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adr1\Downloads\"/>
    </mc:Choice>
  </mc:AlternateContent>
  <xr:revisionPtr revIDLastSave="0" documentId="8_{B2DDC7EB-FB7E-47DF-8C7B-57FD7C32BEFB}"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pt" sheetId="2" r:id="rId2"/>
    <sheet name="dashboard" sheetId="4" r:id="rId3"/>
  </sheets>
  <definedNames>
    <definedName name="_xlnm._FilterDatabase" localSheetId="0" hidden="1">data!$A$1:$O$5001</definedName>
    <definedName name="Slicer_Brand">#N/A</definedName>
    <definedName name="Slicer_Client">#N/A</definedName>
    <definedName name="Slicer_Size">#N/A</definedName>
  </definedNames>
  <calcPr calcId="191029"/>
  <pivotCaches>
    <pivotCache cacheId="5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0" i="1" l="1"/>
  <c r="Y9" i="1"/>
  <c r="Y8" i="1"/>
  <c r="Y7"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R2" i="1"/>
  <c r="T2" i="1" s="1"/>
  <c r="R3" i="1"/>
  <c r="T3" i="1" s="1"/>
  <c r="R4" i="1"/>
  <c r="T4" i="1" s="1"/>
  <c r="R5" i="1"/>
  <c r="T5" i="1" s="1"/>
  <c r="R6" i="1"/>
  <c r="T6" i="1" s="1"/>
  <c r="R7" i="1"/>
  <c r="T7" i="1" s="1"/>
  <c r="R8" i="1"/>
  <c r="T8" i="1" s="1"/>
  <c r="R9" i="1"/>
  <c r="T9" i="1" s="1"/>
  <c r="R10" i="1"/>
  <c r="T10" i="1" s="1"/>
  <c r="R11" i="1"/>
  <c r="T11" i="1" s="1"/>
  <c r="R12" i="1"/>
  <c r="T12" i="1" s="1"/>
  <c r="R13" i="1"/>
  <c r="T13" i="1" s="1"/>
  <c r="R14" i="1"/>
  <c r="T14" i="1" s="1"/>
  <c r="R15" i="1"/>
  <c r="T15" i="1" s="1"/>
  <c r="R16" i="1"/>
  <c r="T16" i="1" s="1"/>
  <c r="R17" i="1"/>
  <c r="T17" i="1" s="1"/>
  <c r="R18" i="1"/>
  <c r="T18" i="1" s="1"/>
  <c r="R19" i="1"/>
  <c r="T19" i="1" s="1"/>
  <c r="R20" i="1"/>
  <c r="T20" i="1" s="1"/>
  <c r="R21" i="1"/>
  <c r="T21" i="1" s="1"/>
  <c r="R22" i="1"/>
  <c r="T22" i="1" s="1"/>
  <c r="R23" i="1"/>
  <c r="T23" i="1" s="1"/>
  <c r="R24" i="1"/>
  <c r="T24" i="1" s="1"/>
  <c r="R25" i="1"/>
  <c r="T25" i="1" s="1"/>
  <c r="R26" i="1"/>
  <c r="T26" i="1" s="1"/>
  <c r="R27" i="1"/>
  <c r="T27" i="1" s="1"/>
  <c r="R28" i="1"/>
  <c r="T28" i="1" s="1"/>
  <c r="R29" i="1"/>
  <c r="T29" i="1" s="1"/>
  <c r="R30" i="1"/>
  <c r="T30" i="1" s="1"/>
  <c r="R31" i="1"/>
  <c r="T31" i="1" s="1"/>
  <c r="R32" i="1"/>
  <c r="T32" i="1" s="1"/>
  <c r="R33" i="1"/>
  <c r="T33" i="1" s="1"/>
  <c r="R34" i="1"/>
  <c r="T34" i="1" s="1"/>
  <c r="R35" i="1"/>
  <c r="T35" i="1" s="1"/>
  <c r="R36" i="1"/>
  <c r="T36" i="1" s="1"/>
  <c r="R37" i="1"/>
  <c r="T37" i="1" s="1"/>
  <c r="R38" i="1"/>
  <c r="T38" i="1" s="1"/>
  <c r="R39" i="1"/>
  <c r="T39" i="1" s="1"/>
  <c r="R40" i="1"/>
  <c r="T40" i="1" s="1"/>
  <c r="R41" i="1"/>
  <c r="T41" i="1" s="1"/>
  <c r="R42" i="1"/>
  <c r="T42" i="1" s="1"/>
  <c r="R43" i="1"/>
  <c r="T43" i="1" s="1"/>
  <c r="R44" i="1"/>
  <c r="T44" i="1" s="1"/>
  <c r="R45" i="1"/>
  <c r="T45" i="1" s="1"/>
  <c r="R46" i="1"/>
  <c r="T46" i="1" s="1"/>
  <c r="R47" i="1"/>
  <c r="T47" i="1" s="1"/>
  <c r="R48" i="1"/>
  <c r="T48" i="1" s="1"/>
  <c r="R49" i="1"/>
  <c r="T49" i="1" s="1"/>
  <c r="R50" i="1"/>
  <c r="T50" i="1" s="1"/>
  <c r="R51" i="1"/>
  <c r="T51" i="1" s="1"/>
  <c r="R52" i="1"/>
  <c r="T52" i="1" s="1"/>
  <c r="R53" i="1"/>
  <c r="T53" i="1" s="1"/>
  <c r="R54" i="1"/>
  <c r="T54" i="1" s="1"/>
  <c r="R55" i="1"/>
  <c r="T55" i="1" s="1"/>
  <c r="R56" i="1"/>
  <c r="T56" i="1" s="1"/>
  <c r="R57" i="1"/>
  <c r="T57" i="1" s="1"/>
  <c r="R58" i="1"/>
  <c r="T58" i="1" s="1"/>
  <c r="R59" i="1"/>
  <c r="T59" i="1" s="1"/>
  <c r="R60" i="1"/>
  <c r="T60" i="1" s="1"/>
  <c r="R61" i="1"/>
  <c r="T61" i="1" s="1"/>
  <c r="R62" i="1"/>
  <c r="T62" i="1" s="1"/>
  <c r="R63" i="1"/>
  <c r="T63" i="1" s="1"/>
  <c r="R64" i="1"/>
  <c r="T64" i="1" s="1"/>
  <c r="R65" i="1"/>
  <c r="T65" i="1" s="1"/>
  <c r="R66" i="1"/>
  <c r="T66" i="1" s="1"/>
  <c r="R67" i="1"/>
  <c r="T67" i="1" s="1"/>
  <c r="R68" i="1"/>
  <c r="T68" i="1" s="1"/>
  <c r="R69" i="1"/>
  <c r="T69" i="1" s="1"/>
  <c r="R70" i="1"/>
  <c r="T70" i="1" s="1"/>
  <c r="R71" i="1"/>
  <c r="T71" i="1" s="1"/>
  <c r="R72" i="1"/>
  <c r="T72" i="1" s="1"/>
  <c r="R73" i="1"/>
  <c r="T73" i="1" s="1"/>
  <c r="R74" i="1"/>
  <c r="T74" i="1" s="1"/>
  <c r="R75" i="1"/>
  <c r="T75" i="1" s="1"/>
  <c r="R76" i="1"/>
  <c r="T76" i="1" s="1"/>
  <c r="R77" i="1"/>
  <c r="T77" i="1" s="1"/>
  <c r="R78" i="1"/>
  <c r="T78" i="1" s="1"/>
  <c r="R79" i="1"/>
  <c r="T79" i="1" s="1"/>
  <c r="R80" i="1"/>
  <c r="T80" i="1" s="1"/>
  <c r="R81" i="1"/>
  <c r="T81" i="1" s="1"/>
  <c r="R82" i="1"/>
  <c r="T82" i="1" s="1"/>
  <c r="R83" i="1"/>
  <c r="T83" i="1" s="1"/>
  <c r="R84" i="1"/>
  <c r="T84" i="1" s="1"/>
  <c r="R85" i="1"/>
  <c r="T85" i="1" s="1"/>
  <c r="R86" i="1"/>
  <c r="T86" i="1" s="1"/>
  <c r="R87" i="1"/>
  <c r="T87" i="1" s="1"/>
  <c r="R88" i="1"/>
  <c r="T88" i="1" s="1"/>
  <c r="R89" i="1"/>
  <c r="T89" i="1" s="1"/>
  <c r="R90" i="1"/>
  <c r="T90" i="1" s="1"/>
  <c r="R91" i="1"/>
  <c r="T91" i="1" s="1"/>
  <c r="R92" i="1"/>
  <c r="T92" i="1" s="1"/>
  <c r="R93" i="1"/>
  <c r="T93" i="1" s="1"/>
  <c r="R94" i="1"/>
  <c r="T94" i="1" s="1"/>
  <c r="R95" i="1"/>
  <c r="T95" i="1" s="1"/>
  <c r="R96" i="1"/>
  <c r="T96" i="1" s="1"/>
  <c r="R97" i="1"/>
  <c r="T97" i="1" s="1"/>
  <c r="R98" i="1"/>
  <c r="T98" i="1" s="1"/>
  <c r="R99" i="1"/>
  <c r="T99" i="1" s="1"/>
  <c r="R100" i="1"/>
  <c r="T100" i="1" s="1"/>
  <c r="R101" i="1"/>
  <c r="T101" i="1" s="1"/>
  <c r="R102" i="1"/>
  <c r="T102" i="1" s="1"/>
  <c r="R103" i="1"/>
  <c r="T103" i="1" s="1"/>
  <c r="R104" i="1"/>
  <c r="T104" i="1" s="1"/>
  <c r="R105" i="1"/>
  <c r="T105" i="1" s="1"/>
  <c r="R106" i="1"/>
  <c r="T106" i="1" s="1"/>
  <c r="R107" i="1"/>
  <c r="T107" i="1" s="1"/>
  <c r="R108" i="1"/>
  <c r="T108" i="1" s="1"/>
  <c r="R109" i="1"/>
  <c r="T109" i="1" s="1"/>
  <c r="R110" i="1"/>
  <c r="T110" i="1" s="1"/>
  <c r="R111" i="1"/>
  <c r="T111" i="1" s="1"/>
  <c r="R112" i="1"/>
  <c r="T112" i="1" s="1"/>
  <c r="R113" i="1"/>
  <c r="T113" i="1" s="1"/>
  <c r="R114" i="1"/>
  <c r="T114" i="1" s="1"/>
  <c r="R115" i="1"/>
  <c r="T115" i="1" s="1"/>
  <c r="R116" i="1"/>
  <c r="T116" i="1" s="1"/>
  <c r="R117" i="1"/>
  <c r="T117" i="1" s="1"/>
  <c r="R118" i="1"/>
  <c r="T118" i="1" s="1"/>
  <c r="R119" i="1"/>
  <c r="T119" i="1" s="1"/>
  <c r="R120" i="1"/>
  <c r="T120" i="1" s="1"/>
  <c r="R121" i="1"/>
  <c r="T121" i="1" s="1"/>
  <c r="R122" i="1"/>
  <c r="T122" i="1" s="1"/>
  <c r="R123" i="1"/>
  <c r="T123" i="1" s="1"/>
  <c r="R124" i="1"/>
  <c r="T124" i="1" s="1"/>
  <c r="R125" i="1"/>
  <c r="T125" i="1" s="1"/>
  <c r="R126" i="1"/>
  <c r="T126" i="1" s="1"/>
  <c r="R127" i="1"/>
  <c r="T127" i="1" s="1"/>
  <c r="R128" i="1"/>
  <c r="T128" i="1" s="1"/>
  <c r="R129" i="1"/>
  <c r="T129" i="1" s="1"/>
  <c r="R130" i="1"/>
  <c r="T130" i="1" s="1"/>
  <c r="R131" i="1"/>
  <c r="T131" i="1" s="1"/>
  <c r="R132" i="1"/>
  <c r="T132" i="1" s="1"/>
  <c r="R133" i="1"/>
  <c r="T133" i="1" s="1"/>
  <c r="R134" i="1"/>
  <c r="T134" i="1" s="1"/>
  <c r="R135" i="1"/>
  <c r="T135" i="1" s="1"/>
  <c r="R136" i="1"/>
  <c r="T136" i="1" s="1"/>
  <c r="R137" i="1"/>
  <c r="T137" i="1" s="1"/>
  <c r="R138" i="1"/>
  <c r="T138" i="1" s="1"/>
  <c r="R139" i="1"/>
  <c r="T139" i="1" s="1"/>
  <c r="R140" i="1"/>
  <c r="T140" i="1" s="1"/>
  <c r="R141" i="1"/>
  <c r="T141" i="1" s="1"/>
  <c r="R142" i="1"/>
  <c r="T142" i="1" s="1"/>
  <c r="R143" i="1"/>
  <c r="T143" i="1" s="1"/>
  <c r="R144" i="1"/>
  <c r="T144" i="1" s="1"/>
  <c r="R145" i="1"/>
  <c r="T145" i="1" s="1"/>
  <c r="R146" i="1"/>
  <c r="T146" i="1" s="1"/>
  <c r="R147" i="1"/>
  <c r="T147" i="1" s="1"/>
  <c r="R148" i="1"/>
  <c r="T148" i="1" s="1"/>
  <c r="R149" i="1"/>
  <c r="T149" i="1" s="1"/>
  <c r="R150" i="1"/>
  <c r="T150" i="1" s="1"/>
  <c r="R151" i="1"/>
  <c r="T151" i="1" s="1"/>
  <c r="R152" i="1"/>
  <c r="T152" i="1" s="1"/>
  <c r="R153" i="1"/>
  <c r="T153" i="1" s="1"/>
  <c r="R154" i="1"/>
  <c r="T154" i="1" s="1"/>
  <c r="R155" i="1"/>
  <c r="T155" i="1" s="1"/>
  <c r="R156" i="1"/>
  <c r="T156" i="1" s="1"/>
  <c r="R157" i="1"/>
  <c r="T157" i="1" s="1"/>
  <c r="R158" i="1"/>
  <c r="T158" i="1" s="1"/>
  <c r="R159" i="1"/>
  <c r="T159" i="1" s="1"/>
  <c r="R160" i="1"/>
  <c r="T160" i="1" s="1"/>
  <c r="R161" i="1"/>
  <c r="T161" i="1" s="1"/>
  <c r="R162" i="1"/>
  <c r="T162" i="1" s="1"/>
  <c r="R163" i="1"/>
  <c r="T163" i="1" s="1"/>
  <c r="R164" i="1"/>
  <c r="T164" i="1" s="1"/>
  <c r="R165" i="1"/>
  <c r="T165" i="1" s="1"/>
  <c r="R166" i="1"/>
  <c r="T166" i="1" s="1"/>
  <c r="R167" i="1"/>
  <c r="T167" i="1" s="1"/>
  <c r="R168" i="1"/>
  <c r="T168" i="1" s="1"/>
  <c r="R169" i="1"/>
  <c r="T169" i="1" s="1"/>
  <c r="R170" i="1"/>
  <c r="T170" i="1" s="1"/>
  <c r="R171" i="1"/>
  <c r="T171" i="1" s="1"/>
  <c r="R172" i="1"/>
  <c r="T172" i="1" s="1"/>
  <c r="R173" i="1"/>
  <c r="T173" i="1" s="1"/>
  <c r="R174" i="1"/>
  <c r="T174" i="1" s="1"/>
  <c r="R175" i="1"/>
  <c r="T175" i="1" s="1"/>
  <c r="R176" i="1"/>
  <c r="T176" i="1" s="1"/>
  <c r="R177" i="1"/>
  <c r="T177" i="1" s="1"/>
  <c r="R178" i="1"/>
  <c r="T178" i="1" s="1"/>
  <c r="R179" i="1"/>
  <c r="T179" i="1" s="1"/>
  <c r="R180" i="1"/>
  <c r="T180" i="1" s="1"/>
  <c r="R181" i="1"/>
  <c r="T181" i="1" s="1"/>
  <c r="R182" i="1"/>
  <c r="T182" i="1" s="1"/>
  <c r="R183" i="1"/>
  <c r="T183" i="1" s="1"/>
  <c r="R184" i="1"/>
  <c r="T184" i="1" s="1"/>
  <c r="R185" i="1"/>
  <c r="T185" i="1" s="1"/>
  <c r="R186" i="1"/>
  <c r="T186" i="1" s="1"/>
  <c r="R187" i="1"/>
  <c r="T187" i="1" s="1"/>
  <c r="R188" i="1"/>
  <c r="T188" i="1" s="1"/>
  <c r="R189" i="1"/>
  <c r="T189" i="1" s="1"/>
  <c r="R190" i="1"/>
  <c r="T190" i="1" s="1"/>
  <c r="R191" i="1"/>
  <c r="T191" i="1" s="1"/>
  <c r="R192" i="1"/>
  <c r="T192" i="1" s="1"/>
  <c r="R193" i="1"/>
  <c r="T193" i="1" s="1"/>
  <c r="R194" i="1"/>
  <c r="T194" i="1" s="1"/>
  <c r="R195" i="1"/>
  <c r="T195" i="1" s="1"/>
  <c r="R196" i="1"/>
  <c r="T196" i="1" s="1"/>
  <c r="R197" i="1"/>
  <c r="T197" i="1" s="1"/>
  <c r="R198" i="1"/>
  <c r="T198" i="1" s="1"/>
  <c r="R199" i="1"/>
  <c r="T199" i="1" s="1"/>
  <c r="R200" i="1"/>
  <c r="T200" i="1" s="1"/>
  <c r="R201" i="1"/>
  <c r="T201" i="1" s="1"/>
  <c r="R202" i="1"/>
  <c r="T202" i="1" s="1"/>
  <c r="R203" i="1"/>
  <c r="T203" i="1" s="1"/>
  <c r="R204" i="1"/>
  <c r="T204" i="1" s="1"/>
  <c r="R205" i="1"/>
  <c r="T205" i="1" s="1"/>
  <c r="R206" i="1"/>
  <c r="T206" i="1" s="1"/>
  <c r="R207" i="1"/>
  <c r="T207" i="1" s="1"/>
  <c r="R208" i="1"/>
  <c r="T208" i="1" s="1"/>
  <c r="R209" i="1"/>
  <c r="T209" i="1" s="1"/>
  <c r="R210" i="1"/>
  <c r="T210" i="1" s="1"/>
  <c r="R211" i="1"/>
  <c r="T211" i="1" s="1"/>
  <c r="R212" i="1"/>
  <c r="T212" i="1" s="1"/>
  <c r="R213" i="1"/>
  <c r="T213" i="1" s="1"/>
  <c r="R214" i="1"/>
  <c r="T214" i="1" s="1"/>
  <c r="R215" i="1"/>
  <c r="T215" i="1" s="1"/>
  <c r="R216" i="1"/>
  <c r="T216" i="1" s="1"/>
  <c r="R217" i="1"/>
  <c r="T217" i="1" s="1"/>
  <c r="R218" i="1"/>
  <c r="T218" i="1" s="1"/>
  <c r="R219" i="1"/>
  <c r="T219" i="1" s="1"/>
  <c r="R220" i="1"/>
  <c r="T220" i="1" s="1"/>
  <c r="R221" i="1"/>
  <c r="T221" i="1" s="1"/>
  <c r="R222" i="1"/>
  <c r="T222" i="1" s="1"/>
  <c r="R223" i="1"/>
  <c r="T223" i="1" s="1"/>
  <c r="R224" i="1"/>
  <c r="T224" i="1" s="1"/>
  <c r="R225" i="1"/>
  <c r="T225" i="1" s="1"/>
  <c r="R226" i="1"/>
  <c r="T226" i="1" s="1"/>
  <c r="R227" i="1"/>
  <c r="T227" i="1" s="1"/>
  <c r="R228" i="1"/>
  <c r="T228" i="1" s="1"/>
  <c r="R229" i="1"/>
  <c r="T229" i="1" s="1"/>
  <c r="R230" i="1"/>
  <c r="T230" i="1" s="1"/>
  <c r="R231" i="1"/>
  <c r="T231" i="1" s="1"/>
  <c r="R232" i="1"/>
  <c r="T232" i="1" s="1"/>
  <c r="R233" i="1"/>
  <c r="T233" i="1" s="1"/>
  <c r="R234" i="1"/>
  <c r="T234" i="1" s="1"/>
  <c r="R235" i="1"/>
  <c r="T235" i="1" s="1"/>
  <c r="R236" i="1"/>
  <c r="T236" i="1" s="1"/>
  <c r="R237" i="1"/>
  <c r="T237" i="1" s="1"/>
  <c r="R238" i="1"/>
  <c r="T238" i="1" s="1"/>
  <c r="R239" i="1"/>
  <c r="T239" i="1" s="1"/>
  <c r="R240" i="1"/>
  <c r="T240" i="1" s="1"/>
  <c r="R241" i="1"/>
  <c r="T241" i="1" s="1"/>
  <c r="R242" i="1"/>
  <c r="T242" i="1" s="1"/>
  <c r="R243" i="1"/>
  <c r="T243" i="1" s="1"/>
  <c r="R244" i="1"/>
  <c r="T244" i="1" s="1"/>
  <c r="R245" i="1"/>
  <c r="T245" i="1" s="1"/>
  <c r="R246" i="1"/>
  <c r="T246" i="1" s="1"/>
  <c r="R247" i="1"/>
  <c r="T247" i="1" s="1"/>
  <c r="R248" i="1"/>
  <c r="T248" i="1" s="1"/>
  <c r="R249" i="1"/>
  <c r="T249" i="1" s="1"/>
  <c r="R250" i="1"/>
  <c r="T250" i="1" s="1"/>
  <c r="R251" i="1"/>
  <c r="T251" i="1" s="1"/>
  <c r="R252" i="1"/>
  <c r="T252" i="1" s="1"/>
  <c r="R253" i="1"/>
  <c r="T253" i="1" s="1"/>
  <c r="R254" i="1"/>
  <c r="T254" i="1" s="1"/>
  <c r="R255" i="1"/>
  <c r="T255" i="1" s="1"/>
  <c r="R256" i="1"/>
  <c r="T256" i="1" s="1"/>
  <c r="R257" i="1"/>
  <c r="T257" i="1" s="1"/>
  <c r="R258" i="1"/>
  <c r="T258" i="1" s="1"/>
  <c r="R259" i="1"/>
  <c r="T259" i="1" s="1"/>
  <c r="R260" i="1"/>
  <c r="T260" i="1" s="1"/>
  <c r="R261" i="1"/>
  <c r="T261" i="1" s="1"/>
  <c r="R262" i="1"/>
  <c r="T262" i="1" s="1"/>
  <c r="R263" i="1"/>
  <c r="T263" i="1" s="1"/>
  <c r="R264" i="1"/>
  <c r="T264" i="1" s="1"/>
  <c r="R265" i="1"/>
  <c r="T265" i="1" s="1"/>
  <c r="R266" i="1"/>
  <c r="T266" i="1" s="1"/>
  <c r="R267" i="1"/>
  <c r="T267" i="1" s="1"/>
  <c r="R268" i="1"/>
  <c r="T268" i="1" s="1"/>
  <c r="R269" i="1"/>
  <c r="T269" i="1" s="1"/>
  <c r="R270" i="1"/>
  <c r="T270" i="1" s="1"/>
  <c r="R271" i="1"/>
  <c r="T271" i="1" s="1"/>
  <c r="R272" i="1"/>
  <c r="T272" i="1" s="1"/>
  <c r="R273" i="1"/>
  <c r="T273" i="1" s="1"/>
  <c r="R274" i="1"/>
  <c r="T274" i="1" s="1"/>
  <c r="R275" i="1"/>
  <c r="T275" i="1" s="1"/>
  <c r="R276" i="1"/>
  <c r="T276" i="1" s="1"/>
  <c r="R277" i="1"/>
  <c r="T277" i="1" s="1"/>
  <c r="R278" i="1"/>
  <c r="T278" i="1" s="1"/>
  <c r="R279" i="1"/>
  <c r="T279" i="1" s="1"/>
  <c r="R280" i="1"/>
  <c r="T280" i="1" s="1"/>
  <c r="R281" i="1"/>
  <c r="T281" i="1" s="1"/>
  <c r="R282" i="1"/>
  <c r="T282" i="1" s="1"/>
  <c r="R283" i="1"/>
  <c r="T283" i="1" s="1"/>
  <c r="R284" i="1"/>
  <c r="T284" i="1" s="1"/>
  <c r="R285" i="1"/>
  <c r="T285" i="1" s="1"/>
  <c r="R286" i="1"/>
  <c r="T286" i="1" s="1"/>
  <c r="R287" i="1"/>
  <c r="T287" i="1" s="1"/>
  <c r="R288" i="1"/>
  <c r="T288" i="1" s="1"/>
  <c r="R289" i="1"/>
  <c r="T289" i="1" s="1"/>
  <c r="R290" i="1"/>
  <c r="T290" i="1" s="1"/>
  <c r="R291" i="1"/>
  <c r="T291" i="1" s="1"/>
  <c r="R292" i="1"/>
  <c r="T292" i="1" s="1"/>
  <c r="R293" i="1"/>
  <c r="T293" i="1" s="1"/>
  <c r="R294" i="1"/>
  <c r="T294" i="1" s="1"/>
  <c r="R295" i="1"/>
  <c r="T295" i="1" s="1"/>
  <c r="R296" i="1"/>
  <c r="T296" i="1" s="1"/>
  <c r="R297" i="1"/>
  <c r="T297" i="1" s="1"/>
  <c r="R298" i="1"/>
  <c r="T298" i="1" s="1"/>
  <c r="R299" i="1"/>
  <c r="T299" i="1" s="1"/>
  <c r="R300" i="1"/>
  <c r="T300" i="1" s="1"/>
  <c r="R301" i="1"/>
  <c r="T301" i="1" s="1"/>
  <c r="R302" i="1"/>
  <c r="T302" i="1" s="1"/>
  <c r="R303" i="1"/>
  <c r="T303" i="1" s="1"/>
  <c r="R304" i="1"/>
  <c r="T304" i="1" s="1"/>
  <c r="R305" i="1"/>
  <c r="T305" i="1" s="1"/>
  <c r="R306" i="1"/>
  <c r="T306" i="1" s="1"/>
  <c r="R307" i="1"/>
  <c r="T307" i="1" s="1"/>
  <c r="R308" i="1"/>
  <c r="T308" i="1" s="1"/>
  <c r="R309" i="1"/>
  <c r="T309" i="1" s="1"/>
  <c r="R310" i="1"/>
  <c r="T310" i="1" s="1"/>
  <c r="R311" i="1"/>
  <c r="T311" i="1" s="1"/>
  <c r="R312" i="1"/>
  <c r="T312" i="1" s="1"/>
  <c r="R313" i="1"/>
  <c r="T313" i="1" s="1"/>
  <c r="R314" i="1"/>
  <c r="T314" i="1" s="1"/>
  <c r="R315" i="1"/>
  <c r="T315" i="1" s="1"/>
  <c r="R316" i="1"/>
  <c r="T316" i="1" s="1"/>
  <c r="R317" i="1"/>
  <c r="T317" i="1" s="1"/>
  <c r="R318" i="1"/>
  <c r="T318" i="1" s="1"/>
  <c r="R319" i="1"/>
  <c r="T319" i="1" s="1"/>
  <c r="R320" i="1"/>
  <c r="T320" i="1" s="1"/>
  <c r="R321" i="1"/>
  <c r="T321" i="1" s="1"/>
  <c r="R322" i="1"/>
  <c r="T322" i="1" s="1"/>
  <c r="R323" i="1"/>
  <c r="T323" i="1" s="1"/>
  <c r="R324" i="1"/>
  <c r="T324" i="1" s="1"/>
  <c r="R325" i="1"/>
  <c r="T325" i="1" s="1"/>
  <c r="R326" i="1"/>
  <c r="T326" i="1" s="1"/>
  <c r="R327" i="1"/>
  <c r="T327" i="1" s="1"/>
  <c r="R328" i="1"/>
  <c r="T328" i="1" s="1"/>
  <c r="R329" i="1"/>
  <c r="T329" i="1" s="1"/>
  <c r="R330" i="1"/>
  <c r="T330" i="1" s="1"/>
  <c r="R331" i="1"/>
  <c r="T331" i="1" s="1"/>
  <c r="R332" i="1"/>
  <c r="T332" i="1" s="1"/>
  <c r="R333" i="1"/>
  <c r="T333" i="1" s="1"/>
  <c r="R334" i="1"/>
  <c r="T334" i="1" s="1"/>
  <c r="R335" i="1"/>
  <c r="T335" i="1" s="1"/>
  <c r="R336" i="1"/>
  <c r="T336" i="1" s="1"/>
  <c r="R337" i="1"/>
  <c r="T337" i="1" s="1"/>
  <c r="R338" i="1"/>
  <c r="T338" i="1" s="1"/>
  <c r="R339" i="1"/>
  <c r="T339" i="1" s="1"/>
  <c r="R340" i="1"/>
  <c r="T340" i="1" s="1"/>
  <c r="R341" i="1"/>
  <c r="T341" i="1" s="1"/>
  <c r="R342" i="1"/>
  <c r="T342" i="1" s="1"/>
  <c r="R343" i="1"/>
  <c r="T343" i="1" s="1"/>
  <c r="R344" i="1"/>
  <c r="T344" i="1" s="1"/>
  <c r="R345" i="1"/>
  <c r="T345" i="1" s="1"/>
  <c r="R346" i="1"/>
  <c r="T346" i="1" s="1"/>
  <c r="R347" i="1"/>
  <c r="T347" i="1" s="1"/>
  <c r="R348" i="1"/>
  <c r="T348" i="1" s="1"/>
  <c r="R349" i="1"/>
  <c r="T349" i="1" s="1"/>
  <c r="R350" i="1"/>
  <c r="T350" i="1" s="1"/>
  <c r="R351" i="1"/>
  <c r="T351" i="1" s="1"/>
  <c r="R352" i="1"/>
  <c r="T352" i="1" s="1"/>
  <c r="R353" i="1"/>
  <c r="T353" i="1" s="1"/>
  <c r="R354" i="1"/>
  <c r="T354" i="1" s="1"/>
  <c r="R355" i="1"/>
  <c r="T355" i="1" s="1"/>
  <c r="R356" i="1"/>
  <c r="T356" i="1" s="1"/>
  <c r="R357" i="1"/>
  <c r="T357" i="1" s="1"/>
  <c r="R358" i="1"/>
  <c r="T358" i="1" s="1"/>
  <c r="R359" i="1"/>
  <c r="T359" i="1" s="1"/>
  <c r="R360" i="1"/>
  <c r="T360" i="1" s="1"/>
  <c r="R361" i="1"/>
  <c r="T361" i="1" s="1"/>
  <c r="R362" i="1"/>
  <c r="T362" i="1" s="1"/>
  <c r="R363" i="1"/>
  <c r="T363" i="1" s="1"/>
  <c r="R364" i="1"/>
  <c r="T364" i="1" s="1"/>
  <c r="R365" i="1"/>
  <c r="T365" i="1" s="1"/>
  <c r="R366" i="1"/>
  <c r="T366" i="1" s="1"/>
  <c r="R367" i="1"/>
  <c r="T367" i="1" s="1"/>
  <c r="R368" i="1"/>
  <c r="T368" i="1" s="1"/>
  <c r="R369" i="1"/>
  <c r="T369" i="1" s="1"/>
  <c r="R370" i="1"/>
  <c r="T370" i="1" s="1"/>
  <c r="R371" i="1"/>
  <c r="T371" i="1" s="1"/>
  <c r="R372" i="1"/>
  <c r="T372" i="1" s="1"/>
  <c r="R373" i="1"/>
  <c r="T373" i="1" s="1"/>
  <c r="R374" i="1"/>
  <c r="T374" i="1" s="1"/>
  <c r="R375" i="1"/>
  <c r="T375" i="1" s="1"/>
  <c r="R376" i="1"/>
  <c r="T376" i="1" s="1"/>
  <c r="R377" i="1"/>
  <c r="T377" i="1" s="1"/>
  <c r="R378" i="1"/>
  <c r="T378" i="1" s="1"/>
  <c r="R379" i="1"/>
  <c r="T379" i="1" s="1"/>
  <c r="R380" i="1"/>
  <c r="T380" i="1" s="1"/>
  <c r="R381" i="1"/>
  <c r="T381" i="1" s="1"/>
  <c r="R382" i="1"/>
  <c r="T382" i="1" s="1"/>
  <c r="R383" i="1"/>
  <c r="T383" i="1" s="1"/>
  <c r="R384" i="1"/>
  <c r="T384" i="1" s="1"/>
  <c r="R385" i="1"/>
  <c r="T385" i="1" s="1"/>
  <c r="R386" i="1"/>
  <c r="T386" i="1" s="1"/>
  <c r="R387" i="1"/>
  <c r="T387" i="1" s="1"/>
  <c r="R388" i="1"/>
  <c r="T388" i="1" s="1"/>
  <c r="R389" i="1"/>
  <c r="T389" i="1" s="1"/>
  <c r="R390" i="1"/>
  <c r="T390" i="1" s="1"/>
  <c r="R391" i="1"/>
  <c r="T391" i="1" s="1"/>
  <c r="R392" i="1"/>
  <c r="T392" i="1" s="1"/>
  <c r="R393" i="1"/>
  <c r="T393" i="1" s="1"/>
  <c r="R394" i="1"/>
  <c r="T394" i="1" s="1"/>
  <c r="R395" i="1"/>
  <c r="T395" i="1" s="1"/>
  <c r="R396" i="1"/>
  <c r="T396" i="1" s="1"/>
  <c r="R397" i="1"/>
  <c r="T397" i="1" s="1"/>
  <c r="R398" i="1"/>
  <c r="T398" i="1" s="1"/>
  <c r="R399" i="1"/>
  <c r="T399" i="1" s="1"/>
  <c r="R400" i="1"/>
  <c r="T400" i="1" s="1"/>
  <c r="R401" i="1"/>
  <c r="T401" i="1" s="1"/>
  <c r="R402" i="1"/>
  <c r="T402" i="1" s="1"/>
  <c r="R403" i="1"/>
  <c r="T403" i="1" s="1"/>
  <c r="R404" i="1"/>
  <c r="T404" i="1" s="1"/>
  <c r="R405" i="1"/>
  <c r="T405" i="1" s="1"/>
  <c r="R406" i="1"/>
  <c r="T406" i="1" s="1"/>
  <c r="R407" i="1"/>
  <c r="T407" i="1" s="1"/>
  <c r="R408" i="1"/>
  <c r="T408" i="1" s="1"/>
  <c r="R409" i="1"/>
  <c r="T409" i="1" s="1"/>
  <c r="R410" i="1"/>
  <c r="T410" i="1" s="1"/>
  <c r="R411" i="1"/>
  <c r="T411" i="1" s="1"/>
  <c r="R412" i="1"/>
  <c r="T412" i="1" s="1"/>
  <c r="R413" i="1"/>
  <c r="T413" i="1" s="1"/>
  <c r="R414" i="1"/>
  <c r="T414" i="1" s="1"/>
  <c r="R415" i="1"/>
  <c r="T415" i="1" s="1"/>
  <c r="R416" i="1"/>
  <c r="T416" i="1" s="1"/>
  <c r="R417" i="1"/>
  <c r="T417" i="1" s="1"/>
  <c r="R418" i="1"/>
  <c r="T418" i="1" s="1"/>
  <c r="R419" i="1"/>
  <c r="T419" i="1" s="1"/>
  <c r="R420" i="1"/>
  <c r="T420" i="1" s="1"/>
  <c r="R421" i="1"/>
  <c r="T421" i="1" s="1"/>
  <c r="R422" i="1"/>
  <c r="T422" i="1" s="1"/>
  <c r="R423" i="1"/>
  <c r="T423" i="1" s="1"/>
  <c r="R424" i="1"/>
  <c r="T424" i="1" s="1"/>
  <c r="R425" i="1"/>
  <c r="T425" i="1" s="1"/>
  <c r="R426" i="1"/>
  <c r="T426" i="1" s="1"/>
  <c r="R427" i="1"/>
  <c r="T427" i="1" s="1"/>
  <c r="R428" i="1"/>
  <c r="T428" i="1" s="1"/>
  <c r="R429" i="1"/>
  <c r="T429" i="1" s="1"/>
  <c r="R430" i="1"/>
  <c r="T430" i="1" s="1"/>
  <c r="R431" i="1"/>
  <c r="T431" i="1" s="1"/>
  <c r="R432" i="1"/>
  <c r="T432" i="1" s="1"/>
  <c r="R433" i="1"/>
  <c r="T433" i="1" s="1"/>
  <c r="R434" i="1"/>
  <c r="T434" i="1" s="1"/>
  <c r="R435" i="1"/>
  <c r="T435" i="1" s="1"/>
  <c r="R436" i="1"/>
  <c r="T436" i="1" s="1"/>
  <c r="R437" i="1"/>
  <c r="T437" i="1" s="1"/>
  <c r="R438" i="1"/>
  <c r="T438" i="1" s="1"/>
  <c r="R439" i="1"/>
  <c r="T439" i="1" s="1"/>
  <c r="R440" i="1"/>
  <c r="T440" i="1" s="1"/>
  <c r="R441" i="1"/>
  <c r="T441" i="1" s="1"/>
  <c r="R442" i="1"/>
  <c r="T442" i="1" s="1"/>
  <c r="R443" i="1"/>
  <c r="T443" i="1" s="1"/>
  <c r="R444" i="1"/>
  <c r="T444" i="1" s="1"/>
  <c r="R445" i="1"/>
  <c r="T445" i="1" s="1"/>
  <c r="R446" i="1"/>
  <c r="T446" i="1" s="1"/>
  <c r="R447" i="1"/>
  <c r="T447" i="1" s="1"/>
  <c r="R448" i="1"/>
  <c r="T448" i="1" s="1"/>
  <c r="R449" i="1"/>
  <c r="T449" i="1" s="1"/>
  <c r="R450" i="1"/>
  <c r="T450" i="1" s="1"/>
  <c r="R451" i="1"/>
  <c r="T451" i="1" s="1"/>
  <c r="R452" i="1"/>
  <c r="T452" i="1" s="1"/>
  <c r="R453" i="1"/>
  <c r="T453" i="1" s="1"/>
  <c r="R454" i="1"/>
  <c r="T454" i="1" s="1"/>
  <c r="R455" i="1"/>
  <c r="T455" i="1" s="1"/>
  <c r="R456" i="1"/>
  <c r="T456" i="1" s="1"/>
  <c r="R457" i="1"/>
  <c r="T457" i="1" s="1"/>
  <c r="R458" i="1"/>
  <c r="T458" i="1" s="1"/>
  <c r="R459" i="1"/>
  <c r="T459" i="1" s="1"/>
  <c r="R460" i="1"/>
  <c r="T460" i="1" s="1"/>
  <c r="R461" i="1"/>
  <c r="T461" i="1" s="1"/>
  <c r="R462" i="1"/>
  <c r="T462" i="1" s="1"/>
  <c r="R463" i="1"/>
  <c r="T463" i="1" s="1"/>
  <c r="R464" i="1"/>
  <c r="T464" i="1" s="1"/>
  <c r="R465" i="1"/>
  <c r="T465" i="1" s="1"/>
  <c r="R466" i="1"/>
  <c r="T466" i="1" s="1"/>
  <c r="R467" i="1"/>
  <c r="T467" i="1" s="1"/>
  <c r="R468" i="1"/>
  <c r="T468" i="1" s="1"/>
  <c r="R469" i="1"/>
  <c r="T469" i="1" s="1"/>
  <c r="R470" i="1"/>
  <c r="T470" i="1" s="1"/>
  <c r="R471" i="1"/>
  <c r="T471" i="1" s="1"/>
  <c r="R472" i="1"/>
  <c r="T472" i="1" s="1"/>
  <c r="R473" i="1"/>
  <c r="T473" i="1" s="1"/>
  <c r="R474" i="1"/>
  <c r="T474" i="1" s="1"/>
  <c r="R475" i="1"/>
  <c r="T475" i="1" s="1"/>
  <c r="R476" i="1"/>
  <c r="T476" i="1" s="1"/>
  <c r="R477" i="1"/>
  <c r="T477" i="1" s="1"/>
  <c r="R478" i="1"/>
  <c r="T478" i="1" s="1"/>
  <c r="R479" i="1"/>
  <c r="T479" i="1" s="1"/>
  <c r="R480" i="1"/>
  <c r="T480" i="1" s="1"/>
  <c r="R481" i="1"/>
  <c r="T481" i="1" s="1"/>
  <c r="R482" i="1"/>
  <c r="T482" i="1" s="1"/>
  <c r="R483" i="1"/>
  <c r="T483" i="1" s="1"/>
  <c r="R484" i="1"/>
  <c r="T484" i="1" s="1"/>
  <c r="R485" i="1"/>
  <c r="T485" i="1" s="1"/>
  <c r="R486" i="1"/>
  <c r="T486" i="1" s="1"/>
  <c r="R487" i="1"/>
  <c r="T487" i="1" s="1"/>
  <c r="R488" i="1"/>
  <c r="T488" i="1" s="1"/>
  <c r="R489" i="1"/>
  <c r="T489" i="1" s="1"/>
  <c r="R490" i="1"/>
  <c r="T490" i="1" s="1"/>
  <c r="R491" i="1"/>
  <c r="T491" i="1" s="1"/>
  <c r="R492" i="1"/>
  <c r="T492" i="1" s="1"/>
  <c r="R493" i="1"/>
  <c r="T493" i="1" s="1"/>
  <c r="R494" i="1"/>
  <c r="T494" i="1" s="1"/>
  <c r="R495" i="1"/>
  <c r="T495" i="1" s="1"/>
  <c r="R496" i="1"/>
  <c r="T496" i="1" s="1"/>
  <c r="R497" i="1"/>
  <c r="T497" i="1" s="1"/>
  <c r="R498" i="1"/>
  <c r="T498" i="1" s="1"/>
  <c r="R499" i="1"/>
  <c r="T499" i="1" s="1"/>
  <c r="R500" i="1"/>
  <c r="T500" i="1" s="1"/>
  <c r="R501" i="1"/>
  <c r="T501" i="1" s="1"/>
  <c r="R502" i="1"/>
  <c r="T502" i="1" s="1"/>
  <c r="R503" i="1"/>
  <c r="T503" i="1" s="1"/>
  <c r="R504" i="1"/>
  <c r="T504" i="1" s="1"/>
  <c r="R505" i="1"/>
  <c r="T505" i="1" s="1"/>
  <c r="R506" i="1"/>
  <c r="T506" i="1" s="1"/>
  <c r="R507" i="1"/>
  <c r="T507" i="1" s="1"/>
  <c r="R508" i="1"/>
  <c r="T508" i="1" s="1"/>
  <c r="R509" i="1"/>
  <c r="T509" i="1" s="1"/>
  <c r="R510" i="1"/>
  <c r="T510" i="1" s="1"/>
  <c r="R511" i="1"/>
  <c r="T511" i="1" s="1"/>
  <c r="R512" i="1"/>
  <c r="T512" i="1" s="1"/>
  <c r="R513" i="1"/>
  <c r="T513" i="1" s="1"/>
  <c r="R514" i="1"/>
  <c r="T514" i="1" s="1"/>
  <c r="R515" i="1"/>
  <c r="T515" i="1" s="1"/>
  <c r="R516" i="1"/>
  <c r="T516" i="1" s="1"/>
  <c r="R517" i="1"/>
  <c r="T517" i="1" s="1"/>
  <c r="R518" i="1"/>
  <c r="T518" i="1" s="1"/>
  <c r="R519" i="1"/>
  <c r="T519" i="1" s="1"/>
  <c r="R520" i="1"/>
  <c r="T520" i="1" s="1"/>
  <c r="R521" i="1"/>
  <c r="T521" i="1" s="1"/>
  <c r="R522" i="1"/>
  <c r="T522" i="1" s="1"/>
  <c r="R523" i="1"/>
  <c r="T523" i="1" s="1"/>
  <c r="R524" i="1"/>
  <c r="T524" i="1" s="1"/>
  <c r="R525" i="1"/>
  <c r="T525" i="1" s="1"/>
  <c r="R526" i="1"/>
  <c r="T526" i="1" s="1"/>
  <c r="R527" i="1"/>
  <c r="T527" i="1" s="1"/>
  <c r="R528" i="1"/>
  <c r="T528" i="1" s="1"/>
  <c r="R529" i="1"/>
  <c r="T529" i="1" s="1"/>
  <c r="R530" i="1"/>
  <c r="T530" i="1" s="1"/>
  <c r="R531" i="1"/>
  <c r="T531" i="1" s="1"/>
  <c r="R532" i="1"/>
  <c r="T532" i="1" s="1"/>
  <c r="R533" i="1"/>
  <c r="T533" i="1" s="1"/>
  <c r="R534" i="1"/>
  <c r="T534" i="1" s="1"/>
  <c r="R535" i="1"/>
  <c r="T535" i="1" s="1"/>
  <c r="R536" i="1"/>
  <c r="T536" i="1" s="1"/>
  <c r="R537" i="1"/>
  <c r="T537" i="1" s="1"/>
  <c r="R538" i="1"/>
  <c r="T538" i="1" s="1"/>
  <c r="R539" i="1"/>
  <c r="T539" i="1" s="1"/>
  <c r="R540" i="1"/>
  <c r="T540" i="1" s="1"/>
  <c r="R541" i="1"/>
  <c r="T541" i="1" s="1"/>
  <c r="R542" i="1"/>
  <c r="T542" i="1" s="1"/>
  <c r="R543" i="1"/>
  <c r="T543" i="1" s="1"/>
  <c r="R544" i="1"/>
  <c r="T544" i="1" s="1"/>
  <c r="R545" i="1"/>
  <c r="T545" i="1" s="1"/>
  <c r="R546" i="1"/>
  <c r="T546" i="1" s="1"/>
  <c r="R547" i="1"/>
  <c r="T547" i="1" s="1"/>
  <c r="R548" i="1"/>
  <c r="T548" i="1" s="1"/>
  <c r="R549" i="1"/>
  <c r="T549" i="1" s="1"/>
  <c r="R550" i="1"/>
  <c r="T550" i="1" s="1"/>
  <c r="R551" i="1"/>
  <c r="T551" i="1" s="1"/>
  <c r="R552" i="1"/>
  <c r="T552" i="1" s="1"/>
  <c r="R553" i="1"/>
  <c r="T553" i="1" s="1"/>
  <c r="R554" i="1"/>
  <c r="T554" i="1" s="1"/>
  <c r="R555" i="1"/>
  <c r="T555" i="1" s="1"/>
  <c r="R556" i="1"/>
  <c r="T556" i="1" s="1"/>
  <c r="R557" i="1"/>
  <c r="T557" i="1" s="1"/>
  <c r="R558" i="1"/>
  <c r="T558" i="1" s="1"/>
  <c r="R559" i="1"/>
  <c r="T559" i="1" s="1"/>
  <c r="R560" i="1"/>
  <c r="T560" i="1" s="1"/>
  <c r="R561" i="1"/>
  <c r="T561" i="1" s="1"/>
  <c r="R562" i="1"/>
  <c r="T562" i="1" s="1"/>
  <c r="R563" i="1"/>
  <c r="T563" i="1" s="1"/>
  <c r="R564" i="1"/>
  <c r="T564" i="1" s="1"/>
  <c r="R565" i="1"/>
  <c r="T565" i="1" s="1"/>
  <c r="R566" i="1"/>
  <c r="T566" i="1" s="1"/>
  <c r="R567" i="1"/>
  <c r="T567" i="1" s="1"/>
  <c r="R568" i="1"/>
  <c r="T568" i="1" s="1"/>
  <c r="R569" i="1"/>
  <c r="T569" i="1" s="1"/>
  <c r="R570" i="1"/>
  <c r="T570" i="1" s="1"/>
  <c r="R571" i="1"/>
  <c r="T571" i="1" s="1"/>
  <c r="R572" i="1"/>
  <c r="T572" i="1" s="1"/>
  <c r="R573" i="1"/>
  <c r="T573" i="1" s="1"/>
  <c r="R574" i="1"/>
  <c r="T574" i="1" s="1"/>
  <c r="R575" i="1"/>
  <c r="T575" i="1" s="1"/>
  <c r="R576" i="1"/>
  <c r="T576" i="1" s="1"/>
  <c r="R577" i="1"/>
  <c r="T577" i="1" s="1"/>
  <c r="R578" i="1"/>
  <c r="T578" i="1" s="1"/>
  <c r="R579" i="1"/>
  <c r="T579" i="1" s="1"/>
  <c r="R580" i="1"/>
  <c r="T580" i="1" s="1"/>
  <c r="R581" i="1"/>
  <c r="T581" i="1" s="1"/>
  <c r="R582" i="1"/>
  <c r="T582" i="1" s="1"/>
  <c r="R583" i="1"/>
  <c r="T583" i="1" s="1"/>
  <c r="R584" i="1"/>
  <c r="T584" i="1" s="1"/>
  <c r="R585" i="1"/>
  <c r="T585" i="1" s="1"/>
  <c r="R586" i="1"/>
  <c r="T586" i="1" s="1"/>
  <c r="R587" i="1"/>
  <c r="T587" i="1" s="1"/>
  <c r="R588" i="1"/>
  <c r="T588" i="1" s="1"/>
  <c r="R589" i="1"/>
  <c r="T589" i="1" s="1"/>
  <c r="R590" i="1"/>
  <c r="T590" i="1" s="1"/>
  <c r="R591" i="1"/>
  <c r="T591" i="1" s="1"/>
  <c r="R592" i="1"/>
  <c r="T592" i="1" s="1"/>
  <c r="R593" i="1"/>
  <c r="T593" i="1" s="1"/>
  <c r="R594" i="1"/>
  <c r="T594" i="1" s="1"/>
  <c r="R595" i="1"/>
  <c r="T595" i="1" s="1"/>
  <c r="R596" i="1"/>
  <c r="T596" i="1" s="1"/>
  <c r="R597" i="1"/>
  <c r="T597" i="1" s="1"/>
  <c r="R598" i="1"/>
  <c r="T598" i="1" s="1"/>
  <c r="R599" i="1"/>
  <c r="T599" i="1" s="1"/>
  <c r="R600" i="1"/>
  <c r="T600" i="1" s="1"/>
  <c r="R601" i="1"/>
  <c r="T601" i="1" s="1"/>
  <c r="R602" i="1"/>
  <c r="T602" i="1" s="1"/>
  <c r="R603" i="1"/>
  <c r="T603" i="1" s="1"/>
  <c r="R604" i="1"/>
  <c r="T604" i="1" s="1"/>
  <c r="R605" i="1"/>
  <c r="T605" i="1" s="1"/>
  <c r="R606" i="1"/>
  <c r="T606" i="1" s="1"/>
  <c r="R607" i="1"/>
  <c r="T607" i="1" s="1"/>
  <c r="R608" i="1"/>
  <c r="T608" i="1" s="1"/>
  <c r="R609" i="1"/>
  <c r="T609" i="1" s="1"/>
  <c r="R610" i="1"/>
  <c r="T610" i="1" s="1"/>
  <c r="R611" i="1"/>
  <c r="T611" i="1" s="1"/>
  <c r="R612" i="1"/>
  <c r="T612" i="1" s="1"/>
  <c r="R613" i="1"/>
  <c r="T613" i="1" s="1"/>
  <c r="R614" i="1"/>
  <c r="T614" i="1" s="1"/>
  <c r="R615" i="1"/>
  <c r="T615" i="1" s="1"/>
  <c r="R616" i="1"/>
  <c r="T616" i="1" s="1"/>
  <c r="R617" i="1"/>
  <c r="T617" i="1" s="1"/>
  <c r="R618" i="1"/>
  <c r="T618" i="1" s="1"/>
  <c r="R619" i="1"/>
  <c r="T619" i="1" s="1"/>
  <c r="R620" i="1"/>
  <c r="T620" i="1" s="1"/>
  <c r="R621" i="1"/>
  <c r="T621" i="1" s="1"/>
  <c r="R622" i="1"/>
  <c r="T622" i="1" s="1"/>
  <c r="R623" i="1"/>
  <c r="T623" i="1" s="1"/>
  <c r="R624" i="1"/>
  <c r="T624" i="1" s="1"/>
  <c r="R625" i="1"/>
  <c r="T625" i="1" s="1"/>
  <c r="R626" i="1"/>
  <c r="T626" i="1" s="1"/>
  <c r="R627" i="1"/>
  <c r="T627" i="1" s="1"/>
  <c r="R628" i="1"/>
  <c r="T628" i="1" s="1"/>
  <c r="R629" i="1"/>
  <c r="T629" i="1" s="1"/>
  <c r="R630" i="1"/>
  <c r="T630" i="1" s="1"/>
  <c r="R631" i="1"/>
  <c r="T631" i="1" s="1"/>
  <c r="R632" i="1"/>
  <c r="T632" i="1" s="1"/>
  <c r="R633" i="1"/>
  <c r="T633" i="1" s="1"/>
  <c r="R634" i="1"/>
  <c r="T634" i="1" s="1"/>
  <c r="R635" i="1"/>
  <c r="T635" i="1" s="1"/>
  <c r="R636" i="1"/>
  <c r="T636" i="1" s="1"/>
  <c r="R637" i="1"/>
  <c r="T637" i="1" s="1"/>
  <c r="R638" i="1"/>
  <c r="T638" i="1" s="1"/>
  <c r="R639" i="1"/>
  <c r="T639" i="1" s="1"/>
  <c r="R640" i="1"/>
  <c r="T640" i="1" s="1"/>
  <c r="R641" i="1"/>
  <c r="T641" i="1" s="1"/>
  <c r="R642" i="1"/>
  <c r="T642" i="1" s="1"/>
  <c r="R643" i="1"/>
  <c r="T643" i="1" s="1"/>
  <c r="R644" i="1"/>
  <c r="T644" i="1" s="1"/>
  <c r="R645" i="1"/>
  <c r="T645" i="1" s="1"/>
  <c r="R646" i="1"/>
  <c r="T646" i="1" s="1"/>
  <c r="R647" i="1"/>
  <c r="T647" i="1" s="1"/>
  <c r="R648" i="1"/>
  <c r="T648" i="1" s="1"/>
  <c r="R649" i="1"/>
  <c r="T649" i="1" s="1"/>
  <c r="R650" i="1"/>
  <c r="T650" i="1" s="1"/>
  <c r="R651" i="1"/>
  <c r="T651" i="1" s="1"/>
  <c r="R652" i="1"/>
  <c r="T652" i="1" s="1"/>
  <c r="R653" i="1"/>
  <c r="T653" i="1" s="1"/>
  <c r="R654" i="1"/>
  <c r="T654" i="1" s="1"/>
  <c r="R655" i="1"/>
  <c r="T655" i="1" s="1"/>
  <c r="R656" i="1"/>
  <c r="T656" i="1" s="1"/>
  <c r="R657" i="1"/>
  <c r="T657" i="1" s="1"/>
  <c r="R658" i="1"/>
  <c r="T658" i="1" s="1"/>
  <c r="R659" i="1"/>
  <c r="T659" i="1" s="1"/>
  <c r="R660" i="1"/>
  <c r="T660" i="1" s="1"/>
  <c r="R661" i="1"/>
  <c r="T661" i="1" s="1"/>
  <c r="R662" i="1"/>
  <c r="T662" i="1" s="1"/>
  <c r="R663" i="1"/>
  <c r="T663" i="1" s="1"/>
  <c r="R664" i="1"/>
  <c r="T664" i="1" s="1"/>
  <c r="R665" i="1"/>
  <c r="T665" i="1" s="1"/>
  <c r="R666" i="1"/>
  <c r="T666" i="1" s="1"/>
  <c r="R667" i="1"/>
  <c r="T667" i="1" s="1"/>
  <c r="R668" i="1"/>
  <c r="T668" i="1" s="1"/>
  <c r="R669" i="1"/>
  <c r="T669" i="1" s="1"/>
  <c r="R670" i="1"/>
  <c r="T670" i="1" s="1"/>
  <c r="R671" i="1"/>
  <c r="T671" i="1" s="1"/>
  <c r="R672" i="1"/>
  <c r="T672" i="1" s="1"/>
  <c r="R673" i="1"/>
  <c r="T673" i="1" s="1"/>
  <c r="R674" i="1"/>
  <c r="T674" i="1" s="1"/>
  <c r="R675" i="1"/>
  <c r="T675" i="1" s="1"/>
  <c r="R676" i="1"/>
  <c r="T676" i="1" s="1"/>
  <c r="R677" i="1"/>
  <c r="T677" i="1" s="1"/>
  <c r="R678" i="1"/>
  <c r="T678" i="1" s="1"/>
  <c r="R679" i="1"/>
  <c r="T679" i="1" s="1"/>
  <c r="R680" i="1"/>
  <c r="T680" i="1" s="1"/>
  <c r="R681" i="1"/>
  <c r="T681" i="1" s="1"/>
  <c r="R682" i="1"/>
  <c r="T682" i="1" s="1"/>
  <c r="R683" i="1"/>
  <c r="T683" i="1" s="1"/>
  <c r="R684" i="1"/>
  <c r="T684" i="1" s="1"/>
  <c r="R685" i="1"/>
  <c r="T685" i="1" s="1"/>
  <c r="R686" i="1"/>
  <c r="T686" i="1" s="1"/>
  <c r="R687" i="1"/>
  <c r="T687" i="1" s="1"/>
  <c r="R688" i="1"/>
  <c r="T688" i="1" s="1"/>
  <c r="R689" i="1"/>
  <c r="T689" i="1" s="1"/>
  <c r="R690" i="1"/>
  <c r="T690" i="1" s="1"/>
  <c r="R691" i="1"/>
  <c r="T691" i="1" s="1"/>
  <c r="R692" i="1"/>
  <c r="T692" i="1" s="1"/>
  <c r="R693" i="1"/>
  <c r="T693" i="1" s="1"/>
  <c r="R694" i="1"/>
  <c r="T694" i="1" s="1"/>
  <c r="R695" i="1"/>
  <c r="T695" i="1" s="1"/>
  <c r="R696" i="1"/>
  <c r="T696" i="1" s="1"/>
  <c r="R697" i="1"/>
  <c r="T697" i="1" s="1"/>
  <c r="R698" i="1"/>
  <c r="T698" i="1" s="1"/>
  <c r="R699" i="1"/>
  <c r="T699" i="1" s="1"/>
  <c r="R700" i="1"/>
  <c r="T700" i="1" s="1"/>
  <c r="R701" i="1"/>
  <c r="T701" i="1" s="1"/>
  <c r="R702" i="1"/>
  <c r="T702" i="1" s="1"/>
  <c r="R703" i="1"/>
  <c r="T703" i="1" s="1"/>
  <c r="R704" i="1"/>
  <c r="T704" i="1" s="1"/>
  <c r="R705" i="1"/>
  <c r="T705" i="1" s="1"/>
  <c r="R706" i="1"/>
  <c r="T706" i="1" s="1"/>
  <c r="R707" i="1"/>
  <c r="T707" i="1" s="1"/>
  <c r="R708" i="1"/>
  <c r="T708" i="1" s="1"/>
  <c r="R709" i="1"/>
  <c r="T709" i="1" s="1"/>
  <c r="R710" i="1"/>
  <c r="T710" i="1" s="1"/>
  <c r="R711" i="1"/>
  <c r="T711" i="1" s="1"/>
  <c r="R712" i="1"/>
  <c r="T712" i="1" s="1"/>
  <c r="R713" i="1"/>
  <c r="T713" i="1" s="1"/>
  <c r="R714" i="1"/>
  <c r="T714" i="1" s="1"/>
  <c r="R715" i="1"/>
  <c r="T715" i="1" s="1"/>
  <c r="R716" i="1"/>
  <c r="T716" i="1" s="1"/>
  <c r="R717" i="1"/>
  <c r="T717" i="1" s="1"/>
  <c r="R718" i="1"/>
  <c r="T718" i="1" s="1"/>
  <c r="R719" i="1"/>
  <c r="T719" i="1" s="1"/>
  <c r="R720" i="1"/>
  <c r="T720" i="1" s="1"/>
  <c r="R721" i="1"/>
  <c r="T721" i="1" s="1"/>
  <c r="R722" i="1"/>
  <c r="T722" i="1" s="1"/>
  <c r="R723" i="1"/>
  <c r="T723" i="1" s="1"/>
  <c r="R724" i="1"/>
  <c r="T724" i="1" s="1"/>
  <c r="R725" i="1"/>
  <c r="T725" i="1" s="1"/>
  <c r="R726" i="1"/>
  <c r="T726" i="1" s="1"/>
  <c r="R727" i="1"/>
  <c r="T727" i="1" s="1"/>
  <c r="R728" i="1"/>
  <c r="T728" i="1" s="1"/>
  <c r="R729" i="1"/>
  <c r="T729" i="1" s="1"/>
  <c r="R730" i="1"/>
  <c r="T730" i="1" s="1"/>
  <c r="R731" i="1"/>
  <c r="T731" i="1" s="1"/>
  <c r="R732" i="1"/>
  <c r="T732" i="1" s="1"/>
  <c r="R733" i="1"/>
  <c r="T733" i="1" s="1"/>
  <c r="R734" i="1"/>
  <c r="T734" i="1" s="1"/>
  <c r="R735" i="1"/>
  <c r="T735" i="1" s="1"/>
  <c r="R736" i="1"/>
  <c r="T736" i="1" s="1"/>
  <c r="R737" i="1"/>
  <c r="T737" i="1" s="1"/>
  <c r="R738" i="1"/>
  <c r="T738" i="1" s="1"/>
  <c r="R739" i="1"/>
  <c r="T739" i="1" s="1"/>
  <c r="R740" i="1"/>
  <c r="T740" i="1" s="1"/>
  <c r="R741" i="1"/>
  <c r="T741" i="1" s="1"/>
  <c r="R742" i="1"/>
  <c r="T742" i="1" s="1"/>
  <c r="R743" i="1"/>
  <c r="T743" i="1" s="1"/>
  <c r="R744" i="1"/>
  <c r="T744" i="1" s="1"/>
  <c r="R745" i="1"/>
  <c r="T745" i="1" s="1"/>
  <c r="R746" i="1"/>
  <c r="T746" i="1" s="1"/>
  <c r="R747" i="1"/>
  <c r="T747" i="1" s="1"/>
  <c r="R748" i="1"/>
  <c r="T748" i="1" s="1"/>
  <c r="R749" i="1"/>
  <c r="T749" i="1" s="1"/>
  <c r="R750" i="1"/>
  <c r="T750" i="1" s="1"/>
  <c r="R751" i="1"/>
  <c r="T751" i="1" s="1"/>
  <c r="R752" i="1"/>
  <c r="T752" i="1" s="1"/>
  <c r="R753" i="1"/>
  <c r="T753" i="1" s="1"/>
  <c r="R754" i="1"/>
  <c r="T754" i="1" s="1"/>
  <c r="R755" i="1"/>
  <c r="T755" i="1" s="1"/>
  <c r="R756" i="1"/>
  <c r="T756" i="1" s="1"/>
  <c r="R757" i="1"/>
  <c r="T757" i="1" s="1"/>
  <c r="R758" i="1"/>
  <c r="T758" i="1" s="1"/>
  <c r="R759" i="1"/>
  <c r="T759" i="1" s="1"/>
  <c r="R760" i="1"/>
  <c r="T760" i="1" s="1"/>
  <c r="R761" i="1"/>
  <c r="T761" i="1" s="1"/>
  <c r="R762" i="1"/>
  <c r="T762" i="1" s="1"/>
  <c r="R763" i="1"/>
  <c r="T763" i="1" s="1"/>
  <c r="R764" i="1"/>
  <c r="T764" i="1" s="1"/>
  <c r="R765" i="1"/>
  <c r="T765" i="1" s="1"/>
  <c r="R766" i="1"/>
  <c r="T766" i="1" s="1"/>
  <c r="R767" i="1"/>
  <c r="T767" i="1" s="1"/>
  <c r="R768" i="1"/>
  <c r="T768" i="1" s="1"/>
  <c r="R769" i="1"/>
  <c r="T769" i="1" s="1"/>
  <c r="R770" i="1"/>
  <c r="T770" i="1" s="1"/>
  <c r="R771" i="1"/>
  <c r="T771" i="1" s="1"/>
  <c r="R772" i="1"/>
  <c r="T772" i="1" s="1"/>
  <c r="R773" i="1"/>
  <c r="T773" i="1" s="1"/>
  <c r="R774" i="1"/>
  <c r="T774" i="1" s="1"/>
  <c r="R775" i="1"/>
  <c r="T775" i="1" s="1"/>
  <c r="R776" i="1"/>
  <c r="T776" i="1" s="1"/>
  <c r="R777" i="1"/>
  <c r="T777" i="1" s="1"/>
  <c r="R778" i="1"/>
  <c r="T778" i="1" s="1"/>
  <c r="R779" i="1"/>
  <c r="T779" i="1" s="1"/>
  <c r="R780" i="1"/>
  <c r="T780" i="1" s="1"/>
  <c r="R781" i="1"/>
  <c r="T781" i="1" s="1"/>
  <c r="R782" i="1"/>
  <c r="T782" i="1" s="1"/>
  <c r="R783" i="1"/>
  <c r="T783" i="1" s="1"/>
  <c r="R784" i="1"/>
  <c r="T784" i="1" s="1"/>
  <c r="R785" i="1"/>
  <c r="T785" i="1" s="1"/>
  <c r="R786" i="1"/>
  <c r="T786" i="1" s="1"/>
  <c r="R787" i="1"/>
  <c r="T787" i="1" s="1"/>
  <c r="R788" i="1"/>
  <c r="T788" i="1" s="1"/>
  <c r="R789" i="1"/>
  <c r="T789" i="1" s="1"/>
  <c r="R790" i="1"/>
  <c r="T790" i="1" s="1"/>
  <c r="R791" i="1"/>
  <c r="T791" i="1" s="1"/>
  <c r="R792" i="1"/>
  <c r="T792" i="1" s="1"/>
  <c r="R793" i="1"/>
  <c r="T793" i="1" s="1"/>
  <c r="R794" i="1"/>
  <c r="T794" i="1" s="1"/>
  <c r="R795" i="1"/>
  <c r="T795" i="1" s="1"/>
  <c r="R796" i="1"/>
  <c r="T796" i="1" s="1"/>
  <c r="R797" i="1"/>
  <c r="T797" i="1" s="1"/>
  <c r="R798" i="1"/>
  <c r="T798" i="1" s="1"/>
  <c r="R799" i="1"/>
  <c r="T799" i="1" s="1"/>
  <c r="R800" i="1"/>
  <c r="T800" i="1" s="1"/>
  <c r="R801" i="1"/>
  <c r="T801" i="1" s="1"/>
  <c r="R802" i="1"/>
  <c r="T802" i="1" s="1"/>
  <c r="R803" i="1"/>
  <c r="T803" i="1" s="1"/>
  <c r="R804" i="1"/>
  <c r="T804" i="1" s="1"/>
  <c r="R805" i="1"/>
  <c r="T805" i="1" s="1"/>
  <c r="R806" i="1"/>
  <c r="T806" i="1" s="1"/>
  <c r="R807" i="1"/>
  <c r="T807" i="1" s="1"/>
  <c r="R808" i="1"/>
  <c r="T808" i="1" s="1"/>
  <c r="R809" i="1"/>
  <c r="T809" i="1" s="1"/>
  <c r="R810" i="1"/>
  <c r="T810" i="1" s="1"/>
  <c r="R811" i="1"/>
  <c r="T811" i="1" s="1"/>
  <c r="R812" i="1"/>
  <c r="T812" i="1" s="1"/>
  <c r="R813" i="1"/>
  <c r="T813" i="1" s="1"/>
  <c r="R814" i="1"/>
  <c r="T814" i="1" s="1"/>
  <c r="R815" i="1"/>
  <c r="T815" i="1" s="1"/>
  <c r="R816" i="1"/>
  <c r="T816" i="1" s="1"/>
  <c r="R817" i="1"/>
  <c r="T817" i="1" s="1"/>
  <c r="R818" i="1"/>
  <c r="T818" i="1" s="1"/>
  <c r="R819" i="1"/>
  <c r="T819" i="1" s="1"/>
  <c r="R820" i="1"/>
  <c r="T820" i="1" s="1"/>
  <c r="R821" i="1"/>
  <c r="T821" i="1" s="1"/>
  <c r="R822" i="1"/>
  <c r="T822" i="1" s="1"/>
  <c r="R823" i="1"/>
  <c r="T823" i="1" s="1"/>
  <c r="R824" i="1"/>
  <c r="T824" i="1" s="1"/>
  <c r="R825" i="1"/>
  <c r="T825" i="1" s="1"/>
  <c r="R826" i="1"/>
  <c r="T826" i="1" s="1"/>
  <c r="R827" i="1"/>
  <c r="T827" i="1" s="1"/>
  <c r="R828" i="1"/>
  <c r="T828" i="1" s="1"/>
  <c r="R829" i="1"/>
  <c r="T829" i="1" s="1"/>
  <c r="R830" i="1"/>
  <c r="T830" i="1" s="1"/>
  <c r="R831" i="1"/>
  <c r="T831" i="1" s="1"/>
  <c r="R832" i="1"/>
  <c r="T832" i="1" s="1"/>
  <c r="R833" i="1"/>
  <c r="T833" i="1" s="1"/>
  <c r="R834" i="1"/>
  <c r="T834" i="1" s="1"/>
  <c r="R835" i="1"/>
  <c r="T835" i="1" s="1"/>
  <c r="R836" i="1"/>
  <c r="T836" i="1" s="1"/>
  <c r="R837" i="1"/>
  <c r="T837" i="1" s="1"/>
  <c r="R838" i="1"/>
  <c r="T838" i="1" s="1"/>
  <c r="R839" i="1"/>
  <c r="T839" i="1" s="1"/>
  <c r="R840" i="1"/>
  <c r="T840" i="1" s="1"/>
  <c r="R841" i="1"/>
  <c r="T841" i="1" s="1"/>
  <c r="R842" i="1"/>
  <c r="T842" i="1" s="1"/>
  <c r="R843" i="1"/>
  <c r="T843" i="1" s="1"/>
  <c r="R844" i="1"/>
  <c r="T844" i="1" s="1"/>
  <c r="R845" i="1"/>
  <c r="T845" i="1" s="1"/>
  <c r="R846" i="1"/>
  <c r="T846" i="1" s="1"/>
  <c r="R847" i="1"/>
  <c r="T847" i="1" s="1"/>
  <c r="R848" i="1"/>
  <c r="T848" i="1" s="1"/>
  <c r="R849" i="1"/>
  <c r="T849" i="1" s="1"/>
  <c r="R850" i="1"/>
  <c r="T850" i="1" s="1"/>
  <c r="R851" i="1"/>
  <c r="T851" i="1" s="1"/>
  <c r="R852" i="1"/>
  <c r="T852" i="1" s="1"/>
  <c r="R853" i="1"/>
  <c r="T853" i="1" s="1"/>
  <c r="R854" i="1"/>
  <c r="T854" i="1" s="1"/>
  <c r="R855" i="1"/>
  <c r="T855" i="1" s="1"/>
  <c r="R856" i="1"/>
  <c r="T856" i="1" s="1"/>
  <c r="R857" i="1"/>
  <c r="T857" i="1" s="1"/>
  <c r="R858" i="1"/>
  <c r="T858" i="1" s="1"/>
  <c r="R859" i="1"/>
  <c r="T859" i="1" s="1"/>
  <c r="R860" i="1"/>
  <c r="T860" i="1" s="1"/>
  <c r="R861" i="1"/>
  <c r="T861" i="1" s="1"/>
  <c r="R862" i="1"/>
  <c r="T862" i="1" s="1"/>
  <c r="R863" i="1"/>
  <c r="T863" i="1" s="1"/>
  <c r="R864" i="1"/>
  <c r="T864" i="1" s="1"/>
  <c r="R865" i="1"/>
  <c r="T865" i="1" s="1"/>
  <c r="R866" i="1"/>
  <c r="T866" i="1" s="1"/>
  <c r="R867" i="1"/>
  <c r="T867" i="1" s="1"/>
  <c r="R868" i="1"/>
  <c r="T868" i="1" s="1"/>
  <c r="R869" i="1"/>
  <c r="T869" i="1" s="1"/>
  <c r="R870" i="1"/>
  <c r="T870" i="1" s="1"/>
  <c r="R871" i="1"/>
  <c r="T871" i="1" s="1"/>
  <c r="R872" i="1"/>
  <c r="T872" i="1" s="1"/>
  <c r="R873" i="1"/>
  <c r="T873" i="1" s="1"/>
  <c r="R874" i="1"/>
  <c r="T874" i="1" s="1"/>
  <c r="R875" i="1"/>
  <c r="T875" i="1" s="1"/>
  <c r="R876" i="1"/>
  <c r="T876" i="1" s="1"/>
  <c r="R877" i="1"/>
  <c r="T877" i="1" s="1"/>
  <c r="R878" i="1"/>
  <c r="T878" i="1" s="1"/>
  <c r="R879" i="1"/>
  <c r="T879" i="1" s="1"/>
  <c r="R880" i="1"/>
  <c r="T880" i="1" s="1"/>
  <c r="R881" i="1"/>
  <c r="T881" i="1" s="1"/>
  <c r="R882" i="1"/>
  <c r="T882" i="1" s="1"/>
  <c r="R883" i="1"/>
  <c r="T883" i="1" s="1"/>
  <c r="R884" i="1"/>
  <c r="T884" i="1" s="1"/>
  <c r="R885" i="1"/>
  <c r="T885" i="1" s="1"/>
  <c r="R886" i="1"/>
  <c r="T886" i="1" s="1"/>
  <c r="R887" i="1"/>
  <c r="T887" i="1" s="1"/>
  <c r="R888" i="1"/>
  <c r="T888" i="1" s="1"/>
  <c r="R889" i="1"/>
  <c r="T889" i="1" s="1"/>
  <c r="R890" i="1"/>
  <c r="T890" i="1" s="1"/>
  <c r="R891" i="1"/>
  <c r="T891" i="1" s="1"/>
  <c r="R892" i="1"/>
  <c r="T892" i="1" s="1"/>
  <c r="R893" i="1"/>
  <c r="T893" i="1" s="1"/>
  <c r="R894" i="1"/>
  <c r="T894" i="1" s="1"/>
  <c r="R895" i="1"/>
  <c r="T895" i="1" s="1"/>
  <c r="R896" i="1"/>
  <c r="T896" i="1" s="1"/>
  <c r="R897" i="1"/>
  <c r="T897" i="1" s="1"/>
  <c r="R898" i="1"/>
  <c r="T898" i="1" s="1"/>
  <c r="R899" i="1"/>
  <c r="T899" i="1" s="1"/>
  <c r="R900" i="1"/>
  <c r="T900" i="1" s="1"/>
  <c r="R901" i="1"/>
  <c r="T901" i="1" s="1"/>
  <c r="R902" i="1"/>
  <c r="T902" i="1" s="1"/>
  <c r="R903" i="1"/>
  <c r="T903" i="1" s="1"/>
  <c r="R904" i="1"/>
  <c r="T904" i="1" s="1"/>
  <c r="R905" i="1"/>
  <c r="T905" i="1" s="1"/>
  <c r="R906" i="1"/>
  <c r="T906" i="1" s="1"/>
  <c r="R907" i="1"/>
  <c r="T907" i="1" s="1"/>
  <c r="R908" i="1"/>
  <c r="T908" i="1" s="1"/>
  <c r="R909" i="1"/>
  <c r="T909" i="1" s="1"/>
  <c r="R910" i="1"/>
  <c r="T910" i="1" s="1"/>
  <c r="R911" i="1"/>
  <c r="T911" i="1" s="1"/>
  <c r="R912" i="1"/>
  <c r="T912" i="1" s="1"/>
  <c r="R913" i="1"/>
  <c r="T913" i="1" s="1"/>
  <c r="R914" i="1"/>
  <c r="T914" i="1" s="1"/>
  <c r="R915" i="1"/>
  <c r="T915" i="1" s="1"/>
  <c r="R916" i="1"/>
  <c r="T916" i="1" s="1"/>
  <c r="R917" i="1"/>
  <c r="T917" i="1" s="1"/>
  <c r="R918" i="1"/>
  <c r="T918" i="1" s="1"/>
  <c r="R919" i="1"/>
  <c r="T919" i="1" s="1"/>
  <c r="R920" i="1"/>
  <c r="T920" i="1" s="1"/>
  <c r="R921" i="1"/>
  <c r="T921" i="1" s="1"/>
  <c r="R922" i="1"/>
  <c r="T922" i="1" s="1"/>
  <c r="R923" i="1"/>
  <c r="T923" i="1" s="1"/>
  <c r="R924" i="1"/>
  <c r="T924" i="1" s="1"/>
  <c r="R925" i="1"/>
  <c r="T925" i="1" s="1"/>
  <c r="R926" i="1"/>
  <c r="T926" i="1" s="1"/>
  <c r="R927" i="1"/>
  <c r="T927" i="1" s="1"/>
  <c r="R928" i="1"/>
  <c r="T928" i="1" s="1"/>
  <c r="R929" i="1"/>
  <c r="T929" i="1" s="1"/>
  <c r="R930" i="1"/>
  <c r="T930" i="1" s="1"/>
  <c r="R931" i="1"/>
  <c r="T931" i="1" s="1"/>
  <c r="R932" i="1"/>
  <c r="T932" i="1" s="1"/>
  <c r="R933" i="1"/>
  <c r="T933" i="1" s="1"/>
  <c r="R934" i="1"/>
  <c r="T934" i="1" s="1"/>
  <c r="R935" i="1"/>
  <c r="T935" i="1" s="1"/>
  <c r="R936" i="1"/>
  <c r="T936" i="1" s="1"/>
  <c r="R937" i="1"/>
  <c r="T937" i="1" s="1"/>
  <c r="R938" i="1"/>
  <c r="T938" i="1" s="1"/>
  <c r="R939" i="1"/>
  <c r="T939" i="1" s="1"/>
  <c r="R940" i="1"/>
  <c r="T940" i="1" s="1"/>
  <c r="R941" i="1"/>
  <c r="T941" i="1" s="1"/>
  <c r="R942" i="1"/>
  <c r="T942" i="1" s="1"/>
  <c r="R943" i="1"/>
  <c r="T943" i="1" s="1"/>
  <c r="R944" i="1"/>
  <c r="T944" i="1" s="1"/>
  <c r="R945" i="1"/>
  <c r="T945" i="1" s="1"/>
  <c r="R946" i="1"/>
  <c r="T946" i="1" s="1"/>
  <c r="R947" i="1"/>
  <c r="T947" i="1" s="1"/>
  <c r="R948" i="1"/>
  <c r="T948" i="1" s="1"/>
  <c r="R949" i="1"/>
  <c r="T949" i="1" s="1"/>
  <c r="R950" i="1"/>
  <c r="T950" i="1" s="1"/>
  <c r="R951" i="1"/>
  <c r="T951" i="1" s="1"/>
  <c r="R952" i="1"/>
  <c r="T952" i="1" s="1"/>
  <c r="R953" i="1"/>
  <c r="T953" i="1" s="1"/>
  <c r="R954" i="1"/>
  <c r="T954" i="1" s="1"/>
  <c r="R955" i="1"/>
  <c r="T955" i="1" s="1"/>
  <c r="R956" i="1"/>
  <c r="T956" i="1" s="1"/>
  <c r="R957" i="1"/>
  <c r="T957" i="1" s="1"/>
  <c r="R958" i="1"/>
  <c r="T958" i="1" s="1"/>
  <c r="R959" i="1"/>
  <c r="T959" i="1" s="1"/>
  <c r="R960" i="1"/>
  <c r="T960" i="1" s="1"/>
  <c r="R961" i="1"/>
  <c r="T961" i="1" s="1"/>
  <c r="R962" i="1"/>
  <c r="T962" i="1" s="1"/>
  <c r="R963" i="1"/>
  <c r="T963" i="1" s="1"/>
  <c r="R964" i="1"/>
  <c r="T964" i="1" s="1"/>
  <c r="R965" i="1"/>
  <c r="T965" i="1" s="1"/>
  <c r="R966" i="1"/>
  <c r="T966" i="1" s="1"/>
  <c r="R967" i="1"/>
  <c r="T967" i="1" s="1"/>
  <c r="R968" i="1"/>
  <c r="T968" i="1" s="1"/>
  <c r="R969" i="1"/>
  <c r="T969" i="1" s="1"/>
  <c r="R970" i="1"/>
  <c r="T970" i="1" s="1"/>
  <c r="R971" i="1"/>
  <c r="T971" i="1" s="1"/>
  <c r="R972" i="1"/>
  <c r="T972" i="1" s="1"/>
  <c r="R973" i="1"/>
  <c r="T973" i="1" s="1"/>
  <c r="R974" i="1"/>
  <c r="T974" i="1" s="1"/>
  <c r="R975" i="1"/>
  <c r="T975" i="1" s="1"/>
  <c r="R976" i="1"/>
  <c r="T976" i="1" s="1"/>
  <c r="R977" i="1"/>
  <c r="T977" i="1" s="1"/>
  <c r="R978" i="1"/>
  <c r="T978" i="1" s="1"/>
  <c r="R979" i="1"/>
  <c r="T979" i="1" s="1"/>
  <c r="R980" i="1"/>
  <c r="T980" i="1" s="1"/>
  <c r="R981" i="1"/>
  <c r="T981" i="1" s="1"/>
  <c r="R982" i="1"/>
  <c r="T982" i="1" s="1"/>
  <c r="R983" i="1"/>
  <c r="T983" i="1" s="1"/>
  <c r="R984" i="1"/>
  <c r="T984" i="1" s="1"/>
  <c r="R985" i="1"/>
  <c r="T985" i="1" s="1"/>
  <c r="R986" i="1"/>
  <c r="T986" i="1" s="1"/>
  <c r="R987" i="1"/>
  <c r="T987" i="1" s="1"/>
  <c r="R988" i="1"/>
  <c r="T988" i="1" s="1"/>
  <c r="R989" i="1"/>
  <c r="T989" i="1" s="1"/>
  <c r="R990" i="1"/>
  <c r="T990" i="1" s="1"/>
  <c r="R991" i="1"/>
  <c r="T991" i="1" s="1"/>
  <c r="R992" i="1"/>
  <c r="T992" i="1" s="1"/>
  <c r="R993" i="1"/>
  <c r="T993" i="1" s="1"/>
  <c r="R994" i="1"/>
  <c r="T994" i="1" s="1"/>
  <c r="R995" i="1"/>
  <c r="T995" i="1" s="1"/>
  <c r="R996" i="1"/>
  <c r="T996" i="1" s="1"/>
  <c r="R997" i="1"/>
  <c r="T997" i="1" s="1"/>
  <c r="R998" i="1"/>
  <c r="T998" i="1" s="1"/>
  <c r="R999" i="1"/>
  <c r="T999" i="1" s="1"/>
  <c r="R1000" i="1"/>
  <c r="T1000" i="1" s="1"/>
  <c r="R1001" i="1"/>
  <c r="T1001" i="1" s="1"/>
  <c r="R1002" i="1"/>
  <c r="T1002" i="1" s="1"/>
  <c r="R1003" i="1"/>
  <c r="T1003" i="1" s="1"/>
  <c r="R1004" i="1"/>
  <c r="T1004" i="1" s="1"/>
  <c r="R1005" i="1"/>
  <c r="T1005" i="1" s="1"/>
  <c r="R1006" i="1"/>
  <c r="T1006" i="1" s="1"/>
  <c r="R1007" i="1"/>
  <c r="T1007" i="1" s="1"/>
  <c r="R1008" i="1"/>
  <c r="T1008" i="1" s="1"/>
  <c r="R1009" i="1"/>
  <c r="T1009" i="1" s="1"/>
  <c r="R1010" i="1"/>
  <c r="T1010" i="1" s="1"/>
  <c r="R1011" i="1"/>
  <c r="T1011" i="1" s="1"/>
  <c r="R1012" i="1"/>
  <c r="T1012" i="1" s="1"/>
  <c r="R1013" i="1"/>
  <c r="T1013" i="1" s="1"/>
  <c r="R1014" i="1"/>
  <c r="T1014" i="1" s="1"/>
  <c r="R1015" i="1"/>
  <c r="T1015" i="1" s="1"/>
  <c r="R1016" i="1"/>
  <c r="T1016" i="1" s="1"/>
  <c r="R1017" i="1"/>
  <c r="T1017" i="1" s="1"/>
  <c r="R1018" i="1"/>
  <c r="T1018" i="1" s="1"/>
  <c r="R1019" i="1"/>
  <c r="T1019" i="1" s="1"/>
  <c r="R1020" i="1"/>
  <c r="T1020" i="1" s="1"/>
  <c r="R1021" i="1"/>
  <c r="T1021" i="1" s="1"/>
  <c r="R1022" i="1"/>
  <c r="T1022" i="1" s="1"/>
  <c r="R1023" i="1"/>
  <c r="T1023" i="1" s="1"/>
  <c r="R1024" i="1"/>
  <c r="T1024" i="1" s="1"/>
  <c r="R1025" i="1"/>
  <c r="T1025" i="1" s="1"/>
  <c r="R1026" i="1"/>
  <c r="T1026" i="1" s="1"/>
  <c r="R1027" i="1"/>
  <c r="T1027" i="1" s="1"/>
  <c r="R1028" i="1"/>
  <c r="T1028" i="1" s="1"/>
  <c r="R1029" i="1"/>
  <c r="T1029" i="1" s="1"/>
  <c r="R1030" i="1"/>
  <c r="T1030" i="1" s="1"/>
  <c r="R1031" i="1"/>
  <c r="T1031" i="1" s="1"/>
  <c r="R1032" i="1"/>
  <c r="T1032" i="1" s="1"/>
  <c r="R1033" i="1"/>
  <c r="T1033" i="1" s="1"/>
  <c r="R1034" i="1"/>
  <c r="T1034" i="1" s="1"/>
  <c r="R1035" i="1"/>
  <c r="T1035" i="1" s="1"/>
  <c r="R1036" i="1"/>
  <c r="T1036" i="1" s="1"/>
  <c r="R1037" i="1"/>
  <c r="T1037" i="1" s="1"/>
  <c r="R1038" i="1"/>
  <c r="T1038" i="1" s="1"/>
  <c r="R1039" i="1"/>
  <c r="T1039" i="1" s="1"/>
  <c r="R1040" i="1"/>
  <c r="T1040" i="1" s="1"/>
  <c r="R1041" i="1"/>
  <c r="T1041" i="1" s="1"/>
  <c r="R1042" i="1"/>
  <c r="T1042" i="1" s="1"/>
  <c r="R1043" i="1"/>
  <c r="T1043" i="1" s="1"/>
  <c r="R1044" i="1"/>
  <c r="T1044" i="1" s="1"/>
  <c r="R1045" i="1"/>
  <c r="T1045" i="1" s="1"/>
  <c r="R1046" i="1"/>
  <c r="T1046" i="1" s="1"/>
  <c r="R1047" i="1"/>
  <c r="T1047" i="1" s="1"/>
  <c r="R1048" i="1"/>
  <c r="T1048" i="1" s="1"/>
  <c r="R1049" i="1"/>
  <c r="T1049" i="1" s="1"/>
  <c r="R1050" i="1"/>
  <c r="T1050" i="1" s="1"/>
  <c r="R1051" i="1"/>
  <c r="T1051" i="1" s="1"/>
  <c r="R1052" i="1"/>
  <c r="T1052" i="1" s="1"/>
  <c r="R1053" i="1"/>
  <c r="T1053" i="1" s="1"/>
  <c r="R1054" i="1"/>
  <c r="T1054" i="1" s="1"/>
  <c r="R1055" i="1"/>
  <c r="T1055" i="1" s="1"/>
  <c r="R1056" i="1"/>
  <c r="T1056" i="1" s="1"/>
  <c r="R1057" i="1"/>
  <c r="T1057" i="1" s="1"/>
  <c r="R1058" i="1"/>
  <c r="T1058" i="1" s="1"/>
  <c r="R1059" i="1"/>
  <c r="T1059" i="1" s="1"/>
  <c r="R1060" i="1"/>
  <c r="T1060" i="1" s="1"/>
  <c r="R1061" i="1"/>
  <c r="T1061" i="1" s="1"/>
  <c r="R1062" i="1"/>
  <c r="T1062" i="1" s="1"/>
  <c r="R1063" i="1"/>
  <c r="T1063" i="1" s="1"/>
  <c r="R1064" i="1"/>
  <c r="T1064" i="1" s="1"/>
  <c r="R1065" i="1"/>
  <c r="T1065" i="1" s="1"/>
  <c r="R1066" i="1"/>
  <c r="T1066" i="1" s="1"/>
  <c r="R1067" i="1"/>
  <c r="T1067" i="1" s="1"/>
  <c r="R1068" i="1"/>
  <c r="T1068" i="1" s="1"/>
  <c r="R1069" i="1"/>
  <c r="T1069" i="1" s="1"/>
  <c r="R1070" i="1"/>
  <c r="T1070" i="1" s="1"/>
  <c r="R1071" i="1"/>
  <c r="T1071" i="1" s="1"/>
  <c r="R1072" i="1"/>
  <c r="T1072" i="1" s="1"/>
  <c r="R1073" i="1"/>
  <c r="T1073" i="1" s="1"/>
  <c r="R1074" i="1"/>
  <c r="T1074" i="1" s="1"/>
  <c r="R1075" i="1"/>
  <c r="T1075" i="1" s="1"/>
  <c r="R1076" i="1"/>
  <c r="T1076" i="1" s="1"/>
  <c r="R1077" i="1"/>
  <c r="T1077" i="1" s="1"/>
  <c r="R1078" i="1"/>
  <c r="T1078" i="1" s="1"/>
  <c r="R1079" i="1"/>
  <c r="T1079" i="1" s="1"/>
  <c r="R1080" i="1"/>
  <c r="T1080" i="1" s="1"/>
  <c r="R1081" i="1"/>
  <c r="T1081" i="1" s="1"/>
  <c r="R1082" i="1"/>
  <c r="T1082" i="1" s="1"/>
  <c r="R1083" i="1"/>
  <c r="T1083" i="1" s="1"/>
  <c r="R1084" i="1"/>
  <c r="T1084" i="1" s="1"/>
  <c r="R1085" i="1"/>
  <c r="T1085" i="1" s="1"/>
  <c r="R1086" i="1"/>
  <c r="T1086" i="1" s="1"/>
  <c r="R1087" i="1"/>
  <c r="T1087" i="1" s="1"/>
  <c r="R1088" i="1"/>
  <c r="T1088" i="1" s="1"/>
  <c r="R1089" i="1"/>
  <c r="T1089" i="1" s="1"/>
  <c r="R1090" i="1"/>
  <c r="T1090" i="1" s="1"/>
  <c r="R1091" i="1"/>
  <c r="T1091" i="1" s="1"/>
  <c r="R1092" i="1"/>
  <c r="T1092" i="1" s="1"/>
  <c r="R1093" i="1"/>
  <c r="T1093" i="1" s="1"/>
  <c r="R1094" i="1"/>
  <c r="T1094" i="1" s="1"/>
  <c r="R1095" i="1"/>
  <c r="T1095" i="1" s="1"/>
  <c r="R1096" i="1"/>
  <c r="T1096" i="1" s="1"/>
  <c r="R1097" i="1"/>
  <c r="T1097" i="1" s="1"/>
  <c r="R1098" i="1"/>
  <c r="T1098" i="1" s="1"/>
  <c r="R1099" i="1"/>
  <c r="T1099" i="1" s="1"/>
  <c r="R1100" i="1"/>
  <c r="T1100" i="1" s="1"/>
  <c r="R1101" i="1"/>
  <c r="T1101" i="1" s="1"/>
  <c r="R1102" i="1"/>
  <c r="T1102" i="1" s="1"/>
  <c r="R1103" i="1"/>
  <c r="T1103" i="1" s="1"/>
  <c r="R1104" i="1"/>
  <c r="T1104" i="1" s="1"/>
  <c r="R1105" i="1"/>
  <c r="T1105" i="1" s="1"/>
  <c r="R1106" i="1"/>
  <c r="T1106" i="1" s="1"/>
  <c r="R1107" i="1"/>
  <c r="T1107" i="1" s="1"/>
  <c r="R1108" i="1"/>
  <c r="T1108" i="1" s="1"/>
  <c r="R1109" i="1"/>
  <c r="T1109" i="1" s="1"/>
  <c r="R1110" i="1"/>
  <c r="T1110" i="1" s="1"/>
  <c r="R1111" i="1"/>
  <c r="T1111" i="1" s="1"/>
  <c r="R1112" i="1"/>
  <c r="T1112" i="1" s="1"/>
  <c r="R1113" i="1"/>
  <c r="T1113" i="1" s="1"/>
  <c r="R1114" i="1"/>
  <c r="T1114" i="1" s="1"/>
  <c r="R1115" i="1"/>
  <c r="T1115" i="1" s="1"/>
  <c r="R1116" i="1"/>
  <c r="T1116" i="1" s="1"/>
  <c r="R1117" i="1"/>
  <c r="T1117" i="1" s="1"/>
  <c r="R1118" i="1"/>
  <c r="T1118" i="1" s="1"/>
  <c r="R1119" i="1"/>
  <c r="T1119" i="1" s="1"/>
  <c r="R1120" i="1"/>
  <c r="T1120" i="1" s="1"/>
  <c r="R1121" i="1"/>
  <c r="T1121" i="1" s="1"/>
  <c r="R1122" i="1"/>
  <c r="T1122" i="1" s="1"/>
  <c r="R1123" i="1"/>
  <c r="T1123" i="1" s="1"/>
  <c r="R1124" i="1"/>
  <c r="T1124" i="1" s="1"/>
  <c r="R1125" i="1"/>
  <c r="T1125" i="1" s="1"/>
  <c r="R1126" i="1"/>
  <c r="T1126" i="1" s="1"/>
  <c r="R1127" i="1"/>
  <c r="T1127" i="1" s="1"/>
  <c r="R1128" i="1"/>
  <c r="T1128" i="1" s="1"/>
  <c r="R1129" i="1"/>
  <c r="T1129" i="1" s="1"/>
  <c r="R1130" i="1"/>
  <c r="T1130" i="1" s="1"/>
  <c r="R1131" i="1"/>
  <c r="T1131" i="1" s="1"/>
  <c r="R1132" i="1"/>
  <c r="T1132" i="1" s="1"/>
  <c r="R1133" i="1"/>
  <c r="T1133" i="1" s="1"/>
  <c r="R1134" i="1"/>
  <c r="T1134" i="1" s="1"/>
  <c r="R1135" i="1"/>
  <c r="T1135" i="1" s="1"/>
  <c r="R1136" i="1"/>
  <c r="T1136" i="1" s="1"/>
  <c r="R1137" i="1"/>
  <c r="T1137" i="1" s="1"/>
  <c r="R1138" i="1"/>
  <c r="T1138" i="1" s="1"/>
  <c r="R1139" i="1"/>
  <c r="T1139" i="1" s="1"/>
  <c r="R1140" i="1"/>
  <c r="T1140" i="1" s="1"/>
  <c r="R1141" i="1"/>
  <c r="T1141" i="1" s="1"/>
  <c r="R1142" i="1"/>
  <c r="T1142" i="1" s="1"/>
  <c r="R1143" i="1"/>
  <c r="T1143" i="1" s="1"/>
  <c r="R1144" i="1"/>
  <c r="T1144" i="1" s="1"/>
  <c r="R1145" i="1"/>
  <c r="T1145" i="1" s="1"/>
  <c r="R1146" i="1"/>
  <c r="T1146" i="1" s="1"/>
  <c r="R1147" i="1"/>
  <c r="T1147" i="1" s="1"/>
  <c r="R1148" i="1"/>
  <c r="T1148" i="1" s="1"/>
  <c r="R1149" i="1"/>
  <c r="T1149" i="1" s="1"/>
  <c r="R1150" i="1"/>
  <c r="T1150" i="1" s="1"/>
  <c r="R1151" i="1"/>
  <c r="T1151" i="1" s="1"/>
  <c r="R1152" i="1"/>
  <c r="T1152" i="1" s="1"/>
  <c r="R1153" i="1"/>
  <c r="T1153" i="1" s="1"/>
  <c r="R1154" i="1"/>
  <c r="T1154" i="1" s="1"/>
  <c r="R1155" i="1"/>
  <c r="T1155" i="1" s="1"/>
  <c r="R1156" i="1"/>
  <c r="T1156" i="1" s="1"/>
  <c r="R1157" i="1"/>
  <c r="T1157" i="1" s="1"/>
  <c r="R1158" i="1"/>
  <c r="T1158" i="1" s="1"/>
  <c r="R1159" i="1"/>
  <c r="T1159" i="1" s="1"/>
  <c r="R1160" i="1"/>
  <c r="T1160" i="1" s="1"/>
  <c r="R1161" i="1"/>
  <c r="T1161" i="1" s="1"/>
  <c r="R1162" i="1"/>
  <c r="T1162" i="1" s="1"/>
  <c r="R1163" i="1"/>
  <c r="T1163" i="1" s="1"/>
  <c r="R1164" i="1"/>
  <c r="T1164" i="1" s="1"/>
  <c r="R1165" i="1"/>
  <c r="T1165" i="1" s="1"/>
  <c r="R1166" i="1"/>
  <c r="T1166" i="1" s="1"/>
  <c r="R1167" i="1"/>
  <c r="T1167" i="1" s="1"/>
  <c r="R1168" i="1"/>
  <c r="T1168" i="1" s="1"/>
  <c r="R1169" i="1"/>
  <c r="T1169" i="1" s="1"/>
  <c r="R1170" i="1"/>
  <c r="T1170" i="1" s="1"/>
  <c r="R1171" i="1"/>
  <c r="T1171" i="1" s="1"/>
  <c r="R1172" i="1"/>
  <c r="T1172" i="1" s="1"/>
  <c r="R1173" i="1"/>
  <c r="T1173" i="1" s="1"/>
  <c r="R1174" i="1"/>
  <c r="T1174" i="1" s="1"/>
  <c r="R1175" i="1"/>
  <c r="T1175" i="1" s="1"/>
  <c r="R1176" i="1"/>
  <c r="T1176" i="1" s="1"/>
  <c r="R1177" i="1"/>
  <c r="T1177" i="1" s="1"/>
  <c r="R1178" i="1"/>
  <c r="T1178" i="1" s="1"/>
  <c r="R1179" i="1"/>
  <c r="T1179" i="1" s="1"/>
  <c r="R1180" i="1"/>
  <c r="T1180" i="1" s="1"/>
  <c r="R1181" i="1"/>
  <c r="T1181" i="1" s="1"/>
  <c r="R1182" i="1"/>
  <c r="T1182" i="1" s="1"/>
  <c r="R1183" i="1"/>
  <c r="T1183" i="1" s="1"/>
  <c r="R1184" i="1"/>
  <c r="T1184" i="1" s="1"/>
  <c r="R1185" i="1"/>
  <c r="T1185" i="1" s="1"/>
  <c r="R1186" i="1"/>
  <c r="T1186" i="1" s="1"/>
  <c r="R1187" i="1"/>
  <c r="T1187" i="1" s="1"/>
  <c r="R1188" i="1"/>
  <c r="T1188" i="1" s="1"/>
  <c r="R1189" i="1"/>
  <c r="T1189" i="1" s="1"/>
  <c r="R1190" i="1"/>
  <c r="T1190" i="1" s="1"/>
  <c r="R1191" i="1"/>
  <c r="T1191" i="1" s="1"/>
  <c r="R1192" i="1"/>
  <c r="T1192" i="1" s="1"/>
  <c r="R1193" i="1"/>
  <c r="T1193" i="1" s="1"/>
  <c r="R1194" i="1"/>
  <c r="T1194" i="1" s="1"/>
  <c r="R1195" i="1"/>
  <c r="T1195" i="1" s="1"/>
  <c r="R1196" i="1"/>
  <c r="T1196" i="1" s="1"/>
  <c r="R1197" i="1"/>
  <c r="T1197" i="1" s="1"/>
  <c r="R1198" i="1"/>
  <c r="T1198" i="1" s="1"/>
  <c r="R1199" i="1"/>
  <c r="T1199" i="1" s="1"/>
  <c r="R1200" i="1"/>
  <c r="T1200" i="1" s="1"/>
  <c r="R1201" i="1"/>
  <c r="T1201" i="1" s="1"/>
  <c r="R1202" i="1"/>
  <c r="T1202" i="1" s="1"/>
  <c r="R1203" i="1"/>
  <c r="T1203" i="1" s="1"/>
  <c r="R1204" i="1"/>
  <c r="T1204" i="1" s="1"/>
  <c r="R1205" i="1"/>
  <c r="T1205" i="1" s="1"/>
  <c r="R1206" i="1"/>
  <c r="T1206" i="1" s="1"/>
  <c r="R1207" i="1"/>
  <c r="T1207" i="1" s="1"/>
  <c r="R1208" i="1"/>
  <c r="T1208" i="1" s="1"/>
  <c r="R1209" i="1"/>
  <c r="T1209" i="1" s="1"/>
  <c r="R1210" i="1"/>
  <c r="T1210" i="1" s="1"/>
  <c r="R1211" i="1"/>
  <c r="T1211" i="1" s="1"/>
  <c r="R1212" i="1"/>
  <c r="T1212" i="1" s="1"/>
  <c r="R1213" i="1"/>
  <c r="T1213" i="1" s="1"/>
  <c r="R1214" i="1"/>
  <c r="T1214" i="1" s="1"/>
  <c r="R1215" i="1"/>
  <c r="T1215" i="1" s="1"/>
  <c r="R1216" i="1"/>
  <c r="T1216" i="1" s="1"/>
  <c r="R1217" i="1"/>
  <c r="T1217" i="1" s="1"/>
  <c r="R1218" i="1"/>
  <c r="T1218" i="1" s="1"/>
  <c r="R1219" i="1"/>
  <c r="T1219" i="1" s="1"/>
  <c r="R1220" i="1"/>
  <c r="T1220" i="1" s="1"/>
  <c r="R1221" i="1"/>
  <c r="T1221" i="1" s="1"/>
  <c r="R1222" i="1"/>
  <c r="T1222" i="1" s="1"/>
  <c r="R1223" i="1"/>
  <c r="T1223" i="1" s="1"/>
  <c r="R1224" i="1"/>
  <c r="T1224" i="1" s="1"/>
  <c r="R1225" i="1"/>
  <c r="T1225" i="1" s="1"/>
  <c r="R1226" i="1"/>
  <c r="T1226" i="1" s="1"/>
  <c r="R1227" i="1"/>
  <c r="T1227" i="1" s="1"/>
  <c r="R1228" i="1"/>
  <c r="T1228" i="1" s="1"/>
  <c r="R1229" i="1"/>
  <c r="T1229" i="1" s="1"/>
  <c r="R1230" i="1"/>
  <c r="T1230" i="1" s="1"/>
  <c r="R1231" i="1"/>
  <c r="T1231" i="1" s="1"/>
  <c r="R1232" i="1"/>
  <c r="T1232" i="1" s="1"/>
  <c r="R1233" i="1"/>
  <c r="T1233" i="1" s="1"/>
  <c r="R1234" i="1"/>
  <c r="T1234" i="1" s="1"/>
  <c r="R1235" i="1"/>
  <c r="T1235" i="1" s="1"/>
  <c r="R1236" i="1"/>
  <c r="T1236" i="1" s="1"/>
  <c r="R1237" i="1"/>
  <c r="T1237" i="1" s="1"/>
  <c r="R1238" i="1"/>
  <c r="T1238" i="1" s="1"/>
  <c r="R1239" i="1"/>
  <c r="T1239" i="1" s="1"/>
  <c r="R1240" i="1"/>
  <c r="T1240" i="1" s="1"/>
  <c r="R1241" i="1"/>
  <c r="T1241" i="1" s="1"/>
  <c r="R1242" i="1"/>
  <c r="T1242" i="1" s="1"/>
  <c r="R1243" i="1"/>
  <c r="T1243" i="1" s="1"/>
  <c r="R1244" i="1"/>
  <c r="T1244" i="1" s="1"/>
  <c r="R1245" i="1"/>
  <c r="T1245" i="1" s="1"/>
  <c r="R1246" i="1"/>
  <c r="T1246" i="1" s="1"/>
  <c r="R1247" i="1"/>
  <c r="T1247" i="1" s="1"/>
  <c r="R1248" i="1"/>
  <c r="T1248" i="1" s="1"/>
  <c r="R1249" i="1"/>
  <c r="T1249" i="1" s="1"/>
  <c r="R1250" i="1"/>
  <c r="T1250" i="1" s="1"/>
  <c r="R1251" i="1"/>
  <c r="T1251" i="1" s="1"/>
  <c r="R1252" i="1"/>
  <c r="T1252" i="1" s="1"/>
  <c r="R1253" i="1"/>
  <c r="T1253" i="1" s="1"/>
  <c r="R1254" i="1"/>
  <c r="T1254" i="1" s="1"/>
  <c r="R1255" i="1"/>
  <c r="T1255" i="1" s="1"/>
  <c r="R1256" i="1"/>
  <c r="T1256" i="1" s="1"/>
  <c r="R1257" i="1"/>
  <c r="T1257" i="1" s="1"/>
  <c r="R1258" i="1"/>
  <c r="T1258" i="1" s="1"/>
  <c r="R1259" i="1"/>
  <c r="T1259" i="1" s="1"/>
  <c r="R1260" i="1"/>
  <c r="T1260" i="1" s="1"/>
  <c r="R1261" i="1"/>
  <c r="T1261" i="1" s="1"/>
  <c r="R1262" i="1"/>
  <c r="T1262" i="1" s="1"/>
  <c r="R1263" i="1"/>
  <c r="T1263" i="1" s="1"/>
  <c r="R1264" i="1"/>
  <c r="T1264" i="1" s="1"/>
  <c r="R1265" i="1"/>
  <c r="T1265" i="1" s="1"/>
  <c r="R1266" i="1"/>
  <c r="T1266" i="1" s="1"/>
  <c r="R1267" i="1"/>
  <c r="T1267" i="1" s="1"/>
  <c r="R1268" i="1"/>
  <c r="T1268" i="1" s="1"/>
  <c r="R1269" i="1"/>
  <c r="T1269" i="1" s="1"/>
  <c r="R1270" i="1"/>
  <c r="T1270" i="1" s="1"/>
  <c r="R1271" i="1"/>
  <c r="T1271" i="1" s="1"/>
  <c r="R1272" i="1"/>
  <c r="T1272" i="1" s="1"/>
  <c r="R1273" i="1"/>
  <c r="T1273" i="1" s="1"/>
  <c r="R1274" i="1"/>
  <c r="T1274" i="1" s="1"/>
  <c r="R1275" i="1"/>
  <c r="T1275" i="1" s="1"/>
  <c r="R1276" i="1"/>
  <c r="T1276" i="1" s="1"/>
  <c r="R1277" i="1"/>
  <c r="T1277" i="1" s="1"/>
  <c r="R1278" i="1"/>
  <c r="T1278" i="1" s="1"/>
  <c r="R1279" i="1"/>
  <c r="T1279" i="1" s="1"/>
  <c r="R1280" i="1"/>
  <c r="T1280" i="1" s="1"/>
  <c r="R1281" i="1"/>
  <c r="T1281" i="1" s="1"/>
  <c r="R1282" i="1"/>
  <c r="T1282" i="1" s="1"/>
  <c r="R1283" i="1"/>
  <c r="T1283" i="1" s="1"/>
  <c r="R1284" i="1"/>
  <c r="T1284" i="1" s="1"/>
  <c r="R1285" i="1"/>
  <c r="T1285" i="1" s="1"/>
  <c r="R1286" i="1"/>
  <c r="T1286" i="1" s="1"/>
  <c r="R1287" i="1"/>
  <c r="T1287" i="1" s="1"/>
  <c r="R1288" i="1"/>
  <c r="T1288" i="1" s="1"/>
  <c r="R1289" i="1"/>
  <c r="T1289" i="1" s="1"/>
  <c r="R1290" i="1"/>
  <c r="T1290" i="1" s="1"/>
  <c r="R1291" i="1"/>
  <c r="T1291" i="1" s="1"/>
  <c r="R1292" i="1"/>
  <c r="T1292" i="1" s="1"/>
  <c r="R1293" i="1"/>
  <c r="T1293" i="1" s="1"/>
  <c r="R1294" i="1"/>
  <c r="T1294" i="1" s="1"/>
  <c r="R1295" i="1"/>
  <c r="T1295" i="1" s="1"/>
  <c r="R1296" i="1"/>
  <c r="T1296" i="1" s="1"/>
  <c r="R1297" i="1"/>
  <c r="T1297" i="1" s="1"/>
  <c r="R1298" i="1"/>
  <c r="T1298" i="1" s="1"/>
  <c r="R1299" i="1"/>
  <c r="T1299" i="1" s="1"/>
  <c r="R1300" i="1"/>
  <c r="T1300" i="1" s="1"/>
  <c r="R1301" i="1"/>
  <c r="T1301" i="1" s="1"/>
  <c r="R1302" i="1"/>
  <c r="T1302" i="1" s="1"/>
  <c r="R1303" i="1"/>
  <c r="T1303" i="1" s="1"/>
  <c r="R1304" i="1"/>
  <c r="T1304" i="1" s="1"/>
  <c r="R1305" i="1"/>
  <c r="T1305" i="1" s="1"/>
  <c r="R1306" i="1"/>
  <c r="T1306" i="1" s="1"/>
  <c r="R1307" i="1"/>
  <c r="T1307" i="1" s="1"/>
  <c r="R1308" i="1"/>
  <c r="T1308" i="1" s="1"/>
  <c r="R1309" i="1"/>
  <c r="T1309" i="1" s="1"/>
  <c r="R1310" i="1"/>
  <c r="T1310" i="1" s="1"/>
  <c r="R1311" i="1"/>
  <c r="T1311" i="1" s="1"/>
  <c r="R1312" i="1"/>
  <c r="T1312" i="1" s="1"/>
  <c r="R1313" i="1"/>
  <c r="T1313" i="1" s="1"/>
  <c r="R1314" i="1"/>
  <c r="T1314" i="1" s="1"/>
  <c r="R1315" i="1"/>
  <c r="T1315" i="1" s="1"/>
  <c r="R1316" i="1"/>
  <c r="T1316" i="1" s="1"/>
  <c r="R1317" i="1"/>
  <c r="T1317" i="1" s="1"/>
  <c r="R1318" i="1"/>
  <c r="T1318" i="1" s="1"/>
  <c r="R1319" i="1"/>
  <c r="T1319" i="1" s="1"/>
  <c r="R1320" i="1"/>
  <c r="T1320" i="1" s="1"/>
  <c r="R1321" i="1"/>
  <c r="T1321" i="1" s="1"/>
  <c r="R1322" i="1"/>
  <c r="T1322" i="1" s="1"/>
  <c r="R1323" i="1"/>
  <c r="T1323" i="1" s="1"/>
  <c r="R1324" i="1"/>
  <c r="T1324" i="1" s="1"/>
  <c r="R1325" i="1"/>
  <c r="T1325" i="1" s="1"/>
  <c r="R1326" i="1"/>
  <c r="T1326" i="1" s="1"/>
  <c r="R1327" i="1"/>
  <c r="T1327" i="1" s="1"/>
  <c r="R1328" i="1"/>
  <c r="T1328" i="1" s="1"/>
  <c r="R1329" i="1"/>
  <c r="T1329" i="1" s="1"/>
  <c r="R1330" i="1"/>
  <c r="T1330" i="1" s="1"/>
  <c r="R1331" i="1"/>
  <c r="T1331" i="1" s="1"/>
  <c r="R1332" i="1"/>
  <c r="T1332" i="1" s="1"/>
  <c r="R1333" i="1"/>
  <c r="T1333" i="1" s="1"/>
  <c r="R1334" i="1"/>
  <c r="T1334" i="1" s="1"/>
  <c r="R1335" i="1"/>
  <c r="T1335" i="1" s="1"/>
  <c r="R1336" i="1"/>
  <c r="T1336" i="1" s="1"/>
  <c r="R1337" i="1"/>
  <c r="T1337" i="1" s="1"/>
  <c r="R1338" i="1"/>
  <c r="T1338" i="1" s="1"/>
  <c r="R1339" i="1"/>
  <c r="T1339" i="1" s="1"/>
  <c r="R1340" i="1"/>
  <c r="T1340" i="1" s="1"/>
  <c r="R1341" i="1"/>
  <c r="T1341" i="1" s="1"/>
  <c r="R1342" i="1"/>
  <c r="T1342" i="1" s="1"/>
  <c r="R1343" i="1"/>
  <c r="T1343" i="1" s="1"/>
  <c r="R1344" i="1"/>
  <c r="T1344" i="1" s="1"/>
  <c r="R1345" i="1"/>
  <c r="T1345" i="1" s="1"/>
  <c r="R1346" i="1"/>
  <c r="T1346" i="1" s="1"/>
  <c r="R1347" i="1"/>
  <c r="T1347" i="1" s="1"/>
  <c r="R1348" i="1"/>
  <c r="T1348" i="1" s="1"/>
  <c r="R1349" i="1"/>
  <c r="T1349" i="1" s="1"/>
  <c r="R1350" i="1"/>
  <c r="T1350" i="1" s="1"/>
  <c r="R1351" i="1"/>
  <c r="T1351" i="1" s="1"/>
  <c r="R1352" i="1"/>
  <c r="T1352" i="1" s="1"/>
  <c r="R1353" i="1"/>
  <c r="T1353" i="1" s="1"/>
  <c r="R1354" i="1"/>
  <c r="T1354" i="1" s="1"/>
  <c r="R1355" i="1"/>
  <c r="T1355" i="1" s="1"/>
  <c r="R1356" i="1"/>
  <c r="T1356" i="1" s="1"/>
  <c r="R1357" i="1"/>
  <c r="T1357" i="1" s="1"/>
  <c r="R1358" i="1"/>
  <c r="T1358" i="1" s="1"/>
  <c r="R1359" i="1"/>
  <c r="T1359" i="1" s="1"/>
  <c r="R1360" i="1"/>
  <c r="T1360" i="1" s="1"/>
  <c r="R1361" i="1"/>
  <c r="T1361" i="1" s="1"/>
  <c r="R1362" i="1"/>
  <c r="T1362" i="1" s="1"/>
  <c r="R1363" i="1"/>
  <c r="T1363" i="1" s="1"/>
  <c r="R1364" i="1"/>
  <c r="T1364" i="1" s="1"/>
  <c r="R1365" i="1"/>
  <c r="T1365" i="1" s="1"/>
  <c r="R1366" i="1"/>
  <c r="T1366" i="1" s="1"/>
  <c r="R1367" i="1"/>
  <c r="T1367" i="1" s="1"/>
  <c r="R1368" i="1"/>
  <c r="T1368" i="1" s="1"/>
  <c r="R1369" i="1"/>
  <c r="T1369" i="1" s="1"/>
  <c r="R1370" i="1"/>
  <c r="T1370" i="1" s="1"/>
  <c r="R1371" i="1"/>
  <c r="T1371" i="1" s="1"/>
  <c r="R1372" i="1"/>
  <c r="T1372" i="1" s="1"/>
  <c r="R1373" i="1"/>
  <c r="T1373" i="1" s="1"/>
  <c r="R1374" i="1"/>
  <c r="T1374" i="1" s="1"/>
  <c r="R1375" i="1"/>
  <c r="T1375" i="1" s="1"/>
  <c r="R1376" i="1"/>
  <c r="T1376" i="1" s="1"/>
  <c r="R1377" i="1"/>
  <c r="T1377" i="1" s="1"/>
  <c r="R1378" i="1"/>
  <c r="T1378" i="1" s="1"/>
  <c r="R1379" i="1"/>
  <c r="T1379" i="1" s="1"/>
  <c r="R1380" i="1"/>
  <c r="T1380" i="1" s="1"/>
  <c r="R1381" i="1"/>
  <c r="T1381" i="1" s="1"/>
  <c r="R1382" i="1"/>
  <c r="T1382" i="1" s="1"/>
  <c r="R1383" i="1"/>
  <c r="T1383" i="1" s="1"/>
  <c r="R1384" i="1"/>
  <c r="T1384" i="1" s="1"/>
  <c r="R1385" i="1"/>
  <c r="T1385" i="1" s="1"/>
  <c r="R1386" i="1"/>
  <c r="T1386" i="1" s="1"/>
  <c r="R1387" i="1"/>
  <c r="T1387" i="1" s="1"/>
  <c r="R1388" i="1"/>
  <c r="T1388" i="1" s="1"/>
  <c r="R1389" i="1"/>
  <c r="T1389" i="1" s="1"/>
  <c r="R1390" i="1"/>
  <c r="T1390" i="1" s="1"/>
  <c r="R1391" i="1"/>
  <c r="T1391" i="1" s="1"/>
  <c r="R1392" i="1"/>
  <c r="T1392" i="1" s="1"/>
  <c r="R1393" i="1"/>
  <c r="T1393" i="1" s="1"/>
  <c r="R1394" i="1"/>
  <c r="T1394" i="1" s="1"/>
  <c r="R1395" i="1"/>
  <c r="T1395" i="1" s="1"/>
  <c r="R1396" i="1"/>
  <c r="T1396" i="1" s="1"/>
  <c r="R1397" i="1"/>
  <c r="T1397" i="1" s="1"/>
  <c r="R1398" i="1"/>
  <c r="T1398" i="1" s="1"/>
  <c r="R1399" i="1"/>
  <c r="T1399" i="1" s="1"/>
  <c r="R1400" i="1"/>
  <c r="T1400" i="1" s="1"/>
  <c r="R1401" i="1"/>
  <c r="T1401" i="1" s="1"/>
  <c r="R1402" i="1"/>
  <c r="T1402" i="1" s="1"/>
  <c r="R1403" i="1"/>
  <c r="T1403" i="1" s="1"/>
  <c r="R1404" i="1"/>
  <c r="T1404" i="1" s="1"/>
  <c r="R1405" i="1"/>
  <c r="T1405" i="1" s="1"/>
  <c r="R1406" i="1"/>
  <c r="T1406" i="1" s="1"/>
  <c r="R1407" i="1"/>
  <c r="T1407" i="1" s="1"/>
  <c r="R1408" i="1"/>
  <c r="T1408" i="1" s="1"/>
  <c r="R1409" i="1"/>
  <c r="T1409" i="1" s="1"/>
  <c r="R1410" i="1"/>
  <c r="T1410" i="1" s="1"/>
  <c r="R1411" i="1"/>
  <c r="T1411" i="1" s="1"/>
  <c r="R1412" i="1"/>
  <c r="T1412" i="1" s="1"/>
  <c r="R1413" i="1"/>
  <c r="T1413" i="1" s="1"/>
  <c r="R1414" i="1"/>
  <c r="T1414" i="1" s="1"/>
  <c r="R1415" i="1"/>
  <c r="T1415" i="1" s="1"/>
  <c r="R1416" i="1"/>
  <c r="T1416" i="1" s="1"/>
  <c r="R1417" i="1"/>
  <c r="T1417" i="1" s="1"/>
  <c r="R1418" i="1"/>
  <c r="T1418" i="1" s="1"/>
  <c r="R1419" i="1"/>
  <c r="T1419" i="1" s="1"/>
  <c r="R1420" i="1"/>
  <c r="T1420" i="1" s="1"/>
  <c r="R1421" i="1"/>
  <c r="T1421" i="1" s="1"/>
  <c r="R1422" i="1"/>
  <c r="T1422" i="1" s="1"/>
  <c r="R1423" i="1"/>
  <c r="T1423" i="1" s="1"/>
  <c r="R1424" i="1"/>
  <c r="T1424" i="1" s="1"/>
  <c r="R1425" i="1"/>
  <c r="T1425" i="1" s="1"/>
  <c r="R1426" i="1"/>
  <c r="T1426" i="1" s="1"/>
  <c r="R1427" i="1"/>
  <c r="T1427" i="1" s="1"/>
  <c r="R1428" i="1"/>
  <c r="T1428" i="1" s="1"/>
  <c r="R1429" i="1"/>
  <c r="T1429" i="1" s="1"/>
  <c r="R1430" i="1"/>
  <c r="T1430" i="1" s="1"/>
  <c r="R1431" i="1"/>
  <c r="T1431" i="1" s="1"/>
  <c r="R1432" i="1"/>
  <c r="T1432" i="1" s="1"/>
  <c r="R1433" i="1"/>
  <c r="T1433" i="1" s="1"/>
  <c r="R1434" i="1"/>
  <c r="T1434" i="1" s="1"/>
  <c r="R1435" i="1"/>
  <c r="T1435" i="1" s="1"/>
  <c r="R1436" i="1"/>
  <c r="T1436" i="1" s="1"/>
  <c r="R1437" i="1"/>
  <c r="T1437" i="1" s="1"/>
  <c r="R1438" i="1"/>
  <c r="T1438" i="1" s="1"/>
  <c r="R1439" i="1"/>
  <c r="T1439" i="1" s="1"/>
  <c r="R1440" i="1"/>
  <c r="T1440" i="1" s="1"/>
  <c r="R1441" i="1"/>
  <c r="T1441" i="1" s="1"/>
  <c r="R1442" i="1"/>
  <c r="T1442" i="1" s="1"/>
  <c r="R1443" i="1"/>
  <c r="T1443" i="1" s="1"/>
  <c r="R1444" i="1"/>
  <c r="T1444" i="1" s="1"/>
  <c r="R1445" i="1"/>
  <c r="T1445" i="1" s="1"/>
  <c r="R1446" i="1"/>
  <c r="T1446" i="1" s="1"/>
  <c r="R1447" i="1"/>
  <c r="T1447" i="1" s="1"/>
  <c r="R1448" i="1"/>
  <c r="T1448" i="1" s="1"/>
  <c r="R1449" i="1"/>
  <c r="T1449" i="1" s="1"/>
  <c r="R1450" i="1"/>
  <c r="T1450" i="1" s="1"/>
  <c r="R1451" i="1"/>
  <c r="T1451" i="1" s="1"/>
  <c r="R1452" i="1"/>
  <c r="T1452" i="1" s="1"/>
  <c r="R1453" i="1"/>
  <c r="T1453" i="1" s="1"/>
  <c r="R1454" i="1"/>
  <c r="T1454" i="1" s="1"/>
  <c r="R1455" i="1"/>
  <c r="T1455" i="1" s="1"/>
  <c r="R1456" i="1"/>
  <c r="T1456" i="1" s="1"/>
  <c r="R1457" i="1"/>
  <c r="T1457" i="1" s="1"/>
  <c r="R1458" i="1"/>
  <c r="T1458" i="1" s="1"/>
  <c r="R1459" i="1"/>
  <c r="T1459" i="1" s="1"/>
  <c r="R1460" i="1"/>
  <c r="T1460" i="1" s="1"/>
  <c r="R1461" i="1"/>
  <c r="T1461" i="1" s="1"/>
  <c r="R1462" i="1"/>
  <c r="T1462" i="1" s="1"/>
  <c r="R1463" i="1"/>
  <c r="T1463" i="1" s="1"/>
  <c r="R1464" i="1"/>
  <c r="T1464" i="1" s="1"/>
  <c r="R1465" i="1"/>
  <c r="T1465" i="1" s="1"/>
  <c r="R1466" i="1"/>
  <c r="T1466" i="1" s="1"/>
  <c r="R1467" i="1"/>
  <c r="T1467" i="1" s="1"/>
  <c r="R1468" i="1"/>
  <c r="T1468" i="1" s="1"/>
  <c r="R1469" i="1"/>
  <c r="T1469" i="1" s="1"/>
  <c r="R1470" i="1"/>
  <c r="T1470" i="1" s="1"/>
  <c r="R1471" i="1"/>
  <c r="T1471" i="1" s="1"/>
  <c r="R1472" i="1"/>
  <c r="T1472" i="1" s="1"/>
  <c r="R1473" i="1"/>
  <c r="T1473" i="1" s="1"/>
  <c r="R1474" i="1"/>
  <c r="T1474" i="1" s="1"/>
  <c r="R1475" i="1"/>
  <c r="T1475" i="1" s="1"/>
  <c r="R1476" i="1"/>
  <c r="T1476" i="1" s="1"/>
  <c r="R1477" i="1"/>
  <c r="T1477" i="1" s="1"/>
  <c r="R1478" i="1"/>
  <c r="T1478" i="1" s="1"/>
  <c r="R1479" i="1"/>
  <c r="T1479" i="1" s="1"/>
  <c r="R1480" i="1"/>
  <c r="T1480" i="1" s="1"/>
  <c r="R1481" i="1"/>
  <c r="T1481" i="1" s="1"/>
  <c r="R1482" i="1"/>
  <c r="T1482" i="1" s="1"/>
  <c r="R1483" i="1"/>
  <c r="T1483" i="1" s="1"/>
  <c r="R1484" i="1"/>
  <c r="T1484" i="1" s="1"/>
  <c r="R1485" i="1"/>
  <c r="T1485" i="1" s="1"/>
  <c r="R1486" i="1"/>
  <c r="T1486" i="1" s="1"/>
  <c r="R1487" i="1"/>
  <c r="T1487" i="1" s="1"/>
  <c r="R1488" i="1"/>
  <c r="T1488" i="1" s="1"/>
  <c r="R1489" i="1"/>
  <c r="T1489" i="1" s="1"/>
  <c r="R1490" i="1"/>
  <c r="T1490" i="1" s="1"/>
  <c r="R1491" i="1"/>
  <c r="T1491" i="1" s="1"/>
  <c r="R1492" i="1"/>
  <c r="T1492" i="1" s="1"/>
  <c r="R1493" i="1"/>
  <c r="T1493" i="1" s="1"/>
  <c r="R1494" i="1"/>
  <c r="T1494" i="1" s="1"/>
  <c r="R1495" i="1"/>
  <c r="T1495" i="1" s="1"/>
  <c r="R1496" i="1"/>
  <c r="T1496" i="1" s="1"/>
  <c r="R1497" i="1"/>
  <c r="T1497" i="1" s="1"/>
  <c r="R1498" i="1"/>
  <c r="T1498" i="1" s="1"/>
  <c r="R1499" i="1"/>
  <c r="T1499" i="1" s="1"/>
  <c r="R1500" i="1"/>
  <c r="T1500" i="1" s="1"/>
  <c r="R1501" i="1"/>
  <c r="T1501" i="1" s="1"/>
  <c r="R1502" i="1"/>
  <c r="T1502" i="1" s="1"/>
  <c r="R1503" i="1"/>
  <c r="T1503" i="1" s="1"/>
  <c r="R1504" i="1"/>
  <c r="T1504" i="1" s="1"/>
  <c r="R1505" i="1"/>
  <c r="T1505" i="1" s="1"/>
  <c r="R1506" i="1"/>
  <c r="T1506" i="1" s="1"/>
  <c r="R1507" i="1"/>
  <c r="T1507" i="1" s="1"/>
  <c r="R1508" i="1"/>
  <c r="T1508" i="1" s="1"/>
  <c r="R1509" i="1"/>
  <c r="T1509" i="1" s="1"/>
  <c r="R1510" i="1"/>
  <c r="T1510" i="1" s="1"/>
  <c r="R1511" i="1"/>
  <c r="T1511" i="1" s="1"/>
  <c r="R1512" i="1"/>
  <c r="T1512" i="1" s="1"/>
  <c r="R1513" i="1"/>
  <c r="T1513" i="1" s="1"/>
  <c r="R1514" i="1"/>
  <c r="T1514" i="1" s="1"/>
  <c r="R1515" i="1"/>
  <c r="T1515" i="1" s="1"/>
  <c r="R1516" i="1"/>
  <c r="T1516" i="1" s="1"/>
  <c r="R1517" i="1"/>
  <c r="T1517" i="1" s="1"/>
  <c r="R1518" i="1"/>
  <c r="T1518" i="1" s="1"/>
  <c r="R1519" i="1"/>
  <c r="T1519" i="1" s="1"/>
  <c r="R1520" i="1"/>
  <c r="T1520" i="1" s="1"/>
  <c r="R1521" i="1"/>
  <c r="T1521" i="1" s="1"/>
  <c r="R1522" i="1"/>
  <c r="T1522" i="1" s="1"/>
  <c r="R1523" i="1"/>
  <c r="T1523" i="1" s="1"/>
  <c r="R1524" i="1"/>
  <c r="T1524" i="1" s="1"/>
  <c r="R1525" i="1"/>
  <c r="T1525" i="1" s="1"/>
  <c r="R1526" i="1"/>
  <c r="T1526" i="1" s="1"/>
  <c r="R1527" i="1"/>
  <c r="T1527" i="1" s="1"/>
  <c r="R1528" i="1"/>
  <c r="T1528" i="1" s="1"/>
  <c r="R1529" i="1"/>
  <c r="T1529" i="1" s="1"/>
  <c r="R1530" i="1"/>
  <c r="T1530" i="1" s="1"/>
  <c r="R1531" i="1"/>
  <c r="T1531" i="1" s="1"/>
  <c r="R1532" i="1"/>
  <c r="T1532" i="1" s="1"/>
  <c r="R1533" i="1"/>
  <c r="T1533" i="1" s="1"/>
  <c r="R1534" i="1"/>
  <c r="T1534" i="1" s="1"/>
  <c r="R1535" i="1"/>
  <c r="T1535" i="1" s="1"/>
  <c r="R1536" i="1"/>
  <c r="T1536" i="1" s="1"/>
  <c r="R1537" i="1"/>
  <c r="T1537" i="1" s="1"/>
  <c r="R1538" i="1"/>
  <c r="T1538" i="1" s="1"/>
  <c r="R1539" i="1"/>
  <c r="T1539" i="1" s="1"/>
  <c r="R1540" i="1"/>
  <c r="T1540" i="1" s="1"/>
  <c r="R1541" i="1"/>
  <c r="T1541" i="1" s="1"/>
  <c r="R1542" i="1"/>
  <c r="T1542" i="1" s="1"/>
  <c r="R1543" i="1"/>
  <c r="T1543" i="1" s="1"/>
  <c r="R1544" i="1"/>
  <c r="T1544" i="1" s="1"/>
  <c r="R1545" i="1"/>
  <c r="T1545" i="1" s="1"/>
  <c r="R1546" i="1"/>
  <c r="T1546" i="1" s="1"/>
  <c r="R1547" i="1"/>
  <c r="T1547" i="1" s="1"/>
  <c r="R1548" i="1"/>
  <c r="T1548" i="1" s="1"/>
  <c r="R1549" i="1"/>
  <c r="T1549" i="1" s="1"/>
  <c r="R1550" i="1"/>
  <c r="T1550" i="1" s="1"/>
  <c r="R1551" i="1"/>
  <c r="T1551" i="1" s="1"/>
  <c r="R1552" i="1"/>
  <c r="T1552" i="1" s="1"/>
  <c r="R1553" i="1"/>
  <c r="T1553" i="1" s="1"/>
  <c r="R1554" i="1"/>
  <c r="T1554" i="1" s="1"/>
  <c r="R1555" i="1"/>
  <c r="T1555" i="1" s="1"/>
  <c r="R1556" i="1"/>
  <c r="T1556" i="1" s="1"/>
  <c r="R1557" i="1"/>
  <c r="T1557" i="1" s="1"/>
  <c r="R1558" i="1"/>
  <c r="T1558" i="1" s="1"/>
  <c r="R1559" i="1"/>
  <c r="T1559" i="1" s="1"/>
  <c r="R1560" i="1"/>
  <c r="T1560" i="1" s="1"/>
  <c r="R1561" i="1"/>
  <c r="T1561" i="1" s="1"/>
  <c r="R1562" i="1"/>
  <c r="T1562" i="1" s="1"/>
  <c r="R1563" i="1"/>
  <c r="T1563" i="1" s="1"/>
  <c r="R1564" i="1"/>
  <c r="T1564" i="1" s="1"/>
  <c r="R1565" i="1"/>
  <c r="T1565" i="1" s="1"/>
  <c r="R1566" i="1"/>
  <c r="T1566" i="1" s="1"/>
  <c r="R1567" i="1"/>
  <c r="T1567" i="1" s="1"/>
  <c r="R1568" i="1"/>
  <c r="T1568" i="1" s="1"/>
  <c r="R1569" i="1"/>
  <c r="T1569" i="1" s="1"/>
  <c r="R1570" i="1"/>
  <c r="T1570" i="1" s="1"/>
  <c r="R1571" i="1"/>
  <c r="T1571" i="1" s="1"/>
  <c r="R1572" i="1"/>
  <c r="T1572" i="1" s="1"/>
  <c r="R1573" i="1"/>
  <c r="T1573" i="1" s="1"/>
  <c r="R1574" i="1"/>
  <c r="T1574" i="1" s="1"/>
  <c r="R1575" i="1"/>
  <c r="T1575" i="1" s="1"/>
  <c r="R1576" i="1"/>
  <c r="T1576" i="1" s="1"/>
  <c r="R1577" i="1"/>
  <c r="T1577" i="1" s="1"/>
  <c r="R1578" i="1"/>
  <c r="T1578" i="1" s="1"/>
  <c r="R1579" i="1"/>
  <c r="T1579" i="1" s="1"/>
  <c r="R1580" i="1"/>
  <c r="T1580" i="1" s="1"/>
  <c r="R1581" i="1"/>
  <c r="T1581" i="1" s="1"/>
  <c r="R1582" i="1"/>
  <c r="T1582" i="1" s="1"/>
  <c r="R1583" i="1"/>
  <c r="T1583" i="1" s="1"/>
  <c r="R1584" i="1"/>
  <c r="T1584" i="1" s="1"/>
  <c r="R1585" i="1"/>
  <c r="T1585" i="1" s="1"/>
  <c r="R1586" i="1"/>
  <c r="T1586" i="1" s="1"/>
  <c r="R1587" i="1"/>
  <c r="T1587" i="1" s="1"/>
  <c r="R1588" i="1"/>
  <c r="T1588" i="1" s="1"/>
  <c r="R1589" i="1"/>
  <c r="T1589" i="1" s="1"/>
  <c r="R1590" i="1"/>
  <c r="T1590" i="1" s="1"/>
  <c r="R1591" i="1"/>
  <c r="T1591" i="1" s="1"/>
  <c r="R1592" i="1"/>
  <c r="T1592" i="1" s="1"/>
  <c r="R1593" i="1"/>
  <c r="T1593" i="1" s="1"/>
  <c r="R1594" i="1"/>
  <c r="T1594" i="1" s="1"/>
  <c r="R1595" i="1"/>
  <c r="T1595" i="1" s="1"/>
  <c r="R1596" i="1"/>
  <c r="T1596" i="1" s="1"/>
  <c r="R1597" i="1"/>
  <c r="T1597" i="1" s="1"/>
  <c r="R1598" i="1"/>
  <c r="T1598" i="1" s="1"/>
  <c r="R1599" i="1"/>
  <c r="T1599" i="1" s="1"/>
  <c r="R1600" i="1"/>
  <c r="T1600" i="1" s="1"/>
  <c r="R1601" i="1"/>
  <c r="T1601" i="1" s="1"/>
  <c r="R1602" i="1"/>
  <c r="T1602" i="1" s="1"/>
  <c r="R1603" i="1"/>
  <c r="T1603" i="1" s="1"/>
  <c r="R1604" i="1"/>
  <c r="T1604" i="1" s="1"/>
  <c r="R1605" i="1"/>
  <c r="T1605" i="1" s="1"/>
  <c r="R1606" i="1"/>
  <c r="T1606" i="1" s="1"/>
  <c r="R1607" i="1"/>
  <c r="T1607" i="1" s="1"/>
  <c r="R1608" i="1"/>
  <c r="T1608" i="1" s="1"/>
  <c r="R1609" i="1"/>
  <c r="T1609" i="1" s="1"/>
  <c r="R1610" i="1"/>
  <c r="T1610" i="1" s="1"/>
  <c r="R1611" i="1"/>
  <c r="T1611" i="1" s="1"/>
  <c r="R1612" i="1"/>
  <c r="T1612" i="1" s="1"/>
  <c r="R1613" i="1"/>
  <c r="T1613" i="1" s="1"/>
  <c r="R1614" i="1"/>
  <c r="T1614" i="1" s="1"/>
  <c r="R1615" i="1"/>
  <c r="T1615" i="1" s="1"/>
  <c r="R1616" i="1"/>
  <c r="T1616" i="1" s="1"/>
  <c r="R1617" i="1"/>
  <c r="T1617" i="1" s="1"/>
  <c r="R1618" i="1"/>
  <c r="T1618" i="1" s="1"/>
  <c r="R1619" i="1"/>
  <c r="T1619" i="1" s="1"/>
  <c r="R1620" i="1"/>
  <c r="T1620" i="1" s="1"/>
  <c r="R1621" i="1"/>
  <c r="T1621" i="1" s="1"/>
  <c r="R1622" i="1"/>
  <c r="T1622" i="1" s="1"/>
  <c r="R1623" i="1"/>
  <c r="T1623" i="1" s="1"/>
  <c r="R1624" i="1"/>
  <c r="T1624" i="1" s="1"/>
  <c r="R1625" i="1"/>
  <c r="T1625" i="1" s="1"/>
  <c r="R1626" i="1"/>
  <c r="T1626" i="1" s="1"/>
  <c r="R1627" i="1"/>
  <c r="T1627" i="1" s="1"/>
  <c r="R1628" i="1"/>
  <c r="T1628" i="1" s="1"/>
  <c r="R1629" i="1"/>
  <c r="T1629" i="1" s="1"/>
  <c r="R1630" i="1"/>
  <c r="T1630" i="1" s="1"/>
  <c r="R1631" i="1"/>
  <c r="T1631" i="1" s="1"/>
  <c r="R1632" i="1"/>
  <c r="T1632" i="1" s="1"/>
  <c r="R1633" i="1"/>
  <c r="T1633" i="1" s="1"/>
  <c r="R1634" i="1"/>
  <c r="T1634" i="1" s="1"/>
  <c r="R1635" i="1"/>
  <c r="T1635" i="1" s="1"/>
  <c r="R1636" i="1"/>
  <c r="T1636" i="1" s="1"/>
  <c r="R1637" i="1"/>
  <c r="T1637" i="1" s="1"/>
  <c r="R1638" i="1"/>
  <c r="T1638" i="1" s="1"/>
  <c r="R1639" i="1"/>
  <c r="T1639" i="1" s="1"/>
  <c r="R1640" i="1"/>
  <c r="T1640" i="1" s="1"/>
  <c r="R1641" i="1"/>
  <c r="T1641" i="1" s="1"/>
  <c r="R1642" i="1"/>
  <c r="T1642" i="1" s="1"/>
  <c r="R1643" i="1"/>
  <c r="T1643" i="1" s="1"/>
  <c r="R1644" i="1"/>
  <c r="T1644" i="1" s="1"/>
  <c r="R1645" i="1"/>
  <c r="T1645" i="1" s="1"/>
  <c r="R1646" i="1"/>
  <c r="T1646" i="1" s="1"/>
  <c r="R1647" i="1"/>
  <c r="T1647" i="1" s="1"/>
  <c r="R1648" i="1"/>
  <c r="T1648" i="1" s="1"/>
  <c r="R1649" i="1"/>
  <c r="T1649" i="1" s="1"/>
  <c r="R1650" i="1"/>
  <c r="T1650" i="1" s="1"/>
  <c r="R1651" i="1"/>
  <c r="T1651" i="1" s="1"/>
  <c r="R1652" i="1"/>
  <c r="T1652" i="1" s="1"/>
  <c r="R1653" i="1"/>
  <c r="T1653" i="1" s="1"/>
  <c r="R1654" i="1"/>
  <c r="T1654" i="1" s="1"/>
  <c r="R1655" i="1"/>
  <c r="T1655" i="1" s="1"/>
  <c r="R1656" i="1"/>
  <c r="T1656" i="1" s="1"/>
  <c r="R1657" i="1"/>
  <c r="T1657" i="1" s="1"/>
  <c r="R1658" i="1"/>
  <c r="T1658" i="1" s="1"/>
  <c r="R1659" i="1"/>
  <c r="T1659" i="1" s="1"/>
  <c r="R1660" i="1"/>
  <c r="T1660" i="1" s="1"/>
  <c r="R1661" i="1"/>
  <c r="T1661" i="1" s="1"/>
  <c r="R1662" i="1"/>
  <c r="T1662" i="1" s="1"/>
  <c r="R1663" i="1"/>
  <c r="T1663" i="1" s="1"/>
  <c r="R1664" i="1"/>
  <c r="T1664" i="1" s="1"/>
  <c r="R1665" i="1"/>
  <c r="T1665" i="1" s="1"/>
  <c r="R1666" i="1"/>
  <c r="T1666" i="1" s="1"/>
  <c r="R1667" i="1"/>
  <c r="T1667" i="1" s="1"/>
  <c r="R1668" i="1"/>
  <c r="T1668" i="1" s="1"/>
  <c r="R1669" i="1"/>
  <c r="T1669" i="1" s="1"/>
  <c r="R1670" i="1"/>
  <c r="T1670" i="1" s="1"/>
  <c r="R1671" i="1"/>
  <c r="T1671" i="1" s="1"/>
  <c r="R1672" i="1"/>
  <c r="T1672" i="1" s="1"/>
  <c r="R1673" i="1"/>
  <c r="T1673" i="1" s="1"/>
  <c r="R1674" i="1"/>
  <c r="T1674" i="1" s="1"/>
  <c r="R1675" i="1"/>
  <c r="T1675" i="1" s="1"/>
  <c r="R1676" i="1"/>
  <c r="T1676" i="1" s="1"/>
  <c r="R1677" i="1"/>
  <c r="T1677" i="1" s="1"/>
  <c r="R1678" i="1"/>
  <c r="T1678" i="1" s="1"/>
  <c r="R1679" i="1"/>
  <c r="T1679" i="1" s="1"/>
  <c r="R1680" i="1"/>
  <c r="T1680" i="1" s="1"/>
  <c r="R1681" i="1"/>
  <c r="T1681" i="1" s="1"/>
  <c r="R1682" i="1"/>
  <c r="T1682" i="1" s="1"/>
  <c r="R1683" i="1"/>
  <c r="T1683" i="1" s="1"/>
  <c r="R1684" i="1"/>
  <c r="T1684" i="1" s="1"/>
  <c r="R1685" i="1"/>
  <c r="T1685" i="1" s="1"/>
  <c r="R1686" i="1"/>
  <c r="T1686" i="1" s="1"/>
  <c r="R1687" i="1"/>
  <c r="T1687" i="1" s="1"/>
  <c r="R1688" i="1"/>
  <c r="T1688" i="1" s="1"/>
  <c r="R1689" i="1"/>
  <c r="T1689" i="1" s="1"/>
  <c r="R1690" i="1"/>
  <c r="T1690" i="1" s="1"/>
  <c r="R1691" i="1"/>
  <c r="T1691" i="1" s="1"/>
  <c r="R1692" i="1"/>
  <c r="T1692" i="1" s="1"/>
  <c r="R1693" i="1"/>
  <c r="T1693" i="1" s="1"/>
  <c r="R1694" i="1"/>
  <c r="T1694" i="1" s="1"/>
  <c r="R1695" i="1"/>
  <c r="T1695" i="1" s="1"/>
  <c r="R1696" i="1"/>
  <c r="T1696" i="1" s="1"/>
  <c r="R1697" i="1"/>
  <c r="T1697" i="1" s="1"/>
  <c r="R1698" i="1"/>
  <c r="T1698" i="1" s="1"/>
  <c r="R1699" i="1"/>
  <c r="T1699" i="1" s="1"/>
  <c r="R1700" i="1"/>
  <c r="T1700" i="1" s="1"/>
  <c r="R1701" i="1"/>
  <c r="T1701" i="1" s="1"/>
  <c r="R1702" i="1"/>
  <c r="T1702" i="1" s="1"/>
  <c r="R1703" i="1"/>
  <c r="T1703" i="1" s="1"/>
  <c r="R1704" i="1"/>
  <c r="T1704" i="1" s="1"/>
  <c r="R1705" i="1"/>
  <c r="T1705" i="1" s="1"/>
  <c r="R1706" i="1"/>
  <c r="T1706" i="1" s="1"/>
  <c r="R1707" i="1"/>
  <c r="T1707" i="1" s="1"/>
  <c r="R1708" i="1"/>
  <c r="T1708" i="1" s="1"/>
  <c r="R1709" i="1"/>
  <c r="T1709" i="1" s="1"/>
  <c r="R1710" i="1"/>
  <c r="T1710" i="1" s="1"/>
  <c r="R1711" i="1"/>
  <c r="T1711" i="1" s="1"/>
  <c r="R1712" i="1"/>
  <c r="T1712" i="1" s="1"/>
  <c r="R1713" i="1"/>
  <c r="T1713" i="1" s="1"/>
  <c r="R1714" i="1"/>
  <c r="T1714" i="1" s="1"/>
  <c r="R1715" i="1"/>
  <c r="T1715" i="1" s="1"/>
  <c r="R1716" i="1"/>
  <c r="T1716" i="1" s="1"/>
  <c r="R1717" i="1"/>
  <c r="T1717" i="1" s="1"/>
  <c r="R1718" i="1"/>
  <c r="T1718" i="1" s="1"/>
  <c r="R1719" i="1"/>
  <c r="T1719" i="1" s="1"/>
  <c r="R1720" i="1"/>
  <c r="T1720" i="1" s="1"/>
  <c r="R1721" i="1"/>
  <c r="T1721" i="1" s="1"/>
  <c r="R1722" i="1"/>
  <c r="T1722" i="1" s="1"/>
  <c r="R1723" i="1"/>
  <c r="T1723" i="1" s="1"/>
  <c r="R1724" i="1"/>
  <c r="T1724" i="1" s="1"/>
  <c r="R1725" i="1"/>
  <c r="T1725" i="1" s="1"/>
  <c r="R1726" i="1"/>
  <c r="T1726" i="1" s="1"/>
  <c r="R1727" i="1"/>
  <c r="T1727" i="1" s="1"/>
  <c r="R1728" i="1"/>
  <c r="T1728" i="1" s="1"/>
  <c r="R1729" i="1"/>
  <c r="T1729" i="1" s="1"/>
  <c r="R1730" i="1"/>
  <c r="T1730" i="1" s="1"/>
  <c r="R1731" i="1"/>
  <c r="T1731" i="1" s="1"/>
  <c r="R1732" i="1"/>
  <c r="T1732" i="1" s="1"/>
  <c r="R1733" i="1"/>
  <c r="T1733" i="1" s="1"/>
  <c r="R1734" i="1"/>
  <c r="T1734" i="1" s="1"/>
  <c r="R1735" i="1"/>
  <c r="T1735" i="1" s="1"/>
  <c r="R1736" i="1"/>
  <c r="T1736" i="1" s="1"/>
  <c r="R1737" i="1"/>
  <c r="T1737" i="1" s="1"/>
  <c r="R1738" i="1"/>
  <c r="T1738" i="1" s="1"/>
  <c r="R1739" i="1"/>
  <c r="T1739" i="1" s="1"/>
  <c r="R1740" i="1"/>
  <c r="T1740" i="1" s="1"/>
  <c r="R1741" i="1"/>
  <c r="T1741" i="1" s="1"/>
  <c r="R1742" i="1"/>
  <c r="T1742" i="1" s="1"/>
  <c r="R1743" i="1"/>
  <c r="T1743" i="1" s="1"/>
  <c r="R1744" i="1"/>
  <c r="T1744" i="1" s="1"/>
  <c r="R1745" i="1"/>
  <c r="T1745" i="1" s="1"/>
  <c r="R1746" i="1"/>
  <c r="T1746" i="1" s="1"/>
  <c r="R1747" i="1"/>
  <c r="T1747" i="1" s="1"/>
  <c r="R1748" i="1"/>
  <c r="T1748" i="1" s="1"/>
  <c r="R1749" i="1"/>
  <c r="T1749" i="1" s="1"/>
  <c r="R1750" i="1"/>
  <c r="T1750" i="1" s="1"/>
  <c r="R1751" i="1"/>
  <c r="T1751" i="1" s="1"/>
  <c r="R1752" i="1"/>
  <c r="T1752" i="1" s="1"/>
  <c r="R1753" i="1"/>
  <c r="T1753" i="1" s="1"/>
  <c r="R1754" i="1"/>
  <c r="T1754" i="1" s="1"/>
  <c r="R1755" i="1"/>
  <c r="T1755" i="1" s="1"/>
  <c r="R1756" i="1"/>
  <c r="T1756" i="1" s="1"/>
  <c r="R1757" i="1"/>
  <c r="T1757" i="1" s="1"/>
  <c r="R1758" i="1"/>
  <c r="T1758" i="1" s="1"/>
  <c r="R1759" i="1"/>
  <c r="T1759" i="1" s="1"/>
  <c r="R1760" i="1"/>
  <c r="T1760" i="1" s="1"/>
  <c r="R1761" i="1"/>
  <c r="T1761" i="1" s="1"/>
  <c r="R1762" i="1"/>
  <c r="T1762" i="1" s="1"/>
  <c r="R1763" i="1"/>
  <c r="T1763" i="1" s="1"/>
  <c r="R1764" i="1"/>
  <c r="T1764" i="1" s="1"/>
  <c r="R1765" i="1"/>
  <c r="T1765" i="1" s="1"/>
  <c r="R1766" i="1"/>
  <c r="T1766" i="1" s="1"/>
  <c r="R1767" i="1"/>
  <c r="T1767" i="1" s="1"/>
  <c r="R1768" i="1"/>
  <c r="T1768" i="1" s="1"/>
  <c r="R1769" i="1"/>
  <c r="T1769" i="1" s="1"/>
  <c r="R1770" i="1"/>
  <c r="T1770" i="1" s="1"/>
  <c r="R1771" i="1"/>
  <c r="T1771" i="1" s="1"/>
  <c r="R1772" i="1"/>
  <c r="T1772" i="1" s="1"/>
  <c r="R1773" i="1"/>
  <c r="T1773" i="1" s="1"/>
  <c r="R1774" i="1"/>
  <c r="T1774" i="1" s="1"/>
  <c r="R1775" i="1"/>
  <c r="T1775" i="1" s="1"/>
  <c r="R1776" i="1"/>
  <c r="T1776" i="1" s="1"/>
  <c r="R1777" i="1"/>
  <c r="T1777" i="1" s="1"/>
  <c r="R1778" i="1"/>
  <c r="T1778" i="1" s="1"/>
  <c r="R1779" i="1"/>
  <c r="T1779" i="1" s="1"/>
  <c r="R1780" i="1"/>
  <c r="T1780" i="1" s="1"/>
  <c r="R1781" i="1"/>
  <c r="T1781" i="1" s="1"/>
  <c r="R1782" i="1"/>
  <c r="T1782" i="1" s="1"/>
  <c r="R1783" i="1"/>
  <c r="T1783" i="1" s="1"/>
  <c r="R1784" i="1"/>
  <c r="T1784" i="1" s="1"/>
  <c r="R1785" i="1"/>
  <c r="T1785" i="1" s="1"/>
  <c r="R1786" i="1"/>
  <c r="T1786" i="1" s="1"/>
  <c r="R1787" i="1"/>
  <c r="T1787" i="1" s="1"/>
  <c r="R1788" i="1"/>
  <c r="T1788" i="1" s="1"/>
  <c r="R1789" i="1"/>
  <c r="T1789" i="1" s="1"/>
  <c r="R1790" i="1"/>
  <c r="T1790" i="1" s="1"/>
  <c r="R1791" i="1"/>
  <c r="T1791" i="1" s="1"/>
  <c r="R1792" i="1"/>
  <c r="T1792" i="1" s="1"/>
  <c r="R1793" i="1"/>
  <c r="T1793" i="1" s="1"/>
  <c r="R1794" i="1"/>
  <c r="T1794" i="1" s="1"/>
  <c r="R1795" i="1"/>
  <c r="T1795" i="1" s="1"/>
  <c r="R1796" i="1"/>
  <c r="T1796" i="1" s="1"/>
  <c r="R1797" i="1"/>
  <c r="T1797" i="1" s="1"/>
  <c r="R1798" i="1"/>
  <c r="T1798" i="1" s="1"/>
  <c r="R1799" i="1"/>
  <c r="T1799" i="1" s="1"/>
  <c r="R1800" i="1"/>
  <c r="T1800" i="1" s="1"/>
  <c r="R1801" i="1"/>
  <c r="T1801" i="1" s="1"/>
  <c r="R1802" i="1"/>
  <c r="T1802" i="1" s="1"/>
  <c r="R1803" i="1"/>
  <c r="T1803" i="1" s="1"/>
  <c r="R1804" i="1"/>
  <c r="T1804" i="1" s="1"/>
  <c r="R1805" i="1"/>
  <c r="T1805" i="1" s="1"/>
  <c r="R1806" i="1"/>
  <c r="T1806" i="1" s="1"/>
  <c r="R1807" i="1"/>
  <c r="T1807" i="1" s="1"/>
  <c r="R1808" i="1"/>
  <c r="T1808" i="1" s="1"/>
  <c r="R1809" i="1"/>
  <c r="T1809" i="1" s="1"/>
  <c r="R1810" i="1"/>
  <c r="T1810" i="1" s="1"/>
  <c r="R1811" i="1"/>
  <c r="T1811" i="1" s="1"/>
  <c r="R1812" i="1"/>
  <c r="T1812" i="1" s="1"/>
  <c r="R1813" i="1"/>
  <c r="T1813" i="1" s="1"/>
  <c r="R1814" i="1"/>
  <c r="T1814" i="1" s="1"/>
  <c r="R1815" i="1"/>
  <c r="T1815" i="1" s="1"/>
  <c r="R1816" i="1"/>
  <c r="T1816" i="1" s="1"/>
  <c r="R1817" i="1"/>
  <c r="T1817" i="1" s="1"/>
  <c r="R1818" i="1"/>
  <c r="T1818" i="1" s="1"/>
  <c r="R1819" i="1"/>
  <c r="T1819" i="1" s="1"/>
  <c r="R1820" i="1"/>
  <c r="T1820" i="1" s="1"/>
  <c r="R1821" i="1"/>
  <c r="T1821" i="1" s="1"/>
  <c r="R1822" i="1"/>
  <c r="T1822" i="1" s="1"/>
  <c r="R1823" i="1"/>
  <c r="T1823" i="1" s="1"/>
  <c r="R1824" i="1"/>
  <c r="T1824" i="1" s="1"/>
  <c r="R1825" i="1"/>
  <c r="T1825" i="1" s="1"/>
  <c r="R1826" i="1"/>
  <c r="T1826" i="1" s="1"/>
  <c r="R1827" i="1"/>
  <c r="T1827" i="1" s="1"/>
  <c r="R1828" i="1"/>
  <c r="T1828" i="1" s="1"/>
  <c r="R1829" i="1"/>
  <c r="T1829" i="1" s="1"/>
  <c r="R1830" i="1"/>
  <c r="T1830" i="1" s="1"/>
  <c r="R1831" i="1"/>
  <c r="T1831" i="1" s="1"/>
  <c r="R1832" i="1"/>
  <c r="T1832" i="1" s="1"/>
  <c r="R1833" i="1"/>
  <c r="T1833" i="1" s="1"/>
  <c r="R1834" i="1"/>
  <c r="T1834" i="1" s="1"/>
  <c r="R1835" i="1"/>
  <c r="T1835" i="1" s="1"/>
  <c r="R1836" i="1"/>
  <c r="T1836" i="1" s="1"/>
  <c r="R1837" i="1"/>
  <c r="T1837" i="1" s="1"/>
  <c r="R1838" i="1"/>
  <c r="T1838" i="1" s="1"/>
  <c r="R1839" i="1"/>
  <c r="T1839" i="1" s="1"/>
  <c r="R1840" i="1"/>
  <c r="T1840" i="1" s="1"/>
  <c r="R1841" i="1"/>
  <c r="T1841" i="1" s="1"/>
  <c r="R1842" i="1"/>
  <c r="T1842" i="1" s="1"/>
  <c r="R1843" i="1"/>
  <c r="T1843" i="1" s="1"/>
  <c r="R1844" i="1"/>
  <c r="T1844" i="1" s="1"/>
  <c r="R1845" i="1"/>
  <c r="T1845" i="1" s="1"/>
  <c r="R1846" i="1"/>
  <c r="T1846" i="1" s="1"/>
  <c r="R1847" i="1"/>
  <c r="T1847" i="1" s="1"/>
  <c r="R1848" i="1"/>
  <c r="T1848" i="1" s="1"/>
  <c r="R1849" i="1"/>
  <c r="T1849" i="1" s="1"/>
  <c r="R1850" i="1"/>
  <c r="T1850" i="1" s="1"/>
  <c r="R1851" i="1"/>
  <c r="T1851" i="1" s="1"/>
  <c r="R1852" i="1"/>
  <c r="T1852" i="1" s="1"/>
  <c r="R1853" i="1"/>
  <c r="T1853" i="1" s="1"/>
  <c r="R1854" i="1"/>
  <c r="T1854" i="1" s="1"/>
  <c r="R1855" i="1"/>
  <c r="T1855" i="1" s="1"/>
  <c r="R1856" i="1"/>
  <c r="T1856" i="1" s="1"/>
  <c r="R1857" i="1"/>
  <c r="T1857" i="1" s="1"/>
  <c r="R1858" i="1"/>
  <c r="T1858" i="1" s="1"/>
  <c r="R1859" i="1"/>
  <c r="T1859" i="1" s="1"/>
  <c r="R1860" i="1"/>
  <c r="T1860" i="1" s="1"/>
  <c r="R1861" i="1"/>
  <c r="T1861" i="1" s="1"/>
  <c r="R1862" i="1"/>
  <c r="T1862" i="1" s="1"/>
  <c r="R1863" i="1"/>
  <c r="T1863" i="1" s="1"/>
  <c r="R1864" i="1"/>
  <c r="T1864" i="1" s="1"/>
  <c r="R1865" i="1"/>
  <c r="T1865" i="1" s="1"/>
  <c r="R1866" i="1"/>
  <c r="T1866" i="1" s="1"/>
  <c r="R1867" i="1"/>
  <c r="T1867" i="1" s="1"/>
  <c r="R1868" i="1"/>
  <c r="T1868" i="1" s="1"/>
  <c r="R1869" i="1"/>
  <c r="T1869" i="1" s="1"/>
  <c r="R1870" i="1"/>
  <c r="T1870" i="1" s="1"/>
  <c r="R1871" i="1"/>
  <c r="T1871" i="1" s="1"/>
  <c r="R1872" i="1"/>
  <c r="T1872" i="1" s="1"/>
  <c r="R1873" i="1"/>
  <c r="T1873" i="1" s="1"/>
  <c r="R1874" i="1"/>
  <c r="T1874" i="1" s="1"/>
  <c r="R1875" i="1"/>
  <c r="T1875" i="1" s="1"/>
  <c r="R1876" i="1"/>
  <c r="T1876" i="1" s="1"/>
  <c r="R1877" i="1"/>
  <c r="T1877" i="1" s="1"/>
  <c r="R1878" i="1"/>
  <c r="T1878" i="1" s="1"/>
  <c r="R1879" i="1"/>
  <c r="T1879" i="1" s="1"/>
  <c r="R1880" i="1"/>
  <c r="T1880" i="1" s="1"/>
  <c r="R1881" i="1"/>
  <c r="T1881" i="1" s="1"/>
  <c r="R1882" i="1"/>
  <c r="T1882" i="1" s="1"/>
  <c r="R1883" i="1"/>
  <c r="T1883" i="1" s="1"/>
  <c r="R1884" i="1"/>
  <c r="T1884" i="1" s="1"/>
  <c r="R1885" i="1"/>
  <c r="T1885" i="1" s="1"/>
  <c r="R1886" i="1"/>
  <c r="T1886" i="1" s="1"/>
  <c r="R1887" i="1"/>
  <c r="T1887" i="1" s="1"/>
  <c r="R1888" i="1"/>
  <c r="T1888" i="1" s="1"/>
  <c r="R1889" i="1"/>
  <c r="T1889" i="1" s="1"/>
  <c r="R1890" i="1"/>
  <c r="T1890" i="1" s="1"/>
  <c r="R1891" i="1"/>
  <c r="T1891" i="1" s="1"/>
  <c r="R1892" i="1"/>
  <c r="T1892" i="1" s="1"/>
  <c r="R1893" i="1"/>
  <c r="T1893" i="1" s="1"/>
  <c r="R1894" i="1"/>
  <c r="T1894" i="1" s="1"/>
  <c r="R1895" i="1"/>
  <c r="T1895" i="1" s="1"/>
  <c r="R1896" i="1"/>
  <c r="T1896" i="1" s="1"/>
  <c r="R1897" i="1"/>
  <c r="T1897" i="1" s="1"/>
  <c r="R1898" i="1"/>
  <c r="T1898" i="1" s="1"/>
  <c r="R1899" i="1"/>
  <c r="T1899" i="1" s="1"/>
  <c r="R1900" i="1"/>
  <c r="T1900" i="1" s="1"/>
  <c r="R1901" i="1"/>
  <c r="T1901" i="1" s="1"/>
  <c r="R1902" i="1"/>
  <c r="T1902" i="1" s="1"/>
  <c r="R1903" i="1"/>
  <c r="T1903" i="1" s="1"/>
  <c r="R1904" i="1"/>
  <c r="T1904" i="1" s="1"/>
  <c r="R1905" i="1"/>
  <c r="T1905" i="1" s="1"/>
  <c r="R1906" i="1"/>
  <c r="T1906" i="1" s="1"/>
  <c r="R1907" i="1"/>
  <c r="T1907" i="1" s="1"/>
  <c r="R1908" i="1"/>
  <c r="T1908" i="1" s="1"/>
  <c r="R1909" i="1"/>
  <c r="T1909" i="1" s="1"/>
  <c r="R1910" i="1"/>
  <c r="T1910" i="1" s="1"/>
  <c r="R1911" i="1"/>
  <c r="T1911" i="1" s="1"/>
  <c r="R1912" i="1"/>
  <c r="T1912" i="1" s="1"/>
  <c r="R1913" i="1"/>
  <c r="T1913" i="1" s="1"/>
  <c r="R1914" i="1"/>
  <c r="T1914" i="1" s="1"/>
  <c r="R1915" i="1"/>
  <c r="T1915" i="1" s="1"/>
  <c r="R1916" i="1"/>
  <c r="T1916" i="1" s="1"/>
  <c r="R1917" i="1"/>
  <c r="T1917" i="1" s="1"/>
  <c r="R1918" i="1"/>
  <c r="T1918" i="1" s="1"/>
  <c r="R1919" i="1"/>
  <c r="T1919" i="1" s="1"/>
  <c r="R1920" i="1"/>
  <c r="T1920" i="1" s="1"/>
  <c r="R1921" i="1"/>
  <c r="T1921" i="1" s="1"/>
  <c r="R1922" i="1"/>
  <c r="T1922" i="1" s="1"/>
  <c r="R1923" i="1"/>
  <c r="T1923" i="1" s="1"/>
  <c r="R1924" i="1"/>
  <c r="T1924" i="1" s="1"/>
  <c r="R1925" i="1"/>
  <c r="T1925" i="1" s="1"/>
  <c r="R1926" i="1"/>
  <c r="T1926" i="1" s="1"/>
  <c r="R1927" i="1"/>
  <c r="T1927" i="1" s="1"/>
  <c r="R1928" i="1"/>
  <c r="T1928" i="1" s="1"/>
  <c r="R1929" i="1"/>
  <c r="T1929" i="1" s="1"/>
  <c r="R1930" i="1"/>
  <c r="T1930" i="1" s="1"/>
  <c r="R1931" i="1"/>
  <c r="T1931" i="1" s="1"/>
  <c r="R1932" i="1"/>
  <c r="T1932" i="1" s="1"/>
  <c r="R1933" i="1"/>
  <c r="T1933" i="1" s="1"/>
  <c r="R1934" i="1"/>
  <c r="T1934" i="1" s="1"/>
  <c r="R1935" i="1"/>
  <c r="T1935" i="1" s="1"/>
  <c r="R1936" i="1"/>
  <c r="T1936" i="1" s="1"/>
  <c r="R1937" i="1"/>
  <c r="T1937" i="1" s="1"/>
  <c r="R1938" i="1"/>
  <c r="T1938" i="1" s="1"/>
  <c r="R1939" i="1"/>
  <c r="T1939" i="1" s="1"/>
  <c r="R1940" i="1"/>
  <c r="T1940" i="1" s="1"/>
  <c r="R1941" i="1"/>
  <c r="T1941" i="1" s="1"/>
  <c r="R1942" i="1"/>
  <c r="T1942" i="1" s="1"/>
  <c r="R1943" i="1"/>
  <c r="T1943" i="1" s="1"/>
  <c r="R1944" i="1"/>
  <c r="T1944" i="1" s="1"/>
  <c r="R1945" i="1"/>
  <c r="T1945" i="1" s="1"/>
  <c r="R1946" i="1"/>
  <c r="T1946" i="1" s="1"/>
  <c r="R1947" i="1"/>
  <c r="T1947" i="1" s="1"/>
  <c r="R1948" i="1"/>
  <c r="T1948" i="1" s="1"/>
  <c r="R1949" i="1"/>
  <c r="T1949" i="1" s="1"/>
  <c r="R1950" i="1"/>
  <c r="T1950" i="1" s="1"/>
  <c r="R1951" i="1"/>
  <c r="T1951" i="1" s="1"/>
  <c r="R1952" i="1"/>
  <c r="T1952" i="1" s="1"/>
  <c r="R1953" i="1"/>
  <c r="T1953" i="1" s="1"/>
  <c r="R1954" i="1"/>
  <c r="T1954" i="1" s="1"/>
  <c r="R1955" i="1"/>
  <c r="T1955" i="1" s="1"/>
  <c r="R1956" i="1"/>
  <c r="T1956" i="1" s="1"/>
  <c r="R1957" i="1"/>
  <c r="T1957" i="1" s="1"/>
  <c r="R1958" i="1"/>
  <c r="T1958" i="1" s="1"/>
  <c r="R1959" i="1"/>
  <c r="T1959" i="1" s="1"/>
  <c r="R1960" i="1"/>
  <c r="T1960" i="1" s="1"/>
  <c r="R1961" i="1"/>
  <c r="T1961" i="1" s="1"/>
  <c r="R1962" i="1"/>
  <c r="T1962" i="1" s="1"/>
  <c r="R1963" i="1"/>
  <c r="T1963" i="1" s="1"/>
  <c r="R1964" i="1"/>
  <c r="T1964" i="1" s="1"/>
  <c r="R1965" i="1"/>
  <c r="T1965" i="1" s="1"/>
  <c r="R1966" i="1"/>
  <c r="T1966" i="1" s="1"/>
  <c r="R1967" i="1"/>
  <c r="T1967" i="1" s="1"/>
  <c r="R1968" i="1"/>
  <c r="T1968" i="1" s="1"/>
  <c r="R1969" i="1"/>
  <c r="T1969" i="1" s="1"/>
  <c r="R1970" i="1"/>
  <c r="T1970" i="1" s="1"/>
  <c r="R1971" i="1"/>
  <c r="T1971" i="1" s="1"/>
  <c r="R1972" i="1"/>
  <c r="T1972" i="1" s="1"/>
  <c r="R1973" i="1"/>
  <c r="T1973" i="1" s="1"/>
  <c r="R1974" i="1"/>
  <c r="T1974" i="1" s="1"/>
  <c r="R1975" i="1"/>
  <c r="T1975" i="1" s="1"/>
  <c r="R1976" i="1"/>
  <c r="T1976" i="1" s="1"/>
  <c r="R1977" i="1"/>
  <c r="T1977" i="1" s="1"/>
  <c r="R1978" i="1"/>
  <c r="T1978" i="1" s="1"/>
  <c r="R1979" i="1"/>
  <c r="T1979" i="1" s="1"/>
  <c r="R1980" i="1"/>
  <c r="T1980" i="1" s="1"/>
  <c r="R1981" i="1"/>
  <c r="T1981" i="1" s="1"/>
  <c r="R1982" i="1"/>
  <c r="T1982" i="1" s="1"/>
  <c r="R1983" i="1"/>
  <c r="T1983" i="1" s="1"/>
  <c r="R1984" i="1"/>
  <c r="T1984" i="1" s="1"/>
  <c r="R1985" i="1"/>
  <c r="T1985" i="1" s="1"/>
  <c r="R1986" i="1"/>
  <c r="T1986" i="1" s="1"/>
  <c r="R1987" i="1"/>
  <c r="T1987" i="1" s="1"/>
  <c r="R1988" i="1"/>
  <c r="T1988" i="1" s="1"/>
  <c r="R1989" i="1"/>
  <c r="T1989" i="1" s="1"/>
  <c r="R1990" i="1"/>
  <c r="T1990" i="1" s="1"/>
  <c r="R1991" i="1"/>
  <c r="T1991" i="1" s="1"/>
  <c r="R1992" i="1"/>
  <c r="T1992" i="1" s="1"/>
  <c r="R1993" i="1"/>
  <c r="T1993" i="1" s="1"/>
  <c r="R1994" i="1"/>
  <c r="T1994" i="1" s="1"/>
  <c r="R1995" i="1"/>
  <c r="T1995" i="1" s="1"/>
  <c r="R1996" i="1"/>
  <c r="T1996" i="1" s="1"/>
  <c r="R1997" i="1"/>
  <c r="T1997" i="1" s="1"/>
  <c r="R1998" i="1"/>
  <c r="T1998" i="1" s="1"/>
  <c r="R1999" i="1"/>
  <c r="T1999" i="1" s="1"/>
  <c r="R2000" i="1"/>
  <c r="T2000" i="1" s="1"/>
  <c r="R2001" i="1"/>
  <c r="T2001" i="1" s="1"/>
  <c r="R2002" i="1"/>
  <c r="T2002" i="1" s="1"/>
  <c r="R2003" i="1"/>
  <c r="T2003" i="1" s="1"/>
  <c r="R2004" i="1"/>
  <c r="T2004" i="1" s="1"/>
  <c r="R2005" i="1"/>
  <c r="T2005" i="1" s="1"/>
  <c r="R2006" i="1"/>
  <c r="T2006" i="1" s="1"/>
  <c r="R2007" i="1"/>
  <c r="T2007" i="1" s="1"/>
  <c r="R2008" i="1"/>
  <c r="T2008" i="1" s="1"/>
  <c r="R2009" i="1"/>
  <c r="T2009" i="1" s="1"/>
  <c r="R2010" i="1"/>
  <c r="T2010" i="1" s="1"/>
  <c r="R2011" i="1"/>
  <c r="T2011" i="1" s="1"/>
  <c r="R2012" i="1"/>
  <c r="T2012" i="1" s="1"/>
  <c r="R2013" i="1"/>
  <c r="T2013" i="1" s="1"/>
  <c r="R2014" i="1"/>
  <c r="T2014" i="1" s="1"/>
  <c r="R2015" i="1"/>
  <c r="T2015" i="1" s="1"/>
  <c r="R2016" i="1"/>
  <c r="T2016" i="1" s="1"/>
  <c r="R2017" i="1"/>
  <c r="T2017" i="1" s="1"/>
  <c r="R2018" i="1"/>
  <c r="T2018" i="1" s="1"/>
  <c r="R2019" i="1"/>
  <c r="T2019" i="1" s="1"/>
  <c r="R2020" i="1"/>
  <c r="T2020" i="1" s="1"/>
  <c r="R2021" i="1"/>
  <c r="T2021" i="1" s="1"/>
  <c r="R2022" i="1"/>
  <c r="T2022" i="1" s="1"/>
  <c r="R2023" i="1"/>
  <c r="T2023" i="1" s="1"/>
  <c r="R2024" i="1"/>
  <c r="T2024" i="1" s="1"/>
  <c r="R2025" i="1"/>
  <c r="T2025" i="1" s="1"/>
  <c r="R2026" i="1"/>
  <c r="T2026" i="1" s="1"/>
  <c r="R2027" i="1"/>
  <c r="T2027" i="1" s="1"/>
  <c r="R2028" i="1"/>
  <c r="T2028" i="1" s="1"/>
  <c r="R2029" i="1"/>
  <c r="T2029" i="1" s="1"/>
  <c r="R2030" i="1"/>
  <c r="T2030" i="1" s="1"/>
  <c r="R2031" i="1"/>
  <c r="T2031" i="1" s="1"/>
  <c r="R2032" i="1"/>
  <c r="T2032" i="1" s="1"/>
  <c r="R2033" i="1"/>
  <c r="T2033" i="1" s="1"/>
  <c r="R2034" i="1"/>
  <c r="T2034" i="1" s="1"/>
  <c r="R2035" i="1"/>
  <c r="T2035" i="1" s="1"/>
  <c r="R2036" i="1"/>
  <c r="T2036" i="1" s="1"/>
  <c r="R2037" i="1"/>
  <c r="T2037" i="1" s="1"/>
  <c r="R2038" i="1"/>
  <c r="T2038" i="1" s="1"/>
  <c r="R2039" i="1"/>
  <c r="T2039" i="1" s="1"/>
  <c r="R2040" i="1"/>
  <c r="T2040" i="1" s="1"/>
  <c r="R2041" i="1"/>
  <c r="T2041" i="1" s="1"/>
  <c r="R2042" i="1"/>
  <c r="T2042" i="1" s="1"/>
  <c r="R2043" i="1"/>
  <c r="T2043" i="1" s="1"/>
  <c r="R2044" i="1"/>
  <c r="T2044" i="1" s="1"/>
  <c r="R2045" i="1"/>
  <c r="T2045" i="1" s="1"/>
  <c r="R2046" i="1"/>
  <c r="T2046" i="1" s="1"/>
  <c r="R2047" i="1"/>
  <c r="T2047" i="1" s="1"/>
  <c r="R2048" i="1"/>
  <c r="T2048" i="1" s="1"/>
  <c r="R2049" i="1"/>
  <c r="T2049" i="1" s="1"/>
  <c r="R2050" i="1"/>
  <c r="T2050" i="1" s="1"/>
  <c r="R2051" i="1"/>
  <c r="T2051" i="1" s="1"/>
  <c r="R2052" i="1"/>
  <c r="T2052" i="1" s="1"/>
  <c r="R2053" i="1"/>
  <c r="T2053" i="1" s="1"/>
  <c r="R2054" i="1"/>
  <c r="T2054" i="1" s="1"/>
  <c r="R2055" i="1"/>
  <c r="T2055" i="1" s="1"/>
  <c r="R2056" i="1"/>
  <c r="T2056" i="1" s="1"/>
  <c r="R2057" i="1"/>
  <c r="T2057" i="1" s="1"/>
  <c r="R2058" i="1"/>
  <c r="T2058" i="1" s="1"/>
  <c r="R2059" i="1"/>
  <c r="T2059" i="1" s="1"/>
  <c r="R2060" i="1"/>
  <c r="T2060" i="1" s="1"/>
  <c r="R2061" i="1"/>
  <c r="T2061" i="1" s="1"/>
  <c r="R2062" i="1"/>
  <c r="T2062" i="1" s="1"/>
  <c r="R2063" i="1"/>
  <c r="T2063" i="1" s="1"/>
  <c r="R2064" i="1"/>
  <c r="T2064" i="1" s="1"/>
  <c r="R2065" i="1"/>
  <c r="T2065" i="1" s="1"/>
  <c r="R2066" i="1"/>
  <c r="T2066" i="1" s="1"/>
  <c r="R2067" i="1"/>
  <c r="T2067" i="1" s="1"/>
  <c r="R2068" i="1"/>
  <c r="T2068" i="1" s="1"/>
  <c r="R2069" i="1"/>
  <c r="T2069" i="1" s="1"/>
  <c r="R2070" i="1"/>
  <c r="T2070" i="1" s="1"/>
  <c r="R2071" i="1"/>
  <c r="T2071" i="1" s="1"/>
  <c r="R2072" i="1"/>
  <c r="T2072" i="1" s="1"/>
  <c r="R2073" i="1"/>
  <c r="T2073" i="1" s="1"/>
  <c r="R2074" i="1"/>
  <c r="T2074" i="1" s="1"/>
  <c r="R2075" i="1"/>
  <c r="T2075" i="1" s="1"/>
  <c r="R2076" i="1"/>
  <c r="T2076" i="1" s="1"/>
  <c r="R2077" i="1"/>
  <c r="T2077" i="1" s="1"/>
  <c r="R2078" i="1"/>
  <c r="T2078" i="1" s="1"/>
  <c r="R2079" i="1"/>
  <c r="T2079" i="1" s="1"/>
  <c r="R2080" i="1"/>
  <c r="T2080" i="1" s="1"/>
  <c r="R2081" i="1"/>
  <c r="T2081" i="1" s="1"/>
  <c r="R2082" i="1"/>
  <c r="T2082" i="1" s="1"/>
  <c r="R2083" i="1"/>
  <c r="T2083" i="1" s="1"/>
  <c r="R2084" i="1"/>
  <c r="T2084" i="1" s="1"/>
  <c r="R2085" i="1"/>
  <c r="T2085" i="1" s="1"/>
  <c r="R2086" i="1"/>
  <c r="T2086" i="1" s="1"/>
  <c r="R2087" i="1"/>
  <c r="T2087" i="1" s="1"/>
  <c r="R2088" i="1"/>
  <c r="T2088" i="1" s="1"/>
  <c r="R2089" i="1"/>
  <c r="T2089" i="1" s="1"/>
  <c r="R2090" i="1"/>
  <c r="T2090" i="1" s="1"/>
  <c r="R2091" i="1"/>
  <c r="T2091" i="1" s="1"/>
  <c r="R2092" i="1"/>
  <c r="T2092" i="1" s="1"/>
  <c r="R2093" i="1"/>
  <c r="T2093" i="1" s="1"/>
  <c r="R2094" i="1"/>
  <c r="T2094" i="1" s="1"/>
  <c r="R2095" i="1"/>
  <c r="T2095" i="1" s="1"/>
  <c r="R2096" i="1"/>
  <c r="T2096" i="1" s="1"/>
  <c r="R2097" i="1"/>
  <c r="T2097" i="1" s="1"/>
  <c r="R2098" i="1"/>
  <c r="T2098" i="1" s="1"/>
  <c r="R2099" i="1"/>
  <c r="T2099" i="1" s="1"/>
  <c r="R2100" i="1"/>
  <c r="T2100" i="1" s="1"/>
  <c r="R2101" i="1"/>
  <c r="T2101" i="1" s="1"/>
  <c r="R2102" i="1"/>
  <c r="T2102" i="1" s="1"/>
  <c r="R2103" i="1"/>
  <c r="T2103" i="1" s="1"/>
  <c r="R2104" i="1"/>
  <c r="T2104" i="1" s="1"/>
  <c r="R2105" i="1"/>
  <c r="T2105" i="1" s="1"/>
  <c r="R2106" i="1"/>
  <c r="T2106" i="1" s="1"/>
  <c r="R2107" i="1"/>
  <c r="T2107" i="1" s="1"/>
  <c r="R2108" i="1"/>
  <c r="T2108" i="1" s="1"/>
  <c r="R2109" i="1"/>
  <c r="T2109" i="1" s="1"/>
  <c r="R2110" i="1"/>
  <c r="T2110" i="1" s="1"/>
  <c r="R2111" i="1"/>
  <c r="T2111" i="1" s="1"/>
  <c r="R2112" i="1"/>
  <c r="T2112" i="1" s="1"/>
  <c r="R2113" i="1"/>
  <c r="T2113" i="1" s="1"/>
  <c r="R2114" i="1"/>
  <c r="T2114" i="1" s="1"/>
  <c r="R2115" i="1"/>
  <c r="T2115" i="1" s="1"/>
  <c r="R2116" i="1"/>
  <c r="T2116" i="1" s="1"/>
  <c r="R2117" i="1"/>
  <c r="T2117" i="1" s="1"/>
  <c r="R2118" i="1"/>
  <c r="T2118" i="1" s="1"/>
  <c r="R2119" i="1"/>
  <c r="T2119" i="1" s="1"/>
  <c r="R2120" i="1"/>
  <c r="T2120" i="1" s="1"/>
  <c r="R2121" i="1"/>
  <c r="T2121" i="1" s="1"/>
  <c r="R2122" i="1"/>
  <c r="T2122" i="1" s="1"/>
  <c r="R2123" i="1"/>
  <c r="T2123" i="1" s="1"/>
  <c r="R2124" i="1"/>
  <c r="T2124" i="1" s="1"/>
  <c r="R2125" i="1"/>
  <c r="T2125" i="1" s="1"/>
  <c r="R2126" i="1"/>
  <c r="T2126" i="1" s="1"/>
  <c r="R2127" i="1"/>
  <c r="T2127" i="1" s="1"/>
  <c r="R2128" i="1"/>
  <c r="T2128" i="1" s="1"/>
  <c r="R2129" i="1"/>
  <c r="T2129" i="1" s="1"/>
  <c r="R2130" i="1"/>
  <c r="T2130" i="1" s="1"/>
  <c r="R2131" i="1"/>
  <c r="T2131" i="1" s="1"/>
  <c r="R2132" i="1"/>
  <c r="T2132" i="1" s="1"/>
  <c r="R2133" i="1"/>
  <c r="T2133" i="1" s="1"/>
  <c r="R2134" i="1"/>
  <c r="T2134" i="1" s="1"/>
  <c r="R2135" i="1"/>
  <c r="T2135" i="1" s="1"/>
  <c r="R2136" i="1"/>
  <c r="T2136" i="1" s="1"/>
  <c r="R2137" i="1"/>
  <c r="T2137" i="1" s="1"/>
  <c r="R2138" i="1"/>
  <c r="T2138" i="1" s="1"/>
  <c r="R2139" i="1"/>
  <c r="T2139" i="1" s="1"/>
  <c r="R2140" i="1"/>
  <c r="T2140" i="1" s="1"/>
  <c r="R2141" i="1"/>
  <c r="T2141" i="1" s="1"/>
  <c r="R2142" i="1"/>
  <c r="T2142" i="1" s="1"/>
  <c r="R2143" i="1"/>
  <c r="T2143" i="1" s="1"/>
  <c r="R2144" i="1"/>
  <c r="T2144" i="1" s="1"/>
  <c r="R2145" i="1"/>
  <c r="T2145" i="1" s="1"/>
  <c r="R2146" i="1"/>
  <c r="T2146" i="1" s="1"/>
  <c r="R2147" i="1"/>
  <c r="T2147" i="1" s="1"/>
  <c r="R2148" i="1"/>
  <c r="T2148" i="1" s="1"/>
  <c r="R2149" i="1"/>
  <c r="T2149" i="1" s="1"/>
  <c r="R2150" i="1"/>
  <c r="T2150" i="1" s="1"/>
  <c r="R2151" i="1"/>
  <c r="T2151" i="1" s="1"/>
  <c r="R2152" i="1"/>
  <c r="T2152" i="1" s="1"/>
  <c r="R2153" i="1"/>
  <c r="T2153" i="1" s="1"/>
  <c r="R2154" i="1"/>
  <c r="T2154" i="1" s="1"/>
  <c r="R2155" i="1"/>
  <c r="T2155" i="1" s="1"/>
  <c r="R2156" i="1"/>
  <c r="T2156" i="1" s="1"/>
  <c r="R2157" i="1"/>
  <c r="T2157" i="1" s="1"/>
  <c r="R2158" i="1"/>
  <c r="T2158" i="1" s="1"/>
  <c r="R2159" i="1"/>
  <c r="T2159" i="1" s="1"/>
  <c r="R2160" i="1"/>
  <c r="T2160" i="1" s="1"/>
  <c r="R2161" i="1"/>
  <c r="T2161" i="1" s="1"/>
  <c r="R2162" i="1"/>
  <c r="T2162" i="1" s="1"/>
  <c r="R2163" i="1"/>
  <c r="T2163" i="1" s="1"/>
  <c r="R2164" i="1"/>
  <c r="T2164" i="1" s="1"/>
  <c r="R2165" i="1"/>
  <c r="T2165" i="1" s="1"/>
  <c r="R2166" i="1"/>
  <c r="T2166" i="1" s="1"/>
  <c r="R2167" i="1"/>
  <c r="T2167" i="1" s="1"/>
  <c r="R2168" i="1"/>
  <c r="T2168" i="1" s="1"/>
  <c r="R2169" i="1"/>
  <c r="T2169" i="1" s="1"/>
  <c r="R2170" i="1"/>
  <c r="T2170" i="1" s="1"/>
  <c r="R2171" i="1"/>
  <c r="T2171" i="1" s="1"/>
  <c r="R2172" i="1"/>
  <c r="T2172" i="1" s="1"/>
  <c r="R2173" i="1"/>
  <c r="T2173" i="1" s="1"/>
  <c r="R2174" i="1"/>
  <c r="T2174" i="1" s="1"/>
  <c r="R2175" i="1"/>
  <c r="T2175" i="1" s="1"/>
  <c r="R2176" i="1"/>
  <c r="T2176" i="1" s="1"/>
  <c r="R2177" i="1"/>
  <c r="T2177" i="1" s="1"/>
  <c r="R2178" i="1"/>
  <c r="T2178" i="1" s="1"/>
  <c r="R2179" i="1"/>
  <c r="T2179" i="1" s="1"/>
  <c r="R2180" i="1"/>
  <c r="T2180" i="1" s="1"/>
  <c r="R2181" i="1"/>
  <c r="T2181" i="1" s="1"/>
  <c r="R2182" i="1"/>
  <c r="T2182" i="1" s="1"/>
  <c r="R2183" i="1"/>
  <c r="T2183" i="1" s="1"/>
  <c r="R2184" i="1"/>
  <c r="T2184" i="1" s="1"/>
  <c r="R2185" i="1"/>
  <c r="T2185" i="1" s="1"/>
  <c r="R2186" i="1"/>
  <c r="T2186" i="1" s="1"/>
  <c r="R2187" i="1"/>
  <c r="T2187" i="1" s="1"/>
  <c r="R2188" i="1"/>
  <c r="T2188" i="1" s="1"/>
  <c r="R2189" i="1"/>
  <c r="T2189" i="1" s="1"/>
  <c r="R2190" i="1"/>
  <c r="T2190" i="1" s="1"/>
  <c r="R2191" i="1"/>
  <c r="T2191" i="1" s="1"/>
  <c r="R2192" i="1"/>
  <c r="T2192" i="1" s="1"/>
  <c r="R2193" i="1"/>
  <c r="T2193" i="1" s="1"/>
  <c r="R2194" i="1"/>
  <c r="T2194" i="1" s="1"/>
  <c r="R2195" i="1"/>
  <c r="T2195" i="1" s="1"/>
  <c r="R2196" i="1"/>
  <c r="T2196" i="1" s="1"/>
  <c r="R2197" i="1"/>
  <c r="T2197" i="1" s="1"/>
  <c r="R2198" i="1"/>
  <c r="T2198" i="1" s="1"/>
  <c r="R2199" i="1"/>
  <c r="T2199" i="1" s="1"/>
  <c r="R2200" i="1"/>
  <c r="T2200" i="1" s="1"/>
  <c r="R2201" i="1"/>
  <c r="T2201" i="1" s="1"/>
  <c r="R2202" i="1"/>
  <c r="T2202" i="1" s="1"/>
  <c r="R2203" i="1"/>
  <c r="T2203" i="1" s="1"/>
  <c r="R2204" i="1"/>
  <c r="T2204" i="1" s="1"/>
  <c r="R2205" i="1"/>
  <c r="T2205" i="1" s="1"/>
  <c r="R2206" i="1"/>
  <c r="T2206" i="1" s="1"/>
  <c r="R2207" i="1"/>
  <c r="T2207" i="1" s="1"/>
  <c r="R2208" i="1"/>
  <c r="T2208" i="1" s="1"/>
  <c r="R2209" i="1"/>
  <c r="T2209" i="1" s="1"/>
  <c r="R2210" i="1"/>
  <c r="T2210" i="1" s="1"/>
  <c r="R2211" i="1"/>
  <c r="T2211" i="1" s="1"/>
  <c r="R2212" i="1"/>
  <c r="T2212" i="1" s="1"/>
  <c r="R2213" i="1"/>
  <c r="T2213" i="1" s="1"/>
  <c r="R2214" i="1"/>
  <c r="T2214" i="1" s="1"/>
  <c r="R2215" i="1"/>
  <c r="T2215" i="1" s="1"/>
  <c r="R2216" i="1"/>
  <c r="T2216" i="1" s="1"/>
  <c r="R2217" i="1"/>
  <c r="T2217" i="1" s="1"/>
  <c r="R2218" i="1"/>
  <c r="T2218" i="1" s="1"/>
  <c r="R2219" i="1"/>
  <c r="T2219" i="1" s="1"/>
  <c r="R2220" i="1"/>
  <c r="T2220" i="1" s="1"/>
  <c r="R2221" i="1"/>
  <c r="T2221" i="1" s="1"/>
  <c r="R2222" i="1"/>
  <c r="T2222" i="1" s="1"/>
  <c r="R2223" i="1"/>
  <c r="T2223" i="1" s="1"/>
  <c r="R2224" i="1"/>
  <c r="T2224" i="1" s="1"/>
  <c r="R2225" i="1"/>
  <c r="T2225" i="1" s="1"/>
  <c r="R2226" i="1"/>
  <c r="T2226" i="1" s="1"/>
  <c r="R2227" i="1"/>
  <c r="T2227" i="1" s="1"/>
  <c r="R2228" i="1"/>
  <c r="T2228" i="1" s="1"/>
  <c r="R2229" i="1"/>
  <c r="T2229" i="1" s="1"/>
  <c r="R2230" i="1"/>
  <c r="T2230" i="1" s="1"/>
  <c r="R2231" i="1"/>
  <c r="T2231" i="1" s="1"/>
  <c r="R2232" i="1"/>
  <c r="T2232" i="1" s="1"/>
  <c r="R2233" i="1"/>
  <c r="T2233" i="1" s="1"/>
  <c r="R2234" i="1"/>
  <c r="T2234" i="1" s="1"/>
  <c r="R2235" i="1"/>
  <c r="T2235" i="1" s="1"/>
  <c r="R2236" i="1"/>
  <c r="T2236" i="1" s="1"/>
  <c r="R2237" i="1"/>
  <c r="T2237" i="1" s="1"/>
  <c r="R2238" i="1"/>
  <c r="T2238" i="1" s="1"/>
  <c r="R2239" i="1"/>
  <c r="T2239" i="1" s="1"/>
  <c r="R2240" i="1"/>
  <c r="T2240" i="1" s="1"/>
  <c r="R2241" i="1"/>
  <c r="T2241" i="1" s="1"/>
  <c r="R2242" i="1"/>
  <c r="T2242" i="1" s="1"/>
  <c r="R2243" i="1"/>
  <c r="T2243" i="1" s="1"/>
  <c r="R2244" i="1"/>
  <c r="T2244" i="1" s="1"/>
  <c r="R2245" i="1"/>
  <c r="T2245" i="1" s="1"/>
  <c r="R2246" i="1"/>
  <c r="T2246" i="1" s="1"/>
  <c r="R2247" i="1"/>
  <c r="T2247" i="1" s="1"/>
  <c r="R2248" i="1"/>
  <c r="T2248" i="1" s="1"/>
  <c r="R2249" i="1"/>
  <c r="T2249" i="1" s="1"/>
  <c r="R2250" i="1"/>
  <c r="T2250" i="1" s="1"/>
  <c r="R2251" i="1"/>
  <c r="T2251" i="1" s="1"/>
  <c r="R2252" i="1"/>
  <c r="T2252" i="1" s="1"/>
  <c r="R2253" i="1"/>
  <c r="T2253" i="1" s="1"/>
  <c r="R2254" i="1"/>
  <c r="T2254" i="1" s="1"/>
  <c r="R2255" i="1"/>
  <c r="T2255" i="1" s="1"/>
  <c r="R2256" i="1"/>
  <c r="T2256" i="1" s="1"/>
  <c r="R2257" i="1"/>
  <c r="T2257" i="1" s="1"/>
  <c r="R2258" i="1"/>
  <c r="T2258" i="1" s="1"/>
  <c r="R2259" i="1"/>
  <c r="T2259" i="1" s="1"/>
  <c r="R2260" i="1"/>
  <c r="T2260" i="1" s="1"/>
  <c r="R2261" i="1"/>
  <c r="T2261" i="1" s="1"/>
  <c r="R2262" i="1"/>
  <c r="T2262" i="1" s="1"/>
  <c r="R2263" i="1"/>
  <c r="T2263" i="1" s="1"/>
  <c r="R2264" i="1"/>
  <c r="T2264" i="1" s="1"/>
  <c r="R2265" i="1"/>
  <c r="T2265" i="1" s="1"/>
  <c r="R2266" i="1"/>
  <c r="T2266" i="1" s="1"/>
  <c r="R2267" i="1"/>
  <c r="T2267" i="1" s="1"/>
  <c r="R2268" i="1"/>
  <c r="T2268" i="1" s="1"/>
  <c r="R2269" i="1"/>
  <c r="T2269" i="1" s="1"/>
  <c r="R2270" i="1"/>
  <c r="T2270" i="1" s="1"/>
  <c r="R2271" i="1"/>
  <c r="T2271" i="1" s="1"/>
  <c r="R2272" i="1"/>
  <c r="T2272" i="1" s="1"/>
  <c r="R2273" i="1"/>
  <c r="T2273" i="1" s="1"/>
  <c r="R2274" i="1"/>
  <c r="T2274" i="1" s="1"/>
  <c r="R2275" i="1"/>
  <c r="T2275" i="1" s="1"/>
  <c r="R2276" i="1"/>
  <c r="T2276" i="1" s="1"/>
  <c r="R2277" i="1"/>
  <c r="T2277" i="1" s="1"/>
  <c r="R2278" i="1"/>
  <c r="T2278" i="1" s="1"/>
  <c r="R2279" i="1"/>
  <c r="T2279" i="1" s="1"/>
  <c r="R2280" i="1"/>
  <c r="T2280" i="1" s="1"/>
  <c r="R2281" i="1"/>
  <c r="T2281" i="1" s="1"/>
  <c r="R2282" i="1"/>
  <c r="T2282" i="1" s="1"/>
  <c r="R2283" i="1"/>
  <c r="T2283" i="1" s="1"/>
  <c r="R2284" i="1"/>
  <c r="T2284" i="1" s="1"/>
  <c r="R2285" i="1"/>
  <c r="T2285" i="1" s="1"/>
  <c r="R2286" i="1"/>
  <c r="T2286" i="1" s="1"/>
  <c r="R2287" i="1"/>
  <c r="T2287" i="1" s="1"/>
  <c r="R2288" i="1"/>
  <c r="T2288" i="1" s="1"/>
  <c r="R2289" i="1"/>
  <c r="T2289" i="1" s="1"/>
  <c r="R2290" i="1"/>
  <c r="T2290" i="1" s="1"/>
  <c r="R2291" i="1"/>
  <c r="T2291" i="1" s="1"/>
  <c r="R2292" i="1"/>
  <c r="T2292" i="1" s="1"/>
  <c r="R2293" i="1"/>
  <c r="T2293" i="1" s="1"/>
  <c r="R2294" i="1"/>
  <c r="T2294" i="1" s="1"/>
  <c r="R2295" i="1"/>
  <c r="T2295" i="1" s="1"/>
  <c r="R2296" i="1"/>
  <c r="T2296" i="1" s="1"/>
  <c r="R2297" i="1"/>
  <c r="T2297" i="1" s="1"/>
  <c r="R2298" i="1"/>
  <c r="T2298" i="1" s="1"/>
  <c r="R2299" i="1"/>
  <c r="T2299" i="1" s="1"/>
  <c r="R2300" i="1"/>
  <c r="T2300" i="1" s="1"/>
  <c r="R2301" i="1"/>
  <c r="T2301" i="1" s="1"/>
  <c r="R2302" i="1"/>
  <c r="T2302" i="1" s="1"/>
  <c r="R2303" i="1"/>
  <c r="T2303" i="1" s="1"/>
  <c r="R2304" i="1"/>
  <c r="T2304" i="1" s="1"/>
  <c r="R2305" i="1"/>
  <c r="T2305" i="1" s="1"/>
  <c r="R2306" i="1"/>
  <c r="T2306" i="1" s="1"/>
  <c r="R2307" i="1"/>
  <c r="T2307" i="1" s="1"/>
  <c r="R2308" i="1"/>
  <c r="T2308" i="1" s="1"/>
  <c r="R2309" i="1"/>
  <c r="T2309" i="1" s="1"/>
  <c r="R2310" i="1"/>
  <c r="T2310" i="1" s="1"/>
  <c r="R2311" i="1"/>
  <c r="T2311" i="1" s="1"/>
  <c r="R2312" i="1"/>
  <c r="T2312" i="1" s="1"/>
  <c r="R2313" i="1"/>
  <c r="T2313" i="1" s="1"/>
  <c r="R2314" i="1"/>
  <c r="T2314" i="1" s="1"/>
  <c r="R2315" i="1"/>
  <c r="T2315" i="1" s="1"/>
  <c r="R2316" i="1"/>
  <c r="T2316" i="1" s="1"/>
  <c r="R2317" i="1"/>
  <c r="T2317" i="1" s="1"/>
  <c r="R2318" i="1"/>
  <c r="T2318" i="1" s="1"/>
  <c r="R2319" i="1"/>
  <c r="T2319" i="1" s="1"/>
  <c r="R2320" i="1"/>
  <c r="T2320" i="1" s="1"/>
  <c r="R2321" i="1"/>
  <c r="T2321" i="1" s="1"/>
  <c r="R2322" i="1"/>
  <c r="T2322" i="1" s="1"/>
  <c r="R2323" i="1"/>
  <c r="T2323" i="1" s="1"/>
  <c r="R2324" i="1"/>
  <c r="T2324" i="1" s="1"/>
  <c r="R2325" i="1"/>
  <c r="T2325" i="1" s="1"/>
  <c r="R2326" i="1"/>
  <c r="T2326" i="1" s="1"/>
  <c r="R2327" i="1"/>
  <c r="T2327" i="1" s="1"/>
  <c r="R2328" i="1"/>
  <c r="T2328" i="1" s="1"/>
  <c r="R2329" i="1"/>
  <c r="T2329" i="1" s="1"/>
  <c r="R2330" i="1"/>
  <c r="T2330" i="1" s="1"/>
  <c r="R2331" i="1"/>
  <c r="T2331" i="1" s="1"/>
  <c r="R2332" i="1"/>
  <c r="T2332" i="1" s="1"/>
  <c r="R2333" i="1"/>
  <c r="T2333" i="1" s="1"/>
  <c r="R2334" i="1"/>
  <c r="T2334" i="1" s="1"/>
  <c r="R2335" i="1"/>
  <c r="T2335" i="1" s="1"/>
  <c r="R2336" i="1"/>
  <c r="T2336" i="1" s="1"/>
  <c r="R2337" i="1"/>
  <c r="T2337" i="1" s="1"/>
  <c r="R2338" i="1"/>
  <c r="T2338" i="1" s="1"/>
  <c r="R2339" i="1"/>
  <c r="T2339" i="1" s="1"/>
  <c r="R2340" i="1"/>
  <c r="T2340" i="1" s="1"/>
  <c r="R2341" i="1"/>
  <c r="T2341" i="1" s="1"/>
  <c r="R2342" i="1"/>
  <c r="T2342" i="1" s="1"/>
  <c r="R2343" i="1"/>
  <c r="T2343" i="1" s="1"/>
  <c r="R2344" i="1"/>
  <c r="T2344" i="1" s="1"/>
  <c r="R2345" i="1"/>
  <c r="T2345" i="1" s="1"/>
  <c r="R2346" i="1"/>
  <c r="T2346" i="1" s="1"/>
  <c r="R2347" i="1"/>
  <c r="T2347" i="1" s="1"/>
  <c r="R2348" i="1"/>
  <c r="T2348" i="1" s="1"/>
  <c r="R2349" i="1"/>
  <c r="T2349" i="1" s="1"/>
  <c r="R2350" i="1"/>
  <c r="T2350" i="1" s="1"/>
  <c r="R2351" i="1"/>
  <c r="T2351" i="1" s="1"/>
  <c r="R2352" i="1"/>
  <c r="T2352" i="1" s="1"/>
  <c r="R2353" i="1"/>
  <c r="T2353" i="1" s="1"/>
  <c r="R2354" i="1"/>
  <c r="T2354" i="1" s="1"/>
  <c r="R2355" i="1"/>
  <c r="T2355" i="1" s="1"/>
  <c r="R2356" i="1"/>
  <c r="T2356" i="1" s="1"/>
  <c r="R2357" i="1"/>
  <c r="T2357" i="1" s="1"/>
  <c r="R2358" i="1"/>
  <c r="T2358" i="1" s="1"/>
  <c r="R2359" i="1"/>
  <c r="T2359" i="1" s="1"/>
  <c r="R2360" i="1"/>
  <c r="T2360" i="1" s="1"/>
  <c r="R2361" i="1"/>
  <c r="T2361" i="1" s="1"/>
  <c r="R2362" i="1"/>
  <c r="T2362" i="1" s="1"/>
  <c r="R2363" i="1"/>
  <c r="T2363" i="1" s="1"/>
  <c r="R2364" i="1"/>
  <c r="T2364" i="1" s="1"/>
  <c r="R2365" i="1"/>
  <c r="T2365" i="1" s="1"/>
  <c r="R2366" i="1"/>
  <c r="T2366" i="1" s="1"/>
  <c r="R2367" i="1"/>
  <c r="T2367" i="1" s="1"/>
  <c r="R2368" i="1"/>
  <c r="T2368" i="1" s="1"/>
  <c r="R2369" i="1"/>
  <c r="T2369" i="1" s="1"/>
  <c r="R2370" i="1"/>
  <c r="T2370" i="1" s="1"/>
  <c r="R2371" i="1"/>
  <c r="T2371" i="1" s="1"/>
  <c r="R2372" i="1"/>
  <c r="T2372" i="1" s="1"/>
  <c r="R2373" i="1"/>
  <c r="T2373" i="1" s="1"/>
  <c r="R2374" i="1"/>
  <c r="T2374" i="1" s="1"/>
  <c r="R2375" i="1"/>
  <c r="T2375" i="1" s="1"/>
  <c r="R2376" i="1"/>
  <c r="T2376" i="1" s="1"/>
  <c r="R2377" i="1"/>
  <c r="T2377" i="1" s="1"/>
  <c r="R2378" i="1"/>
  <c r="T2378" i="1" s="1"/>
  <c r="R2379" i="1"/>
  <c r="T2379" i="1" s="1"/>
  <c r="R2380" i="1"/>
  <c r="T2380" i="1" s="1"/>
  <c r="R2381" i="1"/>
  <c r="T2381" i="1" s="1"/>
  <c r="R2382" i="1"/>
  <c r="T2382" i="1" s="1"/>
  <c r="R2383" i="1"/>
  <c r="T2383" i="1" s="1"/>
  <c r="R2384" i="1"/>
  <c r="T2384" i="1" s="1"/>
  <c r="R2385" i="1"/>
  <c r="T2385" i="1" s="1"/>
  <c r="R2386" i="1"/>
  <c r="T2386" i="1" s="1"/>
  <c r="R2387" i="1"/>
  <c r="T2387" i="1" s="1"/>
  <c r="R2388" i="1"/>
  <c r="T2388" i="1" s="1"/>
  <c r="R2389" i="1"/>
  <c r="T2389" i="1" s="1"/>
  <c r="R2390" i="1"/>
  <c r="T2390" i="1" s="1"/>
  <c r="R2391" i="1"/>
  <c r="T2391" i="1" s="1"/>
  <c r="R2392" i="1"/>
  <c r="T2392" i="1" s="1"/>
  <c r="R2393" i="1"/>
  <c r="T2393" i="1" s="1"/>
  <c r="R2394" i="1"/>
  <c r="T2394" i="1" s="1"/>
  <c r="R2395" i="1"/>
  <c r="T2395" i="1" s="1"/>
  <c r="R2396" i="1"/>
  <c r="T2396" i="1" s="1"/>
  <c r="R2397" i="1"/>
  <c r="T2397" i="1" s="1"/>
  <c r="R2398" i="1"/>
  <c r="T2398" i="1" s="1"/>
  <c r="R2399" i="1"/>
  <c r="T2399" i="1" s="1"/>
  <c r="R2400" i="1"/>
  <c r="T2400" i="1" s="1"/>
  <c r="R2401" i="1"/>
  <c r="T2401" i="1" s="1"/>
  <c r="R2402" i="1"/>
  <c r="T2402" i="1" s="1"/>
  <c r="R2403" i="1"/>
  <c r="T2403" i="1" s="1"/>
  <c r="R2404" i="1"/>
  <c r="T2404" i="1" s="1"/>
  <c r="R2405" i="1"/>
  <c r="T2405" i="1" s="1"/>
  <c r="R2406" i="1"/>
  <c r="T2406" i="1" s="1"/>
  <c r="R2407" i="1"/>
  <c r="T2407" i="1" s="1"/>
  <c r="R2408" i="1"/>
  <c r="T2408" i="1" s="1"/>
  <c r="R2409" i="1"/>
  <c r="T2409" i="1" s="1"/>
  <c r="R2410" i="1"/>
  <c r="T2410" i="1" s="1"/>
  <c r="R2411" i="1"/>
  <c r="T2411" i="1" s="1"/>
  <c r="R2412" i="1"/>
  <c r="T2412" i="1" s="1"/>
  <c r="R2413" i="1"/>
  <c r="T2413" i="1" s="1"/>
  <c r="R2414" i="1"/>
  <c r="T2414" i="1" s="1"/>
  <c r="R2415" i="1"/>
  <c r="T2415" i="1" s="1"/>
  <c r="R2416" i="1"/>
  <c r="T2416" i="1" s="1"/>
  <c r="R2417" i="1"/>
  <c r="T2417" i="1" s="1"/>
  <c r="R2418" i="1"/>
  <c r="T2418" i="1" s="1"/>
  <c r="R2419" i="1"/>
  <c r="T2419" i="1" s="1"/>
  <c r="R2420" i="1"/>
  <c r="T2420" i="1" s="1"/>
  <c r="R2421" i="1"/>
  <c r="T2421" i="1" s="1"/>
  <c r="R2422" i="1"/>
  <c r="T2422" i="1" s="1"/>
  <c r="R2423" i="1"/>
  <c r="T2423" i="1" s="1"/>
  <c r="R2424" i="1"/>
  <c r="T2424" i="1" s="1"/>
  <c r="R2425" i="1"/>
  <c r="T2425" i="1" s="1"/>
  <c r="R2426" i="1"/>
  <c r="T2426" i="1" s="1"/>
  <c r="R2427" i="1"/>
  <c r="T2427" i="1" s="1"/>
  <c r="R2428" i="1"/>
  <c r="T2428" i="1" s="1"/>
  <c r="R2429" i="1"/>
  <c r="T2429" i="1" s="1"/>
  <c r="R2430" i="1"/>
  <c r="T2430" i="1" s="1"/>
  <c r="R2431" i="1"/>
  <c r="T2431" i="1" s="1"/>
  <c r="R2432" i="1"/>
  <c r="T2432" i="1" s="1"/>
  <c r="R2433" i="1"/>
  <c r="T2433" i="1" s="1"/>
  <c r="R2434" i="1"/>
  <c r="T2434" i="1" s="1"/>
  <c r="R2435" i="1"/>
  <c r="T2435" i="1" s="1"/>
  <c r="R2436" i="1"/>
  <c r="T2436" i="1" s="1"/>
  <c r="R2437" i="1"/>
  <c r="T2437" i="1" s="1"/>
  <c r="R2438" i="1"/>
  <c r="T2438" i="1" s="1"/>
  <c r="R2439" i="1"/>
  <c r="T2439" i="1" s="1"/>
  <c r="R2440" i="1"/>
  <c r="T2440" i="1" s="1"/>
  <c r="R2441" i="1"/>
  <c r="T2441" i="1" s="1"/>
  <c r="R2442" i="1"/>
  <c r="T2442" i="1" s="1"/>
  <c r="R2443" i="1"/>
  <c r="T2443" i="1" s="1"/>
  <c r="R2444" i="1"/>
  <c r="T2444" i="1" s="1"/>
  <c r="R2445" i="1"/>
  <c r="T2445" i="1" s="1"/>
  <c r="R2446" i="1"/>
  <c r="T2446" i="1" s="1"/>
  <c r="R2447" i="1"/>
  <c r="T2447" i="1" s="1"/>
  <c r="R2448" i="1"/>
  <c r="T2448" i="1" s="1"/>
  <c r="R2449" i="1"/>
  <c r="T2449" i="1" s="1"/>
  <c r="R2450" i="1"/>
  <c r="T2450" i="1" s="1"/>
  <c r="R2451" i="1"/>
  <c r="T2451" i="1" s="1"/>
  <c r="R2452" i="1"/>
  <c r="T2452" i="1" s="1"/>
  <c r="R2453" i="1"/>
  <c r="T2453" i="1" s="1"/>
  <c r="R2454" i="1"/>
  <c r="T2454" i="1" s="1"/>
  <c r="R2455" i="1"/>
  <c r="T2455" i="1" s="1"/>
  <c r="R2456" i="1"/>
  <c r="T2456" i="1" s="1"/>
  <c r="R2457" i="1"/>
  <c r="T2457" i="1" s="1"/>
  <c r="R2458" i="1"/>
  <c r="T2458" i="1" s="1"/>
  <c r="R2459" i="1"/>
  <c r="T2459" i="1" s="1"/>
  <c r="R2460" i="1"/>
  <c r="T2460" i="1" s="1"/>
  <c r="R2461" i="1"/>
  <c r="T2461" i="1" s="1"/>
  <c r="R2462" i="1"/>
  <c r="T2462" i="1" s="1"/>
  <c r="R2463" i="1"/>
  <c r="T2463" i="1" s="1"/>
  <c r="R2464" i="1"/>
  <c r="T2464" i="1" s="1"/>
  <c r="R2465" i="1"/>
  <c r="T2465" i="1" s="1"/>
  <c r="R2466" i="1"/>
  <c r="T2466" i="1" s="1"/>
  <c r="R2467" i="1"/>
  <c r="T2467" i="1" s="1"/>
  <c r="R2468" i="1"/>
  <c r="T2468" i="1" s="1"/>
  <c r="R2469" i="1"/>
  <c r="T2469" i="1" s="1"/>
  <c r="R2470" i="1"/>
  <c r="T2470" i="1" s="1"/>
  <c r="R2471" i="1"/>
  <c r="T2471" i="1" s="1"/>
  <c r="R2472" i="1"/>
  <c r="T2472" i="1" s="1"/>
  <c r="R2473" i="1"/>
  <c r="T2473" i="1" s="1"/>
  <c r="R2474" i="1"/>
  <c r="T2474" i="1" s="1"/>
  <c r="R2475" i="1"/>
  <c r="T2475" i="1" s="1"/>
  <c r="R2476" i="1"/>
  <c r="T2476" i="1" s="1"/>
  <c r="R2477" i="1"/>
  <c r="T2477" i="1" s="1"/>
  <c r="R2478" i="1"/>
  <c r="T2478" i="1" s="1"/>
  <c r="R2479" i="1"/>
  <c r="T2479" i="1" s="1"/>
  <c r="R2480" i="1"/>
  <c r="T2480" i="1" s="1"/>
  <c r="R2481" i="1"/>
  <c r="T2481" i="1" s="1"/>
  <c r="R2482" i="1"/>
  <c r="T2482" i="1" s="1"/>
  <c r="R2483" i="1"/>
  <c r="T2483" i="1" s="1"/>
  <c r="R2484" i="1"/>
  <c r="T2484" i="1" s="1"/>
  <c r="R2485" i="1"/>
  <c r="T2485" i="1" s="1"/>
  <c r="R2486" i="1"/>
  <c r="T2486" i="1" s="1"/>
  <c r="R2487" i="1"/>
  <c r="T2487" i="1" s="1"/>
  <c r="R2488" i="1"/>
  <c r="T2488" i="1" s="1"/>
  <c r="R2489" i="1"/>
  <c r="T2489" i="1" s="1"/>
  <c r="R2490" i="1"/>
  <c r="T2490" i="1" s="1"/>
  <c r="R2491" i="1"/>
  <c r="T2491" i="1" s="1"/>
  <c r="R2492" i="1"/>
  <c r="T2492" i="1" s="1"/>
  <c r="R2493" i="1"/>
  <c r="T2493" i="1" s="1"/>
  <c r="R2494" i="1"/>
  <c r="T2494" i="1" s="1"/>
  <c r="R2495" i="1"/>
  <c r="T2495" i="1" s="1"/>
  <c r="R2496" i="1"/>
  <c r="T2496" i="1" s="1"/>
  <c r="R2497" i="1"/>
  <c r="T2497" i="1" s="1"/>
  <c r="R2498" i="1"/>
  <c r="T2498" i="1" s="1"/>
  <c r="R2499" i="1"/>
  <c r="T2499" i="1" s="1"/>
  <c r="R2500" i="1"/>
  <c r="T2500" i="1" s="1"/>
  <c r="R2501" i="1"/>
  <c r="T2501" i="1" s="1"/>
  <c r="R2502" i="1"/>
  <c r="T2502" i="1" s="1"/>
  <c r="R2503" i="1"/>
  <c r="T2503" i="1" s="1"/>
  <c r="R2504" i="1"/>
  <c r="T2504" i="1" s="1"/>
  <c r="R2505" i="1"/>
  <c r="T2505" i="1" s="1"/>
  <c r="R2506" i="1"/>
  <c r="T2506" i="1" s="1"/>
  <c r="R2507" i="1"/>
  <c r="T2507" i="1" s="1"/>
  <c r="R2508" i="1"/>
  <c r="T2508" i="1" s="1"/>
  <c r="R2509" i="1"/>
  <c r="T2509" i="1" s="1"/>
  <c r="R2510" i="1"/>
  <c r="T2510" i="1" s="1"/>
  <c r="R2511" i="1"/>
  <c r="T2511" i="1" s="1"/>
  <c r="R2512" i="1"/>
  <c r="T2512" i="1" s="1"/>
  <c r="R2513" i="1"/>
  <c r="T2513" i="1" s="1"/>
  <c r="R2514" i="1"/>
  <c r="T2514" i="1" s="1"/>
  <c r="R2515" i="1"/>
  <c r="T2515" i="1" s="1"/>
  <c r="R2516" i="1"/>
  <c r="T2516" i="1" s="1"/>
  <c r="R2517" i="1"/>
  <c r="T2517" i="1" s="1"/>
  <c r="R2518" i="1"/>
  <c r="T2518" i="1" s="1"/>
  <c r="R2519" i="1"/>
  <c r="T2519" i="1" s="1"/>
  <c r="R2520" i="1"/>
  <c r="T2520" i="1" s="1"/>
  <c r="R2521" i="1"/>
  <c r="T2521" i="1" s="1"/>
  <c r="R2522" i="1"/>
  <c r="T2522" i="1" s="1"/>
  <c r="R2523" i="1"/>
  <c r="T2523" i="1" s="1"/>
  <c r="R2524" i="1"/>
  <c r="T2524" i="1" s="1"/>
  <c r="R2525" i="1"/>
  <c r="T2525" i="1" s="1"/>
  <c r="R2526" i="1"/>
  <c r="T2526" i="1" s="1"/>
  <c r="R2527" i="1"/>
  <c r="T2527" i="1" s="1"/>
  <c r="R2528" i="1"/>
  <c r="T2528" i="1" s="1"/>
  <c r="R2529" i="1"/>
  <c r="T2529" i="1" s="1"/>
  <c r="R2530" i="1"/>
  <c r="T2530" i="1" s="1"/>
  <c r="R2531" i="1"/>
  <c r="T2531" i="1" s="1"/>
  <c r="R2532" i="1"/>
  <c r="T2532" i="1" s="1"/>
  <c r="R2533" i="1"/>
  <c r="T2533" i="1" s="1"/>
  <c r="R2534" i="1"/>
  <c r="T2534" i="1" s="1"/>
  <c r="R2535" i="1"/>
  <c r="T2535" i="1" s="1"/>
  <c r="R2536" i="1"/>
  <c r="T2536" i="1" s="1"/>
  <c r="R2537" i="1"/>
  <c r="T2537" i="1" s="1"/>
  <c r="R2538" i="1"/>
  <c r="T2538" i="1" s="1"/>
  <c r="R2539" i="1"/>
  <c r="T2539" i="1" s="1"/>
  <c r="R2540" i="1"/>
  <c r="T2540" i="1" s="1"/>
  <c r="R2541" i="1"/>
  <c r="T2541" i="1" s="1"/>
  <c r="R2542" i="1"/>
  <c r="T2542" i="1" s="1"/>
  <c r="R2543" i="1"/>
  <c r="T2543" i="1" s="1"/>
  <c r="R2544" i="1"/>
  <c r="T2544" i="1" s="1"/>
  <c r="R2545" i="1"/>
  <c r="T2545" i="1" s="1"/>
  <c r="R2546" i="1"/>
  <c r="T2546" i="1" s="1"/>
  <c r="R2547" i="1"/>
  <c r="T2547" i="1" s="1"/>
  <c r="R2548" i="1"/>
  <c r="T2548" i="1" s="1"/>
  <c r="R2549" i="1"/>
  <c r="T2549" i="1" s="1"/>
  <c r="R2550" i="1"/>
  <c r="T2550" i="1" s="1"/>
  <c r="R2551" i="1"/>
  <c r="T2551" i="1" s="1"/>
  <c r="R2552" i="1"/>
  <c r="T2552" i="1" s="1"/>
  <c r="R2553" i="1"/>
  <c r="T2553" i="1" s="1"/>
  <c r="R2554" i="1"/>
  <c r="T2554" i="1" s="1"/>
  <c r="R2555" i="1"/>
  <c r="T2555" i="1" s="1"/>
  <c r="R2556" i="1"/>
  <c r="T2556" i="1" s="1"/>
  <c r="R2557" i="1"/>
  <c r="T2557" i="1" s="1"/>
  <c r="R2558" i="1"/>
  <c r="T2558" i="1" s="1"/>
  <c r="R2559" i="1"/>
  <c r="T2559" i="1" s="1"/>
  <c r="R2560" i="1"/>
  <c r="T2560" i="1" s="1"/>
  <c r="R2561" i="1"/>
  <c r="T2561" i="1" s="1"/>
  <c r="R2562" i="1"/>
  <c r="T2562" i="1" s="1"/>
  <c r="R2563" i="1"/>
  <c r="T2563" i="1" s="1"/>
  <c r="R2564" i="1"/>
  <c r="T2564" i="1" s="1"/>
  <c r="R2565" i="1"/>
  <c r="T2565" i="1" s="1"/>
  <c r="R2566" i="1"/>
  <c r="T2566" i="1" s="1"/>
  <c r="R2567" i="1"/>
  <c r="T2567" i="1" s="1"/>
  <c r="R2568" i="1"/>
  <c r="T2568" i="1" s="1"/>
  <c r="R2569" i="1"/>
  <c r="T2569" i="1" s="1"/>
  <c r="R2570" i="1"/>
  <c r="T2570" i="1" s="1"/>
  <c r="R2571" i="1"/>
  <c r="T2571" i="1" s="1"/>
  <c r="R2572" i="1"/>
  <c r="T2572" i="1" s="1"/>
  <c r="R2573" i="1"/>
  <c r="T2573" i="1" s="1"/>
  <c r="R2574" i="1"/>
  <c r="T2574" i="1" s="1"/>
  <c r="R2575" i="1"/>
  <c r="T2575" i="1" s="1"/>
  <c r="R2576" i="1"/>
  <c r="T2576" i="1" s="1"/>
  <c r="R2577" i="1"/>
  <c r="T2577" i="1" s="1"/>
  <c r="R2578" i="1"/>
  <c r="T2578" i="1" s="1"/>
  <c r="R2579" i="1"/>
  <c r="T2579" i="1" s="1"/>
  <c r="R2580" i="1"/>
  <c r="T2580" i="1" s="1"/>
  <c r="R2581" i="1"/>
  <c r="T2581" i="1" s="1"/>
  <c r="R2582" i="1"/>
  <c r="T2582" i="1" s="1"/>
  <c r="R2583" i="1"/>
  <c r="T2583" i="1" s="1"/>
  <c r="R2584" i="1"/>
  <c r="T2584" i="1" s="1"/>
  <c r="R2585" i="1"/>
  <c r="T2585" i="1" s="1"/>
  <c r="R2586" i="1"/>
  <c r="T2586" i="1" s="1"/>
  <c r="R2587" i="1"/>
  <c r="T2587" i="1" s="1"/>
  <c r="R2588" i="1"/>
  <c r="T2588" i="1" s="1"/>
  <c r="R2589" i="1"/>
  <c r="T2589" i="1" s="1"/>
  <c r="R2590" i="1"/>
  <c r="T2590" i="1" s="1"/>
  <c r="R2591" i="1"/>
  <c r="T2591" i="1" s="1"/>
  <c r="R2592" i="1"/>
  <c r="T2592" i="1" s="1"/>
  <c r="R2593" i="1"/>
  <c r="T2593" i="1" s="1"/>
  <c r="R2594" i="1"/>
  <c r="T2594" i="1" s="1"/>
  <c r="R2595" i="1"/>
  <c r="T2595" i="1" s="1"/>
  <c r="R2596" i="1"/>
  <c r="T2596" i="1" s="1"/>
  <c r="R2597" i="1"/>
  <c r="T2597" i="1" s="1"/>
  <c r="R2598" i="1"/>
  <c r="T2598" i="1" s="1"/>
  <c r="R2599" i="1"/>
  <c r="T2599" i="1" s="1"/>
  <c r="R2600" i="1"/>
  <c r="T2600" i="1" s="1"/>
  <c r="R2601" i="1"/>
  <c r="T2601" i="1" s="1"/>
  <c r="R2602" i="1"/>
  <c r="T2602" i="1" s="1"/>
  <c r="R2603" i="1"/>
  <c r="T2603" i="1" s="1"/>
  <c r="R2604" i="1"/>
  <c r="T2604" i="1" s="1"/>
  <c r="R2605" i="1"/>
  <c r="T2605" i="1" s="1"/>
  <c r="R2606" i="1"/>
  <c r="T2606" i="1" s="1"/>
  <c r="R2607" i="1"/>
  <c r="T2607" i="1" s="1"/>
  <c r="R2608" i="1"/>
  <c r="T2608" i="1" s="1"/>
  <c r="R2609" i="1"/>
  <c r="T2609" i="1" s="1"/>
  <c r="R2610" i="1"/>
  <c r="T2610" i="1" s="1"/>
  <c r="R2611" i="1"/>
  <c r="T2611" i="1" s="1"/>
  <c r="R2612" i="1"/>
  <c r="T2612" i="1" s="1"/>
  <c r="R2613" i="1"/>
  <c r="T2613" i="1" s="1"/>
  <c r="R2614" i="1"/>
  <c r="T2614" i="1" s="1"/>
  <c r="R2615" i="1"/>
  <c r="T2615" i="1" s="1"/>
  <c r="R2616" i="1"/>
  <c r="T2616" i="1" s="1"/>
  <c r="R2617" i="1"/>
  <c r="T2617" i="1" s="1"/>
  <c r="R2618" i="1"/>
  <c r="T2618" i="1" s="1"/>
  <c r="R2619" i="1"/>
  <c r="T2619" i="1" s="1"/>
  <c r="R2620" i="1"/>
  <c r="T2620" i="1" s="1"/>
  <c r="R2621" i="1"/>
  <c r="T2621" i="1" s="1"/>
  <c r="R2622" i="1"/>
  <c r="T2622" i="1" s="1"/>
  <c r="R2623" i="1"/>
  <c r="T2623" i="1" s="1"/>
  <c r="R2624" i="1"/>
  <c r="T2624" i="1" s="1"/>
  <c r="R2625" i="1"/>
  <c r="T2625" i="1" s="1"/>
  <c r="R2626" i="1"/>
  <c r="T2626" i="1" s="1"/>
  <c r="R2627" i="1"/>
  <c r="T2627" i="1" s="1"/>
  <c r="R2628" i="1"/>
  <c r="T2628" i="1" s="1"/>
  <c r="R2629" i="1"/>
  <c r="T2629" i="1" s="1"/>
  <c r="R2630" i="1"/>
  <c r="T2630" i="1" s="1"/>
  <c r="R2631" i="1"/>
  <c r="T2631" i="1" s="1"/>
  <c r="R2632" i="1"/>
  <c r="T2632" i="1" s="1"/>
  <c r="R2633" i="1"/>
  <c r="T2633" i="1" s="1"/>
  <c r="R2634" i="1"/>
  <c r="T2634" i="1" s="1"/>
  <c r="R2635" i="1"/>
  <c r="T2635" i="1" s="1"/>
  <c r="R2636" i="1"/>
  <c r="T2636" i="1" s="1"/>
  <c r="R2637" i="1"/>
  <c r="T2637" i="1" s="1"/>
  <c r="R2638" i="1"/>
  <c r="T2638" i="1" s="1"/>
  <c r="R2639" i="1"/>
  <c r="T2639" i="1" s="1"/>
  <c r="R2640" i="1"/>
  <c r="T2640" i="1" s="1"/>
  <c r="R2641" i="1"/>
  <c r="T2641" i="1" s="1"/>
  <c r="R2642" i="1"/>
  <c r="T2642" i="1" s="1"/>
  <c r="R2643" i="1"/>
  <c r="T2643" i="1" s="1"/>
  <c r="R2644" i="1"/>
  <c r="T2644" i="1" s="1"/>
  <c r="R2645" i="1"/>
  <c r="T2645" i="1" s="1"/>
  <c r="R2646" i="1"/>
  <c r="T2646" i="1" s="1"/>
  <c r="R2647" i="1"/>
  <c r="T2647" i="1" s="1"/>
  <c r="R2648" i="1"/>
  <c r="T2648" i="1" s="1"/>
  <c r="R2649" i="1"/>
  <c r="T2649" i="1" s="1"/>
  <c r="R2650" i="1"/>
  <c r="T2650" i="1" s="1"/>
  <c r="R2651" i="1"/>
  <c r="T2651" i="1" s="1"/>
  <c r="R2652" i="1"/>
  <c r="T2652" i="1" s="1"/>
  <c r="R2653" i="1"/>
  <c r="T2653" i="1" s="1"/>
  <c r="R2654" i="1"/>
  <c r="T2654" i="1" s="1"/>
  <c r="R2655" i="1"/>
  <c r="T2655" i="1" s="1"/>
  <c r="R2656" i="1"/>
  <c r="T2656" i="1" s="1"/>
  <c r="R2657" i="1"/>
  <c r="T2657" i="1" s="1"/>
  <c r="R2658" i="1"/>
  <c r="T2658" i="1" s="1"/>
  <c r="R2659" i="1"/>
  <c r="T2659" i="1" s="1"/>
  <c r="R2660" i="1"/>
  <c r="T2660" i="1" s="1"/>
  <c r="R2661" i="1"/>
  <c r="T2661" i="1" s="1"/>
  <c r="R2662" i="1"/>
  <c r="T2662" i="1" s="1"/>
  <c r="R2663" i="1"/>
  <c r="T2663" i="1" s="1"/>
  <c r="R2664" i="1"/>
  <c r="T2664" i="1" s="1"/>
  <c r="R2665" i="1"/>
  <c r="T2665" i="1" s="1"/>
  <c r="R2666" i="1"/>
  <c r="T2666" i="1" s="1"/>
  <c r="R2667" i="1"/>
  <c r="T2667" i="1" s="1"/>
  <c r="R2668" i="1"/>
  <c r="T2668" i="1" s="1"/>
  <c r="R2669" i="1"/>
  <c r="T2669" i="1" s="1"/>
  <c r="R2670" i="1"/>
  <c r="T2670" i="1" s="1"/>
  <c r="R2671" i="1"/>
  <c r="T2671" i="1" s="1"/>
  <c r="R2672" i="1"/>
  <c r="T2672" i="1" s="1"/>
  <c r="R2673" i="1"/>
  <c r="T2673" i="1" s="1"/>
  <c r="R2674" i="1"/>
  <c r="T2674" i="1" s="1"/>
  <c r="R2675" i="1"/>
  <c r="T2675" i="1" s="1"/>
  <c r="R2676" i="1"/>
  <c r="T2676" i="1" s="1"/>
  <c r="R2677" i="1"/>
  <c r="T2677" i="1" s="1"/>
  <c r="R2678" i="1"/>
  <c r="T2678" i="1" s="1"/>
  <c r="R2679" i="1"/>
  <c r="T2679" i="1" s="1"/>
  <c r="R2680" i="1"/>
  <c r="T2680" i="1" s="1"/>
  <c r="R2681" i="1"/>
  <c r="T2681" i="1" s="1"/>
  <c r="R2682" i="1"/>
  <c r="T2682" i="1" s="1"/>
  <c r="R2683" i="1"/>
  <c r="T2683" i="1" s="1"/>
  <c r="R2684" i="1"/>
  <c r="T2684" i="1" s="1"/>
  <c r="R2685" i="1"/>
  <c r="T2685" i="1" s="1"/>
  <c r="R2686" i="1"/>
  <c r="T2686" i="1" s="1"/>
  <c r="R2687" i="1"/>
  <c r="T2687" i="1" s="1"/>
  <c r="R2688" i="1"/>
  <c r="T2688" i="1" s="1"/>
  <c r="R2689" i="1"/>
  <c r="T2689" i="1" s="1"/>
  <c r="R2690" i="1"/>
  <c r="T2690" i="1" s="1"/>
  <c r="R2691" i="1"/>
  <c r="T2691" i="1" s="1"/>
  <c r="R2692" i="1"/>
  <c r="T2692" i="1" s="1"/>
  <c r="R2693" i="1"/>
  <c r="T2693" i="1" s="1"/>
  <c r="R2694" i="1"/>
  <c r="T2694" i="1" s="1"/>
  <c r="R2695" i="1"/>
  <c r="T2695" i="1" s="1"/>
  <c r="R2696" i="1"/>
  <c r="T2696" i="1" s="1"/>
  <c r="R2697" i="1"/>
  <c r="T2697" i="1" s="1"/>
  <c r="R2698" i="1"/>
  <c r="T2698" i="1" s="1"/>
  <c r="R2699" i="1"/>
  <c r="T2699" i="1" s="1"/>
  <c r="R2700" i="1"/>
  <c r="T2700" i="1" s="1"/>
  <c r="R2701" i="1"/>
  <c r="T2701" i="1" s="1"/>
  <c r="R2702" i="1"/>
  <c r="T2702" i="1" s="1"/>
  <c r="R2703" i="1"/>
  <c r="T2703" i="1" s="1"/>
  <c r="R2704" i="1"/>
  <c r="T2704" i="1" s="1"/>
  <c r="R2705" i="1"/>
  <c r="T2705" i="1" s="1"/>
  <c r="R2706" i="1"/>
  <c r="T2706" i="1" s="1"/>
  <c r="R2707" i="1"/>
  <c r="T2707" i="1" s="1"/>
  <c r="R2708" i="1"/>
  <c r="T2708" i="1" s="1"/>
  <c r="R2709" i="1"/>
  <c r="T2709" i="1" s="1"/>
  <c r="R2710" i="1"/>
  <c r="T2710" i="1" s="1"/>
  <c r="R2711" i="1"/>
  <c r="T2711" i="1" s="1"/>
  <c r="R2712" i="1"/>
  <c r="T2712" i="1" s="1"/>
  <c r="R2713" i="1"/>
  <c r="T2713" i="1" s="1"/>
  <c r="R2714" i="1"/>
  <c r="T2714" i="1" s="1"/>
  <c r="R2715" i="1"/>
  <c r="T2715" i="1" s="1"/>
  <c r="R2716" i="1"/>
  <c r="T2716" i="1" s="1"/>
  <c r="R2717" i="1"/>
  <c r="T2717" i="1" s="1"/>
  <c r="R2718" i="1"/>
  <c r="T2718" i="1" s="1"/>
  <c r="R2719" i="1"/>
  <c r="T2719" i="1" s="1"/>
  <c r="R2720" i="1"/>
  <c r="T2720" i="1" s="1"/>
  <c r="R2721" i="1"/>
  <c r="T2721" i="1" s="1"/>
  <c r="R2722" i="1"/>
  <c r="T2722" i="1" s="1"/>
  <c r="R2723" i="1"/>
  <c r="T2723" i="1" s="1"/>
  <c r="R2724" i="1"/>
  <c r="T2724" i="1" s="1"/>
  <c r="R2725" i="1"/>
  <c r="T2725" i="1" s="1"/>
  <c r="R2726" i="1"/>
  <c r="T2726" i="1" s="1"/>
  <c r="R2727" i="1"/>
  <c r="T2727" i="1" s="1"/>
  <c r="R2728" i="1"/>
  <c r="T2728" i="1" s="1"/>
  <c r="R2729" i="1"/>
  <c r="T2729" i="1" s="1"/>
  <c r="R2730" i="1"/>
  <c r="T2730" i="1" s="1"/>
  <c r="R2731" i="1"/>
  <c r="T2731" i="1" s="1"/>
  <c r="R2732" i="1"/>
  <c r="T2732" i="1" s="1"/>
  <c r="R2733" i="1"/>
  <c r="T2733" i="1" s="1"/>
  <c r="R2734" i="1"/>
  <c r="T2734" i="1" s="1"/>
  <c r="R2735" i="1"/>
  <c r="T2735" i="1" s="1"/>
  <c r="R2736" i="1"/>
  <c r="T2736" i="1" s="1"/>
  <c r="R2737" i="1"/>
  <c r="T2737" i="1" s="1"/>
  <c r="R2738" i="1"/>
  <c r="T2738" i="1" s="1"/>
  <c r="R2739" i="1"/>
  <c r="T2739" i="1" s="1"/>
  <c r="R2740" i="1"/>
  <c r="T2740" i="1" s="1"/>
  <c r="R2741" i="1"/>
  <c r="T2741" i="1" s="1"/>
  <c r="R2742" i="1"/>
  <c r="T2742" i="1" s="1"/>
  <c r="R2743" i="1"/>
  <c r="T2743" i="1" s="1"/>
  <c r="R2744" i="1"/>
  <c r="T2744" i="1" s="1"/>
  <c r="R2745" i="1"/>
  <c r="T2745" i="1" s="1"/>
  <c r="R2746" i="1"/>
  <c r="T2746" i="1" s="1"/>
  <c r="R2747" i="1"/>
  <c r="T2747" i="1" s="1"/>
  <c r="R2748" i="1"/>
  <c r="T2748" i="1" s="1"/>
  <c r="R2749" i="1"/>
  <c r="T2749" i="1" s="1"/>
  <c r="R2750" i="1"/>
  <c r="T2750" i="1" s="1"/>
  <c r="R2751" i="1"/>
  <c r="T2751" i="1" s="1"/>
  <c r="R2752" i="1"/>
  <c r="T2752" i="1" s="1"/>
  <c r="R2753" i="1"/>
  <c r="T2753" i="1" s="1"/>
  <c r="R2754" i="1"/>
  <c r="T2754" i="1" s="1"/>
  <c r="R2755" i="1"/>
  <c r="T2755" i="1" s="1"/>
  <c r="R2756" i="1"/>
  <c r="T2756" i="1" s="1"/>
  <c r="R2757" i="1"/>
  <c r="T2757" i="1" s="1"/>
  <c r="R2758" i="1"/>
  <c r="T2758" i="1" s="1"/>
  <c r="R2759" i="1"/>
  <c r="T2759" i="1" s="1"/>
  <c r="R2760" i="1"/>
  <c r="T2760" i="1" s="1"/>
  <c r="R2761" i="1"/>
  <c r="T2761" i="1" s="1"/>
  <c r="R2762" i="1"/>
  <c r="T2762" i="1" s="1"/>
  <c r="R2763" i="1"/>
  <c r="T2763" i="1" s="1"/>
  <c r="R2764" i="1"/>
  <c r="T2764" i="1" s="1"/>
  <c r="R2765" i="1"/>
  <c r="T2765" i="1" s="1"/>
  <c r="R2766" i="1"/>
  <c r="T2766" i="1" s="1"/>
  <c r="R2767" i="1"/>
  <c r="T2767" i="1" s="1"/>
  <c r="R2768" i="1"/>
  <c r="T2768" i="1" s="1"/>
  <c r="R2769" i="1"/>
  <c r="T2769" i="1" s="1"/>
  <c r="R2770" i="1"/>
  <c r="T2770" i="1" s="1"/>
  <c r="R2771" i="1"/>
  <c r="T2771" i="1" s="1"/>
  <c r="R2772" i="1"/>
  <c r="T2772" i="1" s="1"/>
  <c r="R2773" i="1"/>
  <c r="T2773" i="1" s="1"/>
  <c r="R2774" i="1"/>
  <c r="T2774" i="1" s="1"/>
  <c r="R2775" i="1"/>
  <c r="T2775" i="1" s="1"/>
  <c r="R2776" i="1"/>
  <c r="T2776" i="1" s="1"/>
  <c r="R2777" i="1"/>
  <c r="T2777" i="1" s="1"/>
  <c r="R2778" i="1"/>
  <c r="T2778" i="1" s="1"/>
  <c r="R2779" i="1"/>
  <c r="T2779" i="1" s="1"/>
  <c r="R2780" i="1"/>
  <c r="T2780" i="1" s="1"/>
  <c r="R2781" i="1"/>
  <c r="T2781" i="1" s="1"/>
  <c r="R2782" i="1"/>
  <c r="T2782" i="1" s="1"/>
  <c r="R2783" i="1"/>
  <c r="T2783" i="1" s="1"/>
  <c r="R2784" i="1"/>
  <c r="T2784" i="1" s="1"/>
  <c r="R2785" i="1"/>
  <c r="T2785" i="1" s="1"/>
  <c r="R2786" i="1"/>
  <c r="T2786" i="1" s="1"/>
  <c r="R2787" i="1"/>
  <c r="T2787" i="1" s="1"/>
  <c r="R2788" i="1"/>
  <c r="T2788" i="1" s="1"/>
  <c r="R2789" i="1"/>
  <c r="T2789" i="1" s="1"/>
  <c r="R2790" i="1"/>
  <c r="T2790" i="1" s="1"/>
  <c r="R2791" i="1"/>
  <c r="T2791" i="1" s="1"/>
  <c r="R2792" i="1"/>
  <c r="T2792" i="1" s="1"/>
  <c r="R2793" i="1"/>
  <c r="T2793" i="1" s="1"/>
  <c r="R2794" i="1"/>
  <c r="T2794" i="1" s="1"/>
  <c r="R2795" i="1"/>
  <c r="T2795" i="1" s="1"/>
  <c r="R2796" i="1"/>
  <c r="T2796" i="1" s="1"/>
  <c r="R2797" i="1"/>
  <c r="T2797" i="1" s="1"/>
  <c r="R2798" i="1"/>
  <c r="T2798" i="1" s="1"/>
  <c r="R2799" i="1"/>
  <c r="T2799" i="1" s="1"/>
  <c r="R2800" i="1"/>
  <c r="T2800" i="1" s="1"/>
  <c r="R2801" i="1"/>
  <c r="T2801" i="1" s="1"/>
  <c r="R2802" i="1"/>
  <c r="T2802" i="1" s="1"/>
  <c r="R2803" i="1"/>
  <c r="T2803" i="1" s="1"/>
  <c r="R2804" i="1"/>
  <c r="T2804" i="1" s="1"/>
  <c r="R2805" i="1"/>
  <c r="T2805" i="1" s="1"/>
  <c r="R2806" i="1"/>
  <c r="T2806" i="1" s="1"/>
  <c r="R2807" i="1"/>
  <c r="T2807" i="1" s="1"/>
  <c r="R2808" i="1"/>
  <c r="T2808" i="1" s="1"/>
  <c r="R2809" i="1"/>
  <c r="T2809" i="1" s="1"/>
  <c r="R2810" i="1"/>
  <c r="T2810" i="1" s="1"/>
  <c r="R2811" i="1"/>
  <c r="T2811" i="1" s="1"/>
  <c r="R2812" i="1"/>
  <c r="T2812" i="1" s="1"/>
  <c r="R2813" i="1"/>
  <c r="T2813" i="1" s="1"/>
  <c r="R2814" i="1"/>
  <c r="T2814" i="1" s="1"/>
  <c r="R2815" i="1"/>
  <c r="T2815" i="1" s="1"/>
  <c r="R2816" i="1"/>
  <c r="T2816" i="1" s="1"/>
  <c r="R2817" i="1"/>
  <c r="T2817" i="1" s="1"/>
  <c r="R2818" i="1"/>
  <c r="T2818" i="1" s="1"/>
  <c r="R2819" i="1"/>
  <c r="T2819" i="1" s="1"/>
  <c r="R2820" i="1"/>
  <c r="T2820" i="1" s="1"/>
  <c r="R2821" i="1"/>
  <c r="T2821" i="1" s="1"/>
  <c r="R2822" i="1"/>
  <c r="T2822" i="1" s="1"/>
  <c r="R2823" i="1"/>
  <c r="T2823" i="1" s="1"/>
  <c r="R2824" i="1"/>
  <c r="T2824" i="1" s="1"/>
  <c r="R2825" i="1"/>
  <c r="T2825" i="1" s="1"/>
  <c r="R2826" i="1"/>
  <c r="T2826" i="1" s="1"/>
  <c r="R2827" i="1"/>
  <c r="T2827" i="1" s="1"/>
  <c r="R2828" i="1"/>
  <c r="T2828" i="1" s="1"/>
  <c r="R2829" i="1"/>
  <c r="T2829" i="1" s="1"/>
  <c r="R2830" i="1"/>
  <c r="T2830" i="1" s="1"/>
  <c r="R2831" i="1"/>
  <c r="T2831" i="1" s="1"/>
  <c r="R2832" i="1"/>
  <c r="T2832" i="1" s="1"/>
  <c r="R2833" i="1"/>
  <c r="T2833" i="1" s="1"/>
  <c r="R2834" i="1"/>
  <c r="T2834" i="1" s="1"/>
  <c r="R2835" i="1"/>
  <c r="T2835" i="1" s="1"/>
  <c r="R2836" i="1"/>
  <c r="T2836" i="1" s="1"/>
  <c r="R2837" i="1"/>
  <c r="T2837" i="1" s="1"/>
  <c r="R2838" i="1"/>
  <c r="T2838" i="1" s="1"/>
  <c r="R2839" i="1"/>
  <c r="T2839" i="1" s="1"/>
  <c r="R2840" i="1"/>
  <c r="T2840" i="1" s="1"/>
  <c r="R2841" i="1"/>
  <c r="T2841" i="1" s="1"/>
  <c r="R2842" i="1"/>
  <c r="T2842" i="1" s="1"/>
  <c r="R2843" i="1"/>
  <c r="T2843" i="1" s="1"/>
  <c r="R2844" i="1"/>
  <c r="T2844" i="1" s="1"/>
  <c r="R2845" i="1"/>
  <c r="T2845" i="1" s="1"/>
  <c r="R2846" i="1"/>
  <c r="T2846" i="1" s="1"/>
  <c r="R2847" i="1"/>
  <c r="T2847" i="1" s="1"/>
  <c r="R2848" i="1"/>
  <c r="T2848" i="1" s="1"/>
  <c r="R2849" i="1"/>
  <c r="T2849" i="1" s="1"/>
  <c r="R2850" i="1"/>
  <c r="T2850" i="1" s="1"/>
  <c r="R2851" i="1"/>
  <c r="T2851" i="1" s="1"/>
  <c r="R2852" i="1"/>
  <c r="T2852" i="1" s="1"/>
  <c r="R2853" i="1"/>
  <c r="T2853" i="1" s="1"/>
  <c r="R2854" i="1"/>
  <c r="T2854" i="1" s="1"/>
  <c r="R2855" i="1"/>
  <c r="T2855" i="1" s="1"/>
  <c r="R2856" i="1"/>
  <c r="T2856" i="1" s="1"/>
  <c r="R2857" i="1"/>
  <c r="T2857" i="1" s="1"/>
  <c r="R2858" i="1"/>
  <c r="T2858" i="1" s="1"/>
  <c r="R2859" i="1"/>
  <c r="T2859" i="1" s="1"/>
  <c r="R2860" i="1"/>
  <c r="T2860" i="1" s="1"/>
  <c r="R2861" i="1"/>
  <c r="T2861" i="1" s="1"/>
  <c r="R2862" i="1"/>
  <c r="T2862" i="1" s="1"/>
  <c r="R2863" i="1"/>
  <c r="T2863" i="1" s="1"/>
  <c r="R2864" i="1"/>
  <c r="T2864" i="1" s="1"/>
  <c r="R2865" i="1"/>
  <c r="T2865" i="1" s="1"/>
  <c r="R2866" i="1"/>
  <c r="T2866" i="1" s="1"/>
  <c r="R2867" i="1"/>
  <c r="T2867" i="1" s="1"/>
  <c r="R2868" i="1"/>
  <c r="T2868" i="1" s="1"/>
  <c r="R2869" i="1"/>
  <c r="T2869" i="1" s="1"/>
  <c r="R2870" i="1"/>
  <c r="T2870" i="1" s="1"/>
  <c r="R2871" i="1"/>
  <c r="T2871" i="1" s="1"/>
  <c r="R2872" i="1"/>
  <c r="T2872" i="1" s="1"/>
  <c r="R2873" i="1"/>
  <c r="T2873" i="1" s="1"/>
  <c r="R2874" i="1"/>
  <c r="T2874" i="1" s="1"/>
  <c r="R2875" i="1"/>
  <c r="T2875" i="1" s="1"/>
  <c r="R2876" i="1"/>
  <c r="T2876" i="1" s="1"/>
  <c r="R2877" i="1"/>
  <c r="T2877" i="1" s="1"/>
  <c r="R2878" i="1"/>
  <c r="T2878" i="1" s="1"/>
  <c r="R2879" i="1"/>
  <c r="T2879" i="1" s="1"/>
  <c r="R2880" i="1"/>
  <c r="T2880" i="1" s="1"/>
  <c r="R2881" i="1"/>
  <c r="T2881" i="1" s="1"/>
  <c r="R2882" i="1"/>
  <c r="T2882" i="1" s="1"/>
  <c r="R2883" i="1"/>
  <c r="T2883" i="1" s="1"/>
  <c r="R2884" i="1"/>
  <c r="T2884" i="1" s="1"/>
  <c r="R2885" i="1"/>
  <c r="T2885" i="1" s="1"/>
  <c r="R2886" i="1"/>
  <c r="T2886" i="1" s="1"/>
  <c r="R2887" i="1"/>
  <c r="T2887" i="1" s="1"/>
  <c r="R2888" i="1"/>
  <c r="T2888" i="1" s="1"/>
  <c r="R2889" i="1"/>
  <c r="T2889" i="1" s="1"/>
  <c r="R2890" i="1"/>
  <c r="T2890" i="1" s="1"/>
  <c r="R2891" i="1"/>
  <c r="T2891" i="1" s="1"/>
  <c r="R2892" i="1"/>
  <c r="T2892" i="1" s="1"/>
  <c r="R2893" i="1"/>
  <c r="T2893" i="1" s="1"/>
  <c r="R2894" i="1"/>
  <c r="T2894" i="1" s="1"/>
  <c r="R2895" i="1"/>
  <c r="T2895" i="1" s="1"/>
  <c r="R2896" i="1"/>
  <c r="T2896" i="1" s="1"/>
  <c r="R2897" i="1"/>
  <c r="T2897" i="1" s="1"/>
  <c r="R2898" i="1"/>
  <c r="T2898" i="1" s="1"/>
  <c r="R2899" i="1"/>
  <c r="T2899" i="1" s="1"/>
  <c r="R2900" i="1"/>
  <c r="T2900" i="1" s="1"/>
  <c r="R2901" i="1"/>
  <c r="T2901" i="1" s="1"/>
  <c r="R2902" i="1"/>
  <c r="T2902" i="1" s="1"/>
  <c r="R2903" i="1"/>
  <c r="T2903" i="1" s="1"/>
  <c r="R2904" i="1"/>
  <c r="T2904" i="1" s="1"/>
  <c r="R2905" i="1"/>
  <c r="T2905" i="1" s="1"/>
  <c r="R2906" i="1"/>
  <c r="T2906" i="1" s="1"/>
  <c r="R2907" i="1"/>
  <c r="T2907" i="1" s="1"/>
  <c r="R2908" i="1"/>
  <c r="T2908" i="1" s="1"/>
  <c r="R2909" i="1"/>
  <c r="T2909" i="1" s="1"/>
  <c r="R2910" i="1"/>
  <c r="T2910" i="1" s="1"/>
  <c r="R2911" i="1"/>
  <c r="T2911" i="1" s="1"/>
  <c r="R2912" i="1"/>
  <c r="T2912" i="1" s="1"/>
  <c r="R2913" i="1"/>
  <c r="T2913" i="1" s="1"/>
  <c r="R2914" i="1"/>
  <c r="T2914" i="1" s="1"/>
  <c r="R2915" i="1"/>
  <c r="T2915" i="1" s="1"/>
  <c r="R2916" i="1"/>
  <c r="T2916" i="1" s="1"/>
  <c r="R2917" i="1"/>
  <c r="T2917" i="1" s="1"/>
  <c r="R2918" i="1"/>
  <c r="T2918" i="1" s="1"/>
  <c r="R2919" i="1"/>
  <c r="T2919" i="1" s="1"/>
  <c r="R2920" i="1"/>
  <c r="T2920" i="1" s="1"/>
  <c r="R2921" i="1"/>
  <c r="T2921" i="1" s="1"/>
  <c r="R2922" i="1"/>
  <c r="T2922" i="1" s="1"/>
  <c r="R2923" i="1"/>
  <c r="T2923" i="1" s="1"/>
  <c r="R2924" i="1"/>
  <c r="T2924" i="1" s="1"/>
  <c r="R2925" i="1"/>
  <c r="T2925" i="1" s="1"/>
  <c r="R2926" i="1"/>
  <c r="T2926" i="1" s="1"/>
  <c r="R2927" i="1"/>
  <c r="T2927" i="1" s="1"/>
  <c r="R2928" i="1"/>
  <c r="T2928" i="1" s="1"/>
  <c r="R2929" i="1"/>
  <c r="T2929" i="1" s="1"/>
  <c r="R2930" i="1"/>
  <c r="T2930" i="1" s="1"/>
  <c r="R2931" i="1"/>
  <c r="T2931" i="1" s="1"/>
  <c r="R2932" i="1"/>
  <c r="T2932" i="1" s="1"/>
  <c r="R2933" i="1"/>
  <c r="T2933" i="1" s="1"/>
  <c r="R2934" i="1"/>
  <c r="T2934" i="1" s="1"/>
  <c r="R2935" i="1"/>
  <c r="T2935" i="1" s="1"/>
  <c r="R2936" i="1"/>
  <c r="T2936" i="1" s="1"/>
  <c r="R2937" i="1"/>
  <c r="T2937" i="1" s="1"/>
  <c r="R2938" i="1"/>
  <c r="T2938" i="1" s="1"/>
  <c r="R2939" i="1"/>
  <c r="T2939" i="1" s="1"/>
  <c r="R2940" i="1"/>
  <c r="T2940" i="1" s="1"/>
  <c r="R2941" i="1"/>
  <c r="T2941" i="1" s="1"/>
  <c r="R2942" i="1"/>
  <c r="T2942" i="1" s="1"/>
  <c r="R2943" i="1"/>
  <c r="T2943" i="1" s="1"/>
  <c r="R2944" i="1"/>
  <c r="T2944" i="1" s="1"/>
  <c r="R2945" i="1"/>
  <c r="T2945" i="1" s="1"/>
  <c r="R2946" i="1"/>
  <c r="T2946" i="1" s="1"/>
  <c r="R2947" i="1"/>
  <c r="T2947" i="1" s="1"/>
  <c r="R2948" i="1"/>
  <c r="T2948" i="1" s="1"/>
  <c r="R2949" i="1"/>
  <c r="T2949" i="1" s="1"/>
  <c r="R2950" i="1"/>
  <c r="T2950" i="1" s="1"/>
  <c r="R2951" i="1"/>
  <c r="T2951" i="1" s="1"/>
  <c r="R2952" i="1"/>
  <c r="T2952" i="1" s="1"/>
  <c r="R2953" i="1"/>
  <c r="T2953" i="1" s="1"/>
  <c r="R2954" i="1"/>
  <c r="T2954" i="1" s="1"/>
  <c r="R2955" i="1"/>
  <c r="T2955" i="1" s="1"/>
  <c r="R2956" i="1"/>
  <c r="T2956" i="1" s="1"/>
  <c r="R2957" i="1"/>
  <c r="T2957" i="1" s="1"/>
  <c r="R2958" i="1"/>
  <c r="T2958" i="1" s="1"/>
  <c r="R2959" i="1"/>
  <c r="T2959" i="1" s="1"/>
  <c r="R2960" i="1"/>
  <c r="T2960" i="1" s="1"/>
  <c r="R2961" i="1"/>
  <c r="T2961" i="1" s="1"/>
  <c r="R2962" i="1"/>
  <c r="T2962" i="1" s="1"/>
  <c r="R2963" i="1"/>
  <c r="T2963" i="1" s="1"/>
  <c r="R2964" i="1"/>
  <c r="T2964" i="1" s="1"/>
  <c r="R2965" i="1"/>
  <c r="T2965" i="1" s="1"/>
  <c r="R2966" i="1"/>
  <c r="T2966" i="1" s="1"/>
  <c r="R2967" i="1"/>
  <c r="T2967" i="1" s="1"/>
  <c r="R2968" i="1"/>
  <c r="T2968" i="1" s="1"/>
  <c r="R2969" i="1"/>
  <c r="T2969" i="1" s="1"/>
  <c r="R2970" i="1"/>
  <c r="T2970" i="1" s="1"/>
  <c r="R2971" i="1"/>
  <c r="T2971" i="1" s="1"/>
  <c r="R2972" i="1"/>
  <c r="T2972" i="1" s="1"/>
  <c r="R2973" i="1"/>
  <c r="T2973" i="1" s="1"/>
  <c r="R2974" i="1"/>
  <c r="T2974" i="1" s="1"/>
  <c r="R2975" i="1"/>
  <c r="T2975" i="1" s="1"/>
  <c r="R2976" i="1"/>
  <c r="T2976" i="1" s="1"/>
  <c r="R2977" i="1"/>
  <c r="T2977" i="1" s="1"/>
  <c r="R2978" i="1"/>
  <c r="T2978" i="1" s="1"/>
  <c r="R2979" i="1"/>
  <c r="T2979" i="1" s="1"/>
  <c r="R2980" i="1"/>
  <c r="T2980" i="1" s="1"/>
  <c r="R2981" i="1"/>
  <c r="T2981" i="1" s="1"/>
  <c r="R2982" i="1"/>
  <c r="T2982" i="1" s="1"/>
  <c r="R2983" i="1"/>
  <c r="T2983" i="1" s="1"/>
  <c r="R2984" i="1"/>
  <c r="T2984" i="1" s="1"/>
  <c r="R2985" i="1"/>
  <c r="T2985" i="1" s="1"/>
  <c r="R2986" i="1"/>
  <c r="T2986" i="1" s="1"/>
  <c r="R2987" i="1"/>
  <c r="T2987" i="1" s="1"/>
  <c r="R2988" i="1"/>
  <c r="T2988" i="1" s="1"/>
  <c r="R2989" i="1"/>
  <c r="T2989" i="1" s="1"/>
  <c r="R2990" i="1"/>
  <c r="T2990" i="1" s="1"/>
  <c r="R2991" i="1"/>
  <c r="T2991" i="1" s="1"/>
  <c r="R2992" i="1"/>
  <c r="T2992" i="1" s="1"/>
  <c r="R2993" i="1"/>
  <c r="T2993" i="1" s="1"/>
  <c r="R2994" i="1"/>
  <c r="T2994" i="1" s="1"/>
  <c r="R2995" i="1"/>
  <c r="T2995" i="1" s="1"/>
  <c r="R2996" i="1"/>
  <c r="T2996" i="1" s="1"/>
  <c r="R2997" i="1"/>
  <c r="T2997" i="1" s="1"/>
  <c r="R2998" i="1"/>
  <c r="T2998" i="1" s="1"/>
  <c r="R2999" i="1"/>
  <c r="T2999" i="1" s="1"/>
  <c r="R3000" i="1"/>
  <c r="T3000" i="1" s="1"/>
  <c r="R3001" i="1"/>
  <c r="T3001" i="1" s="1"/>
  <c r="R3002" i="1"/>
  <c r="T3002" i="1" s="1"/>
  <c r="R3003" i="1"/>
  <c r="T3003" i="1" s="1"/>
  <c r="R3004" i="1"/>
  <c r="T3004" i="1" s="1"/>
  <c r="R3005" i="1"/>
  <c r="T3005" i="1" s="1"/>
  <c r="R3006" i="1"/>
  <c r="T3006" i="1" s="1"/>
  <c r="R3007" i="1"/>
  <c r="T3007" i="1" s="1"/>
  <c r="R3008" i="1"/>
  <c r="T3008" i="1" s="1"/>
  <c r="R3009" i="1"/>
  <c r="T3009" i="1" s="1"/>
  <c r="R3010" i="1"/>
  <c r="T3010" i="1" s="1"/>
  <c r="R3011" i="1"/>
  <c r="T3011" i="1" s="1"/>
  <c r="R3012" i="1"/>
  <c r="T3012" i="1" s="1"/>
  <c r="R3013" i="1"/>
  <c r="T3013" i="1" s="1"/>
  <c r="R3014" i="1"/>
  <c r="T3014" i="1" s="1"/>
  <c r="R3015" i="1"/>
  <c r="T3015" i="1" s="1"/>
  <c r="R3016" i="1"/>
  <c r="T3016" i="1" s="1"/>
  <c r="R3017" i="1"/>
  <c r="T3017" i="1" s="1"/>
  <c r="R3018" i="1"/>
  <c r="T3018" i="1" s="1"/>
  <c r="R3019" i="1"/>
  <c r="T3019" i="1" s="1"/>
  <c r="R3020" i="1"/>
  <c r="T3020" i="1" s="1"/>
  <c r="R3021" i="1"/>
  <c r="T3021" i="1" s="1"/>
  <c r="R3022" i="1"/>
  <c r="T3022" i="1" s="1"/>
  <c r="R3023" i="1"/>
  <c r="T3023" i="1" s="1"/>
  <c r="R3024" i="1"/>
  <c r="T3024" i="1" s="1"/>
  <c r="R3025" i="1"/>
  <c r="T3025" i="1" s="1"/>
  <c r="R3026" i="1"/>
  <c r="T3026" i="1" s="1"/>
  <c r="R3027" i="1"/>
  <c r="T3027" i="1" s="1"/>
  <c r="R3028" i="1"/>
  <c r="T3028" i="1" s="1"/>
  <c r="R3029" i="1"/>
  <c r="T3029" i="1" s="1"/>
  <c r="R3030" i="1"/>
  <c r="T3030" i="1" s="1"/>
  <c r="R3031" i="1"/>
  <c r="T3031" i="1" s="1"/>
  <c r="R3032" i="1"/>
  <c r="T3032" i="1" s="1"/>
  <c r="R3033" i="1"/>
  <c r="T3033" i="1" s="1"/>
  <c r="R3034" i="1"/>
  <c r="T3034" i="1" s="1"/>
  <c r="R3035" i="1"/>
  <c r="T3035" i="1" s="1"/>
  <c r="R3036" i="1"/>
  <c r="T3036" i="1" s="1"/>
  <c r="R3037" i="1"/>
  <c r="T3037" i="1" s="1"/>
  <c r="R3038" i="1"/>
  <c r="T3038" i="1" s="1"/>
  <c r="R3039" i="1"/>
  <c r="T3039" i="1" s="1"/>
  <c r="R3040" i="1"/>
  <c r="T3040" i="1" s="1"/>
  <c r="R3041" i="1"/>
  <c r="T3041" i="1" s="1"/>
  <c r="R3042" i="1"/>
  <c r="T3042" i="1" s="1"/>
  <c r="R3043" i="1"/>
  <c r="T3043" i="1" s="1"/>
  <c r="R3044" i="1"/>
  <c r="T3044" i="1" s="1"/>
  <c r="R3045" i="1"/>
  <c r="T3045" i="1" s="1"/>
  <c r="R3046" i="1"/>
  <c r="T3046" i="1" s="1"/>
  <c r="R3047" i="1"/>
  <c r="T3047" i="1" s="1"/>
  <c r="R3048" i="1"/>
  <c r="T3048" i="1" s="1"/>
  <c r="R3049" i="1"/>
  <c r="T3049" i="1" s="1"/>
  <c r="R3050" i="1"/>
  <c r="T3050" i="1" s="1"/>
  <c r="R3051" i="1"/>
  <c r="T3051" i="1" s="1"/>
  <c r="R3052" i="1"/>
  <c r="T3052" i="1" s="1"/>
  <c r="R3053" i="1"/>
  <c r="T3053" i="1" s="1"/>
  <c r="R3054" i="1"/>
  <c r="T3054" i="1" s="1"/>
  <c r="R3055" i="1"/>
  <c r="T3055" i="1" s="1"/>
  <c r="R3056" i="1"/>
  <c r="T3056" i="1" s="1"/>
  <c r="R3057" i="1"/>
  <c r="T3057" i="1" s="1"/>
  <c r="R3058" i="1"/>
  <c r="T3058" i="1" s="1"/>
  <c r="R3059" i="1"/>
  <c r="T3059" i="1" s="1"/>
  <c r="R3060" i="1"/>
  <c r="T3060" i="1" s="1"/>
  <c r="R3061" i="1"/>
  <c r="T3061" i="1" s="1"/>
  <c r="R3062" i="1"/>
  <c r="T3062" i="1" s="1"/>
  <c r="R3063" i="1"/>
  <c r="T3063" i="1" s="1"/>
  <c r="R3064" i="1"/>
  <c r="T3064" i="1" s="1"/>
  <c r="R3065" i="1"/>
  <c r="T3065" i="1" s="1"/>
  <c r="R3066" i="1"/>
  <c r="T3066" i="1" s="1"/>
  <c r="R3067" i="1"/>
  <c r="T3067" i="1" s="1"/>
  <c r="R3068" i="1"/>
  <c r="T3068" i="1" s="1"/>
  <c r="R3069" i="1"/>
  <c r="T3069" i="1" s="1"/>
  <c r="R3070" i="1"/>
  <c r="T3070" i="1" s="1"/>
  <c r="R3071" i="1"/>
  <c r="T3071" i="1" s="1"/>
  <c r="R3072" i="1"/>
  <c r="T3072" i="1" s="1"/>
  <c r="R3073" i="1"/>
  <c r="T3073" i="1" s="1"/>
  <c r="R3074" i="1"/>
  <c r="T3074" i="1" s="1"/>
  <c r="R3075" i="1"/>
  <c r="T3075" i="1" s="1"/>
  <c r="R3076" i="1"/>
  <c r="T3076" i="1" s="1"/>
  <c r="R3077" i="1"/>
  <c r="T3077" i="1" s="1"/>
  <c r="R3078" i="1"/>
  <c r="T3078" i="1" s="1"/>
  <c r="R3079" i="1"/>
  <c r="T3079" i="1" s="1"/>
  <c r="R3080" i="1"/>
  <c r="T3080" i="1" s="1"/>
  <c r="R3081" i="1"/>
  <c r="T3081" i="1" s="1"/>
  <c r="R3082" i="1"/>
  <c r="T3082" i="1" s="1"/>
  <c r="R3083" i="1"/>
  <c r="T3083" i="1" s="1"/>
  <c r="R3084" i="1"/>
  <c r="T3084" i="1" s="1"/>
  <c r="R3085" i="1"/>
  <c r="T3085" i="1" s="1"/>
  <c r="R3086" i="1"/>
  <c r="T3086" i="1" s="1"/>
  <c r="R3087" i="1"/>
  <c r="T3087" i="1" s="1"/>
  <c r="R3088" i="1"/>
  <c r="T3088" i="1" s="1"/>
  <c r="R3089" i="1"/>
  <c r="T3089" i="1" s="1"/>
  <c r="R3090" i="1"/>
  <c r="T3090" i="1" s="1"/>
  <c r="R3091" i="1"/>
  <c r="T3091" i="1" s="1"/>
  <c r="R3092" i="1"/>
  <c r="T3092" i="1" s="1"/>
  <c r="R3093" i="1"/>
  <c r="T3093" i="1" s="1"/>
  <c r="R3094" i="1"/>
  <c r="T3094" i="1" s="1"/>
  <c r="R3095" i="1"/>
  <c r="T3095" i="1" s="1"/>
  <c r="R3096" i="1"/>
  <c r="T3096" i="1" s="1"/>
  <c r="R3097" i="1"/>
  <c r="T3097" i="1" s="1"/>
  <c r="R3098" i="1"/>
  <c r="T3098" i="1" s="1"/>
  <c r="R3099" i="1"/>
  <c r="T3099" i="1" s="1"/>
  <c r="R3100" i="1"/>
  <c r="T3100" i="1" s="1"/>
  <c r="R3101" i="1"/>
  <c r="T3101" i="1" s="1"/>
  <c r="R3102" i="1"/>
  <c r="T3102" i="1" s="1"/>
  <c r="R3103" i="1"/>
  <c r="T3103" i="1" s="1"/>
  <c r="R3104" i="1"/>
  <c r="T3104" i="1" s="1"/>
  <c r="R3105" i="1"/>
  <c r="T3105" i="1" s="1"/>
  <c r="R3106" i="1"/>
  <c r="T3106" i="1" s="1"/>
  <c r="R3107" i="1"/>
  <c r="T3107" i="1" s="1"/>
  <c r="R3108" i="1"/>
  <c r="T3108" i="1" s="1"/>
  <c r="R3109" i="1"/>
  <c r="T3109" i="1" s="1"/>
  <c r="R3110" i="1"/>
  <c r="T3110" i="1" s="1"/>
  <c r="R3111" i="1"/>
  <c r="T3111" i="1" s="1"/>
  <c r="R3112" i="1"/>
  <c r="T3112" i="1" s="1"/>
  <c r="R3113" i="1"/>
  <c r="T3113" i="1" s="1"/>
  <c r="R3114" i="1"/>
  <c r="T3114" i="1" s="1"/>
  <c r="R3115" i="1"/>
  <c r="T3115" i="1" s="1"/>
  <c r="R3116" i="1"/>
  <c r="T3116" i="1" s="1"/>
  <c r="R3117" i="1"/>
  <c r="T3117" i="1" s="1"/>
  <c r="R3118" i="1"/>
  <c r="T3118" i="1" s="1"/>
  <c r="R3119" i="1"/>
  <c r="T3119" i="1" s="1"/>
  <c r="R3120" i="1"/>
  <c r="T3120" i="1" s="1"/>
  <c r="R3121" i="1"/>
  <c r="T3121" i="1" s="1"/>
  <c r="R3122" i="1"/>
  <c r="T3122" i="1" s="1"/>
  <c r="R3123" i="1"/>
  <c r="T3123" i="1" s="1"/>
  <c r="R3124" i="1"/>
  <c r="T3124" i="1" s="1"/>
  <c r="R3125" i="1"/>
  <c r="T3125" i="1" s="1"/>
  <c r="R3126" i="1"/>
  <c r="T3126" i="1" s="1"/>
  <c r="R3127" i="1"/>
  <c r="T3127" i="1" s="1"/>
  <c r="R3128" i="1"/>
  <c r="T3128" i="1" s="1"/>
  <c r="R3129" i="1"/>
  <c r="T3129" i="1" s="1"/>
  <c r="R3130" i="1"/>
  <c r="T3130" i="1" s="1"/>
  <c r="R3131" i="1"/>
  <c r="T3131" i="1" s="1"/>
  <c r="R3132" i="1"/>
  <c r="T3132" i="1" s="1"/>
  <c r="R3133" i="1"/>
  <c r="T3133" i="1" s="1"/>
  <c r="R3134" i="1"/>
  <c r="T3134" i="1" s="1"/>
  <c r="R3135" i="1"/>
  <c r="T3135" i="1" s="1"/>
  <c r="R3136" i="1"/>
  <c r="T3136" i="1" s="1"/>
  <c r="R3137" i="1"/>
  <c r="T3137" i="1" s="1"/>
  <c r="R3138" i="1"/>
  <c r="T3138" i="1" s="1"/>
  <c r="R3139" i="1"/>
  <c r="T3139" i="1" s="1"/>
  <c r="R3140" i="1"/>
  <c r="T3140" i="1" s="1"/>
  <c r="R3141" i="1"/>
  <c r="T3141" i="1" s="1"/>
  <c r="R3142" i="1"/>
  <c r="T3142" i="1" s="1"/>
  <c r="R3143" i="1"/>
  <c r="T3143" i="1" s="1"/>
  <c r="R3144" i="1"/>
  <c r="T3144" i="1" s="1"/>
  <c r="R3145" i="1"/>
  <c r="T3145" i="1" s="1"/>
  <c r="R3146" i="1"/>
  <c r="T3146" i="1" s="1"/>
  <c r="R3147" i="1"/>
  <c r="T3147" i="1" s="1"/>
  <c r="R3148" i="1"/>
  <c r="T3148" i="1" s="1"/>
  <c r="R3149" i="1"/>
  <c r="T3149" i="1" s="1"/>
  <c r="R3150" i="1"/>
  <c r="T3150" i="1" s="1"/>
  <c r="R3151" i="1"/>
  <c r="T3151" i="1" s="1"/>
  <c r="R3152" i="1"/>
  <c r="T3152" i="1" s="1"/>
  <c r="R3153" i="1"/>
  <c r="T3153" i="1" s="1"/>
  <c r="R3154" i="1"/>
  <c r="T3154" i="1" s="1"/>
  <c r="R3155" i="1"/>
  <c r="T3155" i="1" s="1"/>
  <c r="R3156" i="1"/>
  <c r="T3156" i="1" s="1"/>
  <c r="R3157" i="1"/>
  <c r="T3157" i="1" s="1"/>
  <c r="R3158" i="1"/>
  <c r="T3158" i="1" s="1"/>
  <c r="R3159" i="1"/>
  <c r="T3159" i="1" s="1"/>
  <c r="R3160" i="1"/>
  <c r="T3160" i="1" s="1"/>
  <c r="R3161" i="1"/>
  <c r="T3161" i="1" s="1"/>
  <c r="R3162" i="1"/>
  <c r="T3162" i="1" s="1"/>
  <c r="R3163" i="1"/>
  <c r="T3163" i="1" s="1"/>
  <c r="R3164" i="1"/>
  <c r="T3164" i="1" s="1"/>
  <c r="R3165" i="1"/>
  <c r="T3165" i="1" s="1"/>
  <c r="R3166" i="1"/>
  <c r="T3166" i="1" s="1"/>
  <c r="R3167" i="1"/>
  <c r="T3167" i="1" s="1"/>
  <c r="R3168" i="1"/>
  <c r="T3168" i="1" s="1"/>
  <c r="R3169" i="1"/>
  <c r="T3169" i="1" s="1"/>
  <c r="R3170" i="1"/>
  <c r="T3170" i="1" s="1"/>
  <c r="R3171" i="1"/>
  <c r="T3171" i="1" s="1"/>
  <c r="R3172" i="1"/>
  <c r="T3172" i="1" s="1"/>
  <c r="R3173" i="1"/>
  <c r="T3173" i="1" s="1"/>
  <c r="R3174" i="1"/>
  <c r="T3174" i="1" s="1"/>
  <c r="R3175" i="1"/>
  <c r="T3175" i="1" s="1"/>
  <c r="R3176" i="1"/>
  <c r="T3176" i="1" s="1"/>
  <c r="R3177" i="1"/>
  <c r="T3177" i="1" s="1"/>
  <c r="R3178" i="1"/>
  <c r="T3178" i="1" s="1"/>
  <c r="R3179" i="1"/>
  <c r="T3179" i="1" s="1"/>
  <c r="R3180" i="1"/>
  <c r="T3180" i="1" s="1"/>
  <c r="R3181" i="1"/>
  <c r="T3181" i="1" s="1"/>
  <c r="R3182" i="1"/>
  <c r="T3182" i="1" s="1"/>
  <c r="R3183" i="1"/>
  <c r="T3183" i="1" s="1"/>
  <c r="R3184" i="1"/>
  <c r="T3184" i="1" s="1"/>
  <c r="R3185" i="1"/>
  <c r="T3185" i="1" s="1"/>
  <c r="R3186" i="1"/>
  <c r="T3186" i="1" s="1"/>
  <c r="R3187" i="1"/>
  <c r="T3187" i="1" s="1"/>
  <c r="R3188" i="1"/>
  <c r="T3188" i="1" s="1"/>
  <c r="R3189" i="1"/>
  <c r="T3189" i="1" s="1"/>
  <c r="R3190" i="1"/>
  <c r="T3190" i="1" s="1"/>
  <c r="R3191" i="1"/>
  <c r="T3191" i="1" s="1"/>
  <c r="R3192" i="1"/>
  <c r="T3192" i="1" s="1"/>
  <c r="R3193" i="1"/>
  <c r="T3193" i="1" s="1"/>
  <c r="R3194" i="1"/>
  <c r="T3194" i="1" s="1"/>
  <c r="R3195" i="1"/>
  <c r="T3195" i="1" s="1"/>
  <c r="R3196" i="1"/>
  <c r="T3196" i="1" s="1"/>
  <c r="R3197" i="1"/>
  <c r="T3197" i="1" s="1"/>
  <c r="R3198" i="1"/>
  <c r="T3198" i="1" s="1"/>
  <c r="R3199" i="1"/>
  <c r="T3199" i="1" s="1"/>
  <c r="R3200" i="1"/>
  <c r="T3200" i="1" s="1"/>
  <c r="R3201" i="1"/>
  <c r="T3201" i="1" s="1"/>
  <c r="R3202" i="1"/>
  <c r="T3202" i="1" s="1"/>
  <c r="R3203" i="1"/>
  <c r="T3203" i="1" s="1"/>
  <c r="R3204" i="1"/>
  <c r="T3204" i="1" s="1"/>
  <c r="R3205" i="1"/>
  <c r="T3205" i="1" s="1"/>
  <c r="R3206" i="1"/>
  <c r="T3206" i="1" s="1"/>
  <c r="R3207" i="1"/>
  <c r="T3207" i="1" s="1"/>
  <c r="R3208" i="1"/>
  <c r="T3208" i="1" s="1"/>
  <c r="R3209" i="1"/>
  <c r="T3209" i="1" s="1"/>
  <c r="R3210" i="1"/>
  <c r="T3210" i="1" s="1"/>
  <c r="R3211" i="1"/>
  <c r="T3211" i="1" s="1"/>
  <c r="R3212" i="1"/>
  <c r="T3212" i="1" s="1"/>
  <c r="R3213" i="1"/>
  <c r="T3213" i="1" s="1"/>
  <c r="R3214" i="1"/>
  <c r="T3214" i="1" s="1"/>
  <c r="R3215" i="1"/>
  <c r="T3215" i="1" s="1"/>
  <c r="R3216" i="1"/>
  <c r="T3216" i="1" s="1"/>
  <c r="R3217" i="1"/>
  <c r="T3217" i="1" s="1"/>
  <c r="R3218" i="1"/>
  <c r="T3218" i="1" s="1"/>
  <c r="R3219" i="1"/>
  <c r="T3219" i="1" s="1"/>
  <c r="R3220" i="1"/>
  <c r="T3220" i="1" s="1"/>
  <c r="R3221" i="1"/>
  <c r="T3221" i="1" s="1"/>
  <c r="R3222" i="1"/>
  <c r="T3222" i="1" s="1"/>
  <c r="R3223" i="1"/>
  <c r="T3223" i="1" s="1"/>
  <c r="R3224" i="1"/>
  <c r="T3224" i="1" s="1"/>
  <c r="R3225" i="1"/>
  <c r="T3225" i="1" s="1"/>
  <c r="R3226" i="1"/>
  <c r="T3226" i="1" s="1"/>
  <c r="R3227" i="1"/>
  <c r="T3227" i="1" s="1"/>
  <c r="R3228" i="1"/>
  <c r="T3228" i="1" s="1"/>
  <c r="R3229" i="1"/>
  <c r="T3229" i="1" s="1"/>
  <c r="R3230" i="1"/>
  <c r="T3230" i="1" s="1"/>
  <c r="R3231" i="1"/>
  <c r="T3231" i="1" s="1"/>
  <c r="R3232" i="1"/>
  <c r="T3232" i="1" s="1"/>
  <c r="R3233" i="1"/>
  <c r="T3233" i="1" s="1"/>
  <c r="R3234" i="1"/>
  <c r="T3234" i="1" s="1"/>
  <c r="R3235" i="1"/>
  <c r="T3235" i="1" s="1"/>
  <c r="R3236" i="1"/>
  <c r="T3236" i="1" s="1"/>
  <c r="R3237" i="1"/>
  <c r="T3237" i="1" s="1"/>
  <c r="R3238" i="1"/>
  <c r="T3238" i="1" s="1"/>
  <c r="R3239" i="1"/>
  <c r="T3239" i="1" s="1"/>
  <c r="R3240" i="1"/>
  <c r="T3240" i="1" s="1"/>
  <c r="R3241" i="1"/>
  <c r="T3241" i="1" s="1"/>
  <c r="R3242" i="1"/>
  <c r="T3242" i="1" s="1"/>
  <c r="R3243" i="1"/>
  <c r="T3243" i="1" s="1"/>
  <c r="R3244" i="1"/>
  <c r="T3244" i="1" s="1"/>
  <c r="R3245" i="1"/>
  <c r="T3245" i="1" s="1"/>
  <c r="R3246" i="1"/>
  <c r="T3246" i="1" s="1"/>
  <c r="R3247" i="1"/>
  <c r="T3247" i="1" s="1"/>
  <c r="R3248" i="1"/>
  <c r="T3248" i="1" s="1"/>
  <c r="R3249" i="1"/>
  <c r="T3249" i="1" s="1"/>
  <c r="R3250" i="1"/>
  <c r="T3250" i="1" s="1"/>
  <c r="R3251" i="1"/>
  <c r="T3251" i="1" s="1"/>
  <c r="R3252" i="1"/>
  <c r="T3252" i="1" s="1"/>
  <c r="R3253" i="1"/>
  <c r="T3253" i="1" s="1"/>
  <c r="R3254" i="1"/>
  <c r="T3254" i="1" s="1"/>
  <c r="R3255" i="1"/>
  <c r="T3255" i="1" s="1"/>
  <c r="R3256" i="1"/>
  <c r="T3256" i="1" s="1"/>
  <c r="R3257" i="1"/>
  <c r="T3257" i="1" s="1"/>
  <c r="R3258" i="1"/>
  <c r="T3258" i="1" s="1"/>
  <c r="R3259" i="1"/>
  <c r="T3259" i="1" s="1"/>
  <c r="R3260" i="1"/>
  <c r="T3260" i="1" s="1"/>
  <c r="R3261" i="1"/>
  <c r="T3261" i="1" s="1"/>
  <c r="R3262" i="1"/>
  <c r="T3262" i="1" s="1"/>
  <c r="R3263" i="1"/>
  <c r="T3263" i="1" s="1"/>
  <c r="R3264" i="1"/>
  <c r="T3264" i="1" s="1"/>
  <c r="R3265" i="1"/>
  <c r="T3265" i="1" s="1"/>
  <c r="R3266" i="1"/>
  <c r="T3266" i="1" s="1"/>
  <c r="R3267" i="1"/>
  <c r="T3267" i="1" s="1"/>
  <c r="R3268" i="1"/>
  <c r="T3268" i="1" s="1"/>
  <c r="R3269" i="1"/>
  <c r="T3269" i="1" s="1"/>
  <c r="R3270" i="1"/>
  <c r="T3270" i="1" s="1"/>
  <c r="R3271" i="1"/>
  <c r="T3271" i="1" s="1"/>
  <c r="R3272" i="1"/>
  <c r="T3272" i="1" s="1"/>
  <c r="R3273" i="1"/>
  <c r="T3273" i="1" s="1"/>
  <c r="R3274" i="1"/>
  <c r="T3274" i="1" s="1"/>
  <c r="R3275" i="1"/>
  <c r="T3275" i="1" s="1"/>
  <c r="R3276" i="1"/>
  <c r="T3276" i="1" s="1"/>
  <c r="R3277" i="1"/>
  <c r="T3277" i="1" s="1"/>
  <c r="R3278" i="1"/>
  <c r="T3278" i="1" s="1"/>
  <c r="R3279" i="1"/>
  <c r="T3279" i="1" s="1"/>
  <c r="R3280" i="1"/>
  <c r="T3280" i="1" s="1"/>
  <c r="R3281" i="1"/>
  <c r="T3281" i="1" s="1"/>
  <c r="R3282" i="1"/>
  <c r="T3282" i="1" s="1"/>
  <c r="R3283" i="1"/>
  <c r="T3283" i="1" s="1"/>
  <c r="R3284" i="1"/>
  <c r="T3284" i="1" s="1"/>
  <c r="R3285" i="1"/>
  <c r="T3285" i="1" s="1"/>
  <c r="R3286" i="1"/>
  <c r="T3286" i="1" s="1"/>
  <c r="R3287" i="1"/>
  <c r="T3287" i="1" s="1"/>
  <c r="R3288" i="1"/>
  <c r="T3288" i="1" s="1"/>
  <c r="R3289" i="1"/>
  <c r="T3289" i="1" s="1"/>
  <c r="R3290" i="1"/>
  <c r="T3290" i="1" s="1"/>
  <c r="R3291" i="1"/>
  <c r="T3291" i="1" s="1"/>
  <c r="R3292" i="1"/>
  <c r="T3292" i="1" s="1"/>
  <c r="R3293" i="1"/>
  <c r="T3293" i="1" s="1"/>
  <c r="R3294" i="1"/>
  <c r="T3294" i="1" s="1"/>
  <c r="R3295" i="1"/>
  <c r="T3295" i="1" s="1"/>
  <c r="R3296" i="1"/>
  <c r="T3296" i="1" s="1"/>
  <c r="R3297" i="1"/>
  <c r="T3297" i="1" s="1"/>
  <c r="R3298" i="1"/>
  <c r="T3298" i="1" s="1"/>
  <c r="R3299" i="1"/>
  <c r="T3299" i="1" s="1"/>
  <c r="R3300" i="1"/>
  <c r="T3300" i="1" s="1"/>
  <c r="R3301" i="1"/>
  <c r="T3301" i="1" s="1"/>
  <c r="R3302" i="1"/>
  <c r="T3302" i="1" s="1"/>
  <c r="R3303" i="1"/>
  <c r="T3303" i="1" s="1"/>
  <c r="R3304" i="1"/>
  <c r="T3304" i="1" s="1"/>
  <c r="R3305" i="1"/>
  <c r="T3305" i="1" s="1"/>
  <c r="R3306" i="1"/>
  <c r="T3306" i="1" s="1"/>
  <c r="R3307" i="1"/>
  <c r="T3307" i="1" s="1"/>
  <c r="R3308" i="1"/>
  <c r="T3308" i="1" s="1"/>
  <c r="R3309" i="1"/>
  <c r="T3309" i="1" s="1"/>
  <c r="R3310" i="1"/>
  <c r="T3310" i="1" s="1"/>
  <c r="R3311" i="1"/>
  <c r="T3311" i="1" s="1"/>
  <c r="R3312" i="1"/>
  <c r="T3312" i="1" s="1"/>
  <c r="R3313" i="1"/>
  <c r="T3313" i="1" s="1"/>
  <c r="R3314" i="1"/>
  <c r="T3314" i="1" s="1"/>
  <c r="R3315" i="1"/>
  <c r="T3315" i="1" s="1"/>
  <c r="R3316" i="1"/>
  <c r="T3316" i="1" s="1"/>
  <c r="R3317" i="1"/>
  <c r="T3317" i="1" s="1"/>
  <c r="R3318" i="1"/>
  <c r="T3318" i="1" s="1"/>
  <c r="R3319" i="1"/>
  <c r="T3319" i="1" s="1"/>
  <c r="R3320" i="1"/>
  <c r="T3320" i="1" s="1"/>
  <c r="R3321" i="1"/>
  <c r="T3321" i="1" s="1"/>
  <c r="R3322" i="1"/>
  <c r="T3322" i="1" s="1"/>
  <c r="R3323" i="1"/>
  <c r="T3323" i="1" s="1"/>
  <c r="R3324" i="1"/>
  <c r="T3324" i="1" s="1"/>
  <c r="R3325" i="1"/>
  <c r="T3325" i="1" s="1"/>
  <c r="R3326" i="1"/>
  <c r="T3326" i="1" s="1"/>
  <c r="R3327" i="1"/>
  <c r="T3327" i="1" s="1"/>
  <c r="R3328" i="1"/>
  <c r="T3328" i="1" s="1"/>
  <c r="R3329" i="1"/>
  <c r="T3329" i="1" s="1"/>
  <c r="R3330" i="1"/>
  <c r="T3330" i="1" s="1"/>
  <c r="R3331" i="1"/>
  <c r="T3331" i="1" s="1"/>
  <c r="R3332" i="1"/>
  <c r="T3332" i="1" s="1"/>
  <c r="R3333" i="1"/>
  <c r="T3333" i="1" s="1"/>
  <c r="R3334" i="1"/>
  <c r="T3334" i="1" s="1"/>
  <c r="R3335" i="1"/>
  <c r="T3335" i="1" s="1"/>
  <c r="R3336" i="1"/>
  <c r="T3336" i="1" s="1"/>
  <c r="R3337" i="1"/>
  <c r="T3337" i="1" s="1"/>
  <c r="R3338" i="1"/>
  <c r="T3338" i="1" s="1"/>
  <c r="R3339" i="1"/>
  <c r="T3339" i="1" s="1"/>
  <c r="R3340" i="1"/>
  <c r="T3340" i="1" s="1"/>
  <c r="R3341" i="1"/>
  <c r="T3341" i="1" s="1"/>
  <c r="R3342" i="1"/>
  <c r="T3342" i="1" s="1"/>
  <c r="R3343" i="1"/>
  <c r="T3343" i="1" s="1"/>
  <c r="R3344" i="1"/>
  <c r="T3344" i="1" s="1"/>
  <c r="R3345" i="1"/>
  <c r="T3345" i="1" s="1"/>
  <c r="R3346" i="1"/>
  <c r="T3346" i="1" s="1"/>
  <c r="R3347" i="1"/>
  <c r="T3347" i="1" s="1"/>
  <c r="R3348" i="1"/>
  <c r="T3348" i="1" s="1"/>
  <c r="R3349" i="1"/>
  <c r="T3349" i="1" s="1"/>
  <c r="R3350" i="1"/>
  <c r="T3350" i="1" s="1"/>
  <c r="R3351" i="1"/>
  <c r="T3351" i="1" s="1"/>
  <c r="R3352" i="1"/>
  <c r="T3352" i="1" s="1"/>
  <c r="R3353" i="1"/>
  <c r="T3353" i="1" s="1"/>
  <c r="R3354" i="1"/>
  <c r="T3354" i="1" s="1"/>
  <c r="R3355" i="1"/>
  <c r="T3355" i="1" s="1"/>
  <c r="R3356" i="1"/>
  <c r="T3356" i="1" s="1"/>
  <c r="R3357" i="1"/>
  <c r="T3357" i="1" s="1"/>
  <c r="R3358" i="1"/>
  <c r="T3358" i="1" s="1"/>
  <c r="R3359" i="1"/>
  <c r="T3359" i="1" s="1"/>
  <c r="R3360" i="1"/>
  <c r="T3360" i="1" s="1"/>
  <c r="R3361" i="1"/>
  <c r="T3361" i="1" s="1"/>
  <c r="R3362" i="1"/>
  <c r="T3362" i="1" s="1"/>
  <c r="R3363" i="1"/>
  <c r="T3363" i="1" s="1"/>
  <c r="R3364" i="1"/>
  <c r="T3364" i="1" s="1"/>
  <c r="R3365" i="1"/>
  <c r="T3365" i="1" s="1"/>
  <c r="R3366" i="1"/>
  <c r="T3366" i="1" s="1"/>
  <c r="R3367" i="1"/>
  <c r="T3367" i="1" s="1"/>
  <c r="R3368" i="1"/>
  <c r="T3368" i="1" s="1"/>
  <c r="R3369" i="1"/>
  <c r="T3369" i="1" s="1"/>
  <c r="R3370" i="1"/>
  <c r="T3370" i="1" s="1"/>
  <c r="R3371" i="1"/>
  <c r="T3371" i="1" s="1"/>
  <c r="R3372" i="1"/>
  <c r="T3372" i="1" s="1"/>
  <c r="R3373" i="1"/>
  <c r="T3373" i="1" s="1"/>
  <c r="R3374" i="1"/>
  <c r="T3374" i="1" s="1"/>
  <c r="R3375" i="1"/>
  <c r="T3375" i="1" s="1"/>
  <c r="R3376" i="1"/>
  <c r="T3376" i="1" s="1"/>
  <c r="R3377" i="1"/>
  <c r="T3377" i="1" s="1"/>
  <c r="R3378" i="1"/>
  <c r="T3378" i="1" s="1"/>
  <c r="R3379" i="1"/>
  <c r="T3379" i="1" s="1"/>
  <c r="R3380" i="1"/>
  <c r="T3380" i="1" s="1"/>
  <c r="R3381" i="1"/>
  <c r="T3381" i="1" s="1"/>
  <c r="R3382" i="1"/>
  <c r="T3382" i="1" s="1"/>
  <c r="R3383" i="1"/>
  <c r="T3383" i="1" s="1"/>
  <c r="R3384" i="1"/>
  <c r="T3384" i="1" s="1"/>
  <c r="R3385" i="1"/>
  <c r="T3385" i="1" s="1"/>
  <c r="R3386" i="1"/>
  <c r="T3386" i="1" s="1"/>
  <c r="R3387" i="1"/>
  <c r="T3387" i="1" s="1"/>
  <c r="R3388" i="1"/>
  <c r="T3388" i="1" s="1"/>
  <c r="R3389" i="1"/>
  <c r="T3389" i="1" s="1"/>
  <c r="R3390" i="1"/>
  <c r="T3390" i="1" s="1"/>
  <c r="R3391" i="1"/>
  <c r="T3391" i="1" s="1"/>
  <c r="R3392" i="1"/>
  <c r="T3392" i="1" s="1"/>
  <c r="R3393" i="1"/>
  <c r="T3393" i="1" s="1"/>
  <c r="R3394" i="1"/>
  <c r="T3394" i="1" s="1"/>
  <c r="R3395" i="1"/>
  <c r="T3395" i="1" s="1"/>
  <c r="R3396" i="1"/>
  <c r="T3396" i="1" s="1"/>
  <c r="R3397" i="1"/>
  <c r="T3397" i="1" s="1"/>
  <c r="R3398" i="1"/>
  <c r="T3398" i="1" s="1"/>
  <c r="R3399" i="1"/>
  <c r="T3399" i="1" s="1"/>
  <c r="R3400" i="1"/>
  <c r="T3400" i="1" s="1"/>
  <c r="R3401" i="1"/>
  <c r="T3401" i="1" s="1"/>
  <c r="R3402" i="1"/>
  <c r="T3402" i="1" s="1"/>
  <c r="R3403" i="1"/>
  <c r="T3403" i="1" s="1"/>
  <c r="R3404" i="1"/>
  <c r="T3404" i="1" s="1"/>
  <c r="R3405" i="1"/>
  <c r="T3405" i="1" s="1"/>
  <c r="R3406" i="1"/>
  <c r="T3406" i="1" s="1"/>
  <c r="R3407" i="1"/>
  <c r="T3407" i="1" s="1"/>
  <c r="R3408" i="1"/>
  <c r="T3408" i="1" s="1"/>
  <c r="R3409" i="1"/>
  <c r="T3409" i="1" s="1"/>
  <c r="R3410" i="1"/>
  <c r="T3410" i="1" s="1"/>
  <c r="R3411" i="1"/>
  <c r="T3411" i="1" s="1"/>
  <c r="R3412" i="1"/>
  <c r="T3412" i="1" s="1"/>
  <c r="R3413" i="1"/>
  <c r="T3413" i="1" s="1"/>
  <c r="R3414" i="1"/>
  <c r="T3414" i="1" s="1"/>
  <c r="R3415" i="1"/>
  <c r="T3415" i="1" s="1"/>
  <c r="R3416" i="1"/>
  <c r="T3416" i="1" s="1"/>
  <c r="R3417" i="1"/>
  <c r="T3417" i="1" s="1"/>
  <c r="R3418" i="1"/>
  <c r="T3418" i="1" s="1"/>
  <c r="R3419" i="1"/>
  <c r="T3419" i="1" s="1"/>
  <c r="R3420" i="1"/>
  <c r="T3420" i="1" s="1"/>
  <c r="R3421" i="1"/>
  <c r="T3421" i="1" s="1"/>
  <c r="R3422" i="1"/>
  <c r="T3422" i="1" s="1"/>
  <c r="R3423" i="1"/>
  <c r="T3423" i="1" s="1"/>
  <c r="R3424" i="1"/>
  <c r="T3424" i="1" s="1"/>
  <c r="R3425" i="1"/>
  <c r="T3425" i="1" s="1"/>
  <c r="R3426" i="1"/>
  <c r="T3426" i="1" s="1"/>
  <c r="R3427" i="1"/>
  <c r="T3427" i="1" s="1"/>
  <c r="R3428" i="1"/>
  <c r="T3428" i="1" s="1"/>
  <c r="R3429" i="1"/>
  <c r="T3429" i="1" s="1"/>
  <c r="R3430" i="1"/>
  <c r="T3430" i="1" s="1"/>
  <c r="R3431" i="1"/>
  <c r="T3431" i="1" s="1"/>
  <c r="R3432" i="1"/>
  <c r="T3432" i="1" s="1"/>
  <c r="R3433" i="1"/>
  <c r="T3433" i="1" s="1"/>
  <c r="R3434" i="1"/>
  <c r="T3434" i="1" s="1"/>
  <c r="R3435" i="1"/>
  <c r="T3435" i="1" s="1"/>
  <c r="R3436" i="1"/>
  <c r="T3436" i="1" s="1"/>
  <c r="R3437" i="1"/>
  <c r="T3437" i="1" s="1"/>
  <c r="R3438" i="1"/>
  <c r="T3438" i="1" s="1"/>
  <c r="R3439" i="1"/>
  <c r="T3439" i="1" s="1"/>
  <c r="R3440" i="1"/>
  <c r="T3440" i="1" s="1"/>
  <c r="R3441" i="1"/>
  <c r="T3441" i="1" s="1"/>
  <c r="R3442" i="1"/>
  <c r="T3442" i="1" s="1"/>
  <c r="R3443" i="1"/>
  <c r="T3443" i="1" s="1"/>
  <c r="R3444" i="1"/>
  <c r="T3444" i="1" s="1"/>
  <c r="R3445" i="1"/>
  <c r="T3445" i="1" s="1"/>
  <c r="R3446" i="1"/>
  <c r="T3446" i="1" s="1"/>
  <c r="R3447" i="1"/>
  <c r="T3447" i="1" s="1"/>
  <c r="R3448" i="1"/>
  <c r="T3448" i="1" s="1"/>
  <c r="R3449" i="1"/>
  <c r="T3449" i="1" s="1"/>
  <c r="R3450" i="1"/>
  <c r="T3450" i="1" s="1"/>
  <c r="R3451" i="1"/>
  <c r="T3451" i="1" s="1"/>
  <c r="R3452" i="1"/>
  <c r="T3452" i="1" s="1"/>
  <c r="R3453" i="1"/>
  <c r="T3453" i="1" s="1"/>
  <c r="R3454" i="1"/>
  <c r="T3454" i="1" s="1"/>
  <c r="R3455" i="1"/>
  <c r="T3455" i="1" s="1"/>
  <c r="R3456" i="1"/>
  <c r="T3456" i="1" s="1"/>
  <c r="R3457" i="1"/>
  <c r="T3457" i="1" s="1"/>
  <c r="R3458" i="1"/>
  <c r="T3458" i="1" s="1"/>
  <c r="R3459" i="1"/>
  <c r="T3459" i="1" s="1"/>
  <c r="R3460" i="1"/>
  <c r="T3460" i="1" s="1"/>
  <c r="R3461" i="1"/>
  <c r="T3461" i="1" s="1"/>
  <c r="R3462" i="1"/>
  <c r="T3462" i="1" s="1"/>
  <c r="R3463" i="1"/>
  <c r="T3463" i="1" s="1"/>
  <c r="R3464" i="1"/>
  <c r="T3464" i="1" s="1"/>
  <c r="R3465" i="1"/>
  <c r="T3465" i="1" s="1"/>
  <c r="R3466" i="1"/>
  <c r="T3466" i="1" s="1"/>
  <c r="R3467" i="1"/>
  <c r="T3467" i="1" s="1"/>
  <c r="R3468" i="1"/>
  <c r="T3468" i="1" s="1"/>
  <c r="R3469" i="1"/>
  <c r="T3469" i="1" s="1"/>
  <c r="R3470" i="1"/>
  <c r="T3470" i="1" s="1"/>
  <c r="R3471" i="1"/>
  <c r="T3471" i="1" s="1"/>
  <c r="R3472" i="1"/>
  <c r="T3472" i="1" s="1"/>
  <c r="R3473" i="1"/>
  <c r="T3473" i="1" s="1"/>
  <c r="R3474" i="1"/>
  <c r="T3474" i="1" s="1"/>
  <c r="R3475" i="1"/>
  <c r="T3475" i="1" s="1"/>
  <c r="R3476" i="1"/>
  <c r="T3476" i="1" s="1"/>
  <c r="R3477" i="1"/>
  <c r="T3477" i="1" s="1"/>
  <c r="R3478" i="1"/>
  <c r="T3478" i="1" s="1"/>
  <c r="R3479" i="1"/>
  <c r="T3479" i="1" s="1"/>
  <c r="R3480" i="1"/>
  <c r="T3480" i="1" s="1"/>
  <c r="R3481" i="1"/>
  <c r="T3481" i="1" s="1"/>
  <c r="R3482" i="1"/>
  <c r="T3482" i="1" s="1"/>
  <c r="R3483" i="1"/>
  <c r="T3483" i="1" s="1"/>
  <c r="R3484" i="1"/>
  <c r="T3484" i="1" s="1"/>
  <c r="R3485" i="1"/>
  <c r="T3485" i="1" s="1"/>
  <c r="R3486" i="1"/>
  <c r="T3486" i="1" s="1"/>
  <c r="R3487" i="1"/>
  <c r="T3487" i="1" s="1"/>
  <c r="R3488" i="1"/>
  <c r="T3488" i="1" s="1"/>
  <c r="R3489" i="1"/>
  <c r="T3489" i="1" s="1"/>
  <c r="R3490" i="1"/>
  <c r="T3490" i="1" s="1"/>
  <c r="R3491" i="1"/>
  <c r="T3491" i="1" s="1"/>
  <c r="R3492" i="1"/>
  <c r="T3492" i="1" s="1"/>
  <c r="R3493" i="1"/>
  <c r="T3493" i="1" s="1"/>
  <c r="R3494" i="1"/>
  <c r="T3494" i="1" s="1"/>
  <c r="R3495" i="1"/>
  <c r="T3495" i="1" s="1"/>
  <c r="R3496" i="1"/>
  <c r="T3496" i="1" s="1"/>
  <c r="R3497" i="1"/>
  <c r="T3497" i="1" s="1"/>
  <c r="R3498" i="1"/>
  <c r="T3498" i="1" s="1"/>
  <c r="R3499" i="1"/>
  <c r="T3499" i="1" s="1"/>
  <c r="R3500" i="1"/>
  <c r="T3500" i="1" s="1"/>
  <c r="R3501" i="1"/>
  <c r="T3501" i="1" s="1"/>
  <c r="R3502" i="1"/>
  <c r="T3502" i="1" s="1"/>
  <c r="R3503" i="1"/>
  <c r="T3503" i="1" s="1"/>
  <c r="R3504" i="1"/>
  <c r="T3504" i="1" s="1"/>
  <c r="R3505" i="1"/>
  <c r="T3505" i="1" s="1"/>
  <c r="R3506" i="1"/>
  <c r="T3506" i="1" s="1"/>
  <c r="R3507" i="1"/>
  <c r="T3507" i="1" s="1"/>
  <c r="R3508" i="1"/>
  <c r="T3508" i="1" s="1"/>
  <c r="R3509" i="1"/>
  <c r="T3509" i="1" s="1"/>
  <c r="R3510" i="1"/>
  <c r="T3510" i="1" s="1"/>
  <c r="R3511" i="1"/>
  <c r="T3511" i="1" s="1"/>
  <c r="R3512" i="1"/>
  <c r="T3512" i="1" s="1"/>
  <c r="R3513" i="1"/>
  <c r="T3513" i="1" s="1"/>
  <c r="R3514" i="1"/>
  <c r="T3514" i="1" s="1"/>
  <c r="R3515" i="1"/>
  <c r="T3515" i="1" s="1"/>
  <c r="R3516" i="1"/>
  <c r="T3516" i="1" s="1"/>
  <c r="R3517" i="1"/>
  <c r="T3517" i="1" s="1"/>
  <c r="R3518" i="1"/>
  <c r="T3518" i="1" s="1"/>
  <c r="R3519" i="1"/>
  <c r="T3519" i="1" s="1"/>
  <c r="R3520" i="1"/>
  <c r="T3520" i="1" s="1"/>
  <c r="R3521" i="1"/>
  <c r="T3521" i="1" s="1"/>
  <c r="R3522" i="1"/>
  <c r="T3522" i="1" s="1"/>
  <c r="R3523" i="1"/>
  <c r="T3523" i="1" s="1"/>
  <c r="R3524" i="1"/>
  <c r="T3524" i="1" s="1"/>
  <c r="R3525" i="1"/>
  <c r="T3525" i="1" s="1"/>
  <c r="R3526" i="1"/>
  <c r="T3526" i="1" s="1"/>
  <c r="R3527" i="1"/>
  <c r="T3527" i="1" s="1"/>
  <c r="R3528" i="1"/>
  <c r="T3528" i="1" s="1"/>
  <c r="R3529" i="1"/>
  <c r="T3529" i="1" s="1"/>
  <c r="R3530" i="1"/>
  <c r="T3530" i="1" s="1"/>
  <c r="R3531" i="1"/>
  <c r="T3531" i="1" s="1"/>
  <c r="R3532" i="1"/>
  <c r="T3532" i="1" s="1"/>
  <c r="R3533" i="1"/>
  <c r="T3533" i="1" s="1"/>
  <c r="R3534" i="1"/>
  <c r="T3534" i="1" s="1"/>
  <c r="R3535" i="1"/>
  <c r="T3535" i="1" s="1"/>
  <c r="R3536" i="1"/>
  <c r="T3536" i="1" s="1"/>
  <c r="R3537" i="1"/>
  <c r="T3537" i="1" s="1"/>
  <c r="R3538" i="1"/>
  <c r="T3538" i="1" s="1"/>
  <c r="R3539" i="1"/>
  <c r="T3539" i="1" s="1"/>
  <c r="R3540" i="1"/>
  <c r="T3540" i="1" s="1"/>
  <c r="R3541" i="1"/>
  <c r="T3541" i="1" s="1"/>
  <c r="R3542" i="1"/>
  <c r="T3542" i="1" s="1"/>
  <c r="R3543" i="1"/>
  <c r="T3543" i="1" s="1"/>
  <c r="R3544" i="1"/>
  <c r="T3544" i="1" s="1"/>
  <c r="R3545" i="1"/>
  <c r="T3545" i="1" s="1"/>
  <c r="R3546" i="1"/>
  <c r="T3546" i="1" s="1"/>
  <c r="R3547" i="1"/>
  <c r="T3547" i="1" s="1"/>
  <c r="R3548" i="1"/>
  <c r="T3548" i="1" s="1"/>
  <c r="R3549" i="1"/>
  <c r="T3549" i="1" s="1"/>
  <c r="R3550" i="1"/>
  <c r="T3550" i="1" s="1"/>
  <c r="R3551" i="1"/>
  <c r="T3551" i="1" s="1"/>
  <c r="R3552" i="1"/>
  <c r="T3552" i="1" s="1"/>
  <c r="R3553" i="1"/>
  <c r="T3553" i="1" s="1"/>
  <c r="R3554" i="1"/>
  <c r="T3554" i="1" s="1"/>
  <c r="R3555" i="1"/>
  <c r="T3555" i="1" s="1"/>
  <c r="R3556" i="1"/>
  <c r="T3556" i="1" s="1"/>
  <c r="R3557" i="1"/>
  <c r="T3557" i="1" s="1"/>
  <c r="R3558" i="1"/>
  <c r="T3558" i="1" s="1"/>
  <c r="R3559" i="1"/>
  <c r="T3559" i="1" s="1"/>
  <c r="R3560" i="1"/>
  <c r="T3560" i="1" s="1"/>
  <c r="R3561" i="1"/>
  <c r="T3561" i="1" s="1"/>
  <c r="R3562" i="1"/>
  <c r="T3562" i="1" s="1"/>
  <c r="R3563" i="1"/>
  <c r="T3563" i="1" s="1"/>
  <c r="R3564" i="1"/>
  <c r="T3564" i="1" s="1"/>
  <c r="R3565" i="1"/>
  <c r="T3565" i="1" s="1"/>
  <c r="R3566" i="1"/>
  <c r="T3566" i="1" s="1"/>
  <c r="R3567" i="1"/>
  <c r="T3567" i="1" s="1"/>
  <c r="R3568" i="1"/>
  <c r="T3568" i="1" s="1"/>
  <c r="R3569" i="1"/>
  <c r="T3569" i="1" s="1"/>
  <c r="R3570" i="1"/>
  <c r="T3570" i="1" s="1"/>
  <c r="R3571" i="1"/>
  <c r="T3571" i="1" s="1"/>
  <c r="R3572" i="1"/>
  <c r="T3572" i="1" s="1"/>
  <c r="R3573" i="1"/>
  <c r="T3573" i="1" s="1"/>
  <c r="R3574" i="1"/>
  <c r="T3574" i="1" s="1"/>
  <c r="R3575" i="1"/>
  <c r="T3575" i="1" s="1"/>
  <c r="R3576" i="1"/>
  <c r="T3576" i="1" s="1"/>
  <c r="R3577" i="1"/>
  <c r="T3577" i="1" s="1"/>
  <c r="R3578" i="1"/>
  <c r="T3578" i="1" s="1"/>
  <c r="R3579" i="1"/>
  <c r="T3579" i="1" s="1"/>
  <c r="R3580" i="1"/>
  <c r="T3580" i="1" s="1"/>
  <c r="R3581" i="1"/>
  <c r="T3581" i="1" s="1"/>
  <c r="R3582" i="1"/>
  <c r="T3582" i="1" s="1"/>
  <c r="R3583" i="1"/>
  <c r="T3583" i="1" s="1"/>
  <c r="R3584" i="1"/>
  <c r="T3584" i="1" s="1"/>
  <c r="R3585" i="1"/>
  <c r="T3585" i="1" s="1"/>
  <c r="R3586" i="1"/>
  <c r="T3586" i="1" s="1"/>
  <c r="R3587" i="1"/>
  <c r="T3587" i="1" s="1"/>
  <c r="R3588" i="1"/>
  <c r="T3588" i="1" s="1"/>
  <c r="R3589" i="1"/>
  <c r="T3589" i="1" s="1"/>
  <c r="R3590" i="1"/>
  <c r="T3590" i="1" s="1"/>
  <c r="R3591" i="1"/>
  <c r="T3591" i="1" s="1"/>
  <c r="R3592" i="1"/>
  <c r="T3592" i="1" s="1"/>
  <c r="R3593" i="1"/>
  <c r="T3593" i="1" s="1"/>
  <c r="R3594" i="1"/>
  <c r="T3594" i="1" s="1"/>
  <c r="R3595" i="1"/>
  <c r="T3595" i="1" s="1"/>
  <c r="R3596" i="1"/>
  <c r="T3596" i="1" s="1"/>
  <c r="R3597" i="1"/>
  <c r="T3597" i="1" s="1"/>
  <c r="R3598" i="1"/>
  <c r="T3598" i="1" s="1"/>
  <c r="R3599" i="1"/>
  <c r="T3599" i="1" s="1"/>
  <c r="R3600" i="1"/>
  <c r="T3600" i="1" s="1"/>
  <c r="R3601" i="1"/>
  <c r="T3601" i="1" s="1"/>
  <c r="R3602" i="1"/>
  <c r="T3602" i="1" s="1"/>
  <c r="R3603" i="1"/>
  <c r="T3603" i="1" s="1"/>
  <c r="R3604" i="1"/>
  <c r="T3604" i="1" s="1"/>
  <c r="R3605" i="1"/>
  <c r="T3605" i="1" s="1"/>
  <c r="R3606" i="1"/>
  <c r="T3606" i="1" s="1"/>
  <c r="R3607" i="1"/>
  <c r="T3607" i="1" s="1"/>
  <c r="R3608" i="1"/>
  <c r="T3608" i="1" s="1"/>
  <c r="R3609" i="1"/>
  <c r="T3609" i="1" s="1"/>
  <c r="R3610" i="1"/>
  <c r="T3610" i="1" s="1"/>
  <c r="R3611" i="1"/>
  <c r="T3611" i="1" s="1"/>
  <c r="R3612" i="1"/>
  <c r="T3612" i="1" s="1"/>
  <c r="R3613" i="1"/>
  <c r="T3613" i="1" s="1"/>
  <c r="R3614" i="1"/>
  <c r="T3614" i="1" s="1"/>
  <c r="R3615" i="1"/>
  <c r="T3615" i="1" s="1"/>
  <c r="R3616" i="1"/>
  <c r="T3616" i="1" s="1"/>
  <c r="R3617" i="1"/>
  <c r="T3617" i="1" s="1"/>
  <c r="R3618" i="1"/>
  <c r="T3618" i="1" s="1"/>
  <c r="R3619" i="1"/>
  <c r="T3619" i="1" s="1"/>
  <c r="R3620" i="1"/>
  <c r="T3620" i="1" s="1"/>
  <c r="R3621" i="1"/>
  <c r="T3621" i="1" s="1"/>
  <c r="R3622" i="1"/>
  <c r="T3622" i="1" s="1"/>
  <c r="R3623" i="1"/>
  <c r="T3623" i="1" s="1"/>
  <c r="R3624" i="1"/>
  <c r="T3624" i="1" s="1"/>
  <c r="R3625" i="1"/>
  <c r="T3625" i="1" s="1"/>
  <c r="R3626" i="1"/>
  <c r="T3626" i="1" s="1"/>
  <c r="R3627" i="1"/>
  <c r="T3627" i="1" s="1"/>
  <c r="R3628" i="1"/>
  <c r="T3628" i="1" s="1"/>
  <c r="R3629" i="1"/>
  <c r="T3629" i="1" s="1"/>
  <c r="R3630" i="1"/>
  <c r="T3630" i="1" s="1"/>
  <c r="R3631" i="1"/>
  <c r="T3631" i="1" s="1"/>
  <c r="R3632" i="1"/>
  <c r="T3632" i="1" s="1"/>
  <c r="R3633" i="1"/>
  <c r="T3633" i="1" s="1"/>
  <c r="R3634" i="1"/>
  <c r="T3634" i="1" s="1"/>
  <c r="R3635" i="1"/>
  <c r="T3635" i="1" s="1"/>
  <c r="R3636" i="1"/>
  <c r="T3636" i="1" s="1"/>
  <c r="R3637" i="1"/>
  <c r="T3637" i="1" s="1"/>
  <c r="R3638" i="1"/>
  <c r="T3638" i="1" s="1"/>
  <c r="R3639" i="1"/>
  <c r="T3639" i="1" s="1"/>
  <c r="R3640" i="1"/>
  <c r="T3640" i="1" s="1"/>
  <c r="R3641" i="1"/>
  <c r="T3641" i="1" s="1"/>
  <c r="R3642" i="1"/>
  <c r="T3642" i="1" s="1"/>
  <c r="R3643" i="1"/>
  <c r="T3643" i="1" s="1"/>
  <c r="R3644" i="1"/>
  <c r="T3644" i="1" s="1"/>
  <c r="R3645" i="1"/>
  <c r="T3645" i="1" s="1"/>
  <c r="R3646" i="1"/>
  <c r="T3646" i="1" s="1"/>
  <c r="R3647" i="1"/>
  <c r="T3647" i="1" s="1"/>
  <c r="R3648" i="1"/>
  <c r="T3648" i="1" s="1"/>
  <c r="R3649" i="1"/>
  <c r="T3649" i="1" s="1"/>
  <c r="R3650" i="1"/>
  <c r="T3650" i="1" s="1"/>
  <c r="R3651" i="1"/>
  <c r="T3651" i="1" s="1"/>
  <c r="R3652" i="1"/>
  <c r="T3652" i="1" s="1"/>
  <c r="R3653" i="1"/>
  <c r="T3653" i="1" s="1"/>
  <c r="R3654" i="1"/>
  <c r="T3654" i="1" s="1"/>
  <c r="R3655" i="1"/>
  <c r="T3655" i="1" s="1"/>
  <c r="R3656" i="1"/>
  <c r="T3656" i="1" s="1"/>
  <c r="R3657" i="1"/>
  <c r="T3657" i="1" s="1"/>
  <c r="R3658" i="1"/>
  <c r="T3658" i="1" s="1"/>
  <c r="R3659" i="1"/>
  <c r="T3659" i="1" s="1"/>
  <c r="R3660" i="1"/>
  <c r="T3660" i="1" s="1"/>
  <c r="R3661" i="1"/>
  <c r="T3661" i="1" s="1"/>
  <c r="R3662" i="1"/>
  <c r="T3662" i="1" s="1"/>
  <c r="R3663" i="1"/>
  <c r="T3663" i="1" s="1"/>
  <c r="R3664" i="1"/>
  <c r="T3664" i="1" s="1"/>
  <c r="R3665" i="1"/>
  <c r="T3665" i="1" s="1"/>
  <c r="R3666" i="1"/>
  <c r="T3666" i="1" s="1"/>
  <c r="R3667" i="1"/>
  <c r="T3667" i="1" s="1"/>
  <c r="R3668" i="1"/>
  <c r="T3668" i="1" s="1"/>
  <c r="R3669" i="1"/>
  <c r="T3669" i="1" s="1"/>
  <c r="R3670" i="1"/>
  <c r="T3670" i="1" s="1"/>
  <c r="R3671" i="1"/>
  <c r="T3671" i="1" s="1"/>
  <c r="R3672" i="1"/>
  <c r="T3672" i="1" s="1"/>
  <c r="R3673" i="1"/>
  <c r="T3673" i="1" s="1"/>
  <c r="R3674" i="1"/>
  <c r="T3674" i="1" s="1"/>
  <c r="R3675" i="1"/>
  <c r="T3675" i="1" s="1"/>
  <c r="R3676" i="1"/>
  <c r="T3676" i="1" s="1"/>
  <c r="R3677" i="1"/>
  <c r="T3677" i="1" s="1"/>
  <c r="R3678" i="1"/>
  <c r="T3678" i="1" s="1"/>
  <c r="R3679" i="1"/>
  <c r="T3679" i="1" s="1"/>
  <c r="R3680" i="1"/>
  <c r="T3680" i="1" s="1"/>
  <c r="R3681" i="1"/>
  <c r="T3681" i="1" s="1"/>
  <c r="R3682" i="1"/>
  <c r="T3682" i="1" s="1"/>
  <c r="R3683" i="1"/>
  <c r="T3683" i="1" s="1"/>
  <c r="R3684" i="1"/>
  <c r="T3684" i="1" s="1"/>
  <c r="R3685" i="1"/>
  <c r="T3685" i="1" s="1"/>
  <c r="R3686" i="1"/>
  <c r="T3686" i="1" s="1"/>
  <c r="R3687" i="1"/>
  <c r="T3687" i="1" s="1"/>
  <c r="R3688" i="1"/>
  <c r="T3688" i="1" s="1"/>
  <c r="R3689" i="1"/>
  <c r="T3689" i="1" s="1"/>
  <c r="R3690" i="1"/>
  <c r="T3690" i="1" s="1"/>
  <c r="R3691" i="1"/>
  <c r="T3691" i="1" s="1"/>
  <c r="R3692" i="1"/>
  <c r="T3692" i="1" s="1"/>
  <c r="R3693" i="1"/>
  <c r="T3693" i="1" s="1"/>
  <c r="R3694" i="1"/>
  <c r="T3694" i="1" s="1"/>
  <c r="R3695" i="1"/>
  <c r="T3695" i="1" s="1"/>
  <c r="R3696" i="1"/>
  <c r="T3696" i="1" s="1"/>
  <c r="R3697" i="1"/>
  <c r="T3697" i="1" s="1"/>
  <c r="R3698" i="1"/>
  <c r="T3698" i="1" s="1"/>
  <c r="R3699" i="1"/>
  <c r="T3699" i="1" s="1"/>
  <c r="R3700" i="1"/>
  <c r="T3700" i="1" s="1"/>
  <c r="R3701" i="1"/>
  <c r="T3701" i="1" s="1"/>
  <c r="R3702" i="1"/>
  <c r="T3702" i="1" s="1"/>
  <c r="R3703" i="1"/>
  <c r="T3703" i="1" s="1"/>
  <c r="R3704" i="1"/>
  <c r="T3704" i="1" s="1"/>
  <c r="R3705" i="1"/>
  <c r="T3705" i="1" s="1"/>
  <c r="R3706" i="1"/>
  <c r="T3706" i="1" s="1"/>
  <c r="R3707" i="1"/>
  <c r="T3707" i="1" s="1"/>
  <c r="R3708" i="1"/>
  <c r="T3708" i="1" s="1"/>
  <c r="R3709" i="1"/>
  <c r="T3709" i="1" s="1"/>
  <c r="R3710" i="1"/>
  <c r="T3710" i="1" s="1"/>
  <c r="R3711" i="1"/>
  <c r="T3711" i="1" s="1"/>
  <c r="R3712" i="1"/>
  <c r="T3712" i="1" s="1"/>
  <c r="R3713" i="1"/>
  <c r="T3713" i="1" s="1"/>
  <c r="R3714" i="1"/>
  <c r="T3714" i="1" s="1"/>
  <c r="R3715" i="1"/>
  <c r="T3715" i="1" s="1"/>
  <c r="R3716" i="1"/>
  <c r="T3716" i="1" s="1"/>
  <c r="R3717" i="1"/>
  <c r="T3717" i="1" s="1"/>
  <c r="R3718" i="1"/>
  <c r="T3718" i="1" s="1"/>
  <c r="R3719" i="1"/>
  <c r="T3719" i="1" s="1"/>
  <c r="R3720" i="1"/>
  <c r="T3720" i="1" s="1"/>
  <c r="R3721" i="1"/>
  <c r="T3721" i="1" s="1"/>
  <c r="R3722" i="1"/>
  <c r="T3722" i="1" s="1"/>
  <c r="R3723" i="1"/>
  <c r="T3723" i="1" s="1"/>
  <c r="R3724" i="1"/>
  <c r="T3724" i="1" s="1"/>
  <c r="R3725" i="1"/>
  <c r="T3725" i="1" s="1"/>
  <c r="R3726" i="1"/>
  <c r="T3726" i="1" s="1"/>
  <c r="R3727" i="1"/>
  <c r="T3727" i="1" s="1"/>
  <c r="R3728" i="1"/>
  <c r="T3728" i="1" s="1"/>
  <c r="R3729" i="1"/>
  <c r="T3729" i="1" s="1"/>
  <c r="R3730" i="1"/>
  <c r="T3730" i="1" s="1"/>
  <c r="R3731" i="1"/>
  <c r="T3731" i="1" s="1"/>
  <c r="R3732" i="1"/>
  <c r="T3732" i="1" s="1"/>
  <c r="R3733" i="1"/>
  <c r="T3733" i="1" s="1"/>
  <c r="R3734" i="1"/>
  <c r="T3734" i="1" s="1"/>
  <c r="R3735" i="1"/>
  <c r="T3735" i="1" s="1"/>
  <c r="R3736" i="1"/>
  <c r="T3736" i="1" s="1"/>
  <c r="R3737" i="1"/>
  <c r="T3737" i="1" s="1"/>
  <c r="R3738" i="1"/>
  <c r="T3738" i="1" s="1"/>
  <c r="R3739" i="1"/>
  <c r="T3739" i="1" s="1"/>
  <c r="R3740" i="1"/>
  <c r="T3740" i="1" s="1"/>
  <c r="R3741" i="1"/>
  <c r="T3741" i="1" s="1"/>
  <c r="R3742" i="1"/>
  <c r="T3742" i="1" s="1"/>
  <c r="R3743" i="1"/>
  <c r="T3743" i="1" s="1"/>
  <c r="R3744" i="1"/>
  <c r="T3744" i="1" s="1"/>
  <c r="R3745" i="1"/>
  <c r="T3745" i="1" s="1"/>
  <c r="R3746" i="1"/>
  <c r="T3746" i="1" s="1"/>
  <c r="R3747" i="1"/>
  <c r="T3747" i="1" s="1"/>
  <c r="R3748" i="1"/>
  <c r="T3748" i="1" s="1"/>
  <c r="R3749" i="1"/>
  <c r="T3749" i="1" s="1"/>
  <c r="R3750" i="1"/>
  <c r="T3750" i="1" s="1"/>
  <c r="R3751" i="1"/>
  <c r="T3751" i="1" s="1"/>
  <c r="R3752" i="1"/>
  <c r="T3752" i="1" s="1"/>
  <c r="R3753" i="1"/>
  <c r="T3753" i="1" s="1"/>
  <c r="R3754" i="1"/>
  <c r="T3754" i="1" s="1"/>
  <c r="R3755" i="1"/>
  <c r="T3755" i="1" s="1"/>
  <c r="R3756" i="1"/>
  <c r="T3756" i="1" s="1"/>
  <c r="R3757" i="1"/>
  <c r="T3757" i="1" s="1"/>
  <c r="R3758" i="1"/>
  <c r="T3758" i="1" s="1"/>
  <c r="R3759" i="1"/>
  <c r="T3759" i="1" s="1"/>
  <c r="R3760" i="1"/>
  <c r="T3760" i="1" s="1"/>
  <c r="R3761" i="1"/>
  <c r="T3761" i="1" s="1"/>
  <c r="R3762" i="1"/>
  <c r="T3762" i="1" s="1"/>
  <c r="R3763" i="1"/>
  <c r="T3763" i="1" s="1"/>
  <c r="R3764" i="1"/>
  <c r="T3764" i="1" s="1"/>
  <c r="R3765" i="1"/>
  <c r="T3765" i="1" s="1"/>
  <c r="R3766" i="1"/>
  <c r="T3766" i="1" s="1"/>
  <c r="R3767" i="1"/>
  <c r="T3767" i="1" s="1"/>
  <c r="R3768" i="1"/>
  <c r="T3768" i="1" s="1"/>
  <c r="R3769" i="1"/>
  <c r="T3769" i="1" s="1"/>
  <c r="R3770" i="1"/>
  <c r="T3770" i="1" s="1"/>
  <c r="R3771" i="1"/>
  <c r="T3771" i="1" s="1"/>
  <c r="R3772" i="1"/>
  <c r="T3772" i="1" s="1"/>
  <c r="R3773" i="1"/>
  <c r="T3773" i="1" s="1"/>
  <c r="R3774" i="1"/>
  <c r="T3774" i="1" s="1"/>
  <c r="R3775" i="1"/>
  <c r="T3775" i="1" s="1"/>
  <c r="R3776" i="1"/>
  <c r="T3776" i="1" s="1"/>
  <c r="R3777" i="1"/>
  <c r="T3777" i="1" s="1"/>
  <c r="R3778" i="1"/>
  <c r="T3778" i="1" s="1"/>
  <c r="R3779" i="1"/>
  <c r="T3779" i="1" s="1"/>
  <c r="R3780" i="1"/>
  <c r="T3780" i="1" s="1"/>
  <c r="R3781" i="1"/>
  <c r="T3781" i="1" s="1"/>
  <c r="R3782" i="1"/>
  <c r="T3782" i="1" s="1"/>
  <c r="R3783" i="1"/>
  <c r="T3783" i="1" s="1"/>
  <c r="R3784" i="1"/>
  <c r="T3784" i="1" s="1"/>
  <c r="R3785" i="1"/>
  <c r="T3785" i="1" s="1"/>
  <c r="R3786" i="1"/>
  <c r="T3786" i="1" s="1"/>
  <c r="R3787" i="1"/>
  <c r="T3787" i="1" s="1"/>
  <c r="R3788" i="1"/>
  <c r="T3788" i="1" s="1"/>
  <c r="R3789" i="1"/>
  <c r="T3789" i="1" s="1"/>
  <c r="R3790" i="1"/>
  <c r="T3790" i="1" s="1"/>
  <c r="R3791" i="1"/>
  <c r="T3791" i="1" s="1"/>
  <c r="R3792" i="1"/>
  <c r="T3792" i="1" s="1"/>
  <c r="R3793" i="1"/>
  <c r="T3793" i="1" s="1"/>
  <c r="R3794" i="1"/>
  <c r="T3794" i="1" s="1"/>
  <c r="R3795" i="1"/>
  <c r="T3795" i="1" s="1"/>
  <c r="R3796" i="1"/>
  <c r="T3796" i="1" s="1"/>
  <c r="R3797" i="1"/>
  <c r="T3797" i="1" s="1"/>
  <c r="R3798" i="1"/>
  <c r="T3798" i="1" s="1"/>
  <c r="R3799" i="1"/>
  <c r="T3799" i="1" s="1"/>
  <c r="R3800" i="1"/>
  <c r="T3800" i="1" s="1"/>
  <c r="R3801" i="1"/>
  <c r="T3801" i="1" s="1"/>
  <c r="R3802" i="1"/>
  <c r="T3802" i="1" s="1"/>
  <c r="R3803" i="1"/>
  <c r="T3803" i="1" s="1"/>
  <c r="R3804" i="1"/>
  <c r="T3804" i="1" s="1"/>
  <c r="R3805" i="1"/>
  <c r="T3805" i="1" s="1"/>
  <c r="R3806" i="1"/>
  <c r="T3806" i="1" s="1"/>
  <c r="R3807" i="1"/>
  <c r="T3807" i="1" s="1"/>
  <c r="R3808" i="1"/>
  <c r="T3808" i="1" s="1"/>
  <c r="R3809" i="1"/>
  <c r="T3809" i="1" s="1"/>
  <c r="R3810" i="1"/>
  <c r="T3810" i="1" s="1"/>
  <c r="R3811" i="1"/>
  <c r="T3811" i="1" s="1"/>
  <c r="R3812" i="1"/>
  <c r="T3812" i="1" s="1"/>
  <c r="R3813" i="1"/>
  <c r="T3813" i="1" s="1"/>
  <c r="R3814" i="1"/>
  <c r="T3814" i="1" s="1"/>
  <c r="R3815" i="1"/>
  <c r="T3815" i="1" s="1"/>
  <c r="R3816" i="1"/>
  <c r="T3816" i="1" s="1"/>
  <c r="R3817" i="1"/>
  <c r="T3817" i="1" s="1"/>
  <c r="R3818" i="1"/>
  <c r="T3818" i="1" s="1"/>
  <c r="R3819" i="1"/>
  <c r="T3819" i="1" s="1"/>
  <c r="R3820" i="1"/>
  <c r="T3820" i="1" s="1"/>
  <c r="R3821" i="1"/>
  <c r="T3821" i="1" s="1"/>
  <c r="R3822" i="1"/>
  <c r="T3822" i="1" s="1"/>
  <c r="R3823" i="1"/>
  <c r="T3823" i="1" s="1"/>
  <c r="R3824" i="1"/>
  <c r="T3824" i="1" s="1"/>
  <c r="R3825" i="1"/>
  <c r="T3825" i="1" s="1"/>
  <c r="R3826" i="1"/>
  <c r="T3826" i="1" s="1"/>
  <c r="R3827" i="1"/>
  <c r="T3827" i="1" s="1"/>
  <c r="R3828" i="1"/>
  <c r="T3828" i="1" s="1"/>
  <c r="R3829" i="1"/>
  <c r="T3829" i="1" s="1"/>
  <c r="R3830" i="1"/>
  <c r="T3830" i="1" s="1"/>
  <c r="R3831" i="1"/>
  <c r="T3831" i="1" s="1"/>
  <c r="R3832" i="1"/>
  <c r="T3832" i="1" s="1"/>
  <c r="R3833" i="1"/>
  <c r="T3833" i="1" s="1"/>
  <c r="R3834" i="1"/>
  <c r="T3834" i="1" s="1"/>
  <c r="R3835" i="1"/>
  <c r="T3835" i="1" s="1"/>
  <c r="R3836" i="1"/>
  <c r="T3836" i="1" s="1"/>
  <c r="R3837" i="1"/>
  <c r="T3837" i="1" s="1"/>
  <c r="R3838" i="1"/>
  <c r="T3838" i="1" s="1"/>
  <c r="R3839" i="1"/>
  <c r="T3839" i="1" s="1"/>
  <c r="R3840" i="1"/>
  <c r="T3840" i="1" s="1"/>
  <c r="R3841" i="1"/>
  <c r="T3841" i="1" s="1"/>
  <c r="R3842" i="1"/>
  <c r="T3842" i="1" s="1"/>
  <c r="R3843" i="1"/>
  <c r="T3843" i="1" s="1"/>
  <c r="R3844" i="1"/>
  <c r="T3844" i="1" s="1"/>
  <c r="R3845" i="1"/>
  <c r="T3845" i="1" s="1"/>
  <c r="R3846" i="1"/>
  <c r="T3846" i="1" s="1"/>
  <c r="R3847" i="1"/>
  <c r="T3847" i="1" s="1"/>
  <c r="R3848" i="1"/>
  <c r="T3848" i="1" s="1"/>
  <c r="R3849" i="1"/>
  <c r="T3849" i="1" s="1"/>
  <c r="R3850" i="1"/>
  <c r="T3850" i="1" s="1"/>
  <c r="R3851" i="1"/>
  <c r="T3851" i="1" s="1"/>
  <c r="R3852" i="1"/>
  <c r="T3852" i="1" s="1"/>
  <c r="R3853" i="1"/>
  <c r="T3853" i="1" s="1"/>
  <c r="R3854" i="1"/>
  <c r="T3854" i="1" s="1"/>
  <c r="R3855" i="1"/>
  <c r="T3855" i="1" s="1"/>
  <c r="R3856" i="1"/>
  <c r="T3856" i="1" s="1"/>
  <c r="R3857" i="1"/>
  <c r="T3857" i="1" s="1"/>
  <c r="R3858" i="1"/>
  <c r="T3858" i="1" s="1"/>
  <c r="R3859" i="1"/>
  <c r="T3859" i="1" s="1"/>
  <c r="R3860" i="1"/>
  <c r="T3860" i="1" s="1"/>
  <c r="R3861" i="1"/>
  <c r="T3861" i="1" s="1"/>
  <c r="R3862" i="1"/>
  <c r="T3862" i="1" s="1"/>
  <c r="R3863" i="1"/>
  <c r="T3863" i="1" s="1"/>
  <c r="R3864" i="1"/>
  <c r="T3864" i="1" s="1"/>
  <c r="R3865" i="1"/>
  <c r="T3865" i="1" s="1"/>
  <c r="R3866" i="1"/>
  <c r="T3866" i="1" s="1"/>
  <c r="R3867" i="1"/>
  <c r="T3867" i="1" s="1"/>
  <c r="R3868" i="1"/>
  <c r="T3868" i="1" s="1"/>
  <c r="R3869" i="1"/>
  <c r="T3869" i="1" s="1"/>
  <c r="R3870" i="1"/>
  <c r="T3870" i="1" s="1"/>
  <c r="R3871" i="1"/>
  <c r="T3871" i="1" s="1"/>
  <c r="R3872" i="1"/>
  <c r="T3872" i="1" s="1"/>
  <c r="R3873" i="1"/>
  <c r="T3873" i="1" s="1"/>
  <c r="R3874" i="1"/>
  <c r="T3874" i="1" s="1"/>
  <c r="R3875" i="1"/>
  <c r="T3875" i="1" s="1"/>
  <c r="R3876" i="1"/>
  <c r="T3876" i="1" s="1"/>
  <c r="R3877" i="1"/>
  <c r="T3877" i="1" s="1"/>
  <c r="R3878" i="1"/>
  <c r="T3878" i="1" s="1"/>
  <c r="R3879" i="1"/>
  <c r="T3879" i="1" s="1"/>
  <c r="R3880" i="1"/>
  <c r="T3880" i="1" s="1"/>
  <c r="R3881" i="1"/>
  <c r="T3881" i="1" s="1"/>
  <c r="R3882" i="1"/>
  <c r="T3882" i="1" s="1"/>
  <c r="R3883" i="1"/>
  <c r="T3883" i="1" s="1"/>
  <c r="R3884" i="1"/>
  <c r="T3884" i="1" s="1"/>
  <c r="R3885" i="1"/>
  <c r="T3885" i="1" s="1"/>
  <c r="R3886" i="1"/>
  <c r="T3886" i="1" s="1"/>
  <c r="R3887" i="1"/>
  <c r="T3887" i="1" s="1"/>
  <c r="R3888" i="1"/>
  <c r="T3888" i="1" s="1"/>
  <c r="R3889" i="1"/>
  <c r="T3889" i="1" s="1"/>
  <c r="R3890" i="1"/>
  <c r="T3890" i="1" s="1"/>
  <c r="R3891" i="1"/>
  <c r="T3891" i="1" s="1"/>
  <c r="R3892" i="1"/>
  <c r="T3892" i="1" s="1"/>
  <c r="R3893" i="1"/>
  <c r="T3893" i="1" s="1"/>
  <c r="R3894" i="1"/>
  <c r="T3894" i="1" s="1"/>
  <c r="R3895" i="1"/>
  <c r="T3895" i="1" s="1"/>
  <c r="R3896" i="1"/>
  <c r="T3896" i="1" s="1"/>
  <c r="R3897" i="1"/>
  <c r="T3897" i="1" s="1"/>
  <c r="R3898" i="1"/>
  <c r="T3898" i="1" s="1"/>
  <c r="R3899" i="1"/>
  <c r="T3899" i="1" s="1"/>
  <c r="R3900" i="1"/>
  <c r="T3900" i="1" s="1"/>
  <c r="R3901" i="1"/>
  <c r="T3901" i="1" s="1"/>
  <c r="R3902" i="1"/>
  <c r="T3902" i="1" s="1"/>
  <c r="R3903" i="1"/>
  <c r="T3903" i="1" s="1"/>
  <c r="R3904" i="1"/>
  <c r="T3904" i="1" s="1"/>
  <c r="R3905" i="1"/>
  <c r="T3905" i="1" s="1"/>
  <c r="R3906" i="1"/>
  <c r="T3906" i="1" s="1"/>
  <c r="R3907" i="1"/>
  <c r="T3907" i="1" s="1"/>
  <c r="R3908" i="1"/>
  <c r="T3908" i="1" s="1"/>
  <c r="R3909" i="1"/>
  <c r="T3909" i="1" s="1"/>
  <c r="R3910" i="1"/>
  <c r="T3910" i="1" s="1"/>
  <c r="R3911" i="1"/>
  <c r="T3911" i="1" s="1"/>
  <c r="R3912" i="1"/>
  <c r="T3912" i="1" s="1"/>
  <c r="R3913" i="1"/>
  <c r="T3913" i="1" s="1"/>
  <c r="R3914" i="1"/>
  <c r="T3914" i="1" s="1"/>
  <c r="R3915" i="1"/>
  <c r="T3915" i="1" s="1"/>
  <c r="R3916" i="1"/>
  <c r="T3916" i="1" s="1"/>
  <c r="R3917" i="1"/>
  <c r="T3917" i="1" s="1"/>
  <c r="R3918" i="1"/>
  <c r="T3918" i="1" s="1"/>
  <c r="R3919" i="1"/>
  <c r="T3919" i="1" s="1"/>
  <c r="R3920" i="1"/>
  <c r="T3920" i="1" s="1"/>
  <c r="R3921" i="1"/>
  <c r="T3921" i="1" s="1"/>
  <c r="R3922" i="1"/>
  <c r="T3922" i="1" s="1"/>
  <c r="R3923" i="1"/>
  <c r="T3923" i="1" s="1"/>
  <c r="R3924" i="1"/>
  <c r="T3924" i="1" s="1"/>
  <c r="R3925" i="1"/>
  <c r="T3925" i="1" s="1"/>
  <c r="R3926" i="1"/>
  <c r="T3926" i="1" s="1"/>
  <c r="R3927" i="1"/>
  <c r="T3927" i="1" s="1"/>
  <c r="R3928" i="1"/>
  <c r="T3928" i="1" s="1"/>
  <c r="R3929" i="1"/>
  <c r="T3929" i="1" s="1"/>
  <c r="R3930" i="1"/>
  <c r="T3930" i="1" s="1"/>
  <c r="R3931" i="1"/>
  <c r="T3931" i="1" s="1"/>
  <c r="R3932" i="1"/>
  <c r="T3932" i="1" s="1"/>
  <c r="R3933" i="1"/>
  <c r="T3933" i="1" s="1"/>
  <c r="R3934" i="1"/>
  <c r="T3934" i="1" s="1"/>
  <c r="R3935" i="1"/>
  <c r="T3935" i="1" s="1"/>
  <c r="R3936" i="1"/>
  <c r="T3936" i="1" s="1"/>
  <c r="R3937" i="1"/>
  <c r="T3937" i="1" s="1"/>
  <c r="R3938" i="1"/>
  <c r="T3938" i="1" s="1"/>
  <c r="R3939" i="1"/>
  <c r="T3939" i="1" s="1"/>
  <c r="R3940" i="1"/>
  <c r="T3940" i="1" s="1"/>
  <c r="R3941" i="1"/>
  <c r="T3941" i="1" s="1"/>
  <c r="R3942" i="1"/>
  <c r="T3942" i="1" s="1"/>
  <c r="R3943" i="1"/>
  <c r="T3943" i="1" s="1"/>
  <c r="R3944" i="1"/>
  <c r="T3944" i="1" s="1"/>
  <c r="R3945" i="1"/>
  <c r="T3945" i="1" s="1"/>
  <c r="R3946" i="1"/>
  <c r="T3946" i="1" s="1"/>
  <c r="R3947" i="1"/>
  <c r="T3947" i="1" s="1"/>
  <c r="R3948" i="1"/>
  <c r="T3948" i="1" s="1"/>
  <c r="R3949" i="1"/>
  <c r="T3949" i="1" s="1"/>
  <c r="R3950" i="1"/>
  <c r="T3950" i="1" s="1"/>
  <c r="R3951" i="1"/>
  <c r="T3951" i="1" s="1"/>
  <c r="R3952" i="1"/>
  <c r="T3952" i="1" s="1"/>
  <c r="R3953" i="1"/>
  <c r="T3953" i="1" s="1"/>
  <c r="R3954" i="1"/>
  <c r="T3954" i="1" s="1"/>
  <c r="R3955" i="1"/>
  <c r="T3955" i="1" s="1"/>
  <c r="R3956" i="1"/>
  <c r="T3956" i="1" s="1"/>
  <c r="R3957" i="1"/>
  <c r="T3957" i="1" s="1"/>
  <c r="R3958" i="1"/>
  <c r="T3958" i="1" s="1"/>
  <c r="R3959" i="1"/>
  <c r="T3959" i="1" s="1"/>
  <c r="R3960" i="1"/>
  <c r="T3960" i="1" s="1"/>
  <c r="R3961" i="1"/>
  <c r="T3961" i="1" s="1"/>
  <c r="R3962" i="1"/>
  <c r="T3962" i="1" s="1"/>
  <c r="R3963" i="1"/>
  <c r="T3963" i="1" s="1"/>
  <c r="R3964" i="1"/>
  <c r="T3964" i="1" s="1"/>
  <c r="R3965" i="1"/>
  <c r="T3965" i="1" s="1"/>
  <c r="R3966" i="1"/>
  <c r="T3966" i="1" s="1"/>
  <c r="R3967" i="1"/>
  <c r="T3967" i="1" s="1"/>
  <c r="R3968" i="1"/>
  <c r="T3968" i="1" s="1"/>
  <c r="R3969" i="1"/>
  <c r="T3969" i="1" s="1"/>
  <c r="R3970" i="1"/>
  <c r="T3970" i="1" s="1"/>
  <c r="R3971" i="1"/>
  <c r="T3971" i="1" s="1"/>
  <c r="R3972" i="1"/>
  <c r="T3972" i="1" s="1"/>
  <c r="R3973" i="1"/>
  <c r="T3973" i="1" s="1"/>
  <c r="R3974" i="1"/>
  <c r="T3974" i="1" s="1"/>
  <c r="R3975" i="1"/>
  <c r="T3975" i="1" s="1"/>
  <c r="R3976" i="1"/>
  <c r="T3976" i="1" s="1"/>
  <c r="R3977" i="1"/>
  <c r="T3977" i="1" s="1"/>
  <c r="R3978" i="1"/>
  <c r="T3978" i="1" s="1"/>
  <c r="R3979" i="1"/>
  <c r="T3979" i="1" s="1"/>
  <c r="R3980" i="1"/>
  <c r="T3980" i="1" s="1"/>
  <c r="R3981" i="1"/>
  <c r="T3981" i="1" s="1"/>
  <c r="R3982" i="1"/>
  <c r="T3982" i="1" s="1"/>
  <c r="R3983" i="1"/>
  <c r="T3983" i="1" s="1"/>
  <c r="R3984" i="1"/>
  <c r="T3984" i="1" s="1"/>
  <c r="R3985" i="1"/>
  <c r="T3985" i="1" s="1"/>
  <c r="R3986" i="1"/>
  <c r="T3986" i="1" s="1"/>
  <c r="R3987" i="1"/>
  <c r="T3987" i="1" s="1"/>
  <c r="R3988" i="1"/>
  <c r="T3988" i="1" s="1"/>
  <c r="R3989" i="1"/>
  <c r="T3989" i="1" s="1"/>
  <c r="R3990" i="1"/>
  <c r="T3990" i="1" s="1"/>
  <c r="R3991" i="1"/>
  <c r="T3991" i="1" s="1"/>
  <c r="R3992" i="1"/>
  <c r="T3992" i="1" s="1"/>
  <c r="R3993" i="1"/>
  <c r="T3993" i="1" s="1"/>
  <c r="R3994" i="1"/>
  <c r="T3994" i="1" s="1"/>
  <c r="R3995" i="1"/>
  <c r="T3995" i="1" s="1"/>
  <c r="R3996" i="1"/>
  <c r="T3996" i="1" s="1"/>
  <c r="R3997" i="1"/>
  <c r="T3997" i="1" s="1"/>
  <c r="R3998" i="1"/>
  <c r="T3998" i="1" s="1"/>
  <c r="R3999" i="1"/>
  <c r="T3999" i="1" s="1"/>
  <c r="R4000" i="1"/>
  <c r="T4000" i="1" s="1"/>
  <c r="R4001" i="1"/>
  <c r="T4001" i="1" s="1"/>
  <c r="R4002" i="1"/>
  <c r="T4002" i="1" s="1"/>
  <c r="R4003" i="1"/>
  <c r="T4003" i="1" s="1"/>
  <c r="R4004" i="1"/>
  <c r="T4004" i="1" s="1"/>
  <c r="R4005" i="1"/>
  <c r="T4005" i="1" s="1"/>
  <c r="R4006" i="1"/>
  <c r="T4006" i="1" s="1"/>
  <c r="R4007" i="1"/>
  <c r="T4007" i="1" s="1"/>
  <c r="R4008" i="1"/>
  <c r="T4008" i="1" s="1"/>
  <c r="R4009" i="1"/>
  <c r="T4009" i="1" s="1"/>
  <c r="R4010" i="1"/>
  <c r="T4010" i="1" s="1"/>
  <c r="R4011" i="1"/>
  <c r="T4011" i="1" s="1"/>
  <c r="R4012" i="1"/>
  <c r="T4012" i="1" s="1"/>
  <c r="R4013" i="1"/>
  <c r="T4013" i="1" s="1"/>
  <c r="R4014" i="1"/>
  <c r="T4014" i="1" s="1"/>
  <c r="R4015" i="1"/>
  <c r="T4015" i="1" s="1"/>
  <c r="R4016" i="1"/>
  <c r="T4016" i="1" s="1"/>
  <c r="R4017" i="1"/>
  <c r="T4017" i="1" s="1"/>
  <c r="R4018" i="1"/>
  <c r="T4018" i="1" s="1"/>
  <c r="R4019" i="1"/>
  <c r="T4019" i="1" s="1"/>
  <c r="R4020" i="1"/>
  <c r="T4020" i="1" s="1"/>
  <c r="R4021" i="1"/>
  <c r="T4021" i="1" s="1"/>
  <c r="R4022" i="1"/>
  <c r="T4022" i="1" s="1"/>
  <c r="R4023" i="1"/>
  <c r="T4023" i="1" s="1"/>
  <c r="R4024" i="1"/>
  <c r="T4024" i="1" s="1"/>
  <c r="R4025" i="1"/>
  <c r="T4025" i="1" s="1"/>
  <c r="R4026" i="1"/>
  <c r="T4026" i="1" s="1"/>
  <c r="R4027" i="1"/>
  <c r="T4027" i="1" s="1"/>
  <c r="R4028" i="1"/>
  <c r="T4028" i="1" s="1"/>
  <c r="R4029" i="1"/>
  <c r="T4029" i="1" s="1"/>
  <c r="R4030" i="1"/>
  <c r="T4030" i="1" s="1"/>
  <c r="R4031" i="1"/>
  <c r="T4031" i="1" s="1"/>
  <c r="R4032" i="1"/>
  <c r="T4032" i="1" s="1"/>
  <c r="R4033" i="1"/>
  <c r="T4033" i="1" s="1"/>
  <c r="R4034" i="1"/>
  <c r="T4034" i="1" s="1"/>
  <c r="R4035" i="1"/>
  <c r="T4035" i="1" s="1"/>
  <c r="R4036" i="1"/>
  <c r="T4036" i="1" s="1"/>
  <c r="R4037" i="1"/>
  <c r="T4037" i="1" s="1"/>
  <c r="R4038" i="1"/>
  <c r="T4038" i="1" s="1"/>
  <c r="R4039" i="1"/>
  <c r="T4039" i="1" s="1"/>
  <c r="R4040" i="1"/>
  <c r="T4040" i="1" s="1"/>
  <c r="R4041" i="1"/>
  <c r="T4041" i="1" s="1"/>
  <c r="R4042" i="1"/>
  <c r="T4042" i="1" s="1"/>
  <c r="R4043" i="1"/>
  <c r="T4043" i="1" s="1"/>
  <c r="R4044" i="1"/>
  <c r="T4044" i="1" s="1"/>
  <c r="R4045" i="1"/>
  <c r="T4045" i="1" s="1"/>
  <c r="R4046" i="1"/>
  <c r="T4046" i="1" s="1"/>
  <c r="R4047" i="1"/>
  <c r="T4047" i="1" s="1"/>
  <c r="R4048" i="1"/>
  <c r="T4048" i="1" s="1"/>
  <c r="R4049" i="1"/>
  <c r="T4049" i="1" s="1"/>
  <c r="R4050" i="1"/>
  <c r="T4050" i="1" s="1"/>
  <c r="R4051" i="1"/>
  <c r="T4051" i="1" s="1"/>
  <c r="R4052" i="1"/>
  <c r="T4052" i="1" s="1"/>
  <c r="R4053" i="1"/>
  <c r="T4053" i="1" s="1"/>
  <c r="R4054" i="1"/>
  <c r="T4054" i="1" s="1"/>
  <c r="R4055" i="1"/>
  <c r="T4055" i="1" s="1"/>
  <c r="R4056" i="1"/>
  <c r="T4056" i="1" s="1"/>
  <c r="R4057" i="1"/>
  <c r="T4057" i="1" s="1"/>
  <c r="R4058" i="1"/>
  <c r="T4058" i="1" s="1"/>
  <c r="R4059" i="1"/>
  <c r="T4059" i="1" s="1"/>
  <c r="R4060" i="1"/>
  <c r="T4060" i="1" s="1"/>
  <c r="R4061" i="1"/>
  <c r="T4061" i="1" s="1"/>
  <c r="R4062" i="1"/>
  <c r="T4062" i="1" s="1"/>
  <c r="R4063" i="1"/>
  <c r="T4063" i="1" s="1"/>
  <c r="R4064" i="1"/>
  <c r="T4064" i="1" s="1"/>
  <c r="R4065" i="1"/>
  <c r="T4065" i="1" s="1"/>
  <c r="R4066" i="1"/>
  <c r="T4066" i="1" s="1"/>
  <c r="R4067" i="1"/>
  <c r="T4067" i="1" s="1"/>
  <c r="R4068" i="1"/>
  <c r="T4068" i="1" s="1"/>
  <c r="R4069" i="1"/>
  <c r="T4069" i="1" s="1"/>
  <c r="R4070" i="1"/>
  <c r="T4070" i="1" s="1"/>
  <c r="R4071" i="1"/>
  <c r="T4071" i="1" s="1"/>
  <c r="R4072" i="1"/>
  <c r="T4072" i="1" s="1"/>
  <c r="R4073" i="1"/>
  <c r="T4073" i="1" s="1"/>
  <c r="R4074" i="1"/>
  <c r="T4074" i="1" s="1"/>
  <c r="R4075" i="1"/>
  <c r="T4075" i="1" s="1"/>
  <c r="R4076" i="1"/>
  <c r="T4076" i="1" s="1"/>
  <c r="R4077" i="1"/>
  <c r="T4077" i="1" s="1"/>
  <c r="R4078" i="1"/>
  <c r="T4078" i="1" s="1"/>
  <c r="R4079" i="1"/>
  <c r="T4079" i="1" s="1"/>
  <c r="R4080" i="1"/>
  <c r="T4080" i="1" s="1"/>
  <c r="R4081" i="1"/>
  <c r="T4081" i="1" s="1"/>
  <c r="R4082" i="1"/>
  <c r="T4082" i="1" s="1"/>
  <c r="R4083" i="1"/>
  <c r="T4083" i="1" s="1"/>
  <c r="R4084" i="1"/>
  <c r="T4084" i="1" s="1"/>
  <c r="R4085" i="1"/>
  <c r="T4085" i="1" s="1"/>
  <c r="R4086" i="1"/>
  <c r="T4086" i="1" s="1"/>
  <c r="R4087" i="1"/>
  <c r="T4087" i="1" s="1"/>
  <c r="R4088" i="1"/>
  <c r="T4088" i="1" s="1"/>
  <c r="R4089" i="1"/>
  <c r="T4089" i="1" s="1"/>
  <c r="R4090" i="1"/>
  <c r="T4090" i="1" s="1"/>
  <c r="R4091" i="1"/>
  <c r="T4091" i="1" s="1"/>
  <c r="R4092" i="1"/>
  <c r="T4092" i="1" s="1"/>
  <c r="R4093" i="1"/>
  <c r="T4093" i="1" s="1"/>
  <c r="R4094" i="1"/>
  <c r="T4094" i="1" s="1"/>
  <c r="R4095" i="1"/>
  <c r="T4095" i="1" s="1"/>
  <c r="R4096" i="1"/>
  <c r="T4096" i="1" s="1"/>
  <c r="R4097" i="1"/>
  <c r="T4097" i="1" s="1"/>
  <c r="R4098" i="1"/>
  <c r="T4098" i="1" s="1"/>
  <c r="R4099" i="1"/>
  <c r="T4099" i="1" s="1"/>
  <c r="R4100" i="1"/>
  <c r="T4100" i="1" s="1"/>
  <c r="R4101" i="1"/>
  <c r="T4101" i="1" s="1"/>
  <c r="R4102" i="1"/>
  <c r="T4102" i="1" s="1"/>
  <c r="R4103" i="1"/>
  <c r="T4103" i="1" s="1"/>
  <c r="R4104" i="1"/>
  <c r="T4104" i="1" s="1"/>
  <c r="R4105" i="1"/>
  <c r="T4105" i="1" s="1"/>
  <c r="R4106" i="1"/>
  <c r="T4106" i="1" s="1"/>
  <c r="R4107" i="1"/>
  <c r="T4107" i="1" s="1"/>
  <c r="R4108" i="1"/>
  <c r="T4108" i="1" s="1"/>
  <c r="R4109" i="1"/>
  <c r="T4109" i="1" s="1"/>
  <c r="R4110" i="1"/>
  <c r="T4110" i="1" s="1"/>
  <c r="R4111" i="1"/>
  <c r="T4111" i="1" s="1"/>
  <c r="R4112" i="1"/>
  <c r="T4112" i="1" s="1"/>
  <c r="R4113" i="1"/>
  <c r="T4113" i="1" s="1"/>
  <c r="R4114" i="1"/>
  <c r="T4114" i="1" s="1"/>
  <c r="R4115" i="1"/>
  <c r="T4115" i="1" s="1"/>
  <c r="R4116" i="1"/>
  <c r="T4116" i="1" s="1"/>
  <c r="R4117" i="1"/>
  <c r="T4117" i="1" s="1"/>
  <c r="R4118" i="1"/>
  <c r="T4118" i="1" s="1"/>
  <c r="R4119" i="1"/>
  <c r="T4119" i="1" s="1"/>
  <c r="R4120" i="1"/>
  <c r="T4120" i="1" s="1"/>
  <c r="R4121" i="1"/>
  <c r="T4121" i="1" s="1"/>
  <c r="R4122" i="1"/>
  <c r="T4122" i="1" s="1"/>
  <c r="R4123" i="1"/>
  <c r="T4123" i="1" s="1"/>
  <c r="R4124" i="1"/>
  <c r="T4124" i="1" s="1"/>
  <c r="R4125" i="1"/>
  <c r="T4125" i="1" s="1"/>
  <c r="R4126" i="1"/>
  <c r="T4126" i="1" s="1"/>
  <c r="R4127" i="1"/>
  <c r="T4127" i="1" s="1"/>
  <c r="R4128" i="1"/>
  <c r="T4128" i="1" s="1"/>
  <c r="R4129" i="1"/>
  <c r="T4129" i="1" s="1"/>
  <c r="R4130" i="1"/>
  <c r="T4130" i="1" s="1"/>
  <c r="R4131" i="1"/>
  <c r="T4131" i="1" s="1"/>
  <c r="R4132" i="1"/>
  <c r="T4132" i="1" s="1"/>
  <c r="R4133" i="1"/>
  <c r="T4133" i="1" s="1"/>
  <c r="R4134" i="1"/>
  <c r="T4134" i="1" s="1"/>
  <c r="R4135" i="1"/>
  <c r="T4135" i="1" s="1"/>
  <c r="R4136" i="1"/>
  <c r="T4136" i="1" s="1"/>
  <c r="R4137" i="1"/>
  <c r="T4137" i="1" s="1"/>
  <c r="R4138" i="1"/>
  <c r="T4138" i="1" s="1"/>
  <c r="R4139" i="1"/>
  <c r="T4139" i="1" s="1"/>
  <c r="R4140" i="1"/>
  <c r="T4140" i="1" s="1"/>
  <c r="R4141" i="1"/>
  <c r="T4141" i="1" s="1"/>
  <c r="R4142" i="1"/>
  <c r="T4142" i="1" s="1"/>
  <c r="R4143" i="1"/>
  <c r="T4143" i="1" s="1"/>
  <c r="R4144" i="1"/>
  <c r="T4144" i="1" s="1"/>
  <c r="R4145" i="1"/>
  <c r="T4145" i="1" s="1"/>
  <c r="R4146" i="1"/>
  <c r="T4146" i="1" s="1"/>
  <c r="R4147" i="1"/>
  <c r="T4147" i="1" s="1"/>
  <c r="R4148" i="1"/>
  <c r="T4148" i="1" s="1"/>
  <c r="R4149" i="1"/>
  <c r="T4149" i="1" s="1"/>
  <c r="R4150" i="1"/>
  <c r="T4150" i="1" s="1"/>
  <c r="R4151" i="1"/>
  <c r="T4151" i="1" s="1"/>
  <c r="R4152" i="1"/>
  <c r="T4152" i="1" s="1"/>
  <c r="R4153" i="1"/>
  <c r="T4153" i="1" s="1"/>
  <c r="R4154" i="1"/>
  <c r="T4154" i="1" s="1"/>
  <c r="R4155" i="1"/>
  <c r="T4155" i="1" s="1"/>
  <c r="R4156" i="1"/>
  <c r="T4156" i="1" s="1"/>
  <c r="R4157" i="1"/>
  <c r="T4157" i="1" s="1"/>
  <c r="R4158" i="1"/>
  <c r="T4158" i="1" s="1"/>
  <c r="R4159" i="1"/>
  <c r="T4159" i="1" s="1"/>
  <c r="R4160" i="1"/>
  <c r="T4160" i="1" s="1"/>
  <c r="R4161" i="1"/>
  <c r="T4161" i="1" s="1"/>
  <c r="R4162" i="1"/>
  <c r="T4162" i="1" s="1"/>
  <c r="R4163" i="1"/>
  <c r="T4163" i="1" s="1"/>
  <c r="R4164" i="1"/>
  <c r="T4164" i="1" s="1"/>
  <c r="R4165" i="1"/>
  <c r="T4165" i="1" s="1"/>
  <c r="R4166" i="1"/>
  <c r="T4166" i="1" s="1"/>
  <c r="R4167" i="1"/>
  <c r="T4167" i="1" s="1"/>
  <c r="R4168" i="1"/>
  <c r="T4168" i="1" s="1"/>
  <c r="R4169" i="1"/>
  <c r="T4169" i="1" s="1"/>
  <c r="R4170" i="1"/>
  <c r="T4170" i="1" s="1"/>
  <c r="R4171" i="1"/>
  <c r="T4171" i="1" s="1"/>
  <c r="R4172" i="1"/>
  <c r="T4172" i="1" s="1"/>
  <c r="R4173" i="1"/>
  <c r="T4173" i="1" s="1"/>
  <c r="R4174" i="1"/>
  <c r="T4174" i="1" s="1"/>
  <c r="R4175" i="1"/>
  <c r="T4175" i="1" s="1"/>
  <c r="R4176" i="1"/>
  <c r="T4176" i="1" s="1"/>
  <c r="R4177" i="1"/>
  <c r="T4177" i="1" s="1"/>
  <c r="R4178" i="1"/>
  <c r="T4178" i="1" s="1"/>
  <c r="R4179" i="1"/>
  <c r="T4179" i="1" s="1"/>
  <c r="R4180" i="1"/>
  <c r="T4180" i="1" s="1"/>
  <c r="R4181" i="1"/>
  <c r="T4181" i="1" s="1"/>
  <c r="R4182" i="1"/>
  <c r="T4182" i="1" s="1"/>
  <c r="R4183" i="1"/>
  <c r="T4183" i="1" s="1"/>
  <c r="R4184" i="1"/>
  <c r="T4184" i="1" s="1"/>
  <c r="R4185" i="1"/>
  <c r="T4185" i="1" s="1"/>
  <c r="R4186" i="1"/>
  <c r="T4186" i="1" s="1"/>
  <c r="R4187" i="1"/>
  <c r="T4187" i="1" s="1"/>
  <c r="R4188" i="1"/>
  <c r="T4188" i="1" s="1"/>
  <c r="R4189" i="1"/>
  <c r="T4189" i="1" s="1"/>
  <c r="R4190" i="1"/>
  <c r="T4190" i="1" s="1"/>
  <c r="R4191" i="1"/>
  <c r="T4191" i="1" s="1"/>
  <c r="R4192" i="1"/>
  <c r="T4192" i="1" s="1"/>
  <c r="R4193" i="1"/>
  <c r="T4193" i="1" s="1"/>
  <c r="R4194" i="1"/>
  <c r="T4194" i="1" s="1"/>
  <c r="R4195" i="1"/>
  <c r="T4195" i="1" s="1"/>
  <c r="R4196" i="1"/>
  <c r="T4196" i="1" s="1"/>
  <c r="R4197" i="1"/>
  <c r="T4197" i="1" s="1"/>
  <c r="R4198" i="1"/>
  <c r="T4198" i="1" s="1"/>
  <c r="R4199" i="1"/>
  <c r="T4199" i="1" s="1"/>
  <c r="R4200" i="1"/>
  <c r="T4200" i="1" s="1"/>
  <c r="R4201" i="1"/>
  <c r="T4201" i="1" s="1"/>
  <c r="R4202" i="1"/>
  <c r="T4202" i="1" s="1"/>
  <c r="R4203" i="1"/>
  <c r="T4203" i="1" s="1"/>
  <c r="R4204" i="1"/>
  <c r="T4204" i="1" s="1"/>
  <c r="R4205" i="1"/>
  <c r="T4205" i="1" s="1"/>
  <c r="R4206" i="1"/>
  <c r="T4206" i="1" s="1"/>
  <c r="R4207" i="1"/>
  <c r="T4207" i="1" s="1"/>
  <c r="R4208" i="1"/>
  <c r="T4208" i="1" s="1"/>
  <c r="R4209" i="1"/>
  <c r="T4209" i="1" s="1"/>
  <c r="R4210" i="1"/>
  <c r="T4210" i="1" s="1"/>
  <c r="R4211" i="1"/>
  <c r="T4211" i="1" s="1"/>
  <c r="R4212" i="1"/>
  <c r="T4212" i="1" s="1"/>
  <c r="R4213" i="1"/>
  <c r="T4213" i="1" s="1"/>
  <c r="R4214" i="1"/>
  <c r="T4214" i="1" s="1"/>
  <c r="R4215" i="1"/>
  <c r="T4215" i="1" s="1"/>
  <c r="R4216" i="1"/>
  <c r="T4216" i="1" s="1"/>
  <c r="R4217" i="1"/>
  <c r="T4217" i="1" s="1"/>
  <c r="R4218" i="1"/>
  <c r="T4218" i="1" s="1"/>
  <c r="R4219" i="1"/>
  <c r="T4219" i="1" s="1"/>
  <c r="R4220" i="1"/>
  <c r="T4220" i="1" s="1"/>
  <c r="R4221" i="1"/>
  <c r="T4221" i="1" s="1"/>
  <c r="R4222" i="1"/>
  <c r="T4222" i="1" s="1"/>
  <c r="R4223" i="1"/>
  <c r="T4223" i="1" s="1"/>
  <c r="R4224" i="1"/>
  <c r="T4224" i="1" s="1"/>
  <c r="R4225" i="1"/>
  <c r="T4225" i="1" s="1"/>
  <c r="R4226" i="1"/>
  <c r="T4226" i="1" s="1"/>
  <c r="R4227" i="1"/>
  <c r="T4227" i="1" s="1"/>
  <c r="R4228" i="1"/>
  <c r="T4228" i="1" s="1"/>
  <c r="R4229" i="1"/>
  <c r="T4229" i="1" s="1"/>
  <c r="R4230" i="1"/>
  <c r="T4230" i="1" s="1"/>
  <c r="R4231" i="1"/>
  <c r="T4231" i="1" s="1"/>
  <c r="R4232" i="1"/>
  <c r="T4232" i="1" s="1"/>
  <c r="R4233" i="1"/>
  <c r="T4233" i="1" s="1"/>
  <c r="R4234" i="1"/>
  <c r="T4234" i="1" s="1"/>
  <c r="R4235" i="1"/>
  <c r="T4235" i="1" s="1"/>
  <c r="R4236" i="1"/>
  <c r="T4236" i="1" s="1"/>
  <c r="R4237" i="1"/>
  <c r="T4237" i="1" s="1"/>
  <c r="R4238" i="1"/>
  <c r="T4238" i="1" s="1"/>
  <c r="R4239" i="1"/>
  <c r="T4239" i="1" s="1"/>
  <c r="R4240" i="1"/>
  <c r="T4240" i="1" s="1"/>
  <c r="R4241" i="1"/>
  <c r="T4241" i="1" s="1"/>
  <c r="R4242" i="1"/>
  <c r="T4242" i="1" s="1"/>
  <c r="R4243" i="1"/>
  <c r="T4243" i="1" s="1"/>
  <c r="R4244" i="1"/>
  <c r="T4244" i="1" s="1"/>
  <c r="R4245" i="1"/>
  <c r="T4245" i="1" s="1"/>
  <c r="R4246" i="1"/>
  <c r="T4246" i="1" s="1"/>
  <c r="R4247" i="1"/>
  <c r="T4247" i="1" s="1"/>
  <c r="R4248" i="1"/>
  <c r="T4248" i="1" s="1"/>
  <c r="R4249" i="1"/>
  <c r="T4249" i="1" s="1"/>
  <c r="R4250" i="1"/>
  <c r="T4250" i="1" s="1"/>
  <c r="R4251" i="1"/>
  <c r="T4251" i="1" s="1"/>
  <c r="R4252" i="1"/>
  <c r="T4252" i="1" s="1"/>
  <c r="R4253" i="1"/>
  <c r="T4253" i="1" s="1"/>
  <c r="R4254" i="1"/>
  <c r="T4254" i="1" s="1"/>
  <c r="R4255" i="1"/>
  <c r="T4255" i="1" s="1"/>
  <c r="R4256" i="1"/>
  <c r="T4256" i="1" s="1"/>
  <c r="R4257" i="1"/>
  <c r="T4257" i="1" s="1"/>
  <c r="R4258" i="1"/>
  <c r="T4258" i="1" s="1"/>
  <c r="R4259" i="1"/>
  <c r="T4259" i="1" s="1"/>
  <c r="R4260" i="1"/>
  <c r="T4260" i="1" s="1"/>
  <c r="R4261" i="1"/>
  <c r="T4261" i="1" s="1"/>
  <c r="R4262" i="1"/>
  <c r="T4262" i="1" s="1"/>
  <c r="R4263" i="1"/>
  <c r="T4263" i="1" s="1"/>
  <c r="R4264" i="1"/>
  <c r="T4264" i="1" s="1"/>
  <c r="R4265" i="1"/>
  <c r="T4265" i="1" s="1"/>
  <c r="R4266" i="1"/>
  <c r="T4266" i="1" s="1"/>
  <c r="R4267" i="1"/>
  <c r="T4267" i="1" s="1"/>
  <c r="R4268" i="1"/>
  <c r="T4268" i="1" s="1"/>
  <c r="R4269" i="1"/>
  <c r="T4269" i="1" s="1"/>
  <c r="R4270" i="1"/>
  <c r="T4270" i="1" s="1"/>
  <c r="R4271" i="1"/>
  <c r="T4271" i="1" s="1"/>
  <c r="R4272" i="1"/>
  <c r="T4272" i="1" s="1"/>
  <c r="R4273" i="1"/>
  <c r="T4273" i="1" s="1"/>
  <c r="R4274" i="1"/>
  <c r="T4274" i="1" s="1"/>
  <c r="R4275" i="1"/>
  <c r="T4275" i="1" s="1"/>
  <c r="R4276" i="1"/>
  <c r="T4276" i="1" s="1"/>
  <c r="R4277" i="1"/>
  <c r="T4277" i="1" s="1"/>
  <c r="R4278" i="1"/>
  <c r="T4278" i="1" s="1"/>
  <c r="R4279" i="1"/>
  <c r="T4279" i="1" s="1"/>
  <c r="R4280" i="1"/>
  <c r="T4280" i="1" s="1"/>
  <c r="R4281" i="1"/>
  <c r="T4281" i="1" s="1"/>
  <c r="R4282" i="1"/>
  <c r="T4282" i="1" s="1"/>
  <c r="R4283" i="1"/>
  <c r="T4283" i="1" s="1"/>
  <c r="R4284" i="1"/>
  <c r="T4284" i="1" s="1"/>
  <c r="R4285" i="1"/>
  <c r="T4285" i="1" s="1"/>
  <c r="R4286" i="1"/>
  <c r="T4286" i="1" s="1"/>
  <c r="R4287" i="1"/>
  <c r="T4287" i="1" s="1"/>
  <c r="R4288" i="1"/>
  <c r="T4288" i="1" s="1"/>
  <c r="R4289" i="1"/>
  <c r="T4289" i="1" s="1"/>
  <c r="R4290" i="1"/>
  <c r="T4290" i="1" s="1"/>
  <c r="R4291" i="1"/>
  <c r="T4291" i="1" s="1"/>
  <c r="R4292" i="1"/>
  <c r="T4292" i="1" s="1"/>
  <c r="R4293" i="1"/>
  <c r="T4293" i="1" s="1"/>
  <c r="R4294" i="1"/>
  <c r="T4294" i="1" s="1"/>
  <c r="R4295" i="1"/>
  <c r="T4295" i="1" s="1"/>
  <c r="R4296" i="1"/>
  <c r="T4296" i="1" s="1"/>
  <c r="R4297" i="1"/>
  <c r="T4297" i="1" s="1"/>
  <c r="R4298" i="1"/>
  <c r="T4298" i="1" s="1"/>
  <c r="R4299" i="1"/>
  <c r="T4299" i="1" s="1"/>
  <c r="R4300" i="1"/>
  <c r="T4300" i="1" s="1"/>
  <c r="R4301" i="1"/>
  <c r="T4301" i="1" s="1"/>
  <c r="R4302" i="1"/>
  <c r="T4302" i="1" s="1"/>
  <c r="R4303" i="1"/>
  <c r="T4303" i="1" s="1"/>
  <c r="R4304" i="1"/>
  <c r="T4304" i="1" s="1"/>
  <c r="R4305" i="1"/>
  <c r="T4305" i="1" s="1"/>
  <c r="R4306" i="1"/>
  <c r="T4306" i="1" s="1"/>
  <c r="R4307" i="1"/>
  <c r="T4307" i="1" s="1"/>
  <c r="R4308" i="1"/>
  <c r="T4308" i="1" s="1"/>
  <c r="R4309" i="1"/>
  <c r="T4309" i="1" s="1"/>
  <c r="R4310" i="1"/>
  <c r="T4310" i="1" s="1"/>
  <c r="R4311" i="1"/>
  <c r="T4311" i="1" s="1"/>
  <c r="R4312" i="1"/>
  <c r="T4312" i="1" s="1"/>
  <c r="R4313" i="1"/>
  <c r="T4313" i="1" s="1"/>
  <c r="R4314" i="1"/>
  <c r="T4314" i="1" s="1"/>
  <c r="R4315" i="1"/>
  <c r="T4315" i="1" s="1"/>
  <c r="R4316" i="1"/>
  <c r="T4316" i="1" s="1"/>
  <c r="R4317" i="1"/>
  <c r="T4317" i="1" s="1"/>
  <c r="R4318" i="1"/>
  <c r="T4318" i="1" s="1"/>
  <c r="R4319" i="1"/>
  <c r="T4319" i="1" s="1"/>
  <c r="R4320" i="1"/>
  <c r="T4320" i="1" s="1"/>
  <c r="R4321" i="1"/>
  <c r="T4321" i="1" s="1"/>
  <c r="R4322" i="1"/>
  <c r="T4322" i="1" s="1"/>
  <c r="R4323" i="1"/>
  <c r="T4323" i="1" s="1"/>
  <c r="R4324" i="1"/>
  <c r="T4324" i="1" s="1"/>
  <c r="R4325" i="1"/>
  <c r="T4325" i="1" s="1"/>
  <c r="R4326" i="1"/>
  <c r="T4326" i="1" s="1"/>
  <c r="R4327" i="1"/>
  <c r="T4327" i="1" s="1"/>
  <c r="R4328" i="1"/>
  <c r="T4328" i="1" s="1"/>
  <c r="R4329" i="1"/>
  <c r="T4329" i="1" s="1"/>
  <c r="R4330" i="1"/>
  <c r="T4330" i="1" s="1"/>
  <c r="R4331" i="1"/>
  <c r="T4331" i="1" s="1"/>
  <c r="R4332" i="1"/>
  <c r="T4332" i="1" s="1"/>
  <c r="R4333" i="1"/>
  <c r="T4333" i="1" s="1"/>
  <c r="R4334" i="1"/>
  <c r="T4334" i="1" s="1"/>
  <c r="R4335" i="1"/>
  <c r="T4335" i="1" s="1"/>
  <c r="R4336" i="1"/>
  <c r="T4336" i="1" s="1"/>
  <c r="R4337" i="1"/>
  <c r="T4337" i="1" s="1"/>
  <c r="R4338" i="1"/>
  <c r="T4338" i="1" s="1"/>
  <c r="R4339" i="1"/>
  <c r="T4339" i="1" s="1"/>
  <c r="R4340" i="1"/>
  <c r="T4340" i="1" s="1"/>
  <c r="R4341" i="1"/>
  <c r="T4341" i="1" s="1"/>
  <c r="R4342" i="1"/>
  <c r="T4342" i="1" s="1"/>
  <c r="R4343" i="1"/>
  <c r="T4343" i="1" s="1"/>
  <c r="R4344" i="1"/>
  <c r="T4344" i="1" s="1"/>
  <c r="R4345" i="1"/>
  <c r="T4345" i="1" s="1"/>
  <c r="R4346" i="1"/>
  <c r="T4346" i="1" s="1"/>
  <c r="R4347" i="1"/>
  <c r="T4347" i="1" s="1"/>
  <c r="R4348" i="1"/>
  <c r="T4348" i="1" s="1"/>
  <c r="R4349" i="1"/>
  <c r="T4349" i="1" s="1"/>
  <c r="R4350" i="1"/>
  <c r="T4350" i="1" s="1"/>
  <c r="R4351" i="1"/>
  <c r="T4351" i="1" s="1"/>
  <c r="R4352" i="1"/>
  <c r="T4352" i="1" s="1"/>
  <c r="R4353" i="1"/>
  <c r="T4353" i="1" s="1"/>
  <c r="R4354" i="1"/>
  <c r="T4354" i="1" s="1"/>
  <c r="R4355" i="1"/>
  <c r="T4355" i="1" s="1"/>
  <c r="R4356" i="1"/>
  <c r="T4356" i="1" s="1"/>
  <c r="R4357" i="1"/>
  <c r="T4357" i="1" s="1"/>
  <c r="R4358" i="1"/>
  <c r="T4358" i="1" s="1"/>
  <c r="R4359" i="1"/>
  <c r="T4359" i="1" s="1"/>
  <c r="R4360" i="1"/>
  <c r="T4360" i="1" s="1"/>
  <c r="R4361" i="1"/>
  <c r="T4361" i="1" s="1"/>
  <c r="R4362" i="1"/>
  <c r="T4362" i="1" s="1"/>
  <c r="R4363" i="1"/>
  <c r="T4363" i="1" s="1"/>
  <c r="R4364" i="1"/>
  <c r="T4364" i="1" s="1"/>
  <c r="R4365" i="1"/>
  <c r="T4365" i="1" s="1"/>
  <c r="R4366" i="1"/>
  <c r="T4366" i="1" s="1"/>
  <c r="R4367" i="1"/>
  <c r="T4367" i="1" s="1"/>
  <c r="R4368" i="1"/>
  <c r="T4368" i="1" s="1"/>
  <c r="R4369" i="1"/>
  <c r="T4369" i="1" s="1"/>
  <c r="R4370" i="1"/>
  <c r="T4370" i="1" s="1"/>
  <c r="R4371" i="1"/>
  <c r="T4371" i="1" s="1"/>
  <c r="R4372" i="1"/>
  <c r="T4372" i="1" s="1"/>
  <c r="R4373" i="1"/>
  <c r="T4373" i="1" s="1"/>
  <c r="R4374" i="1"/>
  <c r="T4374" i="1" s="1"/>
  <c r="R4375" i="1"/>
  <c r="T4375" i="1" s="1"/>
  <c r="R4376" i="1"/>
  <c r="T4376" i="1" s="1"/>
  <c r="R4377" i="1"/>
  <c r="T4377" i="1" s="1"/>
  <c r="R4378" i="1"/>
  <c r="T4378" i="1" s="1"/>
  <c r="R4379" i="1"/>
  <c r="T4379" i="1" s="1"/>
  <c r="R4380" i="1"/>
  <c r="T4380" i="1" s="1"/>
  <c r="R4381" i="1"/>
  <c r="T4381" i="1" s="1"/>
  <c r="R4382" i="1"/>
  <c r="T4382" i="1" s="1"/>
  <c r="R4383" i="1"/>
  <c r="T4383" i="1" s="1"/>
  <c r="R4384" i="1"/>
  <c r="T4384" i="1" s="1"/>
  <c r="R4385" i="1"/>
  <c r="T4385" i="1" s="1"/>
  <c r="R4386" i="1"/>
  <c r="T4386" i="1" s="1"/>
  <c r="R4387" i="1"/>
  <c r="T4387" i="1" s="1"/>
  <c r="R4388" i="1"/>
  <c r="T4388" i="1" s="1"/>
  <c r="R4389" i="1"/>
  <c r="T4389" i="1" s="1"/>
  <c r="R4390" i="1"/>
  <c r="T4390" i="1" s="1"/>
  <c r="R4391" i="1"/>
  <c r="T4391" i="1" s="1"/>
  <c r="R4392" i="1"/>
  <c r="T4392" i="1" s="1"/>
  <c r="R4393" i="1"/>
  <c r="T4393" i="1" s="1"/>
  <c r="R4394" i="1"/>
  <c r="T4394" i="1" s="1"/>
  <c r="R4395" i="1"/>
  <c r="T4395" i="1" s="1"/>
  <c r="R4396" i="1"/>
  <c r="T4396" i="1" s="1"/>
  <c r="R4397" i="1"/>
  <c r="T4397" i="1" s="1"/>
  <c r="R4398" i="1"/>
  <c r="T4398" i="1" s="1"/>
  <c r="R4399" i="1"/>
  <c r="T4399" i="1" s="1"/>
  <c r="R4400" i="1"/>
  <c r="T4400" i="1" s="1"/>
  <c r="R4401" i="1"/>
  <c r="T4401" i="1" s="1"/>
  <c r="R4402" i="1"/>
  <c r="T4402" i="1" s="1"/>
  <c r="R4403" i="1"/>
  <c r="T4403" i="1" s="1"/>
  <c r="R4404" i="1"/>
  <c r="T4404" i="1" s="1"/>
  <c r="R4405" i="1"/>
  <c r="T4405" i="1" s="1"/>
  <c r="R4406" i="1"/>
  <c r="T4406" i="1" s="1"/>
  <c r="R4407" i="1"/>
  <c r="T4407" i="1" s="1"/>
  <c r="R4408" i="1"/>
  <c r="T4408" i="1" s="1"/>
  <c r="R4409" i="1"/>
  <c r="T4409" i="1" s="1"/>
  <c r="R4410" i="1"/>
  <c r="T4410" i="1" s="1"/>
  <c r="R4411" i="1"/>
  <c r="T4411" i="1" s="1"/>
  <c r="R4412" i="1"/>
  <c r="T4412" i="1" s="1"/>
  <c r="R4413" i="1"/>
  <c r="T4413" i="1" s="1"/>
  <c r="R4414" i="1"/>
  <c r="T4414" i="1" s="1"/>
  <c r="R4415" i="1"/>
  <c r="T4415" i="1" s="1"/>
  <c r="R4416" i="1"/>
  <c r="T4416" i="1" s="1"/>
  <c r="R4417" i="1"/>
  <c r="T4417" i="1" s="1"/>
  <c r="R4418" i="1"/>
  <c r="T4418" i="1" s="1"/>
  <c r="R4419" i="1"/>
  <c r="T4419" i="1" s="1"/>
  <c r="R4420" i="1"/>
  <c r="T4420" i="1" s="1"/>
  <c r="R4421" i="1"/>
  <c r="T4421" i="1" s="1"/>
  <c r="R4422" i="1"/>
  <c r="T4422" i="1" s="1"/>
  <c r="R4423" i="1"/>
  <c r="T4423" i="1" s="1"/>
  <c r="R4424" i="1"/>
  <c r="T4424" i="1" s="1"/>
  <c r="R4425" i="1"/>
  <c r="T4425" i="1" s="1"/>
  <c r="R4426" i="1"/>
  <c r="T4426" i="1" s="1"/>
  <c r="R4427" i="1"/>
  <c r="T4427" i="1" s="1"/>
  <c r="R4428" i="1"/>
  <c r="T4428" i="1" s="1"/>
  <c r="R4429" i="1"/>
  <c r="T4429" i="1" s="1"/>
  <c r="R4430" i="1"/>
  <c r="T4430" i="1" s="1"/>
  <c r="R4431" i="1"/>
  <c r="T4431" i="1" s="1"/>
  <c r="R4432" i="1"/>
  <c r="T4432" i="1" s="1"/>
  <c r="R4433" i="1"/>
  <c r="T4433" i="1" s="1"/>
  <c r="R4434" i="1"/>
  <c r="T4434" i="1" s="1"/>
  <c r="R4435" i="1"/>
  <c r="T4435" i="1" s="1"/>
  <c r="R4436" i="1"/>
  <c r="T4436" i="1" s="1"/>
  <c r="R4437" i="1"/>
  <c r="T4437" i="1" s="1"/>
  <c r="R4438" i="1"/>
  <c r="T4438" i="1" s="1"/>
  <c r="R4439" i="1"/>
  <c r="T4439" i="1" s="1"/>
  <c r="R4440" i="1"/>
  <c r="T4440" i="1" s="1"/>
  <c r="R4441" i="1"/>
  <c r="T4441" i="1" s="1"/>
  <c r="R4442" i="1"/>
  <c r="T4442" i="1" s="1"/>
  <c r="R4443" i="1"/>
  <c r="T4443" i="1" s="1"/>
  <c r="R4444" i="1"/>
  <c r="T4444" i="1" s="1"/>
  <c r="R4445" i="1"/>
  <c r="T4445" i="1" s="1"/>
  <c r="R4446" i="1"/>
  <c r="T4446" i="1" s="1"/>
  <c r="R4447" i="1"/>
  <c r="T4447" i="1" s="1"/>
  <c r="R4448" i="1"/>
  <c r="T4448" i="1" s="1"/>
  <c r="R4449" i="1"/>
  <c r="T4449" i="1" s="1"/>
  <c r="R4450" i="1"/>
  <c r="T4450" i="1" s="1"/>
  <c r="R4451" i="1"/>
  <c r="T4451" i="1" s="1"/>
  <c r="R4452" i="1"/>
  <c r="T4452" i="1" s="1"/>
  <c r="R4453" i="1"/>
  <c r="T4453" i="1" s="1"/>
  <c r="R4454" i="1"/>
  <c r="T4454" i="1" s="1"/>
  <c r="R4455" i="1"/>
  <c r="T4455" i="1" s="1"/>
  <c r="R4456" i="1"/>
  <c r="T4456" i="1" s="1"/>
  <c r="R4457" i="1"/>
  <c r="T4457" i="1" s="1"/>
  <c r="R4458" i="1"/>
  <c r="T4458" i="1" s="1"/>
  <c r="R4459" i="1"/>
  <c r="T4459" i="1" s="1"/>
  <c r="R4460" i="1"/>
  <c r="T4460" i="1" s="1"/>
  <c r="R4461" i="1"/>
  <c r="T4461" i="1" s="1"/>
  <c r="R4462" i="1"/>
  <c r="T4462" i="1" s="1"/>
  <c r="R4463" i="1"/>
  <c r="T4463" i="1" s="1"/>
  <c r="R4464" i="1"/>
  <c r="T4464" i="1" s="1"/>
  <c r="R4465" i="1"/>
  <c r="T4465" i="1" s="1"/>
  <c r="R4466" i="1"/>
  <c r="T4466" i="1" s="1"/>
  <c r="R4467" i="1"/>
  <c r="T4467" i="1" s="1"/>
  <c r="R4468" i="1"/>
  <c r="T4468" i="1" s="1"/>
  <c r="R4469" i="1"/>
  <c r="T4469" i="1" s="1"/>
  <c r="R4470" i="1"/>
  <c r="T4470" i="1" s="1"/>
  <c r="R4471" i="1"/>
  <c r="T4471" i="1" s="1"/>
  <c r="R4472" i="1"/>
  <c r="T4472" i="1" s="1"/>
  <c r="R4473" i="1"/>
  <c r="T4473" i="1" s="1"/>
  <c r="R4474" i="1"/>
  <c r="T4474" i="1" s="1"/>
  <c r="R4475" i="1"/>
  <c r="T4475" i="1" s="1"/>
  <c r="R4476" i="1"/>
  <c r="T4476" i="1" s="1"/>
  <c r="R4477" i="1"/>
  <c r="T4477" i="1" s="1"/>
  <c r="R4478" i="1"/>
  <c r="T4478" i="1" s="1"/>
  <c r="R4479" i="1"/>
  <c r="T4479" i="1" s="1"/>
  <c r="R4480" i="1"/>
  <c r="T4480" i="1" s="1"/>
  <c r="R4481" i="1"/>
  <c r="T4481" i="1" s="1"/>
  <c r="R4482" i="1"/>
  <c r="T4482" i="1" s="1"/>
  <c r="R4483" i="1"/>
  <c r="T4483" i="1" s="1"/>
  <c r="R4484" i="1"/>
  <c r="T4484" i="1" s="1"/>
  <c r="R4485" i="1"/>
  <c r="T4485" i="1" s="1"/>
  <c r="R4486" i="1"/>
  <c r="T4486" i="1" s="1"/>
  <c r="R4487" i="1"/>
  <c r="T4487" i="1" s="1"/>
  <c r="R4488" i="1"/>
  <c r="T4488" i="1" s="1"/>
  <c r="R4489" i="1"/>
  <c r="T4489" i="1" s="1"/>
  <c r="R4490" i="1"/>
  <c r="T4490" i="1" s="1"/>
  <c r="R4491" i="1"/>
  <c r="T4491" i="1" s="1"/>
  <c r="R4492" i="1"/>
  <c r="T4492" i="1" s="1"/>
  <c r="R4493" i="1"/>
  <c r="T4493" i="1" s="1"/>
  <c r="R4494" i="1"/>
  <c r="T4494" i="1" s="1"/>
  <c r="R4495" i="1"/>
  <c r="T4495" i="1" s="1"/>
  <c r="R4496" i="1"/>
  <c r="T4496" i="1" s="1"/>
  <c r="R4497" i="1"/>
  <c r="T4497" i="1" s="1"/>
  <c r="R4498" i="1"/>
  <c r="T4498" i="1" s="1"/>
  <c r="R4499" i="1"/>
  <c r="T4499" i="1" s="1"/>
  <c r="R4500" i="1"/>
  <c r="T4500" i="1" s="1"/>
  <c r="R4501" i="1"/>
  <c r="T4501" i="1" s="1"/>
  <c r="R4502" i="1"/>
  <c r="T4502" i="1" s="1"/>
  <c r="R4503" i="1"/>
  <c r="T4503" i="1" s="1"/>
  <c r="R4504" i="1"/>
  <c r="T4504" i="1" s="1"/>
  <c r="R4505" i="1"/>
  <c r="T4505" i="1" s="1"/>
  <c r="R4506" i="1"/>
  <c r="T4506" i="1" s="1"/>
  <c r="R4507" i="1"/>
  <c r="T4507" i="1" s="1"/>
  <c r="R4508" i="1"/>
  <c r="T4508" i="1" s="1"/>
  <c r="R4509" i="1"/>
  <c r="T4509" i="1" s="1"/>
  <c r="R4510" i="1"/>
  <c r="T4510" i="1" s="1"/>
  <c r="R4511" i="1"/>
  <c r="T4511" i="1" s="1"/>
  <c r="R4512" i="1"/>
  <c r="T4512" i="1" s="1"/>
  <c r="R4513" i="1"/>
  <c r="T4513" i="1" s="1"/>
  <c r="R4514" i="1"/>
  <c r="T4514" i="1" s="1"/>
  <c r="R4515" i="1"/>
  <c r="T4515" i="1" s="1"/>
  <c r="R4516" i="1"/>
  <c r="T4516" i="1" s="1"/>
  <c r="R4517" i="1"/>
  <c r="T4517" i="1" s="1"/>
  <c r="R4518" i="1"/>
  <c r="T4518" i="1" s="1"/>
  <c r="R4519" i="1"/>
  <c r="T4519" i="1" s="1"/>
  <c r="R4520" i="1"/>
  <c r="T4520" i="1" s="1"/>
  <c r="R4521" i="1"/>
  <c r="T4521" i="1" s="1"/>
  <c r="R4522" i="1"/>
  <c r="T4522" i="1" s="1"/>
  <c r="R4523" i="1"/>
  <c r="T4523" i="1" s="1"/>
  <c r="R4524" i="1"/>
  <c r="T4524" i="1" s="1"/>
  <c r="R4525" i="1"/>
  <c r="T4525" i="1" s="1"/>
  <c r="R4526" i="1"/>
  <c r="T4526" i="1" s="1"/>
  <c r="R4527" i="1"/>
  <c r="T4527" i="1" s="1"/>
  <c r="R4528" i="1"/>
  <c r="T4528" i="1" s="1"/>
  <c r="R4529" i="1"/>
  <c r="T4529" i="1" s="1"/>
  <c r="R4530" i="1"/>
  <c r="T4530" i="1" s="1"/>
  <c r="R4531" i="1"/>
  <c r="T4531" i="1" s="1"/>
  <c r="R4532" i="1"/>
  <c r="T4532" i="1" s="1"/>
  <c r="R4533" i="1"/>
  <c r="T4533" i="1" s="1"/>
  <c r="R4534" i="1"/>
  <c r="T4534" i="1" s="1"/>
  <c r="R4535" i="1"/>
  <c r="T4535" i="1" s="1"/>
  <c r="R4536" i="1"/>
  <c r="T4536" i="1" s="1"/>
  <c r="R4537" i="1"/>
  <c r="T4537" i="1" s="1"/>
  <c r="R4538" i="1"/>
  <c r="T4538" i="1" s="1"/>
  <c r="R4539" i="1"/>
  <c r="T4539" i="1" s="1"/>
  <c r="R4540" i="1"/>
  <c r="T4540" i="1" s="1"/>
  <c r="R4541" i="1"/>
  <c r="T4541" i="1" s="1"/>
  <c r="R4542" i="1"/>
  <c r="T4542" i="1" s="1"/>
  <c r="R4543" i="1"/>
  <c r="T4543" i="1" s="1"/>
  <c r="R4544" i="1"/>
  <c r="T4544" i="1" s="1"/>
  <c r="R4545" i="1"/>
  <c r="T4545" i="1" s="1"/>
  <c r="R4546" i="1"/>
  <c r="T4546" i="1" s="1"/>
  <c r="R4547" i="1"/>
  <c r="T4547" i="1" s="1"/>
  <c r="R4548" i="1"/>
  <c r="T4548" i="1" s="1"/>
  <c r="R4549" i="1"/>
  <c r="T4549" i="1" s="1"/>
  <c r="R4550" i="1"/>
  <c r="T4550" i="1" s="1"/>
  <c r="R4551" i="1"/>
  <c r="T4551" i="1" s="1"/>
  <c r="R4552" i="1"/>
  <c r="T4552" i="1" s="1"/>
  <c r="R4553" i="1"/>
  <c r="T4553" i="1" s="1"/>
  <c r="R4554" i="1"/>
  <c r="T4554" i="1" s="1"/>
  <c r="R4555" i="1"/>
  <c r="T4555" i="1" s="1"/>
  <c r="R4556" i="1"/>
  <c r="T4556" i="1" s="1"/>
  <c r="R4557" i="1"/>
  <c r="T4557" i="1" s="1"/>
  <c r="R4558" i="1"/>
  <c r="T4558" i="1" s="1"/>
  <c r="R4559" i="1"/>
  <c r="T4559" i="1" s="1"/>
  <c r="R4560" i="1"/>
  <c r="T4560" i="1" s="1"/>
  <c r="R4561" i="1"/>
  <c r="T4561" i="1" s="1"/>
  <c r="R4562" i="1"/>
  <c r="T4562" i="1" s="1"/>
  <c r="R4563" i="1"/>
  <c r="T4563" i="1" s="1"/>
  <c r="R4564" i="1"/>
  <c r="T4564" i="1" s="1"/>
  <c r="R4565" i="1"/>
  <c r="T4565" i="1" s="1"/>
  <c r="R4566" i="1"/>
  <c r="T4566" i="1" s="1"/>
  <c r="R4567" i="1"/>
  <c r="T4567" i="1" s="1"/>
  <c r="R4568" i="1"/>
  <c r="T4568" i="1" s="1"/>
  <c r="R4569" i="1"/>
  <c r="T4569" i="1" s="1"/>
  <c r="R4570" i="1"/>
  <c r="T4570" i="1" s="1"/>
  <c r="R4571" i="1"/>
  <c r="T4571" i="1" s="1"/>
  <c r="R4572" i="1"/>
  <c r="T4572" i="1" s="1"/>
  <c r="R4573" i="1"/>
  <c r="T4573" i="1" s="1"/>
  <c r="R4574" i="1"/>
  <c r="T4574" i="1" s="1"/>
  <c r="R4575" i="1"/>
  <c r="T4575" i="1" s="1"/>
  <c r="R4576" i="1"/>
  <c r="T4576" i="1" s="1"/>
  <c r="R4577" i="1"/>
  <c r="T4577" i="1" s="1"/>
  <c r="R4578" i="1"/>
  <c r="T4578" i="1" s="1"/>
  <c r="R4579" i="1"/>
  <c r="T4579" i="1" s="1"/>
  <c r="R4580" i="1"/>
  <c r="T4580" i="1" s="1"/>
  <c r="R4581" i="1"/>
  <c r="T4581" i="1" s="1"/>
  <c r="R4582" i="1"/>
  <c r="T4582" i="1" s="1"/>
  <c r="R4583" i="1"/>
  <c r="T4583" i="1" s="1"/>
  <c r="R4584" i="1"/>
  <c r="T4584" i="1" s="1"/>
  <c r="R4585" i="1"/>
  <c r="T4585" i="1" s="1"/>
  <c r="R4586" i="1"/>
  <c r="T4586" i="1" s="1"/>
  <c r="R4587" i="1"/>
  <c r="T4587" i="1" s="1"/>
  <c r="R4588" i="1"/>
  <c r="T4588" i="1" s="1"/>
  <c r="R4589" i="1"/>
  <c r="T4589" i="1" s="1"/>
  <c r="R4590" i="1"/>
  <c r="T4590" i="1" s="1"/>
  <c r="R4591" i="1"/>
  <c r="T4591" i="1" s="1"/>
  <c r="R4592" i="1"/>
  <c r="T4592" i="1" s="1"/>
  <c r="R4593" i="1"/>
  <c r="T4593" i="1" s="1"/>
  <c r="R4594" i="1"/>
  <c r="T4594" i="1" s="1"/>
  <c r="R4595" i="1"/>
  <c r="T4595" i="1" s="1"/>
  <c r="R4596" i="1"/>
  <c r="T4596" i="1" s="1"/>
  <c r="R4597" i="1"/>
  <c r="T4597" i="1" s="1"/>
  <c r="R4598" i="1"/>
  <c r="T4598" i="1" s="1"/>
  <c r="R4599" i="1"/>
  <c r="T4599" i="1" s="1"/>
  <c r="R4600" i="1"/>
  <c r="T4600" i="1" s="1"/>
  <c r="R4601" i="1"/>
  <c r="T4601" i="1" s="1"/>
  <c r="R4602" i="1"/>
  <c r="T4602" i="1" s="1"/>
  <c r="R4603" i="1"/>
  <c r="T4603" i="1" s="1"/>
  <c r="R4604" i="1"/>
  <c r="T4604" i="1" s="1"/>
  <c r="R4605" i="1"/>
  <c r="T4605" i="1" s="1"/>
  <c r="R4606" i="1"/>
  <c r="T4606" i="1" s="1"/>
  <c r="R4607" i="1"/>
  <c r="T4607" i="1" s="1"/>
  <c r="R4608" i="1"/>
  <c r="T4608" i="1" s="1"/>
  <c r="R4609" i="1"/>
  <c r="T4609" i="1" s="1"/>
  <c r="R4610" i="1"/>
  <c r="T4610" i="1" s="1"/>
  <c r="R4611" i="1"/>
  <c r="T4611" i="1" s="1"/>
  <c r="R4612" i="1"/>
  <c r="T4612" i="1" s="1"/>
  <c r="R4613" i="1"/>
  <c r="T4613" i="1" s="1"/>
  <c r="R4614" i="1"/>
  <c r="T4614" i="1" s="1"/>
  <c r="R4615" i="1"/>
  <c r="T4615" i="1" s="1"/>
  <c r="R4616" i="1"/>
  <c r="T4616" i="1" s="1"/>
  <c r="R4617" i="1"/>
  <c r="T4617" i="1" s="1"/>
  <c r="R4618" i="1"/>
  <c r="T4618" i="1" s="1"/>
  <c r="R4619" i="1"/>
  <c r="T4619" i="1" s="1"/>
  <c r="R4620" i="1"/>
  <c r="T4620" i="1" s="1"/>
  <c r="R4621" i="1"/>
  <c r="T4621" i="1" s="1"/>
  <c r="R4622" i="1"/>
  <c r="T4622" i="1" s="1"/>
  <c r="R4623" i="1"/>
  <c r="T4623" i="1" s="1"/>
  <c r="R4624" i="1"/>
  <c r="T4624" i="1" s="1"/>
  <c r="R4625" i="1"/>
  <c r="T4625" i="1" s="1"/>
  <c r="R4626" i="1"/>
  <c r="T4626" i="1" s="1"/>
  <c r="R4627" i="1"/>
  <c r="T4627" i="1" s="1"/>
  <c r="R4628" i="1"/>
  <c r="T4628" i="1" s="1"/>
  <c r="R4629" i="1"/>
  <c r="T4629" i="1" s="1"/>
  <c r="R4630" i="1"/>
  <c r="T4630" i="1" s="1"/>
  <c r="R4631" i="1"/>
  <c r="T4631" i="1" s="1"/>
  <c r="R4632" i="1"/>
  <c r="T4632" i="1" s="1"/>
  <c r="R4633" i="1"/>
  <c r="T4633" i="1" s="1"/>
  <c r="R4634" i="1"/>
  <c r="T4634" i="1" s="1"/>
  <c r="R4635" i="1"/>
  <c r="T4635" i="1" s="1"/>
  <c r="R4636" i="1"/>
  <c r="T4636" i="1" s="1"/>
  <c r="R4637" i="1"/>
  <c r="T4637" i="1" s="1"/>
  <c r="R4638" i="1"/>
  <c r="T4638" i="1" s="1"/>
  <c r="R4639" i="1"/>
  <c r="T4639" i="1" s="1"/>
  <c r="R4640" i="1"/>
  <c r="T4640" i="1" s="1"/>
  <c r="R4641" i="1"/>
  <c r="T4641" i="1" s="1"/>
  <c r="R4642" i="1"/>
  <c r="T4642" i="1" s="1"/>
  <c r="R4643" i="1"/>
  <c r="T4643" i="1" s="1"/>
  <c r="R4644" i="1"/>
  <c r="T4644" i="1" s="1"/>
  <c r="R4645" i="1"/>
  <c r="T4645" i="1" s="1"/>
  <c r="R4646" i="1"/>
  <c r="T4646" i="1" s="1"/>
  <c r="R4647" i="1"/>
  <c r="T4647" i="1" s="1"/>
  <c r="R4648" i="1"/>
  <c r="T4648" i="1" s="1"/>
  <c r="R4649" i="1"/>
  <c r="T4649" i="1" s="1"/>
  <c r="R4650" i="1"/>
  <c r="T4650" i="1" s="1"/>
  <c r="R4651" i="1"/>
  <c r="T4651" i="1" s="1"/>
  <c r="R4652" i="1"/>
  <c r="T4652" i="1" s="1"/>
  <c r="R4653" i="1"/>
  <c r="T4653" i="1" s="1"/>
  <c r="R4654" i="1"/>
  <c r="T4654" i="1" s="1"/>
  <c r="R4655" i="1"/>
  <c r="T4655" i="1" s="1"/>
  <c r="R4656" i="1"/>
  <c r="T4656" i="1" s="1"/>
  <c r="R4657" i="1"/>
  <c r="T4657" i="1" s="1"/>
  <c r="R4658" i="1"/>
  <c r="T4658" i="1" s="1"/>
  <c r="R4659" i="1"/>
  <c r="T4659" i="1" s="1"/>
  <c r="R4660" i="1"/>
  <c r="T4660" i="1" s="1"/>
  <c r="R4661" i="1"/>
  <c r="T4661" i="1" s="1"/>
  <c r="R4662" i="1"/>
  <c r="T4662" i="1" s="1"/>
  <c r="R4663" i="1"/>
  <c r="T4663" i="1" s="1"/>
  <c r="R4664" i="1"/>
  <c r="T4664" i="1" s="1"/>
  <c r="R4665" i="1"/>
  <c r="T4665" i="1" s="1"/>
  <c r="R4666" i="1"/>
  <c r="T4666" i="1" s="1"/>
  <c r="R4667" i="1"/>
  <c r="T4667" i="1" s="1"/>
  <c r="R4668" i="1"/>
  <c r="T4668" i="1" s="1"/>
  <c r="R4669" i="1"/>
  <c r="T4669" i="1" s="1"/>
  <c r="R4670" i="1"/>
  <c r="T4670" i="1" s="1"/>
  <c r="R4671" i="1"/>
  <c r="T4671" i="1" s="1"/>
  <c r="R4672" i="1"/>
  <c r="T4672" i="1" s="1"/>
  <c r="R4673" i="1"/>
  <c r="T4673" i="1" s="1"/>
  <c r="R4674" i="1"/>
  <c r="T4674" i="1" s="1"/>
  <c r="R4675" i="1"/>
  <c r="T4675" i="1" s="1"/>
  <c r="R4676" i="1"/>
  <c r="T4676" i="1" s="1"/>
  <c r="R4677" i="1"/>
  <c r="T4677" i="1" s="1"/>
  <c r="R4678" i="1"/>
  <c r="T4678" i="1" s="1"/>
  <c r="R4679" i="1"/>
  <c r="T4679" i="1" s="1"/>
  <c r="R4680" i="1"/>
  <c r="T4680" i="1" s="1"/>
  <c r="R4681" i="1"/>
  <c r="T4681" i="1" s="1"/>
  <c r="R4682" i="1"/>
  <c r="T4682" i="1" s="1"/>
  <c r="R4683" i="1"/>
  <c r="T4683" i="1" s="1"/>
  <c r="R4684" i="1"/>
  <c r="T4684" i="1" s="1"/>
  <c r="R4685" i="1"/>
  <c r="T4685" i="1" s="1"/>
  <c r="R4686" i="1"/>
  <c r="T4686" i="1" s="1"/>
  <c r="R4687" i="1"/>
  <c r="T4687" i="1" s="1"/>
  <c r="R4688" i="1"/>
  <c r="T4688" i="1" s="1"/>
  <c r="R4689" i="1"/>
  <c r="T4689" i="1" s="1"/>
  <c r="R4690" i="1"/>
  <c r="T4690" i="1" s="1"/>
  <c r="R4691" i="1"/>
  <c r="T4691" i="1" s="1"/>
  <c r="R4692" i="1"/>
  <c r="T4692" i="1" s="1"/>
  <c r="R4693" i="1"/>
  <c r="T4693" i="1" s="1"/>
  <c r="R4694" i="1"/>
  <c r="T4694" i="1" s="1"/>
  <c r="R4695" i="1"/>
  <c r="T4695" i="1" s="1"/>
  <c r="R4696" i="1"/>
  <c r="T4696" i="1" s="1"/>
  <c r="R4697" i="1"/>
  <c r="T4697" i="1" s="1"/>
  <c r="R4698" i="1"/>
  <c r="T4698" i="1" s="1"/>
  <c r="R4699" i="1"/>
  <c r="T4699" i="1" s="1"/>
  <c r="R4700" i="1"/>
  <c r="T4700" i="1" s="1"/>
  <c r="R4701" i="1"/>
  <c r="T4701" i="1" s="1"/>
  <c r="R4702" i="1"/>
  <c r="T4702" i="1" s="1"/>
  <c r="R4703" i="1"/>
  <c r="T4703" i="1" s="1"/>
  <c r="R4704" i="1"/>
  <c r="T4704" i="1" s="1"/>
  <c r="R4705" i="1"/>
  <c r="T4705" i="1" s="1"/>
  <c r="R4706" i="1"/>
  <c r="T4706" i="1" s="1"/>
  <c r="R4707" i="1"/>
  <c r="T4707" i="1" s="1"/>
  <c r="R4708" i="1"/>
  <c r="T4708" i="1" s="1"/>
  <c r="R4709" i="1"/>
  <c r="T4709" i="1" s="1"/>
  <c r="R4710" i="1"/>
  <c r="T4710" i="1" s="1"/>
  <c r="R4711" i="1"/>
  <c r="T4711" i="1" s="1"/>
  <c r="R4712" i="1"/>
  <c r="T4712" i="1" s="1"/>
  <c r="R4713" i="1"/>
  <c r="T4713" i="1" s="1"/>
  <c r="R4714" i="1"/>
  <c r="T4714" i="1" s="1"/>
  <c r="R4715" i="1"/>
  <c r="T4715" i="1" s="1"/>
  <c r="R4716" i="1"/>
  <c r="T4716" i="1" s="1"/>
  <c r="R4717" i="1"/>
  <c r="T4717" i="1" s="1"/>
  <c r="R4718" i="1"/>
  <c r="T4718" i="1" s="1"/>
  <c r="R4719" i="1"/>
  <c r="T4719" i="1" s="1"/>
  <c r="R4720" i="1"/>
  <c r="T4720" i="1" s="1"/>
  <c r="R4721" i="1"/>
  <c r="T4721" i="1" s="1"/>
  <c r="R4722" i="1"/>
  <c r="T4722" i="1" s="1"/>
  <c r="R4723" i="1"/>
  <c r="T4723" i="1" s="1"/>
  <c r="R4724" i="1"/>
  <c r="T4724" i="1" s="1"/>
  <c r="R4725" i="1"/>
  <c r="T4725" i="1" s="1"/>
  <c r="R4726" i="1"/>
  <c r="T4726" i="1" s="1"/>
  <c r="R4727" i="1"/>
  <c r="T4727" i="1" s="1"/>
  <c r="R4728" i="1"/>
  <c r="T4728" i="1" s="1"/>
  <c r="R4729" i="1"/>
  <c r="T4729" i="1" s="1"/>
  <c r="R4730" i="1"/>
  <c r="T4730" i="1" s="1"/>
  <c r="R4731" i="1"/>
  <c r="T4731" i="1" s="1"/>
  <c r="R4732" i="1"/>
  <c r="T4732" i="1" s="1"/>
  <c r="R4733" i="1"/>
  <c r="T4733" i="1" s="1"/>
  <c r="R4734" i="1"/>
  <c r="T4734" i="1" s="1"/>
  <c r="R4735" i="1"/>
  <c r="T4735" i="1" s="1"/>
  <c r="R4736" i="1"/>
  <c r="T4736" i="1" s="1"/>
  <c r="R4737" i="1"/>
  <c r="T4737" i="1" s="1"/>
  <c r="R4738" i="1"/>
  <c r="T4738" i="1" s="1"/>
  <c r="R4739" i="1"/>
  <c r="T4739" i="1" s="1"/>
  <c r="R4740" i="1"/>
  <c r="T4740" i="1" s="1"/>
  <c r="R4741" i="1"/>
  <c r="T4741" i="1" s="1"/>
  <c r="R4742" i="1"/>
  <c r="T4742" i="1" s="1"/>
  <c r="R4743" i="1"/>
  <c r="T4743" i="1" s="1"/>
  <c r="R4744" i="1"/>
  <c r="T4744" i="1" s="1"/>
  <c r="R4745" i="1"/>
  <c r="T4745" i="1" s="1"/>
  <c r="R4746" i="1"/>
  <c r="T4746" i="1" s="1"/>
  <c r="R4747" i="1"/>
  <c r="T4747" i="1" s="1"/>
  <c r="R4748" i="1"/>
  <c r="T4748" i="1" s="1"/>
  <c r="R4749" i="1"/>
  <c r="T4749" i="1" s="1"/>
  <c r="R4750" i="1"/>
  <c r="T4750" i="1" s="1"/>
  <c r="R4751" i="1"/>
  <c r="T4751" i="1" s="1"/>
  <c r="R4752" i="1"/>
  <c r="T4752" i="1" s="1"/>
  <c r="R4753" i="1"/>
  <c r="T4753" i="1" s="1"/>
  <c r="R4754" i="1"/>
  <c r="T4754" i="1" s="1"/>
  <c r="R4755" i="1"/>
  <c r="T4755" i="1" s="1"/>
  <c r="R4756" i="1"/>
  <c r="T4756" i="1" s="1"/>
  <c r="R4757" i="1"/>
  <c r="T4757" i="1" s="1"/>
  <c r="R4758" i="1"/>
  <c r="T4758" i="1" s="1"/>
  <c r="R4759" i="1"/>
  <c r="T4759" i="1" s="1"/>
  <c r="R4760" i="1"/>
  <c r="T4760" i="1" s="1"/>
  <c r="R4761" i="1"/>
  <c r="T4761" i="1" s="1"/>
  <c r="R4762" i="1"/>
  <c r="T4762" i="1" s="1"/>
  <c r="R4763" i="1"/>
  <c r="T4763" i="1" s="1"/>
  <c r="R4764" i="1"/>
  <c r="T4764" i="1" s="1"/>
  <c r="R4765" i="1"/>
  <c r="T4765" i="1" s="1"/>
  <c r="R4766" i="1"/>
  <c r="T4766" i="1" s="1"/>
  <c r="R4767" i="1"/>
  <c r="T4767" i="1" s="1"/>
  <c r="R4768" i="1"/>
  <c r="T4768" i="1" s="1"/>
  <c r="R4769" i="1"/>
  <c r="T4769" i="1" s="1"/>
  <c r="R4770" i="1"/>
  <c r="T4770" i="1" s="1"/>
  <c r="R4771" i="1"/>
  <c r="T4771" i="1" s="1"/>
  <c r="R4772" i="1"/>
  <c r="T4772" i="1" s="1"/>
  <c r="R4773" i="1"/>
  <c r="T4773" i="1" s="1"/>
  <c r="R4774" i="1"/>
  <c r="T4774" i="1" s="1"/>
  <c r="R4775" i="1"/>
  <c r="T4775" i="1" s="1"/>
  <c r="R4776" i="1"/>
  <c r="T4776" i="1" s="1"/>
  <c r="R4777" i="1"/>
  <c r="T4777" i="1" s="1"/>
  <c r="R4778" i="1"/>
  <c r="T4778" i="1" s="1"/>
  <c r="R4779" i="1"/>
  <c r="T4779" i="1" s="1"/>
  <c r="R4780" i="1"/>
  <c r="T4780" i="1" s="1"/>
  <c r="R4781" i="1"/>
  <c r="T4781" i="1" s="1"/>
  <c r="R4782" i="1"/>
  <c r="T4782" i="1" s="1"/>
  <c r="R4783" i="1"/>
  <c r="T4783" i="1" s="1"/>
  <c r="R4784" i="1"/>
  <c r="T4784" i="1" s="1"/>
  <c r="R4785" i="1"/>
  <c r="T4785" i="1" s="1"/>
  <c r="R4786" i="1"/>
  <c r="T4786" i="1" s="1"/>
  <c r="R4787" i="1"/>
  <c r="T4787" i="1" s="1"/>
  <c r="R4788" i="1"/>
  <c r="T4788" i="1" s="1"/>
  <c r="R4789" i="1"/>
  <c r="T4789" i="1" s="1"/>
  <c r="R4790" i="1"/>
  <c r="T4790" i="1" s="1"/>
  <c r="R4791" i="1"/>
  <c r="T4791" i="1" s="1"/>
  <c r="R4792" i="1"/>
  <c r="T4792" i="1" s="1"/>
  <c r="R4793" i="1"/>
  <c r="T4793" i="1" s="1"/>
  <c r="R4794" i="1"/>
  <c r="T4794" i="1" s="1"/>
  <c r="R4795" i="1"/>
  <c r="T4795" i="1" s="1"/>
  <c r="R4796" i="1"/>
  <c r="T4796" i="1" s="1"/>
  <c r="R4797" i="1"/>
  <c r="T4797" i="1" s="1"/>
  <c r="R4798" i="1"/>
  <c r="T4798" i="1" s="1"/>
  <c r="R4799" i="1"/>
  <c r="T4799" i="1" s="1"/>
  <c r="R4800" i="1"/>
  <c r="T4800" i="1" s="1"/>
  <c r="R4801" i="1"/>
  <c r="T4801" i="1" s="1"/>
  <c r="R4802" i="1"/>
  <c r="T4802" i="1" s="1"/>
  <c r="R4803" i="1"/>
  <c r="T4803" i="1" s="1"/>
  <c r="R4804" i="1"/>
  <c r="T4804" i="1" s="1"/>
  <c r="R4805" i="1"/>
  <c r="T4805" i="1" s="1"/>
  <c r="R4806" i="1"/>
  <c r="T4806" i="1" s="1"/>
  <c r="R4807" i="1"/>
  <c r="T4807" i="1" s="1"/>
  <c r="R4808" i="1"/>
  <c r="T4808" i="1" s="1"/>
  <c r="R4809" i="1"/>
  <c r="T4809" i="1" s="1"/>
  <c r="R4810" i="1"/>
  <c r="T4810" i="1" s="1"/>
  <c r="R4811" i="1"/>
  <c r="T4811" i="1" s="1"/>
  <c r="R4812" i="1"/>
  <c r="T4812" i="1" s="1"/>
  <c r="R4813" i="1"/>
  <c r="T4813" i="1" s="1"/>
  <c r="R4814" i="1"/>
  <c r="T4814" i="1" s="1"/>
  <c r="R4815" i="1"/>
  <c r="T4815" i="1" s="1"/>
  <c r="R4816" i="1"/>
  <c r="T4816" i="1" s="1"/>
  <c r="R4817" i="1"/>
  <c r="T4817" i="1" s="1"/>
  <c r="R4818" i="1"/>
  <c r="T4818" i="1" s="1"/>
  <c r="R4819" i="1"/>
  <c r="T4819" i="1" s="1"/>
  <c r="R4820" i="1"/>
  <c r="T4820" i="1" s="1"/>
  <c r="R4821" i="1"/>
  <c r="T4821" i="1" s="1"/>
  <c r="R4822" i="1"/>
  <c r="T4822" i="1" s="1"/>
  <c r="R4823" i="1"/>
  <c r="T4823" i="1" s="1"/>
  <c r="R4824" i="1"/>
  <c r="T4824" i="1" s="1"/>
  <c r="R4825" i="1"/>
  <c r="T4825" i="1" s="1"/>
  <c r="R4826" i="1"/>
  <c r="T4826" i="1" s="1"/>
  <c r="R4827" i="1"/>
  <c r="T4827" i="1" s="1"/>
  <c r="R4828" i="1"/>
  <c r="T4828" i="1" s="1"/>
  <c r="R4829" i="1"/>
  <c r="T4829" i="1" s="1"/>
  <c r="R4830" i="1"/>
  <c r="T4830" i="1" s="1"/>
  <c r="R4831" i="1"/>
  <c r="T4831" i="1" s="1"/>
  <c r="R4832" i="1"/>
  <c r="T4832" i="1" s="1"/>
  <c r="R4833" i="1"/>
  <c r="T4833" i="1" s="1"/>
  <c r="R4834" i="1"/>
  <c r="T4834" i="1" s="1"/>
  <c r="R4835" i="1"/>
  <c r="T4835" i="1" s="1"/>
  <c r="R4836" i="1"/>
  <c r="T4836" i="1" s="1"/>
  <c r="R4837" i="1"/>
  <c r="T4837" i="1" s="1"/>
  <c r="R4838" i="1"/>
  <c r="T4838" i="1" s="1"/>
  <c r="R4839" i="1"/>
  <c r="T4839" i="1" s="1"/>
  <c r="R4840" i="1"/>
  <c r="T4840" i="1" s="1"/>
  <c r="R4841" i="1"/>
  <c r="T4841" i="1" s="1"/>
  <c r="R4842" i="1"/>
  <c r="T4842" i="1" s="1"/>
  <c r="R4843" i="1"/>
  <c r="T4843" i="1" s="1"/>
  <c r="R4844" i="1"/>
  <c r="T4844" i="1" s="1"/>
  <c r="R4845" i="1"/>
  <c r="T4845" i="1" s="1"/>
  <c r="R4846" i="1"/>
  <c r="T4846" i="1" s="1"/>
  <c r="R4847" i="1"/>
  <c r="T4847" i="1" s="1"/>
  <c r="R4848" i="1"/>
  <c r="T4848" i="1" s="1"/>
  <c r="R4849" i="1"/>
  <c r="T4849" i="1" s="1"/>
  <c r="R4850" i="1"/>
  <c r="T4850" i="1" s="1"/>
  <c r="R4851" i="1"/>
  <c r="T4851" i="1" s="1"/>
  <c r="R4852" i="1"/>
  <c r="T4852" i="1" s="1"/>
  <c r="R4853" i="1"/>
  <c r="T4853" i="1" s="1"/>
  <c r="R4854" i="1"/>
  <c r="T4854" i="1" s="1"/>
  <c r="R4855" i="1"/>
  <c r="T4855" i="1" s="1"/>
  <c r="R4856" i="1"/>
  <c r="T4856" i="1" s="1"/>
  <c r="R4857" i="1"/>
  <c r="T4857" i="1" s="1"/>
  <c r="R4858" i="1"/>
  <c r="T4858" i="1" s="1"/>
  <c r="R4859" i="1"/>
  <c r="T4859" i="1" s="1"/>
  <c r="R4860" i="1"/>
  <c r="T4860" i="1" s="1"/>
  <c r="R4861" i="1"/>
  <c r="T4861" i="1" s="1"/>
  <c r="R4862" i="1"/>
  <c r="T4862" i="1" s="1"/>
  <c r="R4863" i="1"/>
  <c r="T4863" i="1" s="1"/>
  <c r="R4864" i="1"/>
  <c r="T4864" i="1" s="1"/>
  <c r="R4865" i="1"/>
  <c r="T4865" i="1" s="1"/>
  <c r="R4866" i="1"/>
  <c r="T4866" i="1" s="1"/>
  <c r="R4867" i="1"/>
  <c r="T4867" i="1" s="1"/>
  <c r="R4868" i="1"/>
  <c r="T4868" i="1" s="1"/>
  <c r="R4869" i="1"/>
  <c r="T4869" i="1" s="1"/>
  <c r="R4870" i="1"/>
  <c r="T4870" i="1" s="1"/>
  <c r="R4871" i="1"/>
  <c r="T4871" i="1" s="1"/>
  <c r="R4872" i="1"/>
  <c r="T4872" i="1" s="1"/>
  <c r="R4873" i="1"/>
  <c r="T4873" i="1" s="1"/>
  <c r="R4874" i="1"/>
  <c r="T4874" i="1" s="1"/>
  <c r="R4875" i="1"/>
  <c r="T4875" i="1" s="1"/>
  <c r="R4876" i="1"/>
  <c r="T4876" i="1" s="1"/>
  <c r="R4877" i="1"/>
  <c r="T4877" i="1" s="1"/>
  <c r="R4878" i="1"/>
  <c r="T4878" i="1" s="1"/>
  <c r="R4879" i="1"/>
  <c r="T4879" i="1" s="1"/>
  <c r="R4880" i="1"/>
  <c r="T4880" i="1" s="1"/>
  <c r="R4881" i="1"/>
  <c r="T4881" i="1" s="1"/>
  <c r="R4882" i="1"/>
  <c r="T4882" i="1" s="1"/>
  <c r="R4883" i="1"/>
  <c r="T4883" i="1" s="1"/>
  <c r="R4884" i="1"/>
  <c r="T4884" i="1" s="1"/>
  <c r="R4885" i="1"/>
  <c r="T4885" i="1" s="1"/>
  <c r="R4886" i="1"/>
  <c r="T4886" i="1" s="1"/>
  <c r="R4887" i="1"/>
  <c r="T4887" i="1" s="1"/>
  <c r="R4888" i="1"/>
  <c r="T4888" i="1" s="1"/>
  <c r="R4889" i="1"/>
  <c r="T4889" i="1" s="1"/>
  <c r="R4890" i="1"/>
  <c r="T4890" i="1" s="1"/>
  <c r="R4891" i="1"/>
  <c r="T4891" i="1" s="1"/>
  <c r="R4892" i="1"/>
  <c r="T4892" i="1" s="1"/>
  <c r="R4893" i="1"/>
  <c r="T4893" i="1" s="1"/>
  <c r="R4894" i="1"/>
  <c r="T4894" i="1" s="1"/>
  <c r="R4895" i="1"/>
  <c r="T4895" i="1" s="1"/>
  <c r="R4896" i="1"/>
  <c r="T4896" i="1" s="1"/>
  <c r="R4897" i="1"/>
  <c r="T4897" i="1" s="1"/>
  <c r="R4898" i="1"/>
  <c r="T4898" i="1" s="1"/>
  <c r="R4899" i="1"/>
  <c r="T4899" i="1" s="1"/>
  <c r="R4900" i="1"/>
  <c r="T4900" i="1" s="1"/>
  <c r="R4901" i="1"/>
  <c r="T4901" i="1" s="1"/>
  <c r="R4902" i="1"/>
  <c r="T4902" i="1" s="1"/>
  <c r="R4903" i="1"/>
  <c r="T4903" i="1" s="1"/>
  <c r="R4904" i="1"/>
  <c r="T4904" i="1" s="1"/>
  <c r="R4905" i="1"/>
  <c r="T4905" i="1" s="1"/>
  <c r="R4906" i="1"/>
  <c r="T4906" i="1" s="1"/>
  <c r="R4907" i="1"/>
  <c r="T4907" i="1" s="1"/>
  <c r="R4908" i="1"/>
  <c r="T4908" i="1" s="1"/>
  <c r="R4909" i="1"/>
  <c r="T4909" i="1" s="1"/>
  <c r="R4910" i="1"/>
  <c r="T4910" i="1" s="1"/>
  <c r="R4911" i="1"/>
  <c r="T4911" i="1" s="1"/>
  <c r="R4912" i="1"/>
  <c r="T4912" i="1" s="1"/>
  <c r="R4913" i="1"/>
  <c r="T4913" i="1" s="1"/>
  <c r="R4914" i="1"/>
  <c r="T4914" i="1" s="1"/>
  <c r="R4915" i="1"/>
  <c r="T4915" i="1" s="1"/>
  <c r="R4916" i="1"/>
  <c r="T4916" i="1" s="1"/>
  <c r="R4917" i="1"/>
  <c r="T4917" i="1" s="1"/>
  <c r="R4918" i="1"/>
  <c r="T4918" i="1" s="1"/>
  <c r="R4919" i="1"/>
  <c r="T4919" i="1" s="1"/>
  <c r="R4920" i="1"/>
  <c r="T4920" i="1" s="1"/>
  <c r="R4921" i="1"/>
  <c r="T4921" i="1" s="1"/>
  <c r="R4922" i="1"/>
  <c r="T4922" i="1" s="1"/>
  <c r="R4923" i="1"/>
  <c r="T4923" i="1" s="1"/>
  <c r="R4924" i="1"/>
  <c r="T4924" i="1" s="1"/>
  <c r="R4925" i="1"/>
  <c r="T4925" i="1" s="1"/>
  <c r="R4926" i="1"/>
  <c r="T4926" i="1" s="1"/>
  <c r="R4927" i="1"/>
  <c r="T4927" i="1" s="1"/>
  <c r="R4928" i="1"/>
  <c r="T4928" i="1" s="1"/>
  <c r="R4929" i="1"/>
  <c r="T4929" i="1" s="1"/>
  <c r="R4930" i="1"/>
  <c r="T4930" i="1" s="1"/>
  <c r="R4931" i="1"/>
  <c r="T4931" i="1" s="1"/>
  <c r="R4932" i="1"/>
  <c r="T4932" i="1" s="1"/>
  <c r="R4933" i="1"/>
  <c r="T4933" i="1" s="1"/>
  <c r="R4934" i="1"/>
  <c r="T4934" i="1" s="1"/>
  <c r="R4935" i="1"/>
  <c r="T4935" i="1" s="1"/>
  <c r="R4936" i="1"/>
  <c r="T4936" i="1" s="1"/>
  <c r="R4937" i="1"/>
  <c r="T4937" i="1" s="1"/>
  <c r="R4938" i="1"/>
  <c r="T4938" i="1" s="1"/>
  <c r="R4939" i="1"/>
  <c r="T4939" i="1" s="1"/>
  <c r="R4940" i="1"/>
  <c r="T4940" i="1" s="1"/>
  <c r="R4941" i="1"/>
  <c r="T4941" i="1" s="1"/>
  <c r="R4942" i="1"/>
  <c r="T4942" i="1" s="1"/>
  <c r="R4943" i="1"/>
  <c r="T4943" i="1" s="1"/>
  <c r="R4944" i="1"/>
  <c r="T4944" i="1" s="1"/>
  <c r="R4945" i="1"/>
  <c r="T4945" i="1" s="1"/>
  <c r="R4946" i="1"/>
  <c r="T4946" i="1" s="1"/>
  <c r="R4947" i="1"/>
  <c r="T4947" i="1" s="1"/>
  <c r="R4948" i="1"/>
  <c r="T4948" i="1" s="1"/>
  <c r="R4949" i="1"/>
  <c r="T4949" i="1" s="1"/>
  <c r="R4950" i="1"/>
  <c r="T4950" i="1" s="1"/>
  <c r="R4951" i="1"/>
  <c r="T4951" i="1" s="1"/>
  <c r="R4952" i="1"/>
  <c r="T4952" i="1" s="1"/>
  <c r="R4953" i="1"/>
  <c r="T4953" i="1" s="1"/>
  <c r="R4954" i="1"/>
  <c r="T4954" i="1" s="1"/>
  <c r="R4955" i="1"/>
  <c r="T4955" i="1" s="1"/>
  <c r="R4956" i="1"/>
  <c r="T4956" i="1" s="1"/>
  <c r="R4957" i="1"/>
  <c r="T4957" i="1" s="1"/>
  <c r="R4958" i="1"/>
  <c r="T4958" i="1" s="1"/>
  <c r="R4959" i="1"/>
  <c r="T4959" i="1" s="1"/>
  <c r="R4960" i="1"/>
  <c r="T4960" i="1" s="1"/>
  <c r="R4961" i="1"/>
  <c r="T4961" i="1" s="1"/>
  <c r="R4962" i="1"/>
  <c r="T4962" i="1" s="1"/>
  <c r="R4963" i="1"/>
  <c r="T4963" i="1" s="1"/>
  <c r="R4964" i="1"/>
  <c r="T4964" i="1" s="1"/>
  <c r="R4965" i="1"/>
  <c r="T4965" i="1" s="1"/>
  <c r="R4966" i="1"/>
  <c r="T4966" i="1" s="1"/>
  <c r="R4967" i="1"/>
  <c r="T4967" i="1" s="1"/>
  <c r="R4968" i="1"/>
  <c r="T4968" i="1" s="1"/>
  <c r="R4969" i="1"/>
  <c r="T4969" i="1" s="1"/>
  <c r="R4970" i="1"/>
  <c r="T4970" i="1" s="1"/>
  <c r="R4971" i="1"/>
  <c r="T4971" i="1" s="1"/>
  <c r="R4972" i="1"/>
  <c r="T4972" i="1" s="1"/>
  <c r="R4973" i="1"/>
  <c r="T4973" i="1" s="1"/>
  <c r="R4974" i="1"/>
  <c r="T4974" i="1" s="1"/>
  <c r="R4975" i="1"/>
  <c r="T4975" i="1" s="1"/>
  <c r="R4976" i="1"/>
  <c r="T4976" i="1" s="1"/>
  <c r="R4977" i="1"/>
  <c r="T4977" i="1" s="1"/>
  <c r="R4978" i="1"/>
  <c r="T4978" i="1" s="1"/>
  <c r="R4979" i="1"/>
  <c r="T4979" i="1" s="1"/>
  <c r="R4980" i="1"/>
  <c r="T4980" i="1" s="1"/>
  <c r="R4981" i="1"/>
  <c r="T4981" i="1" s="1"/>
  <c r="R4982" i="1"/>
  <c r="T4982" i="1" s="1"/>
  <c r="R4983" i="1"/>
  <c r="T4983" i="1" s="1"/>
  <c r="R4984" i="1"/>
  <c r="T4984" i="1" s="1"/>
  <c r="R4985" i="1"/>
  <c r="T4985" i="1" s="1"/>
  <c r="R4986" i="1"/>
  <c r="T4986" i="1" s="1"/>
  <c r="R4987" i="1"/>
  <c r="T4987" i="1" s="1"/>
  <c r="R4988" i="1"/>
  <c r="T4988" i="1" s="1"/>
  <c r="R4989" i="1"/>
  <c r="T4989" i="1" s="1"/>
  <c r="R4990" i="1"/>
  <c r="T4990" i="1" s="1"/>
  <c r="R4991" i="1"/>
  <c r="T4991" i="1" s="1"/>
  <c r="R4992" i="1"/>
  <c r="T4992" i="1" s="1"/>
  <c r="R4993" i="1"/>
  <c r="T4993" i="1" s="1"/>
  <c r="R4994" i="1"/>
  <c r="T4994" i="1" s="1"/>
  <c r="R4995" i="1"/>
  <c r="T4995" i="1" s="1"/>
  <c r="R4996" i="1"/>
  <c r="T4996" i="1" s="1"/>
  <c r="R4997" i="1"/>
  <c r="T4997" i="1" s="1"/>
  <c r="R4998" i="1"/>
  <c r="T4998" i="1" s="1"/>
  <c r="R4999" i="1"/>
  <c r="T4999" i="1" s="1"/>
  <c r="R5000" i="1"/>
  <c r="T5000" i="1" s="1"/>
  <c r="R5001" i="1"/>
  <c r="T5001" i="1" s="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U1339" i="1" s="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Q1379" i="1" s="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Q1440" i="1" s="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Q1811" i="1" s="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Q1872" i="1" s="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Q2243" i="1" s="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Q2304" i="1" s="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Q2638" i="1" s="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Q2673" i="1" s="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Q2843" i="1" s="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Q2967" i="1" s="1"/>
  <c r="P2968" i="1"/>
  <c r="P2969" i="1"/>
  <c r="P2970" i="1"/>
  <c r="P2971" i="1"/>
  <c r="P2972" i="1"/>
  <c r="P2973" i="1"/>
  <c r="P2974" i="1"/>
  <c r="P2975" i="1"/>
  <c r="P2976" i="1"/>
  <c r="P2977" i="1"/>
  <c r="P2978" i="1"/>
  <c r="P2979" i="1"/>
  <c r="P2980" i="1"/>
  <c r="P2981" i="1"/>
  <c r="P2982" i="1"/>
  <c r="P2983" i="1"/>
  <c r="P2984" i="1"/>
  <c r="P2985" i="1"/>
  <c r="P2986" i="1"/>
  <c r="Q2986" i="1" s="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U3379" i="1" s="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Q4000" i="1" s="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Q4036" i="1" s="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Q4072" i="1" s="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Q4108" i="1" s="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Q4144" i="1" s="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Q4180" i="1" s="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Q4210" i="1" s="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Q4234" i="1" s="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Q4882" i="1" l="1"/>
  <c r="U4882" i="1"/>
  <c r="Q4726" i="1"/>
  <c r="U4726" i="1"/>
  <c r="Q4606" i="1"/>
  <c r="U4606" i="1"/>
  <c r="Q4450" i="1"/>
  <c r="U4450" i="1"/>
  <c r="Q4294" i="1"/>
  <c r="U4294" i="1"/>
  <c r="Q5001" i="1"/>
  <c r="U5001" i="1"/>
  <c r="Q4881" i="1"/>
  <c r="U4881" i="1"/>
  <c r="Q4761" i="1"/>
  <c r="U4761" i="1"/>
  <c r="Q4653" i="1"/>
  <c r="U4653" i="1"/>
  <c r="Q4521" i="1"/>
  <c r="U4521" i="1"/>
  <c r="Q4413" i="1"/>
  <c r="U4413" i="1"/>
  <c r="Q4293" i="1"/>
  <c r="U4293" i="1"/>
  <c r="Q4173" i="1"/>
  <c r="U4173" i="1"/>
  <c r="Q4053" i="1"/>
  <c r="U4053" i="1"/>
  <c r="Q3945" i="1"/>
  <c r="U3945" i="1"/>
  <c r="Q3897" i="1"/>
  <c r="U3897" i="1"/>
  <c r="Q5000" i="1"/>
  <c r="U5000" i="1"/>
  <c r="Q4988" i="1"/>
  <c r="U4988" i="1"/>
  <c r="Q4976" i="1"/>
  <c r="U4976" i="1"/>
  <c r="Q4964" i="1"/>
  <c r="U4964" i="1"/>
  <c r="Q4952" i="1"/>
  <c r="U4952" i="1"/>
  <c r="Q4940" i="1"/>
  <c r="U4940" i="1"/>
  <c r="Q4928" i="1"/>
  <c r="U4928" i="1"/>
  <c r="Q4916" i="1"/>
  <c r="U4916" i="1"/>
  <c r="Q4904" i="1"/>
  <c r="U4904" i="1"/>
  <c r="Q4892" i="1"/>
  <c r="U4892" i="1"/>
  <c r="Q4880" i="1"/>
  <c r="U4880" i="1"/>
  <c r="Q4868" i="1"/>
  <c r="U4868" i="1"/>
  <c r="Q4856" i="1"/>
  <c r="U4856" i="1"/>
  <c r="Q4844" i="1"/>
  <c r="U4844" i="1"/>
  <c r="Q4832" i="1"/>
  <c r="U4832" i="1"/>
  <c r="Q4820" i="1"/>
  <c r="U4820" i="1"/>
  <c r="Q4808" i="1"/>
  <c r="U4808" i="1"/>
  <c r="Q4796" i="1"/>
  <c r="U4796" i="1"/>
  <c r="Q4784" i="1"/>
  <c r="U4784" i="1"/>
  <c r="Q4772" i="1"/>
  <c r="U4772" i="1"/>
  <c r="Q4760" i="1"/>
  <c r="U4760" i="1"/>
  <c r="Q4748" i="1"/>
  <c r="U4748" i="1"/>
  <c r="Q4736" i="1"/>
  <c r="U4736" i="1"/>
  <c r="Q4724" i="1"/>
  <c r="U4724" i="1"/>
  <c r="Q4712" i="1"/>
  <c r="U4712" i="1"/>
  <c r="Q4700" i="1"/>
  <c r="U4700" i="1"/>
  <c r="Q4688" i="1"/>
  <c r="U4688" i="1"/>
  <c r="Q4676" i="1"/>
  <c r="U4676" i="1"/>
  <c r="Q4664" i="1"/>
  <c r="U4664" i="1"/>
  <c r="Q4652" i="1"/>
  <c r="U4652" i="1"/>
  <c r="Q4640" i="1"/>
  <c r="U4640" i="1"/>
  <c r="Q4628" i="1"/>
  <c r="U4628" i="1"/>
  <c r="Q4616" i="1"/>
  <c r="U4616" i="1"/>
  <c r="Q4604" i="1"/>
  <c r="U4604" i="1"/>
  <c r="Q4592" i="1"/>
  <c r="U4592" i="1"/>
  <c r="Q4580" i="1"/>
  <c r="U4580" i="1"/>
  <c r="Q4568" i="1"/>
  <c r="U4568" i="1"/>
  <c r="Q4556" i="1"/>
  <c r="U4556" i="1"/>
  <c r="Q4544" i="1"/>
  <c r="U4544" i="1"/>
  <c r="Q4532" i="1"/>
  <c r="U4532" i="1"/>
  <c r="Q4520" i="1"/>
  <c r="U4520" i="1"/>
  <c r="Q4508" i="1"/>
  <c r="U4508" i="1"/>
  <c r="Q4496" i="1"/>
  <c r="U4496" i="1"/>
  <c r="Q4484" i="1"/>
  <c r="U4484" i="1"/>
  <c r="Q4472" i="1"/>
  <c r="U4472" i="1"/>
  <c r="Q4460" i="1"/>
  <c r="U4460" i="1"/>
  <c r="Q4448" i="1"/>
  <c r="U4448" i="1"/>
  <c r="Q4436" i="1"/>
  <c r="U4436" i="1"/>
  <c r="Q4424" i="1"/>
  <c r="U4424" i="1"/>
  <c r="Q4412" i="1"/>
  <c r="U4412" i="1"/>
  <c r="Q4400" i="1"/>
  <c r="U4400" i="1"/>
  <c r="Q4388" i="1"/>
  <c r="U4388" i="1"/>
  <c r="Q4376" i="1"/>
  <c r="U4376" i="1"/>
  <c r="Q4364" i="1"/>
  <c r="U4364" i="1"/>
  <c r="Q4352" i="1"/>
  <c r="U4352" i="1"/>
  <c r="Q4340" i="1"/>
  <c r="U4340" i="1"/>
  <c r="Q4328" i="1"/>
  <c r="U4328" i="1"/>
  <c r="Q4316" i="1"/>
  <c r="U4316" i="1"/>
  <c r="Q4304" i="1"/>
  <c r="U4304" i="1"/>
  <c r="Q4292" i="1"/>
  <c r="U4292" i="1"/>
  <c r="Q4280" i="1"/>
  <c r="U4280" i="1"/>
  <c r="Q4268" i="1"/>
  <c r="U4268" i="1"/>
  <c r="Q4966" i="1"/>
  <c r="U4966" i="1"/>
  <c r="Q4834" i="1"/>
  <c r="U4834" i="1"/>
  <c r="Q4714" i="1"/>
  <c r="U4714" i="1"/>
  <c r="Q4582" i="1"/>
  <c r="U4582" i="1"/>
  <c r="Q4462" i="1"/>
  <c r="U4462" i="1"/>
  <c r="Q4330" i="1"/>
  <c r="U4330" i="1"/>
  <c r="Q4989" i="1"/>
  <c r="U4989" i="1"/>
  <c r="Q4869" i="1"/>
  <c r="U4869" i="1"/>
  <c r="Q4737" i="1"/>
  <c r="U4737" i="1"/>
  <c r="Q4617" i="1"/>
  <c r="U4617" i="1"/>
  <c r="Q4497" i="1"/>
  <c r="U4497" i="1"/>
  <c r="Q4377" i="1"/>
  <c r="U4377" i="1"/>
  <c r="Q4257" i="1"/>
  <c r="U4257" i="1"/>
  <c r="Q4137" i="1"/>
  <c r="U4137" i="1"/>
  <c r="Q4029" i="1"/>
  <c r="U4029" i="1"/>
  <c r="Q3909" i="1"/>
  <c r="U3909" i="1"/>
  <c r="Q4999" i="1"/>
  <c r="U4999" i="1"/>
  <c r="Q4987" i="1"/>
  <c r="U4987" i="1"/>
  <c r="Q4975" i="1"/>
  <c r="U4975" i="1"/>
  <c r="Q4963" i="1"/>
  <c r="U4963" i="1"/>
  <c r="Q4951" i="1"/>
  <c r="U4951" i="1"/>
  <c r="Q4939" i="1"/>
  <c r="U4939" i="1"/>
  <c r="Q4927" i="1"/>
  <c r="U4927" i="1"/>
  <c r="Q4915" i="1"/>
  <c r="U4915" i="1"/>
  <c r="Q4903" i="1"/>
  <c r="U4903" i="1"/>
  <c r="Q4891" i="1"/>
  <c r="U4891" i="1"/>
  <c r="Q4879" i="1"/>
  <c r="U4879" i="1"/>
  <c r="Q4867" i="1"/>
  <c r="U4867" i="1"/>
  <c r="Q4855" i="1"/>
  <c r="U4855" i="1"/>
  <c r="Q4843" i="1"/>
  <c r="U4843" i="1"/>
  <c r="Q4831" i="1"/>
  <c r="U4831" i="1"/>
  <c r="Q4819" i="1"/>
  <c r="U4819" i="1"/>
  <c r="Q4807" i="1"/>
  <c r="U4807" i="1"/>
  <c r="Q4795" i="1"/>
  <c r="U4795" i="1"/>
  <c r="Q4783" i="1"/>
  <c r="U4783" i="1"/>
  <c r="Q4771" i="1"/>
  <c r="U4771" i="1"/>
  <c r="Q4759" i="1"/>
  <c r="U4759" i="1"/>
  <c r="Q4747" i="1"/>
  <c r="U4747" i="1"/>
  <c r="Q4735" i="1"/>
  <c r="U4735" i="1"/>
  <c r="Q4723" i="1"/>
  <c r="U4723" i="1"/>
  <c r="Q4711" i="1"/>
  <c r="U4711" i="1"/>
  <c r="Q4699" i="1"/>
  <c r="U4699" i="1"/>
  <c r="Q4687" i="1"/>
  <c r="U4687" i="1"/>
  <c r="Q4675" i="1"/>
  <c r="U4675" i="1"/>
  <c r="Q4663" i="1"/>
  <c r="U4663" i="1"/>
  <c r="Q4651" i="1"/>
  <c r="U4651" i="1"/>
  <c r="Q4639" i="1"/>
  <c r="U4639" i="1"/>
  <c r="Q4627" i="1"/>
  <c r="U4627" i="1"/>
  <c r="Q4615" i="1"/>
  <c r="U4615" i="1"/>
  <c r="Q4603" i="1"/>
  <c r="U4603" i="1"/>
  <c r="Q4591" i="1"/>
  <c r="U4591" i="1"/>
  <c r="Q4579" i="1"/>
  <c r="U4579" i="1"/>
  <c r="Q4567" i="1"/>
  <c r="U4567" i="1"/>
  <c r="Q4555" i="1"/>
  <c r="U4555" i="1"/>
  <c r="Q4543" i="1"/>
  <c r="U4543" i="1"/>
  <c r="Q4531" i="1"/>
  <c r="U4531" i="1"/>
  <c r="Q4519" i="1"/>
  <c r="U4519" i="1"/>
  <c r="Q4507" i="1"/>
  <c r="U4507" i="1"/>
  <c r="Q4495" i="1"/>
  <c r="U4495" i="1"/>
  <c r="U4483" i="1"/>
  <c r="Q4483" i="1"/>
  <c r="Q4471" i="1"/>
  <c r="U4471" i="1"/>
  <c r="Q4459" i="1"/>
  <c r="U4459" i="1"/>
  <c r="Q4447" i="1"/>
  <c r="U4447" i="1"/>
  <c r="Q4435" i="1"/>
  <c r="U4435" i="1"/>
  <c r="Q4423" i="1"/>
  <c r="U4423" i="1"/>
  <c r="Q4411" i="1"/>
  <c r="U4411" i="1"/>
  <c r="Q4399" i="1"/>
  <c r="U4399" i="1"/>
  <c r="Q4387" i="1"/>
  <c r="U4387" i="1"/>
  <c r="Q4375" i="1"/>
  <c r="U4375" i="1"/>
  <c r="Q4363" i="1"/>
  <c r="U4363" i="1"/>
  <c r="Q4351" i="1"/>
  <c r="U4351" i="1"/>
  <c r="Q4339" i="1"/>
  <c r="U4339" i="1"/>
  <c r="Q4327" i="1"/>
  <c r="U4327" i="1"/>
  <c r="Q4315" i="1"/>
  <c r="U4315" i="1"/>
  <c r="Q4303" i="1"/>
  <c r="U4303" i="1"/>
  <c r="Q4291" i="1"/>
  <c r="U4291" i="1"/>
  <c r="Q4279" i="1"/>
  <c r="U4279" i="1"/>
  <c r="Q4990" i="1"/>
  <c r="U4990" i="1"/>
  <c r="Q4870" i="1"/>
  <c r="U4870" i="1"/>
  <c r="Q4750" i="1"/>
  <c r="U4750" i="1"/>
  <c r="Q4618" i="1"/>
  <c r="U4618" i="1"/>
  <c r="Q4486" i="1"/>
  <c r="U4486" i="1"/>
  <c r="Q4306" i="1"/>
  <c r="U4306" i="1"/>
  <c r="Q4941" i="1"/>
  <c r="U4941" i="1"/>
  <c r="Q4821" i="1"/>
  <c r="U4821" i="1"/>
  <c r="Q4701" i="1"/>
  <c r="U4701" i="1"/>
  <c r="Q4593" i="1"/>
  <c r="U4593" i="1"/>
  <c r="Q4473" i="1"/>
  <c r="U4473" i="1"/>
  <c r="Q4353" i="1"/>
  <c r="U4353" i="1"/>
  <c r="Q4233" i="1"/>
  <c r="U4233" i="1"/>
  <c r="Q4113" i="1"/>
  <c r="U4113" i="1"/>
  <c r="Q3993" i="1"/>
  <c r="U3993" i="1"/>
  <c r="Q3861" i="1"/>
  <c r="U3861" i="1"/>
  <c r="Q4914" i="1"/>
  <c r="U4914" i="1"/>
  <c r="Q4794" i="1"/>
  <c r="U4794" i="1"/>
  <c r="Q4674" i="1"/>
  <c r="U4674" i="1"/>
  <c r="Q4566" i="1"/>
  <c r="U4566" i="1"/>
  <c r="Q4458" i="1"/>
  <c r="U4458" i="1"/>
  <c r="Q4350" i="1"/>
  <c r="U4350" i="1"/>
  <c r="Q4254" i="1"/>
  <c r="U4254" i="1"/>
  <c r="Q4158" i="1"/>
  <c r="U4158" i="1"/>
  <c r="Q4062" i="1"/>
  <c r="U4062" i="1"/>
  <c r="Q3954" i="1"/>
  <c r="U3954" i="1"/>
  <c r="Q3846" i="1"/>
  <c r="U3846" i="1"/>
  <c r="Q3762" i="1"/>
  <c r="U3762" i="1"/>
  <c r="Q3678" i="1"/>
  <c r="U3678" i="1"/>
  <c r="Q3582" i="1"/>
  <c r="U3582" i="1"/>
  <c r="Q3486" i="1"/>
  <c r="U3486" i="1"/>
  <c r="Q3390" i="1"/>
  <c r="U3390" i="1"/>
  <c r="Q3306" i="1"/>
  <c r="U3306" i="1"/>
  <c r="Q3210" i="1"/>
  <c r="U3210" i="1"/>
  <c r="Q3090" i="1"/>
  <c r="U3090" i="1"/>
  <c r="Q2982" i="1"/>
  <c r="U2982" i="1"/>
  <c r="Q2886" i="1"/>
  <c r="U2886" i="1"/>
  <c r="Q2790" i="1"/>
  <c r="U2790" i="1"/>
  <c r="Q2730" i="1"/>
  <c r="U2730" i="1"/>
  <c r="Q2658" i="1"/>
  <c r="U2658" i="1"/>
  <c r="Q2646" i="1"/>
  <c r="U2646" i="1"/>
  <c r="Q2634" i="1"/>
  <c r="U2634" i="1"/>
  <c r="Q2622" i="1"/>
  <c r="U2622" i="1"/>
  <c r="Q2610" i="1"/>
  <c r="U2610" i="1"/>
  <c r="Q2598" i="1"/>
  <c r="U2598" i="1"/>
  <c r="Q2586" i="1"/>
  <c r="U2586" i="1"/>
  <c r="Q2574" i="1"/>
  <c r="U2574" i="1"/>
  <c r="Q2562" i="1"/>
  <c r="U2562" i="1"/>
  <c r="Q2550" i="1"/>
  <c r="U2550" i="1"/>
  <c r="Q2538" i="1"/>
  <c r="U2538" i="1"/>
  <c r="Q2526" i="1"/>
  <c r="U2526" i="1"/>
  <c r="Q2514" i="1"/>
  <c r="U2514" i="1"/>
  <c r="Q2418" i="1"/>
  <c r="U2418" i="1"/>
  <c r="Q2406" i="1"/>
  <c r="U2406" i="1"/>
  <c r="Q2394" i="1"/>
  <c r="U2394" i="1"/>
  <c r="Q2382" i="1"/>
  <c r="U2382" i="1"/>
  <c r="Q2370" i="1"/>
  <c r="U2370" i="1"/>
  <c r="Q2358" i="1"/>
  <c r="U2358" i="1"/>
  <c r="Q2346" i="1"/>
  <c r="U2346" i="1"/>
  <c r="Q2334" i="1"/>
  <c r="U2334" i="1"/>
  <c r="Q2322" i="1"/>
  <c r="U2322" i="1"/>
  <c r="Q2310" i="1"/>
  <c r="U2310" i="1"/>
  <c r="Q2298" i="1"/>
  <c r="U2298" i="1"/>
  <c r="Q2286" i="1"/>
  <c r="U2286" i="1"/>
  <c r="Q2274" i="1"/>
  <c r="U2274" i="1"/>
  <c r="Q2262" i="1"/>
  <c r="U2262" i="1"/>
  <c r="Q2250" i="1"/>
  <c r="U2250" i="1"/>
  <c r="Q2238" i="1"/>
  <c r="U2238" i="1"/>
  <c r="Q2226" i="1"/>
  <c r="U2226" i="1"/>
  <c r="Q2214" i="1"/>
  <c r="U2214" i="1"/>
  <c r="Q2202" i="1"/>
  <c r="U2202" i="1"/>
  <c r="Q2190" i="1"/>
  <c r="U2190" i="1"/>
  <c r="Q2178" i="1"/>
  <c r="U2178" i="1"/>
  <c r="Q2166" i="1"/>
  <c r="U2166" i="1"/>
  <c r="Q2154" i="1"/>
  <c r="U2154" i="1"/>
  <c r="Q2142" i="1"/>
  <c r="U2142" i="1"/>
  <c r="Q2130" i="1"/>
  <c r="U2130" i="1"/>
  <c r="Q2118" i="1"/>
  <c r="U2118" i="1"/>
  <c r="Q2106" i="1"/>
  <c r="U2106" i="1"/>
  <c r="Q2094" i="1"/>
  <c r="U2094" i="1"/>
  <c r="Q2082" i="1"/>
  <c r="U2082" i="1"/>
  <c r="Q2070" i="1"/>
  <c r="U2070" i="1"/>
  <c r="Q2058" i="1"/>
  <c r="U2058" i="1"/>
  <c r="Q2046" i="1"/>
  <c r="U2046" i="1"/>
  <c r="Q2034" i="1"/>
  <c r="U2034" i="1"/>
  <c r="Q2022" i="1"/>
  <c r="U2022" i="1"/>
  <c r="Q2010" i="1"/>
  <c r="U2010" i="1"/>
  <c r="Q1998" i="1"/>
  <c r="U1998" i="1"/>
  <c r="Q1986" i="1"/>
  <c r="U1986" i="1"/>
  <c r="Q1974" i="1"/>
  <c r="U1974" i="1"/>
  <c r="Q1962" i="1"/>
  <c r="U1962" i="1"/>
  <c r="Q1950" i="1"/>
  <c r="U1950" i="1"/>
  <c r="Q1938" i="1"/>
  <c r="U1938" i="1"/>
  <c r="Q1926" i="1"/>
  <c r="U1926" i="1"/>
  <c r="Q1914" i="1"/>
  <c r="U1914" i="1"/>
  <c r="Q1902" i="1"/>
  <c r="U1902" i="1"/>
  <c r="Q1890" i="1"/>
  <c r="U1890" i="1"/>
  <c r="Q1878" i="1"/>
  <c r="U1878" i="1"/>
  <c r="Q1866" i="1"/>
  <c r="U1866" i="1"/>
  <c r="Q1854" i="1"/>
  <c r="U1854" i="1"/>
  <c r="Q1842" i="1"/>
  <c r="U1842" i="1"/>
  <c r="Q1830" i="1"/>
  <c r="U1830" i="1"/>
  <c r="Q1818" i="1"/>
  <c r="U1818" i="1"/>
  <c r="Q1806" i="1"/>
  <c r="U1806" i="1"/>
  <c r="Q1794" i="1"/>
  <c r="U1794" i="1"/>
  <c r="Q1782" i="1"/>
  <c r="U1782" i="1"/>
  <c r="Q1770" i="1"/>
  <c r="U1770" i="1"/>
  <c r="Q1758" i="1"/>
  <c r="U1758" i="1"/>
  <c r="Q1746" i="1"/>
  <c r="U1746" i="1"/>
  <c r="Q1734" i="1"/>
  <c r="U1734" i="1"/>
  <c r="Q1722" i="1"/>
  <c r="U1722" i="1"/>
  <c r="Q1710" i="1"/>
  <c r="U1710" i="1"/>
  <c r="Q1698" i="1"/>
  <c r="U1698" i="1"/>
  <c r="Q1686" i="1"/>
  <c r="U1686" i="1"/>
  <c r="Q1674" i="1"/>
  <c r="U1674" i="1"/>
  <c r="Q1662" i="1"/>
  <c r="U1662" i="1"/>
  <c r="Q1650" i="1"/>
  <c r="U1650" i="1"/>
  <c r="Q1638" i="1"/>
  <c r="U1638" i="1"/>
  <c r="Q1626" i="1"/>
  <c r="U1626" i="1"/>
  <c r="Q1614" i="1"/>
  <c r="U1614" i="1"/>
  <c r="Q1602" i="1"/>
  <c r="U1602" i="1"/>
  <c r="Q1590" i="1"/>
  <c r="U1590" i="1"/>
  <c r="Q1578" i="1"/>
  <c r="U1578" i="1"/>
  <c r="Q1566" i="1"/>
  <c r="U1566" i="1"/>
  <c r="Q1554" i="1"/>
  <c r="U1554" i="1"/>
  <c r="Q1542" i="1"/>
  <c r="U1542" i="1"/>
  <c r="Q1530" i="1"/>
  <c r="U1530" i="1"/>
  <c r="Q1518" i="1"/>
  <c r="U1518" i="1"/>
  <c r="Q1506" i="1"/>
  <c r="U1506" i="1"/>
  <c r="Q1494" i="1"/>
  <c r="U1494" i="1"/>
  <c r="Q1482" i="1"/>
  <c r="U1482" i="1"/>
  <c r="Q1470" i="1"/>
  <c r="U1470" i="1"/>
  <c r="Q1458" i="1"/>
  <c r="U1458" i="1"/>
  <c r="Q1446" i="1"/>
  <c r="U1446" i="1"/>
  <c r="Q1434" i="1"/>
  <c r="U1434" i="1"/>
  <c r="Q1422" i="1"/>
  <c r="U1422" i="1"/>
  <c r="Q1410" i="1"/>
  <c r="U1410" i="1"/>
  <c r="Q1398" i="1"/>
  <c r="U1398" i="1"/>
  <c r="Q1386" i="1"/>
  <c r="U1386" i="1"/>
  <c r="Q1374" i="1"/>
  <c r="U1374" i="1"/>
  <c r="Q1362" i="1"/>
  <c r="U1362" i="1"/>
  <c r="Q1350" i="1"/>
  <c r="U1350" i="1"/>
  <c r="Q1338" i="1"/>
  <c r="U1338" i="1"/>
  <c r="Q1326" i="1"/>
  <c r="U1326" i="1"/>
  <c r="Q1314" i="1"/>
  <c r="U1314" i="1"/>
  <c r="Q1302" i="1"/>
  <c r="U1302" i="1"/>
  <c r="Q1290" i="1"/>
  <c r="U1290" i="1"/>
  <c r="Q1278" i="1"/>
  <c r="U1278" i="1"/>
  <c r="Q1266" i="1"/>
  <c r="U1266" i="1"/>
  <c r="Q1254" i="1"/>
  <c r="U1254" i="1"/>
  <c r="Q1242" i="1"/>
  <c r="U1242" i="1"/>
  <c r="Q1230" i="1"/>
  <c r="U1230" i="1"/>
  <c r="Q1218" i="1"/>
  <c r="U1218" i="1"/>
  <c r="Q1206" i="1"/>
  <c r="U1206" i="1"/>
  <c r="Q1194" i="1"/>
  <c r="U1194" i="1"/>
  <c r="Q1182" i="1"/>
  <c r="U1182" i="1"/>
  <c r="Q1170" i="1"/>
  <c r="U1170" i="1"/>
  <c r="Q1158" i="1"/>
  <c r="U1158" i="1"/>
  <c r="Q1146" i="1"/>
  <c r="U1146" i="1"/>
  <c r="Q1134" i="1"/>
  <c r="U1134" i="1"/>
  <c r="Q1122" i="1"/>
  <c r="U1122" i="1"/>
  <c r="Q1110" i="1"/>
  <c r="U1110" i="1"/>
  <c r="Q1098" i="1"/>
  <c r="U1098" i="1"/>
  <c r="Q1086" i="1"/>
  <c r="U1086" i="1"/>
  <c r="Q1074" i="1"/>
  <c r="U1074" i="1"/>
  <c r="Q1062" i="1"/>
  <c r="U1062" i="1"/>
  <c r="Q1050" i="1"/>
  <c r="U1050" i="1"/>
  <c r="Q1038" i="1"/>
  <c r="U1038" i="1"/>
  <c r="Q1026" i="1"/>
  <c r="U1026" i="1"/>
  <c r="Q1014" i="1"/>
  <c r="U1014" i="1"/>
  <c r="Q1002" i="1"/>
  <c r="U1002" i="1"/>
  <c r="Q990" i="1"/>
  <c r="U990" i="1"/>
  <c r="Q978" i="1"/>
  <c r="U978" i="1"/>
  <c r="Q966" i="1"/>
  <c r="U966" i="1"/>
  <c r="Q954" i="1"/>
  <c r="U954" i="1"/>
  <c r="Q942" i="1"/>
  <c r="U942" i="1"/>
  <c r="Q930" i="1"/>
  <c r="U930" i="1"/>
  <c r="Q918" i="1"/>
  <c r="U918" i="1"/>
  <c r="Q906" i="1"/>
  <c r="U906" i="1"/>
  <c r="Q894" i="1"/>
  <c r="U894" i="1"/>
  <c r="Q882" i="1"/>
  <c r="U882" i="1"/>
  <c r="Q870" i="1"/>
  <c r="U870" i="1"/>
  <c r="Q858" i="1"/>
  <c r="U858" i="1"/>
  <c r="Q846" i="1"/>
  <c r="U846" i="1"/>
  <c r="Q834" i="1"/>
  <c r="U834" i="1"/>
  <c r="Q822" i="1"/>
  <c r="U822" i="1"/>
  <c r="Q810" i="1"/>
  <c r="U810" i="1"/>
  <c r="Q798" i="1"/>
  <c r="U798" i="1"/>
  <c r="Q786" i="1"/>
  <c r="U786" i="1"/>
  <c r="Q774" i="1"/>
  <c r="U774" i="1"/>
  <c r="Q762" i="1"/>
  <c r="U762" i="1"/>
  <c r="Q750" i="1"/>
  <c r="U750" i="1"/>
  <c r="Q738" i="1"/>
  <c r="U738" i="1"/>
  <c r="Q726" i="1"/>
  <c r="U726" i="1"/>
  <c r="Q714" i="1"/>
  <c r="U714" i="1"/>
  <c r="Q702" i="1"/>
  <c r="U702" i="1"/>
  <c r="Q690" i="1"/>
  <c r="U690" i="1"/>
  <c r="Q678" i="1"/>
  <c r="U678" i="1"/>
  <c r="Q666" i="1"/>
  <c r="U666" i="1"/>
  <c r="Q654" i="1"/>
  <c r="U654" i="1"/>
  <c r="Q642" i="1"/>
  <c r="U642" i="1"/>
  <c r="Q630" i="1"/>
  <c r="U630" i="1"/>
  <c r="Q618" i="1"/>
  <c r="U618" i="1"/>
  <c r="Q606" i="1"/>
  <c r="U606" i="1"/>
  <c r="Q594" i="1"/>
  <c r="U594" i="1"/>
  <c r="Q582" i="1"/>
  <c r="U582" i="1"/>
  <c r="Q570" i="1"/>
  <c r="U570" i="1"/>
  <c r="Q558" i="1"/>
  <c r="U558" i="1"/>
  <c r="Q546" i="1"/>
  <c r="U546" i="1"/>
  <c r="Q534" i="1"/>
  <c r="U534" i="1"/>
  <c r="Q522" i="1"/>
  <c r="U522" i="1"/>
  <c r="Q510" i="1"/>
  <c r="U510" i="1"/>
  <c r="Q498" i="1"/>
  <c r="U498" i="1"/>
  <c r="Q486" i="1"/>
  <c r="U486" i="1"/>
  <c r="Q474" i="1"/>
  <c r="U474" i="1"/>
  <c r="Q462" i="1"/>
  <c r="U462" i="1"/>
  <c r="Q450" i="1"/>
  <c r="U450" i="1"/>
  <c r="Q438" i="1"/>
  <c r="U438" i="1"/>
  <c r="Q426" i="1"/>
  <c r="U426" i="1"/>
  <c r="Q414" i="1"/>
  <c r="U414" i="1"/>
  <c r="Q402" i="1"/>
  <c r="U402" i="1"/>
  <c r="Q390" i="1"/>
  <c r="U390" i="1"/>
  <c r="Q378" i="1"/>
  <c r="U378" i="1"/>
  <c r="Q366" i="1"/>
  <c r="U366" i="1"/>
  <c r="Q354" i="1"/>
  <c r="U354" i="1"/>
  <c r="Q342" i="1"/>
  <c r="U342" i="1"/>
  <c r="Q330" i="1"/>
  <c r="U330" i="1"/>
  <c r="Q318" i="1"/>
  <c r="U318" i="1"/>
  <c r="Q306" i="1"/>
  <c r="U306" i="1"/>
  <c r="Q294" i="1"/>
  <c r="U294" i="1"/>
  <c r="Q282" i="1"/>
  <c r="U282" i="1"/>
  <c r="Q270" i="1"/>
  <c r="U270" i="1"/>
  <c r="Q258" i="1"/>
  <c r="U258" i="1"/>
  <c r="Q246" i="1"/>
  <c r="U246" i="1"/>
  <c r="Q234" i="1"/>
  <c r="U234" i="1"/>
  <c r="Q222" i="1"/>
  <c r="U222" i="1"/>
  <c r="Q210" i="1"/>
  <c r="U210" i="1"/>
  <c r="Q198" i="1"/>
  <c r="U198" i="1"/>
  <c r="Q186" i="1"/>
  <c r="U186" i="1"/>
  <c r="Q174" i="1"/>
  <c r="U174" i="1"/>
  <c r="Q162" i="1"/>
  <c r="U162" i="1"/>
  <c r="Q150" i="1"/>
  <c r="U150" i="1"/>
  <c r="Q138" i="1"/>
  <c r="U138" i="1"/>
  <c r="Q126" i="1"/>
  <c r="U126" i="1"/>
  <c r="Q114" i="1"/>
  <c r="U114" i="1"/>
  <c r="Q102" i="1"/>
  <c r="U102" i="1"/>
  <c r="Q90" i="1"/>
  <c r="U90" i="1"/>
  <c r="Q78" i="1"/>
  <c r="U78" i="1"/>
  <c r="Q66" i="1"/>
  <c r="U66" i="1"/>
  <c r="Q54" i="1"/>
  <c r="U54" i="1"/>
  <c r="Q42" i="1"/>
  <c r="U42" i="1"/>
  <c r="Q30" i="1"/>
  <c r="U30" i="1"/>
  <c r="Q18" i="1"/>
  <c r="U18" i="1"/>
  <c r="Q6" i="1"/>
  <c r="U6" i="1"/>
  <c r="Q4942" i="1"/>
  <c r="U4942" i="1"/>
  <c r="Q4810" i="1"/>
  <c r="U4810" i="1"/>
  <c r="Q4702" i="1"/>
  <c r="U4702" i="1"/>
  <c r="Q4570" i="1"/>
  <c r="U4570" i="1"/>
  <c r="Q4474" i="1"/>
  <c r="U4474" i="1"/>
  <c r="Q4366" i="1"/>
  <c r="U4366" i="1"/>
  <c r="Q4977" i="1"/>
  <c r="U4977" i="1"/>
  <c r="Q4845" i="1"/>
  <c r="U4845" i="1"/>
  <c r="Q4725" i="1"/>
  <c r="U4725" i="1"/>
  <c r="Q4605" i="1"/>
  <c r="U4605" i="1"/>
  <c r="Q4485" i="1"/>
  <c r="U4485" i="1"/>
  <c r="Q4365" i="1"/>
  <c r="U4365" i="1"/>
  <c r="Q4245" i="1"/>
  <c r="U4245" i="1"/>
  <c r="Q4125" i="1"/>
  <c r="U4125" i="1"/>
  <c r="Q3981" i="1"/>
  <c r="U3981" i="1"/>
  <c r="Q3837" i="1"/>
  <c r="U3837" i="1"/>
  <c r="Q4938" i="1"/>
  <c r="U4938" i="1"/>
  <c r="Q4830" i="1"/>
  <c r="U4830" i="1"/>
  <c r="Q4734" i="1"/>
  <c r="U4734" i="1"/>
  <c r="Q4626" i="1"/>
  <c r="U4626" i="1"/>
  <c r="Q4530" i="1"/>
  <c r="U4530" i="1"/>
  <c r="Q4422" i="1"/>
  <c r="U4422" i="1"/>
  <c r="Q4326" i="1"/>
  <c r="U4326" i="1"/>
  <c r="Q4266" i="1"/>
  <c r="U4266" i="1"/>
  <c r="Q4170" i="1"/>
  <c r="U4170" i="1"/>
  <c r="Q4074" i="1"/>
  <c r="U4074" i="1"/>
  <c r="Q3978" i="1"/>
  <c r="U3978" i="1"/>
  <c r="Q3882" i="1"/>
  <c r="U3882" i="1"/>
  <c r="Q3786" i="1"/>
  <c r="U3786" i="1"/>
  <c r="Q3702" i="1"/>
  <c r="U3702" i="1"/>
  <c r="Q3630" i="1"/>
  <c r="U3630" i="1"/>
  <c r="Q3558" i="1"/>
  <c r="U3558" i="1"/>
  <c r="Q3474" i="1"/>
  <c r="U3474" i="1"/>
  <c r="Q3378" i="1"/>
  <c r="U3378" i="1"/>
  <c r="Q3270" i="1"/>
  <c r="U3270" i="1"/>
  <c r="Q3174" i="1"/>
  <c r="U3174" i="1"/>
  <c r="Q3102" i="1"/>
  <c r="U3102" i="1"/>
  <c r="Q3006" i="1"/>
  <c r="U3006" i="1"/>
  <c r="Q2934" i="1"/>
  <c r="U2934" i="1"/>
  <c r="Q2838" i="1"/>
  <c r="U2838" i="1"/>
  <c r="Q2766" i="1"/>
  <c r="U2766" i="1"/>
  <c r="Q2682" i="1"/>
  <c r="U2682" i="1"/>
  <c r="Q2490" i="1"/>
  <c r="U2490" i="1"/>
  <c r="Q4961" i="1"/>
  <c r="U4961" i="1"/>
  <c r="Q4901" i="1"/>
  <c r="U4901" i="1"/>
  <c r="Q4805" i="1"/>
  <c r="U4805" i="1"/>
  <c r="Q4709" i="1"/>
  <c r="U4709" i="1"/>
  <c r="Q4637" i="1"/>
  <c r="U4637" i="1"/>
  <c r="Q4553" i="1"/>
  <c r="U4553" i="1"/>
  <c r="Q4445" i="1"/>
  <c r="U4445" i="1"/>
  <c r="Q4361" i="1"/>
  <c r="U4361" i="1"/>
  <c r="Q4265" i="1"/>
  <c r="U4265" i="1"/>
  <c r="Q4169" i="1"/>
  <c r="U4169" i="1"/>
  <c r="Q4073" i="1"/>
  <c r="U4073" i="1"/>
  <c r="Q3989" i="1"/>
  <c r="U3989" i="1"/>
  <c r="Q3917" i="1"/>
  <c r="U3917" i="1"/>
  <c r="Q3857" i="1"/>
  <c r="U3857" i="1"/>
  <c r="Q3785" i="1"/>
  <c r="U3785" i="1"/>
  <c r="Q3701" i="1"/>
  <c r="U3701" i="1"/>
  <c r="Q3617" i="1"/>
  <c r="U3617" i="1"/>
  <c r="Q3485" i="1"/>
  <c r="U3485" i="1"/>
  <c r="Q3377" i="1"/>
  <c r="U3377" i="1"/>
  <c r="Q3281" i="1"/>
  <c r="U3281" i="1"/>
  <c r="Q3185" i="1"/>
  <c r="U3185" i="1"/>
  <c r="Q3101" i="1"/>
  <c r="U3101" i="1"/>
  <c r="Q3029" i="1"/>
  <c r="U3029" i="1"/>
  <c r="Q2957" i="1"/>
  <c r="U2957" i="1"/>
  <c r="Q2909" i="1"/>
  <c r="U2909" i="1"/>
  <c r="Q2825" i="1"/>
  <c r="U2825" i="1"/>
  <c r="Q2753" i="1"/>
  <c r="U2753" i="1"/>
  <c r="Q2669" i="1"/>
  <c r="U2669" i="1"/>
  <c r="Q2633" i="1"/>
  <c r="U2633" i="1"/>
  <c r="Q2597" i="1"/>
  <c r="U2597" i="1"/>
  <c r="Q2561" i="1"/>
  <c r="U2561" i="1"/>
  <c r="Q2525" i="1"/>
  <c r="U2525" i="1"/>
  <c r="Q2489" i="1"/>
  <c r="U2489" i="1"/>
  <c r="Q2441" i="1"/>
  <c r="U2441" i="1"/>
  <c r="Q2405" i="1"/>
  <c r="U2405" i="1"/>
  <c r="Q2369" i="1"/>
  <c r="U2369" i="1"/>
  <c r="Q2333" i="1"/>
  <c r="U2333" i="1"/>
  <c r="Q2297" i="1"/>
  <c r="U2297" i="1"/>
  <c r="Q2261" i="1"/>
  <c r="U2261" i="1"/>
  <c r="Q2177" i="1"/>
  <c r="U2177" i="1"/>
  <c r="Q2153" i="1"/>
  <c r="U2153" i="1"/>
  <c r="Q2105" i="1"/>
  <c r="U2105" i="1"/>
  <c r="Q2057" i="1"/>
  <c r="U2057" i="1"/>
  <c r="Q2033" i="1"/>
  <c r="U2033" i="1"/>
  <c r="Q1997" i="1"/>
  <c r="U1997" i="1"/>
  <c r="Q1961" i="1"/>
  <c r="U1961" i="1"/>
  <c r="Q1925" i="1"/>
  <c r="U1925" i="1"/>
  <c r="Q1877" i="1"/>
  <c r="U1877" i="1"/>
  <c r="Q1841" i="1"/>
  <c r="U1841" i="1"/>
  <c r="Q1805" i="1"/>
  <c r="U1805" i="1"/>
  <c r="Q1757" i="1"/>
  <c r="U1757" i="1"/>
  <c r="Q1733" i="1"/>
  <c r="U1733" i="1"/>
  <c r="Q1697" i="1"/>
  <c r="U1697" i="1"/>
  <c r="Q1661" i="1"/>
  <c r="U1661" i="1"/>
  <c r="Q1625" i="1"/>
  <c r="U1625" i="1"/>
  <c r="Q1589" i="1"/>
  <c r="U1589" i="1"/>
  <c r="Q1565" i="1"/>
  <c r="U1565" i="1"/>
  <c r="Q1553" i="1"/>
  <c r="U1553" i="1"/>
  <c r="Q1517" i="1"/>
  <c r="U1517" i="1"/>
  <c r="Q1505" i="1"/>
  <c r="U1505" i="1"/>
  <c r="Q1493" i="1"/>
  <c r="U1493" i="1"/>
  <c r="Q1481" i="1"/>
  <c r="U1481" i="1"/>
  <c r="Q1469" i="1"/>
  <c r="U1469" i="1"/>
  <c r="Q1457" i="1"/>
  <c r="U1457" i="1"/>
  <c r="Q1445" i="1"/>
  <c r="U1445" i="1"/>
  <c r="Q1433" i="1"/>
  <c r="U1433" i="1"/>
  <c r="Q1421" i="1"/>
  <c r="U1421" i="1"/>
  <c r="Q1409" i="1"/>
  <c r="U1409" i="1"/>
  <c r="Q1397" i="1"/>
  <c r="U1397" i="1"/>
  <c r="Q1385" i="1"/>
  <c r="U1385" i="1"/>
  <c r="Q1373" i="1"/>
  <c r="U1373" i="1"/>
  <c r="Q1361" i="1"/>
  <c r="U1361" i="1"/>
  <c r="Q1349" i="1"/>
  <c r="U1349" i="1"/>
  <c r="Q1337" i="1"/>
  <c r="U1337" i="1"/>
  <c r="Q1325" i="1"/>
  <c r="U1325" i="1"/>
  <c r="Q1301" i="1"/>
  <c r="U1301" i="1"/>
  <c r="Q1289" i="1"/>
  <c r="U1289" i="1"/>
  <c r="Q1265" i="1"/>
  <c r="U1265" i="1"/>
  <c r="Q1253" i="1"/>
  <c r="U1253" i="1"/>
  <c r="Q1241" i="1"/>
  <c r="U1241" i="1"/>
  <c r="Q1229" i="1"/>
  <c r="U1229" i="1"/>
  <c r="Q1217" i="1"/>
  <c r="U1217" i="1"/>
  <c r="Q1205" i="1"/>
  <c r="U1205" i="1"/>
  <c r="Q1193" i="1"/>
  <c r="U1193" i="1"/>
  <c r="Q1181" i="1"/>
  <c r="U1181" i="1"/>
  <c r="Q1169" i="1"/>
  <c r="U1169" i="1"/>
  <c r="Q1157" i="1"/>
  <c r="U1157" i="1"/>
  <c r="Q1145" i="1"/>
  <c r="U1145" i="1"/>
  <c r="Q1133" i="1"/>
  <c r="U1133" i="1"/>
  <c r="Q1121" i="1"/>
  <c r="U1121" i="1"/>
  <c r="Q1109" i="1"/>
  <c r="U1109" i="1"/>
  <c r="Q1097" i="1"/>
  <c r="U1097" i="1"/>
  <c r="Q1085" i="1"/>
  <c r="U1085" i="1"/>
  <c r="Q1073" i="1"/>
  <c r="U1073" i="1"/>
  <c r="Q1061" i="1"/>
  <c r="U1061" i="1"/>
  <c r="Q1049" i="1"/>
  <c r="U1049" i="1"/>
  <c r="Q1037" i="1"/>
  <c r="U1037" i="1"/>
  <c r="Q1025" i="1"/>
  <c r="U1025" i="1"/>
  <c r="Q1013" i="1"/>
  <c r="U1013" i="1"/>
  <c r="Q1001" i="1"/>
  <c r="U1001" i="1"/>
  <c r="Q989" i="1"/>
  <c r="U989" i="1"/>
  <c r="Q977" i="1"/>
  <c r="U977" i="1"/>
  <c r="Q965" i="1"/>
  <c r="U965" i="1"/>
  <c r="Q953" i="1"/>
  <c r="U953" i="1"/>
  <c r="Q941" i="1"/>
  <c r="U941" i="1"/>
  <c r="Q929" i="1"/>
  <c r="U929" i="1"/>
  <c r="Q917" i="1"/>
  <c r="U917" i="1"/>
  <c r="Q905" i="1"/>
  <c r="U905" i="1"/>
  <c r="Q893" i="1"/>
  <c r="U893" i="1"/>
  <c r="Q881" i="1"/>
  <c r="U881" i="1"/>
  <c r="Q869" i="1"/>
  <c r="U869" i="1"/>
  <c r="Q857" i="1"/>
  <c r="U857" i="1"/>
  <c r="Q845" i="1"/>
  <c r="U845" i="1"/>
  <c r="Q833" i="1"/>
  <c r="U833" i="1"/>
  <c r="Q821" i="1"/>
  <c r="U821" i="1"/>
  <c r="Q809" i="1"/>
  <c r="U809" i="1"/>
  <c r="Q797" i="1"/>
  <c r="U797" i="1"/>
  <c r="Q785" i="1"/>
  <c r="U785" i="1"/>
  <c r="Q773" i="1"/>
  <c r="U773" i="1"/>
  <c r="Q761" i="1"/>
  <c r="U761" i="1"/>
  <c r="Q749" i="1"/>
  <c r="U749" i="1"/>
  <c r="Q737" i="1"/>
  <c r="U737" i="1"/>
  <c r="Q725" i="1"/>
  <c r="U725" i="1"/>
  <c r="Q713" i="1"/>
  <c r="U713" i="1"/>
  <c r="Q701" i="1"/>
  <c r="U701" i="1"/>
  <c r="Q689" i="1"/>
  <c r="U689" i="1"/>
  <c r="Q677" i="1"/>
  <c r="U677" i="1"/>
  <c r="Q665" i="1"/>
  <c r="U665" i="1"/>
  <c r="Q653" i="1"/>
  <c r="U653" i="1"/>
  <c r="Q641" i="1"/>
  <c r="U641" i="1"/>
  <c r="Q629" i="1"/>
  <c r="U629" i="1"/>
  <c r="Q617" i="1"/>
  <c r="U617" i="1"/>
  <c r="Q605" i="1"/>
  <c r="U605" i="1"/>
  <c r="Q593" i="1"/>
  <c r="U593" i="1"/>
  <c r="Q581" i="1"/>
  <c r="U581" i="1"/>
  <c r="Q569" i="1"/>
  <c r="U569" i="1"/>
  <c r="Q557" i="1"/>
  <c r="U557" i="1"/>
  <c r="Q545" i="1"/>
  <c r="U545" i="1"/>
  <c r="Q533" i="1"/>
  <c r="U533" i="1"/>
  <c r="Q521" i="1"/>
  <c r="U521" i="1"/>
  <c r="Q509" i="1"/>
  <c r="U509" i="1"/>
  <c r="Q497" i="1"/>
  <c r="U497" i="1"/>
  <c r="Q485" i="1"/>
  <c r="U485" i="1"/>
  <c r="Q473" i="1"/>
  <c r="U473" i="1"/>
  <c r="Q461" i="1"/>
  <c r="U461" i="1"/>
  <c r="Q449" i="1"/>
  <c r="U449" i="1"/>
  <c r="Q437" i="1"/>
  <c r="U437" i="1"/>
  <c r="Q425" i="1"/>
  <c r="U425" i="1"/>
  <c r="Q413" i="1"/>
  <c r="U413" i="1"/>
  <c r="Q401" i="1"/>
  <c r="U401" i="1"/>
  <c r="Q389" i="1"/>
  <c r="U389" i="1"/>
  <c r="Q377" i="1"/>
  <c r="U377" i="1"/>
  <c r="Q365" i="1"/>
  <c r="U365" i="1"/>
  <c r="Q353" i="1"/>
  <c r="U353" i="1"/>
  <c r="Q341" i="1"/>
  <c r="U341" i="1"/>
  <c r="Q329" i="1"/>
  <c r="U329" i="1"/>
  <c r="Q317" i="1"/>
  <c r="U317" i="1"/>
  <c r="Q305" i="1"/>
  <c r="U305" i="1"/>
  <c r="Q293" i="1"/>
  <c r="U293" i="1"/>
  <c r="Q281" i="1"/>
  <c r="U281" i="1"/>
  <c r="Q269" i="1"/>
  <c r="U269" i="1"/>
  <c r="Q257" i="1"/>
  <c r="U257" i="1"/>
  <c r="Q245" i="1"/>
  <c r="U245" i="1"/>
  <c r="Q233" i="1"/>
  <c r="U233" i="1"/>
  <c r="Q221" i="1"/>
  <c r="U221" i="1"/>
  <c r="Q209" i="1"/>
  <c r="U209" i="1"/>
  <c r="Q197" i="1"/>
  <c r="U197" i="1"/>
  <c r="Q185" i="1"/>
  <c r="U185" i="1"/>
  <c r="Q173" i="1"/>
  <c r="U173" i="1"/>
  <c r="Q161" i="1"/>
  <c r="U161" i="1"/>
  <c r="Q149" i="1"/>
  <c r="U149" i="1"/>
  <c r="Q137" i="1"/>
  <c r="U137" i="1"/>
  <c r="Q125" i="1"/>
  <c r="U125" i="1"/>
  <c r="Q113" i="1"/>
  <c r="U113" i="1"/>
  <c r="Q101" i="1"/>
  <c r="U101" i="1"/>
  <c r="Q89" i="1"/>
  <c r="U89" i="1"/>
  <c r="Q77" i="1"/>
  <c r="U77" i="1"/>
  <c r="Q65" i="1"/>
  <c r="U65" i="1"/>
  <c r="Q53" i="1"/>
  <c r="U53" i="1"/>
  <c r="Q41" i="1"/>
  <c r="U41" i="1"/>
  <c r="Q29" i="1"/>
  <c r="U29" i="1"/>
  <c r="Q17" i="1"/>
  <c r="U17" i="1"/>
  <c r="Q5" i="1"/>
  <c r="U5" i="1"/>
  <c r="Q4894" i="1"/>
  <c r="U4894" i="1"/>
  <c r="Q4762" i="1"/>
  <c r="U4762" i="1"/>
  <c r="Q4642" i="1"/>
  <c r="U4642" i="1"/>
  <c r="Q4510" i="1"/>
  <c r="U4510" i="1"/>
  <c r="Q4378" i="1"/>
  <c r="U4378" i="1"/>
  <c r="Q4917" i="1"/>
  <c r="U4917" i="1"/>
  <c r="Q4797" i="1"/>
  <c r="U4797" i="1"/>
  <c r="Q4665" i="1"/>
  <c r="U4665" i="1"/>
  <c r="Q4545" i="1"/>
  <c r="U4545" i="1"/>
  <c r="Q4401" i="1"/>
  <c r="U4401" i="1"/>
  <c r="Q4269" i="1"/>
  <c r="U4269" i="1"/>
  <c r="Q4149" i="1"/>
  <c r="U4149" i="1"/>
  <c r="Q4005" i="1"/>
  <c r="U4005" i="1"/>
  <c r="Q3885" i="1"/>
  <c r="U3885" i="1"/>
  <c r="Q4950" i="1"/>
  <c r="U4950" i="1"/>
  <c r="Q4854" i="1"/>
  <c r="U4854" i="1"/>
  <c r="Q4758" i="1"/>
  <c r="U4758" i="1"/>
  <c r="Q4662" i="1"/>
  <c r="U4662" i="1"/>
  <c r="Q4578" i="1"/>
  <c r="U4578" i="1"/>
  <c r="Q4482" i="1"/>
  <c r="U4482" i="1"/>
  <c r="Q4374" i="1"/>
  <c r="U4374" i="1"/>
  <c r="Q4290" i="1"/>
  <c r="U4290" i="1"/>
  <c r="Q4194" i="1"/>
  <c r="U4194" i="1"/>
  <c r="Q4086" i="1"/>
  <c r="U4086" i="1"/>
  <c r="Q3966" i="1"/>
  <c r="U3966" i="1"/>
  <c r="Q3858" i="1"/>
  <c r="U3858" i="1"/>
  <c r="Q3750" i="1"/>
  <c r="U3750" i="1"/>
  <c r="Q3618" i="1"/>
  <c r="U3618" i="1"/>
  <c r="Q3534" i="1"/>
  <c r="U3534" i="1"/>
  <c r="Q3438" i="1"/>
  <c r="U3438" i="1"/>
  <c r="Q3342" i="1"/>
  <c r="U3342" i="1"/>
  <c r="Q3234" i="1"/>
  <c r="U3234" i="1"/>
  <c r="Q3126" i="1"/>
  <c r="U3126" i="1"/>
  <c r="Q3042" i="1"/>
  <c r="U3042" i="1"/>
  <c r="Q2946" i="1"/>
  <c r="U2946" i="1"/>
  <c r="Q2862" i="1"/>
  <c r="U2862" i="1"/>
  <c r="Q2754" i="1"/>
  <c r="U2754" i="1"/>
  <c r="Q2442" i="1"/>
  <c r="U2442" i="1"/>
  <c r="Q4937" i="1"/>
  <c r="U4937" i="1"/>
  <c r="Q4853" i="1"/>
  <c r="U4853" i="1"/>
  <c r="Q4769" i="1"/>
  <c r="U4769" i="1"/>
  <c r="Q4685" i="1"/>
  <c r="U4685" i="1"/>
  <c r="Q4613" i="1"/>
  <c r="U4613" i="1"/>
  <c r="Q4505" i="1"/>
  <c r="U4505" i="1"/>
  <c r="Q4409" i="1"/>
  <c r="U4409" i="1"/>
  <c r="Q4313" i="1"/>
  <c r="U4313" i="1"/>
  <c r="Q4217" i="1"/>
  <c r="U4217" i="1"/>
  <c r="Q4133" i="1"/>
  <c r="U4133" i="1"/>
  <c r="Q4049" i="1"/>
  <c r="U4049" i="1"/>
  <c r="Q3965" i="1"/>
  <c r="U3965" i="1"/>
  <c r="Q3881" i="1"/>
  <c r="U3881" i="1"/>
  <c r="Q3797" i="1"/>
  <c r="U3797" i="1"/>
  <c r="Q3689" i="1"/>
  <c r="U3689" i="1"/>
  <c r="Q3605" i="1"/>
  <c r="U3605" i="1"/>
  <c r="Q3509" i="1"/>
  <c r="U3509" i="1"/>
  <c r="Q3413" i="1"/>
  <c r="U3413" i="1"/>
  <c r="Q3329" i="1"/>
  <c r="U3329" i="1"/>
  <c r="Q3233" i="1"/>
  <c r="U3233" i="1"/>
  <c r="Q3125" i="1"/>
  <c r="U3125" i="1"/>
  <c r="Q3017" i="1"/>
  <c r="U3017" i="1"/>
  <c r="Q2945" i="1"/>
  <c r="U2945" i="1"/>
  <c r="Q2849" i="1"/>
  <c r="U2849" i="1"/>
  <c r="Q2777" i="1"/>
  <c r="U2777" i="1"/>
  <c r="Q2705" i="1"/>
  <c r="U2705" i="1"/>
  <c r="Q2645" i="1"/>
  <c r="U2645" i="1"/>
  <c r="Q2609" i="1"/>
  <c r="U2609" i="1"/>
  <c r="Q2573" i="1"/>
  <c r="U2573" i="1"/>
  <c r="Q2537" i="1"/>
  <c r="U2537" i="1"/>
  <c r="Q2501" i="1"/>
  <c r="U2501" i="1"/>
  <c r="Q2465" i="1"/>
  <c r="U2465" i="1"/>
  <c r="Q2429" i="1"/>
  <c r="U2429" i="1"/>
  <c r="Q2393" i="1"/>
  <c r="U2393" i="1"/>
  <c r="Q2357" i="1"/>
  <c r="U2357" i="1"/>
  <c r="Q2321" i="1"/>
  <c r="U2321" i="1"/>
  <c r="Q2273" i="1"/>
  <c r="U2273" i="1"/>
  <c r="Q2189" i="1"/>
  <c r="U2189" i="1"/>
  <c r="Q2141" i="1"/>
  <c r="U2141" i="1"/>
  <c r="Q2117" i="1"/>
  <c r="U2117" i="1"/>
  <c r="Q2069" i="1"/>
  <c r="U2069" i="1"/>
  <c r="Q2021" i="1"/>
  <c r="U2021" i="1"/>
  <c r="Q1985" i="1"/>
  <c r="U1985" i="1"/>
  <c r="Q1949" i="1"/>
  <c r="U1949" i="1"/>
  <c r="Q1901" i="1"/>
  <c r="U1901" i="1"/>
  <c r="Q1865" i="1"/>
  <c r="U1865" i="1"/>
  <c r="Q1817" i="1"/>
  <c r="U1817" i="1"/>
  <c r="Q1769" i="1"/>
  <c r="U1769" i="1"/>
  <c r="Q1721" i="1"/>
  <c r="U1721" i="1"/>
  <c r="Q1685" i="1"/>
  <c r="U1685" i="1"/>
  <c r="Q1649" i="1"/>
  <c r="U1649" i="1"/>
  <c r="Q1601" i="1"/>
  <c r="U1601" i="1"/>
  <c r="Q1541" i="1"/>
  <c r="U1541" i="1"/>
  <c r="Q1277" i="1"/>
  <c r="U1277" i="1"/>
  <c r="Q4996" i="1"/>
  <c r="U4996" i="1"/>
  <c r="Q4984" i="1"/>
  <c r="U4984" i="1"/>
  <c r="Q4972" i="1"/>
  <c r="U4972" i="1"/>
  <c r="Q4960" i="1"/>
  <c r="U4960" i="1"/>
  <c r="Q4948" i="1"/>
  <c r="U4948" i="1"/>
  <c r="Q4936" i="1"/>
  <c r="U4936" i="1"/>
  <c r="Q4924" i="1"/>
  <c r="U4924" i="1"/>
  <c r="Q4912" i="1"/>
  <c r="U4912" i="1"/>
  <c r="Q4900" i="1"/>
  <c r="U4900" i="1"/>
  <c r="Q4888" i="1"/>
  <c r="U4888" i="1"/>
  <c r="Q4876" i="1"/>
  <c r="U4876" i="1"/>
  <c r="Q4864" i="1"/>
  <c r="U4864" i="1"/>
  <c r="Q4852" i="1"/>
  <c r="U4852" i="1"/>
  <c r="Q4840" i="1"/>
  <c r="U4840" i="1"/>
  <c r="Q4828" i="1"/>
  <c r="U4828" i="1"/>
  <c r="Q4816" i="1"/>
  <c r="U4816" i="1"/>
  <c r="Q4804" i="1"/>
  <c r="U4804" i="1"/>
  <c r="Q4792" i="1"/>
  <c r="U4792" i="1"/>
  <c r="Q4780" i="1"/>
  <c r="U4780" i="1"/>
  <c r="Q4768" i="1"/>
  <c r="U4768" i="1"/>
  <c r="Q4756" i="1"/>
  <c r="U4756" i="1"/>
  <c r="Q4744" i="1"/>
  <c r="U4744" i="1"/>
  <c r="Q4732" i="1"/>
  <c r="U4732" i="1"/>
  <c r="Q4720" i="1"/>
  <c r="U4720" i="1"/>
  <c r="Q4708" i="1"/>
  <c r="U4708" i="1"/>
  <c r="Q4696" i="1"/>
  <c r="U4696" i="1"/>
  <c r="Q4684" i="1"/>
  <c r="U4684" i="1"/>
  <c r="Q4672" i="1"/>
  <c r="U4672" i="1"/>
  <c r="Q4660" i="1"/>
  <c r="U4660" i="1"/>
  <c r="Q4648" i="1"/>
  <c r="U4648" i="1"/>
  <c r="Q4636" i="1"/>
  <c r="U4636" i="1"/>
  <c r="Q4624" i="1"/>
  <c r="U4624" i="1"/>
  <c r="Q4612" i="1"/>
  <c r="U4612" i="1"/>
  <c r="Q4600" i="1"/>
  <c r="U4600" i="1"/>
  <c r="Q4588" i="1"/>
  <c r="U4588" i="1"/>
  <c r="Q4576" i="1"/>
  <c r="U4576" i="1"/>
  <c r="Q4564" i="1"/>
  <c r="U4564" i="1"/>
  <c r="Q4552" i="1"/>
  <c r="U4552" i="1"/>
  <c r="Q4540" i="1"/>
  <c r="U4540" i="1"/>
  <c r="Q4528" i="1"/>
  <c r="U4528" i="1"/>
  <c r="Q4516" i="1"/>
  <c r="U4516" i="1"/>
  <c r="Q4504" i="1"/>
  <c r="U4504" i="1"/>
  <c r="Q4492" i="1"/>
  <c r="U4492" i="1"/>
  <c r="Q4480" i="1"/>
  <c r="U4480" i="1"/>
  <c r="Q4468" i="1"/>
  <c r="U4468" i="1"/>
  <c r="Q4456" i="1"/>
  <c r="U4456" i="1"/>
  <c r="Q4444" i="1"/>
  <c r="U4444" i="1"/>
  <c r="Q4432" i="1"/>
  <c r="U4432" i="1"/>
  <c r="Q4420" i="1"/>
  <c r="U4420" i="1"/>
  <c r="Q4408" i="1"/>
  <c r="U4408" i="1"/>
  <c r="Q4396" i="1"/>
  <c r="U4396" i="1"/>
  <c r="Q4384" i="1"/>
  <c r="U4384" i="1"/>
  <c r="Q4372" i="1"/>
  <c r="U4372" i="1"/>
  <c r="Q4360" i="1"/>
  <c r="U4360" i="1"/>
  <c r="Q4348" i="1"/>
  <c r="U4348" i="1"/>
  <c r="Q4336" i="1"/>
  <c r="U4336" i="1"/>
  <c r="Q4324" i="1"/>
  <c r="U4324" i="1"/>
  <c r="Q4312" i="1"/>
  <c r="U4312" i="1"/>
  <c r="Q4300" i="1"/>
  <c r="U4300" i="1"/>
  <c r="Q4288" i="1"/>
  <c r="U4288" i="1"/>
  <c r="Q4276" i="1"/>
  <c r="U4276" i="1"/>
  <c r="Q4264" i="1"/>
  <c r="U4264" i="1"/>
  <c r="Q4906" i="1"/>
  <c r="U4906" i="1"/>
  <c r="Q4774" i="1"/>
  <c r="U4774" i="1"/>
  <c r="Q4666" i="1"/>
  <c r="U4666" i="1"/>
  <c r="Q4522" i="1"/>
  <c r="U4522" i="1"/>
  <c r="Q4390" i="1"/>
  <c r="U4390" i="1"/>
  <c r="Q4270" i="1"/>
  <c r="U4270" i="1"/>
  <c r="Q4905" i="1"/>
  <c r="U4905" i="1"/>
  <c r="Q4785" i="1"/>
  <c r="U4785" i="1"/>
  <c r="Q4689" i="1"/>
  <c r="U4689" i="1"/>
  <c r="Q4557" i="1"/>
  <c r="U4557" i="1"/>
  <c r="Q4437" i="1"/>
  <c r="U4437" i="1"/>
  <c r="Q4341" i="1"/>
  <c r="U4341" i="1"/>
  <c r="Q4209" i="1"/>
  <c r="U4209" i="1"/>
  <c r="Q4089" i="1"/>
  <c r="U4089" i="1"/>
  <c r="Q3969" i="1"/>
  <c r="U3969" i="1"/>
  <c r="Q3825" i="1"/>
  <c r="U3825" i="1"/>
  <c r="Q4986" i="1"/>
  <c r="U4986" i="1"/>
  <c r="Q4926" i="1"/>
  <c r="U4926" i="1"/>
  <c r="Q4842" i="1"/>
  <c r="U4842" i="1"/>
  <c r="Q4746" i="1"/>
  <c r="U4746" i="1"/>
  <c r="Q4638" i="1"/>
  <c r="U4638" i="1"/>
  <c r="Q4518" i="1"/>
  <c r="U4518" i="1"/>
  <c r="Q4434" i="1"/>
  <c r="U4434" i="1"/>
  <c r="Q4338" i="1"/>
  <c r="U4338" i="1"/>
  <c r="Q4230" i="1"/>
  <c r="U4230" i="1"/>
  <c r="Q4134" i="1"/>
  <c r="U4134" i="1"/>
  <c r="Q4038" i="1"/>
  <c r="U4038" i="1"/>
  <c r="Q3930" i="1"/>
  <c r="U3930" i="1"/>
  <c r="Q3834" i="1"/>
  <c r="U3834" i="1"/>
  <c r="Q3726" i="1"/>
  <c r="U3726" i="1"/>
  <c r="Q3594" i="1"/>
  <c r="U3594" i="1"/>
  <c r="Q3498" i="1"/>
  <c r="U3498" i="1"/>
  <c r="Q3402" i="1"/>
  <c r="U3402" i="1"/>
  <c r="Q3294" i="1"/>
  <c r="U3294" i="1"/>
  <c r="Q3186" i="1"/>
  <c r="U3186" i="1"/>
  <c r="Q3054" i="1"/>
  <c r="U3054" i="1"/>
  <c r="Q2958" i="1"/>
  <c r="U2958" i="1"/>
  <c r="Q2850" i="1"/>
  <c r="U2850" i="1"/>
  <c r="Q2742" i="1"/>
  <c r="U2742" i="1"/>
  <c r="Q2478" i="1"/>
  <c r="U2478" i="1"/>
  <c r="Q4997" i="1"/>
  <c r="U4997" i="1"/>
  <c r="Q4889" i="1"/>
  <c r="U4889" i="1"/>
  <c r="Q4817" i="1"/>
  <c r="U4817" i="1"/>
  <c r="Q4745" i="1"/>
  <c r="U4745" i="1"/>
  <c r="Q4673" i="1"/>
  <c r="U4673" i="1"/>
  <c r="Q4589" i="1"/>
  <c r="U4589" i="1"/>
  <c r="Q4541" i="1"/>
  <c r="U4541" i="1"/>
  <c r="Q4469" i="1"/>
  <c r="U4469" i="1"/>
  <c r="Q4385" i="1"/>
  <c r="U4385" i="1"/>
  <c r="Q4301" i="1"/>
  <c r="U4301" i="1"/>
  <c r="Q4229" i="1"/>
  <c r="U4229" i="1"/>
  <c r="Q4145" i="1"/>
  <c r="U4145" i="1"/>
  <c r="Q4061" i="1"/>
  <c r="U4061" i="1"/>
  <c r="Q3977" i="1"/>
  <c r="U3977" i="1"/>
  <c r="Q3893" i="1"/>
  <c r="U3893" i="1"/>
  <c r="Q3821" i="1"/>
  <c r="U3821" i="1"/>
  <c r="Q3737" i="1"/>
  <c r="U3737" i="1"/>
  <c r="Q3677" i="1"/>
  <c r="U3677" i="1"/>
  <c r="Q3581" i="1"/>
  <c r="U3581" i="1"/>
  <c r="Q3521" i="1"/>
  <c r="U3521" i="1"/>
  <c r="Q3449" i="1"/>
  <c r="U3449" i="1"/>
  <c r="Q3365" i="1"/>
  <c r="U3365" i="1"/>
  <c r="Q3293" i="1"/>
  <c r="U3293" i="1"/>
  <c r="Q3209" i="1"/>
  <c r="U3209" i="1"/>
  <c r="Q3137" i="1"/>
  <c r="U3137" i="1"/>
  <c r="Q3053" i="1"/>
  <c r="U3053" i="1"/>
  <c r="Q2933" i="1"/>
  <c r="U2933" i="1"/>
  <c r="Q2861" i="1"/>
  <c r="U2861" i="1"/>
  <c r="Q2813" i="1"/>
  <c r="U2813" i="1"/>
  <c r="Q2765" i="1"/>
  <c r="U2765" i="1"/>
  <c r="Q2717" i="1"/>
  <c r="U2717" i="1"/>
  <c r="Q2657" i="1"/>
  <c r="U2657" i="1"/>
  <c r="Q2621" i="1"/>
  <c r="U2621" i="1"/>
  <c r="Q2585" i="1"/>
  <c r="U2585" i="1"/>
  <c r="Q2549" i="1"/>
  <c r="U2549" i="1"/>
  <c r="Q2513" i="1"/>
  <c r="U2513" i="1"/>
  <c r="Q2477" i="1"/>
  <c r="U2477" i="1"/>
  <c r="Q2453" i="1"/>
  <c r="U2453" i="1"/>
  <c r="Q2417" i="1"/>
  <c r="U2417" i="1"/>
  <c r="Q2381" i="1"/>
  <c r="U2381" i="1"/>
  <c r="Q2345" i="1"/>
  <c r="U2345" i="1"/>
  <c r="Q2309" i="1"/>
  <c r="U2309" i="1"/>
  <c r="Q2285" i="1"/>
  <c r="U2285" i="1"/>
  <c r="Q2201" i="1"/>
  <c r="U2201" i="1"/>
  <c r="Q2165" i="1"/>
  <c r="U2165" i="1"/>
  <c r="Q2129" i="1"/>
  <c r="U2129" i="1"/>
  <c r="Q2093" i="1"/>
  <c r="U2093" i="1"/>
  <c r="Q2081" i="1"/>
  <c r="U2081" i="1"/>
  <c r="Q2045" i="1"/>
  <c r="U2045" i="1"/>
  <c r="Q2009" i="1"/>
  <c r="U2009" i="1"/>
  <c r="Q1973" i="1"/>
  <c r="U1973" i="1"/>
  <c r="Q1937" i="1"/>
  <c r="U1937" i="1"/>
  <c r="Q1913" i="1"/>
  <c r="U1913" i="1"/>
  <c r="Q1889" i="1"/>
  <c r="U1889" i="1"/>
  <c r="Q1853" i="1"/>
  <c r="U1853" i="1"/>
  <c r="Q1829" i="1"/>
  <c r="U1829" i="1"/>
  <c r="Q1793" i="1"/>
  <c r="U1793" i="1"/>
  <c r="Q1781" i="1"/>
  <c r="U1781" i="1"/>
  <c r="Q1745" i="1"/>
  <c r="U1745" i="1"/>
  <c r="Q1709" i="1"/>
  <c r="U1709" i="1"/>
  <c r="Q1673" i="1"/>
  <c r="U1673" i="1"/>
  <c r="Q1637" i="1"/>
  <c r="U1637" i="1"/>
  <c r="Q1613" i="1"/>
  <c r="U1613" i="1"/>
  <c r="Q1577" i="1"/>
  <c r="U1577" i="1"/>
  <c r="Q1529" i="1"/>
  <c r="U1529" i="1"/>
  <c r="Q1313" i="1"/>
  <c r="U1313" i="1"/>
  <c r="Q4995" i="1"/>
  <c r="U4995" i="1"/>
  <c r="Q4983" i="1"/>
  <c r="U4983" i="1"/>
  <c r="Q4971" i="1"/>
  <c r="U4971" i="1"/>
  <c r="Q4959" i="1"/>
  <c r="U4959" i="1"/>
  <c r="Q4947" i="1"/>
  <c r="U4947" i="1"/>
  <c r="Q4935" i="1"/>
  <c r="U4935" i="1"/>
  <c r="Q4923" i="1"/>
  <c r="U4923" i="1"/>
  <c r="Q4911" i="1"/>
  <c r="U4911" i="1"/>
  <c r="Q4899" i="1"/>
  <c r="U4899" i="1"/>
  <c r="Q4887" i="1"/>
  <c r="U4887" i="1"/>
  <c r="Q4875" i="1"/>
  <c r="U4875" i="1"/>
  <c r="Q4863" i="1"/>
  <c r="U4863" i="1"/>
  <c r="Q4851" i="1"/>
  <c r="U4851" i="1"/>
  <c r="Q4839" i="1"/>
  <c r="U4839" i="1"/>
  <c r="Q4827" i="1"/>
  <c r="U4827" i="1"/>
  <c r="Q4815" i="1"/>
  <c r="U4815" i="1"/>
  <c r="Q4803" i="1"/>
  <c r="U4803" i="1"/>
  <c r="Q4791" i="1"/>
  <c r="U4791" i="1"/>
  <c r="Q4779" i="1"/>
  <c r="U4779" i="1"/>
  <c r="Q4767" i="1"/>
  <c r="U4767" i="1"/>
  <c r="Q4755" i="1"/>
  <c r="U4755" i="1"/>
  <c r="Q4743" i="1"/>
  <c r="U4743" i="1"/>
  <c r="Q4731" i="1"/>
  <c r="U4731" i="1"/>
  <c r="Q4719" i="1"/>
  <c r="U4719" i="1"/>
  <c r="Q4707" i="1"/>
  <c r="U4707" i="1"/>
  <c r="Q4695" i="1"/>
  <c r="U4695" i="1"/>
  <c r="Q4683" i="1"/>
  <c r="U4683" i="1"/>
  <c r="Q4671" i="1"/>
  <c r="U4671" i="1"/>
  <c r="Q4659" i="1"/>
  <c r="U4659" i="1"/>
  <c r="Q4647" i="1"/>
  <c r="U4647" i="1"/>
  <c r="Q4635" i="1"/>
  <c r="U4635" i="1"/>
  <c r="Q4623" i="1"/>
  <c r="U4623" i="1"/>
  <c r="Q4611" i="1"/>
  <c r="U4611" i="1"/>
  <c r="Q4599" i="1"/>
  <c r="U4599" i="1"/>
  <c r="Q4587" i="1"/>
  <c r="U4587" i="1"/>
  <c r="Q4575" i="1"/>
  <c r="U4575" i="1"/>
  <c r="Q4563" i="1"/>
  <c r="U4563" i="1"/>
  <c r="Q4551" i="1"/>
  <c r="U4551" i="1"/>
  <c r="Q4539" i="1"/>
  <c r="U4539" i="1"/>
  <c r="Q4527" i="1"/>
  <c r="U4527" i="1"/>
  <c r="Q4515" i="1"/>
  <c r="U4515" i="1"/>
  <c r="Q4503" i="1"/>
  <c r="U4503" i="1"/>
  <c r="Q4491" i="1"/>
  <c r="U4491" i="1"/>
  <c r="Q4479" i="1"/>
  <c r="U4479" i="1"/>
  <c r="Q4467" i="1"/>
  <c r="U4467" i="1"/>
  <c r="Q4455" i="1"/>
  <c r="U4455" i="1"/>
  <c r="Q4443" i="1"/>
  <c r="U4443" i="1"/>
  <c r="Q4431" i="1"/>
  <c r="U4431" i="1"/>
  <c r="Q4419" i="1"/>
  <c r="U4419" i="1"/>
  <c r="Q4407" i="1"/>
  <c r="U4407" i="1"/>
  <c r="Q4395" i="1"/>
  <c r="U4395" i="1"/>
  <c r="Q4383" i="1"/>
  <c r="U4383" i="1"/>
  <c r="Q4371" i="1"/>
  <c r="U4371" i="1"/>
  <c r="Q4359" i="1"/>
  <c r="U4359" i="1"/>
  <c r="Q4347" i="1"/>
  <c r="U4347" i="1"/>
  <c r="Q4335" i="1"/>
  <c r="U4335" i="1"/>
  <c r="Q4323" i="1"/>
  <c r="U4323" i="1"/>
  <c r="Q4858" i="1"/>
  <c r="U4858" i="1"/>
  <c r="Q4738" i="1"/>
  <c r="U4738" i="1"/>
  <c r="Q4594" i="1"/>
  <c r="U4594" i="1"/>
  <c r="Q4438" i="1"/>
  <c r="U4438" i="1"/>
  <c r="Q4282" i="1"/>
  <c r="U4282" i="1"/>
  <c r="Q4953" i="1"/>
  <c r="U4953" i="1"/>
  <c r="Q4833" i="1"/>
  <c r="U4833" i="1"/>
  <c r="Q4713" i="1"/>
  <c r="U4713" i="1"/>
  <c r="Q4581" i="1"/>
  <c r="U4581" i="1"/>
  <c r="Q4461" i="1"/>
  <c r="U4461" i="1"/>
  <c r="Q4305" i="1"/>
  <c r="U4305" i="1"/>
  <c r="Q4185" i="1"/>
  <c r="U4185" i="1"/>
  <c r="Q4065" i="1"/>
  <c r="U4065" i="1"/>
  <c r="Q3933" i="1"/>
  <c r="U3933" i="1"/>
  <c r="Q3813" i="1"/>
  <c r="U3813" i="1"/>
  <c r="Q4998" i="1"/>
  <c r="U4998" i="1"/>
  <c r="Q4890" i="1"/>
  <c r="U4890" i="1"/>
  <c r="Q4806" i="1"/>
  <c r="U4806" i="1"/>
  <c r="Q4686" i="1"/>
  <c r="U4686" i="1"/>
  <c r="Q4590" i="1"/>
  <c r="U4590" i="1"/>
  <c r="Q4494" i="1"/>
  <c r="U4494" i="1"/>
  <c r="Q4398" i="1"/>
  <c r="U4398" i="1"/>
  <c r="Q4314" i="1"/>
  <c r="U4314" i="1"/>
  <c r="Q4218" i="1"/>
  <c r="U4218" i="1"/>
  <c r="Q4110" i="1"/>
  <c r="U4110" i="1"/>
  <c r="Q4014" i="1"/>
  <c r="U4014" i="1"/>
  <c r="Q3918" i="1"/>
  <c r="U3918" i="1"/>
  <c r="Q3822" i="1"/>
  <c r="U3822" i="1"/>
  <c r="Q3714" i="1"/>
  <c r="U3714" i="1"/>
  <c r="Q3642" i="1"/>
  <c r="U3642" i="1"/>
  <c r="Q3510" i="1"/>
  <c r="U3510" i="1"/>
  <c r="Q3414" i="1"/>
  <c r="U3414" i="1"/>
  <c r="Q3330" i="1"/>
  <c r="U3330" i="1"/>
  <c r="Q3246" i="1"/>
  <c r="U3246" i="1"/>
  <c r="Q3150" i="1"/>
  <c r="U3150" i="1"/>
  <c r="Q3030" i="1"/>
  <c r="U3030" i="1"/>
  <c r="Q2922" i="1"/>
  <c r="U2922" i="1"/>
  <c r="Q2826" i="1"/>
  <c r="U2826" i="1"/>
  <c r="Q2718" i="1"/>
  <c r="U2718" i="1"/>
  <c r="Q2466" i="1"/>
  <c r="U2466" i="1"/>
  <c r="Q4973" i="1"/>
  <c r="U4973" i="1"/>
  <c r="Q4913" i="1"/>
  <c r="U4913" i="1"/>
  <c r="Q4829" i="1"/>
  <c r="U4829" i="1"/>
  <c r="Q4733" i="1"/>
  <c r="U4733" i="1"/>
  <c r="Q4649" i="1"/>
  <c r="U4649" i="1"/>
  <c r="Q4565" i="1"/>
  <c r="U4565" i="1"/>
  <c r="Q4481" i="1"/>
  <c r="U4481" i="1"/>
  <c r="Q4397" i="1"/>
  <c r="U4397" i="1"/>
  <c r="Q4325" i="1"/>
  <c r="U4325" i="1"/>
  <c r="Q4241" i="1"/>
  <c r="U4241" i="1"/>
  <c r="Q4181" i="1"/>
  <c r="U4181" i="1"/>
  <c r="Q4085" i="1"/>
  <c r="U4085" i="1"/>
  <c r="Q4001" i="1"/>
  <c r="U4001" i="1"/>
  <c r="Q3905" i="1"/>
  <c r="U3905" i="1"/>
  <c r="Q3809" i="1"/>
  <c r="U3809" i="1"/>
  <c r="Q3725" i="1"/>
  <c r="U3725" i="1"/>
  <c r="Q3641" i="1"/>
  <c r="U3641" i="1"/>
  <c r="Q3593" i="1"/>
  <c r="U3593" i="1"/>
  <c r="Q3533" i="1"/>
  <c r="U3533" i="1"/>
  <c r="Q3461" i="1"/>
  <c r="U3461" i="1"/>
  <c r="Q3389" i="1"/>
  <c r="U3389" i="1"/>
  <c r="Q3317" i="1"/>
  <c r="U3317" i="1"/>
  <c r="Q3221" i="1"/>
  <c r="U3221" i="1"/>
  <c r="Q3149" i="1"/>
  <c r="U3149" i="1"/>
  <c r="Q3077" i="1"/>
  <c r="U3077" i="1"/>
  <c r="Q2981" i="1"/>
  <c r="U2981" i="1"/>
  <c r="Q2885" i="1"/>
  <c r="U2885" i="1"/>
  <c r="Q2741" i="1"/>
  <c r="U2741" i="1"/>
  <c r="Q2249" i="1"/>
  <c r="U2249" i="1"/>
  <c r="Q4982" i="1"/>
  <c r="U4982" i="1"/>
  <c r="Q4934" i="1"/>
  <c r="U4934" i="1"/>
  <c r="Q4886" i="1"/>
  <c r="U4886" i="1"/>
  <c r="Q4874" i="1"/>
  <c r="U4874" i="1"/>
  <c r="Q4862" i="1"/>
  <c r="U4862" i="1"/>
  <c r="Q4838" i="1"/>
  <c r="U4838" i="1"/>
  <c r="Q4802" i="1"/>
  <c r="U4802" i="1"/>
  <c r="Q4790" i="1"/>
  <c r="U4790" i="1"/>
  <c r="Q4778" i="1"/>
  <c r="U4778" i="1"/>
  <c r="Q4766" i="1"/>
  <c r="U4766" i="1"/>
  <c r="Q4754" i="1"/>
  <c r="U4754" i="1"/>
  <c r="Q4742" i="1"/>
  <c r="U4742" i="1"/>
  <c r="Q4730" i="1"/>
  <c r="U4730" i="1"/>
  <c r="Q4718" i="1"/>
  <c r="U4718" i="1"/>
  <c r="Q4706" i="1"/>
  <c r="U4706" i="1"/>
  <c r="Q4694" i="1"/>
  <c r="U4694" i="1"/>
  <c r="Q4682" i="1"/>
  <c r="U4682" i="1"/>
  <c r="Q4670" i="1"/>
  <c r="U4670" i="1"/>
  <c r="Q4658" i="1"/>
  <c r="U4658" i="1"/>
  <c r="Q4646" i="1"/>
  <c r="U4646" i="1"/>
  <c r="Q4634" i="1"/>
  <c r="U4634" i="1"/>
  <c r="Q4622" i="1"/>
  <c r="U4622" i="1"/>
  <c r="Q4610" i="1"/>
  <c r="U4610" i="1"/>
  <c r="Q4598" i="1"/>
  <c r="U4598" i="1"/>
  <c r="Q4586" i="1"/>
  <c r="U4586" i="1"/>
  <c r="Q4574" i="1"/>
  <c r="U4574" i="1"/>
  <c r="Q4562" i="1"/>
  <c r="U4562" i="1"/>
  <c r="Q4550" i="1"/>
  <c r="U4550" i="1"/>
  <c r="Q4538" i="1"/>
  <c r="U4538" i="1"/>
  <c r="Q4526" i="1"/>
  <c r="U4526" i="1"/>
  <c r="Q4514" i="1"/>
  <c r="U4514" i="1"/>
  <c r="Q4502" i="1"/>
  <c r="U4502" i="1"/>
  <c r="Q4490" i="1"/>
  <c r="U4490" i="1"/>
  <c r="Q4478" i="1"/>
  <c r="U4478" i="1"/>
  <c r="Q4466" i="1"/>
  <c r="U4466" i="1"/>
  <c r="Q4454" i="1"/>
  <c r="U4454" i="1"/>
  <c r="Q4442" i="1"/>
  <c r="U4442" i="1"/>
  <c r="Q4430" i="1"/>
  <c r="U4430" i="1"/>
  <c r="Q4418" i="1"/>
  <c r="U4418" i="1"/>
  <c r="Q4406" i="1"/>
  <c r="U4406" i="1"/>
  <c r="Q4394" i="1"/>
  <c r="U4394" i="1"/>
  <c r="Q4382" i="1"/>
  <c r="U4382" i="1"/>
  <c r="Q4370" i="1"/>
  <c r="U4370" i="1"/>
  <c r="Q4358" i="1"/>
  <c r="U4358" i="1"/>
  <c r="Q4346" i="1"/>
  <c r="U4346" i="1"/>
  <c r="Q4334" i="1"/>
  <c r="U4334" i="1"/>
  <c r="Q4322" i="1"/>
  <c r="U4322" i="1"/>
  <c r="Q4310" i="1"/>
  <c r="U4310" i="1"/>
  <c r="Q4298" i="1"/>
  <c r="U4298" i="1"/>
  <c r="Q4286" i="1"/>
  <c r="U4286" i="1"/>
  <c r="Q4274" i="1"/>
  <c r="U4274" i="1"/>
  <c r="Q4262" i="1"/>
  <c r="U4262" i="1"/>
  <c r="Q4250" i="1"/>
  <c r="U4250" i="1"/>
  <c r="Q4238" i="1"/>
  <c r="U4238" i="1"/>
  <c r="Q4226" i="1"/>
  <c r="U4226" i="1"/>
  <c r="Q4214" i="1"/>
  <c r="U4214" i="1"/>
  <c r="Q4202" i="1"/>
  <c r="U4202" i="1"/>
  <c r="Q4190" i="1"/>
  <c r="U4190" i="1"/>
  <c r="Q4178" i="1"/>
  <c r="U4178" i="1"/>
  <c r="Q4166" i="1"/>
  <c r="U4166" i="1"/>
  <c r="Q4154" i="1"/>
  <c r="U4154" i="1"/>
  <c r="Q4142" i="1"/>
  <c r="U4142" i="1"/>
  <c r="Q4130" i="1"/>
  <c r="U4130" i="1"/>
  <c r="Q4118" i="1"/>
  <c r="U4118" i="1"/>
  <c r="Q4106" i="1"/>
  <c r="U4106" i="1"/>
  <c r="Q4094" i="1"/>
  <c r="U4094" i="1"/>
  <c r="Q4082" i="1"/>
  <c r="U4082" i="1"/>
  <c r="Q4070" i="1"/>
  <c r="U4070" i="1"/>
  <c r="Q4058" i="1"/>
  <c r="U4058" i="1"/>
  <c r="Q4046" i="1"/>
  <c r="U4046" i="1"/>
  <c r="Q4034" i="1"/>
  <c r="U4034" i="1"/>
  <c r="Q4022" i="1"/>
  <c r="U4022" i="1"/>
  <c r="Q4010" i="1"/>
  <c r="U4010" i="1"/>
  <c r="Q3998" i="1"/>
  <c r="U3998" i="1"/>
  <c r="Q3986" i="1"/>
  <c r="U3986" i="1"/>
  <c r="Q3974" i="1"/>
  <c r="U3974" i="1"/>
  <c r="Q3962" i="1"/>
  <c r="U3962" i="1"/>
  <c r="Q3950" i="1"/>
  <c r="U3950" i="1"/>
  <c r="Q3938" i="1"/>
  <c r="U3938" i="1"/>
  <c r="Q3926" i="1"/>
  <c r="U3926" i="1"/>
  <c r="Q3914" i="1"/>
  <c r="U3914" i="1"/>
  <c r="Q3902" i="1"/>
  <c r="U3902" i="1"/>
  <c r="Q3890" i="1"/>
  <c r="U3890" i="1"/>
  <c r="Q3878" i="1"/>
  <c r="U3878" i="1"/>
  <c r="Q3866" i="1"/>
  <c r="U3866" i="1"/>
  <c r="Q3854" i="1"/>
  <c r="U3854" i="1"/>
  <c r="Q3842" i="1"/>
  <c r="U3842" i="1"/>
  <c r="Q3830" i="1"/>
  <c r="U3830" i="1"/>
  <c r="Q3818" i="1"/>
  <c r="U3818" i="1"/>
  <c r="Q3806" i="1"/>
  <c r="U3806" i="1"/>
  <c r="Q3794" i="1"/>
  <c r="U3794" i="1"/>
  <c r="Q3782" i="1"/>
  <c r="U3782" i="1"/>
  <c r="Q3770" i="1"/>
  <c r="U3770" i="1"/>
  <c r="Q3758" i="1"/>
  <c r="U3758" i="1"/>
  <c r="Q3746" i="1"/>
  <c r="U3746" i="1"/>
  <c r="Q3734" i="1"/>
  <c r="U3734" i="1"/>
  <c r="Q3722" i="1"/>
  <c r="U3722" i="1"/>
  <c r="Q3710" i="1"/>
  <c r="U3710" i="1"/>
  <c r="Q3698" i="1"/>
  <c r="U3698" i="1"/>
  <c r="Q3686" i="1"/>
  <c r="U3686" i="1"/>
  <c r="Q3674" i="1"/>
  <c r="U3674" i="1"/>
  <c r="Q3662" i="1"/>
  <c r="U3662" i="1"/>
  <c r="Q3650" i="1"/>
  <c r="U3650" i="1"/>
  <c r="Q3638" i="1"/>
  <c r="U3638" i="1"/>
  <c r="Q3626" i="1"/>
  <c r="U3626" i="1"/>
  <c r="Q3614" i="1"/>
  <c r="U3614" i="1"/>
  <c r="Q3602" i="1"/>
  <c r="U3602" i="1"/>
  <c r="Q3590" i="1"/>
  <c r="U3590" i="1"/>
  <c r="Q3578" i="1"/>
  <c r="U3578" i="1"/>
  <c r="Q3566" i="1"/>
  <c r="U3566" i="1"/>
  <c r="Q3554" i="1"/>
  <c r="U3554" i="1"/>
  <c r="Q3542" i="1"/>
  <c r="U3542" i="1"/>
  <c r="Q3530" i="1"/>
  <c r="U3530" i="1"/>
  <c r="Q3518" i="1"/>
  <c r="U3518" i="1"/>
  <c r="Q3506" i="1"/>
  <c r="U3506" i="1"/>
  <c r="Q3494" i="1"/>
  <c r="U3494" i="1"/>
  <c r="Q3482" i="1"/>
  <c r="U3482" i="1"/>
  <c r="Q3470" i="1"/>
  <c r="U3470" i="1"/>
  <c r="Q3458" i="1"/>
  <c r="U3458" i="1"/>
  <c r="Q3446" i="1"/>
  <c r="U3446" i="1"/>
  <c r="Q3434" i="1"/>
  <c r="U3434" i="1"/>
  <c r="Q3422" i="1"/>
  <c r="U3422" i="1"/>
  <c r="Q3410" i="1"/>
  <c r="U3410" i="1"/>
  <c r="Q3398" i="1"/>
  <c r="U3398" i="1"/>
  <c r="Q3386" i="1"/>
  <c r="U3386" i="1"/>
  <c r="Q3374" i="1"/>
  <c r="U3374" i="1"/>
  <c r="Q3362" i="1"/>
  <c r="U3362" i="1"/>
  <c r="Q3350" i="1"/>
  <c r="U3350" i="1"/>
  <c r="Q3338" i="1"/>
  <c r="U3338" i="1"/>
  <c r="Q3326" i="1"/>
  <c r="U3326" i="1"/>
  <c r="Q3314" i="1"/>
  <c r="U3314" i="1"/>
  <c r="Q3302" i="1"/>
  <c r="U3302" i="1"/>
  <c r="Q3290" i="1"/>
  <c r="U3290" i="1"/>
  <c r="Q3278" i="1"/>
  <c r="U3278" i="1"/>
  <c r="Q3266" i="1"/>
  <c r="U3266" i="1"/>
  <c r="Q3254" i="1"/>
  <c r="U3254" i="1"/>
  <c r="Q4954" i="1"/>
  <c r="U4954" i="1"/>
  <c r="Q4822" i="1"/>
  <c r="U4822" i="1"/>
  <c r="Q4678" i="1"/>
  <c r="U4678" i="1"/>
  <c r="Q4546" i="1"/>
  <c r="U4546" i="1"/>
  <c r="Q4414" i="1"/>
  <c r="U4414" i="1"/>
  <c r="Q4354" i="1"/>
  <c r="U4354" i="1"/>
  <c r="Q4893" i="1"/>
  <c r="U4893" i="1"/>
  <c r="Q4773" i="1"/>
  <c r="U4773" i="1"/>
  <c r="Q4629" i="1"/>
  <c r="U4629" i="1"/>
  <c r="Q4509" i="1"/>
  <c r="U4509" i="1"/>
  <c r="Q4389" i="1"/>
  <c r="U4389" i="1"/>
  <c r="Q4281" i="1"/>
  <c r="U4281" i="1"/>
  <c r="Q4161" i="1"/>
  <c r="U4161" i="1"/>
  <c r="Q4041" i="1"/>
  <c r="U4041" i="1"/>
  <c r="Q3921" i="1"/>
  <c r="U3921" i="1"/>
  <c r="Q4902" i="1"/>
  <c r="U4902" i="1"/>
  <c r="Q4782" i="1"/>
  <c r="U4782" i="1"/>
  <c r="Q4698" i="1"/>
  <c r="U4698" i="1"/>
  <c r="Q4602" i="1"/>
  <c r="U4602" i="1"/>
  <c r="Q4506" i="1"/>
  <c r="U4506" i="1"/>
  <c r="Q4410" i="1"/>
  <c r="U4410" i="1"/>
  <c r="Q4302" i="1"/>
  <c r="U4302" i="1"/>
  <c r="Q4182" i="1"/>
  <c r="U4182" i="1"/>
  <c r="Q4098" i="1"/>
  <c r="U4098" i="1"/>
  <c r="Q4002" i="1"/>
  <c r="U4002" i="1"/>
  <c r="Q3906" i="1"/>
  <c r="U3906" i="1"/>
  <c r="Q3798" i="1"/>
  <c r="U3798" i="1"/>
  <c r="Q3690" i="1"/>
  <c r="U3690" i="1"/>
  <c r="Q3606" i="1"/>
  <c r="U3606" i="1"/>
  <c r="Q3522" i="1"/>
  <c r="U3522" i="1"/>
  <c r="Q3450" i="1"/>
  <c r="U3450" i="1"/>
  <c r="Q3366" i="1"/>
  <c r="U3366" i="1"/>
  <c r="Q3282" i="1"/>
  <c r="U3282" i="1"/>
  <c r="Q3198" i="1"/>
  <c r="U3198" i="1"/>
  <c r="Q3114" i="1"/>
  <c r="U3114" i="1"/>
  <c r="Q3018" i="1"/>
  <c r="U3018" i="1"/>
  <c r="Q2910" i="1"/>
  <c r="U2910" i="1"/>
  <c r="Q2802" i="1"/>
  <c r="U2802" i="1"/>
  <c r="Q2706" i="1"/>
  <c r="U2706" i="1"/>
  <c r="Q2502" i="1"/>
  <c r="U2502" i="1"/>
  <c r="Q4985" i="1"/>
  <c r="U4985" i="1"/>
  <c r="Q4877" i="1"/>
  <c r="U4877" i="1"/>
  <c r="Q4781" i="1"/>
  <c r="U4781" i="1"/>
  <c r="Q4697" i="1"/>
  <c r="U4697" i="1"/>
  <c r="Q4601" i="1"/>
  <c r="U4601" i="1"/>
  <c r="Q4517" i="1"/>
  <c r="U4517" i="1"/>
  <c r="Q4433" i="1"/>
  <c r="U4433" i="1"/>
  <c r="Q4337" i="1"/>
  <c r="U4337" i="1"/>
  <c r="Q4253" i="1"/>
  <c r="U4253" i="1"/>
  <c r="Q4157" i="1"/>
  <c r="U4157" i="1"/>
  <c r="Q4097" i="1"/>
  <c r="U4097" i="1"/>
  <c r="Q4013" i="1"/>
  <c r="U4013" i="1"/>
  <c r="Q3929" i="1"/>
  <c r="U3929" i="1"/>
  <c r="Q3869" i="1"/>
  <c r="U3869" i="1"/>
  <c r="Q3773" i="1"/>
  <c r="U3773" i="1"/>
  <c r="Q3713" i="1"/>
  <c r="U3713" i="1"/>
  <c r="Q3629" i="1"/>
  <c r="U3629" i="1"/>
  <c r="Q3545" i="1"/>
  <c r="U3545" i="1"/>
  <c r="Q3437" i="1"/>
  <c r="U3437" i="1"/>
  <c r="Q3341" i="1"/>
  <c r="U3341" i="1"/>
  <c r="Q3257" i="1"/>
  <c r="U3257" i="1"/>
  <c r="Q3197" i="1"/>
  <c r="U3197" i="1"/>
  <c r="Q3113" i="1"/>
  <c r="U3113" i="1"/>
  <c r="Q3065" i="1"/>
  <c r="U3065" i="1"/>
  <c r="Q2969" i="1"/>
  <c r="U2969" i="1"/>
  <c r="Q2873" i="1"/>
  <c r="U2873" i="1"/>
  <c r="Q2789" i="1"/>
  <c r="U2789" i="1"/>
  <c r="Q2681" i="1"/>
  <c r="U2681" i="1"/>
  <c r="Q2213" i="1"/>
  <c r="U2213" i="1"/>
  <c r="Q4958" i="1"/>
  <c r="U4958" i="1"/>
  <c r="Q4922" i="1"/>
  <c r="U4922" i="1"/>
  <c r="Q4850" i="1"/>
  <c r="U4850" i="1"/>
  <c r="Q4957" i="1"/>
  <c r="U4957" i="1"/>
  <c r="Q4933" i="1"/>
  <c r="U4933" i="1"/>
  <c r="Q4885" i="1"/>
  <c r="U4885" i="1"/>
  <c r="Q4849" i="1"/>
  <c r="U4849" i="1"/>
  <c r="Q4801" i="1"/>
  <c r="U4801" i="1"/>
  <c r="Q4765" i="1"/>
  <c r="U4765" i="1"/>
  <c r="Q4729" i="1"/>
  <c r="U4729" i="1"/>
  <c r="Q4693" i="1"/>
  <c r="U4693" i="1"/>
  <c r="Q4657" i="1"/>
  <c r="U4657" i="1"/>
  <c r="Q4621" i="1"/>
  <c r="U4621" i="1"/>
  <c r="Q4585" i="1"/>
  <c r="U4585" i="1"/>
  <c r="Q4549" i="1"/>
  <c r="U4549" i="1"/>
  <c r="Q4525" i="1"/>
  <c r="U4525" i="1"/>
  <c r="Q4501" i="1"/>
  <c r="U4501" i="1"/>
  <c r="Q4489" i="1"/>
  <c r="U4489" i="1"/>
  <c r="Q4477" i="1"/>
  <c r="U4477" i="1"/>
  <c r="Q4465" i="1"/>
  <c r="U4465" i="1"/>
  <c r="Q4453" i="1"/>
  <c r="U4453" i="1"/>
  <c r="Q4441" i="1"/>
  <c r="U4441" i="1"/>
  <c r="Q4405" i="1"/>
  <c r="U4405" i="1"/>
  <c r="Q4393" i="1"/>
  <c r="U4393" i="1"/>
  <c r="Q4381" i="1"/>
  <c r="U4381" i="1"/>
  <c r="Q4369" i="1"/>
  <c r="U4369" i="1"/>
  <c r="Q4357" i="1"/>
  <c r="U4357" i="1"/>
  <c r="Q4345" i="1"/>
  <c r="U4345" i="1"/>
  <c r="Q4333" i="1"/>
  <c r="U4333" i="1"/>
  <c r="Q4321" i="1"/>
  <c r="U4321" i="1"/>
  <c r="Q4309" i="1"/>
  <c r="U4309" i="1"/>
  <c r="Q4297" i="1"/>
  <c r="U4297" i="1"/>
  <c r="Q4285" i="1"/>
  <c r="U4285" i="1"/>
  <c r="Q4273" i="1"/>
  <c r="U4273" i="1"/>
  <c r="Q4261" i="1"/>
  <c r="U4261" i="1"/>
  <c r="Q4249" i="1"/>
  <c r="U4249" i="1"/>
  <c r="Q4237" i="1"/>
  <c r="U4237" i="1"/>
  <c r="Q4225" i="1"/>
  <c r="U4225" i="1"/>
  <c r="Q4213" i="1"/>
  <c r="U4213" i="1"/>
  <c r="Q4201" i="1"/>
  <c r="U4201" i="1"/>
  <c r="Q4189" i="1"/>
  <c r="U4189" i="1"/>
  <c r="Q4177" i="1"/>
  <c r="U4177" i="1"/>
  <c r="Q4165" i="1"/>
  <c r="U4165" i="1"/>
  <c r="Q4153" i="1"/>
  <c r="U4153" i="1"/>
  <c r="Q4141" i="1"/>
  <c r="U4141" i="1"/>
  <c r="Q4129" i="1"/>
  <c r="U4129" i="1"/>
  <c r="Q4117" i="1"/>
  <c r="U4117" i="1"/>
  <c r="Q4105" i="1"/>
  <c r="U4105" i="1"/>
  <c r="Q4093" i="1"/>
  <c r="U4093" i="1"/>
  <c r="Q4081" i="1"/>
  <c r="U4081" i="1"/>
  <c r="Q4069" i="1"/>
  <c r="U4069" i="1"/>
  <c r="Q4057" i="1"/>
  <c r="U4057" i="1"/>
  <c r="Q4045" i="1"/>
  <c r="U4045" i="1"/>
  <c r="Q4033" i="1"/>
  <c r="U4033" i="1"/>
  <c r="Q4021" i="1"/>
  <c r="U4021" i="1"/>
  <c r="Q4009" i="1"/>
  <c r="U4009" i="1"/>
  <c r="Q3997" i="1"/>
  <c r="U3997" i="1"/>
  <c r="Q3985" i="1"/>
  <c r="U3985" i="1"/>
  <c r="Q3973" i="1"/>
  <c r="U3973" i="1"/>
  <c r="Q3961" i="1"/>
  <c r="U3961" i="1"/>
  <c r="Q3949" i="1"/>
  <c r="U3949" i="1"/>
  <c r="Q3937" i="1"/>
  <c r="U3937" i="1"/>
  <c r="Q3925" i="1"/>
  <c r="U3925" i="1"/>
  <c r="Q3913" i="1"/>
  <c r="U3913" i="1"/>
  <c r="Q3901" i="1"/>
  <c r="U3901" i="1"/>
  <c r="Q3889" i="1"/>
  <c r="U3889" i="1"/>
  <c r="Q3877" i="1"/>
  <c r="U3877" i="1"/>
  <c r="Q3865" i="1"/>
  <c r="U3865" i="1"/>
  <c r="Q3853" i="1"/>
  <c r="U3853" i="1"/>
  <c r="Q3841" i="1"/>
  <c r="U3841" i="1"/>
  <c r="Q3829" i="1"/>
  <c r="U3829" i="1"/>
  <c r="Q3817" i="1"/>
  <c r="U3817" i="1"/>
  <c r="Q3805" i="1"/>
  <c r="U3805" i="1"/>
  <c r="Q3793" i="1"/>
  <c r="U3793" i="1"/>
  <c r="Q3781" i="1"/>
  <c r="U3781" i="1"/>
  <c r="Q3769" i="1"/>
  <c r="U3769" i="1"/>
  <c r="Q3757" i="1"/>
  <c r="U3757" i="1"/>
  <c r="Q3745" i="1"/>
  <c r="U3745" i="1"/>
  <c r="Q3733" i="1"/>
  <c r="U3733" i="1"/>
  <c r="Q3721" i="1"/>
  <c r="U3721" i="1"/>
  <c r="Q3709" i="1"/>
  <c r="U3709" i="1"/>
  <c r="Q3697" i="1"/>
  <c r="U3697" i="1"/>
  <c r="Q3685" i="1"/>
  <c r="U3685" i="1"/>
  <c r="Q3673" i="1"/>
  <c r="U3673" i="1"/>
  <c r="Q3661" i="1"/>
  <c r="U3661" i="1"/>
  <c r="Q3649" i="1"/>
  <c r="U3649" i="1"/>
  <c r="Q3637" i="1"/>
  <c r="U3637" i="1"/>
  <c r="Q3625" i="1"/>
  <c r="U3625" i="1"/>
  <c r="Q3613" i="1"/>
  <c r="U3613" i="1"/>
  <c r="Q3601" i="1"/>
  <c r="U3601" i="1"/>
  <c r="Q3589" i="1"/>
  <c r="U3589" i="1"/>
  <c r="Q3577" i="1"/>
  <c r="U3577" i="1"/>
  <c r="Q3565" i="1"/>
  <c r="U3565" i="1"/>
  <c r="Q3553" i="1"/>
  <c r="U3553" i="1"/>
  <c r="Q3541" i="1"/>
  <c r="U3541" i="1"/>
  <c r="Q3529" i="1"/>
  <c r="U3529" i="1"/>
  <c r="Q3517" i="1"/>
  <c r="U3517" i="1"/>
  <c r="Q3505" i="1"/>
  <c r="U3505" i="1"/>
  <c r="Q3493" i="1"/>
  <c r="U3493" i="1"/>
  <c r="Q3481" i="1"/>
  <c r="U3481" i="1"/>
  <c r="Q3469" i="1"/>
  <c r="U3469" i="1"/>
  <c r="Q3457" i="1"/>
  <c r="U3457" i="1"/>
  <c r="Q3445" i="1"/>
  <c r="U3445" i="1"/>
  <c r="Q3433" i="1"/>
  <c r="U3433" i="1"/>
  <c r="Q3421" i="1"/>
  <c r="U3421" i="1"/>
  <c r="Q3409" i="1"/>
  <c r="U3409" i="1"/>
  <c r="Q3397" i="1"/>
  <c r="U3397" i="1"/>
  <c r="Q3385" i="1"/>
  <c r="U3385" i="1"/>
  <c r="Q3373" i="1"/>
  <c r="U3373" i="1"/>
  <c r="Q3361" i="1"/>
  <c r="U3361" i="1"/>
  <c r="Q3349" i="1"/>
  <c r="U3349" i="1"/>
  <c r="Q3337" i="1"/>
  <c r="U3337" i="1"/>
  <c r="Q3325" i="1"/>
  <c r="U3325" i="1"/>
  <c r="Q3313" i="1"/>
  <c r="U3313" i="1"/>
  <c r="Q3301" i="1"/>
  <c r="U3301" i="1"/>
  <c r="Q3289" i="1"/>
  <c r="U3289" i="1"/>
  <c r="Q3277" i="1"/>
  <c r="U3277" i="1"/>
  <c r="Q3265" i="1"/>
  <c r="U3265" i="1"/>
  <c r="Q3253" i="1"/>
  <c r="U3253" i="1"/>
  <c r="Q3241" i="1"/>
  <c r="U3241" i="1"/>
  <c r="Q3229" i="1"/>
  <c r="U3229" i="1"/>
  <c r="Q3217" i="1"/>
  <c r="U3217" i="1"/>
  <c r="Q3205" i="1"/>
  <c r="U3205" i="1"/>
  <c r="Q3193" i="1"/>
  <c r="U3193" i="1"/>
  <c r="Q4978" i="1"/>
  <c r="U4978" i="1"/>
  <c r="Q4846" i="1"/>
  <c r="U4846" i="1"/>
  <c r="Q4690" i="1"/>
  <c r="U4690" i="1"/>
  <c r="Q4558" i="1"/>
  <c r="U4558" i="1"/>
  <c r="Q4426" i="1"/>
  <c r="U4426" i="1"/>
  <c r="Q4318" i="1"/>
  <c r="U4318" i="1"/>
  <c r="Q4929" i="1"/>
  <c r="U4929" i="1"/>
  <c r="Q4809" i="1"/>
  <c r="U4809" i="1"/>
  <c r="Q4677" i="1"/>
  <c r="U4677" i="1"/>
  <c r="Q4569" i="1"/>
  <c r="U4569" i="1"/>
  <c r="Q4449" i="1"/>
  <c r="U4449" i="1"/>
  <c r="Q4329" i="1"/>
  <c r="U4329" i="1"/>
  <c r="Q4221" i="1"/>
  <c r="U4221" i="1"/>
  <c r="Q4101" i="1"/>
  <c r="U4101" i="1"/>
  <c r="Q4017" i="1"/>
  <c r="U4017" i="1"/>
  <c r="Q3873" i="1"/>
  <c r="U3873" i="1"/>
  <c r="Q4974" i="1"/>
  <c r="U4974" i="1"/>
  <c r="Q4878" i="1"/>
  <c r="U4878" i="1"/>
  <c r="Q4818" i="1"/>
  <c r="U4818" i="1"/>
  <c r="Q4722" i="1"/>
  <c r="U4722" i="1"/>
  <c r="Q4650" i="1"/>
  <c r="U4650" i="1"/>
  <c r="Q4554" i="1"/>
  <c r="U4554" i="1"/>
  <c r="Q4470" i="1"/>
  <c r="U4470" i="1"/>
  <c r="Q4386" i="1"/>
  <c r="U4386" i="1"/>
  <c r="Q4278" i="1"/>
  <c r="U4278" i="1"/>
  <c r="Q4206" i="1"/>
  <c r="U4206" i="1"/>
  <c r="Q4122" i="1"/>
  <c r="U4122" i="1"/>
  <c r="Q4026" i="1"/>
  <c r="U4026" i="1"/>
  <c r="Q3942" i="1"/>
  <c r="U3942" i="1"/>
  <c r="Q3870" i="1"/>
  <c r="U3870" i="1"/>
  <c r="Q3774" i="1"/>
  <c r="U3774" i="1"/>
  <c r="Q3666" i="1"/>
  <c r="U3666" i="1"/>
  <c r="Q3570" i="1"/>
  <c r="U3570" i="1"/>
  <c r="Q3462" i="1"/>
  <c r="U3462" i="1"/>
  <c r="Q3354" i="1"/>
  <c r="U3354" i="1"/>
  <c r="Q3258" i="1"/>
  <c r="U3258" i="1"/>
  <c r="Q3162" i="1"/>
  <c r="U3162" i="1"/>
  <c r="Q3078" i="1"/>
  <c r="U3078" i="1"/>
  <c r="Q2994" i="1"/>
  <c r="U2994" i="1"/>
  <c r="Q2898" i="1"/>
  <c r="U2898" i="1"/>
  <c r="Q2814" i="1"/>
  <c r="U2814" i="1"/>
  <c r="Q2694" i="1"/>
  <c r="U2694" i="1"/>
  <c r="Q2454" i="1"/>
  <c r="U2454" i="1"/>
  <c r="Q4925" i="1"/>
  <c r="U4925" i="1"/>
  <c r="Q4841" i="1"/>
  <c r="U4841" i="1"/>
  <c r="Q4757" i="1"/>
  <c r="U4757" i="1"/>
  <c r="Q4661" i="1"/>
  <c r="U4661" i="1"/>
  <c r="Q4577" i="1"/>
  <c r="U4577" i="1"/>
  <c r="Q4493" i="1"/>
  <c r="U4493" i="1"/>
  <c r="Q4421" i="1"/>
  <c r="U4421" i="1"/>
  <c r="Q4373" i="1"/>
  <c r="U4373" i="1"/>
  <c r="Q4289" i="1"/>
  <c r="U4289" i="1"/>
  <c r="Q4205" i="1"/>
  <c r="U4205" i="1"/>
  <c r="Q4121" i="1"/>
  <c r="U4121" i="1"/>
  <c r="Q4037" i="1"/>
  <c r="U4037" i="1"/>
  <c r="Q3941" i="1"/>
  <c r="U3941" i="1"/>
  <c r="Q3833" i="1"/>
  <c r="U3833" i="1"/>
  <c r="Q3749" i="1"/>
  <c r="U3749" i="1"/>
  <c r="Q3653" i="1"/>
  <c r="U3653" i="1"/>
  <c r="Q3557" i="1"/>
  <c r="U3557" i="1"/>
  <c r="Q3473" i="1"/>
  <c r="U3473" i="1"/>
  <c r="Q3401" i="1"/>
  <c r="U3401" i="1"/>
  <c r="Q3305" i="1"/>
  <c r="U3305" i="1"/>
  <c r="Q3245" i="1"/>
  <c r="U3245" i="1"/>
  <c r="Q3173" i="1"/>
  <c r="U3173" i="1"/>
  <c r="Q3089" i="1"/>
  <c r="U3089" i="1"/>
  <c r="Q3005" i="1"/>
  <c r="U3005" i="1"/>
  <c r="Q2897" i="1"/>
  <c r="U2897" i="1"/>
  <c r="Q2801" i="1"/>
  <c r="U2801" i="1"/>
  <c r="Q2693" i="1"/>
  <c r="U2693" i="1"/>
  <c r="Q2237" i="1"/>
  <c r="U2237" i="1"/>
  <c r="Q4970" i="1"/>
  <c r="U4970" i="1"/>
  <c r="Q4910" i="1"/>
  <c r="U4910" i="1"/>
  <c r="Q4814" i="1"/>
  <c r="U4814" i="1"/>
  <c r="Q4981" i="1"/>
  <c r="U4981" i="1"/>
  <c r="Q4969" i="1"/>
  <c r="U4969" i="1"/>
  <c r="Q4921" i="1"/>
  <c r="U4921" i="1"/>
  <c r="Q4897" i="1"/>
  <c r="U4897" i="1"/>
  <c r="Q4861" i="1"/>
  <c r="U4861" i="1"/>
  <c r="Q4825" i="1"/>
  <c r="U4825" i="1"/>
  <c r="Q4789" i="1"/>
  <c r="U4789" i="1"/>
  <c r="Q4753" i="1"/>
  <c r="U4753" i="1"/>
  <c r="Q4717" i="1"/>
  <c r="U4717" i="1"/>
  <c r="Q4681" i="1"/>
  <c r="U4681" i="1"/>
  <c r="Q4633" i="1"/>
  <c r="U4633" i="1"/>
  <c r="Q4597" i="1"/>
  <c r="U4597" i="1"/>
  <c r="Q4561" i="1"/>
  <c r="U4561" i="1"/>
  <c r="Q4513" i="1"/>
  <c r="U4513" i="1"/>
  <c r="Q4417" i="1"/>
  <c r="U4417" i="1"/>
  <c r="Q4992" i="1"/>
  <c r="U4992" i="1"/>
  <c r="Q4980" i="1"/>
  <c r="U4980" i="1"/>
  <c r="Q4968" i="1"/>
  <c r="U4968" i="1"/>
  <c r="Q4956" i="1"/>
  <c r="U4956" i="1"/>
  <c r="Q4944" i="1"/>
  <c r="U4944" i="1"/>
  <c r="Q4932" i="1"/>
  <c r="U4932" i="1"/>
  <c r="Q4920" i="1"/>
  <c r="U4920" i="1"/>
  <c r="Q4908" i="1"/>
  <c r="U4908" i="1"/>
  <c r="Q4896" i="1"/>
  <c r="U4896" i="1"/>
  <c r="Q4884" i="1"/>
  <c r="U4884" i="1"/>
  <c r="Q4872" i="1"/>
  <c r="U4872" i="1"/>
  <c r="Q4860" i="1"/>
  <c r="U4860" i="1"/>
  <c r="Q4848" i="1"/>
  <c r="U4848" i="1"/>
  <c r="Q4836" i="1"/>
  <c r="U4836" i="1"/>
  <c r="Q4824" i="1"/>
  <c r="U4824" i="1"/>
  <c r="Q4812" i="1"/>
  <c r="U4812" i="1"/>
  <c r="Q4800" i="1"/>
  <c r="U4800" i="1"/>
  <c r="Q4788" i="1"/>
  <c r="U4788" i="1"/>
  <c r="Q4776" i="1"/>
  <c r="U4776" i="1"/>
  <c r="Q4764" i="1"/>
  <c r="U4764" i="1"/>
  <c r="Q4752" i="1"/>
  <c r="U4752" i="1"/>
  <c r="Q4740" i="1"/>
  <c r="U4740" i="1"/>
  <c r="Q4728" i="1"/>
  <c r="U4728" i="1"/>
  <c r="Q4716" i="1"/>
  <c r="U4716" i="1"/>
  <c r="Q4704" i="1"/>
  <c r="U4704" i="1"/>
  <c r="Q4692" i="1"/>
  <c r="U4692" i="1"/>
  <c r="Q4680" i="1"/>
  <c r="U4680" i="1"/>
  <c r="Q4668" i="1"/>
  <c r="U4668" i="1"/>
  <c r="Q4656" i="1"/>
  <c r="U4656" i="1"/>
  <c r="Q4644" i="1"/>
  <c r="U4644" i="1"/>
  <c r="Q4632" i="1"/>
  <c r="U4632" i="1"/>
  <c r="Q4620" i="1"/>
  <c r="U4620" i="1"/>
  <c r="Q4608" i="1"/>
  <c r="U4608" i="1"/>
  <c r="Q4596" i="1"/>
  <c r="U4596" i="1"/>
  <c r="Q4584" i="1"/>
  <c r="U4584" i="1"/>
  <c r="Q4572" i="1"/>
  <c r="U4572" i="1"/>
  <c r="Q4560" i="1"/>
  <c r="U4560" i="1"/>
  <c r="Q4548" i="1"/>
  <c r="U4548" i="1"/>
  <c r="Q4536" i="1"/>
  <c r="U4536" i="1"/>
  <c r="Q4524" i="1"/>
  <c r="U4524" i="1"/>
  <c r="Q4512" i="1"/>
  <c r="U4512" i="1"/>
  <c r="U4500" i="1"/>
  <c r="Q4500" i="1"/>
  <c r="Q4488" i="1"/>
  <c r="U4488" i="1"/>
  <c r="Q4476" i="1"/>
  <c r="U4476" i="1"/>
  <c r="Q4464" i="1"/>
  <c r="U4464" i="1"/>
  <c r="Q4452" i="1"/>
  <c r="U4452" i="1"/>
  <c r="Q4440" i="1"/>
  <c r="U4440" i="1"/>
  <c r="Q4428" i="1"/>
  <c r="U4428" i="1"/>
  <c r="Q4416" i="1"/>
  <c r="U4416" i="1"/>
  <c r="Q4404" i="1"/>
  <c r="U4404" i="1"/>
  <c r="Q4392" i="1"/>
  <c r="U4392" i="1"/>
  <c r="Q4380" i="1"/>
  <c r="U4380" i="1"/>
  <c r="Q4368" i="1"/>
  <c r="U4368" i="1"/>
  <c r="Q4356" i="1"/>
  <c r="U4356" i="1"/>
  <c r="Q4344" i="1"/>
  <c r="U4344" i="1"/>
  <c r="Q4332" i="1"/>
  <c r="U4332" i="1"/>
  <c r="Q4320" i="1"/>
  <c r="U4320" i="1"/>
  <c r="Q4308" i="1"/>
  <c r="U4308" i="1"/>
  <c r="Q4296" i="1"/>
  <c r="U4296" i="1"/>
  <c r="Q4284" i="1"/>
  <c r="U4284" i="1"/>
  <c r="Q4272" i="1"/>
  <c r="U4272" i="1"/>
  <c r="Q4260" i="1"/>
  <c r="U4260" i="1"/>
  <c r="Q4248" i="1"/>
  <c r="U4248" i="1"/>
  <c r="Q4236" i="1"/>
  <c r="U4236" i="1"/>
  <c r="Q4224" i="1"/>
  <c r="U4224" i="1"/>
  <c r="Q4212" i="1"/>
  <c r="U4212" i="1"/>
  <c r="Q4200" i="1"/>
  <c r="U4200" i="1"/>
  <c r="Q4188" i="1"/>
  <c r="U4188" i="1"/>
  <c r="Q4176" i="1"/>
  <c r="U4176" i="1"/>
  <c r="Q4164" i="1"/>
  <c r="U4164" i="1"/>
  <c r="Q4152" i="1"/>
  <c r="U4152" i="1"/>
  <c r="Q4140" i="1"/>
  <c r="U4140" i="1"/>
  <c r="Q4128" i="1"/>
  <c r="U4128" i="1"/>
  <c r="Q4116" i="1"/>
  <c r="U4116" i="1"/>
  <c r="Q4104" i="1"/>
  <c r="U4104" i="1"/>
  <c r="Q4092" i="1"/>
  <c r="U4092" i="1"/>
  <c r="Q4080" i="1"/>
  <c r="U4080" i="1"/>
  <c r="Q4068" i="1"/>
  <c r="U4068" i="1"/>
  <c r="Q4056" i="1"/>
  <c r="U4056" i="1"/>
  <c r="Q4044" i="1"/>
  <c r="U4044" i="1"/>
  <c r="Q4032" i="1"/>
  <c r="U4032" i="1"/>
  <c r="Q4020" i="1"/>
  <c r="U4020" i="1"/>
  <c r="Q4008" i="1"/>
  <c r="U4008" i="1"/>
  <c r="Q3996" i="1"/>
  <c r="U3996" i="1"/>
  <c r="Q3984" i="1"/>
  <c r="U3984" i="1"/>
  <c r="Q3972" i="1"/>
  <c r="U3972" i="1"/>
  <c r="Q3960" i="1"/>
  <c r="U3960" i="1"/>
  <c r="Q3948" i="1"/>
  <c r="U3948" i="1"/>
  <c r="Q3936" i="1"/>
  <c r="U3936" i="1"/>
  <c r="Q3924" i="1"/>
  <c r="U3924" i="1"/>
  <c r="Q3912" i="1"/>
  <c r="U3912" i="1"/>
  <c r="Q3900" i="1"/>
  <c r="U3900" i="1"/>
  <c r="Q3888" i="1"/>
  <c r="U3888" i="1"/>
  <c r="Q3876" i="1"/>
  <c r="U3876" i="1"/>
  <c r="Q3864" i="1"/>
  <c r="U3864" i="1"/>
  <c r="Q3852" i="1"/>
  <c r="U3852" i="1"/>
  <c r="Q3840" i="1"/>
  <c r="U3840" i="1"/>
  <c r="Q3828" i="1"/>
  <c r="U3828" i="1"/>
  <c r="Q3816" i="1"/>
  <c r="U3816" i="1"/>
  <c r="Q4918" i="1"/>
  <c r="U4918" i="1"/>
  <c r="Q4798" i="1"/>
  <c r="U4798" i="1"/>
  <c r="Q4654" i="1"/>
  <c r="U4654" i="1"/>
  <c r="Q4534" i="1"/>
  <c r="U4534" i="1"/>
  <c r="Q4402" i="1"/>
  <c r="U4402" i="1"/>
  <c r="Q4342" i="1"/>
  <c r="U4342" i="1"/>
  <c r="Q4965" i="1"/>
  <c r="U4965" i="1"/>
  <c r="Q4857" i="1"/>
  <c r="U4857" i="1"/>
  <c r="Q4749" i="1"/>
  <c r="U4749" i="1"/>
  <c r="Q4641" i="1"/>
  <c r="U4641" i="1"/>
  <c r="Q4533" i="1"/>
  <c r="U4533" i="1"/>
  <c r="Q4425" i="1"/>
  <c r="U4425" i="1"/>
  <c r="Q4317" i="1"/>
  <c r="U4317" i="1"/>
  <c r="Q4197" i="1"/>
  <c r="U4197" i="1"/>
  <c r="Q4077" i="1"/>
  <c r="U4077" i="1"/>
  <c r="Q3957" i="1"/>
  <c r="U3957" i="1"/>
  <c r="Q3849" i="1"/>
  <c r="U3849" i="1"/>
  <c r="Q4962" i="1"/>
  <c r="U4962" i="1"/>
  <c r="Q4866" i="1"/>
  <c r="U4866" i="1"/>
  <c r="Q4770" i="1"/>
  <c r="U4770" i="1"/>
  <c r="Q4710" i="1"/>
  <c r="U4710" i="1"/>
  <c r="Q4614" i="1"/>
  <c r="U4614" i="1"/>
  <c r="Q4542" i="1"/>
  <c r="U4542" i="1"/>
  <c r="Q4446" i="1"/>
  <c r="U4446" i="1"/>
  <c r="Q4362" i="1"/>
  <c r="U4362" i="1"/>
  <c r="Q4242" i="1"/>
  <c r="U4242" i="1"/>
  <c r="Q4146" i="1"/>
  <c r="U4146" i="1"/>
  <c r="Q4050" i="1"/>
  <c r="U4050" i="1"/>
  <c r="Q3990" i="1"/>
  <c r="U3990" i="1"/>
  <c r="Q3894" i="1"/>
  <c r="U3894" i="1"/>
  <c r="Q3810" i="1"/>
  <c r="U3810" i="1"/>
  <c r="Q3738" i="1"/>
  <c r="U3738" i="1"/>
  <c r="Q3654" i="1"/>
  <c r="U3654" i="1"/>
  <c r="Q3546" i="1"/>
  <c r="U3546" i="1"/>
  <c r="Q3426" i="1"/>
  <c r="U3426" i="1"/>
  <c r="Q3318" i="1"/>
  <c r="U3318" i="1"/>
  <c r="Q3222" i="1"/>
  <c r="U3222" i="1"/>
  <c r="Q3138" i="1"/>
  <c r="U3138" i="1"/>
  <c r="Q3066" i="1"/>
  <c r="U3066" i="1"/>
  <c r="Q2970" i="1"/>
  <c r="U2970" i="1"/>
  <c r="Q2874" i="1"/>
  <c r="U2874" i="1"/>
  <c r="Q2778" i="1"/>
  <c r="U2778" i="1"/>
  <c r="Q2670" i="1"/>
  <c r="U2670" i="1"/>
  <c r="Q2430" i="1"/>
  <c r="U2430" i="1"/>
  <c r="Q4949" i="1"/>
  <c r="U4949" i="1"/>
  <c r="Q4865" i="1"/>
  <c r="U4865" i="1"/>
  <c r="Q4793" i="1"/>
  <c r="U4793" i="1"/>
  <c r="Q4721" i="1"/>
  <c r="U4721" i="1"/>
  <c r="Q4625" i="1"/>
  <c r="U4625" i="1"/>
  <c r="Q4529" i="1"/>
  <c r="U4529" i="1"/>
  <c r="Q4457" i="1"/>
  <c r="U4457" i="1"/>
  <c r="Q4349" i="1"/>
  <c r="U4349" i="1"/>
  <c r="Q4277" i="1"/>
  <c r="U4277" i="1"/>
  <c r="Q4193" i="1"/>
  <c r="U4193" i="1"/>
  <c r="Q4109" i="1"/>
  <c r="U4109" i="1"/>
  <c r="Q4025" i="1"/>
  <c r="U4025" i="1"/>
  <c r="Q3953" i="1"/>
  <c r="U3953" i="1"/>
  <c r="Q3845" i="1"/>
  <c r="U3845" i="1"/>
  <c r="Q3761" i="1"/>
  <c r="U3761" i="1"/>
  <c r="Q3665" i="1"/>
  <c r="U3665" i="1"/>
  <c r="Q3569" i="1"/>
  <c r="U3569" i="1"/>
  <c r="Q3497" i="1"/>
  <c r="U3497" i="1"/>
  <c r="Q3425" i="1"/>
  <c r="U3425" i="1"/>
  <c r="Q3353" i="1"/>
  <c r="U3353" i="1"/>
  <c r="Q3269" i="1"/>
  <c r="U3269" i="1"/>
  <c r="Q3161" i="1"/>
  <c r="U3161" i="1"/>
  <c r="Q3041" i="1"/>
  <c r="U3041" i="1"/>
  <c r="Q2993" i="1"/>
  <c r="U2993" i="1"/>
  <c r="Q2921" i="1"/>
  <c r="U2921" i="1"/>
  <c r="Q2837" i="1"/>
  <c r="U2837" i="1"/>
  <c r="Q2729" i="1"/>
  <c r="U2729" i="1"/>
  <c r="Q2225" i="1"/>
  <c r="U2225" i="1"/>
  <c r="Q4994" i="1"/>
  <c r="U4994" i="1"/>
  <c r="Q4946" i="1"/>
  <c r="U4946" i="1"/>
  <c r="Q4898" i="1"/>
  <c r="U4898" i="1"/>
  <c r="Q4826" i="1"/>
  <c r="U4826" i="1"/>
  <c r="Q4993" i="1"/>
  <c r="U4993" i="1"/>
  <c r="Q4945" i="1"/>
  <c r="U4945" i="1"/>
  <c r="Q4909" i="1"/>
  <c r="U4909" i="1"/>
  <c r="Q4873" i="1"/>
  <c r="U4873" i="1"/>
  <c r="Q4837" i="1"/>
  <c r="U4837" i="1"/>
  <c r="Q4813" i="1"/>
  <c r="U4813" i="1"/>
  <c r="Q4777" i="1"/>
  <c r="U4777" i="1"/>
  <c r="Q4741" i="1"/>
  <c r="U4741" i="1"/>
  <c r="Q4705" i="1"/>
  <c r="U4705" i="1"/>
  <c r="Q4669" i="1"/>
  <c r="U4669" i="1"/>
  <c r="Q4645" i="1"/>
  <c r="U4645" i="1"/>
  <c r="Q4609" i="1"/>
  <c r="U4609" i="1"/>
  <c r="Q4573" i="1"/>
  <c r="U4573" i="1"/>
  <c r="Q4537" i="1"/>
  <c r="U4537" i="1"/>
  <c r="Q4429" i="1"/>
  <c r="U4429" i="1"/>
  <c r="Q4991" i="1"/>
  <c r="U4991" i="1"/>
  <c r="Q4979" i="1"/>
  <c r="U4979" i="1"/>
  <c r="Q4967" i="1"/>
  <c r="U4967" i="1"/>
  <c r="Q4955" i="1"/>
  <c r="U4955" i="1"/>
  <c r="Q4943" i="1"/>
  <c r="U4943" i="1"/>
  <c r="Q4931" i="1"/>
  <c r="U4931" i="1"/>
  <c r="Q4919" i="1"/>
  <c r="U4919" i="1"/>
  <c r="Q4907" i="1"/>
  <c r="U4907" i="1"/>
  <c r="Q4895" i="1"/>
  <c r="U4895" i="1"/>
  <c r="Q4883" i="1"/>
  <c r="U4883" i="1"/>
  <c r="Q4871" i="1"/>
  <c r="U4871" i="1"/>
  <c r="Q4859" i="1"/>
  <c r="U4859" i="1"/>
  <c r="Q4847" i="1"/>
  <c r="U4847" i="1"/>
  <c r="Q4835" i="1"/>
  <c r="U4835" i="1"/>
  <c r="Q4823" i="1"/>
  <c r="U4823" i="1"/>
  <c r="Q4811" i="1"/>
  <c r="U4811" i="1"/>
  <c r="Q4799" i="1"/>
  <c r="U4799" i="1"/>
  <c r="Q4787" i="1"/>
  <c r="U4787" i="1"/>
  <c r="Q4775" i="1"/>
  <c r="U4775" i="1"/>
  <c r="Q4763" i="1"/>
  <c r="U4763" i="1"/>
  <c r="Q4751" i="1"/>
  <c r="U4751" i="1"/>
  <c r="Q4739" i="1"/>
  <c r="U4739" i="1"/>
  <c r="Q4727" i="1"/>
  <c r="U4727" i="1"/>
  <c r="Q4715" i="1"/>
  <c r="U4715" i="1"/>
  <c r="Q4703" i="1"/>
  <c r="U4703" i="1"/>
  <c r="Q4691" i="1"/>
  <c r="U4691" i="1"/>
  <c r="Q4679" i="1"/>
  <c r="U4679" i="1"/>
  <c r="Q4667" i="1"/>
  <c r="U4667" i="1"/>
  <c r="Q4655" i="1"/>
  <c r="U4655" i="1"/>
  <c r="Q4643" i="1"/>
  <c r="U4643" i="1"/>
  <c r="Q4631" i="1"/>
  <c r="U4631" i="1"/>
  <c r="Q4619" i="1"/>
  <c r="U4619" i="1"/>
  <c r="Q4607" i="1"/>
  <c r="U4607" i="1"/>
  <c r="Q4595" i="1"/>
  <c r="U4595" i="1"/>
  <c r="Q4583" i="1"/>
  <c r="U4583" i="1"/>
  <c r="Q4571" i="1"/>
  <c r="U4571" i="1"/>
  <c r="Q4559" i="1"/>
  <c r="U4559" i="1"/>
  <c r="Q4547" i="1"/>
  <c r="U4547" i="1"/>
  <c r="Q4535" i="1"/>
  <c r="U4535" i="1"/>
  <c r="Q4523" i="1"/>
  <c r="U4523" i="1"/>
  <c r="Q4511" i="1"/>
  <c r="U4511" i="1"/>
  <c r="Q4499" i="1"/>
  <c r="U4499" i="1"/>
  <c r="Q4487" i="1"/>
  <c r="U4487" i="1"/>
  <c r="Q4475" i="1"/>
  <c r="U4475" i="1"/>
  <c r="Q4463" i="1"/>
  <c r="U4463" i="1"/>
  <c r="Q4451" i="1"/>
  <c r="U4451" i="1"/>
  <c r="Q4439" i="1"/>
  <c r="U4439" i="1"/>
  <c r="Q4427" i="1"/>
  <c r="U4427" i="1"/>
  <c r="Q4415" i="1"/>
  <c r="U4415" i="1"/>
  <c r="Q4403" i="1"/>
  <c r="U4403" i="1"/>
  <c r="Q4391" i="1"/>
  <c r="U4391" i="1"/>
  <c r="Q4379" i="1"/>
  <c r="U4379" i="1"/>
  <c r="Q4367" i="1"/>
  <c r="U4367" i="1"/>
  <c r="Q4355" i="1"/>
  <c r="U4355" i="1"/>
  <c r="Q4343" i="1"/>
  <c r="U4343" i="1"/>
  <c r="Q4331" i="1"/>
  <c r="U4331" i="1"/>
  <c r="Q4319" i="1"/>
  <c r="U4319" i="1"/>
  <c r="Q4307" i="1"/>
  <c r="U4307" i="1"/>
  <c r="Q4295" i="1"/>
  <c r="U4295" i="1"/>
  <c r="Q4283" i="1"/>
  <c r="U4283" i="1"/>
  <c r="Q4271" i="1"/>
  <c r="U4271" i="1"/>
  <c r="Q4930" i="1"/>
  <c r="U4930" i="1"/>
  <c r="Q4786" i="1"/>
  <c r="U4786" i="1"/>
  <c r="Q4630" i="1"/>
  <c r="U4630" i="1"/>
  <c r="Q4498" i="1"/>
  <c r="U4498" i="1"/>
  <c r="Q4258" i="1"/>
  <c r="U4258" i="1"/>
  <c r="Q3242" i="1"/>
  <c r="U3242" i="1"/>
  <c r="Q3230" i="1"/>
  <c r="U3230" i="1"/>
  <c r="Q3218" i="1"/>
  <c r="U3218" i="1"/>
  <c r="Q3206" i="1"/>
  <c r="U3206" i="1"/>
  <c r="Q3194" i="1"/>
  <c r="U3194" i="1"/>
  <c r="Q3182" i="1"/>
  <c r="U3182" i="1"/>
  <c r="Q3170" i="1"/>
  <c r="U3170" i="1"/>
  <c r="Q3158" i="1"/>
  <c r="U3158" i="1"/>
  <c r="Q3146" i="1"/>
  <c r="U3146" i="1"/>
  <c r="Q3134" i="1"/>
  <c r="U3134" i="1"/>
  <c r="Q3122" i="1"/>
  <c r="U3122" i="1"/>
  <c r="Q3110" i="1"/>
  <c r="U3110" i="1"/>
  <c r="Q3098" i="1"/>
  <c r="U3098" i="1"/>
  <c r="Q3086" i="1"/>
  <c r="U3086" i="1"/>
  <c r="Q3074" i="1"/>
  <c r="U3074" i="1"/>
  <c r="Q3062" i="1"/>
  <c r="U3062" i="1"/>
  <c r="Q3050" i="1"/>
  <c r="U3050" i="1"/>
  <c r="Q3038" i="1"/>
  <c r="U3038" i="1"/>
  <c r="Q3026" i="1"/>
  <c r="U3026" i="1"/>
  <c r="Q3014" i="1"/>
  <c r="U3014" i="1"/>
  <c r="Q3002" i="1"/>
  <c r="U3002" i="1"/>
  <c r="Q2990" i="1"/>
  <c r="U2990" i="1"/>
  <c r="Q2978" i="1"/>
  <c r="U2978" i="1"/>
  <c r="Q2966" i="1"/>
  <c r="U2966" i="1"/>
  <c r="Q2954" i="1"/>
  <c r="U2954" i="1"/>
  <c r="Q2942" i="1"/>
  <c r="U2942" i="1"/>
  <c r="Q2930" i="1"/>
  <c r="U2930" i="1"/>
  <c r="Q2918" i="1"/>
  <c r="U2918" i="1"/>
  <c r="Q2906" i="1"/>
  <c r="U2906" i="1"/>
  <c r="Q2894" i="1"/>
  <c r="U2894" i="1"/>
  <c r="Q2882" i="1"/>
  <c r="U2882" i="1"/>
  <c r="Q2870" i="1"/>
  <c r="U2870" i="1"/>
  <c r="Q2858" i="1"/>
  <c r="U2858" i="1"/>
  <c r="Q2846" i="1"/>
  <c r="U2846" i="1"/>
  <c r="Q2834" i="1"/>
  <c r="U2834" i="1"/>
  <c r="Q2822" i="1"/>
  <c r="U2822" i="1"/>
  <c r="Q2810" i="1"/>
  <c r="U2810" i="1"/>
  <c r="Q2798" i="1"/>
  <c r="U2798" i="1"/>
  <c r="Q2786" i="1"/>
  <c r="U2786" i="1"/>
  <c r="Q2774" i="1"/>
  <c r="U2774" i="1"/>
  <c r="Q2762" i="1"/>
  <c r="U2762" i="1"/>
  <c r="Q2750" i="1"/>
  <c r="U2750" i="1"/>
  <c r="Q2738" i="1"/>
  <c r="U2738" i="1"/>
  <c r="Q2726" i="1"/>
  <c r="U2726" i="1"/>
  <c r="Q2714" i="1"/>
  <c r="U2714" i="1"/>
  <c r="Q2702" i="1"/>
  <c r="U2702" i="1"/>
  <c r="Q2690" i="1"/>
  <c r="U2690" i="1"/>
  <c r="Q2678" i="1"/>
  <c r="U2678" i="1"/>
  <c r="Q2666" i="1"/>
  <c r="U2666" i="1"/>
  <c r="Q2654" i="1"/>
  <c r="U2654" i="1"/>
  <c r="Q2642" i="1"/>
  <c r="U2642" i="1"/>
  <c r="Q2630" i="1"/>
  <c r="U2630" i="1"/>
  <c r="Q2618" i="1"/>
  <c r="U2618" i="1"/>
  <c r="Q2606" i="1"/>
  <c r="U2606" i="1"/>
  <c r="Q2594" i="1"/>
  <c r="U2594" i="1"/>
  <c r="Q2582" i="1"/>
  <c r="U2582" i="1"/>
  <c r="Q2570" i="1"/>
  <c r="U2570" i="1"/>
  <c r="Q2558" i="1"/>
  <c r="U2558" i="1"/>
  <c r="Q2546" i="1"/>
  <c r="U2546" i="1"/>
  <c r="Q2534" i="1"/>
  <c r="U2534" i="1"/>
  <c r="Q2522" i="1"/>
  <c r="U2522" i="1"/>
  <c r="Q2510" i="1"/>
  <c r="U2510" i="1"/>
  <c r="Q2498" i="1"/>
  <c r="U2498" i="1"/>
  <c r="Q2486" i="1"/>
  <c r="U2486" i="1"/>
  <c r="Q2474" i="1"/>
  <c r="U2474" i="1"/>
  <c r="Q2462" i="1"/>
  <c r="U2462" i="1"/>
  <c r="Q2450" i="1"/>
  <c r="U2450" i="1"/>
  <c r="Q2438" i="1"/>
  <c r="U2438" i="1"/>
  <c r="Q2426" i="1"/>
  <c r="U2426" i="1"/>
  <c r="Q2414" i="1"/>
  <c r="U2414" i="1"/>
  <c r="Q2402" i="1"/>
  <c r="U2402" i="1"/>
  <c r="Q2390" i="1"/>
  <c r="U2390" i="1"/>
  <c r="Q2378" i="1"/>
  <c r="U2378" i="1"/>
  <c r="Q2366" i="1"/>
  <c r="U2366" i="1"/>
  <c r="Q2354" i="1"/>
  <c r="U2354" i="1"/>
  <c r="Q2342" i="1"/>
  <c r="U2342" i="1"/>
  <c r="Q2330" i="1"/>
  <c r="U2330" i="1"/>
  <c r="Q2318" i="1"/>
  <c r="U2318" i="1"/>
  <c r="Q2306" i="1"/>
  <c r="U2306" i="1"/>
  <c r="Q2294" i="1"/>
  <c r="U2294" i="1"/>
  <c r="Q2282" i="1"/>
  <c r="U2282" i="1"/>
  <c r="Q2270" i="1"/>
  <c r="U2270" i="1"/>
  <c r="Q2258" i="1"/>
  <c r="U2258" i="1"/>
  <c r="Q2246" i="1"/>
  <c r="U2246" i="1"/>
  <c r="Q2234" i="1"/>
  <c r="U2234" i="1"/>
  <c r="Q2222" i="1"/>
  <c r="U2222" i="1"/>
  <c r="Q2210" i="1"/>
  <c r="U2210" i="1"/>
  <c r="Q2198" i="1"/>
  <c r="U2198" i="1"/>
  <c r="Q2186" i="1"/>
  <c r="U2186" i="1"/>
  <c r="Q2174" i="1"/>
  <c r="U2174" i="1"/>
  <c r="Q2162" i="1"/>
  <c r="U2162" i="1"/>
  <c r="Q2150" i="1"/>
  <c r="U2150" i="1"/>
  <c r="Q2138" i="1"/>
  <c r="U2138" i="1"/>
  <c r="Q2126" i="1"/>
  <c r="U2126" i="1"/>
  <c r="Q2114" i="1"/>
  <c r="U2114" i="1"/>
  <c r="Q2102" i="1"/>
  <c r="U2102" i="1"/>
  <c r="Q2090" i="1"/>
  <c r="U2090" i="1"/>
  <c r="Q2078" i="1"/>
  <c r="U2078" i="1"/>
  <c r="Q2066" i="1"/>
  <c r="U2066" i="1"/>
  <c r="Q2054" i="1"/>
  <c r="U2054" i="1"/>
  <c r="Q2042" i="1"/>
  <c r="U2042" i="1"/>
  <c r="Q2030" i="1"/>
  <c r="U2030" i="1"/>
  <c r="Q2018" i="1"/>
  <c r="U2018" i="1"/>
  <c r="Q2006" i="1"/>
  <c r="U2006" i="1"/>
  <c r="Q1994" i="1"/>
  <c r="U1994" i="1"/>
  <c r="Q1982" i="1"/>
  <c r="U1982" i="1"/>
  <c r="Q1970" i="1"/>
  <c r="U1970" i="1"/>
  <c r="Q1958" i="1"/>
  <c r="U1958" i="1"/>
  <c r="Q1946" i="1"/>
  <c r="U1946" i="1"/>
  <c r="Q1934" i="1"/>
  <c r="U1934" i="1"/>
  <c r="Q1922" i="1"/>
  <c r="U1922" i="1"/>
  <c r="Q1910" i="1"/>
  <c r="U1910" i="1"/>
  <c r="Q1898" i="1"/>
  <c r="U1898" i="1"/>
  <c r="Q1886" i="1"/>
  <c r="U1886" i="1"/>
  <c r="Q1874" i="1"/>
  <c r="U1874" i="1"/>
  <c r="Q1862" i="1"/>
  <c r="U1862" i="1"/>
  <c r="Q1850" i="1"/>
  <c r="U1850" i="1"/>
  <c r="Q1838" i="1"/>
  <c r="U1838" i="1"/>
  <c r="Q1826" i="1"/>
  <c r="U1826" i="1"/>
  <c r="Q1814" i="1"/>
  <c r="U1814" i="1"/>
  <c r="Q1802" i="1"/>
  <c r="U1802" i="1"/>
  <c r="Q1790" i="1"/>
  <c r="U1790" i="1"/>
  <c r="Q1778" i="1"/>
  <c r="U1778" i="1"/>
  <c r="Q1766" i="1"/>
  <c r="U1766" i="1"/>
  <c r="Q1754" i="1"/>
  <c r="U1754" i="1"/>
  <c r="Q1742" i="1"/>
  <c r="U1742" i="1"/>
  <c r="Q1730" i="1"/>
  <c r="U1730" i="1"/>
  <c r="Q1718" i="1"/>
  <c r="U1718" i="1"/>
  <c r="Q1706" i="1"/>
  <c r="U1706" i="1"/>
  <c r="Q1694" i="1"/>
  <c r="U1694" i="1"/>
  <c r="Q1682" i="1"/>
  <c r="U1682" i="1"/>
  <c r="Q1670" i="1"/>
  <c r="U1670" i="1"/>
  <c r="Q1658" i="1"/>
  <c r="U1658" i="1"/>
  <c r="Q1646" i="1"/>
  <c r="U1646" i="1"/>
  <c r="Q1634" i="1"/>
  <c r="U1634" i="1"/>
  <c r="Q1622" i="1"/>
  <c r="U1622" i="1"/>
  <c r="Q1610" i="1"/>
  <c r="U1610" i="1"/>
  <c r="Q1598" i="1"/>
  <c r="U1598" i="1"/>
  <c r="Q1586" i="1"/>
  <c r="U1586" i="1"/>
  <c r="Q1574" i="1"/>
  <c r="U1574" i="1"/>
  <c r="Q1562" i="1"/>
  <c r="U1562" i="1"/>
  <c r="Q1550" i="1"/>
  <c r="U1550" i="1"/>
  <c r="Q1538" i="1"/>
  <c r="U1538" i="1"/>
  <c r="Q1526" i="1"/>
  <c r="U1526" i="1"/>
  <c r="Q1514" i="1"/>
  <c r="U1514" i="1"/>
  <c r="Q1502" i="1"/>
  <c r="U1502" i="1"/>
  <c r="Q1490" i="1"/>
  <c r="U1490" i="1"/>
  <c r="Q1478" i="1"/>
  <c r="U1478" i="1"/>
  <c r="Q1466" i="1"/>
  <c r="U1466" i="1"/>
  <c r="Q1454" i="1"/>
  <c r="U1454" i="1"/>
  <c r="Q1442" i="1"/>
  <c r="U1442" i="1"/>
  <c r="Q1430" i="1"/>
  <c r="U1430" i="1"/>
  <c r="Q1418" i="1"/>
  <c r="U1418" i="1"/>
  <c r="Q1406" i="1"/>
  <c r="U1406" i="1"/>
  <c r="Q1394" i="1"/>
  <c r="U1394" i="1"/>
  <c r="Q1382" i="1"/>
  <c r="U1382" i="1"/>
  <c r="Q1370" i="1"/>
  <c r="U1370" i="1"/>
  <c r="Q1358" i="1"/>
  <c r="U1358" i="1"/>
  <c r="Q1346" i="1"/>
  <c r="U1346" i="1"/>
  <c r="Q1334" i="1"/>
  <c r="U1334" i="1"/>
  <c r="Q1322" i="1"/>
  <c r="U1322" i="1"/>
  <c r="Q1310" i="1"/>
  <c r="U1310" i="1"/>
  <c r="Q1298" i="1"/>
  <c r="U1298" i="1"/>
  <c r="Q1286" i="1"/>
  <c r="U1286" i="1"/>
  <c r="Q1274" i="1"/>
  <c r="U1274" i="1"/>
  <c r="Q1262" i="1"/>
  <c r="U1262" i="1"/>
  <c r="Q1250" i="1"/>
  <c r="U1250" i="1"/>
  <c r="Q1238" i="1"/>
  <c r="U1238" i="1"/>
  <c r="Q1226" i="1"/>
  <c r="U1226" i="1"/>
  <c r="Q1214" i="1"/>
  <c r="U1214" i="1"/>
  <c r="Q1202" i="1"/>
  <c r="U1202" i="1"/>
  <c r="Q1190" i="1"/>
  <c r="U1190" i="1"/>
  <c r="Q1178" i="1"/>
  <c r="U1178" i="1"/>
  <c r="Q1166" i="1"/>
  <c r="U1166" i="1"/>
  <c r="Q1154" i="1"/>
  <c r="U1154" i="1"/>
  <c r="Q1142" i="1"/>
  <c r="U1142" i="1"/>
  <c r="Q1130" i="1"/>
  <c r="U1130" i="1"/>
  <c r="Q1118" i="1"/>
  <c r="U1118" i="1"/>
  <c r="Q1106" i="1"/>
  <c r="U1106" i="1"/>
  <c r="Q1094" i="1"/>
  <c r="U1094" i="1"/>
  <c r="Q1082" i="1"/>
  <c r="U1082" i="1"/>
  <c r="Q1070" i="1"/>
  <c r="U1070" i="1"/>
  <c r="Q1058" i="1"/>
  <c r="U1058" i="1"/>
  <c r="Q1046" i="1"/>
  <c r="U1046" i="1"/>
  <c r="Q1034" i="1"/>
  <c r="U1034" i="1"/>
  <c r="Q1022" i="1"/>
  <c r="U1022" i="1"/>
  <c r="Q1010" i="1"/>
  <c r="U1010" i="1"/>
  <c r="Q998" i="1"/>
  <c r="U998" i="1"/>
  <c r="Q986" i="1"/>
  <c r="U986" i="1"/>
  <c r="Q974" i="1"/>
  <c r="U974" i="1"/>
  <c r="Q962" i="1"/>
  <c r="U962" i="1"/>
  <c r="Q950" i="1"/>
  <c r="U950" i="1"/>
  <c r="Q938" i="1"/>
  <c r="U938" i="1"/>
  <c r="Q926" i="1"/>
  <c r="U926" i="1"/>
  <c r="Q914" i="1"/>
  <c r="U914" i="1"/>
  <c r="Q902" i="1"/>
  <c r="U902" i="1"/>
  <c r="Q890" i="1"/>
  <c r="U890" i="1"/>
  <c r="Q878" i="1"/>
  <c r="U878" i="1"/>
  <c r="Q866" i="1"/>
  <c r="U866" i="1"/>
  <c r="Q854" i="1"/>
  <c r="U854" i="1"/>
  <c r="Q842" i="1"/>
  <c r="U842" i="1"/>
  <c r="Q830" i="1"/>
  <c r="U830" i="1"/>
  <c r="Q818" i="1"/>
  <c r="U818" i="1"/>
  <c r="Q806" i="1"/>
  <c r="U806" i="1"/>
  <c r="Q794" i="1"/>
  <c r="U794" i="1"/>
  <c r="Q782" i="1"/>
  <c r="U782" i="1"/>
  <c r="Q770" i="1"/>
  <c r="U770" i="1"/>
  <c r="Q758" i="1"/>
  <c r="U758" i="1"/>
  <c r="Q746" i="1"/>
  <c r="U746" i="1"/>
  <c r="Q734" i="1"/>
  <c r="U734" i="1"/>
  <c r="Q722" i="1"/>
  <c r="U722" i="1"/>
  <c r="Q710" i="1"/>
  <c r="U710" i="1"/>
  <c r="Q698" i="1"/>
  <c r="U698" i="1"/>
  <c r="Q686" i="1"/>
  <c r="U686" i="1"/>
  <c r="Q674" i="1"/>
  <c r="U674" i="1"/>
  <c r="Q662" i="1"/>
  <c r="U662" i="1"/>
  <c r="Q650" i="1"/>
  <c r="U650" i="1"/>
  <c r="Q638" i="1"/>
  <c r="U638" i="1"/>
  <c r="Q626" i="1"/>
  <c r="U626" i="1"/>
  <c r="Q614" i="1"/>
  <c r="U614" i="1"/>
  <c r="Q602" i="1"/>
  <c r="U602" i="1"/>
  <c r="Q590" i="1"/>
  <c r="U590" i="1"/>
  <c r="Q578" i="1"/>
  <c r="U578" i="1"/>
  <c r="Q566" i="1"/>
  <c r="U566" i="1"/>
  <c r="Q554" i="1"/>
  <c r="U554" i="1"/>
  <c r="Q542" i="1"/>
  <c r="U542" i="1"/>
  <c r="Q530" i="1"/>
  <c r="U530" i="1"/>
  <c r="Q518" i="1"/>
  <c r="U518" i="1"/>
  <c r="Q506" i="1"/>
  <c r="U506" i="1"/>
  <c r="Q494" i="1"/>
  <c r="U494" i="1"/>
  <c r="Q482" i="1"/>
  <c r="U482" i="1"/>
  <c r="Q470" i="1"/>
  <c r="U470" i="1"/>
  <c r="Q458" i="1"/>
  <c r="U458" i="1"/>
  <c r="Q446" i="1"/>
  <c r="U446" i="1"/>
  <c r="Q434" i="1"/>
  <c r="U434" i="1"/>
  <c r="Q422" i="1"/>
  <c r="U422" i="1"/>
  <c r="Q410" i="1"/>
  <c r="U410" i="1"/>
  <c r="Q398" i="1"/>
  <c r="U398" i="1"/>
  <c r="Q386" i="1"/>
  <c r="U386" i="1"/>
  <c r="Q374" i="1"/>
  <c r="U374" i="1"/>
  <c r="Q362" i="1"/>
  <c r="U362" i="1"/>
  <c r="Q350" i="1"/>
  <c r="U350" i="1"/>
  <c r="Q338" i="1"/>
  <c r="U338" i="1"/>
  <c r="Q326" i="1"/>
  <c r="U326" i="1"/>
  <c r="Q314" i="1"/>
  <c r="U314" i="1"/>
  <c r="Q302" i="1"/>
  <c r="U302" i="1"/>
  <c r="Q290" i="1"/>
  <c r="U290" i="1"/>
  <c r="Q278" i="1"/>
  <c r="U278" i="1"/>
  <c r="Q266" i="1"/>
  <c r="U266" i="1"/>
  <c r="Q254" i="1"/>
  <c r="U254" i="1"/>
  <c r="Q242" i="1"/>
  <c r="U242" i="1"/>
  <c r="Q230" i="1"/>
  <c r="U230" i="1"/>
  <c r="Q218" i="1"/>
  <c r="U218" i="1"/>
  <c r="Q206" i="1"/>
  <c r="U206" i="1"/>
  <c r="Q194" i="1"/>
  <c r="U194" i="1"/>
  <c r="Q182" i="1"/>
  <c r="U182" i="1"/>
  <c r="Q170" i="1"/>
  <c r="U170" i="1"/>
  <c r="Q158" i="1"/>
  <c r="U158" i="1"/>
  <c r="Q146" i="1"/>
  <c r="U146" i="1"/>
  <c r="Q134" i="1"/>
  <c r="U134" i="1"/>
  <c r="Q122" i="1"/>
  <c r="U122" i="1"/>
  <c r="Q110" i="1"/>
  <c r="U110" i="1"/>
  <c r="Q98" i="1"/>
  <c r="U98" i="1"/>
  <c r="Q86" i="1"/>
  <c r="U86" i="1"/>
  <c r="Q74" i="1"/>
  <c r="U74" i="1"/>
  <c r="Q62" i="1"/>
  <c r="U62" i="1"/>
  <c r="Q50" i="1"/>
  <c r="U50" i="1"/>
  <c r="Q38" i="1"/>
  <c r="U38" i="1"/>
  <c r="Q26" i="1"/>
  <c r="U26" i="1"/>
  <c r="Q14" i="1"/>
  <c r="U14" i="1"/>
  <c r="Q2" i="1"/>
  <c r="U2" i="1"/>
  <c r="U2986" i="1"/>
  <c r="Q3181" i="1"/>
  <c r="U3181" i="1"/>
  <c r="Q3169" i="1"/>
  <c r="U3169" i="1"/>
  <c r="Q3157" i="1"/>
  <c r="U3157" i="1"/>
  <c r="Q3145" i="1"/>
  <c r="U3145" i="1"/>
  <c r="Q3133" i="1"/>
  <c r="U3133" i="1"/>
  <c r="Q3121" i="1"/>
  <c r="U3121" i="1"/>
  <c r="Q3109" i="1"/>
  <c r="U3109" i="1"/>
  <c r="Q3097" i="1"/>
  <c r="U3097" i="1"/>
  <c r="Q3085" i="1"/>
  <c r="U3085" i="1"/>
  <c r="Q3073" i="1"/>
  <c r="U3073" i="1"/>
  <c r="Q3061" i="1"/>
  <c r="U3061" i="1"/>
  <c r="Q3049" i="1"/>
  <c r="U3049" i="1"/>
  <c r="Q3037" i="1"/>
  <c r="U3037" i="1"/>
  <c r="Q3025" i="1"/>
  <c r="U3025" i="1"/>
  <c r="Q3013" i="1"/>
  <c r="U3013" i="1"/>
  <c r="Q3001" i="1"/>
  <c r="U3001" i="1"/>
  <c r="Q2989" i="1"/>
  <c r="U2989" i="1"/>
  <c r="Q2977" i="1"/>
  <c r="U2977" i="1"/>
  <c r="Q2965" i="1"/>
  <c r="U2965" i="1"/>
  <c r="Q2953" i="1"/>
  <c r="U2953" i="1"/>
  <c r="Q2941" i="1"/>
  <c r="U2941" i="1"/>
  <c r="Q2929" i="1"/>
  <c r="U2929" i="1"/>
  <c r="Q2917" i="1"/>
  <c r="U2917" i="1"/>
  <c r="Q2905" i="1"/>
  <c r="U2905" i="1"/>
  <c r="Q2893" i="1"/>
  <c r="U2893" i="1"/>
  <c r="Q2881" i="1"/>
  <c r="U2881" i="1"/>
  <c r="Q2869" i="1"/>
  <c r="U2869" i="1"/>
  <c r="Q2857" i="1"/>
  <c r="U2857" i="1"/>
  <c r="Q2845" i="1"/>
  <c r="U2845" i="1"/>
  <c r="Q2833" i="1"/>
  <c r="U2833" i="1"/>
  <c r="Q2821" i="1"/>
  <c r="U2821" i="1"/>
  <c r="Q2809" i="1"/>
  <c r="U2809" i="1"/>
  <c r="Q2797" i="1"/>
  <c r="U2797" i="1"/>
  <c r="Q2785" i="1"/>
  <c r="U2785" i="1"/>
  <c r="Q2773" i="1"/>
  <c r="U2773" i="1"/>
  <c r="Q2761" i="1"/>
  <c r="U2761" i="1"/>
  <c r="Q2749" i="1"/>
  <c r="U2749" i="1"/>
  <c r="Q2737" i="1"/>
  <c r="U2737" i="1"/>
  <c r="Q2725" i="1"/>
  <c r="U2725" i="1"/>
  <c r="Q2713" i="1"/>
  <c r="U2713" i="1"/>
  <c r="Q2701" i="1"/>
  <c r="U2701" i="1"/>
  <c r="Q2689" i="1"/>
  <c r="U2689" i="1"/>
  <c r="Q2677" i="1"/>
  <c r="U2677" i="1"/>
  <c r="Q2665" i="1"/>
  <c r="U2665" i="1"/>
  <c r="Q2653" i="1"/>
  <c r="U2653" i="1"/>
  <c r="Q2641" i="1"/>
  <c r="U2641" i="1"/>
  <c r="Q2629" i="1"/>
  <c r="U2629" i="1"/>
  <c r="Q2617" i="1"/>
  <c r="U2617" i="1"/>
  <c r="Q2605" i="1"/>
  <c r="U2605" i="1"/>
  <c r="Q2593" i="1"/>
  <c r="U2593" i="1"/>
  <c r="Q2581" i="1"/>
  <c r="U2581" i="1"/>
  <c r="Q2569" i="1"/>
  <c r="U2569" i="1"/>
  <c r="Q2557" i="1"/>
  <c r="U2557" i="1"/>
  <c r="Q2545" i="1"/>
  <c r="U2545" i="1"/>
  <c r="Q2533" i="1"/>
  <c r="U2533" i="1"/>
  <c r="Q2521" i="1"/>
  <c r="U2521" i="1"/>
  <c r="Q2509" i="1"/>
  <c r="U2509" i="1"/>
  <c r="Q2497" i="1"/>
  <c r="U2497" i="1"/>
  <c r="Q2485" i="1"/>
  <c r="U2485" i="1"/>
  <c r="Q2473" i="1"/>
  <c r="U2473" i="1"/>
  <c r="Q2461" i="1"/>
  <c r="U2461" i="1"/>
  <c r="Q2449" i="1"/>
  <c r="U2449" i="1"/>
  <c r="Q2437" i="1"/>
  <c r="U2437" i="1"/>
  <c r="Q2425" i="1"/>
  <c r="U2425" i="1"/>
  <c r="Q2413" i="1"/>
  <c r="U2413" i="1"/>
  <c r="Q2401" i="1"/>
  <c r="U2401" i="1"/>
  <c r="Q2389" i="1"/>
  <c r="U2389" i="1"/>
  <c r="Q2377" i="1"/>
  <c r="U2377" i="1"/>
  <c r="Q2365" i="1"/>
  <c r="U2365" i="1"/>
  <c r="Q2353" i="1"/>
  <c r="U2353" i="1"/>
  <c r="Q2341" i="1"/>
  <c r="U2341" i="1"/>
  <c r="Q2329" i="1"/>
  <c r="U2329" i="1"/>
  <c r="Q2317" i="1"/>
  <c r="U2317" i="1"/>
  <c r="Q2305" i="1"/>
  <c r="U2305" i="1"/>
  <c r="Q2293" i="1"/>
  <c r="U2293" i="1"/>
  <c r="Q2281" i="1"/>
  <c r="U2281" i="1"/>
  <c r="Q2269" i="1"/>
  <c r="U2269" i="1"/>
  <c r="Q2257" i="1"/>
  <c r="U2257" i="1"/>
  <c r="Q2245" i="1"/>
  <c r="U2245" i="1"/>
  <c r="Q2233" i="1"/>
  <c r="U2233" i="1"/>
  <c r="Q2221" i="1"/>
  <c r="U2221" i="1"/>
  <c r="Q2209" i="1"/>
  <c r="U2209" i="1"/>
  <c r="Q2197" i="1"/>
  <c r="U2197" i="1"/>
  <c r="Q2185" i="1"/>
  <c r="U2185" i="1"/>
  <c r="Q2173" i="1"/>
  <c r="U2173" i="1"/>
  <c r="Q2161" i="1"/>
  <c r="U2161" i="1"/>
  <c r="Q2149" i="1"/>
  <c r="U2149" i="1"/>
  <c r="Q2137" i="1"/>
  <c r="U2137" i="1"/>
  <c r="Q2125" i="1"/>
  <c r="U2125" i="1"/>
  <c r="Q2113" i="1"/>
  <c r="U2113" i="1"/>
  <c r="Q2101" i="1"/>
  <c r="U2101" i="1"/>
  <c r="Q2089" i="1"/>
  <c r="U2089" i="1"/>
  <c r="Q2077" i="1"/>
  <c r="U2077" i="1"/>
  <c r="Q2065" i="1"/>
  <c r="U2065" i="1"/>
  <c r="Q2053" i="1"/>
  <c r="U2053" i="1"/>
  <c r="Q2041" i="1"/>
  <c r="U2041" i="1"/>
  <c r="Q2029" i="1"/>
  <c r="U2029" i="1"/>
  <c r="Q2017" i="1"/>
  <c r="U2017" i="1"/>
  <c r="Q2005" i="1"/>
  <c r="U2005" i="1"/>
  <c r="Q1993" i="1"/>
  <c r="U1993" i="1"/>
  <c r="Q1981" i="1"/>
  <c r="U1981" i="1"/>
  <c r="Q1969" i="1"/>
  <c r="U1969" i="1"/>
  <c r="Q1957" i="1"/>
  <c r="U1957" i="1"/>
  <c r="Q1945" i="1"/>
  <c r="U1945" i="1"/>
  <c r="Q1933" i="1"/>
  <c r="U1933" i="1"/>
  <c r="Q1921" i="1"/>
  <c r="U1921" i="1"/>
  <c r="Q1909" i="1"/>
  <c r="U1909" i="1"/>
  <c r="Q1897" i="1"/>
  <c r="U1897" i="1"/>
  <c r="Q1885" i="1"/>
  <c r="U1885" i="1"/>
  <c r="Q1873" i="1"/>
  <c r="U1873" i="1"/>
  <c r="Q1861" i="1"/>
  <c r="U1861" i="1"/>
  <c r="Q1849" i="1"/>
  <c r="U1849" i="1"/>
  <c r="Q1837" i="1"/>
  <c r="U1837" i="1"/>
  <c r="Q1825" i="1"/>
  <c r="U1825" i="1"/>
  <c r="Q1813" i="1"/>
  <c r="U1813" i="1"/>
  <c r="Q1801" i="1"/>
  <c r="U1801" i="1"/>
  <c r="Q1789" i="1"/>
  <c r="U1789" i="1"/>
  <c r="Q1777" i="1"/>
  <c r="U1777" i="1"/>
  <c r="Q1765" i="1"/>
  <c r="U1765" i="1"/>
  <c r="Q1753" i="1"/>
  <c r="U1753" i="1"/>
  <c r="Q1741" i="1"/>
  <c r="U1741" i="1"/>
  <c r="Q1729" i="1"/>
  <c r="U1729" i="1"/>
  <c r="Q1717" i="1"/>
  <c r="U1717" i="1"/>
  <c r="Q1705" i="1"/>
  <c r="U1705" i="1"/>
  <c r="Q1693" i="1"/>
  <c r="U1693" i="1"/>
  <c r="Q1681" i="1"/>
  <c r="U1681" i="1"/>
  <c r="Q1669" i="1"/>
  <c r="U1669" i="1"/>
  <c r="Q1657" i="1"/>
  <c r="U1657" i="1"/>
  <c r="Q1645" i="1"/>
  <c r="U1645" i="1"/>
  <c r="Q1633" i="1"/>
  <c r="U1633" i="1"/>
  <c r="Q1621" i="1"/>
  <c r="U1621" i="1"/>
  <c r="Q1609" i="1"/>
  <c r="U1609" i="1"/>
  <c r="Q1597" i="1"/>
  <c r="U1597" i="1"/>
  <c r="Q1585" i="1"/>
  <c r="U1585" i="1"/>
  <c r="Q1573" i="1"/>
  <c r="U1573" i="1"/>
  <c r="Q1561" i="1"/>
  <c r="U1561" i="1"/>
  <c r="Q1549" i="1"/>
  <c r="U1549" i="1"/>
  <c r="Q1537" i="1"/>
  <c r="U1537" i="1"/>
  <c r="Q1525" i="1"/>
  <c r="U1525" i="1"/>
  <c r="Q1513" i="1"/>
  <c r="U1513" i="1"/>
  <c r="Q1501" i="1"/>
  <c r="U1501" i="1"/>
  <c r="Q1489" i="1"/>
  <c r="U1489" i="1"/>
  <c r="Q1477" i="1"/>
  <c r="U1477" i="1"/>
  <c r="Q1465" i="1"/>
  <c r="U1465" i="1"/>
  <c r="Q1453" i="1"/>
  <c r="U1453" i="1"/>
  <c r="Q1441" i="1"/>
  <c r="U1441" i="1"/>
  <c r="Q1429" i="1"/>
  <c r="U1429" i="1"/>
  <c r="Q1417" i="1"/>
  <c r="U1417" i="1"/>
  <c r="Q1405" i="1"/>
  <c r="U1405" i="1"/>
  <c r="Q1393" i="1"/>
  <c r="U1393" i="1"/>
  <c r="Q1381" i="1"/>
  <c r="U1381" i="1"/>
  <c r="Q1369" i="1"/>
  <c r="U1369" i="1"/>
  <c r="Q1357" i="1"/>
  <c r="U1357" i="1"/>
  <c r="Q1345" i="1"/>
  <c r="U1345" i="1"/>
  <c r="Q1333" i="1"/>
  <c r="U1333" i="1"/>
  <c r="Q1321" i="1"/>
  <c r="U1321" i="1"/>
  <c r="Q1309" i="1"/>
  <c r="U1309" i="1"/>
  <c r="Q1297" i="1"/>
  <c r="U1297" i="1"/>
  <c r="Q1285" i="1"/>
  <c r="U1285" i="1"/>
  <c r="Q1273" i="1"/>
  <c r="U1273" i="1"/>
  <c r="Q1261" i="1"/>
  <c r="U1261" i="1"/>
  <c r="Q1249" i="1"/>
  <c r="U1249" i="1"/>
  <c r="Q1237" i="1"/>
  <c r="U1237" i="1"/>
  <c r="Q1225" i="1"/>
  <c r="U1225" i="1"/>
  <c r="Q1213" i="1"/>
  <c r="U1213" i="1"/>
  <c r="Q1201" i="1"/>
  <c r="U1201" i="1"/>
  <c r="Q1189" i="1"/>
  <c r="U1189" i="1"/>
  <c r="Q1177" i="1"/>
  <c r="U1177" i="1"/>
  <c r="Q1165" i="1"/>
  <c r="U1165" i="1"/>
  <c r="Q1153" i="1"/>
  <c r="U1153" i="1"/>
  <c r="Q1141" i="1"/>
  <c r="U1141" i="1"/>
  <c r="Q1129" i="1"/>
  <c r="U1129" i="1"/>
  <c r="Q1117" i="1"/>
  <c r="U1117" i="1"/>
  <c r="Q1105" i="1"/>
  <c r="U1105" i="1"/>
  <c r="Q1093" i="1"/>
  <c r="U1093" i="1"/>
  <c r="Q1081" i="1"/>
  <c r="U1081" i="1"/>
  <c r="Q1069" i="1"/>
  <c r="U1069" i="1"/>
  <c r="Q1057" i="1"/>
  <c r="U1057" i="1"/>
  <c r="Q1045" i="1"/>
  <c r="U1045" i="1"/>
  <c r="Q1033" i="1"/>
  <c r="U1033" i="1"/>
  <c r="Q1021" i="1"/>
  <c r="U1021" i="1"/>
  <c r="Q1009" i="1"/>
  <c r="U1009" i="1"/>
  <c r="Q997" i="1"/>
  <c r="U997" i="1"/>
  <c r="Q985" i="1"/>
  <c r="U985" i="1"/>
  <c r="Q973" i="1"/>
  <c r="U973" i="1"/>
  <c r="Q961" i="1"/>
  <c r="U961" i="1"/>
  <c r="Q949" i="1"/>
  <c r="U949" i="1"/>
  <c r="Q937" i="1"/>
  <c r="U937" i="1"/>
  <c r="Q925" i="1"/>
  <c r="U925" i="1"/>
  <c r="Q913" i="1"/>
  <c r="U913" i="1"/>
  <c r="Q901" i="1"/>
  <c r="U901" i="1"/>
  <c r="Q889" i="1"/>
  <c r="U889" i="1"/>
  <c r="Q877" i="1"/>
  <c r="U877" i="1"/>
  <c r="Q865" i="1"/>
  <c r="U865" i="1"/>
  <c r="Q853" i="1"/>
  <c r="U853" i="1"/>
  <c r="Q841" i="1"/>
  <c r="U841" i="1"/>
  <c r="Q829" i="1"/>
  <c r="U829" i="1"/>
  <c r="Q817" i="1"/>
  <c r="U817" i="1"/>
  <c r="Q805" i="1"/>
  <c r="U805" i="1"/>
  <c r="Q793" i="1"/>
  <c r="U793" i="1"/>
  <c r="Q781" i="1"/>
  <c r="U781" i="1"/>
  <c r="Q769" i="1"/>
  <c r="U769" i="1"/>
  <c r="Q757" i="1"/>
  <c r="U757" i="1"/>
  <c r="Q745" i="1"/>
  <c r="U745" i="1"/>
  <c r="Q733" i="1"/>
  <c r="U733" i="1"/>
  <c r="Q721" i="1"/>
  <c r="U721" i="1"/>
  <c r="Q709" i="1"/>
  <c r="U709" i="1"/>
  <c r="Q697" i="1"/>
  <c r="U697" i="1"/>
  <c r="Q685" i="1"/>
  <c r="U685" i="1"/>
  <c r="Q673" i="1"/>
  <c r="U673" i="1"/>
  <c r="Q661" i="1"/>
  <c r="U661" i="1"/>
  <c r="Q649" i="1"/>
  <c r="U649" i="1"/>
  <c r="Q637" i="1"/>
  <c r="U637" i="1"/>
  <c r="Q625" i="1"/>
  <c r="U625" i="1"/>
  <c r="Q613" i="1"/>
  <c r="U613" i="1"/>
  <c r="Q601" i="1"/>
  <c r="U601" i="1"/>
  <c r="Q589" i="1"/>
  <c r="U589" i="1"/>
  <c r="Q577" i="1"/>
  <c r="U577" i="1"/>
  <c r="Q565" i="1"/>
  <c r="U565" i="1"/>
  <c r="Q553" i="1"/>
  <c r="U553" i="1"/>
  <c r="Q541" i="1"/>
  <c r="U541" i="1"/>
  <c r="Q529" i="1"/>
  <c r="U529" i="1"/>
  <c r="Q517" i="1"/>
  <c r="U517" i="1"/>
  <c r="Q505" i="1"/>
  <c r="U505" i="1"/>
  <c r="Q493" i="1"/>
  <c r="U493" i="1"/>
  <c r="Q481" i="1"/>
  <c r="U481" i="1"/>
  <c r="Q469" i="1"/>
  <c r="U469" i="1"/>
  <c r="Q457" i="1"/>
  <c r="U457" i="1"/>
  <c r="Q445" i="1"/>
  <c r="U445" i="1"/>
  <c r="Q433" i="1"/>
  <c r="U433" i="1"/>
  <c r="Q421" i="1"/>
  <c r="U421" i="1"/>
  <c r="Q409" i="1"/>
  <c r="U409" i="1"/>
  <c r="Q397" i="1"/>
  <c r="U397" i="1"/>
  <c r="Q385" i="1"/>
  <c r="U385" i="1"/>
  <c r="Q373" i="1"/>
  <c r="U373" i="1"/>
  <c r="Q361" i="1"/>
  <c r="U361" i="1"/>
  <c r="Q349" i="1"/>
  <c r="U349" i="1"/>
  <c r="Q337" i="1"/>
  <c r="U337" i="1"/>
  <c r="Q325" i="1"/>
  <c r="U325" i="1"/>
  <c r="Q313" i="1"/>
  <c r="U313" i="1"/>
  <c r="Q301" i="1"/>
  <c r="U301" i="1"/>
  <c r="Q289" i="1"/>
  <c r="U289" i="1"/>
  <c r="Q277" i="1"/>
  <c r="U277" i="1"/>
  <c r="Q265" i="1"/>
  <c r="U265" i="1"/>
  <c r="Q253" i="1"/>
  <c r="U253" i="1"/>
  <c r="Q241" i="1"/>
  <c r="U241" i="1"/>
  <c r="Q229" i="1"/>
  <c r="U229" i="1"/>
  <c r="Q217" i="1"/>
  <c r="U217" i="1"/>
  <c r="Q205" i="1"/>
  <c r="U205" i="1"/>
  <c r="Q193" i="1"/>
  <c r="U193" i="1"/>
  <c r="Q181" i="1"/>
  <c r="U181" i="1"/>
  <c r="Q169" i="1"/>
  <c r="U169" i="1"/>
  <c r="Q157" i="1"/>
  <c r="U157" i="1"/>
  <c r="Q145" i="1"/>
  <c r="U145" i="1"/>
  <c r="Q133" i="1"/>
  <c r="U133" i="1"/>
  <c r="Q121" i="1"/>
  <c r="U121" i="1"/>
  <c r="Q109" i="1"/>
  <c r="U109" i="1"/>
  <c r="Q97" i="1"/>
  <c r="U97" i="1"/>
  <c r="Q85" i="1"/>
  <c r="U85" i="1"/>
  <c r="Q73" i="1"/>
  <c r="U73" i="1"/>
  <c r="Q61" i="1"/>
  <c r="U61" i="1"/>
  <c r="Q49" i="1"/>
  <c r="U49" i="1"/>
  <c r="Q37" i="1"/>
  <c r="U37" i="1"/>
  <c r="Q25" i="1"/>
  <c r="U25" i="1"/>
  <c r="Q13" i="1"/>
  <c r="U13" i="1"/>
  <c r="U4144" i="1"/>
  <c r="U2967" i="1"/>
  <c r="Q3804" i="1"/>
  <c r="U3804" i="1"/>
  <c r="Q3792" i="1"/>
  <c r="U3792" i="1"/>
  <c r="Q3780" i="1"/>
  <c r="U3780" i="1"/>
  <c r="Q3768" i="1"/>
  <c r="U3768" i="1"/>
  <c r="Q3756" i="1"/>
  <c r="U3756" i="1"/>
  <c r="Q3744" i="1"/>
  <c r="U3744" i="1"/>
  <c r="Q3732" i="1"/>
  <c r="U3732" i="1"/>
  <c r="Q3720" i="1"/>
  <c r="U3720" i="1"/>
  <c r="Q3708" i="1"/>
  <c r="U3708" i="1"/>
  <c r="Q3696" i="1"/>
  <c r="U3696" i="1"/>
  <c r="Q3684" i="1"/>
  <c r="U3684" i="1"/>
  <c r="Q3672" i="1"/>
  <c r="U3672" i="1"/>
  <c r="Q3660" i="1"/>
  <c r="U3660" i="1"/>
  <c r="Q3648" i="1"/>
  <c r="U3648" i="1"/>
  <c r="Q3636" i="1"/>
  <c r="U3636" i="1"/>
  <c r="Q3624" i="1"/>
  <c r="U3624" i="1"/>
  <c r="Q3612" i="1"/>
  <c r="U3612" i="1"/>
  <c r="Q3600" i="1"/>
  <c r="U3600" i="1"/>
  <c r="Q3588" i="1"/>
  <c r="U3588" i="1"/>
  <c r="Q3576" i="1"/>
  <c r="U3576" i="1"/>
  <c r="Q3564" i="1"/>
  <c r="U3564" i="1"/>
  <c r="Q3552" i="1"/>
  <c r="U3552" i="1"/>
  <c r="Q3540" i="1"/>
  <c r="U3540" i="1"/>
  <c r="Q3528" i="1"/>
  <c r="U3528" i="1"/>
  <c r="Q3516" i="1"/>
  <c r="U3516" i="1"/>
  <c r="Q3504" i="1"/>
  <c r="U3504" i="1"/>
  <c r="Q3492" i="1"/>
  <c r="U3492" i="1"/>
  <c r="Q3480" i="1"/>
  <c r="U3480" i="1"/>
  <c r="Q3468" i="1"/>
  <c r="U3468" i="1"/>
  <c r="Q3456" i="1"/>
  <c r="U3456" i="1"/>
  <c r="Q3444" i="1"/>
  <c r="U3444" i="1"/>
  <c r="Q3432" i="1"/>
  <c r="U3432" i="1"/>
  <c r="Q3420" i="1"/>
  <c r="U3420" i="1"/>
  <c r="Q3408" i="1"/>
  <c r="U3408" i="1"/>
  <c r="Q3396" i="1"/>
  <c r="U3396" i="1"/>
  <c r="Q3384" i="1"/>
  <c r="U3384" i="1"/>
  <c r="Q3372" i="1"/>
  <c r="U3372" i="1"/>
  <c r="Q3360" i="1"/>
  <c r="U3360" i="1"/>
  <c r="Q3348" i="1"/>
  <c r="U3348" i="1"/>
  <c r="Q3336" i="1"/>
  <c r="U3336" i="1"/>
  <c r="Q3324" i="1"/>
  <c r="U3324" i="1"/>
  <c r="Q3312" i="1"/>
  <c r="U3312" i="1"/>
  <c r="Q3300" i="1"/>
  <c r="U3300" i="1"/>
  <c r="Q3288" i="1"/>
  <c r="U3288" i="1"/>
  <c r="Q3276" i="1"/>
  <c r="U3276" i="1"/>
  <c r="Q3264" i="1"/>
  <c r="U3264" i="1"/>
  <c r="Q3252" i="1"/>
  <c r="U3252" i="1"/>
  <c r="Q3240" i="1"/>
  <c r="U3240" i="1"/>
  <c r="Q3228" i="1"/>
  <c r="U3228" i="1"/>
  <c r="Q3216" i="1"/>
  <c r="U3216" i="1"/>
  <c r="Q3204" i="1"/>
  <c r="U3204" i="1"/>
  <c r="Q3192" i="1"/>
  <c r="U3192" i="1"/>
  <c r="Q3180" i="1"/>
  <c r="U3180" i="1"/>
  <c r="Q3168" i="1"/>
  <c r="U3168" i="1"/>
  <c r="Q3156" i="1"/>
  <c r="U3156" i="1"/>
  <c r="Q3144" i="1"/>
  <c r="U3144" i="1"/>
  <c r="Q3132" i="1"/>
  <c r="U3132" i="1"/>
  <c r="Q3120" i="1"/>
  <c r="U3120" i="1"/>
  <c r="Q3108" i="1"/>
  <c r="U3108" i="1"/>
  <c r="Q3096" i="1"/>
  <c r="U3096" i="1"/>
  <c r="Q3084" i="1"/>
  <c r="U3084" i="1"/>
  <c r="Q3072" i="1"/>
  <c r="U3072" i="1"/>
  <c r="Q3060" i="1"/>
  <c r="U3060" i="1"/>
  <c r="Q3048" i="1"/>
  <c r="U3048" i="1"/>
  <c r="Q3036" i="1"/>
  <c r="U3036" i="1"/>
  <c r="Q3024" i="1"/>
  <c r="U3024" i="1"/>
  <c r="Q3012" i="1"/>
  <c r="U3012" i="1"/>
  <c r="Q3000" i="1"/>
  <c r="U3000" i="1"/>
  <c r="Q2988" i="1"/>
  <c r="U2988" i="1"/>
  <c r="Q2976" i="1"/>
  <c r="U2976" i="1"/>
  <c r="Q2964" i="1"/>
  <c r="U2964" i="1"/>
  <c r="Q2952" i="1"/>
  <c r="U2952" i="1"/>
  <c r="Q2940" i="1"/>
  <c r="U2940" i="1"/>
  <c r="Q2928" i="1"/>
  <c r="U2928" i="1"/>
  <c r="Q2916" i="1"/>
  <c r="U2916" i="1"/>
  <c r="Q2904" i="1"/>
  <c r="U2904" i="1"/>
  <c r="Q2892" i="1"/>
  <c r="U2892" i="1"/>
  <c r="Q2880" i="1"/>
  <c r="U2880" i="1"/>
  <c r="Q2868" i="1"/>
  <c r="U2868" i="1"/>
  <c r="Q2856" i="1"/>
  <c r="U2856" i="1"/>
  <c r="Q2844" i="1"/>
  <c r="U2844" i="1"/>
  <c r="Q2832" i="1"/>
  <c r="U2832" i="1"/>
  <c r="Q2820" i="1"/>
  <c r="U2820" i="1"/>
  <c r="Q2808" i="1"/>
  <c r="U2808" i="1"/>
  <c r="Q2796" i="1"/>
  <c r="U2796" i="1"/>
  <c r="Q2784" i="1"/>
  <c r="U2784" i="1"/>
  <c r="Q2772" i="1"/>
  <c r="U2772" i="1"/>
  <c r="Q2760" i="1"/>
  <c r="U2760" i="1"/>
  <c r="Q2748" i="1"/>
  <c r="U2748" i="1"/>
  <c r="Q2736" i="1"/>
  <c r="U2736" i="1"/>
  <c r="Q2724" i="1"/>
  <c r="U2724" i="1"/>
  <c r="Q2712" i="1"/>
  <c r="U2712" i="1"/>
  <c r="Q2700" i="1"/>
  <c r="U2700" i="1"/>
  <c r="Q2688" i="1"/>
  <c r="U2688" i="1"/>
  <c r="Q2676" i="1"/>
  <c r="U2676" i="1"/>
  <c r="Q2664" i="1"/>
  <c r="U2664" i="1"/>
  <c r="Q2652" i="1"/>
  <c r="U2652" i="1"/>
  <c r="Q2640" i="1"/>
  <c r="U2640" i="1"/>
  <c r="Q2628" i="1"/>
  <c r="U2628" i="1"/>
  <c r="Q2616" i="1"/>
  <c r="U2616" i="1"/>
  <c r="Q2604" i="1"/>
  <c r="U2604" i="1"/>
  <c r="Q2592" i="1"/>
  <c r="U2592" i="1"/>
  <c r="Q2580" i="1"/>
  <c r="U2580" i="1"/>
  <c r="Q2568" i="1"/>
  <c r="U2568" i="1"/>
  <c r="Q2556" i="1"/>
  <c r="U2556" i="1"/>
  <c r="Q2544" i="1"/>
  <c r="U2544" i="1"/>
  <c r="Q2532" i="1"/>
  <c r="U2532" i="1"/>
  <c r="Q2520" i="1"/>
  <c r="U2520" i="1"/>
  <c r="Q2508" i="1"/>
  <c r="U2508" i="1"/>
  <c r="Q2496" i="1"/>
  <c r="U2496" i="1"/>
  <c r="Q2484" i="1"/>
  <c r="U2484" i="1"/>
  <c r="Q2472" i="1"/>
  <c r="U2472" i="1"/>
  <c r="Q2460" i="1"/>
  <c r="U2460" i="1"/>
  <c r="Q2448" i="1"/>
  <c r="U2448" i="1"/>
  <c r="Q2436" i="1"/>
  <c r="U2436" i="1"/>
  <c r="Q2424" i="1"/>
  <c r="U2424" i="1"/>
  <c r="Q2412" i="1"/>
  <c r="U2412" i="1"/>
  <c r="Q2400" i="1"/>
  <c r="U2400" i="1"/>
  <c r="Q2388" i="1"/>
  <c r="U2388" i="1"/>
  <c r="Q2376" i="1"/>
  <c r="U2376" i="1"/>
  <c r="Q2364" i="1"/>
  <c r="U2364" i="1"/>
  <c r="Q2352" i="1"/>
  <c r="U2352" i="1"/>
  <c r="Q2340" i="1"/>
  <c r="U2340" i="1"/>
  <c r="Q2328" i="1"/>
  <c r="U2328" i="1"/>
  <c r="Q2316" i="1"/>
  <c r="U2316" i="1"/>
  <c r="Q2292" i="1"/>
  <c r="U2292" i="1"/>
  <c r="Q2280" i="1"/>
  <c r="U2280" i="1"/>
  <c r="Q2268" i="1"/>
  <c r="U2268" i="1"/>
  <c r="Q2256" i="1"/>
  <c r="U2256" i="1"/>
  <c r="Q2244" i="1"/>
  <c r="U2244" i="1"/>
  <c r="Q2232" i="1"/>
  <c r="U2232" i="1"/>
  <c r="Q2220" i="1"/>
  <c r="U2220" i="1"/>
  <c r="Q2208" i="1"/>
  <c r="U2208" i="1"/>
  <c r="Q2196" i="1"/>
  <c r="U2196" i="1"/>
  <c r="Q2184" i="1"/>
  <c r="U2184" i="1"/>
  <c r="Q2172" i="1"/>
  <c r="U2172" i="1"/>
  <c r="Q2160" i="1"/>
  <c r="U2160" i="1"/>
  <c r="Q2148" i="1"/>
  <c r="U2148" i="1"/>
  <c r="Q2136" i="1"/>
  <c r="U2136" i="1"/>
  <c r="Q2124" i="1"/>
  <c r="U2124" i="1"/>
  <c r="Q2112" i="1"/>
  <c r="U2112" i="1"/>
  <c r="Q2100" i="1"/>
  <c r="U2100" i="1"/>
  <c r="Q2088" i="1"/>
  <c r="U2088" i="1"/>
  <c r="Q2076" i="1"/>
  <c r="U2076" i="1"/>
  <c r="Q2064" i="1"/>
  <c r="U2064" i="1"/>
  <c r="Q2052" i="1"/>
  <c r="U2052" i="1"/>
  <c r="Q2040" i="1"/>
  <c r="U2040" i="1"/>
  <c r="Q2028" i="1"/>
  <c r="U2028" i="1"/>
  <c r="Q2016" i="1"/>
  <c r="U2016" i="1"/>
  <c r="Q2004" i="1"/>
  <c r="U2004" i="1"/>
  <c r="Q1992" i="1"/>
  <c r="U1992" i="1"/>
  <c r="Q1980" i="1"/>
  <c r="U1980" i="1"/>
  <c r="Q1968" i="1"/>
  <c r="U1968" i="1"/>
  <c r="Q1956" i="1"/>
  <c r="U1956" i="1"/>
  <c r="Q1944" i="1"/>
  <c r="U1944" i="1"/>
  <c r="Q1932" i="1"/>
  <c r="U1932" i="1"/>
  <c r="Q1920" i="1"/>
  <c r="U1920" i="1"/>
  <c r="Q1908" i="1"/>
  <c r="U1908" i="1"/>
  <c r="Q1896" i="1"/>
  <c r="U1896" i="1"/>
  <c r="Q1884" i="1"/>
  <c r="U1884" i="1"/>
  <c r="Q1860" i="1"/>
  <c r="U1860" i="1"/>
  <c r="Q1848" i="1"/>
  <c r="U1848" i="1"/>
  <c r="Q1836" i="1"/>
  <c r="U1836" i="1"/>
  <c r="Q1824" i="1"/>
  <c r="U1824" i="1"/>
  <c r="Q1812" i="1"/>
  <c r="U1812" i="1"/>
  <c r="Q1800" i="1"/>
  <c r="U1800" i="1"/>
  <c r="Q1788" i="1"/>
  <c r="U1788" i="1"/>
  <c r="Q1776" i="1"/>
  <c r="U1776" i="1"/>
  <c r="Q1764" i="1"/>
  <c r="U1764" i="1"/>
  <c r="Q1752" i="1"/>
  <c r="U1752" i="1"/>
  <c r="Q1740" i="1"/>
  <c r="U1740" i="1"/>
  <c r="Q1728" i="1"/>
  <c r="U1728" i="1"/>
  <c r="Q1716" i="1"/>
  <c r="U1716" i="1"/>
  <c r="Q1704" i="1"/>
  <c r="U1704" i="1"/>
  <c r="Q1692" i="1"/>
  <c r="U1692" i="1"/>
  <c r="Q1680" i="1"/>
  <c r="U1680" i="1"/>
  <c r="Q1668" i="1"/>
  <c r="U1668" i="1"/>
  <c r="Q1656" i="1"/>
  <c r="U1656" i="1"/>
  <c r="Q1644" i="1"/>
  <c r="U1644" i="1"/>
  <c r="Q1632" i="1"/>
  <c r="U1632" i="1"/>
  <c r="Q1620" i="1"/>
  <c r="U1620" i="1"/>
  <c r="Q1608" i="1"/>
  <c r="U1608" i="1"/>
  <c r="Q1596" i="1"/>
  <c r="U1596" i="1"/>
  <c r="Q1584" i="1"/>
  <c r="U1584" i="1"/>
  <c r="Q1572" i="1"/>
  <c r="U1572" i="1"/>
  <c r="Q1560" i="1"/>
  <c r="U1560" i="1"/>
  <c r="Q1548" i="1"/>
  <c r="U1548" i="1"/>
  <c r="Q1536" i="1"/>
  <c r="U1536" i="1"/>
  <c r="Q1524" i="1"/>
  <c r="U1524" i="1"/>
  <c r="Q1512" i="1"/>
  <c r="U1512" i="1"/>
  <c r="Q1500" i="1"/>
  <c r="U1500" i="1"/>
  <c r="Q1488" i="1"/>
  <c r="U1488" i="1"/>
  <c r="Q1476" i="1"/>
  <c r="U1476" i="1"/>
  <c r="Q1464" i="1"/>
  <c r="U1464" i="1"/>
  <c r="Q1452" i="1"/>
  <c r="U1452" i="1"/>
  <c r="Q1428" i="1"/>
  <c r="U1428" i="1"/>
  <c r="Q1416" i="1"/>
  <c r="U1416" i="1"/>
  <c r="Q1404" i="1"/>
  <c r="U1404" i="1"/>
  <c r="Q1392" i="1"/>
  <c r="U1392" i="1"/>
  <c r="Q1380" i="1"/>
  <c r="U1380" i="1"/>
  <c r="Q1368" i="1"/>
  <c r="U1368" i="1"/>
  <c r="Q1356" i="1"/>
  <c r="U1356" i="1"/>
  <c r="Q1344" i="1"/>
  <c r="U1344" i="1"/>
  <c r="Q1332" i="1"/>
  <c r="U1332" i="1"/>
  <c r="Q1320" i="1"/>
  <c r="U1320" i="1"/>
  <c r="Q1308" i="1"/>
  <c r="U1308" i="1"/>
  <c r="Q1296" i="1"/>
  <c r="U1296" i="1"/>
  <c r="Q1284" i="1"/>
  <c r="U1284" i="1"/>
  <c r="Q1272" i="1"/>
  <c r="U1272" i="1"/>
  <c r="Q1260" i="1"/>
  <c r="U1260" i="1"/>
  <c r="Q1248" i="1"/>
  <c r="U1248" i="1"/>
  <c r="Q1236" i="1"/>
  <c r="U1236" i="1"/>
  <c r="Q1224" i="1"/>
  <c r="U1224" i="1"/>
  <c r="Q1212" i="1"/>
  <c r="U1212" i="1"/>
  <c r="Q1200" i="1"/>
  <c r="U1200" i="1"/>
  <c r="Q1188" i="1"/>
  <c r="U1188" i="1"/>
  <c r="Q1176" i="1"/>
  <c r="U1176" i="1"/>
  <c r="Q1164" i="1"/>
  <c r="U1164" i="1"/>
  <c r="Q1152" i="1"/>
  <c r="U1152" i="1"/>
  <c r="Q1140" i="1"/>
  <c r="U1140" i="1"/>
  <c r="Q1128" i="1"/>
  <c r="U1128" i="1"/>
  <c r="Q1116" i="1"/>
  <c r="U1116" i="1"/>
  <c r="Q1104" i="1"/>
  <c r="U1104" i="1"/>
  <c r="Q1092" i="1"/>
  <c r="U1092" i="1"/>
  <c r="Q1080" i="1"/>
  <c r="U1080" i="1"/>
  <c r="Q1068" i="1"/>
  <c r="U1068" i="1"/>
  <c r="Q1056" i="1"/>
  <c r="U1056" i="1"/>
  <c r="Q1044" i="1"/>
  <c r="U1044" i="1"/>
  <c r="Q1032" i="1"/>
  <c r="U1032" i="1"/>
  <c r="Q1020" i="1"/>
  <c r="U1020" i="1"/>
  <c r="Q1008" i="1"/>
  <c r="U1008" i="1"/>
  <c r="Q996" i="1"/>
  <c r="U996" i="1"/>
  <c r="Q984" i="1"/>
  <c r="U984" i="1"/>
  <c r="Q972" i="1"/>
  <c r="U972" i="1"/>
  <c r="Q960" i="1"/>
  <c r="U960" i="1"/>
  <c r="Q948" i="1"/>
  <c r="U948" i="1"/>
  <c r="Q936" i="1"/>
  <c r="U936" i="1"/>
  <c r="Q924" i="1"/>
  <c r="U924" i="1"/>
  <c r="Q912" i="1"/>
  <c r="U912" i="1"/>
  <c r="Q900" i="1"/>
  <c r="U900" i="1"/>
  <c r="Q888" i="1"/>
  <c r="U888" i="1"/>
  <c r="Q876" i="1"/>
  <c r="U876" i="1"/>
  <c r="Q864" i="1"/>
  <c r="U864" i="1"/>
  <c r="Q852" i="1"/>
  <c r="U852" i="1"/>
  <c r="Q840" i="1"/>
  <c r="U840" i="1"/>
  <c r="Q828" i="1"/>
  <c r="U828" i="1"/>
  <c r="Q816" i="1"/>
  <c r="U816" i="1"/>
  <c r="Q804" i="1"/>
  <c r="U804" i="1"/>
  <c r="Q792" i="1"/>
  <c r="U792" i="1"/>
  <c r="Q780" i="1"/>
  <c r="U780" i="1"/>
  <c r="Q768" i="1"/>
  <c r="U768" i="1"/>
  <c r="Q756" i="1"/>
  <c r="U756" i="1"/>
  <c r="Q744" i="1"/>
  <c r="U744" i="1"/>
  <c r="Q732" i="1"/>
  <c r="U732" i="1"/>
  <c r="Q720" i="1"/>
  <c r="U720" i="1"/>
  <c r="Q708" i="1"/>
  <c r="U708" i="1"/>
  <c r="Q696" i="1"/>
  <c r="U696" i="1"/>
  <c r="Q684" i="1"/>
  <c r="U684" i="1"/>
  <c r="Q672" i="1"/>
  <c r="U672" i="1"/>
  <c r="Q660" i="1"/>
  <c r="U660" i="1"/>
  <c r="Q648" i="1"/>
  <c r="U648" i="1"/>
  <c r="Q636" i="1"/>
  <c r="U636" i="1"/>
  <c r="Q624" i="1"/>
  <c r="U624" i="1"/>
  <c r="Q612" i="1"/>
  <c r="U612" i="1"/>
  <c r="Q600" i="1"/>
  <c r="U600" i="1"/>
  <c r="Q588" i="1"/>
  <c r="U588" i="1"/>
  <c r="Q576" i="1"/>
  <c r="U576" i="1"/>
  <c r="Q564" i="1"/>
  <c r="U564" i="1"/>
  <c r="Q552" i="1"/>
  <c r="U552" i="1"/>
  <c r="Q540" i="1"/>
  <c r="U540" i="1"/>
  <c r="Q528" i="1"/>
  <c r="U528" i="1"/>
  <c r="Q516" i="1"/>
  <c r="U516" i="1"/>
  <c r="Q504" i="1"/>
  <c r="U504" i="1"/>
  <c r="Q492" i="1"/>
  <c r="U492" i="1"/>
  <c r="Q480" i="1"/>
  <c r="U480" i="1"/>
  <c r="Q468" i="1"/>
  <c r="U468" i="1"/>
  <c r="Q456" i="1"/>
  <c r="U456" i="1"/>
  <c r="Q444" i="1"/>
  <c r="U444" i="1"/>
  <c r="Q432" i="1"/>
  <c r="U432" i="1"/>
  <c r="Q420" i="1"/>
  <c r="U420" i="1"/>
  <c r="Q408" i="1"/>
  <c r="U408" i="1"/>
  <c r="Q396" i="1"/>
  <c r="U396" i="1"/>
  <c r="Q384" i="1"/>
  <c r="U384" i="1"/>
  <c r="Q372" i="1"/>
  <c r="U372" i="1"/>
  <c r="Q360" i="1"/>
  <c r="U360" i="1"/>
  <c r="Q348" i="1"/>
  <c r="U348" i="1"/>
  <c r="Q336" i="1"/>
  <c r="U336" i="1"/>
  <c r="Q324" i="1"/>
  <c r="U324" i="1"/>
  <c r="Q312" i="1"/>
  <c r="U312" i="1"/>
  <c r="Q300" i="1"/>
  <c r="U300" i="1"/>
  <c r="Q288" i="1"/>
  <c r="U288" i="1"/>
  <c r="Q276" i="1"/>
  <c r="U276" i="1"/>
  <c r="Q264" i="1"/>
  <c r="U264" i="1"/>
  <c r="Q252" i="1"/>
  <c r="U252" i="1"/>
  <c r="Q240" i="1"/>
  <c r="U240" i="1"/>
  <c r="Q228" i="1"/>
  <c r="U228" i="1"/>
  <c r="Q216" i="1"/>
  <c r="U216" i="1"/>
  <c r="Q204" i="1"/>
  <c r="U204" i="1"/>
  <c r="Q192" i="1"/>
  <c r="U192" i="1"/>
  <c r="Q180" i="1"/>
  <c r="U180" i="1"/>
  <c r="Q168" i="1"/>
  <c r="U168" i="1"/>
  <c r="Q156" i="1"/>
  <c r="U156" i="1"/>
  <c r="Q144" i="1"/>
  <c r="U144" i="1"/>
  <c r="Q132" i="1"/>
  <c r="U132" i="1"/>
  <c r="Q120" i="1"/>
  <c r="U120" i="1"/>
  <c r="Q108" i="1"/>
  <c r="U108" i="1"/>
  <c r="Q96" i="1"/>
  <c r="U96" i="1"/>
  <c r="Q84" i="1"/>
  <c r="U84" i="1"/>
  <c r="Q72" i="1"/>
  <c r="U72" i="1"/>
  <c r="Q60" i="1"/>
  <c r="U60" i="1"/>
  <c r="Q48" i="1"/>
  <c r="U48" i="1"/>
  <c r="Q36" i="1"/>
  <c r="U36" i="1"/>
  <c r="Q24" i="1"/>
  <c r="U24" i="1"/>
  <c r="Q12" i="1"/>
  <c r="U12" i="1"/>
  <c r="Q4259" i="1"/>
  <c r="U4259" i="1"/>
  <c r="Q4247" i="1"/>
  <c r="U4247" i="1"/>
  <c r="Q4235" i="1"/>
  <c r="U4235" i="1"/>
  <c r="Q4223" i="1"/>
  <c r="U4223" i="1"/>
  <c r="Q4211" i="1"/>
  <c r="U4211" i="1"/>
  <c r="Q4199" i="1"/>
  <c r="U4199" i="1"/>
  <c r="Q4187" i="1"/>
  <c r="U4187" i="1"/>
  <c r="Q4175" i="1"/>
  <c r="U4175" i="1"/>
  <c r="Q4163" i="1"/>
  <c r="U4163" i="1"/>
  <c r="Q4151" i="1"/>
  <c r="U4151" i="1"/>
  <c r="Q4139" i="1"/>
  <c r="U4139" i="1"/>
  <c r="Q4127" i="1"/>
  <c r="U4127" i="1"/>
  <c r="Q4115" i="1"/>
  <c r="U4115" i="1"/>
  <c r="Q4103" i="1"/>
  <c r="U4103" i="1"/>
  <c r="Q4091" i="1"/>
  <c r="U4091" i="1"/>
  <c r="Q4079" i="1"/>
  <c r="U4079" i="1"/>
  <c r="Q4067" i="1"/>
  <c r="U4067" i="1"/>
  <c r="Q4055" i="1"/>
  <c r="U4055" i="1"/>
  <c r="Q4043" i="1"/>
  <c r="U4043" i="1"/>
  <c r="Q4031" i="1"/>
  <c r="U4031" i="1"/>
  <c r="Q4019" i="1"/>
  <c r="U4019" i="1"/>
  <c r="Q4007" i="1"/>
  <c r="U4007" i="1"/>
  <c r="Q3995" i="1"/>
  <c r="U3995" i="1"/>
  <c r="Q3983" i="1"/>
  <c r="U3983" i="1"/>
  <c r="Q3971" i="1"/>
  <c r="U3971" i="1"/>
  <c r="Q3959" i="1"/>
  <c r="U3959" i="1"/>
  <c r="Q3947" i="1"/>
  <c r="U3947" i="1"/>
  <c r="Q3935" i="1"/>
  <c r="U3935" i="1"/>
  <c r="Q3923" i="1"/>
  <c r="U3923" i="1"/>
  <c r="Q3911" i="1"/>
  <c r="U3911" i="1"/>
  <c r="Q3899" i="1"/>
  <c r="U3899" i="1"/>
  <c r="Q3887" i="1"/>
  <c r="U3887" i="1"/>
  <c r="Q3875" i="1"/>
  <c r="U3875" i="1"/>
  <c r="Q3863" i="1"/>
  <c r="U3863" i="1"/>
  <c r="Q3851" i="1"/>
  <c r="U3851" i="1"/>
  <c r="Q3839" i="1"/>
  <c r="U3839" i="1"/>
  <c r="Q3827" i="1"/>
  <c r="U3827" i="1"/>
  <c r="Q3815" i="1"/>
  <c r="U3815" i="1"/>
  <c r="Q3803" i="1"/>
  <c r="U3803" i="1"/>
  <c r="Q3791" i="1"/>
  <c r="U3791" i="1"/>
  <c r="Q3779" i="1"/>
  <c r="U3779" i="1"/>
  <c r="Q3767" i="1"/>
  <c r="U3767" i="1"/>
  <c r="Q3755" i="1"/>
  <c r="U3755" i="1"/>
  <c r="Q3743" i="1"/>
  <c r="U3743" i="1"/>
  <c r="Q3731" i="1"/>
  <c r="U3731" i="1"/>
  <c r="Q3719" i="1"/>
  <c r="U3719" i="1"/>
  <c r="Q3707" i="1"/>
  <c r="U3707" i="1"/>
  <c r="Q3695" i="1"/>
  <c r="U3695" i="1"/>
  <c r="Q3683" i="1"/>
  <c r="U3683" i="1"/>
  <c r="Q3671" i="1"/>
  <c r="U3671" i="1"/>
  <c r="Q3659" i="1"/>
  <c r="U3659" i="1"/>
  <c r="Q3647" i="1"/>
  <c r="U3647" i="1"/>
  <c r="Q3635" i="1"/>
  <c r="U3635" i="1"/>
  <c r="Q3623" i="1"/>
  <c r="U3623" i="1"/>
  <c r="Q3611" i="1"/>
  <c r="U3611" i="1"/>
  <c r="Q3599" i="1"/>
  <c r="U3599" i="1"/>
  <c r="Q3587" i="1"/>
  <c r="U3587" i="1"/>
  <c r="Q3575" i="1"/>
  <c r="U3575" i="1"/>
  <c r="Q3563" i="1"/>
  <c r="U3563" i="1"/>
  <c r="Q3551" i="1"/>
  <c r="U3551" i="1"/>
  <c r="Q3539" i="1"/>
  <c r="U3539" i="1"/>
  <c r="Q3527" i="1"/>
  <c r="U3527" i="1"/>
  <c r="Q3515" i="1"/>
  <c r="U3515" i="1"/>
  <c r="Q3503" i="1"/>
  <c r="U3503" i="1"/>
  <c r="Q3491" i="1"/>
  <c r="U3491" i="1"/>
  <c r="Q3479" i="1"/>
  <c r="U3479" i="1"/>
  <c r="Q3467" i="1"/>
  <c r="U3467" i="1"/>
  <c r="Q3455" i="1"/>
  <c r="U3455" i="1"/>
  <c r="Q3443" i="1"/>
  <c r="U3443" i="1"/>
  <c r="Q3431" i="1"/>
  <c r="U3431" i="1"/>
  <c r="Q3419" i="1"/>
  <c r="U3419" i="1"/>
  <c r="Q3407" i="1"/>
  <c r="U3407" i="1"/>
  <c r="Q3395" i="1"/>
  <c r="U3395" i="1"/>
  <c r="Q3383" i="1"/>
  <c r="U3383" i="1"/>
  <c r="Q3371" i="1"/>
  <c r="U3371" i="1"/>
  <c r="Q3359" i="1"/>
  <c r="U3359" i="1"/>
  <c r="Q3347" i="1"/>
  <c r="U3347" i="1"/>
  <c r="Q3335" i="1"/>
  <c r="U3335" i="1"/>
  <c r="Q3323" i="1"/>
  <c r="U3323" i="1"/>
  <c r="Q3311" i="1"/>
  <c r="U3311" i="1"/>
  <c r="Q3299" i="1"/>
  <c r="U3299" i="1"/>
  <c r="Q3287" i="1"/>
  <c r="U3287" i="1"/>
  <c r="Q3275" i="1"/>
  <c r="U3275" i="1"/>
  <c r="Q3263" i="1"/>
  <c r="U3263" i="1"/>
  <c r="Q3251" i="1"/>
  <c r="U3251" i="1"/>
  <c r="Q3239" i="1"/>
  <c r="U3239" i="1"/>
  <c r="Q3227" i="1"/>
  <c r="U3227" i="1"/>
  <c r="Q3215" i="1"/>
  <c r="U3215" i="1"/>
  <c r="Q3203" i="1"/>
  <c r="U3203" i="1"/>
  <c r="Q3191" i="1"/>
  <c r="U3191" i="1"/>
  <c r="Q3179" i="1"/>
  <c r="U3179" i="1"/>
  <c r="Q3167" i="1"/>
  <c r="U3167" i="1"/>
  <c r="Q3155" i="1"/>
  <c r="U3155" i="1"/>
  <c r="Q3143" i="1"/>
  <c r="U3143" i="1"/>
  <c r="Q3131" i="1"/>
  <c r="U3131" i="1"/>
  <c r="Q3119" i="1"/>
  <c r="U3119" i="1"/>
  <c r="Q3107" i="1"/>
  <c r="U3107" i="1"/>
  <c r="Q3095" i="1"/>
  <c r="U3095" i="1"/>
  <c r="Q3083" i="1"/>
  <c r="U3083" i="1"/>
  <c r="Q3071" i="1"/>
  <c r="U3071" i="1"/>
  <c r="Q3059" i="1"/>
  <c r="U3059" i="1"/>
  <c r="Q3047" i="1"/>
  <c r="U3047" i="1"/>
  <c r="Q3035" i="1"/>
  <c r="U3035" i="1"/>
  <c r="Q3023" i="1"/>
  <c r="U3023" i="1"/>
  <c r="Q3011" i="1"/>
  <c r="U3011" i="1"/>
  <c r="Q2999" i="1"/>
  <c r="U2999" i="1"/>
  <c r="Q2987" i="1"/>
  <c r="U2987" i="1"/>
  <c r="Q2975" i="1"/>
  <c r="U2975" i="1"/>
  <c r="Q2963" i="1"/>
  <c r="U2963" i="1"/>
  <c r="Q2951" i="1"/>
  <c r="U2951" i="1"/>
  <c r="Q2939" i="1"/>
  <c r="U2939" i="1"/>
  <c r="Q2927" i="1"/>
  <c r="U2927" i="1"/>
  <c r="Q2915" i="1"/>
  <c r="U2915" i="1"/>
  <c r="Q2903" i="1"/>
  <c r="U2903" i="1"/>
  <c r="Q2891" i="1"/>
  <c r="U2891" i="1"/>
  <c r="Q2879" i="1"/>
  <c r="U2879" i="1"/>
  <c r="Q2867" i="1"/>
  <c r="U2867" i="1"/>
  <c r="Q2855" i="1"/>
  <c r="U2855" i="1"/>
  <c r="Q2831" i="1"/>
  <c r="U2831" i="1"/>
  <c r="Q2819" i="1"/>
  <c r="U2819" i="1"/>
  <c r="Q2807" i="1"/>
  <c r="U2807" i="1"/>
  <c r="Q2795" i="1"/>
  <c r="U2795" i="1"/>
  <c r="Q2783" i="1"/>
  <c r="U2783" i="1"/>
  <c r="Q2771" i="1"/>
  <c r="U2771" i="1"/>
  <c r="Q2759" i="1"/>
  <c r="U2759" i="1"/>
  <c r="Q2747" i="1"/>
  <c r="U2747" i="1"/>
  <c r="Q2735" i="1"/>
  <c r="U2735" i="1"/>
  <c r="Q2723" i="1"/>
  <c r="U2723" i="1"/>
  <c r="Q2711" i="1"/>
  <c r="U2711" i="1"/>
  <c r="Q2699" i="1"/>
  <c r="U2699" i="1"/>
  <c r="Q2687" i="1"/>
  <c r="U2687" i="1"/>
  <c r="Q2675" i="1"/>
  <c r="U2675" i="1"/>
  <c r="Q2663" i="1"/>
  <c r="U2663" i="1"/>
  <c r="Q2651" i="1"/>
  <c r="U2651" i="1"/>
  <c r="Q2639" i="1"/>
  <c r="U2639" i="1"/>
  <c r="Q2627" i="1"/>
  <c r="U2627" i="1"/>
  <c r="Q2615" i="1"/>
  <c r="U2615" i="1"/>
  <c r="Q2603" i="1"/>
  <c r="U2603" i="1"/>
  <c r="Q2591" i="1"/>
  <c r="U2591" i="1"/>
  <c r="Q2579" i="1"/>
  <c r="U2579" i="1"/>
  <c r="Q2567" i="1"/>
  <c r="U2567" i="1"/>
  <c r="Q2555" i="1"/>
  <c r="U2555" i="1"/>
  <c r="Q2543" i="1"/>
  <c r="U2543" i="1"/>
  <c r="Q2531" i="1"/>
  <c r="U2531" i="1"/>
  <c r="Q2519" i="1"/>
  <c r="U2519" i="1"/>
  <c r="Q2507" i="1"/>
  <c r="U2507" i="1"/>
  <c r="Q2495" i="1"/>
  <c r="U2495" i="1"/>
  <c r="Q2483" i="1"/>
  <c r="U2483" i="1"/>
  <c r="Q2471" i="1"/>
  <c r="U2471" i="1"/>
  <c r="Q2459" i="1"/>
  <c r="U2459" i="1"/>
  <c r="Q2447" i="1"/>
  <c r="U2447" i="1"/>
  <c r="Q2435" i="1"/>
  <c r="U2435" i="1"/>
  <c r="Q2423" i="1"/>
  <c r="U2423" i="1"/>
  <c r="Q2411" i="1"/>
  <c r="U2411" i="1"/>
  <c r="Q2399" i="1"/>
  <c r="U2399" i="1"/>
  <c r="Q2387" i="1"/>
  <c r="U2387" i="1"/>
  <c r="Q2375" i="1"/>
  <c r="U2375" i="1"/>
  <c r="Q2363" i="1"/>
  <c r="U2363" i="1"/>
  <c r="Q2351" i="1"/>
  <c r="U2351" i="1"/>
  <c r="Q2339" i="1"/>
  <c r="U2339" i="1"/>
  <c r="Q2327" i="1"/>
  <c r="U2327" i="1"/>
  <c r="Q2315" i="1"/>
  <c r="U2315" i="1"/>
  <c r="Q2303" i="1"/>
  <c r="U2303" i="1"/>
  <c r="Q2291" i="1"/>
  <c r="U2291" i="1"/>
  <c r="Q2279" i="1"/>
  <c r="U2279" i="1"/>
  <c r="Q2267" i="1"/>
  <c r="U2267" i="1"/>
  <c r="Q2255" i="1"/>
  <c r="U2255" i="1"/>
  <c r="Q2231" i="1"/>
  <c r="U2231" i="1"/>
  <c r="Q2219" i="1"/>
  <c r="U2219" i="1"/>
  <c r="Q2207" i="1"/>
  <c r="U2207" i="1"/>
  <c r="Q2195" i="1"/>
  <c r="U2195" i="1"/>
  <c r="Q2183" i="1"/>
  <c r="U2183" i="1"/>
  <c r="Q2171" i="1"/>
  <c r="U2171" i="1"/>
  <c r="Q2159" i="1"/>
  <c r="U2159" i="1"/>
  <c r="Q2147" i="1"/>
  <c r="U2147" i="1"/>
  <c r="Q2135" i="1"/>
  <c r="U2135" i="1"/>
  <c r="Q2123" i="1"/>
  <c r="U2123" i="1"/>
  <c r="Q2111" i="1"/>
  <c r="U2111" i="1"/>
  <c r="Q2099" i="1"/>
  <c r="U2099" i="1"/>
  <c r="Q2087" i="1"/>
  <c r="U2087" i="1"/>
  <c r="Q2075" i="1"/>
  <c r="U2075" i="1"/>
  <c r="Q2063" i="1"/>
  <c r="U2063" i="1"/>
  <c r="Q2051" i="1"/>
  <c r="U2051" i="1"/>
  <c r="Q2039" i="1"/>
  <c r="U2039" i="1"/>
  <c r="Q2027" i="1"/>
  <c r="U2027" i="1"/>
  <c r="Q2015" i="1"/>
  <c r="U2015" i="1"/>
  <c r="Q2003" i="1"/>
  <c r="U2003" i="1"/>
  <c r="Q1991" i="1"/>
  <c r="U1991" i="1"/>
  <c r="Q1979" i="1"/>
  <c r="U1979" i="1"/>
  <c r="Q1967" i="1"/>
  <c r="U1967" i="1"/>
  <c r="Q1955" i="1"/>
  <c r="U1955" i="1"/>
  <c r="Q1943" i="1"/>
  <c r="U1943" i="1"/>
  <c r="Q1931" i="1"/>
  <c r="U1931" i="1"/>
  <c r="Q1919" i="1"/>
  <c r="U1919" i="1"/>
  <c r="Q1907" i="1"/>
  <c r="U1907" i="1"/>
  <c r="Q1895" i="1"/>
  <c r="U1895" i="1"/>
  <c r="Q1883" i="1"/>
  <c r="U1883" i="1"/>
  <c r="Q1871" i="1"/>
  <c r="U1871" i="1"/>
  <c r="Q1859" i="1"/>
  <c r="U1859" i="1"/>
  <c r="Q1847" i="1"/>
  <c r="U1847" i="1"/>
  <c r="Q1835" i="1"/>
  <c r="U1835" i="1"/>
  <c r="Q1823" i="1"/>
  <c r="U1823" i="1"/>
  <c r="Q1799" i="1"/>
  <c r="U1799" i="1"/>
  <c r="Q1787" i="1"/>
  <c r="U1787" i="1"/>
  <c r="Q1775" i="1"/>
  <c r="U1775" i="1"/>
  <c r="Q1763" i="1"/>
  <c r="U1763" i="1"/>
  <c r="Q1751" i="1"/>
  <c r="U1751" i="1"/>
  <c r="Q1739" i="1"/>
  <c r="U1739" i="1"/>
  <c r="Q1727" i="1"/>
  <c r="U1727" i="1"/>
  <c r="Q1715" i="1"/>
  <c r="U1715" i="1"/>
  <c r="Q1703" i="1"/>
  <c r="U1703" i="1"/>
  <c r="Q1691" i="1"/>
  <c r="U1691" i="1"/>
  <c r="Q1679" i="1"/>
  <c r="U1679" i="1"/>
  <c r="Q1667" i="1"/>
  <c r="U1667" i="1"/>
  <c r="Q1655" i="1"/>
  <c r="U1655" i="1"/>
  <c r="Q1643" i="1"/>
  <c r="U1643" i="1"/>
  <c r="Q1631" i="1"/>
  <c r="U1631" i="1"/>
  <c r="Q1619" i="1"/>
  <c r="U1619" i="1"/>
  <c r="Q1607" i="1"/>
  <c r="U1607" i="1"/>
  <c r="Q1595" i="1"/>
  <c r="U1595" i="1"/>
  <c r="Q1583" i="1"/>
  <c r="U1583" i="1"/>
  <c r="Q1571" i="1"/>
  <c r="U1571" i="1"/>
  <c r="Q1559" i="1"/>
  <c r="U1559" i="1"/>
  <c r="Q1547" i="1"/>
  <c r="U1547" i="1"/>
  <c r="Q1535" i="1"/>
  <c r="U1535" i="1"/>
  <c r="Q1523" i="1"/>
  <c r="U1523" i="1"/>
  <c r="Q1511" i="1"/>
  <c r="U1511" i="1"/>
  <c r="Q1499" i="1"/>
  <c r="U1499" i="1"/>
  <c r="Q1487" i="1"/>
  <c r="U1487" i="1"/>
  <c r="Q1475" i="1"/>
  <c r="U1475" i="1"/>
  <c r="Q1463" i="1"/>
  <c r="U1463" i="1"/>
  <c r="Q1451" i="1"/>
  <c r="U1451" i="1"/>
  <c r="Q1439" i="1"/>
  <c r="U1439" i="1"/>
  <c r="Q1427" i="1"/>
  <c r="U1427" i="1"/>
  <c r="Q1415" i="1"/>
  <c r="U1415" i="1"/>
  <c r="Q1403" i="1"/>
  <c r="U1403" i="1"/>
  <c r="Q1391" i="1"/>
  <c r="U1391" i="1"/>
  <c r="Q1367" i="1"/>
  <c r="U1367" i="1"/>
  <c r="Q1355" i="1"/>
  <c r="U1355" i="1"/>
  <c r="Q1343" i="1"/>
  <c r="U1343" i="1"/>
  <c r="Q1331" i="1"/>
  <c r="U1331" i="1"/>
  <c r="Q1319" i="1"/>
  <c r="U1319" i="1"/>
  <c r="Q1307" i="1"/>
  <c r="U1307" i="1"/>
  <c r="Q1295" i="1"/>
  <c r="U1295" i="1"/>
  <c r="Q1283" i="1"/>
  <c r="U1283" i="1"/>
  <c r="Q1271" i="1"/>
  <c r="U1271" i="1"/>
  <c r="Q1259" i="1"/>
  <c r="U1259" i="1"/>
  <c r="Q1247" i="1"/>
  <c r="U1247" i="1"/>
  <c r="Q1235" i="1"/>
  <c r="U1235" i="1"/>
  <c r="Q1223" i="1"/>
  <c r="U1223" i="1"/>
  <c r="Q1211" i="1"/>
  <c r="U1211" i="1"/>
  <c r="Q1199" i="1"/>
  <c r="U1199" i="1"/>
  <c r="Q1187" i="1"/>
  <c r="U1187" i="1"/>
  <c r="Q1175" i="1"/>
  <c r="U1175" i="1"/>
  <c r="Q1163" i="1"/>
  <c r="U1163" i="1"/>
  <c r="Q1151" i="1"/>
  <c r="U1151" i="1"/>
  <c r="Q1139" i="1"/>
  <c r="U1139" i="1"/>
  <c r="Q1127" i="1"/>
  <c r="U1127" i="1"/>
  <c r="Q1115" i="1"/>
  <c r="U1115" i="1"/>
  <c r="Q1103" i="1"/>
  <c r="U1103" i="1"/>
  <c r="Q1091" i="1"/>
  <c r="U1091" i="1"/>
  <c r="Q1079" i="1"/>
  <c r="U1079" i="1"/>
  <c r="Q1067" i="1"/>
  <c r="U1067" i="1"/>
  <c r="Q1055" i="1"/>
  <c r="U1055" i="1"/>
  <c r="Q1043" i="1"/>
  <c r="U1043" i="1"/>
  <c r="Q1031" i="1"/>
  <c r="U1031" i="1"/>
  <c r="Q1019" i="1"/>
  <c r="U1019" i="1"/>
  <c r="Q1007" i="1"/>
  <c r="U1007" i="1"/>
  <c r="Q995" i="1"/>
  <c r="U995" i="1"/>
  <c r="Q983" i="1"/>
  <c r="U983" i="1"/>
  <c r="Q971" i="1"/>
  <c r="U971" i="1"/>
  <c r="Q959" i="1"/>
  <c r="U959" i="1"/>
  <c r="Q947" i="1"/>
  <c r="U947" i="1"/>
  <c r="Q935" i="1"/>
  <c r="U935" i="1"/>
  <c r="Q923" i="1"/>
  <c r="U923" i="1"/>
  <c r="Q911" i="1"/>
  <c r="U911" i="1"/>
  <c r="Q899" i="1"/>
  <c r="U899" i="1"/>
  <c r="Q887" i="1"/>
  <c r="U887" i="1"/>
  <c r="Q875" i="1"/>
  <c r="U875" i="1"/>
  <c r="Q863" i="1"/>
  <c r="U863" i="1"/>
  <c r="Q851" i="1"/>
  <c r="U851" i="1"/>
  <c r="Q839" i="1"/>
  <c r="U839" i="1"/>
  <c r="Q827" i="1"/>
  <c r="U827" i="1"/>
  <c r="Q815" i="1"/>
  <c r="U815" i="1"/>
  <c r="Q803" i="1"/>
  <c r="U803" i="1"/>
  <c r="Q791" i="1"/>
  <c r="U791" i="1"/>
  <c r="Q779" i="1"/>
  <c r="U779" i="1"/>
  <c r="Q767" i="1"/>
  <c r="U767" i="1"/>
  <c r="Q755" i="1"/>
  <c r="U755" i="1"/>
  <c r="Q743" i="1"/>
  <c r="U743" i="1"/>
  <c r="Q731" i="1"/>
  <c r="U731" i="1"/>
  <c r="Q719" i="1"/>
  <c r="U719" i="1"/>
  <c r="Q707" i="1"/>
  <c r="U707" i="1"/>
  <c r="Q695" i="1"/>
  <c r="U695" i="1"/>
  <c r="Q683" i="1"/>
  <c r="U683" i="1"/>
  <c r="Q671" i="1"/>
  <c r="U671" i="1"/>
  <c r="Q659" i="1"/>
  <c r="U659" i="1"/>
  <c r="Q647" i="1"/>
  <c r="U647" i="1"/>
  <c r="Q635" i="1"/>
  <c r="U635" i="1"/>
  <c r="Q623" i="1"/>
  <c r="U623" i="1"/>
  <c r="Q611" i="1"/>
  <c r="U611" i="1"/>
  <c r="Q599" i="1"/>
  <c r="U599" i="1"/>
  <c r="Q587" i="1"/>
  <c r="U587" i="1"/>
  <c r="Q575" i="1"/>
  <c r="U575" i="1"/>
  <c r="Q563" i="1"/>
  <c r="U563" i="1"/>
  <c r="Q551" i="1"/>
  <c r="U551" i="1"/>
  <c r="Q539" i="1"/>
  <c r="U539" i="1"/>
  <c r="Q527" i="1"/>
  <c r="U527" i="1"/>
  <c r="Q515" i="1"/>
  <c r="U515" i="1"/>
  <c r="Q503" i="1"/>
  <c r="U503" i="1"/>
  <c r="Q491" i="1"/>
  <c r="U491" i="1"/>
  <c r="Q479" i="1"/>
  <c r="U479" i="1"/>
  <c r="Q467" i="1"/>
  <c r="U467" i="1"/>
  <c r="Q455" i="1"/>
  <c r="U455" i="1"/>
  <c r="Q443" i="1"/>
  <c r="U443" i="1"/>
  <c r="Q431" i="1"/>
  <c r="U431" i="1"/>
  <c r="Q419" i="1"/>
  <c r="U419" i="1"/>
  <c r="Q407" i="1"/>
  <c r="U407" i="1"/>
  <c r="Q395" i="1"/>
  <c r="U395" i="1"/>
  <c r="Q383" i="1"/>
  <c r="U383" i="1"/>
  <c r="Q371" i="1"/>
  <c r="U371" i="1"/>
  <c r="Q359" i="1"/>
  <c r="U359" i="1"/>
  <c r="Q347" i="1"/>
  <c r="U347" i="1"/>
  <c r="Q335" i="1"/>
  <c r="U335" i="1"/>
  <c r="Q323" i="1"/>
  <c r="U323" i="1"/>
  <c r="Q311" i="1"/>
  <c r="U311" i="1"/>
  <c r="Q299" i="1"/>
  <c r="U299" i="1"/>
  <c r="Q287" i="1"/>
  <c r="U287" i="1"/>
  <c r="Q275" i="1"/>
  <c r="U275" i="1"/>
  <c r="Q263" i="1"/>
  <c r="U263" i="1"/>
  <c r="Q251" i="1"/>
  <c r="U251" i="1"/>
  <c r="Q239" i="1"/>
  <c r="U239" i="1"/>
  <c r="Q227" i="1"/>
  <c r="U227" i="1"/>
  <c r="Q215" i="1"/>
  <c r="U215" i="1"/>
  <c r="Q203" i="1"/>
  <c r="U203" i="1"/>
  <c r="Q191" i="1"/>
  <c r="U191" i="1"/>
  <c r="Q179" i="1"/>
  <c r="U179" i="1"/>
  <c r="Q167" i="1"/>
  <c r="U167" i="1"/>
  <c r="Q155" i="1"/>
  <c r="U155" i="1"/>
  <c r="Q143" i="1"/>
  <c r="U143" i="1"/>
  <c r="Q131" i="1"/>
  <c r="U131" i="1"/>
  <c r="Q119" i="1"/>
  <c r="U119" i="1"/>
  <c r="Q107" i="1"/>
  <c r="U107" i="1"/>
  <c r="Q95" i="1"/>
  <c r="U95" i="1"/>
  <c r="Q83" i="1"/>
  <c r="U83" i="1"/>
  <c r="Q71" i="1"/>
  <c r="U71" i="1"/>
  <c r="Q59" i="1"/>
  <c r="U59" i="1"/>
  <c r="Q47" i="1"/>
  <c r="U47" i="1"/>
  <c r="Q35" i="1"/>
  <c r="U35" i="1"/>
  <c r="Q23" i="1"/>
  <c r="U23" i="1"/>
  <c r="Q11" i="1"/>
  <c r="U11" i="1"/>
  <c r="Q3379" i="1"/>
  <c r="U4108" i="1"/>
  <c r="U2843" i="1"/>
  <c r="Q4246" i="1"/>
  <c r="U4246" i="1"/>
  <c r="Q4222" i="1"/>
  <c r="U4222" i="1"/>
  <c r="Q4198" i="1"/>
  <c r="U4198" i="1"/>
  <c r="Q4186" i="1"/>
  <c r="U4186" i="1"/>
  <c r="Q4174" i="1"/>
  <c r="U4174" i="1"/>
  <c r="Q4162" i="1"/>
  <c r="U4162" i="1"/>
  <c r="Q4150" i="1"/>
  <c r="U4150" i="1"/>
  <c r="Q4138" i="1"/>
  <c r="U4138" i="1"/>
  <c r="Q4126" i="1"/>
  <c r="U4126" i="1"/>
  <c r="Q4114" i="1"/>
  <c r="U4114" i="1"/>
  <c r="Q4102" i="1"/>
  <c r="U4102" i="1"/>
  <c r="Q4090" i="1"/>
  <c r="U4090" i="1"/>
  <c r="Q4078" i="1"/>
  <c r="U4078" i="1"/>
  <c r="Q4066" i="1"/>
  <c r="U4066" i="1"/>
  <c r="Q4054" i="1"/>
  <c r="U4054" i="1"/>
  <c r="Q4042" i="1"/>
  <c r="U4042" i="1"/>
  <c r="Q4030" i="1"/>
  <c r="U4030" i="1"/>
  <c r="Q4018" i="1"/>
  <c r="U4018" i="1"/>
  <c r="Q4006" i="1"/>
  <c r="U4006" i="1"/>
  <c r="Q3994" i="1"/>
  <c r="U3994" i="1"/>
  <c r="Q3982" i="1"/>
  <c r="U3982" i="1"/>
  <c r="Q3970" i="1"/>
  <c r="U3970" i="1"/>
  <c r="Q3958" i="1"/>
  <c r="U3958" i="1"/>
  <c r="Q3946" i="1"/>
  <c r="U3946" i="1"/>
  <c r="Q3934" i="1"/>
  <c r="U3934" i="1"/>
  <c r="Q3922" i="1"/>
  <c r="U3922" i="1"/>
  <c r="Q3910" i="1"/>
  <c r="U3910" i="1"/>
  <c r="Q3898" i="1"/>
  <c r="U3898" i="1"/>
  <c r="Q3886" i="1"/>
  <c r="U3886" i="1"/>
  <c r="Q3874" i="1"/>
  <c r="U3874" i="1"/>
  <c r="Q3862" i="1"/>
  <c r="U3862" i="1"/>
  <c r="Q3850" i="1"/>
  <c r="U3850" i="1"/>
  <c r="Q3838" i="1"/>
  <c r="U3838" i="1"/>
  <c r="Q3826" i="1"/>
  <c r="U3826" i="1"/>
  <c r="Q3814" i="1"/>
  <c r="U3814" i="1"/>
  <c r="Q3802" i="1"/>
  <c r="U3802" i="1"/>
  <c r="Q3790" i="1"/>
  <c r="U3790" i="1"/>
  <c r="Q3778" i="1"/>
  <c r="U3778" i="1"/>
  <c r="Q3766" i="1"/>
  <c r="U3766" i="1"/>
  <c r="Q3754" i="1"/>
  <c r="U3754" i="1"/>
  <c r="Q3742" i="1"/>
  <c r="U3742" i="1"/>
  <c r="Q3730" i="1"/>
  <c r="U3730" i="1"/>
  <c r="Q3718" i="1"/>
  <c r="U3718" i="1"/>
  <c r="Q3706" i="1"/>
  <c r="U3706" i="1"/>
  <c r="Q3694" i="1"/>
  <c r="U3694" i="1"/>
  <c r="Q3682" i="1"/>
  <c r="U3682" i="1"/>
  <c r="Q3670" i="1"/>
  <c r="U3670" i="1"/>
  <c r="Q3658" i="1"/>
  <c r="U3658" i="1"/>
  <c r="Q3646" i="1"/>
  <c r="U3646" i="1"/>
  <c r="Q3634" i="1"/>
  <c r="U3634" i="1"/>
  <c r="Q3622" i="1"/>
  <c r="U3622" i="1"/>
  <c r="Q3610" i="1"/>
  <c r="U3610" i="1"/>
  <c r="Q3598" i="1"/>
  <c r="U3598" i="1"/>
  <c r="Q3586" i="1"/>
  <c r="U3586" i="1"/>
  <c r="Q3574" i="1"/>
  <c r="U3574" i="1"/>
  <c r="Q3562" i="1"/>
  <c r="U3562" i="1"/>
  <c r="Q3550" i="1"/>
  <c r="U3550" i="1"/>
  <c r="Q3538" i="1"/>
  <c r="U3538" i="1"/>
  <c r="Q3526" i="1"/>
  <c r="U3526" i="1"/>
  <c r="Q3514" i="1"/>
  <c r="U3514" i="1"/>
  <c r="Q3502" i="1"/>
  <c r="U3502" i="1"/>
  <c r="Q3490" i="1"/>
  <c r="U3490" i="1"/>
  <c r="Q3478" i="1"/>
  <c r="U3478" i="1"/>
  <c r="Q3466" i="1"/>
  <c r="U3466" i="1"/>
  <c r="Q3454" i="1"/>
  <c r="U3454" i="1"/>
  <c r="Q3442" i="1"/>
  <c r="U3442" i="1"/>
  <c r="Q3430" i="1"/>
  <c r="U3430" i="1"/>
  <c r="Q3418" i="1"/>
  <c r="U3418" i="1"/>
  <c r="Q3406" i="1"/>
  <c r="U3406" i="1"/>
  <c r="Q3394" i="1"/>
  <c r="U3394" i="1"/>
  <c r="Q3382" i="1"/>
  <c r="U3382" i="1"/>
  <c r="Q3370" i="1"/>
  <c r="U3370" i="1"/>
  <c r="Q3358" i="1"/>
  <c r="U3358" i="1"/>
  <c r="Q3346" i="1"/>
  <c r="U3346" i="1"/>
  <c r="Q3334" i="1"/>
  <c r="U3334" i="1"/>
  <c r="Q3322" i="1"/>
  <c r="U3322" i="1"/>
  <c r="Q3310" i="1"/>
  <c r="U3310" i="1"/>
  <c r="Q3298" i="1"/>
  <c r="U3298" i="1"/>
  <c r="Q3286" i="1"/>
  <c r="U3286" i="1"/>
  <c r="Q3274" i="1"/>
  <c r="U3274" i="1"/>
  <c r="Q3262" i="1"/>
  <c r="U3262" i="1"/>
  <c r="Q3250" i="1"/>
  <c r="U3250" i="1"/>
  <c r="Q3238" i="1"/>
  <c r="U3238" i="1"/>
  <c r="Q3226" i="1"/>
  <c r="U3226" i="1"/>
  <c r="Q3214" i="1"/>
  <c r="U3214" i="1"/>
  <c r="Q3202" i="1"/>
  <c r="U3202" i="1"/>
  <c r="Q3190" i="1"/>
  <c r="U3190" i="1"/>
  <c r="Q3178" i="1"/>
  <c r="U3178" i="1"/>
  <c r="Q3166" i="1"/>
  <c r="U3166" i="1"/>
  <c r="Q3154" i="1"/>
  <c r="U3154" i="1"/>
  <c r="Q3142" i="1"/>
  <c r="U3142" i="1"/>
  <c r="Q3130" i="1"/>
  <c r="U3130" i="1"/>
  <c r="Q3118" i="1"/>
  <c r="U3118" i="1"/>
  <c r="Q3106" i="1"/>
  <c r="U3106" i="1"/>
  <c r="Q3094" i="1"/>
  <c r="U3094" i="1"/>
  <c r="Q3082" i="1"/>
  <c r="U3082" i="1"/>
  <c r="Q3070" i="1"/>
  <c r="U3070" i="1"/>
  <c r="Q3058" i="1"/>
  <c r="U3058" i="1"/>
  <c r="Q3046" i="1"/>
  <c r="U3046" i="1"/>
  <c r="Q3034" i="1"/>
  <c r="U3034" i="1"/>
  <c r="Q3022" i="1"/>
  <c r="U3022" i="1"/>
  <c r="Q3010" i="1"/>
  <c r="U3010" i="1"/>
  <c r="Q2998" i="1"/>
  <c r="U2998" i="1"/>
  <c r="Q2974" i="1"/>
  <c r="U2974" i="1"/>
  <c r="Q2962" i="1"/>
  <c r="U2962" i="1"/>
  <c r="Q2950" i="1"/>
  <c r="U2950" i="1"/>
  <c r="Q2938" i="1"/>
  <c r="U2938" i="1"/>
  <c r="Q2926" i="1"/>
  <c r="U2926" i="1"/>
  <c r="Q2914" i="1"/>
  <c r="U2914" i="1"/>
  <c r="Q2902" i="1"/>
  <c r="U2902" i="1"/>
  <c r="Q2890" i="1"/>
  <c r="U2890" i="1"/>
  <c r="Q2878" i="1"/>
  <c r="U2878" i="1"/>
  <c r="Q2866" i="1"/>
  <c r="U2866" i="1"/>
  <c r="Q2854" i="1"/>
  <c r="U2854" i="1"/>
  <c r="Q2842" i="1"/>
  <c r="U2842" i="1"/>
  <c r="Q2830" i="1"/>
  <c r="U2830" i="1"/>
  <c r="Q2818" i="1"/>
  <c r="U2818" i="1"/>
  <c r="Q2806" i="1"/>
  <c r="U2806" i="1"/>
  <c r="Q2794" i="1"/>
  <c r="U2794" i="1"/>
  <c r="Q2782" i="1"/>
  <c r="U2782" i="1"/>
  <c r="Q2770" i="1"/>
  <c r="U2770" i="1"/>
  <c r="Q2758" i="1"/>
  <c r="U2758" i="1"/>
  <c r="Q2746" i="1"/>
  <c r="U2746" i="1"/>
  <c r="Q2734" i="1"/>
  <c r="U2734" i="1"/>
  <c r="Q2722" i="1"/>
  <c r="U2722" i="1"/>
  <c r="Q2710" i="1"/>
  <c r="U2710" i="1"/>
  <c r="Q2698" i="1"/>
  <c r="U2698" i="1"/>
  <c r="Q2686" i="1"/>
  <c r="U2686" i="1"/>
  <c r="Q2674" i="1"/>
  <c r="U2674" i="1"/>
  <c r="Q2662" i="1"/>
  <c r="U2662" i="1"/>
  <c r="Q2650" i="1"/>
  <c r="U2650" i="1"/>
  <c r="Q2626" i="1"/>
  <c r="U2626" i="1"/>
  <c r="Q2614" i="1"/>
  <c r="U2614" i="1"/>
  <c r="Q2602" i="1"/>
  <c r="U2602" i="1"/>
  <c r="Q2590" i="1"/>
  <c r="U2590" i="1"/>
  <c r="Q2578" i="1"/>
  <c r="U2578" i="1"/>
  <c r="Q2566" i="1"/>
  <c r="U2566" i="1"/>
  <c r="Q2554" i="1"/>
  <c r="U2554" i="1"/>
  <c r="Q2542" i="1"/>
  <c r="U2542" i="1"/>
  <c r="Q2530" i="1"/>
  <c r="U2530" i="1"/>
  <c r="Q2518" i="1"/>
  <c r="U2518" i="1"/>
  <c r="Q2506" i="1"/>
  <c r="U2506" i="1"/>
  <c r="Q2494" i="1"/>
  <c r="U2494" i="1"/>
  <c r="Q2482" i="1"/>
  <c r="U2482" i="1"/>
  <c r="Q2470" i="1"/>
  <c r="U2470" i="1"/>
  <c r="Q2458" i="1"/>
  <c r="U2458" i="1"/>
  <c r="Q2446" i="1"/>
  <c r="U2446" i="1"/>
  <c r="Q2434" i="1"/>
  <c r="U2434" i="1"/>
  <c r="Q2422" i="1"/>
  <c r="U2422" i="1"/>
  <c r="Q2410" i="1"/>
  <c r="U2410" i="1"/>
  <c r="Q2398" i="1"/>
  <c r="U2398" i="1"/>
  <c r="Q2386" i="1"/>
  <c r="U2386" i="1"/>
  <c r="Q2374" i="1"/>
  <c r="U2374" i="1"/>
  <c r="Q2362" i="1"/>
  <c r="U2362" i="1"/>
  <c r="Q2350" i="1"/>
  <c r="U2350" i="1"/>
  <c r="Q2338" i="1"/>
  <c r="U2338" i="1"/>
  <c r="Q2326" i="1"/>
  <c r="U2326" i="1"/>
  <c r="Q2314" i="1"/>
  <c r="U2314" i="1"/>
  <c r="Q2302" i="1"/>
  <c r="U2302" i="1"/>
  <c r="Q2290" i="1"/>
  <c r="U2290" i="1"/>
  <c r="Q2278" i="1"/>
  <c r="U2278" i="1"/>
  <c r="Q2266" i="1"/>
  <c r="U2266" i="1"/>
  <c r="Q2254" i="1"/>
  <c r="U2254" i="1"/>
  <c r="Q2242" i="1"/>
  <c r="U2242" i="1"/>
  <c r="Q2230" i="1"/>
  <c r="U2230" i="1"/>
  <c r="Q2218" i="1"/>
  <c r="U2218" i="1"/>
  <c r="Q2206" i="1"/>
  <c r="U2206" i="1"/>
  <c r="Q2194" i="1"/>
  <c r="U2194" i="1"/>
  <c r="Q2182" i="1"/>
  <c r="U2182" i="1"/>
  <c r="Q2170" i="1"/>
  <c r="U2170" i="1"/>
  <c r="Q2158" i="1"/>
  <c r="U2158" i="1"/>
  <c r="Q2146" i="1"/>
  <c r="U2146" i="1"/>
  <c r="Q2134" i="1"/>
  <c r="U2134" i="1"/>
  <c r="Q2122" i="1"/>
  <c r="U2122" i="1"/>
  <c r="Q2110" i="1"/>
  <c r="U2110" i="1"/>
  <c r="Q2098" i="1"/>
  <c r="U2098" i="1"/>
  <c r="Q2086" i="1"/>
  <c r="U2086" i="1"/>
  <c r="Q2074" i="1"/>
  <c r="U2074" i="1"/>
  <c r="Q2062" i="1"/>
  <c r="U2062" i="1"/>
  <c r="Q2050" i="1"/>
  <c r="U2050" i="1"/>
  <c r="Q2038" i="1"/>
  <c r="U2038" i="1"/>
  <c r="Q2026" i="1"/>
  <c r="U2026" i="1"/>
  <c r="Q2014" i="1"/>
  <c r="U2014" i="1"/>
  <c r="Q2002" i="1"/>
  <c r="U2002" i="1"/>
  <c r="Q1990" i="1"/>
  <c r="U1990" i="1"/>
  <c r="Q1978" i="1"/>
  <c r="U1978" i="1"/>
  <c r="Q1966" i="1"/>
  <c r="U1966" i="1"/>
  <c r="Q1954" i="1"/>
  <c r="U1954" i="1"/>
  <c r="Q1942" i="1"/>
  <c r="U1942" i="1"/>
  <c r="Q1930" i="1"/>
  <c r="U1930" i="1"/>
  <c r="Q1918" i="1"/>
  <c r="U1918" i="1"/>
  <c r="Q1906" i="1"/>
  <c r="U1906" i="1"/>
  <c r="Q1894" i="1"/>
  <c r="U1894" i="1"/>
  <c r="Q1882" i="1"/>
  <c r="U1882" i="1"/>
  <c r="Q1870" i="1"/>
  <c r="U1870" i="1"/>
  <c r="Q1858" i="1"/>
  <c r="U1858" i="1"/>
  <c r="Q1846" i="1"/>
  <c r="U1846" i="1"/>
  <c r="Q1834" i="1"/>
  <c r="U1834" i="1"/>
  <c r="Q1822" i="1"/>
  <c r="U1822" i="1"/>
  <c r="Q1810" i="1"/>
  <c r="U1810" i="1"/>
  <c r="Q1798" i="1"/>
  <c r="U1798" i="1"/>
  <c r="Q1786" i="1"/>
  <c r="U1786" i="1"/>
  <c r="Q1774" i="1"/>
  <c r="U1774" i="1"/>
  <c r="Q1762" i="1"/>
  <c r="U1762" i="1"/>
  <c r="Q1750" i="1"/>
  <c r="U1750" i="1"/>
  <c r="Q1738" i="1"/>
  <c r="U1738" i="1"/>
  <c r="Q1726" i="1"/>
  <c r="U1726" i="1"/>
  <c r="Q1714" i="1"/>
  <c r="U1714" i="1"/>
  <c r="Q1702" i="1"/>
  <c r="U1702" i="1"/>
  <c r="Q1690" i="1"/>
  <c r="U1690" i="1"/>
  <c r="Q1678" i="1"/>
  <c r="U1678" i="1"/>
  <c r="Q1666" i="1"/>
  <c r="U1666" i="1"/>
  <c r="Q1654" i="1"/>
  <c r="U1654" i="1"/>
  <c r="Q1642" i="1"/>
  <c r="U1642" i="1"/>
  <c r="Q1630" i="1"/>
  <c r="U1630" i="1"/>
  <c r="Q1618" i="1"/>
  <c r="U1618" i="1"/>
  <c r="Q1606" i="1"/>
  <c r="U1606" i="1"/>
  <c r="Q1594" i="1"/>
  <c r="U1594" i="1"/>
  <c r="Q1582" i="1"/>
  <c r="U1582" i="1"/>
  <c r="Q1570" i="1"/>
  <c r="U1570" i="1"/>
  <c r="Q1558" i="1"/>
  <c r="U1558" i="1"/>
  <c r="Q1546" i="1"/>
  <c r="U1546" i="1"/>
  <c r="Q1534" i="1"/>
  <c r="U1534" i="1"/>
  <c r="Q1522" i="1"/>
  <c r="U1522" i="1"/>
  <c r="Q1510" i="1"/>
  <c r="U1510" i="1"/>
  <c r="Q1498" i="1"/>
  <c r="U1498" i="1"/>
  <c r="Q1486" i="1"/>
  <c r="U1486" i="1"/>
  <c r="Q1474" i="1"/>
  <c r="U1474" i="1"/>
  <c r="Q1462" i="1"/>
  <c r="U1462" i="1"/>
  <c r="Q1450" i="1"/>
  <c r="U1450" i="1"/>
  <c r="Q1438" i="1"/>
  <c r="U1438" i="1"/>
  <c r="Q1426" i="1"/>
  <c r="U1426" i="1"/>
  <c r="Q1414" i="1"/>
  <c r="U1414" i="1"/>
  <c r="Q1402" i="1"/>
  <c r="U1402" i="1"/>
  <c r="Q1390" i="1"/>
  <c r="U1390" i="1"/>
  <c r="Q1378" i="1"/>
  <c r="U1378" i="1"/>
  <c r="Q1366" i="1"/>
  <c r="U1366" i="1"/>
  <c r="Q1354" i="1"/>
  <c r="U1354" i="1"/>
  <c r="Q1342" i="1"/>
  <c r="U1342" i="1"/>
  <c r="Q1330" i="1"/>
  <c r="U1330" i="1"/>
  <c r="Q1318" i="1"/>
  <c r="U1318" i="1"/>
  <c r="Q1306" i="1"/>
  <c r="U1306" i="1"/>
  <c r="Q1294" i="1"/>
  <c r="U1294" i="1"/>
  <c r="Q1282" i="1"/>
  <c r="U1282" i="1"/>
  <c r="Q1270" i="1"/>
  <c r="U1270" i="1"/>
  <c r="Q1258" i="1"/>
  <c r="U1258" i="1"/>
  <c r="Q1246" i="1"/>
  <c r="U1246" i="1"/>
  <c r="Q1234" i="1"/>
  <c r="U1234" i="1"/>
  <c r="Q1222" i="1"/>
  <c r="U1222" i="1"/>
  <c r="Q1210" i="1"/>
  <c r="U1210" i="1"/>
  <c r="Q1198" i="1"/>
  <c r="U1198" i="1"/>
  <c r="Q1186" i="1"/>
  <c r="U1186" i="1"/>
  <c r="Q1174" i="1"/>
  <c r="U1174" i="1"/>
  <c r="Q1162" i="1"/>
  <c r="U1162" i="1"/>
  <c r="Q1150" i="1"/>
  <c r="U1150" i="1"/>
  <c r="Q1138" i="1"/>
  <c r="U1138" i="1"/>
  <c r="Q1126" i="1"/>
  <c r="U1126" i="1"/>
  <c r="Q1114" i="1"/>
  <c r="U1114" i="1"/>
  <c r="Q1102" i="1"/>
  <c r="U1102" i="1"/>
  <c r="Q1090" i="1"/>
  <c r="U1090" i="1"/>
  <c r="Q1078" i="1"/>
  <c r="U1078" i="1"/>
  <c r="Q1066" i="1"/>
  <c r="U1066" i="1"/>
  <c r="Q1054" i="1"/>
  <c r="U1054" i="1"/>
  <c r="Q1042" i="1"/>
  <c r="U1042" i="1"/>
  <c r="Q1030" i="1"/>
  <c r="U1030" i="1"/>
  <c r="Q1018" i="1"/>
  <c r="U1018" i="1"/>
  <c r="Q1006" i="1"/>
  <c r="U1006" i="1"/>
  <c r="Q994" i="1"/>
  <c r="U994" i="1"/>
  <c r="Q982" i="1"/>
  <c r="U982" i="1"/>
  <c r="Q970" i="1"/>
  <c r="U970" i="1"/>
  <c r="Q958" i="1"/>
  <c r="U958" i="1"/>
  <c r="Q946" i="1"/>
  <c r="U946" i="1"/>
  <c r="Q934" i="1"/>
  <c r="U934" i="1"/>
  <c r="Q922" i="1"/>
  <c r="U922" i="1"/>
  <c r="Q910" i="1"/>
  <c r="U910" i="1"/>
  <c r="Q898" i="1"/>
  <c r="U898" i="1"/>
  <c r="Q886" i="1"/>
  <c r="U886" i="1"/>
  <c r="Q874" i="1"/>
  <c r="U874" i="1"/>
  <c r="Q862" i="1"/>
  <c r="U862" i="1"/>
  <c r="Q850" i="1"/>
  <c r="U850" i="1"/>
  <c r="Q838" i="1"/>
  <c r="U838" i="1"/>
  <c r="Q826" i="1"/>
  <c r="U826" i="1"/>
  <c r="Q814" i="1"/>
  <c r="U814" i="1"/>
  <c r="Q802" i="1"/>
  <c r="U802" i="1"/>
  <c r="Q790" i="1"/>
  <c r="U790" i="1"/>
  <c r="Q778" i="1"/>
  <c r="U778" i="1"/>
  <c r="Q766" i="1"/>
  <c r="U766" i="1"/>
  <c r="Q754" i="1"/>
  <c r="U754" i="1"/>
  <c r="Q742" i="1"/>
  <c r="U742" i="1"/>
  <c r="Q730" i="1"/>
  <c r="U730" i="1"/>
  <c r="Q718" i="1"/>
  <c r="U718" i="1"/>
  <c r="Q706" i="1"/>
  <c r="U706" i="1"/>
  <c r="Q694" i="1"/>
  <c r="U694" i="1"/>
  <c r="Q682" i="1"/>
  <c r="U682" i="1"/>
  <c r="Q670" i="1"/>
  <c r="U670" i="1"/>
  <c r="Q658" i="1"/>
  <c r="U658" i="1"/>
  <c r="Q646" i="1"/>
  <c r="U646" i="1"/>
  <c r="Q634" i="1"/>
  <c r="U634" i="1"/>
  <c r="Q622" i="1"/>
  <c r="U622" i="1"/>
  <c r="Q610" i="1"/>
  <c r="U610" i="1"/>
  <c r="Q598" i="1"/>
  <c r="U598" i="1"/>
  <c r="Q586" i="1"/>
  <c r="U586" i="1"/>
  <c r="Q574" i="1"/>
  <c r="U574" i="1"/>
  <c r="Q562" i="1"/>
  <c r="U562" i="1"/>
  <c r="Q550" i="1"/>
  <c r="U550" i="1"/>
  <c r="Q538" i="1"/>
  <c r="U538" i="1"/>
  <c r="Q526" i="1"/>
  <c r="U526" i="1"/>
  <c r="Q514" i="1"/>
  <c r="U514" i="1"/>
  <c r="Q502" i="1"/>
  <c r="U502" i="1"/>
  <c r="Q490" i="1"/>
  <c r="U490" i="1"/>
  <c r="Q478" i="1"/>
  <c r="U478" i="1"/>
  <c r="Q466" i="1"/>
  <c r="U466" i="1"/>
  <c r="Q454" i="1"/>
  <c r="U454" i="1"/>
  <c r="Q442" i="1"/>
  <c r="U442" i="1"/>
  <c r="Q430" i="1"/>
  <c r="U430" i="1"/>
  <c r="Q418" i="1"/>
  <c r="U418" i="1"/>
  <c r="Q406" i="1"/>
  <c r="U406" i="1"/>
  <c r="Q394" i="1"/>
  <c r="U394" i="1"/>
  <c r="Q382" i="1"/>
  <c r="U382" i="1"/>
  <c r="Q370" i="1"/>
  <c r="U370" i="1"/>
  <c r="Q358" i="1"/>
  <c r="U358" i="1"/>
  <c r="Q346" i="1"/>
  <c r="U346" i="1"/>
  <c r="Q334" i="1"/>
  <c r="U334" i="1"/>
  <c r="Q322" i="1"/>
  <c r="U322" i="1"/>
  <c r="Q310" i="1"/>
  <c r="U310" i="1"/>
  <c r="Q298" i="1"/>
  <c r="U298" i="1"/>
  <c r="Q286" i="1"/>
  <c r="U286" i="1"/>
  <c r="Q274" i="1"/>
  <c r="U274" i="1"/>
  <c r="Q262" i="1"/>
  <c r="U262" i="1"/>
  <c r="Q250" i="1"/>
  <c r="U250" i="1"/>
  <c r="Q238" i="1"/>
  <c r="U238" i="1"/>
  <c r="Q226" i="1"/>
  <c r="U226" i="1"/>
  <c r="Q214" i="1"/>
  <c r="U214" i="1"/>
  <c r="Q202" i="1"/>
  <c r="U202" i="1"/>
  <c r="Q190" i="1"/>
  <c r="U190" i="1"/>
  <c r="Q178" i="1"/>
  <c r="U178" i="1"/>
  <c r="Q166" i="1"/>
  <c r="U166" i="1"/>
  <c r="Q154" i="1"/>
  <c r="U154" i="1"/>
  <c r="Q142" i="1"/>
  <c r="U142" i="1"/>
  <c r="Q130" i="1"/>
  <c r="U130" i="1"/>
  <c r="Q118" i="1"/>
  <c r="U118" i="1"/>
  <c r="Q106" i="1"/>
  <c r="U106" i="1"/>
  <c r="Q94" i="1"/>
  <c r="U94" i="1"/>
  <c r="Q82" i="1"/>
  <c r="U82" i="1"/>
  <c r="Q70" i="1"/>
  <c r="U70" i="1"/>
  <c r="Q58" i="1"/>
  <c r="U58" i="1"/>
  <c r="Q46" i="1"/>
  <c r="U46" i="1"/>
  <c r="Q34" i="1"/>
  <c r="U34" i="1"/>
  <c r="Q22" i="1"/>
  <c r="U22" i="1"/>
  <c r="Q10" i="1"/>
  <c r="U10" i="1"/>
  <c r="Q1339" i="1"/>
  <c r="U2673" i="1"/>
  <c r="Q3801" i="1"/>
  <c r="U3801" i="1"/>
  <c r="Q3789" i="1"/>
  <c r="U3789" i="1"/>
  <c r="Q3777" i="1"/>
  <c r="U3777" i="1"/>
  <c r="Q3765" i="1"/>
  <c r="U3765" i="1"/>
  <c r="Q3753" i="1"/>
  <c r="U3753" i="1"/>
  <c r="Q3741" i="1"/>
  <c r="U3741" i="1"/>
  <c r="Q3729" i="1"/>
  <c r="U3729" i="1"/>
  <c r="Q3717" i="1"/>
  <c r="U3717" i="1"/>
  <c r="Q3705" i="1"/>
  <c r="U3705" i="1"/>
  <c r="Q3693" i="1"/>
  <c r="U3693" i="1"/>
  <c r="Q3681" i="1"/>
  <c r="U3681" i="1"/>
  <c r="Q3669" i="1"/>
  <c r="U3669" i="1"/>
  <c r="Q3657" i="1"/>
  <c r="U3657" i="1"/>
  <c r="Q3645" i="1"/>
  <c r="U3645" i="1"/>
  <c r="Q3633" i="1"/>
  <c r="U3633" i="1"/>
  <c r="Q3621" i="1"/>
  <c r="U3621" i="1"/>
  <c r="Q3609" i="1"/>
  <c r="U3609" i="1"/>
  <c r="Q3597" i="1"/>
  <c r="U3597" i="1"/>
  <c r="Q3585" i="1"/>
  <c r="U3585" i="1"/>
  <c r="Q3573" i="1"/>
  <c r="U3573" i="1"/>
  <c r="Q3561" i="1"/>
  <c r="U3561" i="1"/>
  <c r="Q3549" i="1"/>
  <c r="U3549" i="1"/>
  <c r="Q3537" i="1"/>
  <c r="U3537" i="1"/>
  <c r="Q3525" i="1"/>
  <c r="U3525" i="1"/>
  <c r="Q3513" i="1"/>
  <c r="U3513" i="1"/>
  <c r="Q3501" i="1"/>
  <c r="U3501" i="1"/>
  <c r="Q3489" i="1"/>
  <c r="U3489" i="1"/>
  <c r="Q3477" i="1"/>
  <c r="U3477" i="1"/>
  <c r="Q3465" i="1"/>
  <c r="U3465" i="1"/>
  <c r="Q3453" i="1"/>
  <c r="U3453" i="1"/>
  <c r="Q3441" i="1"/>
  <c r="U3441" i="1"/>
  <c r="Q3429" i="1"/>
  <c r="U3429" i="1"/>
  <c r="Q3417" i="1"/>
  <c r="U3417" i="1"/>
  <c r="Q3405" i="1"/>
  <c r="U3405" i="1"/>
  <c r="Q3393" i="1"/>
  <c r="U3393" i="1"/>
  <c r="Q3381" i="1"/>
  <c r="U3381" i="1"/>
  <c r="Q3369" i="1"/>
  <c r="U3369" i="1"/>
  <c r="Q3357" i="1"/>
  <c r="U3357" i="1"/>
  <c r="Q3345" i="1"/>
  <c r="U3345" i="1"/>
  <c r="Q3333" i="1"/>
  <c r="U3333" i="1"/>
  <c r="Q3321" i="1"/>
  <c r="U3321" i="1"/>
  <c r="Q3309" i="1"/>
  <c r="U3309" i="1"/>
  <c r="Q3297" i="1"/>
  <c r="U3297" i="1"/>
  <c r="Q3285" i="1"/>
  <c r="U3285" i="1"/>
  <c r="Q3273" i="1"/>
  <c r="U3273" i="1"/>
  <c r="Q3261" i="1"/>
  <c r="U3261" i="1"/>
  <c r="Q3249" i="1"/>
  <c r="U3249" i="1"/>
  <c r="Q3237" i="1"/>
  <c r="U3237" i="1"/>
  <c r="Q3225" i="1"/>
  <c r="U3225" i="1"/>
  <c r="Q3213" i="1"/>
  <c r="U3213" i="1"/>
  <c r="Q3201" i="1"/>
  <c r="U3201" i="1"/>
  <c r="Q3189" i="1"/>
  <c r="U3189" i="1"/>
  <c r="Q3177" i="1"/>
  <c r="U3177" i="1"/>
  <c r="Q3165" i="1"/>
  <c r="U3165" i="1"/>
  <c r="Q3153" i="1"/>
  <c r="U3153" i="1"/>
  <c r="Q3141" i="1"/>
  <c r="U3141" i="1"/>
  <c r="Q3129" i="1"/>
  <c r="U3129" i="1"/>
  <c r="Q3117" i="1"/>
  <c r="U3117" i="1"/>
  <c r="Q3105" i="1"/>
  <c r="U3105" i="1"/>
  <c r="Q3093" i="1"/>
  <c r="U3093" i="1"/>
  <c r="Q3081" i="1"/>
  <c r="U3081" i="1"/>
  <c r="Q3069" i="1"/>
  <c r="U3069" i="1"/>
  <c r="Q3057" i="1"/>
  <c r="U3057" i="1"/>
  <c r="Q3045" i="1"/>
  <c r="U3045" i="1"/>
  <c r="Q3033" i="1"/>
  <c r="U3033" i="1"/>
  <c r="Q3021" i="1"/>
  <c r="U3021" i="1"/>
  <c r="Q3009" i="1"/>
  <c r="U3009" i="1"/>
  <c r="Q2997" i="1"/>
  <c r="U2997" i="1"/>
  <c r="Q2985" i="1"/>
  <c r="U2985" i="1"/>
  <c r="Q2973" i="1"/>
  <c r="U2973" i="1"/>
  <c r="Q2961" i="1"/>
  <c r="U2961" i="1"/>
  <c r="Q2949" i="1"/>
  <c r="U2949" i="1"/>
  <c r="Q2937" i="1"/>
  <c r="U2937" i="1"/>
  <c r="Q2925" i="1"/>
  <c r="U2925" i="1"/>
  <c r="Q2913" i="1"/>
  <c r="U2913" i="1"/>
  <c r="Q2901" i="1"/>
  <c r="U2901" i="1"/>
  <c r="Q2889" i="1"/>
  <c r="U2889" i="1"/>
  <c r="Q2877" i="1"/>
  <c r="U2877" i="1"/>
  <c r="Q2865" i="1"/>
  <c r="U2865" i="1"/>
  <c r="Q2853" i="1"/>
  <c r="U2853" i="1"/>
  <c r="Q2841" i="1"/>
  <c r="U2841" i="1"/>
  <c r="Q2829" i="1"/>
  <c r="U2829" i="1"/>
  <c r="Q2817" i="1"/>
  <c r="U2817" i="1"/>
  <c r="Q2805" i="1"/>
  <c r="U2805" i="1"/>
  <c r="Q2793" i="1"/>
  <c r="U2793" i="1"/>
  <c r="Q2781" i="1"/>
  <c r="U2781" i="1"/>
  <c r="Q2769" i="1"/>
  <c r="U2769" i="1"/>
  <c r="Q2757" i="1"/>
  <c r="U2757" i="1"/>
  <c r="Q2745" i="1"/>
  <c r="U2745" i="1"/>
  <c r="Q2733" i="1"/>
  <c r="U2733" i="1"/>
  <c r="Q2721" i="1"/>
  <c r="U2721" i="1"/>
  <c r="Q2709" i="1"/>
  <c r="U2709" i="1"/>
  <c r="Q2697" i="1"/>
  <c r="U2697" i="1"/>
  <c r="Q2685" i="1"/>
  <c r="U2685" i="1"/>
  <c r="Q2661" i="1"/>
  <c r="U2661" i="1"/>
  <c r="Q2649" i="1"/>
  <c r="U2649" i="1"/>
  <c r="Q2637" i="1"/>
  <c r="U2637" i="1"/>
  <c r="Q2625" i="1"/>
  <c r="U2625" i="1"/>
  <c r="Q2613" i="1"/>
  <c r="U2613" i="1"/>
  <c r="Q2601" i="1"/>
  <c r="U2601" i="1"/>
  <c r="Q2589" i="1"/>
  <c r="U2589" i="1"/>
  <c r="Q2577" i="1"/>
  <c r="U2577" i="1"/>
  <c r="Q2565" i="1"/>
  <c r="U2565" i="1"/>
  <c r="Q2553" i="1"/>
  <c r="U2553" i="1"/>
  <c r="Q2541" i="1"/>
  <c r="U2541" i="1"/>
  <c r="Q2529" i="1"/>
  <c r="U2529" i="1"/>
  <c r="Q2517" i="1"/>
  <c r="U2517" i="1"/>
  <c r="Q2505" i="1"/>
  <c r="U2505" i="1"/>
  <c r="Q2493" i="1"/>
  <c r="U2493" i="1"/>
  <c r="Q2481" i="1"/>
  <c r="U2481" i="1"/>
  <c r="Q2469" i="1"/>
  <c r="U2469" i="1"/>
  <c r="Q2457" i="1"/>
  <c r="U2457" i="1"/>
  <c r="Q2445" i="1"/>
  <c r="U2445" i="1"/>
  <c r="Q2433" i="1"/>
  <c r="U2433" i="1"/>
  <c r="Q2421" i="1"/>
  <c r="U2421" i="1"/>
  <c r="Q2409" i="1"/>
  <c r="U2409" i="1"/>
  <c r="Q2397" i="1"/>
  <c r="U2397" i="1"/>
  <c r="Q2385" i="1"/>
  <c r="U2385" i="1"/>
  <c r="Q2373" i="1"/>
  <c r="U2373" i="1"/>
  <c r="Q2361" i="1"/>
  <c r="U2361" i="1"/>
  <c r="Q2349" i="1"/>
  <c r="U2349" i="1"/>
  <c r="Q2337" i="1"/>
  <c r="U2337" i="1"/>
  <c r="Q2325" i="1"/>
  <c r="U2325" i="1"/>
  <c r="Q2313" i="1"/>
  <c r="U2313" i="1"/>
  <c r="Q2301" i="1"/>
  <c r="U2301" i="1"/>
  <c r="Q2289" i="1"/>
  <c r="U2289" i="1"/>
  <c r="Q2277" i="1"/>
  <c r="U2277" i="1"/>
  <c r="Q2265" i="1"/>
  <c r="U2265" i="1"/>
  <c r="Q2253" i="1"/>
  <c r="U2253" i="1"/>
  <c r="Q2241" i="1"/>
  <c r="U2241" i="1"/>
  <c r="Q2229" i="1"/>
  <c r="U2229" i="1"/>
  <c r="Q2217" i="1"/>
  <c r="U2217" i="1"/>
  <c r="Q2205" i="1"/>
  <c r="U2205" i="1"/>
  <c r="Q2193" i="1"/>
  <c r="U2193" i="1"/>
  <c r="Q2181" i="1"/>
  <c r="U2181" i="1"/>
  <c r="Q2169" i="1"/>
  <c r="U2169" i="1"/>
  <c r="Q2157" i="1"/>
  <c r="U2157" i="1"/>
  <c r="Q2145" i="1"/>
  <c r="U2145" i="1"/>
  <c r="Q2133" i="1"/>
  <c r="U2133" i="1"/>
  <c r="Q2121" i="1"/>
  <c r="U2121" i="1"/>
  <c r="Q2109" i="1"/>
  <c r="U2109" i="1"/>
  <c r="Q2097" i="1"/>
  <c r="U2097" i="1"/>
  <c r="Q2085" i="1"/>
  <c r="U2085" i="1"/>
  <c r="Q2073" i="1"/>
  <c r="U2073" i="1"/>
  <c r="Q2061" i="1"/>
  <c r="U2061" i="1"/>
  <c r="Q2049" i="1"/>
  <c r="U2049" i="1"/>
  <c r="Q2037" i="1"/>
  <c r="U2037" i="1"/>
  <c r="Q2025" i="1"/>
  <c r="U2025" i="1"/>
  <c r="Q2013" i="1"/>
  <c r="U2013" i="1"/>
  <c r="Q2001" i="1"/>
  <c r="U2001" i="1"/>
  <c r="Q1989" i="1"/>
  <c r="U1989" i="1"/>
  <c r="Q1977" i="1"/>
  <c r="U1977" i="1"/>
  <c r="Q1965" i="1"/>
  <c r="U1965" i="1"/>
  <c r="Q1953" i="1"/>
  <c r="U1953" i="1"/>
  <c r="Q1941" i="1"/>
  <c r="U1941" i="1"/>
  <c r="Q1929" i="1"/>
  <c r="U1929" i="1"/>
  <c r="Q1917" i="1"/>
  <c r="U1917" i="1"/>
  <c r="Q1905" i="1"/>
  <c r="U1905" i="1"/>
  <c r="Q1893" i="1"/>
  <c r="U1893" i="1"/>
  <c r="Q1881" i="1"/>
  <c r="U1881" i="1"/>
  <c r="Q1869" i="1"/>
  <c r="U1869" i="1"/>
  <c r="Q1857" i="1"/>
  <c r="U1857" i="1"/>
  <c r="Q1845" i="1"/>
  <c r="U1845" i="1"/>
  <c r="Q1833" i="1"/>
  <c r="U1833" i="1"/>
  <c r="Q1821" i="1"/>
  <c r="U1821" i="1"/>
  <c r="Q1809" i="1"/>
  <c r="U1809" i="1"/>
  <c r="Q1797" i="1"/>
  <c r="U1797" i="1"/>
  <c r="Q1785" i="1"/>
  <c r="U1785" i="1"/>
  <c r="Q1773" i="1"/>
  <c r="U1773" i="1"/>
  <c r="Q1761" i="1"/>
  <c r="U1761" i="1"/>
  <c r="Q1749" i="1"/>
  <c r="U1749" i="1"/>
  <c r="Q1737" i="1"/>
  <c r="U1737" i="1"/>
  <c r="Q1725" i="1"/>
  <c r="U1725" i="1"/>
  <c r="Q1713" i="1"/>
  <c r="U1713" i="1"/>
  <c r="Q1701" i="1"/>
  <c r="U1701" i="1"/>
  <c r="Q1689" i="1"/>
  <c r="U1689" i="1"/>
  <c r="Q1677" i="1"/>
  <c r="U1677" i="1"/>
  <c r="Q1665" i="1"/>
  <c r="U1665" i="1"/>
  <c r="Q1653" i="1"/>
  <c r="U1653" i="1"/>
  <c r="Q1641" i="1"/>
  <c r="U1641" i="1"/>
  <c r="Q1629" i="1"/>
  <c r="U1629" i="1"/>
  <c r="Q1617" i="1"/>
  <c r="U1617" i="1"/>
  <c r="Q1605" i="1"/>
  <c r="U1605" i="1"/>
  <c r="Q1593" i="1"/>
  <c r="U1593" i="1"/>
  <c r="Q1581" i="1"/>
  <c r="U1581" i="1"/>
  <c r="Q1569" i="1"/>
  <c r="U1569" i="1"/>
  <c r="Q1557" i="1"/>
  <c r="U1557" i="1"/>
  <c r="Q1545" i="1"/>
  <c r="U1545" i="1"/>
  <c r="Q1533" i="1"/>
  <c r="U1533" i="1"/>
  <c r="Q1521" i="1"/>
  <c r="U1521" i="1"/>
  <c r="Q1509" i="1"/>
  <c r="U1509" i="1"/>
  <c r="Q1497" i="1"/>
  <c r="U1497" i="1"/>
  <c r="Q1485" i="1"/>
  <c r="U1485" i="1"/>
  <c r="Q1473" i="1"/>
  <c r="U1473" i="1"/>
  <c r="Q1461" i="1"/>
  <c r="U1461" i="1"/>
  <c r="Q1449" i="1"/>
  <c r="U1449" i="1"/>
  <c r="Q1437" i="1"/>
  <c r="U1437" i="1"/>
  <c r="Q1425" i="1"/>
  <c r="U1425" i="1"/>
  <c r="Q1413" i="1"/>
  <c r="U1413" i="1"/>
  <c r="Q1401" i="1"/>
  <c r="U1401" i="1"/>
  <c r="Q1389" i="1"/>
  <c r="U1389" i="1"/>
  <c r="Q1377" i="1"/>
  <c r="U1377" i="1"/>
  <c r="Q1365" i="1"/>
  <c r="U1365" i="1"/>
  <c r="Q1353" i="1"/>
  <c r="U1353" i="1"/>
  <c r="Q1341" i="1"/>
  <c r="U1341" i="1"/>
  <c r="Q1329" i="1"/>
  <c r="U1329" i="1"/>
  <c r="Q1317" i="1"/>
  <c r="U1317" i="1"/>
  <c r="Q1305" i="1"/>
  <c r="U1305" i="1"/>
  <c r="Q1293" i="1"/>
  <c r="U1293" i="1"/>
  <c r="Q1281" i="1"/>
  <c r="U1281" i="1"/>
  <c r="Q1269" i="1"/>
  <c r="U1269" i="1"/>
  <c r="Q1257" i="1"/>
  <c r="U1257" i="1"/>
  <c r="Q1245" i="1"/>
  <c r="U1245" i="1"/>
  <c r="Q1233" i="1"/>
  <c r="U1233" i="1"/>
  <c r="Q1221" i="1"/>
  <c r="U1221" i="1"/>
  <c r="Q1209" i="1"/>
  <c r="U1209" i="1"/>
  <c r="Q1197" i="1"/>
  <c r="U1197" i="1"/>
  <c r="Q1185" i="1"/>
  <c r="U1185" i="1"/>
  <c r="Q1173" i="1"/>
  <c r="U1173" i="1"/>
  <c r="Q1161" i="1"/>
  <c r="U1161" i="1"/>
  <c r="Q1149" i="1"/>
  <c r="U1149" i="1"/>
  <c r="Q1137" i="1"/>
  <c r="U1137" i="1"/>
  <c r="Q1125" i="1"/>
  <c r="U1125" i="1"/>
  <c r="Q1113" i="1"/>
  <c r="U1113" i="1"/>
  <c r="Q1101" i="1"/>
  <c r="U1101" i="1"/>
  <c r="Q1089" i="1"/>
  <c r="U1089" i="1"/>
  <c r="Q1077" i="1"/>
  <c r="U1077" i="1"/>
  <c r="Q1065" i="1"/>
  <c r="U1065" i="1"/>
  <c r="Q1053" i="1"/>
  <c r="U1053" i="1"/>
  <c r="Q1041" i="1"/>
  <c r="U1041" i="1"/>
  <c r="Q1029" i="1"/>
  <c r="U1029" i="1"/>
  <c r="Q1017" i="1"/>
  <c r="U1017" i="1"/>
  <c r="Q1005" i="1"/>
  <c r="U1005" i="1"/>
  <c r="Q993" i="1"/>
  <c r="U993" i="1"/>
  <c r="Q981" i="1"/>
  <c r="U981" i="1"/>
  <c r="Q969" i="1"/>
  <c r="U969" i="1"/>
  <c r="Q957" i="1"/>
  <c r="U957" i="1"/>
  <c r="Q945" i="1"/>
  <c r="U945" i="1"/>
  <c r="Q933" i="1"/>
  <c r="U933" i="1"/>
  <c r="Q921" i="1"/>
  <c r="U921" i="1"/>
  <c r="Q909" i="1"/>
  <c r="U909" i="1"/>
  <c r="Q897" i="1"/>
  <c r="U897" i="1"/>
  <c r="Q885" i="1"/>
  <c r="U885" i="1"/>
  <c r="Q873" i="1"/>
  <c r="U873" i="1"/>
  <c r="Q861" i="1"/>
  <c r="U861" i="1"/>
  <c r="Q849" i="1"/>
  <c r="U849" i="1"/>
  <c r="Q837" i="1"/>
  <c r="U837" i="1"/>
  <c r="Q825" i="1"/>
  <c r="U825" i="1"/>
  <c r="Q813" i="1"/>
  <c r="U813" i="1"/>
  <c r="Q801" i="1"/>
  <c r="U801" i="1"/>
  <c r="Q789" i="1"/>
  <c r="U789" i="1"/>
  <c r="Q777" i="1"/>
  <c r="U777" i="1"/>
  <c r="Q765" i="1"/>
  <c r="U765" i="1"/>
  <c r="Q753" i="1"/>
  <c r="U753" i="1"/>
  <c r="Q741" i="1"/>
  <c r="U741" i="1"/>
  <c r="Q729" i="1"/>
  <c r="U729" i="1"/>
  <c r="Q717" i="1"/>
  <c r="U717" i="1"/>
  <c r="Q705" i="1"/>
  <c r="U705" i="1"/>
  <c r="Q693" i="1"/>
  <c r="U693" i="1"/>
  <c r="Q681" i="1"/>
  <c r="U681" i="1"/>
  <c r="Q669" i="1"/>
  <c r="U669" i="1"/>
  <c r="Q657" i="1"/>
  <c r="U657" i="1"/>
  <c r="Q645" i="1"/>
  <c r="U645" i="1"/>
  <c r="Q633" i="1"/>
  <c r="U633" i="1"/>
  <c r="Q621" i="1"/>
  <c r="U621" i="1"/>
  <c r="Q609" i="1"/>
  <c r="U609" i="1"/>
  <c r="Q597" i="1"/>
  <c r="U597" i="1"/>
  <c r="Q585" i="1"/>
  <c r="U585" i="1"/>
  <c r="Q573" i="1"/>
  <c r="U573" i="1"/>
  <c r="Q561" i="1"/>
  <c r="U561" i="1"/>
  <c r="Q549" i="1"/>
  <c r="U549" i="1"/>
  <c r="Q537" i="1"/>
  <c r="U537" i="1"/>
  <c r="Q525" i="1"/>
  <c r="U525" i="1"/>
  <c r="Q513" i="1"/>
  <c r="U513" i="1"/>
  <c r="Q501" i="1"/>
  <c r="U501" i="1"/>
  <c r="Q489" i="1"/>
  <c r="U489" i="1"/>
  <c r="Q477" i="1"/>
  <c r="U477" i="1"/>
  <c r="Q465" i="1"/>
  <c r="U465" i="1"/>
  <c r="Q453" i="1"/>
  <c r="U453" i="1"/>
  <c r="Q441" i="1"/>
  <c r="U441" i="1"/>
  <c r="Q429" i="1"/>
  <c r="U429" i="1"/>
  <c r="Q417" i="1"/>
  <c r="U417" i="1"/>
  <c r="Q405" i="1"/>
  <c r="U405" i="1"/>
  <c r="Q393" i="1"/>
  <c r="U393" i="1"/>
  <c r="Q381" i="1"/>
  <c r="U381" i="1"/>
  <c r="Q369" i="1"/>
  <c r="U369" i="1"/>
  <c r="Q357" i="1"/>
  <c r="U357" i="1"/>
  <c r="Q345" i="1"/>
  <c r="U345" i="1"/>
  <c r="Q333" i="1"/>
  <c r="U333" i="1"/>
  <c r="Q321" i="1"/>
  <c r="U321" i="1"/>
  <c r="Q309" i="1"/>
  <c r="U309" i="1"/>
  <c r="Q297" i="1"/>
  <c r="U297" i="1"/>
  <c r="Q285" i="1"/>
  <c r="U285" i="1"/>
  <c r="Q273" i="1"/>
  <c r="U273" i="1"/>
  <c r="Q261" i="1"/>
  <c r="U261" i="1"/>
  <c r="Q249" i="1"/>
  <c r="U249" i="1"/>
  <c r="Q237" i="1"/>
  <c r="U237" i="1"/>
  <c r="Q225" i="1"/>
  <c r="U225" i="1"/>
  <c r="Q213" i="1"/>
  <c r="U213" i="1"/>
  <c r="Q201" i="1"/>
  <c r="U201" i="1"/>
  <c r="Q189" i="1"/>
  <c r="U189" i="1"/>
  <c r="Q177" i="1"/>
  <c r="U177" i="1"/>
  <c r="Q165" i="1"/>
  <c r="U165" i="1"/>
  <c r="Q153" i="1"/>
  <c r="U153" i="1"/>
  <c r="Q141" i="1"/>
  <c r="U141" i="1"/>
  <c r="Q129" i="1"/>
  <c r="U129" i="1"/>
  <c r="Q117" i="1"/>
  <c r="U117" i="1"/>
  <c r="Q105" i="1"/>
  <c r="U105" i="1"/>
  <c r="Q93" i="1"/>
  <c r="U93" i="1"/>
  <c r="Q81" i="1"/>
  <c r="U81" i="1"/>
  <c r="Q69" i="1"/>
  <c r="U69" i="1"/>
  <c r="Q57" i="1"/>
  <c r="U57" i="1"/>
  <c r="Q45" i="1"/>
  <c r="U45" i="1"/>
  <c r="Q33" i="1"/>
  <c r="U33" i="1"/>
  <c r="Q21" i="1"/>
  <c r="U21" i="1"/>
  <c r="Q9" i="1"/>
  <c r="U9" i="1"/>
  <c r="U4072" i="1"/>
  <c r="U2638" i="1"/>
  <c r="Q4256" i="1"/>
  <c r="U4256" i="1"/>
  <c r="Q4244" i="1"/>
  <c r="U4244" i="1"/>
  <c r="Q4232" i="1"/>
  <c r="U4232" i="1"/>
  <c r="Q4220" i="1"/>
  <c r="U4220" i="1"/>
  <c r="Q4208" i="1"/>
  <c r="U4208" i="1"/>
  <c r="Q4196" i="1"/>
  <c r="U4196" i="1"/>
  <c r="Q4184" i="1"/>
  <c r="U4184" i="1"/>
  <c r="Q4172" i="1"/>
  <c r="U4172" i="1"/>
  <c r="Q4160" i="1"/>
  <c r="U4160" i="1"/>
  <c r="Q4148" i="1"/>
  <c r="U4148" i="1"/>
  <c r="Q4136" i="1"/>
  <c r="U4136" i="1"/>
  <c r="Q4124" i="1"/>
  <c r="U4124" i="1"/>
  <c r="Q4112" i="1"/>
  <c r="U4112" i="1"/>
  <c r="Q4100" i="1"/>
  <c r="U4100" i="1"/>
  <c r="Q4088" i="1"/>
  <c r="U4088" i="1"/>
  <c r="Q4076" i="1"/>
  <c r="U4076" i="1"/>
  <c r="Q4064" i="1"/>
  <c r="U4064" i="1"/>
  <c r="Q4052" i="1"/>
  <c r="U4052" i="1"/>
  <c r="Q4040" i="1"/>
  <c r="U4040" i="1"/>
  <c r="Q4028" i="1"/>
  <c r="U4028" i="1"/>
  <c r="Q4016" i="1"/>
  <c r="U4016" i="1"/>
  <c r="Q4004" i="1"/>
  <c r="U4004" i="1"/>
  <c r="Q3992" i="1"/>
  <c r="U3992" i="1"/>
  <c r="Q3980" i="1"/>
  <c r="U3980" i="1"/>
  <c r="Q3968" i="1"/>
  <c r="U3968" i="1"/>
  <c r="Q3956" i="1"/>
  <c r="U3956" i="1"/>
  <c r="Q3944" i="1"/>
  <c r="U3944" i="1"/>
  <c r="Q3932" i="1"/>
  <c r="U3932" i="1"/>
  <c r="Q3920" i="1"/>
  <c r="U3920" i="1"/>
  <c r="Q3908" i="1"/>
  <c r="U3908" i="1"/>
  <c r="Q3896" i="1"/>
  <c r="U3896" i="1"/>
  <c r="Q3884" i="1"/>
  <c r="U3884" i="1"/>
  <c r="Q3872" i="1"/>
  <c r="U3872" i="1"/>
  <c r="Q3860" i="1"/>
  <c r="U3860" i="1"/>
  <c r="Q3848" i="1"/>
  <c r="U3848" i="1"/>
  <c r="Q3836" i="1"/>
  <c r="U3836" i="1"/>
  <c r="Q3824" i="1"/>
  <c r="U3824" i="1"/>
  <c r="Q3812" i="1"/>
  <c r="U3812" i="1"/>
  <c r="Q3800" i="1"/>
  <c r="U3800" i="1"/>
  <c r="Q3788" i="1"/>
  <c r="U3788" i="1"/>
  <c r="Q3776" i="1"/>
  <c r="U3776" i="1"/>
  <c r="Q3764" i="1"/>
  <c r="U3764" i="1"/>
  <c r="Q3752" i="1"/>
  <c r="U3752" i="1"/>
  <c r="Q3740" i="1"/>
  <c r="U3740" i="1"/>
  <c r="Q3728" i="1"/>
  <c r="U3728" i="1"/>
  <c r="Q3716" i="1"/>
  <c r="U3716" i="1"/>
  <c r="Q3704" i="1"/>
  <c r="U3704" i="1"/>
  <c r="Q3692" i="1"/>
  <c r="U3692" i="1"/>
  <c r="Q3680" i="1"/>
  <c r="U3680" i="1"/>
  <c r="Q3668" i="1"/>
  <c r="U3668" i="1"/>
  <c r="Q3656" i="1"/>
  <c r="U3656" i="1"/>
  <c r="Q3644" i="1"/>
  <c r="U3644" i="1"/>
  <c r="Q3632" i="1"/>
  <c r="U3632" i="1"/>
  <c r="Q3620" i="1"/>
  <c r="U3620" i="1"/>
  <c r="Q3608" i="1"/>
  <c r="U3608" i="1"/>
  <c r="Q3596" i="1"/>
  <c r="U3596" i="1"/>
  <c r="Q3584" i="1"/>
  <c r="U3584" i="1"/>
  <c r="Q3572" i="1"/>
  <c r="U3572" i="1"/>
  <c r="Q3560" i="1"/>
  <c r="U3560" i="1"/>
  <c r="Q3548" i="1"/>
  <c r="U3548" i="1"/>
  <c r="Q3536" i="1"/>
  <c r="U3536" i="1"/>
  <c r="Q3524" i="1"/>
  <c r="U3524" i="1"/>
  <c r="Q3512" i="1"/>
  <c r="U3512" i="1"/>
  <c r="Q3500" i="1"/>
  <c r="U3500" i="1"/>
  <c r="Q3488" i="1"/>
  <c r="U3488" i="1"/>
  <c r="Q3476" i="1"/>
  <c r="U3476" i="1"/>
  <c r="Q3464" i="1"/>
  <c r="U3464" i="1"/>
  <c r="Q3452" i="1"/>
  <c r="U3452" i="1"/>
  <c r="Q3440" i="1"/>
  <c r="U3440" i="1"/>
  <c r="Q3428" i="1"/>
  <c r="U3428" i="1"/>
  <c r="Q3416" i="1"/>
  <c r="U3416" i="1"/>
  <c r="Q3404" i="1"/>
  <c r="U3404" i="1"/>
  <c r="Q3392" i="1"/>
  <c r="U3392" i="1"/>
  <c r="Q3380" i="1"/>
  <c r="U3380" i="1"/>
  <c r="Q3368" i="1"/>
  <c r="U3368" i="1"/>
  <c r="Q3356" i="1"/>
  <c r="U3356" i="1"/>
  <c r="Q3344" i="1"/>
  <c r="U3344" i="1"/>
  <c r="Q3332" i="1"/>
  <c r="U3332" i="1"/>
  <c r="Q3320" i="1"/>
  <c r="U3320" i="1"/>
  <c r="Q3308" i="1"/>
  <c r="U3308" i="1"/>
  <c r="Q3296" i="1"/>
  <c r="U3296" i="1"/>
  <c r="Q3284" i="1"/>
  <c r="U3284" i="1"/>
  <c r="Q3272" i="1"/>
  <c r="U3272" i="1"/>
  <c r="Q3260" i="1"/>
  <c r="U3260" i="1"/>
  <c r="Q3248" i="1"/>
  <c r="U3248" i="1"/>
  <c r="Q3236" i="1"/>
  <c r="U3236" i="1"/>
  <c r="Q3224" i="1"/>
  <c r="U3224" i="1"/>
  <c r="Q3212" i="1"/>
  <c r="U3212" i="1"/>
  <c r="Q3200" i="1"/>
  <c r="U3200" i="1"/>
  <c r="Q3188" i="1"/>
  <c r="U3188" i="1"/>
  <c r="Q3176" i="1"/>
  <c r="U3176" i="1"/>
  <c r="Q3164" i="1"/>
  <c r="U3164" i="1"/>
  <c r="Q3152" i="1"/>
  <c r="U3152" i="1"/>
  <c r="Q3140" i="1"/>
  <c r="U3140" i="1"/>
  <c r="Q3128" i="1"/>
  <c r="U3128" i="1"/>
  <c r="Q3116" i="1"/>
  <c r="U3116" i="1"/>
  <c r="Q3104" i="1"/>
  <c r="U3104" i="1"/>
  <c r="Q3092" i="1"/>
  <c r="U3092" i="1"/>
  <c r="Q3080" i="1"/>
  <c r="U3080" i="1"/>
  <c r="Q3068" i="1"/>
  <c r="U3068" i="1"/>
  <c r="Q3056" i="1"/>
  <c r="U3056" i="1"/>
  <c r="Q3044" i="1"/>
  <c r="U3044" i="1"/>
  <c r="Q3032" i="1"/>
  <c r="U3032" i="1"/>
  <c r="Q3020" i="1"/>
  <c r="U3020" i="1"/>
  <c r="Q3008" i="1"/>
  <c r="U3008" i="1"/>
  <c r="Q2996" i="1"/>
  <c r="U2996" i="1"/>
  <c r="Q2984" i="1"/>
  <c r="U2984" i="1"/>
  <c r="Q2972" i="1"/>
  <c r="U2972" i="1"/>
  <c r="Q2960" i="1"/>
  <c r="U2960" i="1"/>
  <c r="Q2948" i="1"/>
  <c r="U2948" i="1"/>
  <c r="Q2936" i="1"/>
  <c r="U2936" i="1"/>
  <c r="Q2924" i="1"/>
  <c r="U2924" i="1"/>
  <c r="Q2912" i="1"/>
  <c r="U2912" i="1"/>
  <c r="Q2900" i="1"/>
  <c r="U2900" i="1"/>
  <c r="Q2888" i="1"/>
  <c r="U2888" i="1"/>
  <c r="Q2876" i="1"/>
  <c r="U2876" i="1"/>
  <c r="Q2864" i="1"/>
  <c r="U2864" i="1"/>
  <c r="Q2852" i="1"/>
  <c r="U2852" i="1"/>
  <c r="Q2840" i="1"/>
  <c r="U2840" i="1"/>
  <c r="Q2828" i="1"/>
  <c r="U2828" i="1"/>
  <c r="Q2816" i="1"/>
  <c r="U2816" i="1"/>
  <c r="Q2804" i="1"/>
  <c r="U2804" i="1"/>
  <c r="Q2792" i="1"/>
  <c r="U2792" i="1"/>
  <c r="Q2780" i="1"/>
  <c r="U2780" i="1"/>
  <c r="Q2768" i="1"/>
  <c r="U2768" i="1"/>
  <c r="Q2756" i="1"/>
  <c r="U2756" i="1"/>
  <c r="Q2744" i="1"/>
  <c r="U2744" i="1"/>
  <c r="Q2732" i="1"/>
  <c r="U2732" i="1"/>
  <c r="Q2720" i="1"/>
  <c r="U2720" i="1"/>
  <c r="Q2708" i="1"/>
  <c r="U2708" i="1"/>
  <c r="Q2696" i="1"/>
  <c r="U2696" i="1"/>
  <c r="Q2684" i="1"/>
  <c r="U2684" i="1"/>
  <c r="Q2672" i="1"/>
  <c r="U2672" i="1"/>
  <c r="Q2660" i="1"/>
  <c r="U2660" i="1"/>
  <c r="Q2648" i="1"/>
  <c r="U2648" i="1"/>
  <c r="Q2636" i="1"/>
  <c r="U2636" i="1"/>
  <c r="Q2624" i="1"/>
  <c r="U2624" i="1"/>
  <c r="Q2612" i="1"/>
  <c r="U2612" i="1"/>
  <c r="Q2600" i="1"/>
  <c r="U2600" i="1"/>
  <c r="Q2588" i="1"/>
  <c r="U2588" i="1"/>
  <c r="Q2576" i="1"/>
  <c r="U2576" i="1"/>
  <c r="Q2564" i="1"/>
  <c r="U2564" i="1"/>
  <c r="Q2552" i="1"/>
  <c r="U2552" i="1"/>
  <c r="Q2540" i="1"/>
  <c r="U2540" i="1"/>
  <c r="Q2528" i="1"/>
  <c r="U2528" i="1"/>
  <c r="Q2516" i="1"/>
  <c r="U2516" i="1"/>
  <c r="Q2504" i="1"/>
  <c r="U2504" i="1"/>
  <c r="Q2492" i="1"/>
  <c r="U2492" i="1"/>
  <c r="Q2480" i="1"/>
  <c r="U2480" i="1"/>
  <c r="Q2468" i="1"/>
  <c r="U2468" i="1"/>
  <c r="Q2456" i="1"/>
  <c r="U2456" i="1"/>
  <c r="Q2444" i="1"/>
  <c r="U2444" i="1"/>
  <c r="Q2432" i="1"/>
  <c r="U2432" i="1"/>
  <c r="Q2420" i="1"/>
  <c r="U2420" i="1"/>
  <c r="Q2408" i="1"/>
  <c r="U2408" i="1"/>
  <c r="Q2396" i="1"/>
  <c r="U2396" i="1"/>
  <c r="Q2384" i="1"/>
  <c r="U2384" i="1"/>
  <c r="Q2372" i="1"/>
  <c r="U2372" i="1"/>
  <c r="Q2360" i="1"/>
  <c r="U2360" i="1"/>
  <c r="Q2348" i="1"/>
  <c r="U2348" i="1"/>
  <c r="Q2336" i="1"/>
  <c r="U2336" i="1"/>
  <c r="Q2324" i="1"/>
  <c r="U2324" i="1"/>
  <c r="Q2312" i="1"/>
  <c r="U2312" i="1"/>
  <c r="Q2300" i="1"/>
  <c r="U2300" i="1"/>
  <c r="Q2288" i="1"/>
  <c r="U2288" i="1"/>
  <c r="Q2276" i="1"/>
  <c r="U2276" i="1"/>
  <c r="Q2264" i="1"/>
  <c r="U2264" i="1"/>
  <c r="Q2252" i="1"/>
  <c r="U2252" i="1"/>
  <c r="Q2240" i="1"/>
  <c r="U2240" i="1"/>
  <c r="Q2228" i="1"/>
  <c r="U2228" i="1"/>
  <c r="Q2216" i="1"/>
  <c r="U2216" i="1"/>
  <c r="Q2204" i="1"/>
  <c r="U2204" i="1"/>
  <c r="Q2192" i="1"/>
  <c r="U2192" i="1"/>
  <c r="Q2180" i="1"/>
  <c r="U2180" i="1"/>
  <c r="Q2168" i="1"/>
  <c r="U2168" i="1"/>
  <c r="Q2156" i="1"/>
  <c r="U2156" i="1"/>
  <c r="Q2144" i="1"/>
  <c r="U2144" i="1"/>
  <c r="Q2132" i="1"/>
  <c r="U2132" i="1"/>
  <c r="Q2120" i="1"/>
  <c r="U2120" i="1"/>
  <c r="Q2108" i="1"/>
  <c r="U2108" i="1"/>
  <c r="Q2096" i="1"/>
  <c r="U2096" i="1"/>
  <c r="Q2084" i="1"/>
  <c r="U2084" i="1"/>
  <c r="Q2072" i="1"/>
  <c r="U2072" i="1"/>
  <c r="Q2060" i="1"/>
  <c r="U2060" i="1"/>
  <c r="Q2048" i="1"/>
  <c r="U2048" i="1"/>
  <c r="Q2036" i="1"/>
  <c r="U2036" i="1"/>
  <c r="Q2024" i="1"/>
  <c r="U2024" i="1"/>
  <c r="Q2012" i="1"/>
  <c r="U2012" i="1"/>
  <c r="Q2000" i="1"/>
  <c r="U2000" i="1"/>
  <c r="Q1988" i="1"/>
  <c r="U1988" i="1"/>
  <c r="Q1976" i="1"/>
  <c r="U1976" i="1"/>
  <c r="Q1964" i="1"/>
  <c r="U1964" i="1"/>
  <c r="Q1952" i="1"/>
  <c r="U1952" i="1"/>
  <c r="Q1940" i="1"/>
  <c r="U1940" i="1"/>
  <c r="Q1928" i="1"/>
  <c r="U1928" i="1"/>
  <c r="Q1916" i="1"/>
  <c r="U1916" i="1"/>
  <c r="Q1904" i="1"/>
  <c r="U1904" i="1"/>
  <c r="Q1892" i="1"/>
  <c r="U1892" i="1"/>
  <c r="Q1880" i="1"/>
  <c r="U1880" i="1"/>
  <c r="Q1868" i="1"/>
  <c r="U1868" i="1"/>
  <c r="Q1856" i="1"/>
  <c r="U1856" i="1"/>
  <c r="Q1844" i="1"/>
  <c r="U1844" i="1"/>
  <c r="Q1832" i="1"/>
  <c r="U1832" i="1"/>
  <c r="Q1820" i="1"/>
  <c r="U1820" i="1"/>
  <c r="Q1808" i="1"/>
  <c r="U1808" i="1"/>
  <c r="Q1796" i="1"/>
  <c r="U1796" i="1"/>
  <c r="Q1784" i="1"/>
  <c r="U1784" i="1"/>
  <c r="Q1772" i="1"/>
  <c r="U1772" i="1"/>
  <c r="Q1760" i="1"/>
  <c r="U1760" i="1"/>
  <c r="Q1748" i="1"/>
  <c r="U1748" i="1"/>
  <c r="Q1736" i="1"/>
  <c r="U1736" i="1"/>
  <c r="Q1724" i="1"/>
  <c r="U1724" i="1"/>
  <c r="Q1712" i="1"/>
  <c r="U1712" i="1"/>
  <c r="Q1700" i="1"/>
  <c r="U1700" i="1"/>
  <c r="Q1688" i="1"/>
  <c r="U1688" i="1"/>
  <c r="Q1676" i="1"/>
  <c r="U1676" i="1"/>
  <c r="Q1664" i="1"/>
  <c r="U1664" i="1"/>
  <c r="Q1652" i="1"/>
  <c r="U1652" i="1"/>
  <c r="Q1640" i="1"/>
  <c r="U1640" i="1"/>
  <c r="Q1628" i="1"/>
  <c r="U1628" i="1"/>
  <c r="Q1616" i="1"/>
  <c r="U1616" i="1"/>
  <c r="Q1604" i="1"/>
  <c r="U1604" i="1"/>
  <c r="Q1592" i="1"/>
  <c r="U1592" i="1"/>
  <c r="Q1580" i="1"/>
  <c r="U1580" i="1"/>
  <c r="Q1568" i="1"/>
  <c r="U1568" i="1"/>
  <c r="Q1556" i="1"/>
  <c r="U1556" i="1"/>
  <c r="Q1544" i="1"/>
  <c r="U1544" i="1"/>
  <c r="Q1532" i="1"/>
  <c r="U1532" i="1"/>
  <c r="Q1520" i="1"/>
  <c r="U1520" i="1"/>
  <c r="Q1508" i="1"/>
  <c r="U1508" i="1"/>
  <c r="Q1496" i="1"/>
  <c r="U1496" i="1"/>
  <c r="Q1484" i="1"/>
  <c r="U1484" i="1"/>
  <c r="Q1472" i="1"/>
  <c r="U1472" i="1"/>
  <c r="Q1460" i="1"/>
  <c r="U1460" i="1"/>
  <c r="Q1448" i="1"/>
  <c r="U1448" i="1"/>
  <c r="Q1436" i="1"/>
  <c r="U1436" i="1"/>
  <c r="Q1424" i="1"/>
  <c r="U1424" i="1"/>
  <c r="Q1412" i="1"/>
  <c r="U1412" i="1"/>
  <c r="Q1400" i="1"/>
  <c r="U1400" i="1"/>
  <c r="Q1388" i="1"/>
  <c r="U1388" i="1"/>
  <c r="Q1376" i="1"/>
  <c r="U1376" i="1"/>
  <c r="Q1364" i="1"/>
  <c r="U1364" i="1"/>
  <c r="Q1352" i="1"/>
  <c r="U1352" i="1"/>
  <c r="Q1340" i="1"/>
  <c r="U1340" i="1"/>
  <c r="Q1328" i="1"/>
  <c r="U1328" i="1"/>
  <c r="Q1316" i="1"/>
  <c r="U1316" i="1"/>
  <c r="Q1304" i="1"/>
  <c r="U1304" i="1"/>
  <c r="Q1292" i="1"/>
  <c r="U1292" i="1"/>
  <c r="Q1280" i="1"/>
  <c r="U1280" i="1"/>
  <c r="Q1268" i="1"/>
  <c r="U1268" i="1"/>
  <c r="Q1256" i="1"/>
  <c r="U1256" i="1"/>
  <c r="Q1244" i="1"/>
  <c r="U1244" i="1"/>
  <c r="Q1232" i="1"/>
  <c r="U1232" i="1"/>
  <c r="Q1220" i="1"/>
  <c r="U1220" i="1"/>
  <c r="Q1208" i="1"/>
  <c r="U1208" i="1"/>
  <c r="Q1196" i="1"/>
  <c r="U1196" i="1"/>
  <c r="Q1184" i="1"/>
  <c r="U1184" i="1"/>
  <c r="Q1172" i="1"/>
  <c r="U1172" i="1"/>
  <c r="Q1160" i="1"/>
  <c r="U1160" i="1"/>
  <c r="Q1148" i="1"/>
  <c r="U1148" i="1"/>
  <c r="Q1136" i="1"/>
  <c r="U1136" i="1"/>
  <c r="Q1124" i="1"/>
  <c r="U1124" i="1"/>
  <c r="Q1112" i="1"/>
  <c r="U1112" i="1"/>
  <c r="Q1100" i="1"/>
  <c r="U1100" i="1"/>
  <c r="Q1088" i="1"/>
  <c r="U1088" i="1"/>
  <c r="Q1076" i="1"/>
  <c r="U1076" i="1"/>
  <c r="Q1064" i="1"/>
  <c r="U1064" i="1"/>
  <c r="Q1052" i="1"/>
  <c r="U1052" i="1"/>
  <c r="Q1040" i="1"/>
  <c r="U1040" i="1"/>
  <c r="Q1028" i="1"/>
  <c r="U1028" i="1"/>
  <c r="Q1016" i="1"/>
  <c r="U1016" i="1"/>
  <c r="Q1004" i="1"/>
  <c r="U1004" i="1"/>
  <c r="Q992" i="1"/>
  <c r="U992" i="1"/>
  <c r="Q980" i="1"/>
  <c r="U980" i="1"/>
  <c r="Q968" i="1"/>
  <c r="U968" i="1"/>
  <c r="Q956" i="1"/>
  <c r="U956" i="1"/>
  <c r="Q944" i="1"/>
  <c r="U944" i="1"/>
  <c r="Q932" i="1"/>
  <c r="U932" i="1"/>
  <c r="Q920" i="1"/>
  <c r="U920" i="1"/>
  <c r="Q908" i="1"/>
  <c r="U908" i="1"/>
  <c r="Q896" i="1"/>
  <c r="U896" i="1"/>
  <c r="Q884" i="1"/>
  <c r="U884" i="1"/>
  <c r="Q872" i="1"/>
  <c r="U872" i="1"/>
  <c r="Q860" i="1"/>
  <c r="U860" i="1"/>
  <c r="Q848" i="1"/>
  <c r="U848" i="1"/>
  <c r="Q836" i="1"/>
  <c r="U836" i="1"/>
  <c r="Q824" i="1"/>
  <c r="U824" i="1"/>
  <c r="Q812" i="1"/>
  <c r="U812" i="1"/>
  <c r="Q800" i="1"/>
  <c r="U800" i="1"/>
  <c r="Q788" i="1"/>
  <c r="U788" i="1"/>
  <c r="Q776" i="1"/>
  <c r="U776" i="1"/>
  <c r="Q764" i="1"/>
  <c r="U764" i="1"/>
  <c r="Q752" i="1"/>
  <c r="U752" i="1"/>
  <c r="Q740" i="1"/>
  <c r="U740" i="1"/>
  <c r="Q728" i="1"/>
  <c r="U728" i="1"/>
  <c r="Q716" i="1"/>
  <c r="U716" i="1"/>
  <c r="Q704" i="1"/>
  <c r="U704" i="1"/>
  <c r="Q692" i="1"/>
  <c r="U692" i="1"/>
  <c r="Q680" i="1"/>
  <c r="U680" i="1"/>
  <c r="Q668" i="1"/>
  <c r="U668" i="1"/>
  <c r="Q656" i="1"/>
  <c r="U656" i="1"/>
  <c r="Q644" i="1"/>
  <c r="U644" i="1"/>
  <c r="Q632" i="1"/>
  <c r="U632" i="1"/>
  <c r="Q620" i="1"/>
  <c r="U620" i="1"/>
  <c r="Q608" i="1"/>
  <c r="U608" i="1"/>
  <c r="Q596" i="1"/>
  <c r="U596" i="1"/>
  <c r="Q584" i="1"/>
  <c r="U584" i="1"/>
  <c r="Q572" i="1"/>
  <c r="U572" i="1"/>
  <c r="Q560" i="1"/>
  <c r="U560" i="1"/>
  <c r="Q548" i="1"/>
  <c r="U548" i="1"/>
  <c r="Q536" i="1"/>
  <c r="U536" i="1"/>
  <c r="Q524" i="1"/>
  <c r="U524" i="1"/>
  <c r="Q512" i="1"/>
  <c r="U512" i="1"/>
  <c r="Q500" i="1"/>
  <c r="U500" i="1"/>
  <c r="Q488" i="1"/>
  <c r="U488" i="1"/>
  <c r="Q476" i="1"/>
  <c r="U476" i="1"/>
  <c r="Q464" i="1"/>
  <c r="U464" i="1"/>
  <c r="Q452" i="1"/>
  <c r="U452" i="1"/>
  <c r="Q440" i="1"/>
  <c r="U440" i="1"/>
  <c r="Q428" i="1"/>
  <c r="U428" i="1"/>
  <c r="Q416" i="1"/>
  <c r="U416" i="1"/>
  <c r="Q404" i="1"/>
  <c r="U404" i="1"/>
  <c r="Q392" i="1"/>
  <c r="U392" i="1"/>
  <c r="Q380" i="1"/>
  <c r="U380" i="1"/>
  <c r="Q368" i="1"/>
  <c r="U368" i="1"/>
  <c r="Q356" i="1"/>
  <c r="U356" i="1"/>
  <c r="Q344" i="1"/>
  <c r="U344" i="1"/>
  <c r="Q332" i="1"/>
  <c r="U332" i="1"/>
  <c r="Q320" i="1"/>
  <c r="U320" i="1"/>
  <c r="Q308" i="1"/>
  <c r="U308" i="1"/>
  <c r="Q296" i="1"/>
  <c r="U296" i="1"/>
  <c r="Q284" i="1"/>
  <c r="U284" i="1"/>
  <c r="Q272" i="1"/>
  <c r="U272" i="1"/>
  <c r="Q260" i="1"/>
  <c r="U260" i="1"/>
  <c r="Q248" i="1"/>
  <c r="U248" i="1"/>
  <c r="Q236" i="1"/>
  <c r="U236" i="1"/>
  <c r="Q224" i="1"/>
  <c r="U224" i="1"/>
  <c r="Q212" i="1"/>
  <c r="U212" i="1"/>
  <c r="Q200" i="1"/>
  <c r="U200" i="1"/>
  <c r="Q188" i="1"/>
  <c r="U188" i="1"/>
  <c r="Q176" i="1"/>
  <c r="U176" i="1"/>
  <c r="Q164" i="1"/>
  <c r="U164" i="1"/>
  <c r="Q152" i="1"/>
  <c r="U152" i="1"/>
  <c r="Q140" i="1"/>
  <c r="U140" i="1"/>
  <c r="Q128" i="1"/>
  <c r="U128" i="1"/>
  <c r="Q116" i="1"/>
  <c r="U116" i="1"/>
  <c r="Q104" i="1"/>
  <c r="U104" i="1"/>
  <c r="Q92" i="1"/>
  <c r="U92" i="1"/>
  <c r="Q80" i="1"/>
  <c r="U80" i="1"/>
  <c r="Q68" i="1"/>
  <c r="U68" i="1"/>
  <c r="Q56" i="1"/>
  <c r="U56" i="1"/>
  <c r="Q44" i="1"/>
  <c r="U44" i="1"/>
  <c r="Q32" i="1"/>
  <c r="U32" i="1"/>
  <c r="Q20" i="1"/>
  <c r="U20" i="1"/>
  <c r="Q8" i="1"/>
  <c r="U8" i="1"/>
  <c r="U4234" i="1"/>
  <c r="U2304" i="1"/>
  <c r="Q4267" i="1"/>
  <c r="U4267" i="1"/>
  <c r="Q4255" i="1"/>
  <c r="U4255" i="1"/>
  <c r="Q4243" i="1"/>
  <c r="U4243" i="1"/>
  <c r="Q4231" i="1"/>
  <c r="U4231" i="1"/>
  <c r="Q4219" i="1"/>
  <c r="U4219" i="1"/>
  <c r="Q4207" i="1"/>
  <c r="U4207" i="1"/>
  <c r="Q4195" i="1"/>
  <c r="U4195" i="1"/>
  <c r="Q4183" i="1"/>
  <c r="U4183" i="1"/>
  <c r="Q4171" i="1"/>
  <c r="U4171" i="1"/>
  <c r="Q4159" i="1"/>
  <c r="U4159" i="1"/>
  <c r="Q4147" i="1"/>
  <c r="U4147" i="1"/>
  <c r="Q4135" i="1"/>
  <c r="U4135" i="1"/>
  <c r="Q4123" i="1"/>
  <c r="U4123" i="1"/>
  <c r="Q4111" i="1"/>
  <c r="U4111" i="1"/>
  <c r="Q4099" i="1"/>
  <c r="U4099" i="1"/>
  <c r="Q4087" i="1"/>
  <c r="U4087" i="1"/>
  <c r="Q4075" i="1"/>
  <c r="U4075" i="1"/>
  <c r="Q4063" i="1"/>
  <c r="U4063" i="1"/>
  <c r="Q4051" i="1"/>
  <c r="U4051" i="1"/>
  <c r="Q4039" i="1"/>
  <c r="U4039" i="1"/>
  <c r="Q4027" i="1"/>
  <c r="U4027" i="1"/>
  <c r="Q4015" i="1"/>
  <c r="U4015" i="1"/>
  <c r="Q4003" i="1"/>
  <c r="U4003" i="1"/>
  <c r="Q3991" i="1"/>
  <c r="U3991" i="1"/>
  <c r="Q3979" i="1"/>
  <c r="U3979" i="1"/>
  <c r="Q3967" i="1"/>
  <c r="U3967" i="1"/>
  <c r="Q3955" i="1"/>
  <c r="U3955" i="1"/>
  <c r="Q3943" i="1"/>
  <c r="U3943" i="1"/>
  <c r="Q3931" i="1"/>
  <c r="U3931" i="1"/>
  <c r="Q3919" i="1"/>
  <c r="U3919" i="1"/>
  <c r="Q3907" i="1"/>
  <c r="U3907" i="1"/>
  <c r="Q3895" i="1"/>
  <c r="U3895" i="1"/>
  <c r="Q3883" i="1"/>
  <c r="U3883" i="1"/>
  <c r="Q3871" i="1"/>
  <c r="U3871" i="1"/>
  <c r="Q3859" i="1"/>
  <c r="U3859" i="1"/>
  <c r="Q3847" i="1"/>
  <c r="U3847" i="1"/>
  <c r="Q3835" i="1"/>
  <c r="U3835" i="1"/>
  <c r="Q3823" i="1"/>
  <c r="U3823" i="1"/>
  <c r="Q3811" i="1"/>
  <c r="U3811" i="1"/>
  <c r="Q3799" i="1"/>
  <c r="U3799" i="1"/>
  <c r="Q3787" i="1"/>
  <c r="U3787" i="1"/>
  <c r="Q3775" i="1"/>
  <c r="U3775" i="1"/>
  <c r="Q3763" i="1"/>
  <c r="U3763" i="1"/>
  <c r="Q3751" i="1"/>
  <c r="U3751" i="1"/>
  <c r="Q3739" i="1"/>
  <c r="U3739" i="1"/>
  <c r="Q3727" i="1"/>
  <c r="U3727" i="1"/>
  <c r="Q3715" i="1"/>
  <c r="U3715" i="1"/>
  <c r="Q3703" i="1"/>
  <c r="U3703" i="1"/>
  <c r="Q3691" i="1"/>
  <c r="U3691" i="1"/>
  <c r="Q3679" i="1"/>
  <c r="U3679" i="1"/>
  <c r="Q3667" i="1"/>
  <c r="U3667" i="1"/>
  <c r="Q3655" i="1"/>
  <c r="U3655" i="1"/>
  <c r="Q3643" i="1"/>
  <c r="U3643" i="1"/>
  <c r="Q3631" i="1"/>
  <c r="U3631" i="1"/>
  <c r="Q3619" i="1"/>
  <c r="U3619" i="1"/>
  <c r="Q3607" i="1"/>
  <c r="U3607" i="1"/>
  <c r="Q3595" i="1"/>
  <c r="U3595" i="1"/>
  <c r="Q3583" i="1"/>
  <c r="U3583" i="1"/>
  <c r="Q3571" i="1"/>
  <c r="U3571" i="1"/>
  <c r="Q3559" i="1"/>
  <c r="U3559" i="1"/>
  <c r="Q3547" i="1"/>
  <c r="U3547" i="1"/>
  <c r="Q3535" i="1"/>
  <c r="U3535" i="1"/>
  <c r="Q3523" i="1"/>
  <c r="U3523" i="1"/>
  <c r="Q3511" i="1"/>
  <c r="U3511" i="1"/>
  <c r="Q3499" i="1"/>
  <c r="U3499" i="1"/>
  <c r="Q3487" i="1"/>
  <c r="U3487" i="1"/>
  <c r="Q3475" i="1"/>
  <c r="U3475" i="1"/>
  <c r="Q3463" i="1"/>
  <c r="U3463" i="1"/>
  <c r="Q3451" i="1"/>
  <c r="U3451" i="1"/>
  <c r="Q3439" i="1"/>
  <c r="U3439" i="1"/>
  <c r="Q3427" i="1"/>
  <c r="U3427" i="1"/>
  <c r="Q3415" i="1"/>
  <c r="U3415" i="1"/>
  <c r="Q3403" i="1"/>
  <c r="U3403" i="1"/>
  <c r="Q3391" i="1"/>
  <c r="U3391" i="1"/>
  <c r="Q3367" i="1"/>
  <c r="U3367" i="1"/>
  <c r="Q3355" i="1"/>
  <c r="U3355" i="1"/>
  <c r="Q3343" i="1"/>
  <c r="U3343" i="1"/>
  <c r="Q3331" i="1"/>
  <c r="U3331" i="1"/>
  <c r="Q3319" i="1"/>
  <c r="U3319" i="1"/>
  <c r="Q3307" i="1"/>
  <c r="U3307" i="1"/>
  <c r="Q3295" i="1"/>
  <c r="U3295" i="1"/>
  <c r="Q3283" i="1"/>
  <c r="U3283" i="1"/>
  <c r="Q3271" i="1"/>
  <c r="U3271" i="1"/>
  <c r="Q3259" i="1"/>
  <c r="U3259" i="1"/>
  <c r="Q3247" i="1"/>
  <c r="U3247" i="1"/>
  <c r="Q3235" i="1"/>
  <c r="U3235" i="1"/>
  <c r="Q3223" i="1"/>
  <c r="U3223" i="1"/>
  <c r="Q3211" i="1"/>
  <c r="U3211" i="1"/>
  <c r="Q3199" i="1"/>
  <c r="U3199" i="1"/>
  <c r="Q3187" i="1"/>
  <c r="U3187" i="1"/>
  <c r="Q3175" i="1"/>
  <c r="U3175" i="1"/>
  <c r="Q3163" i="1"/>
  <c r="U3163" i="1"/>
  <c r="Q3151" i="1"/>
  <c r="U3151" i="1"/>
  <c r="Q3139" i="1"/>
  <c r="U3139" i="1"/>
  <c r="Q3127" i="1"/>
  <c r="U3127" i="1"/>
  <c r="Q3115" i="1"/>
  <c r="U3115" i="1"/>
  <c r="Q3103" i="1"/>
  <c r="U3103" i="1"/>
  <c r="Q3091" i="1"/>
  <c r="U3091" i="1"/>
  <c r="Q3079" i="1"/>
  <c r="U3079" i="1"/>
  <c r="Q3067" i="1"/>
  <c r="U3067" i="1"/>
  <c r="Q3055" i="1"/>
  <c r="U3055" i="1"/>
  <c r="Q3043" i="1"/>
  <c r="U3043" i="1"/>
  <c r="Q3031" i="1"/>
  <c r="U3031" i="1"/>
  <c r="Q3019" i="1"/>
  <c r="U3019" i="1"/>
  <c r="Q3007" i="1"/>
  <c r="U3007" i="1"/>
  <c r="Q2995" i="1"/>
  <c r="U2995" i="1"/>
  <c r="Q2983" i="1"/>
  <c r="U2983" i="1"/>
  <c r="Q2971" i="1"/>
  <c r="U2971" i="1"/>
  <c r="Q2959" i="1"/>
  <c r="U2959" i="1"/>
  <c r="Q2947" i="1"/>
  <c r="U2947" i="1"/>
  <c r="Q2935" i="1"/>
  <c r="U2935" i="1"/>
  <c r="Q2923" i="1"/>
  <c r="U2923" i="1"/>
  <c r="Q2911" i="1"/>
  <c r="U2911" i="1"/>
  <c r="Q2899" i="1"/>
  <c r="U2899" i="1"/>
  <c r="Q2887" i="1"/>
  <c r="U2887" i="1"/>
  <c r="Q2875" i="1"/>
  <c r="U2875" i="1"/>
  <c r="Q2863" i="1"/>
  <c r="U2863" i="1"/>
  <c r="Q2851" i="1"/>
  <c r="U2851" i="1"/>
  <c r="Q2839" i="1"/>
  <c r="U2839" i="1"/>
  <c r="Q2827" i="1"/>
  <c r="U2827" i="1"/>
  <c r="Q2815" i="1"/>
  <c r="U2815" i="1"/>
  <c r="Q2803" i="1"/>
  <c r="U2803" i="1"/>
  <c r="Q2791" i="1"/>
  <c r="U2791" i="1"/>
  <c r="Q2779" i="1"/>
  <c r="U2779" i="1"/>
  <c r="Q2767" i="1"/>
  <c r="U2767" i="1"/>
  <c r="Q2755" i="1"/>
  <c r="U2755" i="1"/>
  <c r="Q2743" i="1"/>
  <c r="U2743" i="1"/>
  <c r="Q2731" i="1"/>
  <c r="U2731" i="1"/>
  <c r="Q2719" i="1"/>
  <c r="U2719" i="1"/>
  <c r="Q2707" i="1"/>
  <c r="U2707" i="1"/>
  <c r="Q2695" i="1"/>
  <c r="U2695" i="1"/>
  <c r="Q2683" i="1"/>
  <c r="U2683" i="1"/>
  <c r="Q2671" i="1"/>
  <c r="U2671" i="1"/>
  <c r="Q2659" i="1"/>
  <c r="U2659" i="1"/>
  <c r="Q2647" i="1"/>
  <c r="U2647" i="1"/>
  <c r="Q2635" i="1"/>
  <c r="U2635" i="1"/>
  <c r="Q2623" i="1"/>
  <c r="U2623" i="1"/>
  <c r="Q2611" i="1"/>
  <c r="U2611" i="1"/>
  <c r="Q2599" i="1"/>
  <c r="U2599" i="1"/>
  <c r="Q2587" i="1"/>
  <c r="U2587" i="1"/>
  <c r="Q2575" i="1"/>
  <c r="U2575" i="1"/>
  <c r="Q2563" i="1"/>
  <c r="U2563" i="1"/>
  <c r="Q2551" i="1"/>
  <c r="U2551" i="1"/>
  <c r="Q2539" i="1"/>
  <c r="U2539" i="1"/>
  <c r="Q2527" i="1"/>
  <c r="U2527" i="1"/>
  <c r="Q2515" i="1"/>
  <c r="U2515" i="1"/>
  <c r="Q2503" i="1"/>
  <c r="U2503" i="1"/>
  <c r="Q2491" i="1"/>
  <c r="U2491" i="1"/>
  <c r="Q2479" i="1"/>
  <c r="U2479" i="1"/>
  <c r="Q2467" i="1"/>
  <c r="U2467" i="1"/>
  <c r="Q2455" i="1"/>
  <c r="U2455" i="1"/>
  <c r="Q2443" i="1"/>
  <c r="U2443" i="1"/>
  <c r="Q2431" i="1"/>
  <c r="U2431" i="1"/>
  <c r="Q2419" i="1"/>
  <c r="U2419" i="1"/>
  <c r="Q2407" i="1"/>
  <c r="U2407" i="1"/>
  <c r="Q2395" i="1"/>
  <c r="U2395" i="1"/>
  <c r="Q2383" i="1"/>
  <c r="U2383" i="1"/>
  <c r="Q2371" i="1"/>
  <c r="U2371" i="1"/>
  <c r="Q2359" i="1"/>
  <c r="U2359" i="1"/>
  <c r="Q2347" i="1"/>
  <c r="U2347" i="1"/>
  <c r="Q2335" i="1"/>
  <c r="U2335" i="1"/>
  <c r="Q2323" i="1"/>
  <c r="U2323" i="1"/>
  <c r="Q2311" i="1"/>
  <c r="U2311" i="1"/>
  <c r="Q2299" i="1"/>
  <c r="U2299" i="1"/>
  <c r="Q2287" i="1"/>
  <c r="U2287" i="1"/>
  <c r="Q2275" i="1"/>
  <c r="U2275" i="1"/>
  <c r="Q2263" i="1"/>
  <c r="U2263" i="1"/>
  <c r="Q2251" i="1"/>
  <c r="U2251" i="1"/>
  <c r="Q2239" i="1"/>
  <c r="U2239" i="1"/>
  <c r="Q2227" i="1"/>
  <c r="U2227" i="1"/>
  <c r="Q2215" i="1"/>
  <c r="U2215" i="1"/>
  <c r="Q2203" i="1"/>
  <c r="U2203" i="1"/>
  <c r="Q2191" i="1"/>
  <c r="U2191" i="1"/>
  <c r="Q2179" i="1"/>
  <c r="U2179" i="1"/>
  <c r="Q2167" i="1"/>
  <c r="U2167" i="1"/>
  <c r="Q2155" i="1"/>
  <c r="U2155" i="1"/>
  <c r="Q2143" i="1"/>
  <c r="U2143" i="1"/>
  <c r="Q2131" i="1"/>
  <c r="U2131" i="1"/>
  <c r="Q2119" i="1"/>
  <c r="U2119" i="1"/>
  <c r="Q2107" i="1"/>
  <c r="U2107" i="1"/>
  <c r="Q2095" i="1"/>
  <c r="U2095" i="1"/>
  <c r="Q2083" i="1"/>
  <c r="U2083" i="1"/>
  <c r="Q2071" i="1"/>
  <c r="U2071" i="1"/>
  <c r="Q2059" i="1"/>
  <c r="U2059" i="1"/>
  <c r="Q2047" i="1"/>
  <c r="U2047" i="1"/>
  <c r="Q2035" i="1"/>
  <c r="U2035" i="1"/>
  <c r="Q2023" i="1"/>
  <c r="U2023" i="1"/>
  <c r="Q2011" i="1"/>
  <c r="U2011" i="1"/>
  <c r="Q1999" i="1"/>
  <c r="U1999" i="1"/>
  <c r="Q1987" i="1"/>
  <c r="U1987" i="1"/>
  <c r="Q1975" i="1"/>
  <c r="U1975" i="1"/>
  <c r="Q1963" i="1"/>
  <c r="U1963" i="1"/>
  <c r="Q1951" i="1"/>
  <c r="U1951" i="1"/>
  <c r="Q1939" i="1"/>
  <c r="U1939" i="1"/>
  <c r="Q1927" i="1"/>
  <c r="U1927" i="1"/>
  <c r="Q1915" i="1"/>
  <c r="U1915" i="1"/>
  <c r="Q1903" i="1"/>
  <c r="U1903" i="1"/>
  <c r="Q1891" i="1"/>
  <c r="U1891" i="1"/>
  <c r="Q1879" i="1"/>
  <c r="U1879" i="1"/>
  <c r="Q1867" i="1"/>
  <c r="U1867" i="1"/>
  <c r="Q1855" i="1"/>
  <c r="U1855" i="1"/>
  <c r="Q1843" i="1"/>
  <c r="U1843" i="1"/>
  <c r="Q1831" i="1"/>
  <c r="U1831" i="1"/>
  <c r="Q1819" i="1"/>
  <c r="U1819" i="1"/>
  <c r="Q1807" i="1"/>
  <c r="U1807" i="1"/>
  <c r="Q1795" i="1"/>
  <c r="U1795" i="1"/>
  <c r="Q1783" i="1"/>
  <c r="U1783" i="1"/>
  <c r="Q1771" i="1"/>
  <c r="U1771" i="1"/>
  <c r="Q1759" i="1"/>
  <c r="U1759" i="1"/>
  <c r="Q1747" i="1"/>
  <c r="U1747" i="1"/>
  <c r="Q1735" i="1"/>
  <c r="U1735" i="1"/>
  <c r="Q1723" i="1"/>
  <c r="U1723" i="1"/>
  <c r="Q1711" i="1"/>
  <c r="U1711" i="1"/>
  <c r="Q1699" i="1"/>
  <c r="U1699" i="1"/>
  <c r="Q1687" i="1"/>
  <c r="U1687" i="1"/>
  <c r="Q1675" i="1"/>
  <c r="U1675" i="1"/>
  <c r="Q1663" i="1"/>
  <c r="U1663" i="1"/>
  <c r="Q1651" i="1"/>
  <c r="U1651" i="1"/>
  <c r="Q1639" i="1"/>
  <c r="U1639" i="1"/>
  <c r="Q1627" i="1"/>
  <c r="U1627" i="1"/>
  <c r="Q1615" i="1"/>
  <c r="U1615" i="1"/>
  <c r="Q1603" i="1"/>
  <c r="U1603" i="1"/>
  <c r="Q1591" i="1"/>
  <c r="U1591" i="1"/>
  <c r="Q1579" i="1"/>
  <c r="U1579" i="1"/>
  <c r="Q1567" i="1"/>
  <c r="U1567" i="1"/>
  <c r="Q1555" i="1"/>
  <c r="U1555" i="1"/>
  <c r="Q1543" i="1"/>
  <c r="U1543" i="1"/>
  <c r="Q1531" i="1"/>
  <c r="U1531" i="1"/>
  <c r="Q1519" i="1"/>
  <c r="U1519" i="1"/>
  <c r="Q1507" i="1"/>
  <c r="U1507" i="1"/>
  <c r="Q1495" i="1"/>
  <c r="U1495" i="1"/>
  <c r="Q1483" i="1"/>
  <c r="U1483" i="1"/>
  <c r="Q1471" i="1"/>
  <c r="U1471" i="1"/>
  <c r="Q1459" i="1"/>
  <c r="U1459" i="1"/>
  <c r="Q1447" i="1"/>
  <c r="U1447" i="1"/>
  <c r="Q1435" i="1"/>
  <c r="U1435" i="1"/>
  <c r="Q1423" i="1"/>
  <c r="U1423" i="1"/>
  <c r="Q1411" i="1"/>
  <c r="U1411" i="1"/>
  <c r="Q1399" i="1"/>
  <c r="U1399" i="1"/>
  <c r="Q1387" i="1"/>
  <c r="U1387" i="1"/>
  <c r="Q1375" i="1"/>
  <c r="U1375" i="1"/>
  <c r="Q1363" i="1"/>
  <c r="U1363" i="1"/>
  <c r="Q1351" i="1"/>
  <c r="U1351" i="1"/>
  <c r="Q1327" i="1"/>
  <c r="U1327" i="1"/>
  <c r="Q1315" i="1"/>
  <c r="U1315" i="1"/>
  <c r="Q1303" i="1"/>
  <c r="U1303" i="1"/>
  <c r="Q1291" i="1"/>
  <c r="U1291" i="1"/>
  <c r="Q1279" i="1"/>
  <c r="U1279" i="1"/>
  <c r="Q1267" i="1"/>
  <c r="U1267" i="1"/>
  <c r="Q1255" i="1"/>
  <c r="U1255" i="1"/>
  <c r="Q1243" i="1"/>
  <c r="U1243" i="1"/>
  <c r="Q1231" i="1"/>
  <c r="U1231" i="1"/>
  <c r="Q1219" i="1"/>
  <c r="U1219" i="1"/>
  <c r="Q1207" i="1"/>
  <c r="U1207" i="1"/>
  <c r="Q1195" i="1"/>
  <c r="U1195" i="1"/>
  <c r="Q1183" i="1"/>
  <c r="U1183" i="1"/>
  <c r="Q1171" i="1"/>
  <c r="U1171" i="1"/>
  <c r="Q1159" i="1"/>
  <c r="U1159" i="1"/>
  <c r="Q1147" i="1"/>
  <c r="U1147" i="1"/>
  <c r="Q1135" i="1"/>
  <c r="U1135" i="1"/>
  <c r="Q1123" i="1"/>
  <c r="U1123" i="1"/>
  <c r="Q1111" i="1"/>
  <c r="U1111" i="1"/>
  <c r="Q1099" i="1"/>
  <c r="U1099" i="1"/>
  <c r="Q1087" i="1"/>
  <c r="U1087" i="1"/>
  <c r="Q1075" i="1"/>
  <c r="U1075" i="1"/>
  <c r="Q1063" i="1"/>
  <c r="U1063" i="1"/>
  <c r="Q1051" i="1"/>
  <c r="U1051" i="1"/>
  <c r="Q1039" i="1"/>
  <c r="U1039" i="1"/>
  <c r="Q1027" i="1"/>
  <c r="U1027" i="1"/>
  <c r="Q1015" i="1"/>
  <c r="U1015" i="1"/>
  <c r="Q1003" i="1"/>
  <c r="U1003" i="1"/>
  <c r="Q991" i="1"/>
  <c r="U991" i="1"/>
  <c r="Q979" i="1"/>
  <c r="U979" i="1"/>
  <c r="Q967" i="1"/>
  <c r="U967" i="1"/>
  <c r="Q955" i="1"/>
  <c r="U955" i="1"/>
  <c r="Q943" i="1"/>
  <c r="U943" i="1"/>
  <c r="Q931" i="1"/>
  <c r="U931" i="1"/>
  <c r="Q919" i="1"/>
  <c r="U919" i="1"/>
  <c r="Q907" i="1"/>
  <c r="U907" i="1"/>
  <c r="Q895" i="1"/>
  <c r="U895" i="1"/>
  <c r="Q883" i="1"/>
  <c r="U883" i="1"/>
  <c r="Q871" i="1"/>
  <c r="U871" i="1"/>
  <c r="Q859" i="1"/>
  <c r="U859" i="1"/>
  <c r="Q847" i="1"/>
  <c r="U847" i="1"/>
  <c r="Q835" i="1"/>
  <c r="U835" i="1"/>
  <c r="Q823" i="1"/>
  <c r="U823" i="1"/>
  <c r="Q811" i="1"/>
  <c r="U811" i="1"/>
  <c r="Q799" i="1"/>
  <c r="U799" i="1"/>
  <c r="Q787" i="1"/>
  <c r="U787" i="1"/>
  <c r="Q775" i="1"/>
  <c r="U775" i="1"/>
  <c r="Q763" i="1"/>
  <c r="U763" i="1"/>
  <c r="Q751" i="1"/>
  <c r="U751" i="1"/>
  <c r="Q739" i="1"/>
  <c r="U739" i="1"/>
  <c r="Q727" i="1"/>
  <c r="U727" i="1"/>
  <c r="Q715" i="1"/>
  <c r="U715" i="1"/>
  <c r="Q703" i="1"/>
  <c r="U703" i="1"/>
  <c r="Q691" i="1"/>
  <c r="U691" i="1"/>
  <c r="Q679" i="1"/>
  <c r="U679" i="1"/>
  <c r="Q667" i="1"/>
  <c r="U667" i="1"/>
  <c r="Q655" i="1"/>
  <c r="U655" i="1"/>
  <c r="Q643" i="1"/>
  <c r="U643" i="1"/>
  <c r="Q631" i="1"/>
  <c r="U631" i="1"/>
  <c r="Q619" i="1"/>
  <c r="U619" i="1"/>
  <c r="Q607" i="1"/>
  <c r="U607" i="1"/>
  <c r="Q595" i="1"/>
  <c r="U595" i="1"/>
  <c r="Q583" i="1"/>
  <c r="U583" i="1"/>
  <c r="Q571" i="1"/>
  <c r="U571" i="1"/>
  <c r="Q559" i="1"/>
  <c r="U559" i="1"/>
  <c r="Q547" i="1"/>
  <c r="U547" i="1"/>
  <c r="Q535" i="1"/>
  <c r="U535" i="1"/>
  <c r="Q523" i="1"/>
  <c r="U523" i="1"/>
  <c r="Q511" i="1"/>
  <c r="U511" i="1"/>
  <c r="Q499" i="1"/>
  <c r="U499" i="1"/>
  <c r="Q487" i="1"/>
  <c r="U487" i="1"/>
  <c r="Q475" i="1"/>
  <c r="U475" i="1"/>
  <c r="Q463" i="1"/>
  <c r="U463" i="1"/>
  <c r="Q451" i="1"/>
  <c r="U451" i="1"/>
  <c r="Q439" i="1"/>
  <c r="U439" i="1"/>
  <c r="Q427" i="1"/>
  <c r="U427" i="1"/>
  <c r="Q415" i="1"/>
  <c r="U415" i="1"/>
  <c r="Q403" i="1"/>
  <c r="U403" i="1"/>
  <c r="Q391" i="1"/>
  <c r="U391" i="1"/>
  <c r="Q379" i="1"/>
  <c r="U379" i="1"/>
  <c r="Q367" i="1"/>
  <c r="U367" i="1"/>
  <c r="Q355" i="1"/>
  <c r="U355" i="1"/>
  <c r="Q343" i="1"/>
  <c r="U343" i="1"/>
  <c r="Q331" i="1"/>
  <c r="U331" i="1"/>
  <c r="Q319" i="1"/>
  <c r="U319" i="1"/>
  <c r="Q307" i="1"/>
  <c r="U307" i="1"/>
  <c r="Q295" i="1"/>
  <c r="U295" i="1"/>
  <c r="Q283" i="1"/>
  <c r="U283" i="1"/>
  <c r="Q271" i="1"/>
  <c r="U271" i="1"/>
  <c r="Q259" i="1"/>
  <c r="U259" i="1"/>
  <c r="Q247" i="1"/>
  <c r="U247" i="1"/>
  <c r="Q235" i="1"/>
  <c r="U235" i="1"/>
  <c r="Q223" i="1"/>
  <c r="U223" i="1"/>
  <c r="Q211" i="1"/>
  <c r="U211" i="1"/>
  <c r="Q199" i="1"/>
  <c r="U199" i="1"/>
  <c r="Q187" i="1"/>
  <c r="U187" i="1"/>
  <c r="Q175" i="1"/>
  <c r="U175" i="1"/>
  <c r="Q163" i="1"/>
  <c r="U163" i="1"/>
  <c r="Q151" i="1"/>
  <c r="U151" i="1"/>
  <c r="Q139" i="1"/>
  <c r="U139" i="1"/>
  <c r="Q127" i="1"/>
  <c r="U127" i="1"/>
  <c r="Q115" i="1"/>
  <c r="U115" i="1"/>
  <c r="Q103" i="1"/>
  <c r="U103" i="1"/>
  <c r="Q91" i="1"/>
  <c r="U91" i="1"/>
  <c r="Q79" i="1"/>
  <c r="U79" i="1"/>
  <c r="Q67" i="1"/>
  <c r="U67" i="1"/>
  <c r="Q55" i="1"/>
  <c r="U55" i="1"/>
  <c r="Q43" i="1"/>
  <c r="U43" i="1"/>
  <c r="Q31" i="1"/>
  <c r="U31" i="1"/>
  <c r="Q19" i="1"/>
  <c r="U19" i="1"/>
  <c r="Q7" i="1"/>
  <c r="U7" i="1"/>
  <c r="U4036" i="1"/>
  <c r="U2243" i="1"/>
  <c r="U4210" i="1"/>
  <c r="U1872" i="1"/>
  <c r="U4000" i="1"/>
  <c r="U1811" i="1"/>
  <c r="Q4252" i="1"/>
  <c r="U4252" i="1"/>
  <c r="Q4240" i="1"/>
  <c r="U4240" i="1"/>
  <c r="Q4228" i="1"/>
  <c r="U4228" i="1"/>
  <c r="Q4216" i="1"/>
  <c r="U4216" i="1"/>
  <c r="Q4204" i="1"/>
  <c r="U4204" i="1"/>
  <c r="Q4192" i="1"/>
  <c r="U4192" i="1"/>
  <c r="Q4168" i="1"/>
  <c r="U4168" i="1"/>
  <c r="Q4156" i="1"/>
  <c r="U4156" i="1"/>
  <c r="Q4132" i="1"/>
  <c r="U4132" i="1"/>
  <c r="Q4120" i="1"/>
  <c r="U4120" i="1"/>
  <c r="Q4096" i="1"/>
  <c r="U4096" i="1"/>
  <c r="Q4084" i="1"/>
  <c r="U4084" i="1"/>
  <c r="Q4060" i="1"/>
  <c r="U4060" i="1"/>
  <c r="Q4048" i="1"/>
  <c r="U4048" i="1"/>
  <c r="Q4024" i="1"/>
  <c r="U4024" i="1"/>
  <c r="Q4012" i="1"/>
  <c r="U4012" i="1"/>
  <c r="Q3988" i="1"/>
  <c r="U3988" i="1"/>
  <c r="Q3976" i="1"/>
  <c r="U3976" i="1"/>
  <c r="Q3964" i="1"/>
  <c r="U3964" i="1"/>
  <c r="Q3952" i="1"/>
  <c r="U3952" i="1"/>
  <c r="Q3940" i="1"/>
  <c r="U3940" i="1"/>
  <c r="Q3928" i="1"/>
  <c r="U3928" i="1"/>
  <c r="Q3916" i="1"/>
  <c r="U3916" i="1"/>
  <c r="Q3904" i="1"/>
  <c r="U3904" i="1"/>
  <c r="Q3892" i="1"/>
  <c r="U3892" i="1"/>
  <c r="Q3880" i="1"/>
  <c r="U3880" i="1"/>
  <c r="Q3868" i="1"/>
  <c r="U3868" i="1"/>
  <c r="Q3856" i="1"/>
  <c r="U3856" i="1"/>
  <c r="Q3844" i="1"/>
  <c r="U3844" i="1"/>
  <c r="Q3832" i="1"/>
  <c r="U3832" i="1"/>
  <c r="Q3820" i="1"/>
  <c r="U3820" i="1"/>
  <c r="Q3808" i="1"/>
  <c r="U3808" i="1"/>
  <c r="Q3796" i="1"/>
  <c r="U3796" i="1"/>
  <c r="Q3784" i="1"/>
  <c r="U3784" i="1"/>
  <c r="Q3772" i="1"/>
  <c r="U3772" i="1"/>
  <c r="Q3760" i="1"/>
  <c r="U3760" i="1"/>
  <c r="Q3748" i="1"/>
  <c r="U3748" i="1"/>
  <c r="Q3736" i="1"/>
  <c r="U3736" i="1"/>
  <c r="Q3724" i="1"/>
  <c r="U3724" i="1"/>
  <c r="Q3712" i="1"/>
  <c r="U3712" i="1"/>
  <c r="Q3700" i="1"/>
  <c r="U3700" i="1"/>
  <c r="Q3688" i="1"/>
  <c r="U3688" i="1"/>
  <c r="Q3676" i="1"/>
  <c r="U3676" i="1"/>
  <c r="Q3664" i="1"/>
  <c r="U3664" i="1"/>
  <c r="Q3652" i="1"/>
  <c r="U3652" i="1"/>
  <c r="Q3640" i="1"/>
  <c r="U3640" i="1"/>
  <c r="Q3628" i="1"/>
  <c r="U3628" i="1"/>
  <c r="Q3616" i="1"/>
  <c r="U3616" i="1"/>
  <c r="Q3604" i="1"/>
  <c r="U3604" i="1"/>
  <c r="Q3592" i="1"/>
  <c r="U3592" i="1"/>
  <c r="Q3580" i="1"/>
  <c r="U3580" i="1"/>
  <c r="Q3568" i="1"/>
  <c r="U3568" i="1"/>
  <c r="Q3556" i="1"/>
  <c r="U3556" i="1"/>
  <c r="Q3544" i="1"/>
  <c r="U3544" i="1"/>
  <c r="Q3532" i="1"/>
  <c r="U3532" i="1"/>
  <c r="Q3520" i="1"/>
  <c r="U3520" i="1"/>
  <c r="Q3508" i="1"/>
  <c r="U3508" i="1"/>
  <c r="Q3496" i="1"/>
  <c r="U3496" i="1"/>
  <c r="Q3484" i="1"/>
  <c r="U3484" i="1"/>
  <c r="Q3472" i="1"/>
  <c r="U3472" i="1"/>
  <c r="Q3460" i="1"/>
  <c r="U3460" i="1"/>
  <c r="Q3448" i="1"/>
  <c r="U3448" i="1"/>
  <c r="Q3436" i="1"/>
  <c r="U3436" i="1"/>
  <c r="Q3424" i="1"/>
  <c r="U3424" i="1"/>
  <c r="Q3412" i="1"/>
  <c r="U3412" i="1"/>
  <c r="Q3400" i="1"/>
  <c r="U3400" i="1"/>
  <c r="Q3388" i="1"/>
  <c r="U3388" i="1"/>
  <c r="Q3376" i="1"/>
  <c r="U3376" i="1"/>
  <c r="Q3364" i="1"/>
  <c r="U3364" i="1"/>
  <c r="Q3352" i="1"/>
  <c r="U3352" i="1"/>
  <c r="Q3340" i="1"/>
  <c r="U3340" i="1"/>
  <c r="Q3328" i="1"/>
  <c r="U3328" i="1"/>
  <c r="Q3316" i="1"/>
  <c r="U3316" i="1"/>
  <c r="Q3304" i="1"/>
  <c r="U3304" i="1"/>
  <c r="Q3292" i="1"/>
  <c r="U3292" i="1"/>
  <c r="Q3280" i="1"/>
  <c r="U3280" i="1"/>
  <c r="Q3268" i="1"/>
  <c r="U3268" i="1"/>
  <c r="Q3256" i="1"/>
  <c r="U3256" i="1"/>
  <c r="Q3244" i="1"/>
  <c r="U3244" i="1"/>
  <c r="Q3232" i="1"/>
  <c r="U3232" i="1"/>
  <c r="Q3220" i="1"/>
  <c r="U3220" i="1"/>
  <c r="Q3208" i="1"/>
  <c r="U3208" i="1"/>
  <c r="Q3196" i="1"/>
  <c r="U3196" i="1"/>
  <c r="Q3184" i="1"/>
  <c r="U3184" i="1"/>
  <c r="Q3172" i="1"/>
  <c r="U3172" i="1"/>
  <c r="Q3160" i="1"/>
  <c r="U3160" i="1"/>
  <c r="Q3148" i="1"/>
  <c r="U3148" i="1"/>
  <c r="Q3136" i="1"/>
  <c r="U3136" i="1"/>
  <c r="Q3124" i="1"/>
  <c r="U3124" i="1"/>
  <c r="Q3112" i="1"/>
  <c r="U3112" i="1"/>
  <c r="Q3100" i="1"/>
  <c r="U3100" i="1"/>
  <c r="Q3088" i="1"/>
  <c r="U3088" i="1"/>
  <c r="Q3076" i="1"/>
  <c r="U3076" i="1"/>
  <c r="Q3064" i="1"/>
  <c r="U3064" i="1"/>
  <c r="Q3052" i="1"/>
  <c r="U3052" i="1"/>
  <c r="Q3040" i="1"/>
  <c r="U3040" i="1"/>
  <c r="Q3028" i="1"/>
  <c r="U3028" i="1"/>
  <c r="Q3016" i="1"/>
  <c r="U3016" i="1"/>
  <c r="Q3004" i="1"/>
  <c r="U3004" i="1"/>
  <c r="Q2992" i="1"/>
  <c r="U2992" i="1"/>
  <c r="Q2980" i="1"/>
  <c r="U2980" i="1"/>
  <c r="Q2968" i="1"/>
  <c r="U2968" i="1"/>
  <c r="Q2956" i="1"/>
  <c r="U2956" i="1"/>
  <c r="Q2944" i="1"/>
  <c r="U2944" i="1"/>
  <c r="Q2932" i="1"/>
  <c r="U2932" i="1"/>
  <c r="Q2920" i="1"/>
  <c r="U2920" i="1"/>
  <c r="Q2908" i="1"/>
  <c r="U2908" i="1"/>
  <c r="Q2896" i="1"/>
  <c r="U2896" i="1"/>
  <c r="Q2884" i="1"/>
  <c r="U2884" i="1"/>
  <c r="Q2872" i="1"/>
  <c r="U2872" i="1"/>
  <c r="Q2860" i="1"/>
  <c r="U2860" i="1"/>
  <c r="Q2848" i="1"/>
  <c r="U2848" i="1"/>
  <c r="Q2836" i="1"/>
  <c r="U2836" i="1"/>
  <c r="Q2824" i="1"/>
  <c r="U2824" i="1"/>
  <c r="Q2812" i="1"/>
  <c r="U2812" i="1"/>
  <c r="Q2800" i="1"/>
  <c r="U2800" i="1"/>
  <c r="Q2788" i="1"/>
  <c r="U2788" i="1"/>
  <c r="Q2776" i="1"/>
  <c r="U2776" i="1"/>
  <c r="Q2764" i="1"/>
  <c r="U2764" i="1"/>
  <c r="Q2752" i="1"/>
  <c r="U2752" i="1"/>
  <c r="Q2740" i="1"/>
  <c r="U2740" i="1"/>
  <c r="Q2728" i="1"/>
  <c r="U2728" i="1"/>
  <c r="Q2716" i="1"/>
  <c r="U2716" i="1"/>
  <c r="Q2704" i="1"/>
  <c r="U2704" i="1"/>
  <c r="Q2692" i="1"/>
  <c r="U2692" i="1"/>
  <c r="Q2680" i="1"/>
  <c r="U2680" i="1"/>
  <c r="Q2668" i="1"/>
  <c r="U2668" i="1"/>
  <c r="Q2656" i="1"/>
  <c r="U2656" i="1"/>
  <c r="Q2644" i="1"/>
  <c r="U2644" i="1"/>
  <c r="Q2632" i="1"/>
  <c r="U2632" i="1"/>
  <c r="Q2620" i="1"/>
  <c r="U2620" i="1"/>
  <c r="Q2608" i="1"/>
  <c r="U2608" i="1"/>
  <c r="Q2596" i="1"/>
  <c r="U2596" i="1"/>
  <c r="Q2584" i="1"/>
  <c r="U2584" i="1"/>
  <c r="Q2572" i="1"/>
  <c r="U2572" i="1"/>
  <c r="Q2560" i="1"/>
  <c r="U2560" i="1"/>
  <c r="Q2548" i="1"/>
  <c r="U2548" i="1"/>
  <c r="Q2536" i="1"/>
  <c r="U2536" i="1"/>
  <c r="Q2524" i="1"/>
  <c r="U2524" i="1"/>
  <c r="Q2512" i="1"/>
  <c r="U2512" i="1"/>
  <c r="Q2500" i="1"/>
  <c r="U2500" i="1"/>
  <c r="Q2488" i="1"/>
  <c r="U2488" i="1"/>
  <c r="Q2476" i="1"/>
  <c r="U2476" i="1"/>
  <c r="Q2464" i="1"/>
  <c r="U2464" i="1"/>
  <c r="Q2452" i="1"/>
  <c r="U2452" i="1"/>
  <c r="Q2440" i="1"/>
  <c r="U2440" i="1"/>
  <c r="Q2428" i="1"/>
  <c r="U2428" i="1"/>
  <c r="Q2416" i="1"/>
  <c r="U2416" i="1"/>
  <c r="Q2404" i="1"/>
  <c r="U2404" i="1"/>
  <c r="Q2392" i="1"/>
  <c r="U2392" i="1"/>
  <c r="Q2380" i="1"/>
  <c r="U2380" i="1"/>
  <c r="Q2368" i="1"/>
  <c r="U2368" i="1"/>
  <c r="Q2356" i="1"/>
  <c r="U2356" i="1"/>
  <c r="Q2344" i="1"/>
  <c r="U2344" i="1"/>
  <c r="Q2332" i="1"/>
  <c r="U2332" i="1"/>
  <c r="Q2320" i="1"/>
  <c r="U2320" i="1"/>
  <c r="Q2308" i="1"/>
  <c r="U2308" i="1"/>
  <c r="Q2296" i="1"/>
  <c r="U2296" i="1"/>
  <c r="Q2284" i="1"/>
  <c r="U2284" i="1"/>
  <c r="Q2272" i="1"/>
  <c r="U2272" i="1"/>
  <c r="Q2260" i="1"/>
  <c r="U2260" i="1"/>
  <c r="Q2248" i="1"/>
  <c r="U2248" i="1"/>
  <c r="Q2236" i="1"/>
  <c r="U2236" i="1"/>
  <c r="Q2224" i="1"/>
  <c r="U2224" i="1"/>
  <c r="Q2212" i="1"/>
  <c r="U2212" i="1"/>
  <c r="Q2200" i="1"/>
  <c r="U2200" i="1"/>
  <c r="Q2188" i="1"/>
  <c r="U2188" i="1"/>
  <c r="Q2176" i="1"/>
  <c r="U2176" i="1"/>
  <c r="Q2164" i="1"/>
  <c r="U2164" i="1"/>
  <c r="Q2152" i="1"/>
  <c r="U2152" i="1"/>
  <c r="Q2140" i="1"/>
  <c r="U2140" i="1"/>
  <c r="Q2128" i="1"/>
  <c r="U2128" i="1"/>
  <c r="Q2116" i="1"/>
  <c r="U2116" i="1"/>
  <c r="Q2104" i="1"/>
  <c r="U2104" i="1"/>
  <c r="Q2092" i="1"/>
  <c r="U2092" i="1"/>
  <c r="Q2080" i="1"/>
  <c r="U2080" i="1"/>
  <c r="Q2068" i="1"/>
  <c r="U2068" i="1"/>
  <c r="Q2056" i="1"/>
  <c r="U2056" i="1"/>
  <c r="Q2044" i="1"/>
  <c r="U2044" i="1"/>
  <c r="Q2032" i="1"/>
  <c r="U2032" i="1"/>
  <c r="Q2020" i="1"/>
  <c r="U2020" i="1"/>
  <c r="Q2008" i="1"/>
  <c r="U2008" i="1"/>
  <c r="Q1996" i="1"/>
  <c r="U1996" i="1"/>
  <c r="Q1984" i="1"/>
  <c r="U1984" i="1"/>
  <c r="Q1972" i="1"/>
  <c r="U1972" i="1"/>
  <c r="Q1960" i="1"/>
  <c r="U1960" i="1"/>
  <c r="Q1948" i="1"/>
  <c r="U1948" i="1"/>
  <c r="Q1936" i="1"/>
  <c r="U1936" i="1"/>
  <c r="Q1924" i="1"/>
  <c r="U1924" i="1"/>
  <c r="Q1912" i="1"/>
  <c r="U1912" i="1"/>
  <c r="Q1900" i="1"/>
  <c r="U1900" i="1"/>
  <c r="Q1888" i="1"/>
  <c r="U1888" i="1"/>
  <c r="Q1876" i="1"/>
  <c r="U1876" i="1"/>
  <c r="Q1864" i="1"/>
  <c r="U1864" i="1"/>
  <c r="Q1852" i="1"/>
  <c r="U1852" i="1"/>
  <c r="Q1840" i="1"/>
  <c r="U1840" i="1"/>
  <c r="Q1828" i="1"/>
  <c r="U1828" i="1"/>
  <c r="Q1816" i="1"/>
  <c r="U1816" i="1"/>
  <c r="Q1804" i="1"/>
  <c r="U1804" i="1"/>
  <c r="Q1792" i="1"/>
  <c r="U1792" i="1"/>
  <c r="Q1780" i="1"/>
  <c r="U1780" i="1"/>
  <c r="Q1768" i="1"/>
  <c r="U1768" i="1"/>
  <c r="Q1756" i="1"/>
  <c r="U1756" i="1"/>
  <c r="Q1744" i="1"/>
  <c r="U1744" i="1"/>
  <c r="Q1732" i="1"/>
  <c r="U1732" i="1"/>
  <c r="Q1720" i="1"/>
  <c r="U1720" i="1"/>
  <c r="Q1708" i="1"/>
  <c r="U1708" i="1"/>
  <c r="Q1696" i="1"/>
  <c r="U1696" i="1"/>
  <c r="Q1684" i="1"/>
  <c r="U1684" i="1"/>
  <c r="Q1672" i="1"/>
  <c r="U1672" i="1"/>
  <c r="Q1660" i="1"/>
  <c r="U1660" i="1"/>
  <c r="Q1648" i="1"/>
  <c r="U1648" i="1"/>
  <c r="Q1636" i="1"/>
  <c r="U1636" i="1"/>
  <c r="Q1624" i="1"/>
  <c r="U1624" i="1"/>
  <c r="Q1612" i="1"/>
  <c r="U1612" i="1"/>
  <c r="Q1600" i="1"/>
  <c r="U1600" i="1"/>
  <c r="Q1588" i="1"/>
  <c r="U1588" i="1"/>
  <c r="Q1576" i="1"/>
  <c r="U1576" i="1"/>
  <c r="Q1564" i="1"/>
  <c r="U1564" i="1"/>
  <c r="Q1552" i="1"/>
  <c r="U1552" i="1"/>
  <c r="Q1540" i="1"/>
  <c r="U1540" i="1"/>
  <c r="Q1528" i="1"/>
  <c r="U1528" i="1"/>
  <c r="Q1516" i="1"/>
  <c r="U1516" i="1"/>
  <c r="Q1504" i="1"/>
  <c r="U1504" i="1"/>
  <c r="Q1492" i="1"/>
  <c r="U1492" i="1"/>
  <c r="Q1480" i="1"/>
  <c r="U1480" i="1"/>
  <c r="Q1468" i="1"/>
  <c r="U1468" i="1"/>
  <c r="Q1456" i="1"/>
  <c r="U1456" i="1"/>
  <c r="Q1444" i="1"/>
  <c r="U1444" i="1"/>
  <c r="Q1432" i="1"/>
  <c r="U1432" i="1"/>
  <c r="Q1420" i="1"/>
  <c r="U1420" i="1"/>
  <c r="Q1408" i="1"/>
  <c r="U1408" i="1"/>
  <c r="Q1396" i="1"/>
  <c r="U1396" i="1"/>
  <c r="Q1384" i="1"/>
  <c r="U1384" i="1"/>
  <c r="Q1372" i="1"/>
  <c r="U1372" i="1"/>
  <c r="Q1360" i="1"/>
  <c r="U1360" i="1"/>
  <c r="Q1348" i="1"/>
  <c r="U1348" i="1"/>
  <c r="Q1336" i="1"/>
  <c r="U1336" i="1"/>
  <c r="Q1324" i="1"/>
  <c r="U1324" i="1"/>
  <c r="Q1312" i="1"/>
  <c r="U1312" i="1"/>
  <c r="Q1300" i="1"/>
  <c r="U1300" i="1"/>
  <c r="Q1288" i="1"/>
  <c r="U1288" i="1"/>
  <c r="Q1276" i="1"/>
  <c r="U1276" i="1"/>
  <c r="Q1264" i="1"/>
  <c r="U1264" i="1"/>
  <c r="Q1252" i="1"/>
  <c r="U1252" i="1"/>
  <c r="Q1240" i="1"/>
  <c r="U1240" i="1"/>
  <c r="Q1228" i="1"/>
  <c r="U1228" i="1"/>
  <c r="Q1216" i="1"/>
  <c r="U1216" i="1"/>
  <c r="Q1204" i="1"/>
  <c r="U1204" i="1"/>
  <c r="Q1192" i="1"/>
  <c r="U1192" i="1"/>
  <c r="Q1180" i="1"/>
  <c r="U1180" i="1"/>
  <c r="Q1168" i="1"/>
  <c r="U1168" i="1"/>
  <c r="Q1156" i="1"/>
  <c r="U1156" i="1"/>
  <c r="Q1144" i="1"/>
  <c r="U1144" i="1"/>
  <c r="Q1132" i="1"/>
  <c r="U1132" i="1"/>
  <c r="Q1120" i="1"/>
  <c r="U1120" i="1"/>
  <c r="Q1108" i="1"/>
  <c r="U1108" i="1"/>
  <c r="Q1096" i="1"/>
  <c r="U1096" i="1"/>
  <c r="Q1084" i="1"/>
  <c r="U1084" i="1"/>
  <c r="Q1072" i="1"/>
  <c r="U1072" i="1"/>
  <c r="Q1060" i="1"/>
  <c r="U1060" i="1"/>
  <c r="Q1048" i="1"/>
  <c r="U1048" i="1"/>
  <c r="Q1036" i="1"/>
  <c r="U1036" i="1"/>
  <c r="Q1024" i="1"/>
  <c r="U1024" i="1"/>
  <c r="Q1012" i="1"/>
  <c r="U1012" i="1"/>
  <c r="Q1000" i="1"/>
  <c r="U1000" i="1"/>
  <c r="Q988" i="1"/>
  <c r="U988" i="1"/>
  <c r="Q976" i="1"/>
  <c r="U976" i="1"/>
  <c r="Q964" i="1"/>
  <c r="U964" i="1"/>
  <c r="Q952" i="1"/>
  <c r="U952" i="1"/>
  <c r="Q940" i="1"/>
  <c r="U940" i="1"/>
  <c r="Q928" i="1"/>
  <c r="U928" i="1"/>
  <c r="Q916" i="1"/>
  <c r="U916" i="1"/>
  <c r="Q904" i="1"/>
  <c r="U904" i="1"/>
  <c r="Q892" i="1"/>
  <c r="U892" i="1"/>
  <c r="Q880" i="1"/>
  <c r="U880" i="1"/>
  <c r="Q868" i="1"/>
  <c r="U868" i="1"/>
  <c r="Q856" i="1"/>
  <c r="U856" i="1"/>
  <c r="Q844" i="1"/>
  <c r="U844" i="1"/>
  <c r="Q832" i="1"/>
  <c r="U832" i="1"/>
  <c r="Q820" i="1"/>
  <c r="U820" i="1"/>
  <c r="Q808" i="1"/>
  <c r="U808" i="1"/>
  <c r="Q796" i="1"/>
  <c r="U796" i="1"/>
  <c r="Q784" i="1"/>
  <c r="U784" i="1"/>
  <c r="Q772" i="1"/>
  <c r="U772" i="1"/>
  <c r="Q760" i="1"/>
  <c r="U760" i="1"/>
  <c r="Q748" i="1"/>
  <c r="U748" i="1"/>
  <c r="Q736" i="1"/>
  <c r="U736" i="1"/>
  <c r="Q724" i="1"/>
  <c r="U724" i="1"/>
  <c r="Q712" i="1"/>
  <c r="U712" i="1"/>
  <c r="Q700" i="1"/>
  <c r="U700" i="1"/>
  <c r="Q688" i="1"/>
  <c r="U688" i="1"/>
  <c r="Q676" i="1"/>
  <c r="U676" i="1"/>
  <c r="Q664" i="1"/>
  <c r="U664" i="1"/>
  <c r="Q652" i="1"/>
  <c r="U652" i="1"/>
  <c r="Q640" i="1"/>
  <c r="U640" i="1"/>
  <c r="Q628" i="1"/>
  <c r="U628" i="1"/>
  <c r="Q616" i="1"/>
  <c r="U616" i="1"/>
  <c r="Q604" i="1"/>
  <c r="U604" i="1"/>
  <c r="Q592" i="1"/>
  <c r="U592" i="1"/>
  <c r="Q580" i="1"/>
  <c r="U580" i="1"/>
  <c r="Q568" i="1"/>
  <c r="U568" i="1"/>
  <c r="Q556" i="1"/>
  <c r="U556" i="1"/>
  <c r="Q544" i="1"/>
  <c r="U544" i="1"/>
  <c r="Q532" i="1"/>
  <c r="U532" i="1"/>
  <c r="Q520" i="1"/>
  <c r="U520" i="1"/>
  <c r="Q508" i="1"/>
  <c r="U508" i="1"/>
  <c r="Q496" i="1"/>
  <c r="U496" i="1"/>
  <c r="Q484" i="1"/>
  <c r="U484" i="1"/>
  <c r="Q472" i="1"/>
  <c r="U472" i="1"/>
  <c r="Q460" i="1"/>
  <c r="U460" i="1"/>
  <c r="Q448" i="1"/>
  <c r="U448" i="1"/>
  <c r="Q436" i="1"/>
  <c r="U436" i="1"/>
  <c r="Q424" i="1"/>
  <c r="U424" i="1"/>
  <c r="Q412" i="1"/>
  <c r="U412" i="1"/>
  <c r="Q400" i="1"/>
  <c r="U400" i="1"/>
  <c r="Q388" i="1"/>
  <c r="U388" i="1"/>
  <c r="Q376" i="1"/>
  <c r="U376" i="1"/>
  <c r="Q364" i="1"/>
  <c r="U364" i="1"/>
  <c r="Q352" i="1"/>
  <c r="U352" i="1"/>
  <c r="Q340" i="1"/>
  <c r="U340" i="1"/>
  <c r="Q328" i="1"/>
  <c r="U328" i="1"/>
  <c r="Q316" i="1"/>
  <c r="U316" i="1"/>
  <c r="Q304" i="1"/>
  <c r="U304" i="1"/>
  <c r="Q292" i="1"/>
  <c r="U292" i="1"/>
  <c r="Q280" i="1"/>
  <c r="U280" i="1"/>
  <c r="Q268" i="1"/>
  <c r="U268" i="1"/>
  <c r="Q256" i="1"/>
  <c r="U256" i="1"/>
  <c r="Q244" i="1"/>
  <c r="U244" i="1"/>
  <c r="Q232" i="1"/>
  <c r="U232" i="1"/>
  <c r="Q220" i="1"/>
  <c r="U220" i="1"/>
  <c r="Q208" i="1"/>
  <c r="U208" i="1"/>
  <c r="Q196" i="1"/>
  <c r="U196" i="1"/>
  <c r="Q184" i="1"/>
  <c r="U184" i="1"/>
  <c r="Q172" i="1"/>
  <c r="U172" i="1"/>
  <c r="Q160" i="1"/>
  <c r="U160" i="1"/>
  <c r="Q148" i="1"/>
  <c r="U148" i="1"/>
  <c r="Q136" i="1"/>
  <c r="U136" i="1"/>
  <c r="Q124" i="1"/>
  <c r="U124" i="1"/>
  <c r="Q112" i="1"/>
  <c r="U112" i="1"/>
  <c r="Q100" i="1"/>
  <c r="U100" i="1"/>
  <c r="Q88" i="1"/>
  <c r="U88" i="1"/>
  <c r="Q76" i="1"/>
  <c r="U76" i="1"/>
  <c r="Q64" i="1"/>
  <c r="U64" i="1"/>
  <c r="Q52" i="1"/>
  <c r="U52" i="1"/>
  <c r="Q40" i="1"/>
  <c r="U40" i="1"/>
  <c r="Q28" i="1"/>
  <c r="U28" i="1"/>
  <c r="Q16" i="1"/>
  <c r="U16" i="1"/>
  <c r="Q4" i="1"/>
  <c r="U4" i="1"/>
  <c r="U1440" i="1"/>
  <c r="Q4311" i="1"/>
  <c r="U4311" i="1"/>
  <c r="Q4299" i="1"/>
  <c r="U4299" i="1"/>
  <c r="Q4287" i="1"/>
  <c r="U4287" i="1"/>
  <c r="Q4275" i="1"/>
  <c r="U4275" i="1"/>
  <c r="Q4263" i="1"/>
  <c r="U4263" i="1"/>
  <c r="Q4251" i="1"/>
  <c r="U4251" i="1"/>
  <c r="Q4239" i="1"/>
  <c r="U4239" i="1"/>
  <c r="Q4227" i="1"/>
  <c r="U4227" i="1"/>
  <c r="Q4215" i="1"/>
  <c r="U4215" i="1"/>
  <c r="Q4203" i="1"/>
  <c r="U4203" i="1"/>
  <c r="Q4191" i="1"/>
  <c r="U4191" i="1"/>
  <c r="Q4179" i="1"/>
  <c r="U4179" i="1"/>
  <c r="Q4167" i="1"/>
  <c r="U4167" i="1"/>
  <c r="Q4155" i="1"/>
  <c r="U4155" i="1"/>
  <c r="Q4143" i="1"/>
  <c r="U4143" i="1"/>
  <c r="Q4131" i="1"/>
  <c r="U4131" i="1"/>
  <c r="Q4119" i="1"/>
  <c r="U4119" i="1"/>
  <c r="Q4107" i="1"/>
  <c r="U4107" i="1"/>
  <c r="Q4095" i="1"/>
  <c r="U4095" i="1"/>
  <c r="Q4083" i="1"/>
  <c r="U4083" i="1"/>
  <c r="Q4071" i="1"/>
  <c r="U4071" i="1"/>
  <c r="Q4059" i="1"/>
  <c r="U4059" i="1"/>
  <c r="Q4047" i="1"/>
  <c r="U4047" i="1"/>
  <c r="Q4035" i="1"/>
  <c r="U4035" i="1"/>
  <c r="Q4023" i="1"/>
  <c r="U4023" i="1"/>
  <c r="Q4011" i="1"/>
  <c r="U4011" i="1"/>
  <c r="Q3999" i="1"/>
  <c r="U3999" i="1"/>
  <c r="Q3987" i="1"/>
  <c r="U3987" i="1"/>
  <c r="Q3975" i="1"/>
  <c r="U3975" i="1"/>
  <c r="Q3963" i="1"/>
  <c r="U3963" i="1"/>
  <c r="Q3951" i="1"/>
  <c r="U3951" i="1"/>
  <c r="Q3939" i="1"/>
  <c r="U3939" i="1"/>
  <c r="Q3927" i="1"/>
  <c r="U3927" i="1"/>
  <c r="Q3915" i="1"/>
  <c r="U3915" i="1"/>
  <c r="Q3903" i="1"/>
  <c r="U3903" i="1"/>
  <c r="Q3891" i="1"/>
  <c r="U3891" i="1"/>
  <c r="Q3879" i="1"/>
  <c r="U3879" i="1"/>
  <c r="Q3867" i="1"/>
  <c r="U3867" i="1"/>
  <c r="Q3855" i="1"/>
  <c r="U3855" i="1"/>
  <c r="Q3843" i="1"/>
  <c r="U3843" i="1"/>
  <c r="Q3831" i="1"/>
  <c r="U3831" i="1"/>
  <c r="Q3819" i="1"/>
  <c r="U3819" i="1"/>
  <c r="Q3807" i="1"/>
  <c r="U3807" i="1"/>
  <c r="Q3795" i="1"/>
  <c r="U3795" i="1"/>
  <c r="Q3783" i="1"/>
  <c r="U3783" i="1"/>
  <c r="Q3771" i="1"/>
  <c r="U3771" i="1"/>
  <c r="Q3759" i="1"/>
  <c r="U3759" i="1"/>
  <c r="Q3747" i="1"/>
  <c r="U3747" i="1"/>
  <c r="Q3735" i="1"/>
  <c r="U3735" i="1"/>
  <c r="Q3723" i="1"/>
  <c r="U3723" i="1"/>
  <c r="Q3711" i="1"/>
  <c r="U3711" i="1"/>
  <c r="Q3699" i="1"/>
  <c r="U3699" i="1"/>
  <c r="Q3687" i="1"/>
  <c r="U3687" i="1"/>
  <c r="Q3675" i="1"/>
  <c r="U3675" i="1"/>
  <c r="Q3663" i="1"/>
  <c r="U3663" i="1"/>
  <c r="Q3651" i="1"/>
  <c r="U3651" i="1"/>
  <c r="Q3639" i="1"/>
  <c r="U3639" i="1"/>
  <c r="Q3627" i="1"/>
  <c r="U3627" i="1"/>
  <c r="Q3615" i="1"/>
  <c r="U3615" i="1"/>
  <c r="Q3603" i="1"/>
  <c r="U3603" i="1"/>
  <c r="Q3591" i="1"/>
  <c r="U3591" i="1"/>
  <c r="Q3579" i="1"/>
  <c r="U3579" i="1"/>
  <c r="Q3567" i="1"/>
  <c r="U3567" i="1"/>
  <c r="Q3555" i="1"/>
  <c r="U3555" i="1"/>
  <c r="Q3543" i="1"/>
  <c r="U3543" i="1"/>
  <c r="Q3531" i="1"/>
  <c r="U3531" i="1"/>
  <c r="Q3519" i="1"/>
  <c r="U3519" i="1"/>
  <c r="Q3507" i="1"/>
  <c r="U3507" i="1"/>
  <c r="Q3495" i="1"/>
  <c r="U3495" i="1"/>
  <c r="Q3483" i="1"/>
  <c r="U3483" i="1"/>
  <c r="Q3471" i="1"/>
  <c r="U3471" i="1"/>
  <c r="Q3459" i="1"/>
  <c r="U3459" i="1"/>
  <c r="Q3447" i="1"/>
  <c r="U3447" i="1"/>
  <c r="Q3435" i="1"/>
  <c r="U3435" i="1"/>
  <c r="Q3423" i="1"/>
  <c r="U3423" i="1"/>
  <c r="Q3411" i="1"/>
  <c r="U3411" i="1"/>
  <c r="Q3399" i="1"/>
  <c r="U3399" i="1"/>
  <c r="Q3387" i="1"/>
  <c r="U3387" i="1"/>
  <c r="Q3375" i="1"/>
  <c r="U3375" i="1"/>
  <c r="Q3363" i="1"/>
  <c r="U3363" i="1"/>
  <c r="Q3351" i="1"/>
  <c r="U3351" i="1"/>
  <c r="Q3339" i="1"/>
  <c r="U3339" i="1"/>
  <c r="Q3327" i="1"/>
  <c r="U3327" i="1"/>
  <c r="Q3315" i="1"/>
  <c r="U3315" i="1"/>
  <c r="Q3303" i="1"/>
  <c r="U3303" i="1"/>
  <c r="Q3291" i="1"/>
  <c r="U3291" i="1"/>
  <c r="Q3279" i="1"/>
  <c r="U3279" i="1"/>
  <c r="Q3267" i="1"/>
  <c r="U3267" i="1"/>
  <c r="Q3255" i="1"/>
  <c r="U3255" i="1"/>
  <c r="Q3243" i="1"/>
  <c r="U3243" i="1"/>
  <c r="Q3231" i="1"/>
  <c r="U3231" i="1"/>
  <c r="Q3219" i="1"/>
  <c r="U3219" i="1"/>
  <c r="Q3207" i="1"/>
  <c r="U3207" i="1"/>
  <c r="Q3195" i="1"/>
  <c r="U3195" i="1"/>
  <c r="Q3183" i="1"/>
  <c r="U3183" i="1"/>
  <c r="Q3171" i="1"/>
  <c r="U3171" i="1"/>
  <c r="Q3159" i="1"/>
  <c r="U3159" i="1"/>
  <c r="Q3147" i="1"/>
  <c r="U3147" i="1"/>
  <c r="Q3135" i="1"/>
  <c r="U3135" i="1"/>
  <c r="Q3123" i="1"/>
  <c r="U3123" i="1"/>
  <c r="Q3111" i="1"/>
  <c r="U3111" i="1"/>
  <c r="Q3099" i="1"/>
  <c r="U3099" i="1"/>
  <c r="Q3087" i="1"/>
  <c r="U3087" i="1"/>
  <c r="Q3075" i="1"/>
  <c r="U3075" i="1"/>
  <c r="Q3063" i="1"/>
  <c r="U3063" i="1"/>
  <c r="Q3051" i="1"/>
  <c r="U3051" i="1"/>
  <c r="Q3039" i="1"/>
  <c r="U3039" i="1"/>
  <c r="Q3027" i="1"/>
  <c r="U3027" i="1"/>
  <c r="Q3015" i="1"/>
  <c r="U3015" i="1"/>
  <c r="Q3003" i="1"/>
  <c r="U3003" i="1"/>
  <c r="Q2991" i="1"/>
  <c r="U2991" i="1"/>
  <c r="Q2979" i="1"/>
  <c r="U2979" i="1"/>
  <c r="Q2955" i="1"/>
  <c r="U2955" i="1"/>
  <c r="Q2943" i="1"/>
  <c r="U2943" i="1"/>
  <c r="Q2931" i="1"/>
  <c r="U2931" i="1"/>
  <c r="Q2919" i="1"/>
  <c r="U2919" i="1"/>
  <c r="Q2907" i="1"/>
  <c r="U2907" i="1"/>
  <c r="Q2895" i="1"/>
  <c r="U2895" i="1"/>
  <c r="Q2883" i="1"/>
  <c r="U2883" i="1"/>
  <c r="Q2871" i="1"/>
  <c r="U2871" i="1"/>
  <c r="Q2859" i="1"/>
  <c r="U2859" i="1"/>
  <c r="Q2847" i="1"/>
  <c r="U2847" i="1"/>
  <c r="Q2835" i="1"/>
  <c r="U2835" i="1"/>
  <c r="Q2823" i="1"/>
  <c r="U2823" i="1"/>
  <c r="Q2811" i="1"/>
  <c r="U2811" i="1"/>
  <c r="Q2799" i="1"/>
  <c r="U2799" i="1"/>
  <c r="Q2787" i="1"/>
  <c r="U2787" i="1"/>
  <c r="Q2775" i="1"/>
  <c r="U2775" i="1"/>
  <c r="Q2763" i="1"/>
  <c r="U2763" i="1"/>
  <c r="Q2751" i="1"/>
  <c r="U2751" i="1"/>
  <c r="Q2739" i="1"/>
  <c r="U2739" i="1"/>
  <c r="Q2727" i="1"/>
  <c r="U2727" i="1"/>
  <c r="Q2715" i="1"/>
  <c r="U2715" i="1"/>
  <c r="Q2703" i="1"/>
  <c r="U2703" i="1"/>
  <c r="Q2691" i="1"/>
  <c r="U2691" i="1"/>
  <c r="Q2679" i="1"/>
  <c r="U2679" i="1"/>
  <c r="Q2667" i="1"/>
  <c r="U2667" i="1"/>
  <c r="Q2655" i="1"/>
  <c r="U2655" i="1"/>
  <c r="Q2643" i="1"/>
  <c r="U2643" i="1"/>
  <c r="Q2631" i="1"/>
  <c r="U2631" i="1"/>
  <c r="Q2619" i="1"/>
  <c r="U2619" i="1"/>
  <c r="Q2607" i="1"/>
  <c r="U2607" i="1"/>
  <c r="Q2595" i="1"/>
  <c r="U2595" i="1"/>
  <c r="Q2583" i="1"/>
  <c r="U2583" i="1"/>
  <c r="Q2571" i="1"/>
  <c r="U2571" i="1"/>
  <c r="Q2559" i="1"/>
  <c r="U2559" i="1"/>
  <c r="Q2547" i="1"/>
  <c r="U2547" i="1"/>
  <c r="Q2535" i="1"/>
  <c r="U2535" i="1"/>
  <c r="Q2523" i="1"/>
  <c r="U2523" i="1"/>
  <c r="Q2511" i="1"/>
  <c r="U2511" i="1"/>
  <c r="Q2499" i="1"/>
  <c r="U2499" i="1"/>
  <c r="Q2487" i="1"/>
  <c r="U2487" i="1"/>
  <c r="Q2475" i="1"/>
  <c r="U2475" i="1"/>
  <c r="Q2463" i="1"/>
  <c r="U2463" i="1"/>
  <c r="Q2451" i="1"/>
  <c r="U2451" i="1"/>
  <c r="Q2439" i="1"/>
  <c r="U2439" i="1"/>
  <c r="Q2427" i="1"/>
  <c r="U2427" i="1"/>
  <c r="Q2415" i="1"/>
  <c r="U2415" i="1"/>
  <c r="Q2403" i="1"/>
  <c r="U2403" i="1"/>
  <c r="Q2391" i="1"/>
  <c r="U2391" i="1"/>
  <c r="Q2379" i="1"/>
  <c r="U2379" i="1"/>
  <c r="Q2367" i="1"/>
  <c r="U2367" i="1"/>
  <c r="Q2355" i="1"/>
  <c r="U2355" i="1"/>
  <c r="Q2343" i="1"/>
  <c r="U2343" i="1"/>
  <c r="Q2331" i="1"/>
  <c r="U2331" i="1"/>
  <c r="Q2319" i="1"/>
  <c r="U2319" i="1"/>
  <c r="Q2307" i="1"/>
  <c r="U2307" i="1"/>
  <c r="Q2295" i="1"/>
  <c r="U2295" i="1"/>
  <c r="Q2283" i="1"/>
  <c r="U2283" i="1"/>
  <c r="Q2271" i="1"/>
  <c r="U2271" i="1"/>
  <c r="Q2259" i="1"/>
  <c r="U2259" i="1"/>
  <c r="Q2247" i="1"/>
  <c r="U2247" i="1"/>
  <c r="Q2235" i="1"/>
  <c r="U2235" i="1"/>
  <c r="Q2223" i="1"/>
  <c r="U2223" i="1"/>
  <c r="Q2211" i="1"/>
  <c r="U2211" i="1"/>
  <c r="Q2199" i="1"/>
  <c r="U2199" i="1"/>
  <c r="Q2187" i="1"/>
  <c r="U2187" i="1"/>
  <c r="Q2175" i="1"/>
  <c r="U2175" i="1"/>
  <c r="Q2163" i="1"/>
  <c r="U2163" i="1"/>
  <c r="Q2151" i="1"/>
  <c r="U2151" i="1"/>
  <c r="Q2139" i="1"/>
  <c r="U2139" i="1"/>
  <c r="Q2127" i="1"/>
  <c r="U2127" i="1"/>
  <c r="Q2115" i="1"/>
  <c r="U2115" i="1"/>
  <c r="Q2103" i="1"/>
  <c r="U2103" i="1"/>
  <c r="Q2091" i="1"/>
  <c r="U2091" i="1"/>
  <c r="Q2079" i="1"/>
  <c r="U2079" i="1"/>
  <c r="Q2067" i="1"/>
  <c r="U2067" i="1"/>
  <c r="Q2055" i="1"/>
  <c r="U2055" i="1"/>
  <c r="Q2043" i="1"/>
  <c r="U2043" i="1"/>
  <c r="Q2031" i="1"/>
  <c r="U2031" i="1"/>
  <c r="Q2019" i="1"/>
  <c r="U2019" i="1"/>
  <c r="Q2007" i="1"/>
  <c r="U2007" i="1"/>
  <c r="Q1995" i="1"/>
  <c r="U1995" i="1"/>
  <c r="Q1983" i="1"/>
  <c r="U1983" i="1"/>
  <c r="Q1971" i="1"/>
  <c r="U1971" i="1"/>
  <c r="Q1959" i="1"/>
  <c r="U1959" i="1"/>
  <c r="Q1947" i="1"/>
  <c r="U1947" i="1"/>
  <c r="Q1935" i="1"/>
  <c r="U1935" i="1"/>
  <c r="Q1923" i="1"/>
  <c r="U1923" i="1"/>
  <c r="Q1911" i="1"/>
  <c r="U1911" i="1"/>
  <c r="Q1899" i="1"/>
  <c r="U1899" i="1"/>
  <c r="Q1887" i="1"/>
  <c r="U1887" i="1"/>
  <c r="Q1875" i="1"/>
  <c r="U1875" i="1"/>
  <c r="Q1863" i="1"/>
  <c r="U1863" i="1"/>
  <c r="Q1851" i="1"/>
  <c r="U1851" i="1"/>
  <c r="Q1839" i="1"/>
  <c r="U1839" i="1"/>
  <c r="Q1827" i="1"/>
  <c r="U1827" i="1"/>
  <c r="Q1815" i="1"/>
  <c r="U1815" i="1"/>
  <c r="Q1803" i="1"/>
  <c r="U1803" i="1"/>
  <c r="Q1791" i="1"/>
  <c r="U1791" i="1"/>
  <c r="Q1779" i="1"/>
  <c r="U1779" i="1"/>
  <c r="Q1767" i="1"/>
  <c r="U1767" i="1"/>
  <c r="Q1755" i="1"/>
  <c r="U1755" i="1"/>
  <c r="Q1743" i="1"/>
  <c r="U1743" i="1"/>
  <c r="Q1731" i="1"/>
  <c r="U1731" i="1"/>
  <c r="Q1719" i="1"/>
  <c r="U1719" i="1"/>
  <c r="Q1707" i="1"/>
  <c r="U1707" i="1"/>
  <c r="Q1695" i="1"/>
  <c r="U1695" i="1"/>
  <c r="Q1683" i="1"/>
  <c r="U1683" i="1"/>
  <c r="Q1671" i="1"/>
  <c r="U1671" i="1"/>
  <c r="Q1659" i="1"/>
  <c r="U1659" i="1"/>
  <c r="Q1647" i="1"/>
  <c r="U1647" i="1"/>
  <c r="Q1635" i="1"/>
  <c r="U1635" i="1"/>
  <c r="Q1623" i="1"/>
  <c r="U1623" i="1"/>
  <c r="Q1611" i="1"/>
  <c r="U1611" i="1"/>
  <c r="Q1599" i="1"/>
  <c r="U1599" i="1"/>
  <c r="Q1587" i="1"/>
  <c r="U1587" i="1"/>
  <c r="Q1575" i="1"/>
  <c r="U1575" i="1"/>
  <c r="Q1563" i="1"/>
  <c r="U1563" i="1"/>
  <c r="Q1551" i="1"/>
  <c r="U1551" i="1"/>
  <c r="Q1539" i="1"/>
  <c r="U1539" i="1"/>
  <c r="Q1527" i="1"/>
  <c r="U1527" i="1"/>
  <c r="Q1515" i="1"/>
  <c r="U1515" i="1"/>
  <c r="Q1503" i="1"/>
  <c r="U1503" i="1"/>
  <c r="Q1491" i="1"/>
  <c r="U1491" i="1"/>
  <c r="Q1479" i="1"/>
  <c r="U1479" i="1"/>
  <c r="Q1467" i="1"/>
  <c r="U1467" i="1"/>
  <c r="Q1455" i="1"/>
  <c r="U1455" i="1"/>
  <c r="Q1443" i="1"/>
  <c r="U1443" i="1"/>
  <c r="Q1431" i="1"/>
  <c r="U1431" i="1"/>
  <c r="Q1419" i="1"/>
  <c r="U1419" i="1"/>
  <c r="Q1407" i="1"/>
  <c r="U1407" i="1"/>
  <c r="Q1395" i="1"/>
  <c r="U1395" i="1"/>
  <c r="Q1383" i="1"/>
  <c r="U1383" i="1"/>
  <c r="Q1371" i="1"/>
  <c r="U1371" i="1"/>
  <c r="Q1359" i="1"/>
  <c r="U1359" i="1"/>
  <c r="Q1347" i="1"/>
  <c r="U1347" i="1"/>
  <c r="Q1335" i="1"/>
  <c r="U1335" i="1"/>
  <c r="Q1323" i="1"/>
  <c r="U1323" i="1"/>
  <c r="Q1311" i="1"/>
  <c r="U1311" i="1"/>
  <c r="Q1299" i="1"/>
  <c r="U1299" i="1"/>
  <c r="Q1287" i="1"/>
  <c r="U1287" i="1"/>
  <c r="Q1275" i="1"/>
  <c r="U1275" i="1"/>
  <c r="Q1263" i="1"/>
  <c r="U1263" i="1"/>
  <c r="Q1251" i="1"/>
  <c r="U1251" i="1"/>
  <c r="Q1239" i="1"/>
  <c r="U1239" i="1"/>
  <c r="Q1227" i="1"/>
  <c r="U1227" i="1"/>
  <c r="Q1215" i="1"/>
  <c r="U1215" i="1"/>
  <c r="Q1203" i="1"/>
  <c r="U1203" i="1"/>
  <c r="Q1191" i="1"/>
  <c r="U1191" i="1"/>
  <c r="Q1179" i="1"/>
  <c r="U1179" i="1"/>
  <c r="Q1167" i="1"/>
  <c r="U1167" i="1"/>
  <c r="Q1155" i="1"/>
  <c r="U1155" i="1"/>
  <c r="Q1143" i="1"/>
  <c r="U1143" i="1"/>
  <c r="Q1131" i="1"/>
  <c r="U1131" i="1"/>
  <c r="Q1119" i="1"/>
  <c r="U1119" i="1"/>
  <c r="Q1107" i="1"/>
  <c r="U1107" i="1"/>
  <c r="Q1095" i="1"/>
  <c r="U1095" i="1"/>
  <c r="Q1083" i="1"/>
  <c r="U1083" i="1"/>
  <c r="Q1071" i="1"/>
  <c r="U1071" i="1"/>
  <c r="Q1059" i="1"/>
  <c r="U1059" i="1"/>
  <c r="Q1047" i="1"/>
  <c r="U1047" i="1"/>
  <c r="Q1035" i="1"/>
  <c r="U1035" i="1"/>
  <c r="Q1023" i="1"/>
  <c r="U1023" i="1"/>
  <c r="Q1011" i="1"/>
  <c r="U1011" i="1"/>
  <c r="Q999" i="1"/>
  <c r="U999" i="1"/>
  <c r="Q987" i="1"/>
  <c r="U987" i="1"/>
  <c r="Q975" i="1"/>
  <c r="U975" i="1"/>
  <c r="Q963" i="1"/>
  <c r="U963" i="1"/>
  <c r="Q951" i="1"/>
  <c r="U951" i="1"/>
  <c r="Q939" i="1"/>
  <c r="U939" i="1"/>
  <c r="Q927" i="1"/>
  <c r="U927" i="1"/>
  <c r="Q915" i="1"/>
  <c r="U915" i="1"/>
  <c r="Q903" i="1"/>
  <c r="U903" i="1"/>
  <c r="Q891" i="1"/>
  <c r="U891" i="1"/>
  <c r="Q879" i="1"/>
  <c r="U879" i="1"/>
  <c r="Q867" i="1"/>
  <c r="U867" i="1"/>
  <c r="Q855" i="1"/>
  <c r="U855" i="1"/>
  <c r="Q843" i="1"/>
  <c r="U843" i="1"/>
  <c r="Q831" i="1"/>
  <c r="U831" i="1"/>
  <c r="Q819" i="1"/>
  <c r="U819" i="1"/>
  <c r="Q807" i="1"/>
  <c r="U807" i="1"/>
  <c r="Q795" i="1"/>
  <c r="U795" i="1"/>
  <c r="Q783" i="1"/>
  <c r="U783" i="1"/>
  <c r="Q771" i="1"/>
  <c r="U771" i="1"/>
  <c r="Q759" i="1"/>
  <c r="U759" i="1"/>
  <c r="Q747" i="1"/>
  <c r="U747" i="1"/>
  <c r="Q735" i="1"/>
  <c r="U735" i="1"/>
  <c r="Q723" i="1"/>
  <c r="U723" i="1"/>
  <c r="Q711" i="1"/>
  <c r="U711" i="1"/>
  <c r="Q699" i="1"/>
  <c r="U699" i="1"/>
  <c r="Q687" i="1"/>
  <c r="U687" i="1"/>
  <c r="Q675" i="1"/>
  <c r="U675" i="1"/>
  <c r="Q663" i="1"/>
  <c r="U663" i="1"/>
  <c r="Q651" i="1"/>
  <c r="U651" i="1"/>
  <c r="Q639" i="1"/>
  <c r="U639" i="1"/>
  <c r="Q627" i="1"/>
  <c r="U627" i="1"/>
  <c r="Q615" i="1"/>
  <c r="U615" i="1"/>
  <c r="Q603" i="1"/>
  <c r="U603" i="1"/>
  <c r="Q591" i="1"/>
  <c r="U591" i="1"/>
  <c r="Q579" i="1"/>
  <c r="U579" i="1"/>
  <c r="Q567" i="1"/>
  <c r="U567" i="1"/>
  <c r="Q555" i="1"/>
  <c r="U555" i="1"/>
  <c r="Q543" i="1"/>
  <c r="U543" i="1"/>
  <c r="Q531" i="1"/>
  <c r="U531" i="1"/>
  <c r="Q519" i="1"/>
  <c r="U519" i="1"/>
  <c r="Q507" i="1"/>
  <c r="U507" i="1"/>
  <c r="Q495" i="1"/>
  <c r="U495" i="1"/>
  <c r="Q483" i="1"/>
  <c r="U483" i="1"/>
  <c r="Q471" i="1"/>
  <c r="U471" i="1"/>
  <c r="Q459" i="1"/>
  <c r="U459" i="1"/>
  <c r="Q447" i="1"/>
  <c r="U447" i="1"/>
  <c r="Q435" i="1"/>
  <c r="U435" i="1"/>
  <c r="Q423" i="1"/>
  <c r="U423" i="1"/>
  <c r="Q411" i="1"/>
  <c r="U411" i="1"/>
  <c r="Q399" i="1"/>
  <c r="U399" i="1"/>
  <c r="Q387" i="1"/>
  <c r="U387" i="1"/>
  <c r="Q375" i="1"/>
  <c r="U375" i="1"/>
  <c r="Q363" i="1"/>
  <c r="U363" i="1"/>
  <c r="Q351" i="1"/>
  <c r="U351" i="1"/>
  <c r="Q339" i="1"/>
  <c r="U339" i="1"/>
  <c r="Q327" i="1"/>
  <c r="U327" i="1"/>
  <c r="Q315" i="1"/>
  <c r="U315" i="1"/>
  <c r="Q303" i="1"/>
  <c r="U303" i="1"/>
  <c r="Q291" i="1"/>
  <c r="U291" i="1"/>
  <c r="Q279" i="1"/>
  <c r="U279" i="1"/>
  <c r="Q267" i="1"/>
  <c r="U267" i="1"/>
  <c r="Q255" i="1"/>
  <c r="U255" i="1"/>
  <c r="Q243" i="1"/>
  <c r="U243" i="1"/>
  <c r="Q231" i="1"/>
  <c r="U231" i="1"/>
  <c r="Q219" i="1"/>
  <c r="U219" i="1"/>
  <c r="Q207" i="1"/>
  <c r="U207" i="1"/>
  <c r="Q195" i="1"/>
  <c r="U195" i="1"/>
  <c r="Q183" i="1"/>
  <c r="U183" i="1"/>
  <c r="Q171" i="1"/>
  <c r="U171" i="1"/>
  <c r="Q159" i="1"/>
  <c r="U159" i="1"/>
  <c r="Q147" i="1"/>
  <c r="U147" i="1"/>
  <c r="Q135" i="1"/>
  <c r="U135" i="1"/>
  <c r="Q123" i="1"/>
  <c r="U123" i="1"/>
  <c r="Q111" i="1"/>
  <c r="U111" i="1"/>
  <c r="Q99" i="1"/>
  <c r="U99" i="1"/>
  <c r="Q87" i="1"/>
  <c r="U87" i="1"/>
  <c r="Q75" i="1"/>
  <c r="U75" i="1"/>
  <c r="Q63" i="1"/>
  <c r="U63" i="1"/>
  <c r="Q51" i="1"/>
  <c r="U51" i="1"/>
  <c r="Q39" i="1"/>
  <c r="U39" i="1"/>
  <c r="Q27" i="1"/>
  <c r="U27" i="1"/>
  <c r="Q15" i="1"/>
  <c r="U15" i="1"/>
  <c r="Q3" i="1"/>
  <c r="U3" i="1"/>
  <c r="U4180" i="1"/>
  <c r="U1379" i="1"/>
</calcChain>
</file>

<file path=xl/sharedStrings.xml><?xml version="1.0" encoding="utf-8"?>
<sst xmlns="http://schemas.openxmlformats.org/spreadsheetml/2006/main" count="30148" uniqueCount="81">
  <si>
    <t>Material Number</t>
  </si>
  <si>
    <t>Material Description</t>
  </si>
  <si>
    <t>Period</t>
  </si>
  <si>
    <t>Brand</t>
  </si>
  <si>
    <t>Size</t>
  </si>
  <si>
    <t>Pack</t>
  </si>
  <si>
    <t>Client</t>
  </si>
  <si>
    <t>Client Type</t>
  </si>
  <si>
    <t>Volume</t>
  </si>
  <si>
    <t>Gross Sales</t>
  </si>
  <si>
    <t>Discounts</t>
  </si>
  <si>
    <t>Net Sales</t>
  </si>
  <si>
    <t>Cost of Goods Sold</t>
  </si>
  <si>
    <t>Distribution</t>
  </si>
  <si>
    <t>Warehousing</t>
  </si>
  <si>
    <t>Juhayna Milk 1L 12X</t>
  </si>
  <si>
    <t>Juhayna Milk</t>
  </si>
  <si>
    <t>1L</t>
  </si>
  <si>
    <t>12X</t>
  </si>
  <si>
    <t>Seoudi</t>
  </si>
  <si>
    <t>Supermarkets</t>
  </si>
  <si>
    <t>Pure Apple 250ML 27X</t>
  </si>
  <si>
    <t>Pure Juice</t>
  </si>
  <si>
    <t>250ML</t>
  </si>
  <si>
    <t>27X</t>
  </si>
  <si>
    <t>Carrefour</t>
  </si>
  <si>
    <t>Bekhero Milk 500ML 24X</t>
  </si>
  <si>
    <t>Bekhero</t>
  </si>
  <si>
    <t>500ML</t>
  </si>
  <si>
    <t>24X</t>
  </si>
  <si>
    <t>Al-Amana Grocery</t>
  </si>
  <si>
    <t>Grocery</t>
  </si>
  <si>
    <t>Pure Orange 1L 12X</t>
  </si>
  <si>
    <t>Kazyon</t>
  </si>
  <si>
    <t>Discounters</t>
  </si>
  <si>
    <t>Makka Market</t>
  </si>
  <si>
    <t>Hyper One</t>
  </si>
  <si>
    <t>Big Box</t>
  </si>
  <si>
    <t>Spinneys</t>
  </si>
  <si>
    <t>LuLu Hypermarket</t>
  </si>
  <si>
    <t>BIM</t>
  </si>
  <si>
    <t>Juhayna Milk 500ML 24X</t>
  </si>
  <si>
    <t>Ragab Sons</t>
  </si>
  <si>
    <t>Al-Radwan Grocery</t>
  </si>
  <si>
    <t>PROFIT</t>
  </si>
  <si>
    <t>PROFIT MARGIN</t>
  </si>
  <si>
    <t>How do discounts impact Net Sales</t>
  </si>
  <si>
    <t>Which products have high volume but low profitability</t>
  </si>
  <si>
    <t>Which brand generates the highest Net Sales?</t>
  </si>
  <si>
    <t>Which client generates the highest Net Sales?</t>
  </si>
  <si>
    <t>Which client type contributes most to revenue?</t>
  </si>
  <si>
    <t>Which product size generates the highest Net Sales?</t>
  </si>
  <si>
    <t>Which Brand–Size combination performs best?</t>
  </si>
  <si>
    <t>Row Labels</t>
  </si>
  <si>
    <t>Grand Total</t>
  </si>
  <si>
    <t>Sum of Net Sales</t>
  </si>
  <si>
    <t>Column Labels</t>
  </si>
  <si>
    <t>Which brand receives the highest total discounts</t>
  </si>
  <si>
    <t>Which client receives the highest total discounts</t>
  </si>
  <si>
    <t>Which products have the highest Logistics Cost %</t>
  </si>
  <si>
    <t>Which clients purchase the highest volume</t>
  </si>
  <si>
    <t>Sum of Discounts</t>
  </si>
  <si>
    <t>DISCOUNT RATE</t>
  </si>
  <si>
    <t>logistics cost</t>
  </si>
  <si>
    <t>lostics cost&amp;</t>
  </si>
  <si>
    <t>Average of lostics cost&amp;</t>
  </si>
  <si>
    <t>Sum of Volume</t>
  </si>
  <si>
    <t>profit/volume</t>
  </si>
  <si>
    <t>Total Sum of Volume</t>
  </si>
  <si>
    <t>Total Average of profit/volume</t>
  </si>
  <si>
    <t>Average of profit/volume</t>
  </si>
  <si>
    <t>DISCOUNT(PV)</t>
  </si>
  <si>
    <t>Sum of DISCOUNT(PV)</t>
  </si>
  <si>
    <t>TOTAL NET SALES</t>
  </si>
  <si>
    <t>TOTAL DISCOUNTS</t>
  </si>
  <si>
    <t>TOTAL VOLUME SOLD</t>
  </si>
  <si>
    <t>TOP BRAND</t>
  </si>
  <si>
    <t>PURE JUICE</t>
  </si>
  <si>
    <t>DISCOUNTERS</t>
  </si>
  <si>
    <t>TOP CLIENT TYPE</t>
  </si>
  <si>
    <t>FMCG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</si>
</sst>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Arial Narrow"/>
      <family val="2"/>
    </font>
    <font>
      <b/>
      <sz val="11"/>
      <color theme="0"/>
      <name val="Arial Narrow"/>
      <family val="2"/>
    </font>
    <font>
      <sz val="11"/>
      <color theme="1"/>
      <name val="Calibri"/>
      <family val="2"/>
      <scheme val="minor"/>
    </font>
    <font>
      <b/>
      <sz val="11"/>
      <color theme="1"/>
      <name val="Calibri"/>
      <family val="2"/>
      <scheme val="minor"/>
    </font>
    <font>
      <b/>
      <sz val="20"/>
      <color theme="0"/>
      <name val="Calibri"/>
      <family val="2"/>
      <scheme val="minor"/>
    </font>
    <font>
      <sz val="18"/>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002060"/>
        <bgColor indexed="64"/>
      </patternFill>
    </fill>
    <fill>
      <patternFill patternType="solid">
        <fgColor theme="0"/>
        <bgColor indexed="64"/>
      </patternFill>
    </fill>
  </fills>
  <borders count="4">
    <border>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9" fontId="3" fillId="0" borderId="0" applyFont="0" applyFill="0" applyBorder="0" applyAlignment="0" applyProtection="0"/>
  </cellStyleXfs>
  <cellXfs count="26">
    <xf numFmtId="0" fontId="0" fillId="0" borderId="0" xfId="0"/>
    <xf numFmtId="0" fontId="1" fillId="0" borderId="0" xfId="0" applyFont="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2" fontId="2" fillId="0" borderId="2" xfId="0" applyNumberFormat="1" applyFont="1" applyBorder="1" applyAlignment="1">
      <alignment horizontal="center" vertical="center"/>
    </xf>
    <xf numFmtId="2" fontId="1" fillId="0" borderId="0" xfId="0" applyNumberFormat="1" applyFont="1" applyAlignment="1">
      <alignment horizontal="center" vertical="center"/>
    </xf>
    <xf numFmtId="2" fontId="2" fillId="0" borderId="3" xfId="0" applyNumberFormat="1" applyFont="1" applyBorder="1" applyAlignment="1">
      <alignment horizontal="center" vertical="center"/>
    </xf>
    <xf numFmtId="0" fontId="1" fillId="2" borderId="0" xfId="0" applyFont="1" applyFill="1" applyAlignment="1">
      <alignment horizontal="center" vertical="center"/>
    </xf>
    <xf numFmtId="0" fontId="4" fillId="0" borderId="0" xfId="0" applyFont="1"/>
    <xf numFmtId="0" fontId="0" fillId="0" borderId="0" xfId="0" pivotButton="1"/>
    <xf numFmtId="0" fontId="0" fillId="0" borderId="0" xfId="0" applyAlignment="1">
      <alignment horizontal="left"/>
    </xf>
    <xf numFmtId="2" fontId="0" fillId="0" borderId="0" xfId="0" applyNumberFormat="1"/>
    <xf numFmtId="9" fontId="1" fillId="0" borderId="0" xfId="1" applyFont="1" applyAlignment="1">
      <alignment horizontal="center" vertical="center"/>
    </xf>
    <xf numFmtId="9" fontId="2" fillId="0" borderId="2" xfId="1" applyFont="1" applyBorder="1" applyAlignment="1">
      <alignment horizontal="center" vertical="center"/>
    </xf>
    <xf numFmtId="2" fontId="1" fillId="0" borderId="0" xfId="1" applyNumberFormat="1" applyFont="1" applyAlignment="1">
      <alignment horizontal="center" vertical="center"/>
    </xf>
    <xf numFmtId="2" fontId="2" fillId="0" borderId="2" xfId="1" applyNumberFormat="1" applyFont="1" applyBorder="1" applyAlignment="1">
      <alignment horizontal="center" vertical="center"/>
    </xf>
    <xf numFmtId="10" fontId="2" fillId="0" borderId="2" xfId="0" applyNumberFormat="1" applyFont="1" applyBorder="1" applyAlignment="1">
      <alignment horizontal="center" vertical="center"/>
    </xf>
    <xf numFmtId="10" fontId="1" fillId="0" borderId="0" xfId="0" applyNumberFormat="1" applyFont="1" applyAlignment="1">
      <alignment horizontal="center" vertical="center"/>
    </xf>
    <xf numFmtId="10" fontId="0" fillId="0" borderId="0" xfId="0" applyNumberFormat="1"/>
    <xf numFmtId="0" fontId="0" fillId="0" borderId="0" xfId="0" applyNumberFormat="1"/>
    <xf numFmtId="2" fontId="1" fillId="2" borderId="0" xfId="0" applyNumberFormat="1" applyFont="1" applyFill="1" applyAlignment="1">
      <alignment horizontal="center" vertical="center"/>
    </xf>
    <xf numFmtId="0" fontId="0" fillId="3" borderId="0" xfId="0" applyFill="1"/>
    <xf numFmtId="0" fontId="6" fillId="3" borderId="0" xfId="0" applyFont="1" applyFill="1" applyAlignment="1"/>
    <xf numFmtId="0" fontId="0" fillId="3" borderId="0" xfId="0" applyFill="1" applyAlignment="1"/>
    <xf numFmtId="0" fontId="5" fillId="3" borderId="0" xfId="0" applyFont="1" applyFill="1" applyAlignment="1">
      <alignment horizontal="center" vertical="center"/>
    </xf>
    <xf numFmtId="0" fontId="0" fillId="4" borderId="0" xfId="0" applyFill="1"/>
  </cellXfs>
  <cellStyles count="2">
    <cellStyle name="Normal" xfId="0" builtinId="0"/>
    <cellStyle name="Per cent" xfId="1" builtinId="5"/>
  </cellStyles>
  <dxfs count="26">
    <dxf>
      <font>
        <b val="0"/>
        <i val="0"/>
        <strike val="0"/>
        <condense val="0"/>
        <extend val="0"/>
        <outline val="0"/>
        <shadow val="0"/>
        <u val="none"/>
        <vertAlign val="baseline"/>
        <sz val="11"/>
        <color theme="1"/>
        <name val="Arial Narrow"/>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numFmt numFmtId="0" formatCode="General"/>
      <alignment horizontal="center" vertical="center" textRotation="0" wrapText="0" indent="0" justifyLastLine="0" shrinkToFit="0" readingOrder="0"/>
    </dxf>
    <dxf>
      <border outline="0">
        <top style="thin">
          <color auto="1"/>
        </top>
      </border>
    </dxf>
    <dxf>
      <font>
        <b val="0"/>
        <i val="0"/>
        <strike val="0"/>
        <condense val="0"/>
        <extend val="0"/>
        <outline val="0"/>
        <shadow val="0"/>
        <u val="none"/>
        <vertAlign val="baseline"/>
        <sz val="11"/>
        <color theme="1"/>
        <name val="Arial Narrow"/>
        <family val="2"/>
        <scheme val="none"/>
      </font>
      <alignment horizontal="center" vertical="center" textRotation="0" wrapText="0" indent="0" justifyLastLine="0" shrinkToFit="0" readingOrder="0"/>
    </dxf>
    <dxf>
      <border>
        <bottom style="thin">
          <color auto="1"/>
        </bottom>
      </border>
    </dxf>
    <dxf>
      <font>
        <b/>
        <i val="0"/>
        <strike val="0"/>
        <condense val="0"/>
        <extend val="0"/>
        <outline val="0"/>
        <shadow val="0"/>
        <u val="none"/>
        <vertAlign val="baseline"/>
        <sz val="11"/>
        <color theme="0"/>
        <name val="Arial Narrow"/>
        <family val="2"/>
        <scheme val="none"/>
      </font>
      <alignment horizontal="center" vertical="center" textRotation="0" wrapText="0" indent="0" justifyLastLine="0" shrinkToFit="0" readingOrder="0"/>
      <border diagonalUp="0" diagonalDown="0">
        <left/>
        <right/>
        <top/>
        <bottom/>
        <vertical/>
        <horizontal/>
      </border>
    </dxf>
  </dxfs>
  <tableStyles count="0" defaultTableStyle="TableStyleMedium9" defaultPivotStyle="PivotStyleLight16"/>
  <colors>
    <mruColors>
      <color rgb="FF0F2240"/>
      <color rgb="FF419AD6"/>
      <color rgb="FF1E4D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[1. Build an FMCG Model - EXCEL PROJECT.xlsx]pt!PivotTable11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LOGISTICS</a:t>
            </a:r>
            <a:r>
              <a:rPr lang="en-US" baseline="0"/>
              <a:t> COST BY BRAND AND 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pt!$I$40:$I$41</c:f>
              <c:strCache>
                <c:ptCount val="1"/>
                <c:pt idx="0">
                  <c:v>1L</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pt!$H$42:$H$45</c:f>
              <c:strCache>
                <c:ptCount val="3"/>
                <c:pt idx="0">
                  <c:v>Bekhero</c:v>
                </c:pt>
                <c:pt idx="1">
                  <c:v>Juhayna Milk</c:v>
                </c:pt>
                <c:pt idx="2">
                  <c:v>Pure Juice</c:v>
                </c:pt>
              </c:strCache>
            </c:strRef>
          </c:cat>
          <c:val>
            <c:numRef>
              <c:f>pt!$I$42:$I$45</c:f>
              <c:numCache>
                <c:formatCode>0.00%</c:formatCode>
                <c:ptCount val="3"/>
                <c:pt idx="1">
                  <c:v>4.5230625071440655E-2</c:v>
                </c:pt>
                <c:pt idx="2">
                  <c:v>4.4886494792111063E-2</c:v>
                </c:pt>
              </c:numCache>
            </c:numRef>
          </c:val>
          <c:extLst>
            <c:ext xmlns:c16="http://schemas.microsoft.com/office/drawing/2014/chart" uri="{C3380CC4-5D6E-409C-BE32-E72D297353CC}">
              <c16:uniqueId val="{00000000-1739-4FE2-9BCE-914530D704B9}"/>
            </c:ext>
          </c:extLst>
        </c:ser>
        <c:ser>
          <c:idx val="1"/>
          <c:order val="1"/>
          <c:tx>
            <c:strRef>
              <c:f>pt!$J$40:$J$41</c:f>
              <c:strCache>
                <c:ptCount val="1"/>
                <c:pt idx="0">
                  <c:v>250ML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pt!$H$42:$H$45</c:f>
              <c:strCache>
                <c:ptCount val="3"/>
                <c:pt idx="0">
                  <c:v>Bekhero</c:v>
                </c:pt>
                <c:pt idx="1">
                  <c:v>Juhayna Milk</c:v>
                </c:pt>
                <c:pt idx="2">
                  <c:v>Pure Juice</c:v>
                </c:pt>
              </c:strCache>
            </c:strRef>
          </c:cat>
          <c:val>
            <c:numRef>
              <c:f>pt!$J$42:$J$45</c:f>
              <c:numCache>
                <c:formatCode>0.00%</c:formatCode>
                <c:ptCount val="3"/>
                <c:pt idx="2">
                  <c:v>4.475444778886916E-2</c:v>
                </c:pt>
              </c:numCache>
            </c:numRef>
          </c:val>
          <c:extLst>
            <c:ext xmlns:c16="http://schemas.microsoft.com/office/drawing/2014/chart" uri="{C3380CC4-5D6E-409C-BE32-E72D297353CC}">
              <c16:uniqueId val="{0000000A-1739-4FE2-9BCE-914530D704B9}"/>
            </c:ext>
          </c:extLst>
        </c:ser>
        <c:ser>
          <c:idx val="2"/>
          <c:order val="2"/>
          <c:tx>
            <c:strRef>
              <c:f>pt!$K$40:$K$41</c:f>
              <c:strCache>
                <c:ptCount val="1"/>
                <c:pt idx="0">
                  <c:v>500ML</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pt!$H$42:$H$45</c:f>
              <c:strCache>
                <c:ptCount val="3"/>
                <c:pt idx="0">
                  <c:v>Bekhero</c:v>
                </c:pt>
                <c:pt idx="1">
                  <c:v>Juhayna Milk</c:v>
                </c:pt>
                <c:pt idx="2">
                  <c:v>Pure Juice</c:v>
                </c:pt>
              </c:strCache>
            </c:strRef>
          </c:cat>
          <c:val>
            <c:numRef>
              <c:f>pt!$K$42:$K$45</c:f>
              <c:numCache>
                <c:formatCode>0.00%</c:formatCode>
                <c:ptCount val="3"/>
                <c:pt idx="0">
                  <c:v>4.5142610041512057E-2</c:v>
                </c:pt>
                <c:pt idx="1">
                  <c:v>4.4919506756529878E-2</c:v>
                </c:pt>
              </c:numCache>
            </c:numRef>
          </c:val>
          <c:extLst>
            <c:ext xmlns:c16="http://schemas.microsoft.com/office/drawing/2014/chart" uri="{C3380CC4-5D6E-409C-BE32-E72D297353CC}">
              <c16:uniqueId val="{0000000B-1739-4FE2-9BCE-914530D704B9}"/>
            </c:ext>
          </c:extLst>
        </c:ser>
        <c:dLbls>
          <c:dLblPos val="outEnd"/>
          <c:showLegendKey val="0"/>
          <c:showVal val="1"/>
          <c:showCatName val="0"/>
          <c:showSerName val="0"/>
          <c:showPercent val="0"/>
          <c:showBubbleSize val="0"/>
        </c:dLbls>
        <c:gapWidth val="219"/>
        <c:overlap val="-27"/>
        <c:axId val="1964666079"/>
        <c:axId val="1964666559"/>
      </c:barChart>
      <c:catAx>
        <c:axId val="196466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666559"/>
        <c:crosses val="autoZero"/>
        <c:auto val="1"/>
        <c:lblAlgn val="ctr"/>
        <c:lblOffset val="100"/>
        <c:noMultiLvlLbl val="0"/>
      </c:catAx>
      <c:valAx>
        <c:axId val="1964666559"/>
        <c:scaling>
          <c:orientation val="minMax"/>
        </c:scaling>
        <c:delete val="1"/>
        <c:axPos val="l"/>
        <c:numFmt formatCode="0.00%" sourceLinked="1"/>
        <c:majorTickMark val="none"/>
        <c:minorTickMark val="none"/>
        <c:tickLblPos val="nextTo"/>
        <c:crossAx val="196466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[1. Build an FMCG Model - EXCEL PROJECT.xlsx]pt!PivotTable1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SALES BY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pt!$A$4:$A$7</c:f>
              <c:strCache>
                <c:ptCount val="3"/>
                <c:pt idx="0">
                  <c:v>Bekhero</c:v>
                </c:pt>
                <c:pt idx="1">
                  <c:v>Juhayna Milk</c:v>
                </c:pt>
                <c:pt idx="2">
                  <c:v>Pure Juice</c:v>
                </c:pt>
              </c:strCache>
            </c:strRef>
          </c:cat>
          <c:val>
            <c:numRef>
              <c:f>pt!$B$4:$B$7</c:f>
              <c:numCache>
                <c:formatCode>0.00</c:formatCode>
                <c:ptCount val="3"/>
                <c:pt idx="0">
                  <c:v>38541771.509999998</c:v>
                </c:pt>
                <c:pt idx="1">
                  <c:v>92525674.240000188</c:v>
                </c:pt>
                <c:pt idx="2">
                  <c:v>99827085.660000145</c:v>
                </c:pt>
              </c:numCache>
            </c:numRef>
          </c:val>
          <c:extLst>
            <c:ext xmlns:c16="http://schemas.microsoft.com/office/drawing/2014/chart" uri="{C3380CC4-5D6E-409C-BE32-E72D297353CC}">
              <c16:uniqueId val="{00000000-67C3-43F0-A233-D46A79E61F9E}"/>
            </c:ext>
          </c:extLst>
        </c:ser>
        <c:dLbls>
          <c:dLblPos val="outEnd"/>
          <c:showLegendKey val="0"/>
          <c:showVal val="1"/>
          <c:showCatName val="0"/>
          <c:showSerName val="0"/>
          <c:showPercent val="0"/>
          <c:showBubbleSize val="0"/>
        </c:dLbls>
        <c:gapWidth val="219"/>
        <c:overlap val="-27"/>
        <c:axId val="673537391"/>
        <c:axId val="673537871"/>
      </c:barChart>
      <c:catAx>
        <c:axId val="673537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537871"/>
        <c:crosses val="autoZero"/>
        <c:auto val="1"/>
        <c:lblAlgn val="ctr"/>
        <c:lblOffset val="100"/>
        <c:noMultiLvlLbl val="0"/>
      </c:catAx>
      <c:valAx>
        <c:axId val="673537871"/>
        <c:scaling>
          <c:orientation val="minMax"/>
        </c:scaling>
        <c:delete val="1"/>
        <c:axPos val="l"/>
        <c:numFmt formatCode="0.00" sourceLinked="1"/>
        <c:majorTickMark val="out"/>
        <c:minorTickMark val="none"/>
        <c:tickLblPos val="nextTo"/>
        <c:crossAx val="67353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[1. Build an FMCG Model - EXCEL PROJECT.xlsx]pt!PivotTable3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NET SALES BY CLIENT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pt!$B$27</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931A-4CB5-9CFE-EF0703C1A0CE}"/>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931A-4CB5-9CFE-EF0703C1A0CE}"/>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931A-4CB5-9CFE-EF0703C1A0CE}"/>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931A-4CB5-9CFE-EF0703C1A0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pt!$A$28:$A$32</c:f>
              <c:strCache>
                <c:ptCount val="4"/>
                <c:pt idx="0">
                  <c:v>Big Box</c:v>
                </c:pt>
                <c:pt idx="1">
                  <c:v>Discounters</c:v>
                </c:pt>
                <c:pt idx="2">
                  <c:v>Grocery</c:v>
                </c:pt>
                <c:pt idx="3">
                  <c:v>Supermarkets</c:v>
                </c:pt>
              </c:strCache>
            </c:strRef>
          </c:cat>
          <c:val>
            <c:numRef>
              <c:f>pt!$B$28:$B$32</c:f>
              <c:numCache>
                <c:formatCode>0.00</c:formatCode>
                <c:ptCount val="4"/>
                <c:pt idx="0">
                  <c:v>82308579.740000054</c:v>
                </c:pt>
                <c:pt idx="1">
                  <c:v>83534295.350000247</c:v>
                </c:pt>
                <c:pt idx="2">
                  <c:v>34322703.829999961</c:v>
                </c:pt>
                <c:pt idx="3">
                  <c:v>30728952.489999987</c:v>
                </c:pt>
              </c:numCache>
            </c:numRef>
          </c:val>
          <c:extLst>
            <c:ext xmlns:c16="http://schemas.microsoft.com/office/drawing/2014/chart" uri="{C3380CC4-5D6E-409C-BE32-E72D297353CC}">
              <c16:uniqueId val="{00000008-931A-4CB5-9CFE-EF0703C1A0C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[1. Build an FMCG Model - EXCEL PROJECT.xlsx]pt!PivotTable5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SALES</a:t>
            </a:r>
            <a:r>
              <a:rPr lang="en-US" baseline="0"/>
              <a:t> BY BRAND AND 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pt!$B$44:$B$45</c:f>
              <c:strCache>
                <c:ptCount val="1"/>
                <c:pt idx="0">
                  <c:v>12X</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pt!$A$46:$A$49</c:f>
              <c:strCache>
                <c:ptCount val="3"/>
                <c:pt idx="0">
                  <c:v>Bekhero</c:v>
                </c:pt>
                <c:pt idx="1">
                  <c:v>Juhayna Milk</c:v>
                </c:pt>
                <c:pt idx="2">
                  <c:v>Pure Juice</c:v>
                </c:pt>
              </c:strCache>
            </c:strRef>
          </c:cat>
          <c:val>
            <c:numRef>
              <c:f>pt!$B$46:$B$49</c:f>
              <c:numCache>
                <c:formatCode>0.00</c:formatCode>
                <c:ptCount val="3"/>
                <c:pt idx="1">
                  <c:v>44524609.399999976</c:v>
                </c:pt>
                <c:pt idx="2">
                  <c:v>55412615.210000068</c:v>
                </c:pt>
              </c:numCache>
            </c:numRef>
          </c:val>
          <c:extLst>
            <c:ext xmlns:c16="http://schemas.microsoft.com/office/drawing/2014/chart" uri="{C3380CC4-5D6E-409C-BE32-E72D297353CC}">
              <c16:uniqueId val="{00000000-5883-4FCE-9B64-AEF59FD5F8DA}"/>
            </c:ext>
          </c:extLst>
        </c:ser>
        <c:ser>
          <c:idx val="1"/>
          <c:order val="1"/>
          <c:tx>
            <c:strRef>
              <c:f>pt!$C$44:$C$45</c:f>
              <c:strCache>
                <c:ptCount val="1"/>
                <c:pt idx="0">
                  <c:v>24X</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pt!$A$46:$A$49</c:f>
              <c:strCache>
                <c:ptCount val="3"/>
                <c:pt idx="0">
                  <c:v>Bekhero</c:v>
                </c:pt>
                <c:pt idx="1">
                  <c:v>Juhayna Milk</c:v>
                </c:pt>
                <c:pt idx="2">
                  <c:v>Pure Juice</c:v>
                </c:pt>
              </c:strCache>
            </c:strRef>
          </c:cat>
          <c:val>
            <c:numRef>
              <c:f>pt!$C$46:$C$49</c:f>
              <c:numCache>
                <c:formatCode>0.00</c:formatCode>
                <c:ptCount val="3"/>
                <c:pt idx="0">
                  <c:v>38541771.509999998</c:v>
                </c:pt>
                <c:pt idx="1">
                  <c:v>48001064.840000011</c:v>
                </c:pt>
              </c:numCache>
            </c:numRef>
          </c:val>
          <c:extLst>
            <c:ext xmlns:c16="http://schemas.microsoft.com/office/drawing/2014/chart" uri="{C3380CC4-5D6E-409C-BE32-E72D297353CC}">
              <c16:uniqueId val="{00000006-5883-4FCE-9B64-AEF59FD5F8DA}"/>
            </c:ext>
          </c:extLst>
        </c:ser>
        <c:ser>
          <c:idx val="2"/>
          <c:order val="2"/>
          <c:tx>
            <c:strRef>
              <c:f>pt!$D$44:$D$45</c:f>
              <c:strCache>
                <c:ptCount val="1"/>
                <c:pt idx="0">
                  <c:v>27X</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pt!$A$46:$A$49</c:f>
              <c:strCache>
                <c:ptCount val="3"/>
                <c:pt idx="0">
                  <c:v>Bekhero</c:v>
                </c:pt>
                <c:pt idx="1">
                  <c:v>Juhayna Milk</c:v>
                </c:pt>
                <c:pt idx="2">
                  <c:v>Pure Juice</c:v>
                </c:pt>
              </c:strCache>
            </c:strRef>
          </c:cat>
          <c:val>
            <c:numRef>
              <c:f>pt!$D$46:$D$49</c:f>
              <c:numCache>
                <c:formatCode>0.00</c:formatCode>
                <c:ptCount val="3"/>
                <c:pt idx="2">
                  <c:v>44414470.449999951</c:v>
                </c:pt>
              </c:numCache>
            </c:numRef>
          </c:val>
          <c:extLst>
            <c:ext xmlns:c16="http://schemas.microsoft.com/office/drawing/2014/chart" uri="{C3380CC4-5D6E-409C-BE32-E72D297353CC}">
              <c16:uniqueId val="{00000007-5883-4FCE-9B64-AEF59FD5F8DA}"/>
            </c:ext>
          </c:extLst>
        </c:ser>
        <c:dLbls>
          <c:dLblPos val="outEnd"/>
          <c:showLegendKey val="0"/>
          <c:showVal val="1"/>
          <c:showCatName val="0"/>
          <c:showSerName val="0"/>
          <c:showPercent val="0"/>
          <c:showBubbleSize val="0"/>
        </c:dLbls>
        <c:gapWidth val="219"/>
        <c:overlap val="-27"/>
        <c:axId val="673519151"/>
        <c:axId val="673509551"/>
      </c:barChart>
      <c:catAx>
        <c:axId val="6735191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509551"/>
        <c:crosses val="autoZero"/>
        <c:auto val="1"/>
        <c:lblAlgn val="ctr"/>
        <c:lblOffset val="100"/>
        <c:noMultiLvlLbl val="0"/>
      </c:catAx>
      <c:valAx>
        <c:axId val="673509551"/>
        <c:scaling>
          <c:orientation val="minMax"/>
        </c:scaling>
        <c:delete val="1"/>
        <c:axPos val="l"/>
        <c:numFmt formatCode="0.00" sourceLinked="1"/>
        <c:majorTickMark val="out"/>
        <c:minorTickMark val="none"/>
        <c:tickLblPos val="nextTo"/>
        <c:crossAx val="67351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[1. Build an FMCG Model - EXCEL PROJECT.xlsx]pt!PivotTable12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a:t>
            </a:r>
            <a:r>
              <a:rPr lang="en-US" baseline="0"/>
              <a:t> BY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pt!$I$49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pt!$H$50:$H$53</c:f>
              <c:strCache>
                <c:ptCount val="3"/>
                <c:pt idx="0">
                  <c:v>Pure Juice</c:v>
                </c:pt>
                <c:pt idx="1">
                  <c:v>Juhayna Milk</c:v>
                </c:pt>
                <c:pt idx="2">
                  <c:v>Bekhero</c:v>
                </c:pt>
              </c:strCache>
            </c:strRef>
          </c:cat>
          <c:val>
            <c:numRef>
              <c:f>pt!$I$50:$I$53</c:f>
              <c:numCache>
                <c:formatCode>0.00</c:formatCode>
                <c:ptCount val="3"/>
                <c:pt idx="0">
                  <c:v>252854.9000000004</c:v>
                </c:pt>
                <c:pt idx="1">
                  <c:v>231453.39999999991</c:v>
                </c:pt>
                <c:pt idx="2">
                  <c:v>116722.59999999999</c:v>
                </c:pt>
              </c:numCache>
            </c:numRef>
          </c:val>
          <c:extLst>
            <c:ext xmlns:c16="http://schemas.microsoft.com/office/drawing/2014/chart" uri="{C3380CC4-5D6E-409C-BE32-E72D297353CC}">
              <c16:uniqueId val="{00000000-029A-4590-8ADD-5FE3CAA68439}"/>
            </c:ext>
          </c:extLst>
        </c:ser>
        <c:dLbls>
          <c:dLblPos val="outEnd"/>
          <c:showLegendKey val="0"/>
          <c:showVal val="1"/>
          <c:showCatName val="0"/>
          <c:showSerName val="0"/>
          <c:showPercent val="0"/>
          <c:showBubbleSize val="0"/>
        </c:dLbls>
        <c:gapWidth val="219"/>
        <c:overlap val="-27"/>
        <c:axId val="1061056368"/>
        <c:axId val="1061073168"/>
      </c:barChart>
      <c:catAx>
        <c:axId val="1061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073168"/>
        <c:crosses val="autoZero"/>
        <c:auto val="1"/>
        <c:lblAlgn val="ctr"/>
        <c:lblOffset val="100"/>
        <c:noMultiLvlLbl val="0"/>
      </c:catAx>
      <c:valAx>
        <c:axId val="1061073168"/>
        <c:scaling>
          <c:orientation val="minMax"/>
        </c:scaling>
        <c:delete val="1"/>
        <c:axPos val="l"/>
        <c:numFmt formatCode="0.00" sourceLinked="1"/>
        <c:majorTickMark val="none"/>
        <c:minorTickMark val="none"/>
        <c:tickLblPos val="nextTo"/>
        <c:crossAx val="106105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[1. Build an FMCG Model - EXCEL PROJECT.xlsx]pt!PivotTable18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a:t>
            </a:r>
            <a:r>
              <a:rPr lang="en-US" baseline="0"/>
              <a:t> VS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pt!$J$57</c:f>
              <c:strCache>
                <c:ptCount val="1"/>
                <c:pt idx="0">
                  <c:v>Sum of Net Sales</c:v>
                </c:pt>
              </c:strCache>
            </c:strRef>
          </c:tx>
          <c:spPr>
            <a:solidFill>
              <a:schemeClr val="accent1">
                <a:shade val="76000"/>
              </a:schemeClr>
            </a:solidFill>
            <a:ln>
              <a:noFill/>
            </a:ln>
            <a:effectLst/>
          </c:spPr>
          <c:invertIfNegative val="0"/>
          <c:cat>
            <c:strRef>
              <c:f>pt!$I$58:$I$61</c:f>
              <c:strCache>
                <c:ptCount val="3"/>
                <c:pt idx="0">
                  <c:v>Bekhero</c:v>
                </c:pt>
                <c:pt idx="1">
                  <c:v>Juhayna Milk</c:v>
                </c:pt>
                <c:pt idx="2">
                  <c:v>Pure Juice</c:v>
                </c:pt>
              </c:strCache>
            </c:strRef>
          </c:cat>
          <c:val>
            <c:numRef>
              <c:f>pt!$J$58:$J$61</c:f>
              <c:numCache>
                <c:formatCode>0.00</c:formatCode>
                <c:ptCount val="3"/>
                <c:pt idx="0">
                  <c:v>38541771.509999998</c:v>
                </c:pt>
                <c:pt idx="1">
                  <c:v>92525674.240000188</c:v>
                </c:pt>
                <c:pt idx="2">
                  <c:v>99827085.660000145</c:v>
                </c:pt>
              </c:numCache>
            </c:numRef>
          </c:val>
          <c:extLst>
            <c:ext xmlns:c16="http://schemas.microsoft.com/office/drawing/2014/chart" uri="{C3380CC4-5D6E-409C-BE32-E72D297353CC}">
              <c16:uniqueId val="{00000000-3EF6-459D-B5EB-C0879463B1BF}"/>
            </c:ext>
          </c:extLst>
        </c:ser>
        <c:dLbls>
          <c:showLegendKey val="0"/>
          <c:showVal val="0"/>
          <c:showCatName val="0"/>
          <c:showSerName val="0"/>
          <c:showPercent val="0"/>
          <c:showBubbleSize val="0"/>
        </c:dLbls>
        <c:gapWidth val="219"/>
        <c:overlap val="-27"/>
        <c:axId val="1061098128"/>
        <c:axId val="1061099088"/>
      </c:barChart>
      <c:lineChart>
        <c:grouping val="standard"/>
        <c:varyColors val="0"/>
        <c:ser>
          <c:idx val="1"/>
          <c:order val="1"/>
          <c:tx>
            <c:strRef>
              <c:f>pt!$K$57</c:f>
              <c:strCache>
                <c:ptCount val="1"/>
                <c:pt idx="0">
                  <c:v>Sum of DISCOUNT(PV)</c:v>
                </c:pt>
              </c:strCache>
            </c:strRef>
          </c:tx>
          <c:spPr>
            <a:ln w="28575" cap="rnd">
              <a:solidFill>
                <a:schemeClr val="accent1">
                  <a:tint val="77000"/>
                </a:schemeClr>
              </a:solidFill>
              <a:round/>
            </a:ln>
            <a:effectLst/>
          </c:spPr>
          <c:marker>
            <c:symbol val="none"/>
          </c:marker>
          <c:cat>
            <c:strRef>
              <c:f>pt!$I$58:$I$61</c:f>
              <c:strCache>
                <c:ptCount val="3"/>
                <c:pt idx="0">
                  <c:v>Bekhero</c:v>
                </c:pt>
                <c:pt idx="1">
                  <c:v>Juhayna Milk</c:v>
                </c:pt>
                <c:pt idx="2">
                  <c:v>Pure Juice</c:v>
                </c:pt>
              </c:strCache>
            </c:strRef>
          </c:cat>
          <c:val>
            <c:numRef>
              <c:f>pt!$K$58:$K$61</c:f>
              <c:numCache>
                <c:formatCode>General</c:formatCode>
                <c:ptCount val="3"/>
                <c:pt idx="0">
                  <c:v>3478364.4899999984</c:v>
                </c:pt>
                <c:pt idx="1">
                  <c:v>8166775.7599999858</c:v>
                </c:pt>
                <c:pt idx="2">
                  <c:v>8823236.3400000054</c:v>
                </c:pt>
              </c:numCache>
            </c:numRef>
          </c:val>
          <c:smooth val="0"/>
          <c:extLst>
            <c:ext xmlns:c16="http://schemas.microsoft.com/office/drawing/2014/chart" uri="{C3380CC4-5D6E-409C-BE32-E72D297353CC}">
              <c16:uniqueId val="{00000001-3EF6-459D-B5EB-C0879463B1BF}"/>
            </c:ext>
          </c:extLst>
        </c:ser>
        <c:dLbls>
          <c:showLegendKey val="0"/>
          <c:showVal val="0"/>
          <c:showCatName val="0"/>
          <c:showSerName val="0"/>
          <c:showPercent val="0"/>
          <c:showBubbleSize val="0"/>
        </c:dLbls>
        <c:marker val="1"/>
        <c:smooth val="0"/>
        <c:axId val="1061109648"/>
        <c:axId val="1061113008"/>
      </c:lineChart>
      <c:catAx>
        <c:axId val="106109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099088"/>
        <c:crosses val="autoZero"/>
        <c:auto val="1"/>
        <c:lblAlgn val="ctr"/>
        <c:lblOffset val="100"/>
        <c:noMultiLvlLbl val="0"/>
      </c:catAx>
      <c:valAx>
        <c:axId val="106109908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098128"/>
        <c:crosses val="autoZero"/>
        <c:crossBetween val="between"/>
      </c:valAx>
      <c:valAx>
        <c:axId val="10611130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109648"/>
        <c:crosses val="max"/>
        <c:crossBetween val="between"/>
      </c:valAx>
      <c:catAx>
        <c:axId val="1061109648"/>
        <c:scaling>
          <c:orientation val="minMax"/>
        </c:scaling>
        <c:delete val="1"/>
        <c:axPos val="b"/>
        <c:numFmt formatCode="General" sourceLinked="1"/>
        <c:majorTickMark val="out"/>
        <c:minorTickMark val="none"/>
        <c:tickLblPos val="nextTo"/>
        <c:crossAx val="10611130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[1. Build an FMCG Model - EXCEL PROJECT.xlsx]pt!PivotTable6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BY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pt!$I$6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pt!$H$7:$H$10</c:f>
              <c:strCache>
                <c:ptCount val="3"/>
                <c:pt idx="0">
                  <c:v>Bekhero</c:v>
                </c:pt>
                <c:pt idx="1">
                  <c:v>Juhayna Milk</c:v>
                </c:pt>
                <c:pt idx="2">
                  <c:v>Pure Juice</c:v>
                </c:pt>
              </c:strCache>
            </c:strRef>
          </c:cat>
          <c:val>
            <c:numRef>
              <c:f>pt!$I$7:$I$10</c:f>
              <c:numCache>
                <c:formatCode>General</c:formatCode>
                <c:ptCount val="3"/>
                <c:pt idx="0">
                  <c:v>3478364.4899999984</c:v>
                </c:pt>
                <c:pt idx="1">
                  <c:v>8166775.7599999858</c:v>
                </c:pt>
                <c:pt idx="2">
                  <c:v>8823236.3400000054</c:v>
                </c:pt>
              </c:numCache>
            </c:numRef>
          </c:val>
          <c:extLst>
            <c:ext xmlns:c16="http://schemas.microsoft.com/office/drawing/2014/chart" uri="{C3380CC4-5D6E-409C-BE32-E72D297353CC}">
              <c16:uniqueId val="{00000000-BFA4-4BEC-AE28-0D8DA6DC0098}"/>
            </c:ext>
          </c:extLst>
        </c:ser>
        <c:dLbls>
          <c:dLblPos val="outEnd"/>
          <c:showLegendKey val="0"/>
          <c:showVal val="1"/>
          <c:showCatName val="0"/>
          <c:showSerName val="0"/>
          <c:showPercent val="0"/>
          <c:showBubbleSize val="0"/>
        </c:dLbls>
        <c:gapWidth val="219"/>
        <c:overlap val="-27"/>
        <c:axId val="673520591"/>
        <c:axId val="673521071"/>
      </c:barChart>
      <c:catAx>
        <c:axId val="67352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521071"/>
        <c:crosses val="autoZero"/>
        <c:auto val="1"/>
        <c:lblAlgn val="ctr"/>
        <c:lblOffset val="100"/>
        <c:noMultiLvlLbl val="0"/>
      </c:catAx>
      <c:valAx>
        <c:axId val="673521071"/>
        <c:scaling>
          <c:orientation val="minMax"/>
        </c:scaling>
        <c:delete val="1"/>
        <c:axPos val="l"/>
        <c:numFmt formatCode="General" sourceLinked="1"/>
        <c:majorTickMark val="none"/>
        <c:minorTickMark val="none"/>
        <c:tickLblPos val="nextTo"/>
        <c:crossAx val="67352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[1. Build an FMCG Model - EXCEL PROJECT.xlsx]pt!PivotTable2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CLIENTS BY NET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pt!$A$12:$A$17</c:f>
              <c:strCache>
                <c:ptCount val="5"/>
                <c:pt idx="0">
                  <c:v>LuLu Hypermarket</c:v>
                </c:pt>
                <c:pt idx="1">
                  <c:v>Kazyon</c:v>
                </c:pt>
                <c:pt idx="2">
                  <c:v>BIM</c:v>
                </c:pt>
                <c:pt idx="3">
                  <c:v>Hyper One</c:v>
                </c:pt>
                <c:pt idx="4">
                  <c:v>Makka Market</c:v>
                </c:pt>
              </c:strCache>
            </c:strRef>
          </c:cat>
          <c:val>
            <c:numRef>
              <c:f>pt!$B$12:$B$17</c:f>
              <c:numCache>
                <c:formatCode>0.00</c:formatCode>
                <c:ptCount val="5"/>
                <c:pt idx="0">
                  <c:v>42376707.240000024</c:v>
                </c:pt>
                <c:pt idx="1">
                  <c:v>42025293.229999922</c:v>
                </c:pt>
                <c:pt idx="2">
                  <c:v>41509002.119999968</c:v>
                </c:pt>
                <c:pt idx="3">
                  <c:v>39931872.499999993</c:v>
                </c:pt>
                <c:pt idx="4">
                  <c:v>12276942.000000013</c:v>
                </c:pt>
              </c:numCache>
            </c:numRef>
          </c:val>
          <c:extLst>
            <c:ext xmlns:c16="http://schemas.microsoft.com/office/drawing/2014/chart" uri="{C3380CC4-5D6E-409C-BE32-E72D297353CC}">
              <c16:uniqueId val="{00000000-1BDB-4979-9F79-54CABC635A1B}"/>
            </c:ext>
          </c:extLst>
        </c:ser>
        <c:dLbls>
          <c:dLblPos val="outEnd"/>
          <c:showLegendKey val="0"/>
          <c:showVal val="1"/>
          <c:showCatName val="0"/>
          <c:showSerName val="0"/>
          <c:showPercent val="0"/>
          <c:showBubbleSize val="0"/>
        </c:dLbls>
        <c:gapWidth val="182"/>
        <c:axId val="673548431"/>
        <c:axId val="673543151"/>
      </c:barChart>
      <c:catAx>
        <c:axId val="673548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543151"/>
        <c:crosses val="autoZero"/>
        <c:auto val="1"/>
        <c:lblAlgn val="ctr"/>
        <c:lblOffset val="100"/>
        <c:noMultiLvlLbl val="0"/>
      </c:catAx>
      <c:valAx>
        <c:axId val="673543151"/>
        <c:scaling>
          <c:orientation val="minMax"/>
        </c:scaling>
        <c:delete val="1"/>
        <c:axPos val="b"/>
        <c:numFmt formatCode="0.00" sourceLinked="1"/>
        <c:majorTickMark val="none"/>
        <c:minorTickMark val="none"/>
        <c:tickLblPos val="nextTo"/>
        <c:crossAx val="67354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25400</xdr:colOff>
      <xdr:row>28</xdr:row>
      <xdr:rowOff>76200</xdr:rowOff>
    </xdr:from>
    <xdr:to>
      <xdr:col>8</xdr:col>
      <xdr:colOff>330200</xdr:colOff>
      <xdr:row>46</xdr:row>
      <xdr:rowOff>101600</xdr:rowOff>
    </xdr:to>
    <xdr:graphicFrame macro="">
      <xdr:nvGraphicFramePr>
        <xdr:cNvPr id="2" name="Chart 1">
          <a:extLst>
            <a:ext uri="{FF2B5EF4-FFF2-40B4-BE49-F238E27FC236}">
              <a16:creationId xmlns:a16="http://schemas.microsoft.com/office/drawing/2014/main" id="{59621567-2FA7-40CE-92FA-8EB2F3C24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12700</xdr:colOff>
      <xdr:row>13</xdr:row>
      <xdr:rowOff>25400</xdr:rowOff>
    </xdr:from>
    <xdr:to>
      <xdr:col>8</xdr:col>
      <xdr:colOff>317500</xdr:colOff>
      <xdr:row>28</xdr:row>
      <xdr:rowOff>25400</xdr:rowOff>
    </xdr:to>
    <xdr:graphicFrame macro="">
      <xdr:nvGraphicFramePr>
        <xdr:cNvPr id="3" name="Chart 2">
          <a:extLst>
            <a:ext uri="{FF2B5EF4-FFF2-40B4-BE49-F238E27FC236}">
              <a16:creationId xmlns:a16="http://schemas.microsoft.com/office/drawing/2014/main" id="{F13894C5-4A22-45BF-B17D-D492B3AA2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406400</xdr:colOff>
      <xdr:row>13</xdr:row>
      <xdr:rowOff>25400</xdr:rowOff>
    </xdr:from>
    <xdr:to>
      <xdr:col>16</xdr:col>
      <xdr:colOff>101600</xdr:colOff>
      <xdr:row>28</xdr:row>
      <xdr:rowOff>25400</xdr:rowOff>
    </xdr:to>
    <xdr:graphicFrame macro="">
      <xdr:nvGraphicFramePr>
        <xdr:cNvPr id="5" name="Chart 4">
          <a:extLst>
            <a:ext uri="{FF2B5EF4-FFF2-40B4-BE49-F238E27FC236}">
              <a16:creationId xmlns:a16="http://schemas.microsoft.com/office/drawing/2014/main" id="{FCA5BC59-13A3-48B6-B7E6-84BFC6FC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177800</xdr:colOff>
      <xdr:row>13</xdr:row>
      <xdr:rowOff>12700</xdr:rowOff>
    </xdr:from>
    <xdr:to>
      <xdr:col>23</xdr:col>
      <xdr:colOff>468930</xdr:colOff>
      <xdr:row>28</xdr:row>
      <xdr:rowOff>51768</xdr:rowOff>
    </xdr:to>
    <xdr:graphicFrame macro="">
      <xdr:nvGraphicFramePr>
        <xdr:cNvPr id="6" name="Chart 5">
          <a:extLst>
            <a:ext uri="{FF2B5EF4-FFF2-40B4-BE49-F238E27FC236}">
              <a16:creationId xmlns:a16="http://schemas.microsoft.com/office/drawing/2014/main" id="{B817B20C-65BC-49D7-BDBD-D46832934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190500</xdr:colOff>
      <xdr:row>28</xdr:row>
      <xdr:rowOff>63500</xdr:rowOff>
    </xdr:from>
    <xdr:to>
      <xdr:col>23</xdr:col>
      <xdr:colOff>495300</xdr:colOff>
      <xdr:row>45</xdr:row>
      <xdr:rowOff>165100</xdr:rowOff>
    </xdr:to>
    <xdr:graphicFrame macro="">
      <xdr:nvGraphicFramePr>
        <xdr:cNvPr id="7" name="Chart 6">
          <a:extLst>
            <a:ext uri="{FF2B5EF4-FFF2-40B4-BE49-F238E27FC236}">
              <a16:creationId xmlns:a16="http://schemas.microsoft.com/office/drawing/2014/main" id="{784026D0-846F-4E1D-8720-C21D95826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495300</xdr:colOff>
      <xdr:row>13</xdr:row>
      <xdr:rowOff>12700</xdr:rowOff>
    </xdr:from>
    <xdr:to>
      <xdr:col>31</xdr:col>
      <xdr:colOff>190500</xdr:colOff>
      <xdr:row>28</xdr:row>
      <xdr:rowOff>88900</xdr:rowOff>
    </xdr:to>
    <xdr:graphicFrame macro="">
      <xdr:nvGraphicFramePr>
        <xdr:cNvPr id="8" name="Chart 7">
          <a:extLst>
            <a:ext uri="{FF2B5EF4-FFF2-40B4-BE49-F238E27FC236}">
              <a16:creationId xmlns:a16="http://schemas.microsoft.com/office/drawing/2014/main" id="{540DC744-AAC6-4F9A-B71E-B47C35337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444500</xdr:colOff>
      <xdr:row>28</xdr:row>
      <xdr:rowOff>114300</xdr:rowOff>
    </xdr:from>
    <xdr:to>
      <xdr:col>16</xdr:col>
      <xdr:colOff>50800</xdr:colOff>
      <xdr:row>46</xdr:row>
      <xdr:rowOff>38100</xdr:rowOff>
    </xdr:to>
    <xdr:graphicFrame macro="">
      <xdr:nvGraphicFramePr>
        <xdr:cNvPr id="9" name="Chart 8">
          <a:extLst>
            <a:ext uri="{FF2B5EF4-FFF2-40B4-BE49-F238E27FC236}">
              <a16:creationId xmlns:a16="http://schemas.microsoft.com/office/drawing/2014/main" id="{6B85F740-7383-4F35-B14F-DB8290DE7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575129</xdr:colOff>
      <xdr:row>2</xdr:row>
      <xdr:rowOff>170543</xdr:rowOff>
    </xdr:from>
    <xdr:to>
      <xdr:col>4</xdr:col>
      <xdr:colOff>498929</xdr:colOff>
      <xdr:row>10</xdr:row>
      <xdr:rowOff>183243</xdr:rowOff>
    </xdr:to>
    <xdr:grpSp>
      <xdr:nvGrpSpPr>
        <xdr:cNvPr id="38" name="Group 37">
          <a:extLst>
            <a:ext uri="{FF2B5EF4-FFF2-40B4-BE49-F238E27FC236}">
              <a16:creationId xmlns:a16="http://schemas.microsoft.com/office/drawing/2014/main" id="{D3480B59-E5AA-E510-FCC7-9C2C2BEBEEC1}"/>
            </a:ext>
          </a:extLst>
        </xdr:cNvPr>
        <xdr:cNvGrpSpPr/>
      </xdr:nvGrpSpPr>
      <xdr:grpSpPr>
        <a:xfrm>
          <a:off x="575129" y="749663"/>
          <a:ext cx="2362200" cy="1475740"/>
          <a:chOff x="901700" y="703943"/>
          <a:chExt cx="2362200" cy="1493157"/>
        </a:xfrm>
      </xdr:grpSpPr>
      <xdr:sp macro="" textlink="">
        <xdr:nvSpPr>
          <xdr:cNvPr id="10" name="Rectangle 9">
            <a:extLst>
              <a:ext uri="{FF2B5EF4-FFF2-40B4-BE49-F238E27FC236}">
                <a16:creationId xmlns:a16="http://schemas.microsoft.com/office/drawing/2014/main" id="{BAE8004D-D621-4CBB-46E3-4EAD0FDE48B7}"/>
              </a:ext>
            </a:extLst>
          </xdr:cNvPr>
          <xdr:cNvSpPr/>
        </xdr:nvSpPr>
        <xdr:spPr>
          <a:xfrm>
            <a:off x="901700" y="703943"/>
            <a:ext cx="2362200" cy="1493157"/>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2D4AB41C-9CC8-F247-31C4-0F2193190AF9}"/>
              </a:ext>
            </a:extLst>
          </xdr:cNvPr>
          <xdr:cNvSpPr txBox="1"/>
        </xdr:nvSpPr>
        <xdr:spPr>
          <a:xfrm>
            <a:off x="1206500" y="1629229"/>
            <a:ext cx="1892300" cy="542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latin typeface="+mn-lt"/>
                <a:ea typeface="+mn-ea"/>
                <a:cs typeface="+mn-cs"/>
              </a:rPr>
              <a:t>230.9M</a:t>
            </a:r>
            <a:endParaRPr lang="en-US" sz="2000" b="1"/>
          </a:p>
        </xdr:txBody>
      </xdr:sp>
      <xdr:sp macro="" textlink="">
        <xdr:nvSpPr>
          <xdr:cNvPr id="19" name="TextBox 18">
            <a:extLst>
              <a:ext uri="{FF2B5EF4-FFF2-40B4-BE49-F238E27FC236}">
                <a16:creationId xmlns:a16="http://schemas.microsoft.com/office/drawing/2014/main" id="{87579066-274C-46D4-B576-8CF92E9F00C7}"/>
              </a:ext>
            </a:extLst>
          </xdr:cNvPr>
          <xdr:cNvSpPr txBox="1"/>
        </xdr:nvSpPr>
        <xdr:spPr>
          <a:xfrm>
            <a:off x="1181100" y="716643"/>
            <a:ext cx="1892300" cy="542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TOTAL</a:t>
            </a:r>
            <a:r>
              <a:rPr lang="en-US" sz="1600" b="1" baseline="0">
                <a:solidFill>
                  <a:schemeClr val="bg1"/>
                </a:solidFill>
              </a:rPr>
              <a:t> NET</a:t>
            </a:r>
            <a:r>
              <a:rPr lang="en-US" sz="1600" b="1">
                <a:solidFill>
                  <a:schemeClr val="bg1"/>
                </a:solidFill>
              </a:rPr>
              <a:t> SALES</a:t>
            </a:r>
          </a:p>
        </xdr:txBody>
      </xdr:sp>
    </xdr:grpSp>
    <xdr:clientData/>
  </xdr:twoCellAnchor>
  <xdr:twoCellAnchor>
    <xdr:from>
      <xdr:col>21</xdr:col>
      <xdr:colOff>578756</xdr:colOff>
      <xdr:row>3</xdr:row>
      <xdr:rowOff>14514</xdr:rowOff>
    </xdr:from>
    <xdr:to>
      <xdr:col>25</xdr:col>
      <xdr:colOff>502556</xdr:colOff>
      <xdr:row>11</xdr:row>
      <xdr:rowOff>27214</xdr:rowOff>
    </xdr:to>
    <xdr:grpSp>
      <xdr:nvGrpSpPr>
        <xdr:cNvPr id="36" name="Group 35">
          <a:extLst>
            <a:ext uri="{FF2B5EF4-FFF2-40B4-BE49-F238E27FC236}">
              <a16:creationId xmlns:a16="http://schemas.microsoft.com/office/drawing/2014/main" id="{FCE54867-4CB0-D58C-E6B9-07EBFBBE5339}"/>
            </a:ext>
          </a:extLst>
        </xdr:cNvPr>
        <xdr:cNvGrpSpPr/>
      </xdr:nvGrpSpPr>
      <xdr:grpSpPr>
        <a:xfrm>
          <a:off x="13380356" y="776514"/>
          <a:ext cx="2362200" cy="1475740"/>
          <a:chOff x="15405100" y="787400"/>
          <a:chExt cx="2362200" cy="1493157"/>
        </a:xfrm>
      </xdr:grpSpPr>
      <xdr:sp macro="" textlink="">
        <xdr:nvSpPr>
          <xdr:cNvPr id="11" name="Rectangle 10">
            <a:extLst>
              <a:ext uri="{FF2B5EF4-FFF2-40B4-BE49-F238E27FC236}">
                <a16:creationId xmlns:a16="http://schemas.microsoft.com/office/drawing/2014/main" id="{B6E7A0D1-51CD-4A8F-9404-8B783AA707E6}"/>
              </a:ext>
            </a:extLst>
          </xdr:cNvPr>
          <xdr:cNvSpPr/>
        </xdr:nvSpPr>
        <xdr:spPr>
          <a:xfrm>
            <a:off x="15405100" y="787400"/>
            <a:ext cx="2362200" cy="1493157"/>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E1A92B8B-3027-482F-9282-01A3E0698FE9}"/>
              </a:ext>
            </a:extLst>
          </xdr:cNvPr>
          <xdr:cNvSpPr txBox="1"/>
        </xdr:nvSpPr>
        <xdr:spPr>
          <a:xfrm>
            <a:off x="15824200" y="1699986"/>
            <a:ext cx="1892300" cy="542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DISCOUNTERS</a:t>
            </a:r>
          </a:p>
        </xdr:txBody>
      </xdr:sp>
      <xdr:sp macro="" textlink="">
        <xdr:nvSpPr>
          <xdr:cNvPr id="21" name="TextBox 20">
            <a:extLst>
              <a:ext uri="{FF2B5EF4-FFF2-40B4-BE49-F238E27FC236}">
                <a16:creationId xmlns:a16="http://schemas.microsoft.com/office/drawing/2014/main" id="{5CB2A00F-DAF5-4FB4-A54D-AD1ADBF4D3B8}"/>
              </a:ext>
            </a:extLst>
          </xdr:cNvPr>
          <xdr:cNvSpPr txBox="1"/>
        </xdr:nvSpPr>
        <xdr:spPr>
          <a:xfrm>
            <a:off x="15824200" y="812800"/>
            <a:ext cx="1892300" cy="542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TOP CLIENT TYPE</a:t>
            </a:r>
          </a:p>
        </xdr:txBody>
      </xdr:sp>
    </xdr:grpSp>
    <xdr:clientData/>
  </xdr:twoCellAnchor>
  <xdr:twoCellAnchor>
    <xdr:from>
      <xdr:col>17</xdr:col>
      <xdr:colOff>432163</xdr:colOff>
      <xdr:row>3</xdr:row>
      <xdr:rowOff>12699</xdr:rowOff>
    </xdr:from>
    <xdr:to>
      <xdr:col>21</xdr:col>
      <xdr:colOff>355963</xdr:colOff>
      <xdr:row>11</xdr:row>
      <xdr:rowOff>25399</xdr:rowOff>
    </xdr:to>
    <xdr:grpSp>
      <xdr:nvGrpSpPr>
        <xdr:cNvPr id="37" name="Group 36">
          <a:extLst>
            <a:ext uri="{FF2B5EF4-FFF2-40B4-BE49-F238E27FC236}">
              <a16:creationId xmlns:a16="http://schemas.microsoft.com/office/drawing/2014/main" id="{F054B968-AB38-BCA6-E8AE-E1421DF7D4A9}"/>
            </a:ext>
          </a:extLst>
        </xdr:cNvPr>
        <xdr:cNvGrpSpPr/>
      </xdr:nvGrpSpPr>
      <xdr:grpSpPr>
        <a:xfrm>
          <a:off x="10795363" y="774699"/>
          <a:ext cx="2362200" cy="1475740"/>
          <a:chOff x="12504420" y="774700"/>
          <a:chExt cx="2362200" cy="1493157"/>
        </a:xfrm>
      </xdr:grpSpPr>
      <xdr:sp macro="" textlink="">
        <xdr:nvSpPr>
          <xdr:cNvPr id="15" name="Rectangle 14">
            <a:extLst>
              <a:ext uri="{FF2B5EF4-FFF2-40B4-BE49-F238E27FC236}">
                <a16:creationId xmlns:a16="http://schemas.microsoft.com/office/drawing/2014/main" id="{DD6B21E5-CAD8-4C64-96DE-997C805BD9F8}"/>
              </a:ext>
            </a:extLst>
          </xdr:cNvPr>
          <xdr:cNvSpPr/>
        </xdr:nvSpPr>
        <xdr:spPr>
          <a:xfrm>
            <a:off x="12504420" y="774700"/>
            <a:ext cx="2362200" cy="1493157"/>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583DCB2E-5538-4891-919B-C27193D3990B}"/>
              </a:ext>
            </a:extLst>
          </xdr:cNvPr>
          <xdr:cNvSpPr txBox="1"/>
        </xdr:nvSpPr>
        <xdr:spPr>
          <a:xfrm>
            <a:off x="12954000" y="1712686"/>
            <a:ext cx="1892300" cy="542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latin typeface="+mn-lt"/>
                <a:ea typeface="+mn-ea"/>
                <a:cs typeface="+mn-cs"/>
              </a:rPr>
              <a:t>PURE JUICE</a:t>
            </a:r>
            <a:endParaRPr lang="en-US" sz="1600">
              <a:solidFill>
                <a:schemeClr val="bg1"/>
              </a:solidFill>
              <a:effectLst/>
            </a:endParaRPr>
          </a:p>
          <a:p>
            <a:endParaRPr lang="en-US" sz="1100"/>
          </a:p>
        </xdr:txBody>
      </xdr:sp>
      <xdr:sp macro="" textlink="">
        <xdr:nvSpPr>
          <xdr:cNvPr id="23" name="TextBox 22">
            <a:extLst>
              <a:ext uri="{FF2B5EF4-FFF2-40B4-BE49-F238E27FC236}">
                <a16:creationId xmlns:a16="http://schemas.microsoft.com/office/drawing/2014/main" id="{1688B9D2-C878-4400-93CF-6B842516E056}"/>
              </a:ext>
            </a:extLst>
          </xdr:cNvPr>
          <xdr:cNvSpPr txBox="1"/>
        </xdr:nvSpPr>
        <xdr:spPr>
          <a:xfrm>
            <a:off x="12966700" y="774700"/>
            <a:ext cx="1892300" cy="542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TOP BRAND</a:t>
            </a:r>
          </a:p>
        </xdr:txBody>
      </xdr:sp>
    </xdr:grpSp>
    <xdr:clientData/>
  </xdr:twoCellAnchor>
  <xdr:twoCellAnchor>
    <xdr:from>
      <xdr:col>13</xdr:col>
      <xdr:colOff>307340</xdr:colOff>
      <xdr:row>3</xdr:row>
      <xdr:rowOff>10885</xdr:rowOff>
    </xdr:from>
    <xdr:to>
      <xdr:col>17</xdr:col>
      <xdr:colOff>231140</xdr:colOff>
      <xdr:row>11</xdr:row>
      <xdr:rowOff>23585</xdr:rowOff>
    </xdr:to>
    <xdr:grpSp>
      <xdr:nvGrpSpPr>
        <xdr:cNvPr id="41" name="Group 40">
          <a:extLst>
            <a:ext uri="{FF2B5EF4-FFF2-40B4-BE49-F238E27FC236}">
              <a16:creationId xmlns:a16="http://schemas.microsoft.com/office/drawing/2014/main" id="{C0AAF544-563F-4BCC-BBCB-2814317A4E8A}"/>
            </a:ext>
          </a:extLst>
        </xdr:cNvPr>
        <xdr:cNvGrpSpPr/>
      </xdr:nvGrpSpPr>
      <xdr:grpSpPr>
        <a:xfrm>
          <a:off x="8232140" y="772885"/>
          <a:ext cx="2362200" cy="1475740"/>
          <a:chOff x="9603740" y="762000"/>
          <a:chExt cx="2362200" cy="1493157"/>
        </a:xfrm>
      </xdr:grpSpPr>
      <xdr:sp macro="" textlink="">
        <xdr:nvSpPr>
          <xdr:cNvPr id="14" name="Rectangle 13">
            <a:extLst>
              <a:ext uri="{FF2B5EF4-FFF2-40B4-BE49-F238E27FC236}">
                <a16:creationId xmlns:a16="http://schemas.microsoft.com/office/drawing/2014/main" id="{3C2C8496-3B50-4FC3-8EB3-083E9353C6D4}"/>
              </a:ext>
            </a:extLst>
          </xdr:cNvPr>
          <xdr:cNvSpPr/>
        </xdr:nvSpPr>
        <xdr:spPr>
          <a:xfrm>
            <a:off x="9603740" y="762000"/>
            <a:ext cx="2362200" cy="1493157"/>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970F6E0D-0DA9-4BF2-B587-5978C4843F54}"/>
              </a:ext>
            </a:extLst>
          </xdr:cNvPr>
          <xdr:cNvSpPr txBox="1"/>
        </xdr:nvSpPr>
        <xdr:spPr>
          <a:xfrm>
            <a:off x="10045700" y="1699986"/>
            <a:ext cx="1892300" cy="542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bg1"/>
                </a:solidFill>
                <a:effectLst/>
                <a:latin typeface="+mn-lt"/>
                <a:ea typeface="+mn-ea"/>
                <a:cs typeface="+mn-cs"/>
              </a:rPr>
              <a:t>601K</a:t>
            </a:r>
            <a:endParaRPr lang="en-US" sz="1600" b="1">
              <a:solidFill>
                <a:schemeClr val="bg1"/>
              </a:solidFill>
            </a:endParaRPr>
          </a:p>
        </xdr:txBody>
      </xdr:sp>
      <xdr:sp macro="" textlink="">
        <xdr:nvSpPr>
          <xdr:cNvPr id="25" name="TextBox 24">
            <a:extLst>
              <a:ext uri="{FF2B5EF4-FFF2-40B4-BE49-F238E27FC236}">
                <a16:creationId xmlns:a16="http://schemas.microsoft.com/office/drawing/2014/main" id="{6CF50202-6FE5-4496-87EB-C62232F9D10F}"/>
              </a:ext>
            </a:extLst>
          </xdr:cNvPr>
          <xdr:cNvSpPr txBox="1"/>
        </xdr:nvSpPr>
        <xdr:spPr>
          <a:xfrm>
            <a:off x="9804400" y="762000"/>
            <a:ext cx="2146300" cy="535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TOTAL VOLUME SOLD</a:t>
            </a:r>
          </a:p>
        </xdr:txBody>
      </xdr:sp>
    </xdr:grpSp>
    <xdr:clientData/>
  </xdr:twoCellAnchor>
  <xdr:twoCellAnchor>
    <xdr:from>
      <xdr:col>9</xdr:col>
      <xdr:colOff>193403</xdr:colOff>
      <xdr:row>3</xdr:row>
      <xdr:rowOff>0</xdr:rowOff>
    </xdr:from>
    <xdr:to>
      <xdr:col>13</xdr:col>
      <xdr:colOff>117203</xdr:colOff>
      <xdr:row>11</xdr:row>
      <xdr:rowOff>45357</xdr:rowOff>
    </xdr:to>
    <xdr:grpSp>
      <xdr:nvGrpSpPr>
        <xdr:cNvPr id="40" name="Group 39">
          <a:extLst>
            <a:ext uri="{FF2B5EF4-FFF2-40B4-BE49-F238E27FC236}">
              <a16:creationId xmlns:a16="http://schemas.microsoft.com/office/drawing/2014/main" id="{010D572C-262E-D93A-D40E-09379EF621A9}"/>
            </a:ext>
          </a:extLst>
        </xdr:cNvPr>
        <xdr:cNvGrpSpPr/>
      </xdr:nvGrpSpPr>
      <xdr:grpSpPr>
        <a:xfrm>
          <a:off x="5679803" y="762000"/>
          <a:ext cx="2362200" cy="1508397"/>
          <a:chOff x="6703060" y="729343"/>
          <a:chExt cx="2362200" cy="1525814"/>
        </a:xfrm>
      </xdr:grpSpPr>
      <xdr:sp macro="" textlink="">
        <xdr:nvSpPr>
          <xdr:cNvPr id="13" name="Rectangle 12">
            <a:extLst>
              <a:ext uri="{FF2B5EF4-FFF2-40B4-BE49-F238E27FC236}">
                <a16:creationId xmlns:a16="http://schemas.microsoft.com/office/drawing/2014/main" id="{6118B344-784B-4D71-931E-08298171709E}"/>
              </a:ext>
            </a:extLst>
          </xdr:cNvPr>
          <xdr:cNvSpPr/>
        </xdr:nvSpPr>
        <xdr:spPr>
          <a:xfrm>
            <a:off x="6703060" y="729343"/>
            <a:ext cx="2362200" cy="1493157"/>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TextBox 25">
            <a:extLst>
              <a:ext uri="{FF2B5EF4-FFF2-40B4-BE49-F238E27FC236}">
                <a16:creationId xmlns:a16="http://schemas.microsoft.com/office/drawing/2014/main" id="{B8B99607-0724-47C9-A001-D9723A0CEB6B}"/>
              </a:ext>
            </a:extLst>
          </xdr:cNvPr>
          <xdr:cNvSpPr txBox="1"/>
        </xdr:nvSpPr>
        <xdr:spPr>
          <a:xfrm>
            <a:off x="7162800" y="1712686"/>
            <a:ext cx="1892300" cy="542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bg1"/>
                </a:solidFill>
                <a:effectLst/>
                <a:latin typeface="+mn-lt"/>
                <a:ea typeface="+mn-ea"/>
                <a:cs typeface="+mn-cs"/>
              </a:rPr>
              <a:t>9%</a:t>
            </a:r>
            <a:r>
              <a:rPr lang="en-US" sz="1600" b="1">
                <a:solidFill>
                  <a:schemeClr val="bg1"/>
                </a:solidFill>
                <a:effectLst/>
              </a:rPr>
              <a:t> </a:t>
            </a:r>
            <a:endParaRPr lang="en-US" sz="1600" b="1">
              <a:solidFill>
                <a:schemeClr val="bg1"/>
              </a:solidFill>
            </a:endParaRPr>
          </a:p>
        </xdr:txBody>
      </xdr:sp>
      <xdr:sp macro="" textlink="">
        <xdr:nvSpPr>
          <xdr:cNvPr id="27" name="TextBox 26">
            <a:extLst>
              <a:ext uri="{FF2B5EF4-FFF2-40B4-BE49-F238E27FC236}">
                <a16:creationId xmlns:a16="http://schemas.microsoft.com/office/drawing/2014/main" id="{12269A99-090F-4391-A98F-8A1E0CAA3223}"/>
              </a:ext>
            </a:extLst>
          </xdr:cNvPr>
          <xdr:cNvSpPr txBox="1"/>
        </xdr:nvSpPr>
        <xdr:spPr>
          <a:xfrm>
            <a:off x="7150100" y="742043"/>
            <a:ext cx="1892300" cy="542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DISCOUNT RATE</a:t>
            </a:r>
          </a:p>
        </xdr:txBody>
      </xdr:sp>
    </xdr:grpSp>
    <xdr:clientData/>
  </xdr:twoCellAnchor>
  <xdr:twoCellAnchor>
    <xdr:from>
      <xdr:col>5</xdr:col>
      <xdr:colOff>68579</xdr:colOff>
      <xdr:row>2</xdr:row>
      <xdr:rowOff>183243</xdr:rowOff>
    </xdr:from>
    <xdr:to>
      <xdr:col>8</xdr:col>
      <xdr:colOff>601979</xdr:colOff>
      <xdr:row>11</xdr:row>
      <xdr:rowOff>10886</xdr:rowOff>
    </xdr:to>
    <xdr:grpSp>
      <xdr:nvGrpSpPr>
        <xdr:cNvPr id="39" name="Group 38">
          <a:extLst>
            <a:ext uri="{FF2B5EF4-FFF2-40B4-BE49-F238E27FC236}">
              <a16:creationId xmlns:a16="http://schemas.microsoft.com/office/drawing/2014/main" id="{872E082A-7B4E-EAD2-6D32-FC676F121BFB}"/>
            </a:ext>
          </a:extLst>
        </xdr:cNvPr>
        <xdr:cNvGrpSpPr/>
      </xdr:nvGrpSpPr>
      <xdr:grpSpPr>
        <a:xfrm>
          <a:off x="3116579" y="762363"/>
          <a:ext cx="2362200" cy="1473563"/>
          <a:chOff x="3802380" y="716643"/>
          <a:chExt cx="2362200" cy="1493157"/>
        </a:xfrm>
      </xdr:grpSpPr>
      <xdr:sp macro="" textlink="">
        <xdr:nvSpPr>
          <xdr:cNvPr id="12" name="Rectangle 11">
            <a:extLst>
              <a:ext uri="{FF2B5EF4-FFF2-40B4-BE49-F238E27FC236}">
                <a16:creationId xmlns:a16="http://schemas.microsoft.com/office/drawing/2014/main" id="{834A65A0-2335-474A-80A0-9FACD759DFED}"/>
              </a:ext>
            </a:extLst>
          </xdr:cNvPr>
          <xdr:cNvSpPr/>
        </xdr:nvSpPr>
        <xdr:spPr>
          <a:xfrm>
            <a:off x="3802380" y="716643"/>
            <a:ext cx="2362200" cy="1493157"/>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TextBox 27">
            <a:extLst>
              <a:ext uri="{FF2B5EF4-FFF2-40B4-BE49-F238E27FC236}">
                <a16:creationId xmlns:a16="http://schemas.microsoft.com/office/drawing/2014/main" id="{2A59A736-3852-43F4-9541-C7749FFC7CC3}"/>
              </a:ext>
            </a:extLst>
          </xdr:cNvPr>
          <xdr:cNvSpPr txBox="1"/>
        </xdr:nvSpPr>
        <xdr:spPr>
          <a:xfrm>
            <a:off x="4254500" y="1654629"/>
            <a:ext cx="1892300" cy="542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bg1"/>
                </a:solidFill>
                <a:effectLst/>
                <a:latin typeface="+mn-lt"/>
                <a:ea typeface="+mn-ea"/>
                <a:cs typeface="+mn-cs"/>
              </a:rPr>
              <a:t>20.5M</a:t>
            </a:r>
            <a:endParaRPr lang="en-US" sz="1600" b="1"/>
          </a:p>
        </xdr:txBody>
      </xdr:sp>
      <xdr:sp macro="" textlink="">
        <xdr:nvSpPr>
          <xdr:cNvPr id="29" name="TextBox 28">
            <a:extLst>
              <a:ext uri="{FF2B5EF4-FFF2-40B4-BE49-F238E27FC236}">
                <a16:creationId xmlns:a16="http://schemas.microsoft.com/office/drawing/2014/main" id="{500CEFAF-9ABD-43F6-A942-3C3B79782C3E}"/>
              </a:ext>
            </a:extLst>
          </xdr:cNvPr>
          <xdr:cNvSpPr txBox="1"/>
        </xdr:nvSpPr>
        <xdr:spPr>
          <a:xfrm>
            <a:off x="4241800" y="729343"/>
            <a:ext cx="1892300" cy="542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TOTAL</a:t>
            </a:r>
            <a:r>
              <a:rPr lang="en-US" sz="1600" b="1"/>
              <a:t> </a:t>
            </a:r>
            <a:r>
              <a:rPr lang="en-US" sz="1600" b="1">
                <a:solidFill>
                  <a:schemeClr val="bg1"/>
                </a:solidFill>
              </a:rPr>
              <a:t>DISCOUNTS</a:t>
            </a:r>
          </a:p>
        </xdr:txBody>
      </xdr:sp>
    </xdr:grpSp>
    <xdr:clientData/>
  </xdr:twoCellAnchor>
  <xdr:twoCellAnchor editAs="oneCell">
    <xdr:from>
      <xdr:col>31</xdr:col>
      <xdr:colOff>317500</xdr:colOff>
      <xdr:row>13</xdr:row>
      <xdr:rowOff>76200</xdr:rowOff>
    </xdr:from>
    <xdr:to>
      <xdr:col>34</xdr:col>
      <xdr:colOff>70447</xdr:colOff>
      <xdr:row>27</xdr:row>
      <xdr:rowOff>53975</xdr:rowOff>
    </xdr:to>
    <mc:AlternateContent xmlns:mc="http://schemas.openxmlformats.org/markup-compatibility/2006">
      <mc:Choice xmlns:a14="http://schemas.microsoft.com/office/drawing/2010/main" Requires="a14">
        <xdr:graphicFrame macro="">
          <xdr:nvGraphicFramePr>
            <xdr:cNvPr id="31" name="Brand">
              <a:extLst>
                <a:ext uri="{FF2B5EF4-FFF2-40B4-BE49-F238E27FC236}">
                  <a16:creationId xmlns:a16="http://schemas.microsoft.com/office/drawing/2014/main" id="{A2AC884D-9210-4633-B195-037F435B887E}"/>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9215100" y="2667000"/>
              <a:ext cx="1581747" cy="25380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88900</xdr:colOff>
      <xdr:row>13</xdr:row>
      <xdr:rowOff>76200</xdr:rowOff>
    </xdr:from>
    <xdr:to>
      <xdr:col>36</xdr:col>
      <xdr:colOff>325120</xdr:colOff>
      <xdr:row>27</xdr:row>
      <xdr:rowOff>53975</xdr:rowOff>
    </xdr:to>
    <mc:AlternateContent xmlns:mc="http://schemas.openxmlformats.org/markup-compatibility/2006">
      <mc:Choice xmlns:a14="http://schemas.microsoft.com/office/drawing/2010/main" Requires="a14">
        <xdr:graphicFrame macro="">
          <xdr:nvGraphicFramePr>
            <xdr:cNvPr id="32" name="Size">
              <a:extLst>
                <a:ext uri="{FF2B5EF4-FFF2-40B4-BE49-F238E27FC236}">
                  <a16:creationId xmlns:a16="http://schemas.microsoft.com/office/drawing/2014/main" id="{00BB4C03-CAE4-45D0-BCD5-964CE52832F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20815300" y="2667000"/>
              <a:ext cx="1455420" cy="25380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330200</xdr:colOff>
      <xdr:row>13</xdr:row>
      <xdr:rowOff>50800</xdr:rowOff>
    </xdr:from>
    <xdr:to>
      <xdr:col>38</xdr:col>
      <xdr:colOff>566419</xdr:colOff>
      <xdr:row>32</xdr:row>
      <xdr:rowOff>88900</xdr:rowOff>
    </xdr:to>
    <mc:AlternateContent xmlns:mc="http://schemas.openxmlformats.org/markup-compatibility/2006">
      <mc:Choice xmlns:a14="http://schemas.microsoft.com/office/drawing/2010/main" Requires="a14">
        <xdr:graphicFrame macro="">
          <xdr:nvGraphicFramePr>
            <xdr:cNvPr id="33" name="Client">
              <a:extLst>
                <a:ext uri="{FF2B5EF4-FFF2-40B4-BE49-F238E27FC236}">
                  <a16:creationId xmlns:a16="http://schemas.microsoft.com/office/drawing/2014/main" id="{833372E0-B590-46D9-9AF6-115D10EBF8D9}"/>
                </a:ext>
              </a:extLst>
            </xdr:cNvPr>
            <xdr:cNvGraphicFramePr/>
          </xdr:nvGraphicFramePr>
          <xdr:xfrm>
            <a:off x="0" y="0"/>
            <a:ext cx="0" cy="0"/>
          </xdr:xfrm>
          <a:graphic>
            <a:graphicData uri="http://schemas.microsoft.com/office/drawing/2010/slicer">
              <sle:slicer xmlns:sle="http://schemas.microsoft.com/office/drawing/2010/slicer" name="Client"/>
            </a:graphicData>
          </a:graphic>
        </xdr:graphicFrame>
      </mc:Choice>
      <mc:Fallback>
        <xdr:sp macro="" textlink="">
          <xdr:nvSpPr>
            <xdr:cNvPr id="0" name=""/>
            <xdr:cNvSpPr>
              <a:spLocks noTextEdit="1"/>
            </xdr:cNvSpPr>
          </xdr:nvSpPr>
          <xdr:spPr>
            <a:xfrm>
              <a:off x="22275800" y="2641600"/>
              <a:ext cx="1455419" cy="3512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25400</xdr:colOff>
      <xdr:row>29</xdr:row>
      <xdr:rowOff>127000</xdr:rowOff>
    </xdr:from>
    <xdr:to>
      <xdr:col>31</xdr:col>
      <xdr:colOff>330200</xdr:colOff>
      <xdr:row>45</xdr:row>
      <xdr:rowOff>25400</xdr:rowOff>
    </xdr:to>
    <xdr:graphicFrame macro="">
      <xdr:nvGraphicFramePr>
        <xdr:cNvPr id="34" name="Chart 33">
          <a:extLst>
            <a:ext uri="{FF2B5EF4-FFF2-40B4-BE49-F238E27FC236}">
              <a16:creationId xmlns:a16="http://schemas.microsoft.com/office/drawing/2014/main" id="{4A830617-2CDC-4BFE-A964-AEDE592CA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31</xdr:col>
      <xdr:colOff>596900</xdr:colOff>
      <xdr:row>27</xdr:row>
      <xdr:rowOff>114300</xdr:rowOff>
    </xdr:from>
    <xdr:to>
      <xdr:col>36</xdr:col>
      <xdr:colOff>292100</xdr:colOff>
      <xdr:row>47</xdr:row>
      <xdr:rowOff>88900</xdr:rowOff>
    </xdr:to>
    <xdr:sp macro="" textlink="">
      <xdr:nvSpPr>
        <xdr:cNvPr id="35" name="TextBox 34">
          <a:extLst>
            <a:ext uri="{FF2B5EF4-FFF2-40B4-BE49-F238E27FC236}">
              <a16:creationId xmlns:a16="http://schemas.microsoft.com/office/drawing/2014/main" id="{D902339C-DD62-8CE9-F884-6BB7A0418662}"/>
            </a:ext>
          </a:extLst>
        </xdr:cNvPr>
        <xdr:cNvSpPr txBox="1"/>
      </xdr:nvSpPr>
      <xdr:spPr>
        <a:xfrm>
          <a:off x="19494500" y="5130800"/>
          <a:ext cx="2743200" cy="353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Key Insights</a:t>
          </a:r>
        </a:p>
        <a:p>
          <a:r>
            <a:rPr lang="en-US" sz="1100" b="1"/>
            <a:t>🏆 Pure Juice generated the highest Net Sales (SAR 99.8M)</a:t>
          </a:r>
        </a:p>
        <a:p>
          <a:r>
            <a:rPr lang="en-US" sz="1100" b="1"/>
            <a:t>📦 Pure Juice sold the highest volume (252.9K units)</a:t>
          </a:r>
        </a:p>
        <a:p>
          <a:r>
            <a:rPr lang="en-US" sz="1100" b="1"/>
            <a:t>💸 Pure Juice received the highest discounts (SAR 8.82M)</a:t>
          </a:r>
        </a:p>
        <a:p>
          <a:r>
            <a:rPr lang="en-US" sz="1100" b="1"/>
            <a:t>🚚 Juhayna Milk 1L recorded the highest logistics cost %</a:t>
          </a:r>
        </a:p>
        <a:p>
          <a:r>
            <a:rPr lang="en-US" sz="1100" b="1"/>
            <a:t>🏪 Discounters contributed the largest revenue share</a:t>
          </a:r>
        </a:p>
        <a:p>
          <a:r>
            <a:rPr lang="en-US" sz="1100" b="1"/>
            <a:t>📊 12X packaging generated the strongest overall sales</a:t>
          </a:r>
        </a:p>
      </xdr:txBody>
    </xdr:sp>
    <xdr:clientData/>
  </xdr:twoCellAnchor>
  <xdr:twoCellAnchor>
    <xdr:from>
      <xdr:col>26</xdr:col>
      <xdr:colOff>212996</xdr:colOff>
      <xdr:row>2</xdr:row>
      <xdr:rowOff>166914</xdr:rowOff>
    </xdr:from>
    <xdr:to>
      <xdr:col>30</xdr:col>
      <xdr:colOff>136796</xdr:colOff>
      <xdr:row>10</xdr:row>
      <xdr:rowOff>179614</xdr:rowOff>
    </xdr:to>
    <xdr:grpSp>
      <xdr:nvGrpSpPr>
        <xdr:cNvPr id="42" name="Group 41">
          <a:extLst>
            <a:ext uri="{FF2B5EF4-FFF2-40B4-BE49-F238E27FC236}">
              <a16:creationId xmlns:a16="http://schemas.microsoft.com/office/drawing/2014/main" id="{58CA9C6F-1904-4F37-860F-D096BEA04678}"/>
            </a:ext>
          </a:extLst>
        </xdr:cNvPr>
        <xdr:cNvGrpSpPr/>
      </xdr:nvGrpSpPr>
      <xdr:grpSpPr>
        <a:xfrm>
          <a:off x="16062596" y="746034"/>
          <a:ext cx="2362200" cy="1475740"/>
          <a:chOff x="15405100" y="787400"/>
          <a:chExt cx="2362200" cy="1493157"/>
        </a:xfrm>
      </xdr:grpSpPr>
      <xdr:sp macro="" textlink="">
        <xdr:nvSpPr>
          <xdr:cNvPr id="43" name="Rectangle 42">
            <a:extLst>
              <a:ext uri="{FF2B5EF4-FFF2-40B4-BE49-F238E27FC236}">
                <a16:creationId xmlns:a16="http://schemas.microsoft.com/office/drawing/2014/main" id="{AB75976F-6B04-8F3A-848C-CF106F763261}"/>
              </a:ext>
            </a:extLst>
          </xdr:cNvPr>
          <xdr:cNvSpPr/>
        </xdr:nvSpPr>
        <xdr:spPr>
          <a:xfrm>
            <a:off x="15405100" y="787400"/>
            <a:ext cx="2362200" cy="1493157"/>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TextBox 43">
            <a:extLst>
              <a:ext uri="{FF2B5EF4-FFF2-40B4-BE49-F238E27FC236}">
                <a16:creationId xmlns:a16="http://schemas.microsoft.com/office/drawing/2014/main" id="{0A33E9C5-592A-7553-57B9-EADB5A872965}"/>
              </a:ext>
            </a:extLst>
          </xdr:cNvPr>
          <xdr:cNvSpPr txBox="1"/>
        </xdr:nvSpPr>
        <xdr:spPr>
          <a:xfrm>
            <a:off x="15527384" y="1699986"/>
            <a:ext cx="2189116" cy="542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LULU</a:t>
            </a:r>
            <a:r>
              <a:rPr lang="en-US" sz="1600" b="1" baseline="0">
                <a:solidFill>
                  <a:schemeClr val="bg1"/>
                </a:solidFill>
              </a:rPr>
              <a:t> HYPERMARKET</a:t>
            </a:r>
            <a:endParaRPr lang="en-US" sz="1600" b="1">
              <a:solidFill>
                <a:schemeClr val="bg1"/>
              </a:solidFill>
            </a:endParaRPr>
          </a:p>
        </xdr:txBody>
      </xdr:sp>
      <xdr:sp macro="" textlink="">
        <xdr:nvSpPr>
          <xdr:cNvPr id="45" name="TextBox 44">
            <a:extLst>
              <a:ext uri="{FF2B5EF4-FFF2-40B4-BE49-F238E27FC236}">
                <a16:creationId xmlns:a16="http://schemas.microsoft.com/office/drawing/2014/main" id="{DDE61012-8575-2195-27F8-D1D8DEA2138C}"/>
              </a:ext>
            </a:extLst>
          </xdr:cNvPr>
          <xdr:cNvSpPr txBox="1"/>
        </xdr:nvSpPr>
        <xdr:spPr>
          <a:xfrm>
            <a:off x="15824200" y="812800"/>
            <a:ext cx="1892300" cy="542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TOP CLIENT </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dr badr" refreshedDate="46179.914392708335" createdVersion="8" refreshedVersion="8" minRefreshableVersion="3" recordCount="5000" xr:uid="{15B800A0-7921-492B-96C2-F0300F931B23}">
  <cacheSource type="worksheet">
    <worksheetSource name="Table1"/>
  </cacheSource>
  <cacheFields count="22">
    <cacheField name="Material Number" numFmtId="0">
      <sharedItems containsSemiMixedTypes="0" containsString="0" containsNumber="1" containsInteger="1" minValue="1110010" maxValue="1130010"/>
    </cacheField>
    <cacheField name="Material Description" numFmtId="0">
      <sharedItems/>
    </cacheField>
    <cacheField name="Period" numFmtId="0">
      <sharedItems containsSemiMixedTypes="0" containsString="0" containsNumber="1" containsInteger="1" minValue="202401" maxValue="202512"/>
    </cacheField>
    <cacheField name="Brand" numFmtId="0">
      <sharedItems count="3">
        <s v="Juhayna Milk"/>
        <s v="Pure Juice"/>
        <s v="Bekhero"/>
      </sharedItems>
    </cacheField>
    <cacheField name="Size" numFmtId="0">
      <sharedItems count="3">
        <s v="1L"/>
        <s v="250ML"/>
        <s v="500ML"/>
      </sharedItems>
    </cacheField>
    <cacheField name="Pack" numFmtId="0">
      <sharedItems count="3">
        <s v="12X"/>
        <s v="27X"/>
        <s v="24X"/>
      </sharedItems>
    </cacheField>
    <cacheField name="Client" numFmtId="0">
      <sharedItems count="11">
        <s v="Seoudi"/>
        <s v="Carrefour"/>
        <s v="Al-Amana Grocery"/>
        <s v="Kazyon"/>
        <s v="Makka Market"/>
        <s v="Hyper One"/>
        <s v="Spinneys"/>
        <s v="LuLu Hypermarket"/>
        <s v="BIM"/>
        <s v="Ragab Sons"/>
        <s v="Al-Radwan Grocery"/>
      </sharedItems>
    </cacheField>
    <cacheField name="Client Type" numFmtId="0">
      <sharedItems count="4">
        <s v="Supermarkets"/>
        <s v="Grocery"/>
        <s v="Discounters"/>
        <s v="Big Box"/>
      </sharedItems>
    </cacheField>
    <cacheField name="Volume" numFmtId="2">
      <sharedItems containsSemiMixedTypes="0" containsString="0" containsNumber="1" minValue="10.1" maxValue="299.89999999999998"/>
    </cacheField>
    <cacheField name="Gross Sales" numFmtId="2">
      <sharedItems containsSemiMixedTypes="0" containsString="0" containsNumber="1" containsInteger="1" minValue="3672" maxValue="143904"/>
    </cacheField>
    <cacheField name="Discounts" numFmtId="2">
      <sharedItems containsSemiMixedTypes="0" containsString="0" containsNumber="1" minValue="-16109.5" maxValue="-96.37"/>
    </cacheField>
    <cacheField name="Net Sales" numFmtId="2">
      <sharedItems containsSemiMixedTypes="0" containsString="0" containsNumber="1" minValue="3457.79" maxValue="133157.96"/>
    </cacheField>
    <cacheField name="Cost of Goods Sold" numFmtId="2">
      <sharedItems containsSemiMixedTypes="0" containsString="0" containsNumber="1" minValue="-87748.71" maxValue="-2262.25"/>
    </cacheField>
    <cacheField name="Distribution" numFmtId="2">
      <sharedItems containsSemiMixedTypes="0" containsString="0" containsNumber="1" minValue="-5182.16" maxValue="-73.7"/>
    </cacheField>
    <cacheField name="Warehousing" numFmtId="2">
      <sharedItems containsSemiMixedTypes="0" containsString="0" containsNumber="1" minValue="-2583" maxValue="-39.99"/>
    </cacheField>
    <cacheField name="PROFIT" numFmtId="2">
      <sharedItems containsSemiMixedTypes="0" containsString="0" containsNumber="1" minValue="964.44999999999982" maxValue="43874.259999999995"/>
    </cacheField>
    <cacheField name="PROFIT MARGIN" numFmtId="9">
      <sharedItems containsSemiMixedTypes="0" containsString="0" containsNumber="1" minValue="0.2623618628504511" maxValue="0.34793455588163752"/>
    </cacheField>
    <cacheField name="logistics cost" numFmtId="2">
      <sharedItems containsSemiMixedTypes="0" containsString="0" containsNumber="1" minValue="132.03" maxValue="7765.16"/>
    </cacheField>
    <cacheField name="DISCOUNT RATE" numFmtId="9">
      <sharedItems containsSemiMixedTypes="0" containsString="0" containsNumber="1" minValue="2.0014022435897436E-2" maxValue="0.1199838526664921"/>
    </cacheField>
    <cacheField name="lostics cost&amp;" numFmtId="10">
      <sharedItems containsSemiMixedTypes="0" containsString="0" containsNumber="1" minValue="3.0152164098058595E-2" maxValue="5.9707295745206591E-2"/>
    </cacheField>
    <cacheField name="profit/volume" numFmtId="0">
      <sharedItems containsSemiMixedTypes="0" containsString="0" containsNumber="1" minValue="84.963740856844296" maxValue="160.15946261682245"/>
    </cacheField>
    <cacheField name="DISCOUNT(PV)" numFmtId="0">
      <sharedItems containsSemiMixedTypes="0" containsString="0" containsNumber="1" minValue="96.37" maxValue="16109.5"/>
    </cacheField>
  </cacheFields>
  <extLst>
    <ext xmlns:x14="http://schemas.microsoft.com/office/spreadsheetml/2009/9/main" uri="{725AE2AE-9491-48be-B2B4-4EB974FC3084}">
      <x14:pivotCacheDefinition pivotCacheId="16641851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110010"/>
    <s v="Juhayna Milk 1L 12X"/>
    <n v="202408"/>
    <x v="0"/>
    <x v="0"/>
    <x v="0"/>
    <x v="0"/>
    <x v="0"/>
    <n v="34.6"/>
    <n v="14532"/>
    <n v="-1192.99"/>
    <n v="13339.01"/>
    <n v="-8811.7800000000007"/>
    <n v="-504.8"/>
    <n v="-144.99"/>
    <n v="3877.4400000000005"/>
    <n v="0.29068424118431579"/>
    <n v="649.79"/>
    <n v="8.2093999449490779E-2"/>
    <n v="4.8713510223022546E-2"/>
    <n v="112.06473988439308"/>
    <n v="1192.99"/>
  </r>
  <r>
    <n v="1120020"/>
    <s v="Pure Apple 250ML 27X"/>
    <n v="202403"/>
    <x v="1"/>
    <x v="1"/>
    <x v="1"/>
    <x v="1"/>
    <x v="0"/>
    <n v="34.1"/>
    <n v="12958"/>
    <n v="-973.93"/>
    <n v="11984.07"/>
    <n v="-7449.2"/>
    <n v="-287.33999999999997"/>
    <n v="-197.72"/>
    <n v="4049.8099999999995"/>
    <n v="0.33793277242205694"/>
    <n v="485.05999999999995"/>
    <n v="7.516051859854915E-2"/>
    <n v="4.0475397757189335E-2"/>
    <n v="118.76275659824044"/>
    <n v="973.93"/>
  </r>
  <r>
    <n v="1130010"/>
    <s v="Bekhero Milk 500ML 24X"/>
    <n v="202503"/>
    <x v="2"/>
    <x v="2"/>
    <x v="2"/>
    <x v="2"/>
    <x v="1"/>
    <n v="74.8"/>
    <n v="26928"/>
    <n v="-974.49"/>
    <n v="25953.51"/>
    <n v="-16101.3"/>
    <n v="-937.35"/>
    <n v="-440.73"/>
    <n v="8474.130000000001"/>
    <n v="0.32651190532610047"/>
    <n v="1378.08"/>
    <n v="3.6188725490196076E-2"/>
    <n v="5.3098020267778809E-2"/>
    <n v="113.29050802139039"/>
    <n v="974.49"/>
  </r>
  <r>
    <n v="1120010"/>
    <s v="Pure Orange 1L 12X"/>
    <n v="202407"/>
    <x v="1"/>
    <x v="0"/>
    <x v="0"/>
    <x v="3"/>
    <x v="2"/>
    <n v="289.3"/>
    <n v="138864"/>
    <n v="-11122.71"/>
    <n v="127741.29"/>
    <n v="-79910.45"/>
    <n v="-2801.92"/>
    <n v="-2360.0100000000002"/>
    <n v="42668.91"/>
    <n v="0.33402598329796113"/>
    <n v="5161.93"/>
    <n v="8.0097865537504309E-2"/>
    <n v="4.0409252168973717E-2"/>
    <n v="147.49018320082959"/>
    <n v="11122.71"/>
  </r>
  <r>
    <n v="1130010"/>
    <s v="Bekhero Milk 500ML 24X"/>
    <n v="202512"/>
    <x v="2"/>
    <x v="2"/>
    <x v="2"/>
    <x v="3"/>
    <x v="2"/>
    <n v="164.9"/>
    <n v="59364"/>
    <n v="-4377.79"/>
    <n v="54986.21"/>
    <n v="-37134.26"/>
    <n v="-1186.3800000000001"/>
    <n v="-711.07"/>
    <n v="15954.5"/>
    <n v="0.29015456784528337"/>
    <n v="1897.4500000000003"/>
    <n v="7.374486220605081E-2"/>
    <n v="3.4507742941366576E-2"/>
    <n v="96.75257731958763"/>
    <n v="4377.79"/>
  </r>
  <r>
    <n v="1130010"/>
    <s v="Bekhero Milk 500ML 24X"/>
    <n v="202511"/>
    <x v="2"/>
    <x v="2"/>
    <x v="2"/>
    <x v="3"/>
    <x v="2"/>
    <n v="67.400000000000006"/>
    <n v="24264"/>
    <n v="-2179.83"/>
    <n v="22084.17"/>
    <n v="-14716.54"/>
    <n v="-876.84"/>
    <n v="-409.73"/>
    <n v="6081.0599999999977"/>
    <n v="0.27535832227337492"/>
    <n v="1286.5700000000002"/>
    <n v="8.9838031651829867E-2"/>
    <n v="5.8257566392578952E-2"/>
    <n v="90.223442136498477"/>
    <n v="2179.83"/>
  </r>
  <r>
    <n v="1110010"/>
    <s v="Juhayna Milk 1L 12X"/>
    <n v="202503"/>
    <x v="0"/>
    <x v="0"/>
    <x v="0"/>
    <x v="4"/>
    <x v="1"/>
    <n v="79.900000000000006"/>
    <n v="33558"/>
    <n v="-916.02"/>
    <n v="32641.98"/>
    <n v="-20963.03"/>
    <n v="-789.61"/>
    <n v="-413.57"/>
    <n v="10475.77"/>
    <n v="0.32092936764252661"/>
    <n v="1203.18"/>
    <n v="2.7296620775969963E-2"/>
    <n v="3.6859896366580706E-2"/>
    <n v="131.11101376720902"/>
    <n v="916.02"/>
  </r>
  <r>
    <n v="1110010"/>
    <s v="Juhayna Milk 1L 12X"/>
    <n v="202406"/>
    <x v="0"/>
    <x v="0"/>
    <x v="0"/>
    <x v="5"/>
    <x v="3"/>
    <n v="165.6"/>
    <n v="69552"/>
    <n v="-6315.18"/>
    <n v="63236.82"/>
    <n v="-42717.96"/>
    <n v="-2135.08"/>
    <n v="-771.25"/>
    <n v="17612.53"/>
    <n v="0.27851700955234621"/>
    <n v="2906.33"/>
    <n v="9.0797964113181515E-2"/>
    <n v="4.5959458429440318E-2"/>
    <n v="106.35585748792271"/>
    <n v="6315.18"/>
  </r>
  <r>
    <n v="1120010"/>
    <s v="Pure Orange 1L 12X"/>
    <n v="202402"/>
    <x v="1"/>
    <x v="0"/>
    <x v="0"/>
    <x v="6"/>
    <x v="0"/>
    <n v="98.6"/>
    <n v="47328"/>
    <n v="-3409.27"/>
    <n v="43918.73"/>
    <n v="-27404.03"/>
    <n v="-1680.45"/>
    <n v="-688.29"/>
    <n v="14145.960000000003"/>
    <n v="0.32209401319209369"/>
    <n v="2368.7399999999998"/>
    <n v="7.2034947599729546E-2"/>
    <n v="5.3934619694148707E-2"/>
    <n v="143.46815415821504"/>
    <n v="3409.27"/>
  </r>
  <r>
    <n v="1120010"/>
    <s v="Pure Orange 1L 12X"/>
    <n v="202501"/>
    <x v="1"/>
    <x v="0"/>
    <x v="0"/>
    <x v="7"/>
    <x v="3"/>
    <n v="271.2"/>
    <n v="130176"/>
    <n v="-13761.44"/>
    <n v="116414.56"/>
    <n v="-73174.97"/>
    <n v="-2653.39"/>
    <n v="-2031.42"/>
    <n v="38554.78"/>
    <n v="0.33118520569935583"/>
    <n v="4684.8099999999995"/>
    <n v="0.10571411012782694"/>
    <n v="4.0242474824454942E-2"/>
    <n v="142.16364306784661"/>
    <n v="13761.44"/>
  </r>
  <r>
    <n v="1130010"/>
    <s v="Bekhero Milk 500ML 24X"/>
    <n v="202507"/>
    <x v="2"/>
    <x v="2"/>
    <x v="2"/>
    <x v="8"/>
    <x v="2"/>
    <n v="149.9"/>
    <n v="53964"/>
    <n v="-4132.54"/>
    <n v="49831.46"/>
    <n v="-33878.03"/>
    <n v="-1504.44"/>
    <n v="-543.62"/>
    <n v="13905.369999999995"/>
    <n v="0.27904801504912752"/>
    <n v="2048.06"/>
    <n v="7.657957156622934E-2"/>
    <n v="4.1099739000221951E-2"/>
    <n v="92.764309539693087"/>
    <n v="4132.54"/>
  </r>
  <r>
    <n v="1110010"/>
    <s v="Juhayna Milk 1L 12X"/>
    <n v="202509"/>
    <x v="0"/>
    <x v="0"/>
    <x v="0"/>
    <x v="6"/>
    <x v="0"/>
    <n v="27.6"/>
    <n v="11592"/>
    <n v="-932.16"/>
    <n v="10659.84"/>
    <n v="-6990.56"/>
    <n v="-295.23"/>
    <n v="-170.12"/>
    <n v="3203.9299999999994"/>
    <n v="0.30056079640970212"/>
    <n v="465.35"/>
    <n v="8.0414078674948236E-2"/>
    <n v="4.3654501380883767E-2"/>
    <n v="116.08442028985505"/>
    <n v="932.16"/>
  </r>
  <r>
    <n v="1120020"/>
    <s v="Pure Apple 250ML 27X"/>
    <n v="202510"/>
    <x v="1"/>
    <x v="1"/>
    <x v="1"/>
    <x v="3"/>
    <x v="2"/>
    <n v="230.2"/>
    <n v="87476"/>
    <n v="-7912.32"/>
    <n v="79563.679999999993"/>
    <n v="-51892.88"/>
    <n v="-2015.87"/>
    <n v="-1305.6099999999999"/>
    <n v="24349.319999999992"/>
    <n v="0.30603561826200087"/>
    <n v="3321.4799999999996"/>
    <n v="9.0451323791668564E-2"/>
    <n v="4.1746183685822474E-2"/>
    <n v="105.77463075586444"/>
    <n v="7912.32"/>
  </r>
  <r>
    <n v="1110010"/>
    <s v="Juhayna Milk 1L 12X"/>
    <n v="202406"/>
    <x v="0"/>
    <x v="0"/>
    <x v="0"/>
    <x v="8"/>
    <x v="2"/>
    <n v="163.4"/>
    <n v="68628"/>
    <n v="-6767.71"/>
    <n v="61860.29"/>
    <n v="-41604.21"/>
    <n v="-1563.07"/>
    <n v="-928.27"/>
    <n v="17764.740000000005"/>
    <n v="0.28717518136432929"/>
    <n v="2491.34"/>
    <n v="9.8614413941831319E-2"/>
    <n v="4.0273655361137167E-2"/>
    <n v="108.71933904528767"/>
    <n v="6767.71"/>
  </r>
  <r>
    <n v="1110020"/>
    <s v="Juhayna Milk 500ML 24X"/>
    <n v="202509"/>
    <x v="0"/>
    <x v="2"/>
    <x v="2"/>
    <x v="0"/>
    <x v="0"/>
    <n v="65.8"/>
    <n v="29610"/>
    <n v="-1953.29"/>
    <n v="27656.71"/>
    <n v="-17767.63"/>
    <n v="-642.49"/>
    <n v="-540.27"/>
    <n v="8706.3199999999961"/>
    <n v="0.31479955497237366"/>
    <n v="1182.76"/>
    <n v="6.5967240797028023E-2"/>
    <n v="4.2765751963989934E-2"/>
    <n v="132.31489361702123"/>
    <n v="1953.29"/>
  </r>
  <r>
    <n v="1130010"/>
    <s v="Bekhero Milk 500ML 24X"/>
    <n v="202504"/>
    <x v="2"/>
    <x v="2"/>
    <x v="2"/>
    <x v="0"/>
    <x v="0"/>
    <n v="12.1"/>
    <n v="4356"/>
    <n v="-382.77"/>
    <n v="3973.23"/>
    <n v="-2672.88"/>
    <n v="-145.55000000000001"/>
    <n v="-51.95"/>
    <n v="1102.8499999999999"/>
    <n v="0.27757013814956594"/>
    <n v="197.5"/>
    <n v="8.7871900826446275E-2"/>
    <n v="4.9707668571917558E-2"/>
    <n v="91.144628099173545"/>
    <n v="382.77"/>
  </r>
  <r>
    <n v="1110010"/>
    <s v="Juhayna Milk 1L 12X"/>
    <n v="202403"/>
    <x v="0"/>
    <x v="0"/>
    <x v="0"/>
    <x v="5"/>
    <x v="3"/>
    <n v="233"/>
    <n v="97860"/>
    <n v="-11023.04"/>
    <n v="86836.96"/>
    <n v="-58934.43"/>
    <n v="-2661.91"/>
    <n v="-977.58"/>
    <n v="24263.040000000008"/>
    <n v="0.2794091363861656"/>
    <n v="3639.49"/>
    <n v="0.1126409155937053"/>
    <n v="4.1911761996274395E-2"/>
    <n v="104.13321888412021"/>
    <n v="11023.04"/>
  </r>
  <r>
    <n v="1120020"/>
    <s v="Pure Apple 250ML 27X"/>
    <n v="202505"/>
    <x v="1"/>
    <x v="1"/>
    <x v="1"/>
    <x v="7"/>
    <x v="3"/>
    <n v="268.10000000000002"/>
    <n v="101878"/>
    <n v="-9874.58"/>
    <n v="92003.42"/>
    <n v="-58211.29"/>
    <n v="-2832.41"/>
    <n v="-1591.6"/>
    <n v="29368.120000000003"/>
    <n v="0.31920682948525175"/>
    <n v="4424.01"/>
    <n v="9.6925538389053573E-2"/>
    <n v="4.8085277699459437E-2"/>
    <n v="109.54166355837374"/>
    <n v="9874.58"/>
  </r>
  <r>
    <n v="1110020"/>
    <s v="Juhayna Milk 500ML 24X"/>
    <n v="202510"/>
    <x v="0"/>
    <x v="2"/>
    <x v="2"/>
    <x v="8"/>
    <x v="2"/>
    <n v="212.5"/>
    <n v="95625"/>
    <n v="-7950.55"/>
    <n v="87674.45"/>
    <n v="-57080.85"/>
    <n v="-1965.67"/>
    <n v="-1073.75"/>
    <n v="27554.18"/>
    <n v="0.31427833308335557"/>
    <n v="3039.42"/>
    <n v="8.3143006535947708E-2"/>
    <n v="3.4667112254482352E-2"/>
    <n v="129.66672941176472"/>
    <n v="7950.55"/>
  </r>
  <r>
    <n v="1120010"/>
    <s v="Pure Orange 1L 12X"/>
    <n v="202507"/>
    <x v="1"/>
    <x v="0"/>
    <x v="0"/>
    <x v="6"/>
    <x v="0"/>
    <n v="34.200000000000003"/>
    <n v="16416"/>
    <n v="-1019.92"/>
    <n v="15396.08"/>
    <n v="-10128.56"/>
    <n v="-378.42"/>
    <n v="-293.36"/>
    <n v="4595.74"/>
    <n v="0.29850065731017245"/>
    <n v="671.78"/>
    <n v="6.2129629629629625E-2"/>
    <n v="4.3633184550872686E-2"/>
    <n v="134.37836257309939"/>
    <n v="1019.92"/>
  </r>
  <r>
    <n v="1120010"/>
    <s v="Pure Orange 1L 12X"/>
    <n v="202409"/>
    <x v="1"/>
    <x v="0"/>
    <x v="0"/>
    <x v="6"/>
    <x v="0"/>
    <n v="83.6"/>
    <n v="40128"/>
    <n v="-2665.59"/>
    <n v="37462.410000000003"/>
    <n v="-23524.1"/>
    <n v="-1450.18"/>
    <n v="-588.54999999999995"/>
    <n v="11899.580000000005"/>
    <n v="0.3176405362068272"/>
    <n v="2038.73"/>
    <n v="6.6427183014354074E-2"/>
    <n v="5.4420684627604042E-2"/>
    <n v="142.33947368421059"/>
    <n v="2665.59"/>
  </r>
  <r>
    <n v="1120020"/>
    <s v="Pure Apple 250ML 27X"/>
    <n v="202502"/>
    <x v="1"/>
    <x v="1"/>
    <x v="1"/>
    <x v="7"/>
    <x v="3"/>
    <n v="97.6"/>
    <n v="37088"/>
    <n v="-3110.84"/>
    <n v="33977.160000000003"/>
    <n v="-21944.59"/>
    <n v="-967.38"/>
    <n v="-498.45"/>
    <n v="10566.740000000002"/>
    <n v="0.31099538631245227"/>
    <n v="1465.83"/>
    <n v="8.3877264883520278E-2"/>
    <n v="4.3141628081923261E-2"/>
    <n v="108.26577868852462"/>
    <n v="3110.84"/>
  </r>
  <r>
    <n v="1110010"/>
    <s v="Juhayna Milk 1L 12X"/>
    <n v="202501"/>
    <x v="0"/>
    <x v="0"/>
    <x v="0"/>
    <x v="1"/>
    <x v="0"/>
    <n v="90.1"/>
    <n v="37842"/>
    <n v="-3179.4"/>
    <n v="34662.6"/>
    <n v="-21718.06"/>
    <n v="-826.07"/>
    <n v="-532.52"/>
    <n v="11585.949999999997"/>
    <n v="0.33424930616860815"/>
    <n v="1358.5900000000001"/>
    <n v="8.4017758046614877E-2"/>
    <n v="3.9194693992949177E-2"/>
    <n v="128.58990011098777"/>
    <n v="3179.4"/>
  </r>
  <r>
    <n v="1110020"/>
    <s v="Juhayna Milk 500ML 24X"/>
    <n v="202409"/>
    <x v="0"/>
    <x v="2"/>
    <x v="2"/>
    <x v="2"/>
    <x v="1"/>
    <n v="60.9"/>
    <n v="27405"/>
    <n v="-1027.4100000000001"/>
    <n v="26377.59"/>
    <n v="-16473.41"/>
    <n v="-953.83"/>
    <n v="-489.56"/>
    <n v="8460.7899999999972"/>
    <n v="0.32075674843683588"/>
    <n v="1443.39"/>
    <n v="3.7489874110563766E-2"/>
    <n v="5.4720313720851683E-2"/>
    <n v="138.9292282430213"/>
    <n v="1027.4100000000001"/>
  </r>
  <r>
    <n v="1110010"/>
    <s v="Juhayna Milk 1L 12X"/>
    <n v="202403"/>
    <x v="0"/>
    <x v="0"/>
    <x v="0"/>
    <x v="1"/>
    <x v="0"/>
    <n v="111.9"/>
    <n v="46998"/>
    <n v="-4016.49"/>
    <n v="42981.51"/>
    <n v="-27077.43"/>
    <n v="-1277.0999999999999"/>
    <n v="-521.69000000000005"/>
    <n v="14105.290000000005"/>
    <n v="0.32817111357883899"/>
    <n v="1798.79"/>
    <n v="8.5460870675347883E-2"/>
    <n v="4.1850321219519739E-2"/>
    <n v="126.05263628239503"/>
    <n v="4016.49"/>
  </r>
  <r>
    <n v="1120020"/>
    <s v="Pure Apple 250ML 27X"/>
    <n v="202501"/>
    <x v="1"/>
    <x v="1"/>
    <x v="1"/>
    <x v="6"/>
    <x v="0"/>
    <n v="10.199999999999999"/>
    <n v="3876"/>
    <n v="-277.95999999999998"/>
    <n v="3598.04"/>
    <n v="-2430.8000000000002"/>
    <n v="-128.46"/>
    <n v="-46.24"/>
    <n v="992.54"/>
    <n v="0.27585574368267168"/>
    <n v="174.70000000000002"/>
    <n v="7.171310629514964E-2"/>
    <n v="4.8554212849217911E-2"/>
    <n v="97.307843137254906"/>
    <n v="277.95999999999998"/>
  </r>
  <r>
    <n v="1130010"/>
    <s v="Bekhero Milk 500ML 24X"/>
    <n v="202407"/>
    <x v="2"/>
    <x v="2"/>
    <x v="2"/>
    <x v="2"/>
    <x v="1"/>
    <n v="42.6"/>
    <n v="15336"/>
    <n v="-603.84"/>
    <n v="14732.16"/>
    <n v="-9645.89"/>
    <n v="-454.4"/>
    <n v="-257.51"/>
    <n v="4374.3600000000006"/>
    <n v="0.29692590903166954"/>
    <n v="711.91"/>
    <n v="3.9374021909233177E-2"/>
    <n v="4.832353164776923E-2"/>
    <n v="102.68450704225353"/>
    <n v="603.84"/>
  </r>
  <r>
    <n v="1110010"/>
    <s v="Juhayna Milk 1L 12X"/>
    <n v="202505"/>
    <x v="0"/>
    <x v="0"/>
    <x v="0"/>
    <x v="9"/>
    <x v="0"/>
    <n v="111.1"/>
    <n v="46662"/>
    <n v="-3543.22"/>
    <n v="43118.78"/>
    <n v="-26880.799999999999"/>
    <n v="-1300.31"/>
    <n v="-798.28"/>
    <n v="14139.39"/>
    <n v="0.32791720916037048"/>
    <n v="2098.59"/>
    <n v="7.5933736230765936E-2"/>
    <n v="4.8669976284115651E-2"/>
    <n v="127.26723672367237"/>
    <n v="3543.22"/>
  </r>
  <r>
    <n v="1110010"/>
    <s v="Juhayna Milk 1L 12X"/>
    <n v="202501"/>
    <x v="0"/>
    <x v="0"/>
    <x v="0"/>
    <x v="6"/>
    <x v="0"/>
    <n v="23.2"/>
    <n v="9744"/>
    <n v="-844.89"/>
    <n v="8899.11"/>
    <n v="-5648.91"/>
    <n v="-283.8"/>
    <n v="-144.11000000000001"/>
    <n v="2822.2900000000009"/>
    <n v="0.31714295025008127"/>
    <n v="427.91"/>
    <n v="8.670874384236453E-2"/>
    <n v="4.8084583739272803E-2"/>
    <n v="121.65043103448281"/>
    <n v="844.89"/>
  </r>
  <r>
    <n v="1120020"/>
    <s v="Pure Apple 250ML 27X"/>
    <n v="202407"/>
    <x v="1"/>
    <x v="1"/>
    <x v="1"/>
    <x v="8"/>
    <x v="2"/>
    <n v="217.4"/>
    <n v="82612"/>
    <n v="-6561.5"/>
    <n v="76050.5"/>
    <n v="-48363.32"/>
    <n v="-1720.08"/>
    <n v="-1251.4100000000001"/>
    <n v="24715.689999999995"/>
    <n v="0.32499049973372951"/>
    <n v="2971.49"/>
    <n v="7.9425507190238706E-2"/>
    <n v="3.9072589923800631E-2"/>
    <n v="113.68762649494018"/>
    <n v="6561.5"/>
  </r>
  <r>
    <n v="1120020"/>
    <s v="Pure Apple 250ML 27X"/>
    <n v="202401"/>
    <x v="1"/>
    <x v="1"/>
    <x v="1"/>
    <x v="3"/>
    <x v="2"/>
    <n v="164.6"/>
    <n v="62548"/>
    <n v="-6251.9"/>
    <n v="56296.1"/>
    <n v="-38268.160000000003"/>
    <n v="-1208.4100000000001"/>
    <n v="-682.96"/>
    <n v="16136.569999999992"/>
    <n v="0.28663744024896914"/>
    <n v="1891.3700000000001"/>
    <n v="9.995363560785317E-2"/>
    <n v="3.3596821094178816E-2"/>
    <n v="98.035054678007242"/>
    <n v="6251.9"/>
  </r>
  <r>
    <n v="1120010"/>
    <s v="Pure Orange 1L 12X"/>
    <n v="202403"/>
    <x v="1"/>
    <x v="0"/>
    <x v="0"/>
    <x v="7"/>
    <x v="3"/>
    <n v="269.8"/>
    <n v="129504"/>
    <n v="-12274.53"/>
    <n v="117229.47"/>
    <n v="-73791.83"/>
    <n v="-4299.38"/>
    <n v="-1997.05"/>
    <n v="37141.209999999992"/>
    <n v="0.31682485641195846"/>
    <n v="6296.43"/>
    <n v="9.4781087842846556E-2"/>
    <n v="5.3710299978324563E-2"/>
    <n v="137.6620088954781"/>
    <n v="12274.53"/>
  </r>
  <r>
    <n v="1130010"/>
    <s v="Bekhero Milk 500ML 24X"/>
    <n v="202510"/>
    <x v="2"/>
    <x v="2"/>
    <x v="2"/>
    <x v="0"/>
    <x v="0"/>
    <n v="21.4"/>
    <n v="7704"/>
    <n v="-665.19"/>
    <n v="7038.81"/>
    <n v="-4475.75"/>
    <n v="-266.02999999999997"/>
    <n v="-122.65"/>
    <n v="2174.380000000001"/>
    <n v="0.3089130122847471"/>
    <n v="388.67999999999995"/>
    <n v="8.6343457943925242E-2"/>
    <n v="5.5219561261065427E-2"/>
    <n v="101.60654205607482"/>
    <n v="665.19"/>
  </r>
  <r>
    <n v="1110020"/>
    <s v="Juhayna Milk 500ML 24X"/>
    <n v="202508"/>
    <x v="0"/>
    <x v="2"/>
    <x v="2"/>
    <x v="8"/>
    <x v="2"/>
    <n v="102.7"/>
    <n v="46215"/>
    <n v="-3710.44"/>
    <n v="42504.56"/>
    <n v="-28106.13"/>
    <n v="-1575.14"/>
    <n v="-639.87"/>
    <n v="12183.419999999998"/>
    <n v="0.28663795131628228"/>
    <n v="2215.0100000000002"/>
    <n v="8.0286487071297194E-2"/>
    <n v="5.2112291010658632E-2"/>
    <n v="118.63115871470299"/>
    <n v="3710.44"/>
  </r>
  <r>
    <n v="1120010"/>
    <s v="Pure Orange 1L 12X"/>
    <n v="202509"/>
    <x v="1"/>
    <x v="0"/>
    <x v="0"/>
    <x v="1"/>
    <x v="0"/>
    <n v="56.6"/>
    <n v="27168"/>
    <n v="-1855.59"/>
    <n v="25312.41"/>
    <n v="-15699.08"/>
    <n v="-896.63"/>
    <n v="-414.39"/>
    <n v="8302.3100000000013"/>
    <n v="0.32799366002684066"/>
    <n v="1311.02"/>
    <n v="6.8300574204946993E-2"/>
    <n v="5.1793566870953815E-2"/>
    <n v="146.68392226148413"/>
    <n v="1855.59"/>
  </r>
  <r>
    <n v="1120010"/>
    <s v="Pure Orange 1L 12X"/>
    <n v="202506"/>
    <x v="1"/>
    <x v="0"/>
    <x v="0"/>
    <x v="7"/>
    <x v="3"/>
    <n v="226.4"/>
    <n v="108672"/>
    <n v="-11131.95"/>
    <n v="97540.05"/>
    <n v="-61129.56"/>
    <n v="-3794.41"/>
    <n v="-1649.42"/>
    <n v="30966.660000000003"/>
    <n v="0.31747635971070348"/>
    <n v="5443.83"/>
    <n v="0.10243623012367492"/>
    <n v="5.5811228310832316E-2"/>
    <n v="136.77853356890461"/>
    <n v="11131.95"/>
  </r>
  <r>
    <n v="1110020"/>
    <s v="Juhayna Milk 500ML 24X"/>
    <n v="202507"/>
    <x v="0"/>
    <x v="2"/>
    <x v="2"/>
    <x v="0"/>
    <x v="0"/>
    <n v="70.8"/>
    <n v="31860"/>
    <n v="-2322.39"/>
    <n v="29537.61"/>
    <n v="-18387.45"/>
    <n v="-806.17"/>
    <n v="-570.99"/>
    <n v="9773"/>
    <n v="0.33086630908865"/>
    <n v="1377.1599999999999"/>
    <n v="7.2893596986817327E-2"/>
    <n v="4.662394824767474E-2"/>
    <n v="138.03672316384183"/>
    <n v="2322.39"/>
  </r>
  <r>
    <n v="1110010"/>
    <s v="Juhayna Milk 1L 12X"/>
    <n v="202510"/>
    <x v="0"/>
    <x v="0"/>
    <x v="0"/>
    <x v="3"/>
    <x v="2"/>
    <n v="112.4"/>
    <n v="47208"/>
    <n v="-3450.14"/>
    <n v="43757.86"/>
    <n v="-29178.05"/>
    <n v="-1648.91"/>
    <n v="-615.4"/>
    <n v="12315.5"/>
    <n v="0.28144657896889841"/>
    <n v="2264.31"/>
    <n v="7.308379935604134E-2"/>
    <n v="5.1746360539569346E-2"/>
    <n v="109.56850533807828"/>
    <n v="3450.14"/>
  </r>
  <r>
    <n v="1130010"/>
    <s v="Bekhero Milk 500ML 24X"/>
    <n v="202406"/>
    <x v="2"/>
    <x v="2"/>
    <x v="2"/>
    <x v="5"/>
    <x v="3"/>
    <n v="294.10000000000002"/>
    <n v="105876"/>
    <n v="-11903.73"/>
    <n v="93972.27"/>
    <n v="-63232.53"/>
    <n v="-1926.03"/>
    <n v="-1631.89"/>
    <n v="27181.820000000007"/>
    <n v="0.28925362769250978"/>
    <n v="3557.92"/>
    <n v="0.11243086251841777"/>
    <n v="3.7861381873610163E-2"/>
    <n v="92.423733424005462"/>
    <n v="11903.73"/>
  </r>
  <r>
    <n v="1120010"/>
    <s v="Pure Orange 1L 12X"/>
    <n v="202512"/>
    <x v="1"/>
    <x v="0"/>
    <x v="0"/>
    <x v="10"/>
    <x v="1"/>
    <n v="99.2"/>
    <n v="47616"/>
    <n v="-1206.4000000000001"/>
    <n v="46409.599999999999"/>
    <n v="-30966.46"/>
    <n v="-1028.53"/>
    <n v="-868.87"/>
    <n v="13545.739999999998"/>
    <n v="0.29187366406950283"/>
    <n v="1897.4"/>
    <n v="2.5336021505376345E-2"/>
    <n v="4.0883782665655385E-2"/>
    <n v="136.54979838709676"/>
    <n v="1206.4000000000001"/>
  </r>
  <r>
    <n v="1120020"/>
    <s v="Pure Apple 250ML 27X"/>
    <n v="202503"/>
    <x v="1"/>
    <x v="1"/>
    <x v="1"/>
    <x v="5"/>
    <x v="3"/>
    <n v="137.4"/>
    <n v="52212"/>
    <n v="-5890.63"/>
    <n v="46321.37"/>
    <n v="-31140.9"/>
    <n v="-1132.95"/>
    <n v="-768.95"/>
    <n v="13278.57"/>
    <n v="0.28666185823087698"/>
    <n v="1901.9"/>
    <n v="0.1128213820577645"/>
    <n v="4.1058802880830164E-2"/>
    <n v="96.641703056768549"/>
    <n v="5890.63"/>
  </r>
  <r>
    <n v="1120020"/>
    <s v="Pure Apple 250ML 27X"/>
    <n v="202403"/>
    <x v="1"/>
    <x v="1"/>
    <x v="1"/>
    <x v="8"/>
    <x v="2"/>
    <n v="291.7"/>
    <n v="110846"/>
    <n v="-8687.42"/>
    <n v="102158.58"/>
    <n v="-67270.289999999994"/>
    <n v="-2859.78"/>
    <n v="-2023.91"/>
    <n v="30004.600000000006"/>
    <n v="0.29370611846797406"/>
    <n v="4883.6900000000005"/>
    <n v="7.8373779838695132E-2"/>
    <n v="4.780499102473821E-2"/>
    <n v="102.8611587247172"/>
    <n v="8687.42"/>
  </r>
  <r>
    <n v="1130010"/>
    <s v="Bekhero Milk 500ML 24X"/>
    <n v="202404"/>
    <x v="2"/>
    <x v="2"/>
    <x v="2"/>
    <x v="3"/>
    <x v="2"/>
    <n v="269.3"/>
    <n v="96948"/>
    <n v="-7546.09"/>
    <n v="89401.91"/>
    <n v="-58543.53"/>
    <n v="-3546.66"/>
    <n v="-928.22"/>
    <n v="26383.5"/>
    <n v="0.29511114471715422"/>
    <n v="4474.88"/>
    <n v="7.7836469034946565E-2"/>
    <n v="5.0053516753724839E-2"/>
    <n v="97.970664686223543"/>
    <n v="7546.09"/>
  </r>
  <r>
    <n v="1130010"/>
    <s v="Bekhero Milk 500ML 24X"/>
    <n v="202512"/>
    <x v="2"/>
    <x v="2"/>
    <x v="2"/>
    <x v="4"/>
    <x v="1"/>
    <n v="96.5"/>
    <n v="34740"/>
    <n v="-998.01"/>
    <n v="33741.99"/>
    <n v="-22912.639999999999"/>
    <n v="-752.88"/>
    <n v="-640.92999999999995"/>
    <n v="9435.5399999999972"/>
    <n v="0.27963792295593703"/>
    <n v="1393.81"/>
    <n v="2.87279792746114E-2"/>
    <n v="4.1307877810407748E-2"/>
    <n v="97.777616580310848"/>
    <n v="998.01"/>
  </r>
  <r>
    <n v="1110020"/>
    <s v="Juhayna Milk 500ML 24X"/>
    <n v="202511"/>
    <x v="0"/>
    <x v="2"/>
    <x v="2"/>
    <x v="3"/>
    <x v="2"/>
    <n v="159"/>
    <n v="71550"/>
    <n v="-6124.51"/>
    <n v="65425.49"/>
    <n v="-43729.79"/>
    <n v="-2207.27"/>
    <n v="-1269.43"/>
    <n v="18219"/>
    <n v="0.27846944669424717"/>
    <n v="3476.7"/>
    <n v="8.5597624039133471E-2"/>
    <n v="5.3139838922108183E-2"/>
    <n v="114.58490566037736"/>
    <n v="6124.51"/>
  </r>
  <r>
    <n v="1110020"/>
    <s v="Juhayna Milk 500ML 24X"/>
    <n v="202403"/>
    <x v="0"/>
    <x v="2"/>
    <x v="2"/>
    <x v="8"/>
    <x v="2"/>
    <n v="287.2"/>
    <n v="129240"/>
    <n v="-12616.81"/>
    <n v="116623.19"/>
    <n v="-76666.84"/>
    <n v="-3879.79"/>
    <n v="-1311.57"/>
    <n v="34764.990000000005"/>
    <n v="0.29809671644207303"/>
    <n v="5191.3599999999997"/>
    <n v="9.762310430207366E-2"/>
    <n v="4.4513959873675207E-2"/>
    <n v="121.04801532033429"/>
    <n v="12616.81"/>
  </r>
  <r>
    <n v="1120010"/>
    <s v="Pure Orange 1L 12X"/>
    <n v="202411"/>
    <x v="1"/>
    <x v="0"/>
    <x v="0"/>
    <x v="8"/>
    <x v="2"/>
    <n v="150.6"/>
    <n v="72288"/>
    <n v="-5701.33"/>
    <n v="66586.67"/>
    <n v="-41792.28"/>
    <n v="-1891.66"/>
    <n v="-1292.02"/>
    <n v="21610.71"/>
    <n v="0.32455009388515749"/>
    <n v="3183.6800000000003"/>
    <n v="7.8869660247897294E-2"/>
    <n v="4.7812572696607297E-2"/>
    <n v="143.49741035856573"/>
    <n v="5701.33"/>
  </r>
  <r>
    <n v="1110020"/>
    <s v="Juhayna Milk 500ML 24X"/>
    <n v="202506"/>
    <x v="0"/>
    <x v="2"/>
    <x v="2"/>
    <x v="8"/>
    <x v="2"/>
    <n v="258.39999999999998"/>
    <n v="116280"/>
    <n v="-9199.64"/>
    <n v="107080.36"/>
    <n v="-67740.210000000006"/>
    <n v="-3824.39"/>
    <n v="-1720.42"/>
    <n v="33795.339999999997"/>
    <n v="0.31560726915748133"/>
    <n v="5544.8099999999995"/>
    <n v="7.9116271069831434E-2"/>
    <n v="5.178176464853125E-2"/>
    <n v="130.78691950464395"/>
    <n v="9199.64"/>
  </r>
  <r>
    <n v="1120010"/>
    <s v="Pure Orange 1L 12X"/>
    <n v="202503"/>
    <x v="1"/>
    <x v="0"/>
    <x v="0"/>
    <x v="4"/>
    <x v="1"/>
    <n v="84.3"/>
    <n v="40464"/>
    <n v="-1222.96"/>
    <n v="39241.040000000001"/>
    <n v="-26198.26"/>
    <n v="-1538.12"/>
    <n v="-681.21"/>
    <n v="10823.450000000004"/>
    <n v="0.27581965207853831"/>
    <n v="2219.33"/>
    <n v="3.0223408461842627E-2"/>
    <n v="5.6556350188476143E-2"/>
    <n v="128.39205219454337"/>
    <n v="1222.96"/>
  </r>
  <r>
    <n v="1110010"/>
    <s v="Juhayna Milk 1L 12X"/>
    <n v="202403"/>
    <x v="0"/>
    <x v="0"/>
    <x v="0"/>
    <x v="8"/>
    <x v="2"/>
    <n v="254.6"/>
    <n v="106932"/>
    <n v="-9894.86"/>
    <n v="97037.14"/>
    <n v="-64080.2"/>
    <n v="-2376.71"/>
    <n v="-1163.5999999999999"/>
    <n v="29416.62999999999"/>
    <n v="0.30314815543821666"/>
    <n v="3540.31"/>
    <n v="9.2534133842067864E-2"/>
    <n v="3.6484071974915995E-2"/>
    <n v="115.54057344854671"/>
    <n v="9894.86"/>
  </r>
  <r>
    <n v="1110010"/>
    <s v="Juhayna Milk 1L 12X"/>
    <n v="202504"/>
    <x v="0"/>
    <x v="0"/>
    <x v="0"/>
    <x v="6"/>
    <x v="0"/>
    <n v="77.2"/>
    <n v="32424"/>
    <n v="-2692.96"/>
    <n v="29731.040000000001"/>
    <n v="-19245.64"/>
    <n v="-1121.54"/>
    <n v="-468.46"/>
    <n v="8895.4000000000015"/>
    <n v="0.29919572271942058"/>
    <n v="1590"/>
    <n v="8.3054527510486059E-2"/>
    <n v="5.347946119611019E-2"/>
    <n v="115.22538860103629"/>
    <n v="2692.96"/>
  </r>
  <r>
    <n v="1120020"/>
    <s v="Pure Apple 250ML 27X"/>
    <n v="202408"/>
    <x v="1"/>
    <x v="1"/>
    <x v="1"/>
    <x v="4"/>
    <x v="1"/>
    <n v="26.2"/>
    <n v="9956"/>
    <n v="-336.04"/>
    <n v="9619.9599999999991"/>
    <n v="-6479.62"/>
    <n v="-357.95"/>
    <n v="-181.38"/>
    <n v="2601.0099999999993"/>
    <n v="0.27037638410138914"/>
    <n v="539.32999999999993"/>
    <n v="3.3752511048613903E-2"/>
    <n v="5.606364267626892E-2"/>
    <n v="99.275190839694631"/>
    <n v="336.04"/>
  </r>
  <r>
    <n v="1120020"/>
    <s v="Pure Apple 250ML 27X"/>
    <n v="202511"/>
    <x v="1"/>
    <x v="1"/>
    <x v="1"/>
    <x v="5"/>
    <x v="3"/>
    <n v="179.5"/>
    <n v="68210"/>
    <n v="-5593.82"/>
    <n v="62616.18"/>
    <n v="-39758.26"/>
    <n v="-2314.7199999999998"/>
    <n v="-911.98"/>
    <n v="19631.219999999994"/>
    <n v="0.31351673002089864"/>
    <n v="3226.7"/>
    <n v="8.2008796364169467E-2"/>
    <n v="5.1531409293891765E-2"/>
    <n v="109.36612813370471"/>
    <n v="5593.82"/>
  </r>
  <r>
    <n v="1120020"/>
    <s v="Pure Apple 250ML 27X"/>
    <n v="202508"/>
    <x v="1"/>
    <x v="1"/>
    <x v="1"/>
    <x v="8"/>
    <x v="2"/>
    <n v="253.8"/>
    <n v="96444"/>
    <n v="-9331.98"/>
    <n v="87112.02"/>
    <n v="-56239.91"/>
    <n v="-3322.2"/>
    <n v="-1259.56"/>
    <n v="26290.350000000006"/>
    <n v="0.30179933836914818"/>
    <n v="4581.76"/>
    <n v="9.6760607191738207E-2"/>
    <n v="5.2596185922447899E-2"/>
    <n v="103.58687943262413"/>
    <n v="9331.98"/>
  </r>
  <r>
    <n v="1110020"/>
    <s v="Juhayna Milk 500ML 24X"/>
    <n v="202409"/>
    <x v="0"/>
    <x v="2"/>
    <x v="2"/>
    <x v="4"/>
    <x v="1"/>
    <n v="92.7"/>
    <n v="41715"/>
    <n v="-1535"/>
    <n v="40180"/>
    <n v="-25580.14"/>
    <n v="-1428.54"/>
    <n v="-596.51"/>
    <n v="12574.810000000001"/>
    <n v="0.31296192135390744"/>
    <n v="2025.05"/>
    <n v="3.6797315114467218E-2"/>
    <n v="5.0399452463912392E-2"/>
    <n v="135.65059331175837"/>
    <n v="1535"/>
  </r>
  <r>
    <n v="1110020"/>
    <s v="Juhayna Milk 500ML 24X"/>
    <n v="202403"/>
    <x v="0"/>
    <x v="2"/>
    <x v="2"/>
    <x v="8"/>
    <x v="2"/>
    <n v="228.4"/>
    <n v="102780"/>
    <n v="-7917.64"/>
    <n v="94862.36"/>
    <n v="-60726.22"/>
    <n v="-3591.54"/>
    <n v="-1025.06"/>
    <n v="29519.54"/>
    <n v="0.31118285482250285"/>
    <n v="4616.6000000000004"/>
    <n v="7.7034831679315047E-2"/>
    <n v="4.8666299257155321E-2"/>
    <n v="129.24492119089317"/>
    <n v="7917.64"/>
  </r>
  <r>
    <n v="1110020"/>
    <s v="Juhayna Milk 500ML 24X"/>
    <n v="202511"/>
    <x v="0"/>
    <x v="2"/>
    <x v="2"/>
    <x v="7"/>
    <x v="3"/>
    <n v="88.2"/>
    <n v="39690"/>
    <n v="-3514.87"/>
    <n v="36175.129999999997"/>
    <n v="-23329.05"/>
    <n v="-962.9"/>
    <n v="-530.29999999999995"/>
    <n v="11352.879999999997"/>
    <n v="0.31383107676461697"/>
    <n v="1493.1999999999998"/>
    <n v="8.8558075081884596E-2"/>
    <n v="4.1276976751707592E-2"/>
    <n v="128.71746031746028"/>
    <n v="3514.87"/>
  </r>
  <r>
    <n v="1110010"/>
    <s v="Juhayna Milk 1L 12X"/>
    <n v="202501"/>
    <x v="0"/>
    <x v="0"/>
    <x v="0"/>
    <x v="7"/>
    <x v="3"/>
    <n v="276.2"/>
    <n v="116004"/>
    <n v="-11990.54"/>
    <n v="104013.46"/>
    <n v="-68828.97"/>
    <n v="-3862.5"/>
    <n v="-1836.46"/>
    <n v="29485.53"/>
    <n v="0.28347802294049246"/>
    <n v="5698.96"/>
    <n v="0.10336315989103825"/>
    <n v="5.4790601139506366E-2"/>
    <n v="106.75427226647356"/>
    <n v="11990.54"/>
  </r>
  <r>
    <n v="1120020"/>
    <s v="Pure Apple 250ML 27X"/>
    <n v="202412"/>
    <x v="1"/>
    <x v="1"/>
    <x v="1"/>
    <x v="2"/>
    <x v="1"/>
    <n v="42.8"/>
    <n v="16264"/>
    <n v="-452.13"/>
    <n v="15811.87"/>
    <n v="-10649.27"/>
    <n v="-580.53"/>
    <n v="-243.22"/>
    <n v="4338.8500000000004"/>
    <n v="0.2744046086895478"/>
    <n v="823.75"/>
    <n v="2.7799434333497294E-2"/>
    <n v="5.2096937300901154E-2"/>
    <n v="101.37500000000001"/>
    <n v="452.13"/>
  </r>
  <r>
    <n v="1130010"/>
    <s v="Bekhero Milk 500ML 24X"/>
    <n v="202408"/>
    <x v="2"/>
    <x v="2"/>
    <x v="2"/>
    <x v="7"/>
    <x v="3"/>
    <n v="118.2"/>
    <n v="42552"/>
    <n v="-4230.76"/>
    <n v="38321.24"/>
    <n v="-24653.26"/>
    <n v="-1279.07"/>
    <n v="-689.07"/>
    <n v="11699.84"/>
    <n v="0.30530953591272103"/>
    <n v="1968.1399999999999"/>
    <n v="9.9425643918029716E-2"/>
    <n v="5.1358985252042993E-2"/>
    <n v="98.983417935702192"/>
    <n v="4230.76"/>
  </r>
  <r>
    <n v="1110020"/>
    <s v="Juhayna Milk 500ML 24X"/>
    <n v="202508"/>
    <x v="0"/>
    <x v="2"/>
    <x v="2"/>
    <x v="2"/>
    <x v="1"/>
    <n v="68.8"/>
    <n v="30960"/>
    <n v="-1180.77"/>
    <n v="29779.23"/>
    <n v="-19520.689999999999"/>
    <n v="-990.46"/>
    <n v="-322.79000000000002"/>
    <n v="8945.2900000000009"/>
    <n v="0.30038688038609462"/>
    <n v="1313.25"/>
    <n v="3.8138565891472867E-2"/>
    <n v="4.409952842971427E-2"/>
    <n v="130.01875000000001"/>
    <n v="1180.77"/>
  </r>
  <r>
    <n v="1120020"/>
    <s v="Pure Apple 250ML 27X"/>
    <n v="202406"/>
    <x v="1"/>
    <x v="1"/>
    <x v="1"/>
    <x v="7"/>
    <x v="3"/>
    <n v="62.6"/>
    <n v="23788"/>
    <n v="-2263.7600000000002"/>
    <n v="21524.240000000002"/>
    <n v="-13618.38"/>
    <n v="-571.19000000000005"/>
    <n v="-379.09"/>
    <n v="6955.5800000000017"/>
    <n v="0.32315101485580916"/>
    <n v="950.28"/>
    <n v="9.5163948209181115E-2"/>
    <n v="4.4149294005270331E-2"/>
    <n v="111.11150159744412"/>
    <n v="2263.7600000000002"/>
  </r>
  <r>
    <n v="1120020"/>
    <s v="Pure Apple 250ML 27X"/>
    <n v="202409"/>
    <x v="1"/>
    <x v="1"/>
    <x v="1"/>
    <x v="8"/>
    <x v="2"/>
    <n v="258.7"/>
    <n v="98306"/>
    <n v="-8268.44"/>
    <n v="90037.56"/>
    <n v="-59869.71"/>
    <n v="-1894.54"/>
    <n v="-1757.46"/>
    <n v="26515.85"/>
    <n v="0.2944976518688423"/>
    <n v="3652"/>
    <n v="8.4109210017699845E-2"/>
    <n v="4.0560850382884657E-2"/>
    <n v="102.49652106687283"/>
    <n v="8268.44"/>
  </r>
  <r>
    <n v="1110020"/>
    <s v="Juhayna Milk 500ML 24X"/>
    <n v="202401"/>
    <x v="0"/>
    <x v="2"/>
    <x v="2"/>
    <x v="1"/>
    <x v="0"/>
    <n v="114.5"/>
    <n v="51525"/>
    <n v="-3399.66"/>
    <n v="48125.34"/>
    <n v="-29896.560000000001"/>
    <n v="-1109.18"/>
    <n v="-542"/>
    <n v="16577.599999999995"/>
    <n v="0.34446717675137456"/>
    <n v="1651.18"/>
    <n v="6.5980786026200874E-2"/>
    <n v="3.4309991368372671E-2"/>
    <n v="144.78253275109165"/>
    <n v="3399.66"/>
  </r>
  <r>
    <n v="1110010"/>
    <s v="Juhayna Milk 1L 12X"/>
    <n v="202511"/>
    <x v="0"/>
    <x v="0"/>
    <x v="0"/>
    <x v="7"/>
    <x v="3"/>
    <n v="114.1"/>
    <n v="47922"/>
    <n v="-4540.8900000000003"/>
    <n v="43381.11"/>
    <n v="-28473.35"/>
    <n v="-1703.78"/>
    <n v="-745.44"/>
    <n v="12458.540000000005"/>
    <n v="0.28718813326814374"/>
    <n v="2449.2200000000003"/>
    <n v="9.4755853261550019E-2"/>
    <n v="5.6458214185851868E-2"/>
    <n v="109.18965819456622"/>
    <n v="4540.8900000000003"/>
  </r>
  <r>
    <n v="1110020"/>
    <s v="Juhayna Milk 500ML 24X"/>
    <n v="202507"/>
    <x v="0"/>
    <x v="2"/>
    <x v="2"/>
    <x v="3"/>
    <x v="2"/>
    <n v="56.4"/>
    <n v="25380"/>
    <n v="-2014.12"/>
    <n v="23365.88"/>
    <n v="-15436.45"/>
    <n v="-915.09"/>
    <n v="-326.33999999999997"/>
    <n v="6688"/>
    <n v="0.28622932241370752"/>
    <n v="1241.43"/>
    <n v="7.9358550039401093E-2"/>
    <n v="5.3130034049648465E-2"/>
    <n v="118.58156028368795"/>
    <n v="2014.12"/>
  </r>
  <r>
    <n v="1110020"/>
    <s v="Juhayna Milk 500ML 24X"/>
    <n v="202404"/>
    <x v="0"/>
    <x v="2"/>
    <x v="2"/>
    <x v="6"/>
    <x v="0"/>
    <n v="86.7"/>
    <n v="39015"/>
    <n v="-2693.89"/>
    <n v="36321.11"/>
    <n v="-24010.27"/>
    <n v="-1311.58"/>
    <n v="-652.41"/>
    <n v="10346.850000000002"/>
    <n v="0.28487152512684777"/>
    <n v="1963.9899999999998"/>
    <n v="6.9047545815711903E-2"/>
    <n v="5.4072961977208289E-2"/>
    <n v="119.34083044982701"/>
    <n v="2693.89"/>
  </r>
  <r>
    <n v="1130010"/>
    <s v="Bekhero Milk 500ML 24X"/>
    <n v="202506"/>
    <x v="2"/>
    <x v="2"/>
    <x v="2"/>
    <x v="0"/>
    <x v="0"/>
    <n v="57.1"/>
    <n v="20556"/>
    <n v="-1461.88"/>
    <n v="19094.12"/>
    <n v="-12418.01"/>
    <n v="-512.19000000000005"/>
    <n v="-353.16"/>
    <n v="5810.7599999999984"/>
    <n v="0.30432195880197666"/>
    <n v="865.35000000000014"/>
    <n v="7.1116948822728163E-2"/>
    <n v="4.5320234711000044E-2"/>
    <n v="101.76462346760067"/>
    <n v="1461.88"/>
  </r>
  <r>
    <n v="1120020"/>
    <s v="Pure Apple 250ML 27X"/>
    <n v="202412"/>
    <x v="1"/>
    <x v="1"/>
    <x v="1"/>
    <x v="9"/>
    <x v="0"/>
    <n v="79.900000000000006"/>
    <n v="30362"/>
    <n v="-2576.56"/>
    <n v="27785.439999999999"/>
    <n v="-18406.150000000001"/>
    <n v="-797.71"/>
    <n v="-481.74"/>
    <n v="8099.8399999999965"/>
    <n v="0.29151382882545668"/>
    <n v="1279.45"/>
    <n v="8.4861339832685595E-2"/>
    <n v="4.6047498258080494E-2"/>
    <n v="101.37471839799744"/>
    <n v="2576.56"/>
  </r>
  <r>
    <n v="1120010"/>
    <s v="Pure Orange 1L 12X"/>
    <n v="202502"/>
    <x v="1"/>
    <x v="0"/>
    <x v="0"/>
    <x v="4"/>
    <x v="1"/>
    <n v="100.8"/>
    <n v="48384"/>
    <n v="-1541.01"/>
    <n v="46842.99"/>
    <n v="-29948.52"/>
    <n v="-1166.8499999999999"/>
    <n v="-906.23"/>
    <n v="14821.39"/>
    <n v="0.31640572047172905"/>
    <n v="2073.08"/>
    <n v="3.1849578373015872E-2"/>
    <n v="4.4255928154885077E-2"/>
    <n v="147.0375992063492"/>
    <n v="1541.01"/>
  </r>
  <r>
    <n v="1120010"/>
    <s v="Pure Orange 1L 12X"/>
    <n v="202503"/>
    <x v="1"/>
    <x v="0"/>
    <x v="0"/>
    <x v="2"/>
    <x v="1"/>
    <n v="72.7"/>
    <n v="34896"/>
    <n v="-1164.26"/>
    <n v="33731.74"/>
    <n v="-21594.51"/>
    <n v="-1008.11"/>
    <n v="-446.95"/>
    <n v="10682.169999999998"/>
    <n v="0.31668007639095991"/>
    <n v="1455.06"/>
    <n v="3.3363709307657037E-2"/>
    <n v="4.313622718543425E-2"/>
    <n v="146.93493810178813"/>
    <n v="1164.26"/>
  </r>
  <r>
    <n v="1120020"/>
    <s v="Pure Apple 250ML 27X"/>
    <n v="202409"/>
    <x v="1"/>
    <x v="1"/>
    <x v="1"/>
    <x v="7"/>
    <x v="3"/>
    <n v="135.1"/>
    <n v="51338"/>
    <n v="-5914.79"/>
    <n v="45423.21"/>
    <n v="-30073.39"/>
    <n v="-1159.44"/>
    <n v="-458.84"/>
    <n v="13731.54"/>
    <n v="0.30230228114657687"/>
    <n v="1618.28"/>
    <n v="0.11521270793564221"/>
    <n v="3.5626720348473834E-2"/>
    <n v="101.63982235381201"/>
    <n v="5914.79"/>
  </r>
  <r>
    <n v="1110020"/>
    <s v="Juhayna Milk 500ML 24X"/>
    <n v="202512"/>
    <x v="0"/>
    <x v="2"/>
    <x v="2"/>
    <x v="6"/>
    <x v="0"/>
    <n v="54.7"/>
    <n v="24615"/>
    <n v="-1886.87"/>
    <n v="22728.13"/>
    <n v="-14419.17"/>
    <n v="-670.98"/>
    <n v="-389.07"/>
    <n v="7248.9100000000017"/>
    <n v="0.31894000958283858"/>
    <n v="1060.05"/>
    <n v="7.6655291488929508E-2"/>
    <n v="4.6640440722575942E-2"/>
    <n v="132.52120658135286"/>
    <n v="1886.87"/>
  </r>
  <r>
    <n v="1120020"/>
    <s v="Pure Apple 250ML 27X"/>
    <n v="202410"/>
    <x v="1"/>
    <x v="1"/>
    <x v="1"/>
    <x v="1"/>
    <x v="0"/>
    <n v="34.4"/>
    <n v="13072"/>
    <n v="-1055.6099999999999"/>
    <n v="12016.39"/>
    <n v="-7670.93"/>
    <n v="-380.09"/>
    <n v="-177.03"/>
    <n v="3788.3399999999983"/>
    <n v="0.3152644013717929"/>
    <n v="557.12"/>
    <n v="8.0753518971848223E-2"/>
    <n v="4.6363342068624608E-2"/>
    <n v="110.12616279069763"/>
    <n v="1055.6099999999999"/>
  </r>
  <r>
    <n v="1130010"/>
    <s v="Bekhero Milk 500ML 24X"/>
    <n v="202512"/>
    <x v="2"/>
    <x v="2"/>
    <x v="2"/>
    <x v="8"/>
    <x v="2"/>
    <n v="187.6"/>
    <n v="67536"/>
    <n v="-5440.32"/>
    <n v="62095.68"/>
    <n v="-40189.86"/>
    <n v="-1622.71"/>
    <n v="-764.11"/>
    <n v="19519"/>
    <n v="0.31433748692340596"/>
    <n v="2386.8200000000002"/>
    <n v="8.0554371002132197E-2"/>
    <n v="3.843777860231179E-2"/>
    <n v="104.04584221748401"/>
    <n v="5440.32"/>
  </r>
  <r>
    <n v="1110020"/>
    <s v="Juhayna Milk 500ML 24X"/>
    <n v="202512"/>
    <x v="0"/>
    <x v="2"/>
    <x v="2"/>
    <x v="3"/>
    <x v="2"/>
    <n v="184"/>
    <n v="82800"/>
    <n v="-7689.28"/>
    <n v="75110.720000000001"/>
    <n v="-47403.05"/>
    <n v="-1827.27"/>
    <n v="-1114.79"/>
    <n v="24765.61"/>
    <n v="0.32972137665568912"/>
    <n v="2942.06"/>
    <n v="9.2865700483091784E-2"/>
    <n v="3.9169641830087636E-2"/>
    <n v="134.59570652173915"/>
    <n v="7689.28"/>
  </r>
  <r>
    <n v="1130010"/>
    <s v="Bekhero Milk 500ML 24X"/>
    <n v="202407"/>
    <x v="2"/>
    <x v="2"/>
    <x v="2"/>
    <x v="3"/>
    <x v="2"/>
    <n v="124.1"/>
    <n v="44676"/>
    <n v="-3611"/>
    <n v="41065"/>
    <n v="-26205.06"/>
    <n v="-1402.8"/>
    <n v="-462.63"/>
    <n v="12994.509999999998"/>
    <n v="0.31643759892852791"/>
    <n v="1865.4299999999998"/>
    <n v="8.0826394484734526E-2"/>
    <n v="4.5426275417021794E-2"/>
    <n v="104.70999194198227"/>
    <n v="3611"/>
  </r>
  <r>
    <n v="1110010"/>
    <s v="Juhayna Milk 1L 12X"/>
    <n v="202511"/>
    <x v="0"/>
    <x v="0"/>
    <x v="0"/>
    <x v="0"/>
    <x v="0"/>
    <n v="113.8"/>
    <n v="47796"/>
    <n v="-3782.39"/>
    <n v="44013.61"/>
    <n v="-29276.42"/>
    <n v="-970.58"/>
    <n v="-445.53"/>
    <n v="13321.080000000002"/>
    <n v="0.30265820049752795"/>
    <n v="1416.1100000000001"/>
    <n v="7.9136120177420707E-2"/>
    <n v="3.2174366065405684E-2"/>
    <n v="117.05694200351496"/>
    <n v="3782.39"/>
  </r>
  <r>
    <n v="1120010"/>
    <s v="Pure Orange 1L 12X"/>
    <n v="202503"/>
    <x v="1"/>
    <x v="0"/>
    <x v="0"/>
    <x v="4"/>
    <x v="1"/>
    <n v="47.5"/>
    <n v="22800"/>
    <n v="-896.27"/>
    <n v="21903.73"/>
    <n v="-13912.13"/>
    <n v="-815.57"/>
    <n v="-244.03"/>
    <n v="6932"/>
    <n v="0.31647577832633988"/>
    <n v="1059.6000000000001"/>
    <n v="3.9310087719298246E-2"/>
    <n v="4.8375322376599791E-2"/>
    <n v="145.93684210526317"/>
    <n v="896.27"/>
  </r>
  <r>
    <n v="1110010"/>
    <s v="Juhayna Milk 1L 12X"/>
    <n v="202403"/>
    <x v="0"/>
    <x v="0"/>
    <x v="0"/>
    <x v="4"/>
    <x v="1"/>
    <n v="73.5"/>
    <n v="30870"/>
    <n v="-1041.21"/>
    <n v="29828.79"/>
    <n v="-18765.400000000001"/>
    <n v="-1080.48"/>
    <n v="-581.4"/>
    <n v="9401.5099999999984"/>
    <n v="0.31518241269592223"/>
    <n v="1661.88"/>
    <n v="3.3728862973760931E-2"/>
    <n v="5.5713959567250303E-2"/>
    <n v="127.91170068027209"/>
    <n v="1041.21"/>
  </r>
  <r>
    <n v="1110010"/>
    <s v="Juhayna Milk 1L 12X"/>
    <n v="202506"/>
    <x v="0"/>
    <x v="0"/>
    <x v="0"/>
    <x v="5"/>
    <x v="3"/>
    <n v="241.1"/>
    <n v="101262"/>
    <n v="-10556.84"/>
    <n v="90705.16"/>
    <n v="-60540.66"/>
    <n v="-2223.52"/>
    <n v="-1381.05"/>
    <n v="26559.93"/>
    <n v="0.29281608675846005"/>
    <n v="3604.5699999999997"/>
    <n v="0.1042527305405779"/>
    <n v="3.973941504540645E-2"/>
    <n v="110.16146827042721"/>
    <n v="10556.84"/>
  </r>
  <r>
    <n v="1120020"/>
    <s v="Pure Apple 250ML 27X"/>
    <n v="202507"/>
    <x v="1"/>
    <x v="1"/>
    <x v="1"/>
    <x v="4"/>
    <x v="1"/>
    <n v="118.9"/>
    <n v="45182"/>
    <n v="-1179.5899999999999"/>
    <n v="44002.41"/>
    <n v="-28921.1"/>
    <n v="-1416.55"/>
    <n v="-765.68"/>
    <n v="12899.080000000005"/>
    <n v="0.29314485274783825"/>
    <n v="2182.23"/>
    <n v="2.6107520694081711E-2"/>
    <n v="4.9593419996768355E-2"/>
    <n v="108.48679562657699"/>
    <n v="1179.5899999999999"/>
  </r>
  <r>
    <n v="1110020"/>
    <s v="Juhayna Milk 500ML 24X"/>
    <n v="202510"/>
    <x v="0"/>
    <x v="2"/>
    <x v="2"/>
    <x v="7"/>
    <x v="3"/>
    <n v="70.3"/>
    <n v="31635"/>
    <n v="-2834.33"/>
    <n v="28800.67"/>
    <n v="-18810.28"/>
    <n v="-666.18"/>
    <n v="-405.66"/>
    <n v="8918.5499999999993"/>
    <n v="0.30966467099550116"/>
    <n v="1071.8399999999999"/>
    <n v="8.9594752647384229E-2"/>
    <n v="3.7215800882410027E-2"/>
    <n v="126.86415362731152"/>
    <n v="2834.33"/>
  </r>
  <r>
    <n v="1130010"/>
    <s v="Bekhero Milk 500ML 24X"/>
    <n v="202402"/>
    <x v="2"/>
    <x v="2"/>
    <x v="2"/>
    <x v="4"/>
    <x v="1"/>
    <n v="35.5"/>
    <n v="12780"/>
    <n v="-436.3"/>
    <n v="12343.7"/>
    <n v="-8173.74"/>
    <n v="-358.96"/>
    <n v="-208.29"/>
    <n v="3602.7100000000009"/>
    <n v="0.29186629616727566"/>
    <n v="567.25"/>
    <n v="3.4139280125195619E-2"/>
    <n v="4.5954616525028961E-2"/>
    <n v="101.48478873239439"/>
    <n v="436.3"/>
  </r>
  <r>
    <n v="1120010"/>
    <s v="Pure Orange 1L 12X"/>
    <n v="202404"/>
    <x v="1"/>
    <x v="0"/>
    <x v="0"/>
    <x v="7"/>
    <x v="3"/>
    <n v="186.1"/>
    <n v="89328"/>
    <n v="-9460.32"/>
    <n v="79867.679999999993"/>
    <n v="-53871.12"/>
    <n v="-2917.78"/>
    <n v="-855.71"/>
    <n v="22223.069999999992"/>
    <n v="0.27824859818139197"/>
    <n v="3773.4900000000002"/>
    <n v="0.10590542718968296"/>
    <n v="4.7246771159497818E-2"/>
    <n v="119.41466953250936"/>
    <n v="9460.32"/>
  </r>
  <r>
    <n v="1110020"/>
    <s v="Juhayna Milk 500ML 24X"/>
    <n v="202503"/>
    <x v="0"/>
    <x v="2"/>
    <x v="2"/>
    <x v="8"/>
    <x v="2"/>
    <n v="81.099999999999994"/>
    <n v="36495"/>
    <n v="-3308.65"/>
    <n v="33186.35"/>
    <n v="-21968.83"/>
    <n v="-1289.4100000000001"/>
    <n v="-497.95"/>
    <n v="9430.1599999999962"/>
    <n v="0.28415779379172451"/>
    <n v="1787.3600000000001"/>
    <n v="9.0660364433484047E-2"/>
    <n v="5.3858288121471636E-2"/>
    <n v="116.27817509247838"/>
    <n v="3308.65"/>
  </r>
  <r>
    <n v="1120020"/>
    <s v="Pure Apple 250ML 27X"/>
    <n v="202508"/>
    <x v="1"/>
    <x v="1"/>
    <x v="1"/>
    <x v="2"/>
    <x v="1"/>
    <n v="14.4"/>
    <n v="5472"/>
    <n v="-156.72"/>
    <n v="5315.28"/>
    <n v="-3398.27"/>
    <n v="-132.91999999999999"/>
    <n v="-58.01"/>
    <n v="1726.0799999999995"/>
    <n v="0.32473924233530493"/>
    <n v="190.92999999999998"/>
    <n v="2.8640350877192983E-2"/>
    <n v="3.5920967474902546E-2"/>
    <n v="119.86666666666663"/>
    <n v="156.72"/>
  </r>
  <r>
    <n v="1130010"/>
    <s v="Bekhero Milk 500ML 24X"/>
    <n v="202507"/>
    <x v="2"/>
    <x v="2"/>
    <x v="2"/>
    <x v="0"/>
    <x v="0"/>
    <n v="14.4"/>
    <n v="5184"/>
    <n v="-428.65"/>
    <n v="4755.3500000000004"/>
    <n v="-3082.56"/>
    <n v="-157.07"/>
    <n v="-91.12"/>
    <n v="1424.6000000000004"/>
    <n v="0.29957836962578993"/>
    <n v="248.19"/>
    <n v="8.2687114197530859E-2"/>
    <n v="5.2191741932770451E-2"/>
    <n v="98.930555555555571"/>
    <n v="428.65"/>
  </r>
  <r>
    <n v="1110020"/>
    <s v="Juhayna Milk 500ML 24X"/>
    <n v="202504"/>
    <x v="0"/>
    <x v="2"/>
    <x v="2"/>
    <x v="10"/>
    <x v="1"/>
    <n v="116.6"/>
    <n v="52470"/>
    <n v="-1542.63"/>
    <n v="50927.37"/>
    <n v="-32822.74"/>
    <n v="-1345.56"/>
    <n v="-562.54"/>
    <n v="16196.530000000006"/>
    <n v="0.31803193449809025"/>
    <n v="1908.1"/>
    <n v="2.9400228702115498E-2"/>
    <n v="3.7467083024314819E-2"/>
    <n v="138.90677530017157"/>
    <n v="1542.63"/>
  </r>
  <r>
    <n v="1110020"/>
    <s v="Juhayna Milk 500ML 24X"/>
    <n v="202511"/>
    <x v="0"/>
    <x v="2"/>
    <x v="2"/>
    <x v="8"/>
    <x v="2"/>
    <n v="173.9"/>
    <n v="78255"/>
    <n v="-7033.36"/>
    <n v="71221.64"/>
    <n v="-45868.67"/>
    <n v="-2507.71"/>
    <n v="-738.35"/>
    <n v="22106.910000000003"/>
    <n v="0.31039596953959503"/>
    <n v="3246.06"/>
    <n v="8.9877451920005111E-2"/>
    <n v="4.5576878038753391E-2"/>
    <n v="127.12426682001151"/>
    <n v="7033.36"/>
  </r>
  <r>
    <n v="1110010"/>
    <s v="Juhayna Milk 1L 12X"/>
    <n v="202411"/>
    <x v="0"/>
    <x v="0"/>
    <x v="0"/>
    <x v="8"/>
    <x v="2"/>
    <n v="79"/>
    <n v="33180"/>
    <n v="-3091.59"/>
    <n v="30088.41"/>
    <n v="-20216.240000000002"/>
    <n v="-1098.18"/>
    <n v="-301.23"/>
    <n v="8472.7599999999984"/>
    <n v="0.28159547147888503"/>
    <n v="1399.41"/>
    <n v="9.3176311030741421E-2"/>
    <n v="4.6509935220903999E-2"/>
    <n v="107.25012658227845"/>
    <n v="3091.59"/>
  </r>
  <r>
    <n v="1130010"/>
    <s v="Bekhero Milk 500ML 24X"/>
    <n v="202402"/>
    <x v="2"/>
    <x v="2"/>
    <x v="2"/>
    <x v="4"/>
    <x v="1"/>
    <n v="30.6"/>
    <n v="11016"/>
    <n v="-300.02999999999997"/>
    <n v="10715.97"/>
    <n v="-7130.26"/>
    <n v="-348.36"/>
    <n v="-188.6"/>
    <n v="3048.7499999999991"/>
    <n v="0.28450527577064877"/>
    <n v="536.96"/>
    <n v="2.7235838779956424E-2"/>
    <n v="5.0108389627817183E-2"/>
    <n v="99.632352941176435"/>
    <n v="300.02999999999997"/>
  </r>
  <r>
    <n v="1110020"/>
    <s v="Juhayna Milk 500ML 24X"/>
    <n v="202410"/>
    <x v="0"/>
    <x v="2"/>
    <x v="2"/>
    <x v="3"/>
    <x v="2"/>
    <n v="159.5"/>
    <n v="71775"/>
    <n v="-6527.76"/>
    <n v="65247.24"/>
    <n v="-40928.65"/>
    <n v="-2574.85"/>
    <n v="-1049.74"/>
    <n v="20694"/>
    <n v="0.31716284091097185"/>
    <n v="3624.59"/>
    <n v="9.0947544409613376E-2"/>
    <n v="5.555162180040106E-2"/>
    <n v="129.74294670846396"/>
    <n v="6527.76"/>
  </r>
  <r>
    <n v="1110020"/>
    <s v="Juhayna Milk 500ML 24X"/>
    <n v="202506"/>
    <x v="0"/>
    <x v="2"/>
    <x v="2"/>
    <x v="7"/>
    <x v="3"/>
    <n v="53.4"/>
    <n v="24030"/>
    <n v="-2314.56"/>
    <n v="21715.439999999999"/>
    <n v="-13756.34"/>
    <n v="-799.74"/>
    <n v="-241.79"/>
    <n v="6917.5699999999979"/>
    <n v="0.31855536889881109"/>
    <n v="1041.53"/>
    <n v="9.6319600499375782E-2"/>
    <n v="4.7962647775039328E-2"/>
    <n v="129.54250936329584"/>
    <n v="2314.56"/>
  </r>
  <r>
    <n v="1110010"/>
    <s v="Juhayna Milk 1L 12X"/>
    <n v="202511"/>
    <x v="0"/>
    <x v="0"/>
    <x v="0"/>
    <x v="7"/>
    <x v="3"/>
    <n v="123"/>
    <n v="51660"/>
    <n v="-5590.46"/>
    <n v="46069.54"/>
    <n v="-29711.599999999999"/>
    <n v="-1365.96"/>
    <n v="-678.24"/>
    <n v="14313.740000000002"/>
    <n v="0.31069856569004167"/>
    <n v="2044.2"/>
    <n v="0.10821641502129307"/>
    <n v="4.4372051468280341E-2"/>
    <n v="116.3718699186992"/>
    <n v="5590.46"/>
  </r>
  <r>
    <n v="1120020"/>
    <s v="Pure Apple 250ML 27X"/>
    <n v="202407"/>
    <x v="1"/>
    <x v="1"/>
    <x v="1"/>
    <x v="7"/>
    <x v="3"/>
    <n v="280.5"/>
    <n v="106590"/>
    <n v="-10694.14"/>
    <n v="95895.86"/>
    <n v="-64514.86"/>
    <n v="-3575.05"/>
    <n v="-1223.8699999999999"/>
    <n v="26582.080000000002"/>
    <n v="0.27719736806156181"/>
    <n v="4798.92"/>
    <n v="0.10032967445351346"/>
    <n v="5.0043036268719004E-2"/>
    <n v="94.766773618538338"/>
    <n v="10694.14"/>
  </r>
  <r>
    <n v="1120020"/>
    <s v="Pure Apple 250ML 27X"/>
    <n v="202401"/>
    <x v="1"/>
    <x v="1"/>
    <x v="1"/>
    <x v="8"/>
    <x v="2"/>
    <n v="120.7"/>
    <n v="45866"/>
    <n v="-3621.43"/>
    <n v="42244.57"/>
    <n v="-27679.33"/>
    <n v="-1688.86"/>
    <n v="-629.29"/>
    <n v="12247.089999999997"/>
    <n v="0.28990921200050079"/>
    <n v="2318.1499999999996"/>
    <n v="7.8956743557319145E-2"/>
    <n v="5.4874508132051046E-2"/>
    <n v="101.46719138359566"/>
    <n v="3621.43"/>
  </r>
  <r>
    <n v="1110020"/>
    <s v="Juhayna Milk 500ML 24X"/>
    <n v="202504"/>
    <x v="0"/>
    <x v="2"/>
    <x v="2"/>
    <x v="10"/>
    <x v="1"/>
    <n v="48"/>
    <n v="21600"/>
    <n v="-670.43"/>
    <n v="20929.57"/>
    <n v="-13658.76"/>
    <n v="-609.19000000000005"/>
    <n v="-276.64"/>
    <n v="6384.98"/>
    <n v="0.30506981270996009"/>
    <n v="885.83"/>
    <n v="3.1038425925925924E-2"/>
    <n v="4.2324328689027059E-2"/>
    <n v="133.02041666666665"/>
    <n v="670.43"/>
  </r>
  <r>
    <n v="1110020"/>
    <s v="Juhayna Milk 500ML 24X"/>
    <n v="202408"/>
    <x v="0"/>
    <x v="2"/>
    <x v="2"/>
    <x v="7"/>
    <x v="3"/>
    <n v="264"/>
    <n v="118800"/>
    <n v="-11456"/>
    <n v="107344"/>
    <n v="-68602.539999999994"/>
    <n v="-3162.3"/>
    <n v="-2053.9499999999998"/>
    <n v="33525.210000000006"/>
    <n v="0.31231563943955887"/>
    <n v="5216.25"/>
    <n v="9.6430976430976437E-2"/>
    <n v="4.8593773289610967E-2"/>
    <n v="126.98943181818184"/>
    <n v="11456"/>
  </r>
  <r>
    <n v="1120020"/>
    <s v="Pure Apple 250ML 27X"/>
    <n v="202509"/>
    <x v="1"/>
    <x v="1"/>
    <x v="1"/>
    <x v="10"/>
    <x v="1"/>
    <n v="117.9"/>
    <n v="44802"/>
    <n v="-1339.87"/>
    <n v="43462.13"/>
    <n v="-27043.06"/>
    <n v="-1305.8599999999999"/>
    <n v="-691.13"/>
    <n v="14422.079999999994"/>
    <n v="0.33183095260172468"/>
    <n v="1996.9899999999998"/>
    <n v="2.9906477389402258E-2"/>
    <n v="4.5947817099622132E-2"/>
    <n v="122.32468193384219"/>
    <n v="1339.87"/>
  </r>
  <r>
    <n v="1110010"/>
    <s v="Juhayna Milk 1L 12X"/>
    <n v="202505"/>
    <x v="0"/>
    <x v="0"/>
    <x v="0"/>
    <x v="2"/>
    <x v="1"/>
    <n v="110.1"/>
    <n v="46242"/>
    <n v="-939.03"/>
    <n v="45302.97"/>
    <n v="-28479.68"/>
    <n v="-1695.18"/>
    <n v="-892.45"/>
    <n v="14235.66"/>
    <n v="0.31423237814209531"/>
    <n v="2587.63"/>
    <n v="2.0306863889970158E-2"/>
    <n v="5.7118330211021487E-2"/>
    <n v="129.29754768392371"/>
    <n v="939.03"/>
  </r>
  <r>
    <n v="1110010"/>
    <s v="Juhayna Milk 1L 12X"/>
    <n v="202411"/>
    <x v="0"/>
    <x v="0"/>
    <x v="0"/>
    <x v="4"/>
    <x v="1"/>
    <n v="78.599999999999994"/>
    <n v="33012"/>
    <n v="-922.67"/>
    <n v="32089.33"/>
    <n v="-20050.02"/>
    <n v="-852.66"/>
    <n v="-537.29"/>
    <n v="10649.36"/>
    <n v="0.33186607510970156"/>
    <n v="1389.9499999999998"/>
    <n v="2.7949533502968617E-2"/>
    <n v="4.3315020911935516E-2"/>
    <n v="135.48804071246821"/>
    <n v="922.67"/>
  </r>
  <r>
    <n v="1130010"/>
    <s v="Bekhero Milk 500ML 24X"/>
    <n v="202509"/>
    <x v="2"/>
    <x v="2"/>
    <x v="2"/>
    <x v="4"/>
    <x v="1"/>
    <n v="89.1"/>
    <n v="32076"/>
    <n v="-1128.69"/>
    <n v="30947.31"/>
    <n v="-20807.21"/>
    <n v="-641.16999999999996"/>
    <n v="-330.65"/>
    <n v="9168.2800000000025"/>
    <n v="0.29625450483418436"/>
    <n v="971.81999999999994"/>
    <n v="3.5187991021324354E-2"/>
    <n v="3.1402406218828061E-2"/>
    <n v="102.8987654320988"/>
    <n v="1128.69"/>
  </r>
  <r>
    <n v="1120010"/>
    <s v="Pure Orange 1L 12X"/>
    <n v="202502"/>
    <x v="1"/>
    <x v="0"/>
    <x v="0"/>
    <x v="5"/>
    <x v="3"/>
    <n v="294.60000000000002"/>
    <n v="141408"/>
    <n v="-15613.53"/>
    <n v="125794.47"/>
    <n v="-83305.31"/>
    <n v="-2768.75"/>
    <n v="-1467.22"/>
    <n v="38253.19"/>
    <n v="0.30409277927718126"/>
    <n v="4235.97"/>
    <n v="0.11041475729803123"/>
    <n v="3.3673737804213497E-2"/>
    <n v="129.84789545145961"/>
    <n v="15613.53"/>
  </r>
  <r>
    <n v="1120010"/>
    <s v="Pure Orange 1L 12X"/>
    <n v="202411"/>
    <x v="1"/>
    <x v="0"/>
    <x v="0"/>
    <x v="1"/>
    <x v="0"/>
    <n v="97.6"/>
    <n v="46848"/>
    <n v="-3223.19"/>
    <n v="43624.81"/>
    <n v="-28028.52"/>
    <n v="-999.51"/>
    <n v="-667.97"/>
    <n v="13928.809999999998"/>
    <n v="0.31928643356842124"/>
    <n v="1667.48"/>
    <n v="6.8801016051912564E-2"/>
    <n v="3.8223203722835698E-2"/>
    <n v="142.71321721311475"/>
    <n v="3223.19"/>
  </r>
  <r>
    <n v="1130010"/>
    <s v="Bekhero Milk 500ML 24X"/>
    <n v="202406"/>
    <x v="2"/>
    <x v="2"/>
    <x v="2"/>
    <x v="5"/>
    <x v="3"/>
    <n v="69.7"/>
    <n v="25092"/>
    <n v="-2881.4"/>
    <n v="22210.6"/>
    <n v="-14596.42"/>
    <n v="-551.19000000000005"/>
    <n v="-424.85"/>
    <n v="6638.1399999999976"/>
    <n v="0.29887261037522617"/>
    <n v="976.04000000000008"/>
    <n v="0.11483341304001275"/>
    <n v="4.3944783121572586E-2"/>
    <n v="95.238737446197959"/>
    <n v="2881.4"/>
  </r>
  <r>
    <n v="1110020"/>
    <s v="Juhayna Milk 500ML 24X"/>
    <n v="202509"/>
    <x v="0"/>
    <x v="2"/>
    <x v="2"/>
    <x v="7"/>
    <x v="3"/>
    <n v="113.5"/>
    <n v="51075"/>
    <n v="-4607.63"/>
    <n v="46467.37"/>
    <n v="-28835.97"/>
    <n v="-1677.13"/>
    <n v="-883.44"/>
    <n v="15070.830000000002"/>
    <n v="0.32433146098003829"/>
    <n v="2560.5700000000002"/>
    <n v="9.0213020068526675E-2"/>
    <n v="5.5104689591857686E-2"/>
    <n v="132.78264317180617"/>
    <n v="4607.63"/>
  </r>
  <r>
    <n v="1130010"/>
    <s v="Bekhero Milk 500ML 24X"/>
    <n v="202503"/>
    <x v="2"/>
    <x v="2"/>
    <x v="2"/>
    <x v="5"/>
    <x v="3"/>
    <n v="286.3"/>
    <n v="103068"/>
    <n v="-12317.25"/>
    <n v="90750.75"/>
    <n v="-57894.37"/>
    <n v="-3561.11"/>
    <n v="-1533.97"/>
    <n v="27761.299999999996"/>
    <n v="0.30590711371531359"/>
    <n v="5095.08"/>
    <n v="0.11950605425544301"/>
    <n v="5.6143668234146828E-2"/>
    <n v="96.965770171149131"/>
    <n v="12317.25"/>
  </r>
  <r>
    <n v="1120020"/>
    <s v="Pure Apple 250ML 27X"/>
    <n v="202501"/>
    <x v="1"/>
    <x v="1"/>
    <x v="1"/>
    <x v="3"/>
    <x v="2"/>
    <n v="263.3"/>
    <n v="100054"/>
    <n v="-7323.91"/>
    <n v="92730.09"/>
    <n v="-59614.49"/>
    <n v="-2520.33"/>
    <n v="-1201.6600000000001"/>
    <n v="29393.609999999993"/>
    <n v="0.31698028115792831"/>
    <n v="3721.99"/>
    <n v="7.3199572230995255E-2"/>
    <n v="4.0137888359646795E-2"/>
    <n v="111.63543486517278"/>
    <n v="7323.91"/>
  </r>
  <r>
    <n v="1120010"/>
    <s v="Pure Orange 1L 12X"/>
    <n v="202409"/>
    <x v="1"/>
    <x v="0"/>
    <x v="0"/>
    <x v="9"/>
    <x v="0"/>
    <n v="10.9"/>
    <n v="5232"/>
    <n v="-449.7"/>
    <n v="4782.3"/>
    <n v="-3188.35"/>
    <n v="-188.77"/>
    <n v="-91.37"/>
    <n v="1313.8100000000004"/>
    <n v="0.27472345942329013"/>
    <n v="280.14"/>
    <n v="8.5951834862385321E-2"/>
    <n v="5.8578508249168805E-2"/>
    <n v="120.53302752293581"/>
    <n v="449.7"/>
  </r>
  <r>
    <n v="1120020"/>
    <s v="Pure Apple 250ML 27X"/>
    <n v="202508"/>
    <x v="1"/>
    <x v="1"/>
    <x v="1"/>
    <x v="3"/>
    <x v="2"/>
    <n v="250.5"/>
    <n v="95190"/>
    <n v="-7288.71"/>
    <n v="87901.29"/>
    <n v="-55501.57"/>
    <n v="-2198.63"/>
    <n v="-1543.18"/>
    <n v="28657.909999999996"/>
    <n v="0.32602377052714471"/>
    <n v="3741.8100000000004"/>
    <n v="7.657012291207059E-2"/>
    <n v="4.2568317256777469E-2"/>
    <n v="114.40283433133732"/>
    <n v="7288.71"/>
  </r>
  <r>
    <n v="1110020"/>
    <s v="Juhayna Milk 500ML 24X"/>
    <n v="202410"/>
    <x v="0"/>
    <x v="2"/>
    <x v="2"/>
    <x v="1"/>
    <x v="0"/>
    <n v="96.7"/>
    <n v="43515"/>
    <n v="-2654.46"/>
    <n v="40860.54"/>
    <n v="-26228.04"/>
    <n v="-924.6"/>
    <n v="-780.28"/>
    <n v="12927.620000000003"/>
    <n v="0.31638397338850643"/>
    <n v="1704.88"/>
    <n v="6.1001034126163395E-2"/>
    <n v="4.1724362918355948E-2"/>
    <n v="133.68790072388833"/>
    <n v="2654.46"/>
  </r>
  <r>
    <n v="1120010"/>
    <s v="Pure Orange 1L 12X"/>
    <n v="202407"/>
    <x v="1"/>
    <x v="0"/>
    <x v="0"/>
    <x v="2"/>
    <x v="1"/>
    <n v="24.5"/>
    <n v="11760"/>
    <n v="-362.07"/>
    <n v="11397.93"/>
    <n v="-7731.09"/>
    <n v="-348.97"/>
    <n v="-218.1"/>
    <n v="3099.7700000000004"/>
    <n v="0.27195903115741193"/>
    <n v="567.07000000000005"/>
    <n v="3.0788265306122449E-2"/>
    <n v="4.9752016374903167E-2"/>
    <n v="126.52122448979594"/>
    <n v="362.07"/>
  </r>
  <r>
    <n v="1110020"/>
    <s v="Juhayna Milk 500ML 24X"/>
    <n v="202410"/>
    <x v="0"/>
    <x v="2"/>
    <x v="2"/>
    <x v="8"/>
    <x v="2"/>
    <n v="236.6"/>
    <n v="106470"/>
    <n v="-8534.7900000000009"/>
    <n v="97935.21"/>
    <n v="-61396.58"/>
    <n v="-3844.73"/>
    <n v="-1117.2"/>
    <n v="31576.699999999997"/>
    <n v="0.32242438648980276"/>
    <n v="4961.93"/>
    <n v="8.0161453930684703E-2"/>
    <n v="5.0665434831864864E-2"/>
    <n v="133.46027049873203"/>
    <n v="8534.7900000000009"/>
  </r>
  <r>
    <n v="1110020"/>
    <s v="Juhayna Milk 500ML 24X"/>
    <n v="202412"/>
    <x v="0"/>
    <x v="2"/>
    <x v="2"/>
    <x v="10"/>
    <x v="1"/>
    <n v="19.899999999999999"/>
    <n v="8955"/>
    <n v="-249.77"/>
    <n v="8705.23"/>
    <n v="-5535.37"/>
    <n v="-195.62"/>
    <n v="-119.14"/>
    <n v="2855.0999999999995"/>
    <n v="0.32797525165906011"/>
    <n v="314.76"/>
    <n v="2.7891680625348969E-2"/>
    <n v="3.6157574239853517E-2"/>
    <n v="143.4723618090452"/>
    <n v="249.77"/>
  </r>
  <r>
    <n v="1120010"/>
    <s v="Pure Orange 1L 12X"/>
    <n v="202412"/>
    <x v="1"/>
    <x v="0"/>
    <x v="0"/>
    <x v="10"/>
    <x v="1"/>
    <n v="21.9"/>
    <n v="10512"/>
    <n v="-259.39999999999998"/>
    <n v="10252.6"/>
    <n v="-6372.01"/>
    <n v="-386.37"/>
    <n v="-160.08000000000001"/>
    <n v="3334.1400000000003"/>
    <n v="0.32519946159998442"/>
    <n v="546.45000000000005"/>
    <n v="2.4676560121765598E-2"/>
    <n v="5.3298675457932626E-2"/>
    <n v="152.24383561643839"/>
    <n v="259.39999999999998"/>
  </r>
  <r>
    <n v="1130010"/>
    <s v="Bekhero Milk 500ML 24X"/>
    <n v="202509"/>
    <x v="2"/>
    <x v="2"/>
    <x v="2"/>
    <x v="5"/>
    <x v="3"/>
    <n v="256"/>
    <n v="92160"/>
    <n v="-10725.17"/>
    <n v="81434.83"/>
    <n v="-51966.12"/>
    <n v="-2293.69"/>
    <n v="-928.18"/>
    <n v="26246.839999999997"/>
    <n v="0.32230484179803648"/>
    <n v="3221.87"/>
    <n v="0.11637554253472222"/>
    <n v="3.9563783702870135E-2"/>
    <n v="102.52671874999999"/>
    <n v="10725.17"/>
  </r>
  <r>
    <n v="1110010"/>
    <s v="Juhayna Milk 1L 12X"/>
    <n v="202404"/>
    <x v="0"/>
    <x v="0"/>
    <x v="0"/>
    <x v="8"/>
    <x v="2"/>
    <n v="74.3"/>
    <n v="31206"/>
    <n v="-3015.05"/>
    <n v="28190.95"/>
    <n v="-17707.86"/>
    <n v="-819.59"/>
    <n v="-470.93"/>
    <n v="9192.57"/>
    <n v="0.32608230655582732"/>
    <n v="1290.52"/>
    <n v="9.6617637633788375E-2"/>
    <n v="4.5777811673604472E-2"/>
    <n v="123.72234185733512"/>
    <n v="3015.05"/>
  </r>
  <r>
    <n v="1130010"/>
    <s v="Bekhero Milk 500ML 24X"/>
    <n v="202512"/>
    <x v="2"/>
    <x v="2"/>
    <x v="2"/>
    <x v="10"/>
    <x v="1"/>
    <n v="89.9"/>
    <n v="32364"/>
    <n v="-1220.3900000000001"/>
    <n v="31143.61"/>
    <n v="-20532.84"/>
    <n v="-1142.1600000000001"/>
    <n v="-503.17"/>
    <n v="8965.4400000000023"/>
    <n v="0.28787414175813281"/>
    <n v="1645.3300000000002"/>
    <n v="3.7708256087010263E-2"/>
    <n v="5.2830420108651507E-2"/>
    <n v="99.72680756395998"/>
    <n v="1220.3900000000001"/>
  </r>
  <r>
    <n v="1120010"/>
    <s v="Pure Orange 1L 12X"/>
    <n v="202407"/>
    <x v="1"/>
    <x v="0"/>
    <x v="0"/>
    <x v="0"/>
    <x v="0"/>
    <n v="58.8"/>
    <n v="28224"/>
    <n v="-2498.29"/>
    <n v="25725.71"/>
    <n v="-17270.36"/>
    <n v="-565.63"/>
    <n v="-433.65"/>
    <n v="7456.0699999999961"/>
    <n v="0.28982951296582277"/>
    <n v="999.28"/>
    <n v="8.8516510770975054E-2"/>
    <n v="3.8843631526593432E-2"/>
    <n v="126.80391156462579"/>
    <n v="2498.29"/>
  </r>
  <r>
    <n v="1130010"/>
    <s v="Bekhero Milk 500ML 24X"/>
    <n v="202501"/>
    <x v="2"/>
    <x v="2"/>
    <x v="2"/>
    <x v="3"/>
    <x v="2"/>
    <n v="119"/>
    <n v="42840"/>
    <n v="-4243.1400000000003"/>
    <n v="38596.86"/>
    <n v="-26127.78"/>
    <n v="-1408.16"/>
    <n v="-421.35"/>
    <n v="10639.570000000003"/>
    <n v="0.27565895256764417"/>
    <n v="1829.5100000000002"/>
    <n v="9.9046218487394963E-2"/>
    <n v="4.740048801897357E-2"/>
    <n v="89.408151260504226"/>
    <n v="4243.1400000000003"/>
  </r>
  <r>
    <n v="1110020"/>
    <s v="Juhayna Milk 500ML 24X"/>
    <n v="202411"/>
    <x v="0"/>
    <x v="2"/>
    <x v="2"/>
    <x v="1"/>
    <x v="0"/>
    <n v="36.799999999999997"/>
    <n v="16560"/>
    <n v="-1056.1600000000001"/>
    <n v="15503.84"/>
    <n v="-10137.57"/>
    <n v="-331.35"/>
    <n v="-273.67"/>
    <n v="4761.25"/>
    <n v="0.30710133747510293"/>
    <n v="605.02"/>
    <n v="6.377777777777778E-2"/>
    <n v="3.9023880535402844E-2"/>
    <n v="129.38179347826087"/>
    <n v="1056.1600000000001"/>
  </r>
  <r>
    <n v="1110020"/>
    <s v="Juhayna Milk 500ML 24X"/>
    <n v="202411"/>
    <x v="0"/>
    <x v="2"/>
    <x v="2"/>
    <x v="5"/>
    <x v="3"/>
    <n v="243.6"/>
    <n v="109620"/>
    <n v="-12227.65"/>
    <n v="97392.35"/>
    <n v="-63865.9"/>
    <n v="-2487.94"/>
    <n v="-1932.29"/>
    <n v="29106.220000000016"/>
    <n v="0.29885530023662038"/>
    <n v="4420.2299999999996"/>
    <n v="0.11154579456303594"/>
    <n v="4.5385802889035938E-2"/>
    <n v="119.48366174055836"/>
    <n v="12227.65"/>
  </r>
  <r>
    <n v="1110020"/>
    <s v="Juhayna Milk 500ML 24X"/>
    <n v="202404"/>
    <x v="0"/>
    <x v="2"/>
    <x v="2"/>
    <x v="3"/>
    <x v="2"/>
    <n v="215.3"/>
    <n v="96885"/>
    <n v="-6856.88"/>
    <n v="90028.12"/>
    <n v="-55897.71"/>
    <n v="-3222.98"/>
    <n v="-1114.49"/>
    <n v="29792.939999999995"/>
    <n v="0.33092926965485892"/>
    <n v="4337.47"/>
    <n v="7.0773391133818447E-2"/>
    <n v="4.8179057832152893E-2"/>
    <n v="138.37872735717599"/>
    <n v="6856.88"/>
  </r>
  <r>
    <n v="1120010"/>
    <s v="Pure Orange 1L 12X"/>
    <n v="202409"/>
    <x v="1"/>
    <x v="0"/>
    <x v="0"/>
    <x v="6"/>
    <x v="0"/>
    <n v="15.8"/>
    <n v="7584"/>
    <n v="-623.79999999999995"/>
    <n v="6960.2"/>
    <n v="-4535.0200000000004"/>
    <n v="-243"/>
    <n v="-102.75"/>
    <n v="2079.4299999999994"/>
    <n v="0.29876009310077289"/>
    <n v="345.75"/>
    <n v="8.2252109704641349E-2"/>
    <n v="4.9675296686876813E-2"/>
    <n v="131.60949367088602"/>
    <n v="623.79999999999995"/>
  </r>
  <r>
    <n v="1120010"/>
    <s v="Pure Orange 1L 12X"/>
    <n v="202505"/>
    <x v="1"/>
    <x v="0"/>
    <x v="0"/>
    <x v="9"/>
    <x v="0"/>
    <n v="34.4"/>
    <n v="16512"/>
    <n v="-1295.42"/>
    <n v="15216.58"/>
    <n v="-10098.25"/>
    <n v="-580.89"/>
    <n v="-252.43"/>
    <n v="4285.01"/>
    <n v="0.28160138480525848"/>
    <n v="833.31999999999994"/>
    <n v="7.8453246124031012E-2"/>
    <n v="5.4763948272213592E-2"/>
    <n v="124.56424418604652"/>
    <n v="1295.42"/>
  </r>
  <r>
    <n v="1120010"/>
    <s v="Pure Orange 1L 12X"/>
    <n v="202401"/>
    <x v="1"/>
    <x v="0"/>
    <x v="0"/>
    <x v="10"/>
    <x v="1"/>
    <n v="16.7"/>
    <n v="8016"/>
    <n v="-237.11"/>
    <n v="7778.89"/>
    <n v="-5010.3599999999997"/>
    <n v="-262.32"/>
    <n v="-115.93"/>
    <n v="2390.2800000000007"/>
    <n v="0.30727777356409469"/>
    <n v="378.25"/>
    <n v="2.9579590818363276E-2"/>
    <n v="4.8625189455050781E-2"/>
    <n v="143.13053892215572"/>
    <n v="237.11"/>
  </r>
  <r>
    <n v="1120020"/>
    <s v="Pure Apple 250ML 27X"/>
    <n v="202411"/>
    <x v="1"/>
    <x v="1"/>
    <x v="1"/>
    <x v="1"/>
    <x v="0"/>
    <n v="76.900000000000006"/>
    <n v="29222"/>
    <n v="-1810.9"/>
    <n v="27411.1"/>
    <n v="-17447.189999999999"/>
    <n v="-895.29"/>
    <n v="-424.42"/>
    <n v="8644.2000000000007"/>
    <n v="0.31535399892744187"/>
    <n v="1319.71"/>
    <n v="6.1970433235233734E-2"/>
    <n v="4.8145094505510543E-2"/>
    <n v="112.40832249674902"/>
    <n v="1810.9"/>
  </r>
  <r>
    <n v="1120010"/>
    <s v="Pure Orange 1L 12X"/>
    <n v="202505"/>
    <x v="1"/>
    <x v="0"/>
    <x v="0"/>
    <x v="10"/>
    <x v="1"/>
    <n v="42.4"/>
    <n v="20352"/>
    <n v="-612.82000000000005"/>
    <n v="19739.18"/>
    <n v="-12747.8"/>
    <n v="-707.88"/>
    <n v="-219.98"/>
    <n v="6063.5200000000023"/>
    <n v="0.30718195993957209"/>
    <n v="927.86"/>
    <n v="3.011104559748428E-2"/>
    <n v="4.7006005315317047E-2"/>
    <n v="143.00754716981137"/>
    <n v="612.82000000000005"/>
  </r>
  <r>
    <n v="1130010"/>
    <s v="Bekhero Milk 500ML 24X"/>
    <n v="202503"/>
    <x v="2"/>
    <x v="2"/>
    <x v="2"/>
    <x v="7"/>
    <x v="3"/>
    <n v="272"/>
    <n v="97920"/>
    <n v="-9454.42"/>
    <n v="88465.58"/>
    <n v="-59240.55"/>
    <n v="-2474.79"/>
    <n v="-1530.11"/>
    <n v="25220.129999999997"/>
    <n v="0.28508409711438049"/>
    <n v="4004.8999999999996"/>
    <n v="9.6552491830065354E-2"/>
    <n v="4.5270714327538458E-2"/>
    <n v="92.721066176470572"/>
    <n v="9454.42"/>
  </r>
  <r>
    <n v="1120010"/>
    <s v="Pure Orange 1L 12X"/>
    <n v="202510"/>
    <x v="1"/>
    <x v="0"/>
    <x v="0"/>
    <x v="4"/>
    <x v="1"/>
    <n v="38"/>
    <n v="18240"/>
    <n v="-712.67"/>
    <n v="17527.330000000002"/>
    <n v="-11589.23"/>
    <n v="-516.79999999999995"/>
    <n v="-191.26"/>
    <n v="5230.0400000000027"/>
    <n v="0.29839342329949869"/>
    <n v="708.06"/>
    <n v="3.9071820175438594E-2"/>
    <n v="4.0397482103663243E-2"/>
    <n v="137.63263157894744"/>
    <n v="712.67"/>
  </r>
  <r>
    <n v="1110010"/>
    <s v="Juhayna Milk 1L 12X"/>
    <n v="202404"/>
    <x v="0"/>
    <x v="0"/>
    <x v="0"/>
    <x v="9"/>
    <x v="0"/>
    <n v="91.9"/>
    <n v="38598"/>
    <n v="-2747.38"/>
    <n v="35850.620000000003"/>
    <n v="-22507.27"/>
    <n v="-760.02"/>
    <n v="-701.46"/>
    <n v="11881.870000000003"/>
    <n v="0.33142718312821373"/>
    <n v="1461.48"/>
    <n v="7.1179335716876527E-2"/>
    <n v="4.076582218103899E-2"/>
    <n v="129.2912948857454"/>
    <n v="2747.38"/>
  </r>
  <r>
    <n v="1130010"/>
    <s v="Bekhero Milk 500ML 24X"/>
    <n v="202502"/>
    <x v="2"/>
    <x v="2"/>
    <x v="2"/>
    <x v="3"/>
    <x v="2"/>
    <n v="138.4"/>
    <n v="49824"/>
    <n v="-4482.18"/>
    <n v="45341.82"/>
    <n v="-30153.08"/>
    <n v="-1694.05"/>
    <n v="-780.36"/>
    <n v="12714.329999999998"/>
    <n v="0.28041066723832431"/>
    <n v="2474.41"/>
    <n v="8.9960260115606941E-2"/>
    <n v="5.4572357263118237E-2"/>
    <n v="91.866546242774547"/>
    <n v="4482.18"/>
  </r>
  <r>
    <n v="1120010"/>
    <s v="Pure Orange 1L 12X"/>
    <n v="202404"/>
    <x v="1"/>
    <x v="0"/>
    <x v="0"/>
    <x v="8"/>
    <x v="2"/>
    <n v="194.5"/>
    <n v="93360"/>
    <n v="-7131.04"/>
    <n v="86228.96"/>
    <n v="-56859.74"/>
    <n v="-2111.31"/>
    <n v="-955.61"/>
    <n v="26302.30000000001"/>
    <n v="0.30502861219710881"/>
    <n v="3066.92"/>
    <n v="7.6382176520994008E-2"/>
    <n v="3.556716908101408E-2"/>
    <n v="135.23033419023142"/>
    <n v="7131.04"/>
  </r>
  <r>
    <n v="1130010"/>
    <s v="Bekhero Milk 500ML 24X"/>
    <n v="202409"/>
    <x v="2"/>
    <x v="2"/>
    <x v="2"/>
    <x v="3"/>
    <x v="2"/>
    <n v="193.5"/>
    <n v="69660"/>
    <n v="-6563.13"/>
    <n v="63096.87"/>
    <n v="-42319.66"/>
    <n v="-2491.75"/>
    <n v="-1147.3699999999999"/>
    <n v="17138.089999999997"/>
    <n v="0.27161553338541194"/>
    <n v="3639.12"/>
    <n v="9.4216623600344537E-2"/>
    <n v="5.7675127149730242E-2"/>
    <n v="88.568940568475441"/>
    <n v="6563.13"/>
  </r>
  <r>
    <n v="1130010"/>
    <s v="Bekhero Milk 500ML 24X"/>
    <n v="202401"/>
    <x v="2"/>
    <x v="2"/>
    <x v="2"/>
    <x v="0"/>
    <x v="0"/>
    <n v="29.8"/>
    <n v="10728"/>
    <n v="-869.84"/>
    <n v="9858.16"/>
    <n v="-6294.82"/>
    <n v="-264.16000000000003"/>
    <n v="-99.18"/>
    <n v="3200"/>
    <n v="0.3246041857709755"/>
    <n v="363.34000000000003"/>
    <n v="8.1081282624906784E-2"/>
    <n v="3.6856776518133204E-2"/>
    <n v="107.38255033557047"/>
    <n v="869.84"/>
  </r>
  <r>
    <n v="1110020"/>
    <s v="Juhayna Milk 500ML 24X"/>
    <n v="202405"/>
    <x v="0"/>
    <x v="2"/>
    <x v="2"/>
    <x v="2"/>
    <x v="1"/>
    <n v="91.5"/>
    <n v="41175"/>
    <n v="-1623.79"/>
    <n v="39551.21"/>
    <n v="-24739.5"/>
    <n v="-1210.6500000000001"/>
    <n v="-544.29999999999995"/>
    <n v="13056.759999999998"/>
    <n v="0.3301228963665081"/>
    <n v="1754.95"/>
    <n v="3.9436308439587127E-2"/>
    <n v="4.4371588125875293E-2"/>
    <n v="142.69683060109287"/>
    <n v="1623.79"/>
  </r>
  <r>
    <n v="1120020"/>
    <s v="Pure Apple 250ML 27X"/>
    <n v="202412"/>
    <x v="1"/>
    <x v="1"/>
    <x v="1"/>
    <x v="3"/>
    <x v="2"/>
    <n v="127.9"/>
    <n v="48602"/>
    <n v="-3875.11"/>
    <n v="44726.89"/>
    <n v="-30257.05"/>
    <n v="-1427.88"/>
    <n v="-842.36"/>
    <n v="12199.599999999999"/>
    <n v="0.27275761851539415"/>
    <n v="2270.2400000000002"/>
    <n v="7.9731492531171566E-2"/>
    <n v="5.075783270421888E-2"/>
    <n v="95.383893666927278"/>
    <n v="3875.11"/>
  </r>
  <r>
    <n v="1110020"/>
    <s v="Juhayna Milk 500ML 24X"/>
    <n v="202510"/>
    <x v="0"/>
    <x v="2"/>
    <x v="2"/>
    <x v="5"/>
    <x v="3"/>
    <n v="70.400000000000006"/>
    <n v="31680"/>
    <n v="-3095.91"/>
    <n v="28584.09"/>
    <n v="-18449.34"/>
    <n v="-918.74"/>
    <n v="-404.23"/>
    <n v="8811.7799999999988"/>
    <n v="0.30827568762902713"/>
    <n v="1322.97"/>
    <n v="9.7724431818181814E-2"/>
    <n v="4.6283439493788325E-2"/>
    <n v="125.16732954545452"/>
    <n v="3095.91"/>
  </r>
  <r>
    <n v="1110020"/>
    <s v="Juhayna Milk 500ML 24X"/>
    <n v="202502"/>
    <x v="0"/>
    <x v="2"/>
    <x v="2"/>
    <x v="0"/>
    <x v="0"/>
    <n v="22.2"/>
    <n v="9990"/>
    <n v="-802.66"/>
    <n v="9187.34"/>
    <n v="-6023.11"/>
    <n v="-280.57"/>
    <n v="-120.21"/>
    <n v="2763.4500000000007"/>
    <n v="0.30078891169805416"/>
    <n v="400.78"/>
    <n v="8.034634634634634E-2"/>
    <n v="4.3623072619495953E-2"/>
    <n v="124.47972972972977"/>
    <n v="802.66"/>
  </r>
  <r>
    <n v="1110020"/>
    <s v="Juhayna Milk 500ML 24X"/>
    <n v="202402"/>
    <x v="0"/>
    <x v="2"/>
    <x v="2"/>
    <x v="10"/>
    <x v="1"/>
    <n v="10.8"/>
    <n v="4860"/>
    <n v="-126.5"/>
    <n v="4733.5"/>
    <n v="-2994.76"/>
    <n v="-107.66"/>
    <n v="-59.43"/>
    <n v="1571.65"/>
    <n v="0.33202704130136262"/>
    <n v="167.09"/>
    <n v="2.602880658436214E-2"/>
    <n v="3.5299461286574414E-2"/>
    <n v="145.52314814814815"/>
    <n v="126.5"/>
  </r>
  <r>
    <n v="1120010"/>
    <s v="Pure Orange 1L 12X"/>
    <n v="202504"/>
    <x v="1"/>
    <x v="0"/>
    <x v="0"/>
    <x v="1"/>
    <x v="0"/>
    <n v="92.2"/>
    <n v="44256"/>
    <n v="-2888.63"/>
    <n v="41367.370000000003"/>
    <n v="-26591.46"/>
    <n v="-1409.53"/>
    <n v="-620.62"/>
    <n v="12745.760000000006"/>
    <n v="0.3081114414573613"/>
    <n v="2030.15"/>
    <n v="6.527092371655821E-2"/>
    <n v="4.9076119656627913E-2"/>
    <n v="138.24034707158359"/>
    <n v="2888.63"/>
  </r>
  <r>
    <n v="1120010"/>
    <s v="Pure Orange 1L 12X"/>
    <n v="202512"/>
    <x v="1"/>
    <x v="0"/>
    <x v="0"/>
    <x v="9"/>
    <x v="0"/>
    <n v="14.7"/>
    <n v="7056"/>
    <n v="-427.33"/>
    <n v="6628.67"/>
    <n v="-4476.1400000000003"/>
    <n v="-246.87"/>
    <n v="-104.45"/>
    <n v="1801.21"/>
    <n v="0.2717302264255122"/>
    <n v="351.32"/>
    <n v="6.0562641723356007E-2"/>
    <n v="5.3000073921314533E-2"/>
    <n v="122.5312925170068"/>
    <n v="427.33"/>
  </r>
  <r>
    <n v="1130010"/>
    <s v="Bekhero Milk 500ML 24X"/>
    <n v="202509"/>
    <x v="2"/>
    <x v="2"/>
    <x v="2"/>
    <x v="10"/>
    <x v="1"/>
    <n v="55.9"/>
    <n v="20124"/>
    <n v="-448.83"/>
    <n v="19675.169999999998"/>
    <n v="-12223.23"/>
    <n v="-521.29999999999995"/>
    <n v="-354.41"/>
    <n v="6576.23"/>
    <n v="0.33424005993340844"/>
    <n v="875.71"/>
    <n v="2.2303220035778174E-2"/>
    <n v="4.4508382900884727E-2"/>
    <n v="117.6427549194991"/>
    <n v="448.83"/>
  </r>
  <r>
    <n v="1130010"/>
    <s v="Bekhero Milk 500ML 24X"/>
    <n v="202412"/>
    <x v="2"/>
    <x v="2"/>
    <x v="2"/>
    <x v="10"/>
    <x v="1"/>
    <n v="19.7"/>
    <n v="7092"/>
    <n v="-261.62"/>
    <n v="6830.38"/>
    <n v="-4334.55"/>
    <n v="-217.05"/>
    <n v="-104.09"/>
    <n v="2174.6899999999996"/>
    <n v="0.31838492148313852"/>
    <n v="321.14"/>
    <n v="3.6889452904681333E-2"/>
    <n v="4.7016417827412234E-2"/>
    <n v="110.39035532994922"/>
    <n v="261.62"/>
  </r>
  <r>
    <n v="1120020"/>
    <s v="Pure Apple 250ML 27X"/>
    <n v="202408"/>
    <x v="1"/>
    <x v="1"/>
    <x v="1"/>
    <x v="8"/>
    <x v="2"/>
    <n v="133.30000000000001"/>
    <n v="50654"/>
    <n v="-3801.28"/>
    <n v="46852.72"/>
    <n v="-30483.74"/>
    <n v="-1043.9000000000001"/>
    <n v="-707.45"/>
    <n v="14617.629999999997"/>
    <n v="0.31199106476635713"/>
    <n v="1751.3500000000001"/>
    <n v="7.5044024163935727E-2"/>
    <n v="3.7379900249121079E-2"/>
    <n v="109.65963990997747"/>
    <n v="3801.28"/>
  </r>
  <r>
    <n v="1120010"/>
    <s v="Pure Orange 1L 12X"/>
    <n v="202408"/>
    <x v="1"/>
    <x v="0"/>
    <x v="0"/>
    <x v="3"/>
    <x v="2"/>
    <n v="75.7"/>
    <n v="36336"/>
    <n v="-2822.55"/>
    <n v="33513.449999999997"/>
    <n v="-21127.21"/>
    <n v="-772.73"/>
    <n v="-589.54999999999995"/>
    <n v="11023.96"/>
    <n v="0.32894136533242624"/>
    <n v="1362.28"/>
    <n v="7.7679161162483495E-2"/>
    <n v="4.0648754455300785E-2"/>
    <n v="145.62694848084541"/>
    <n v="2822.55"/>
  </r>
  <r>
    <n v="1110010"/>
    <s v="Juhayna Milk 1L 12X"/>
    <n v="202503"/>
    <x v="0"/>
    <x v="0"/>
    <x v="0"/>
    <x v="7"/>
    <x v="3"/>
    <n v="238.6"/>
    <n v="100212"/>
    <n v="-11062.91"/>
    <n v="89149.09"/>
    <n v="-57673.61"/>
    <n v="-3430.73"/>
    <n v="-1394.73"/>
    <n v="26650.01999999999"/>
    <n v="0.29893765600972472"/>
    <n v="4825.46"/>
    <n v="0.11039506246756875"/>
    <n v="5.4127978199216616E-2"/>
    <n v="111.69329421626148"/>
    <n v="11062.91"/>
  </r>
  <r>
    <n v="1130010"/>
    <s v="Bekhero Milk 500ML 24X"/>
    <n v="202405"/>
    <x v="2"/>
    <x v="2"/>
    <x v="2"/>
    <x v="8"/>
    <x v="2"/>
    <n v="159.9"/>
    <n v="57564"/>
    <n v="-4839.2700000000004"/>
    <n v="52724.73"/>
    <n v="-34686.71"/>
    <n v="-1894.22"/>
    <n v="-839.07"/>
    <n v="15304.730000000003"/>
    <n v="0.29027611900525618"/>
    <n v="2733.29"/>
    <n v="8.406764644569524E-2"/>
    <n v="5.1840758596582659E-2"/>
    <n v="95.714383989993763"/>
    <n v="4839.2700000000004"/>
  </r>
  <r>
    <n v="1120010"/>
    <s v="Pure Orange 1L 12X"/>
    <n v="202503"/>
    <x v="1"/>
    <x v="0"/>
    <x v="0"/>
    <x v="0"/>
    <x v="0"/>
    <n v="59.7"/>
    <n v="28656"/>
    <n v="-1768.27"/>
    <n v="26887.73"/>
    <n v="-18012.14"/>
    <n v="-579.02"/>
    <n v="-501.25"/>
    <n v="7795.32"/>
    <n v="0.2899210904007144"/>
    <n v="1080.27"/>
    <n v="6.170679787828029E-2"/>
    <n v="4.0177062176688032E-2"/>
    <n v="130.57487437185929"/>
    <n v="1768.27"/>
  </r>
  <r>
    <n v="1110010"/>
    <s v="Juhayna Milk 1L 12X"/>
    <n v="202507"/>
    <x v="0"/>
    <x v="0"/>
    <x v="0"/>
    <x v="4"/>
    <x v="1"/>
    <n v="71"/>
    <n v="29820"/>
    <n v="-1068.6400000000001"/>
    <n v="28751.360000000001"/>
    <n v="-19371.3"/>
    <n v="-833.64"/>
    <n v="-520.35"/>
    <n v="8026.0700000000033"/>
    <n v="0.27915444695485719"/>
    <n v="1353.99"/>
    <n v="3.5836351441985249E-2"/>
    <n v="4.709307664054848E-2"/>
    <n v="113.04323943661977"/>
    <n v="1068.6400000000001"/>
  </r>
  <r>
    <n v="1110020"/>
    <s v="Juhayna Milk 500ML 24X"/>
    <n v="202505"/>
    <x v="0"/>
    <x v="2"/>
    <x v="2"/>
    <x v="8"/>
    <x v="2"/>
    <n v="87.7"/>
    <n v="39465"/>
    <n v="-2835.81"/>
    <n v="36629.19"/>
    <n v="-22937.57"/>
    <n v="-1391.27"/>
    <n v="-492.09"/>
    <n v="11808.260000000002"/>
    <n v="0.32237294900597041"/>
    <n v="1883.36"/>
    <n v="7.1856328392246288E-2"/>
    <n v="5.1416916399188731E-2"/>
    <n v="134.64378563283924"/>
    <n v="2835.81"/>
  </r>
  <r>
    <n v="1110010"/>
    <s v="Juhayna Milk 1L 12X"/>
    <n v="202408"/>
    <x v="0"/>
    <x v="0"/>
    <x v="0"/>
    <x v="5"/>
    <x v="3"/>
    <n v="226.9"/>
    <n v="95298"/>
    <n v="-11401.4"/>
    <n v="83896.6"/>
    <n v="-54653.95"/>
    <n v="-2701.14"/>
    <n v="-1144.26"/>
    <n v="25397.250000000007"/>
    <n v="0.30272084923584514"/>
    <n v="3845.3999999999996"/>
    <n v="0.11963944678797037"/>
    <n v="4.5834992121254012E-2"/>
    <n v="111.9314676068753"/>
    <n v="11401.4"/>
  </r>
  <r>
    <n v="1120010"/>
    <s v="Pure Orange 1L 12X"/>
    <n v="202411"/>
    <x v="1"/>
    <x v="0"/>
    <x v="0"/>
    <x v="4"/>
    <x v="1"/>
    <n v="84.7"/>
    <n v="40656"/>
    <n v="-855.7"/>
    <n v="39800.300000000003"/>
    <n v="-26182.75"/>
    <n v="-1062.3900000000001"/>
    <n v="-529.22"/>
    <n v="12025.940000000002"/>
    <n v="0.30215701891694285"/>
    <n v="1591.6100000000001"/>
    <n v="2.104732388823298E-2"/>
    <n v="3.9989899573621306E-2"/>
    <n v="141.98276269185362"/>
    <n v="855.7"/>
  </r>
  <r>
    <n v="1130010"/>
    <s v="Bekhero Milk 500ML 24X"/>
    <n v="202409"/>
    <x v="2"/>
    <x v="2"/>
    <x v="2"/>
    <x v="4"/>
    <x v="1"/>
    <n v="89.6"/>
    <n v="32256"/>
    <n v="-1068.68"/>
    <n v="31187.32"/>
    <n v="-21032.12"/>
    <n v="-1168.45"/>
    <n v="-415.84"/>
    <n v="8570.91"/>
    <n v="0.27482034365248442"/>
    <n v="1584.29"/>
    <n v="3.3131200396825398E-2"/>
    <n v="5.0799170945114873E-2"/>
    <n v="95.657477678571439"/>
    <n v="1068.68"/>
  </r>
  <r>
    <n v="1130010"/>
    <s v="Bekhero Milk 500ML 24X"/>
    <n v="202410"/>
    <x v="2"/>
    <x v="2"/>
    <x v="2"/>
    <x v="7"/>
    <x v="3"/>
    <n v="291.89999999999998"/>
    <n v="105084"/>
    <n v="-11342.68"/>
    <n v="93741.32"/>
    <n v="-60324.18"/>
    <n v="-2990.43"/>
    <n v="-1816.71"/>
    <n v="28610.000000000007"/>
    <n v="0.30520159093129906"/>
    <n v="4807.1399999999994"/>
    <n v="0.10793917247154658"/>
    <n v="5.1280907928328713E-2"/>
    <n v="98.013018156903087"/>
    <n v="11342.68"/>
  </r>
  <r>
    <n v="1120010"/>
    <s v="Pure Orange 1L 12X"/>
    <n v="202411"/>
    <x v="1"/>
    <x v="0"/>
    <x v="0"/>
    <x v="10"/>
    <x v="1"/>
    <n v="99.5"/>
    <n v="47760"/>
    <n v="-1595.3"/>
    <n v="46164.7"/>
    <n v="-30918.23"/>
    <n v="-1605.4"/>
    <n v="-778.07"/>
    <n v="12862.999999999993"/>
    <n v="0.27863280818460845"/>
    <n v="2383.4700000000003"/>
    <n v="3.3402428810720267E-2"/>
    <n v="5.1629708413571417E-2"/>
    <n v="129.27638190954767"/>
    <n v="1595.3"/>
  </r>
  <r>
    <n v="1130010"/>
    <s v="Bekhero Milk 500ML 24X"/>
    <n v="202505"/>
    <x v="2"/>
    <x v="2"/>
    <x v="2"/>
    <x v="9"/>
    <x v="0"/>
    <n v="49.8"/>
    <n v="17928"/>
    <n v="-1270.7"/>
    <n v="16657.3"/>
    <n v="-10507.69"/>
    <n v="-404.5"/>
    <n v="-324.43"/>
    <n v="5420.6799999999985"/>
    <n v="0.32542368811271927"/>
    <n v="728.93000000000006"/>
    <n v="7.0877956269522535E-2"/>
    <n v="4.3760393341057677E-2"/>
    <n v="108.84899598393572"/>
    <n v="1270.7"/>
  </r>
  <r>
    <n v="1120020"/>
    <s v="Pure Apple 250ML 27X"/>
    <n v="202405"/>
    <x v="1"/>
    <x v="1"/>
    <x v="1"/>
    <x v="5"/>
    <x v="3"/>
    <n v="88.7"/>
    <n v="33706"/>
    <n v="-3095.28"/>
    <n v="30610.720000000001"/>
    <n v="-20426.14"/>
    <n v="-923.03"/>
    <n v="-471.33"/>
    <n v="8790.2200000000012"/>
    <n v="0.28716149113774525"/>
    <n v="1394.36"/>
    <n v="9.1831721355248336E-2"/>
    <n v="4.5551362398532275E-2"/>
    <n v="99.100563697857964"/>
    <n v="3095.28"/>
  </r>
  <r>
    <n v="1130010"/>
    <s v="Bekhero Milk 500ML 24X"/>
    <n v="202508"/>
    <x v="2"/>
    <x v="2"/>
    <x v="2"/>
    <x v="0"/>
    <x v="0"/>
    <n v="24.4"/>
    <n v="8784"/>
    <n v="-626.30999999999995"/>
    <n v="8157.69"/>
    <n v="-5137.18"/>
    <n v="-298.79000000000002"/>
    <n v="-144.47999999999999"/>
    <n v="2577.2399999999998"/>
    <n v="0.31592767070089695"/>
    <n v="443.27"/>
    <n v="7.1301229508196715E-2"/>
    <n v="5.4337686281287961E-2"/>
    <n v="105.62459016393443"/>
    <n v="626.30999999999995"/>
  </r>
  <r>
    <n v="1110020"/>
    <s v="Juhayna Milk 500ML 24X"/>
    <n v="202502"/>
    <x v="0"/>
    <x v="2"/>
    <x v="2"/>
    <x v="2"/>
    <x v="1"/>
    <n v="50.1"/>
    <n v="22545"/>
    <n v="-775.36"/>
    <n v="21769.64"/>
    <n v="-14763.63"/>
    <n v="-701.24"/>
    <n v="-381.49"/>
    <n v="5923.2800000000007"/>
    <n v="0.27208901938663205"/>
    <n v="1082.73"/>
    <n v="3.4391661122200046E-2"/>
    <n v="4.9735778818574862E-2"/>
    <n v="118.22914171656687"/>
    <n v="775.36"/>
  </r>
  <r>
    <n v="1120020"/>
    <s v="Pure Apple 250ML 27X"/>
    <n v="202410"/>
    <x v="1"/>
    <x v="1"/>
    <x v="1"/>
    <x v="5"/>
    <x v="3"/>
    <n v="291.39999999999998"/>
    <n v="110732"/>
    <n v="-12332.76"/>
    <n v="98399.24"/>
    <n v="-66344.55"/>
    <n v="-2349.81"/>
    <n v="-1651.44"/>
    <n v="28053.440000000002"/>
    <n v="0.28509813693683"/>
    <n v="4001.25"/>
    <n v="0.11137485099158329"/>
    <n v="4.066342382319213E-2"/>
    <n v="96.271242278654782"/>
    <n v="12332.76"/>
  </r>
  <r>
    <n v="1130010"/>
    <s v="Bekhero Milk 500ML 24X"/>
    <n v="202410"/>
    <x v="2"/>
    <x v="2"/>
    <x v="2"/>
    <x v="4"/>
    <x v="1"/>
    <n v="95.6"/>
    <n v="34416"/>
    <n v="-1034.48"/>
    <n v="33381.519999999997"/>
    <n v="-21535.07"/>
    <n v="-775.83"/>
    <n v="-400.48"/>
    <n v="10670.139999999996"/>
    <n v="0.3196421253436032"/>
    <n v="1176.31"/>
    <n v="3.0058112505811252E-2"/>
    <n v="3.523835942761145E-2"/>
    <n v="111.61234309623427"/>
    <n v="1034.48"/>
  </r>
  <r>
    <n v="1130010"/>
    <s v="Bekhero Milk 500ML 24X"/>
    <n v="202402"/>
    <x v="2"/>
    <x v="2"/>
    <x v="2"/>
    <x v="7"/>
    <x v="3"/>
    <n v="210.3"/>
    <n v="75708"/>
    <n v="-8703.75"/>
    <n v="67004.25"/>
    <n v="-43772.03"/>
    <n v="-1477.56"/>
    <n v="-1236.83"/>
    <n v="20517.830000000002"/>
    <n v="0.30621684445389663"/>
    <n v="2714.39"/>
    <n v="0.11496473292122365"/>
    <n v="4.0510713872627481E-2"/>
    <n v="97.564574417498818"/>
    <n v="8703.75"/>
  </r>
  <r>
    <n v="1110010"/>
    <s v="Juhayna Milk 1L 12X"/>
    <n v="202406"/>
    <x v="0"/>
    <x v="0"/>
    <x v="0"/>
    <x v="3"/>
    <x v="2"/>
    <n v="118.2"/>
    <n v="49644"/>
    <n v="-4823.37"/>
    <n v="44820.63"/>
    <n v="-28185.05"/>
    <n v="-1288.57"/>
    <n v="-872.39"/>
    <n v="14474.619999999999"/>
    <n v="0.32294548291712988"/>
    <n v="2160.96"/>
    <n v="9.715917331399565E-2"/>
    <n v="4.8213512393734767E-2"/>
    <n v="122.45871404399323"/>
    <n v="4823.37"/>
  </r>
  <r>
    <n v="1110020"/>
    <s v="Juhayna Milk 500ML 24X"/>
    <n v="202401"/>
    <x v="0"/>
    <x v="2"/>
    <x v="2"/>
    <x v="4"/>
    <x v="1"/>
    <n v="55.6"/>
    <n v="25020"/>
    <n v="-698.79"/>
    <n v="24321.21"/>
    <n v="-15624.86"/>
    <n v="-674.26"/>
    <n v="-263.06"/>
    <n v="7759.0299999999988"/>
    <n v="0.31902319004687674"/>
    <n v="937.31999999999994"/>
    <n v="2.7929256594724221E-2"/>
    <n v="3.8539200969030733E-2"/>
    <n v="139.55089928057552"/>
    <n v="698.79"/>
  </r>
  <r>
    <n v="1110020"/>
    <s v="Juhayna Milk 500ML 24X"/>
    <n v="202404"/>
    <x v="0"/>
    <x v="2"/>
    <x v="2"/>
    <x v="0"/>
    <x v="0"/>
    <n v="102.3"/>
    <n v="46035"/>
    <n v="-3659.73"/>
    <n v="42375.27"/>
    <n v="-28284.77"/>
    <n v="-964.12"/>
    <n v="-545.32000000000005"/>
    <n v="12581.059999999998"/>
    <n v="0.29689627936293972"/>
    <n v="1509.44"/>
    <n v="7.9498859563375698E-2"/>
    <n v="3.5620775985616145E-2"/>
    <n v="122.98201368523947"/>
    <n v="3659.73"/>
  </r>
  <r>
    <n v="1120020"/>
    <s v="Pure Apple 250ML 27X"/>
    <n v="202503"/>
    <x v="1"/>
    <x v="1"/>
    <x v="1"/>
    <x v="7"/>
    <x v="3"/>
    <n v="203.8"/>
    <n v="77444"/>
    <n v="-9001.65"/>
    <n v="68442.350000000006"/>
    <n v="-42512.3"/>
    <n v="-1664.05"/>
    <n v="-786.76"/>
    <n v="23479.239999999998"/>
    <n v="0.34305134174966223"/>
    <n v="2450.81"/>
    <n v="0.1162343112442539"/>
    <n v="3.5808384720863611E-2"/>
    <n v="115.20726202158978"/>
    <n v="9001.65"/>
  </r>
  <r>
    <n v="1130010"/>
    <s v="Bekhero Milk 500ML 24X"/>
    <n v="202410"/>
    <x v="2"/>
    <x v="2"/>
    <x v="2"/>
    <x v="2"/>
    <x v="1"/>
    <n v="36.1"/>
    <n v="12996"/>
    <n v="-291.58999999999997"/>
    <n v="12704.41"/>
    <n v="-8058.49"/>
    <n v="-416.44"/>
    <n v="-206.17"/>
    <n v="4023.3099999999995"/>
    <n v="0.31668609561561689"/>
    <n v="622.61"/>
    <n v="2.2436903662665434E-2"/>
    <n v="4.9007391921387929E-2"/>
    <n v="111.44903047091411"/>
    <n v="291.58999999999997"/>
  </r>
  <r>
    <n v="1110010"/>
    <s v="Juhayna Milk 1L 12X"/>
    <n v="202508"/>
    <x v="0"/>
    <x v="0"/>
    <x v="0"/>
    <x v="9"/>
    <x v="0"/>
    <n v="69"/>
    <n v="28980"/>
    <n v="-2288.2199999999998"/>
    <n v="26691.78"/>
    <n v="-17469.849999999999"/>
    <n v="-917.42"/>
    <n v="-344.66"/>
    <n v="7959.8500000000022"/>
    <n v="0.29821353240585685"/>
    <n v="1262.08"/>
    <n v="7.8958592132505168E-2"/>
    <n v="4.7283470791382218E-2"/>
    <n v="115.36014492753627"/>
    <n v="2288.2199999999998"/>
  </r>
  <r>
    <n v="1110010"/>
    <s v="Juhayna Milk 1L 12X"/>
    <n v="202507"/>
    <x v="0"/>
    <x v="0"/>
    <x v="0"/>
    <x v="3"/>
    <x v="2"/>
    <n v="154.1"/>
    <n v="64722"/>
    <n v="-5820.52"/>
    <n v="58901.48"/>
    <n v="-36821.480000000003"/>
    <n v="-2326.1999999999998"/>
    <n v="-628.88"/>
    <n v="19124.920000000006"/>
    <n v="0.32469336933469251"/>
    <n v="2955.08"/>
    <n v="8.9931089892154148E-2"/>
    <n v="5.0169876885945819E-2"/>
    <n v="124.10720311486052"/>
    <n v="5820.52"/>
  </r>
  <r>
    <n v="1130010"/>
    <s v="Bekhero Milk 500ML 24X"/>
    <n v="202504"/>
    <x v="2"/>
    <x v="2"/>
    <x v="2"/>
    <x v="9"/>
    <x v="0"/>
    <n v="14.8"/>
    <n v="5328"/>
    <n v="-381.52"/>
    <n v="4946.4799999999996"/>
    <n v="-3177.61"/>
    <n v="-172.86"/>
    <n v="-67.13"/>
    <n v="1528.8799999999992"/>
    <n v="0.30908443984409101"/>
    <n v="239.99"/>
    <n v="7.1606606606606601E-2"/>
    <n v="4.8517329494913559E-2"/>
    <n v="103.30270270270265"/>
    <n v="381.52"/>
  </r>
  <r>
    <n v="1110010"/>
    <s v="Juhayna Milk 1L 12X"/>
    <n v="202512"/>
    <x v="0"/>
    <x v="0"/>
    <x v="0"/>
    <x v="3"/>
    <x v="2"/>
    <n v="214.3"/>
    <n v="90006"/>
    <n v="-6580.33"/>
    <n v="83425.67"/>
    <n v="-54636.66"/>
    <n v="-2931.04"/>
    <n v="-945.55"/>
    <n v="24912.419999999991"/>
    <n v="0.29861815913495199"/>
    <n v="3876.59"/>
    <n v="7.310990378419216E-2"/>
    <n v="4.6467592049305693E-2"/>
    <n v="116.25020998600088"/>
    <n v="6580.33"/>
  </r>
  <r>
    <n v="1120010"/>
    <s v="Pure Orange 1L 12X"/>
    <n v="202510"/>
    <x v="1"/>
    <x v="0"/>
    <x v="0"/>
    <x v="3"/>
    <x v="2"/>
    <n v="166.2"/>
    <n v="79776"/>
    <n v="-7248.58"/>
    <n v="72527.42"/>
    <n v="-47716.09"/>
    <n v="-2627.67"/>
    <n v="-771.04"/>
    <n v="21412.620000000003"/>
    <n v="0.29523482291249298"/>
    <n v="3398.71"/>
    <n v="9.0861662655435216E-2"/>
    <n v="4.686103545390144E-2"/>
    <n v="128.83646209386285"/>
    <n v="7248.58"/>
  </r>
  <r>
    <n v="1120020"/>
    <s v="Pure Apple 250ML 27X"/>
    <n v="202407"/>
    <x v="1"/>
    <x v="1"/>
    <x v="1"/>
    <x v="0"/>
    <x v="0"/>
    <n v="14.8"/>
    <n v="5624"/>
    <n v="-371.09"/>
    <n v="5252.91"/>
    <n v="-3270.01"/>
    <n v="-203.12"/>
    <n v="-79.599999999999994"/>
    <n v="1700.1799999999998"/>
    <n v="0.32366440696680504"/>
    <n v="282.72000000000003"/>
    <n v="6.5983285917496443E-2"/>
    <n v="5.3821596029629298E-2"/>
    <n v="114.87702702702701"/>
    <n v="371.09"/>
  </r>
  <r>
    <n v="1130010"/>
    <s v="Bekhero Milk 500ML 24X"/>
    <n v="202402"/>
    <x v="2"/>
    <x v="2"/>
    <x v="2"/>
    <x v="4"/>
    <x v="1"/>
    <n v="92.9"/>
    <n v="33444"/>
    <n v="-796.71"/>
    <n v="32647.29"/>
    <n v="-20940.57"/>
    <n v="-1162.79"/>
    <n v="-609.13"/>
    <n v="9934.7999999999993"/>
    <n v="0.30430703436640527"/>
    <n v="1771.92"/>
    <n v="2.382221026193039E-2"/>
    <n v="5.4274642703881396E-2"/>
    <n v="106.94079655543594"/>
    <n v="796.71"/>
  </r>
  <r>
    <n v="1120010"/>
    <s v="Pure Orange 1L 12X"/>
    <n v="202412"/>
    <x v="1"/>
    <x v="0"/>
    <x v="0"/>
    <x v="3"/>
    <x v="2"/>
    <n v="159.19999999999999"/>
    <n v="76416"/>
    <n v="-6266.16"/>
    <n v="70149.84"/>
    <n v="-45343.75"/>
    <n v="-2744.93"/>
    <n v="-939.33"/>
    <n v="21121.829999999994"/>
    <n v="0.30109591126651175"/>
    <n v="3684.2599999999998"/>
    <n v="8.200062814070351E-2"/>
    <n v="5.2519863195696528E-2"/>
    <n v="132.67481155778893"/>
    <n v="6266.16"/>
  </r>
  <r>
    <n v="1110020"/>
    <s v="Juhayna Milk 500ML 24X"/>
    <n v="202504"/>
    <x v="0"/>
    <x v="2"/>
    <x v="2"/>
    <x v="10"/>
    <x v="1"/>
    <n v="50.4"/>
    <n v="22680"/>
    <n v="-815.25"/>
    <n v="21864.75"/>
    <n v="-13906.05"/>
    <n v="-473.42"/>
    <n v="-311.45999999999998"/>
    <n v="7173.8200000000015"/>
    <n v="0.32809979533267025"/>
    <n v="784.88"/>
    <n v="3.5945767195767198E-2"/>
    <n v="3.5897048902914508E-2"/>
    <n v="142.33769841269844"/>
    <n v="815.25"/>
  </r>
  <r>
    <n v="1120020"/>
    <s v="Pure Apple 250ML 27X"/>
    <n v="202411"/>
    <x v="1"/>
    <x v="1"/>
    <x v="1"/>
    <x v="7"/>
    <x v="3"/>
    <n v="75.599999999999994"/>
    <n v="28728"/>
    <n v="-2675.06"/>
    <n v="26052.94"/>
    <n v="-16614.96"/>
    <n v="-753.41"/>
    <n v="-447.5"/>
    <n v="8237.07"/>
    <n v="0.31616662073455049"/>
    <n v="1200.9099999999999"/>
    <n v="9.3116819827346139E-2"/>
    <n v="4.6094989663354687E-2"/>
    <n v="108.95595238095238"/>
    <n v="2675.06"/>
  </r>
  <r>
    <n v="1110020"/>
    <s v="Juhayna Milk 500ML 24X"/>
    <n v="202503"/>
    <x v="0"/>
    <x v="2"/>
    <x v="2"/>
    <x v="4"/>
    <x v="1"/>
    <n v="14.7"/>
    <n v="6615"/>
    <n v="-247.41"/>
    <n v="6367.59"/>
    <n v="-4082.6"/>
    <n v="-254.47"/>
    <n v="-81.16"/>
    <n v="1949.3600000000006"/>
    <n v="0.30613780095766224"/>
    <n v="335.63"/>
    <n v="3.7401360544217686E-2"/>
    <n v="5.2709109725971676E-2"/>
    <n v="132.60952380952386"/>
    <n v="247.41"/>
  </r>
  <r>
    <n v="1110010"/>
    <s v="Juhayna Milk 1L 12X"/>
    <n v="202412"/>
    <x v="0"/>
    <x v="0"/>
    <x v="0"/>
    <x v="9"/>
    <x v="0"/>
    <n v="66.400000000000006"/>
    <n v="27888"/>
    <n v="-2300.67"/>
    <n v="25587.33"/>
    <n v="-16109.76"/>
    <n v="-527.67999999999995"/>
    <n v="-473.03"/>
    <n v="8476.8600000000042"/>
    <n v="0.33129130706486387"/>
    <n v="1000.7099999999999"/>
    <n v="8.2496772805507754E-2"/>
    <n v="3.9109590566893844E-2"/>
    <n v="127.66355421686752"/>
    <n v="2300.67"/>
  </r>
  <r>
    <n v="1120020"/>
    <s v="Pure Apple 250ML 27X"/>
    <n v="202403"/>
    <x v="1"/>
    <x v="1"/>
    <x v="1"/>
    <x v="6"/>
    <x v="0"/>
    <n v="36"/>
    <n v="13680"/>
    <n v="-1085.57"/>
    <n v="12594.43"/>
    <n v="-8082.21"/>
    <n v="-491.05"/>
    <n v="-130.02000000000001"/>
    <n v="3891.1499999999996"/>
    <n v="0.30895800762718117"/>
    <n v="621.07000000000005"/>
    <n v="7.9354532163742691E-2"/>
    <n v="4.9313069348910596E-2"/>
    <n v="108.08749999999999"/>
    <n v="1085.57"/>
  </r>
  <r>
    <n v="1110020"/>
    <s v="Juhayna Milk 500ML 24X"/>
    <n v="202412"/>
    <x v="0"/>
    <x v="2"/>
    <x v="2"/>
    <x v="4"/>
    <x v="1"/>
    <n v="58.8"/>
    <n v="26460"/>
    <n v="-569.89"/>
    <n v="25890.11"/>
    <n v="-16265.76"/>
    <n v="-707.81"/>
    <n v="-340.3"/>
    <n v="8576.2400000000016"/>
    <n v="0.33125544850910255"/>
    <n v="1048.1099999999999"/>
    <n v="2.1537792894935751E-2"/>
    <n v="4.0483026143959988E-2"/>
    <n v="145.85442176870751"/>
    <n v="569.89"/>
  </r>
  <r>
    <n v="1120010"/>
    <s v="Pure Orange 1L 12X"/>
    <n v="202401"/>
    <x v="1"/>
    <x v="0"/>
    <x v="0"/>
    <x v="5"/>
    <x v="3"/>
    <n v="233.9"/>
    <n v="112272"/>
    <n v="-11222.91"/>
    <n v="101049.09"/>
    <n v="-64996.72"/>
    <n v="-3156.11"/>
    <n v="-1275.01"/>
    <n v="31621.25"/>
    <n v="0.31292958699578594"/>
    <n v="4431.12"/>
    <n v="9.9961789226165026E-2"/>
    <n v="4.3851161846187828E-2"/>
    <n v="135.19132107738349"/>
    <n v="11222.91"/>
  </r>
  <r>
    <n v="1120010"/>
    <s v="Pure Orange 1L 12X"/>
    <n v="202508"/>
    <x v="1"/>
    <x v="0"/>
    <x v="0"/>
    <x v="2"/>
    <x v="1"/>
    <n v="41.4"/>
    <n v="19872"/>
    <n v="-761.69"/>
    <n v="19110.310000000001"/>
    <n v="-12411.61"/>
    <n v="-429.08"/>
    <n v="-354.08"/>
    <n v="5915.5400000000009"/>
    <n v="0.30954704554766516"/>
    <n v="783.16"/>
    <n v="3.8329810789049922E-2"/>
    <n v="4.0981020192765054E-2"/>
    <n v="142.8874396135266"/>
    <n v="761.69"/>
  </r>
  <r>
    <n v="1120020"/>
    <s v="Pure Apple 250ML 27X"/>
    <n v="202403"/>
    <x v="1"/>
    <x v="1"/>
    <x v="1"/>
    <x v="7"/>
    <x v="3"/>
    <n v="252.6"/>
    <n v="95988"/>
    <n v="-11394.01"/>
    <n v="84593.99"/>
    <n v="-57455.77"/>
    <n v="-2821.78"/>
    <n v="-1446.17"/>
    <n v="22870.270000000011"/>
    <n v="0.27035336671080312"/>
    <n v="4267.9500000000007"/>
    <n v="0.11870244197191315"/>
    <n v="5.045216569167621E-2"/>
    <n v="90.539469517023008"/>
    <n v="11394.01"/>
  </r>
  <r>
    <n v="1130010"/>
    <s v="Bekhero Milk 500ML 24X"/>
    <n v="202406"/>
    <x v="2"/>
    <x v="2"/>
    <x v="2"/>
    <x v="8"/>
    <x v="2"/>
    <n v="228"/>
    <n v="82080"/>
    <n v="-8029.04"/>
    <n v="74050.960000000006"/>
    <n v="-48744.93"/>
    <n v="-2656.5"/>
    <n v="-1117.25"/>
    <n v="21532.280000000006"/>
    <n v="0.29077651390339848"/>
    <n v="3773.75"/>
    <n v="9.7819688109161793E-2"/>
    <n v="5.0961527034895968E-2"/>
    <n v="94.43982456140354"/>
    <n v="8029.04"/>
  </r>
  <r>
    <n v="1110010"/>
    <s v="Juhayna Milk 1L 12X"/>
    <n v="202408"/>
    <x v="0"/>
    <x v="0"/>
    <x v="0"/>
    <x v="5"/>
    <x v="3"/>
    <n v="247.6"/>
    <n v="103992"/>
    <n v="-8428.69"/>
    <n v="95563.31"/>
    <n v="-62425.9"/>
    <n v="-2616.35"/>
    <n v="-1723.64"/>
    <n v="28797.42"/>
    <n v="0.30134389442977644"/>
    <n v="4339.99"/>
    <n v="8.1051330871605515E-2"/>
    <n v="4.5414814534992562E-2"/>
    <n v="116.30621970920839"/>
    <n v="8428.69"/>
  </r>
  <r>
    <n v="1130010"/>
    <s v="Bekhero Milk 500ML 24X"/>
    <n v="202403"/>
    <x v="2"/>
    <x v="2"/>
    <x v="2"/>
    <x v="5"/>
    <x v="3"/>
    <n v="127.3"/>
    <n v="45828"/>
    <n v="-5498.62"/>
    <n v="40329.379999999997"/>
    <n v="-26743.71"/>
    <n v="-1230.6099999999999"/>
    <n v="-713.49"/>
    <n v="11641.569999999996"/>
    <n v="0.28866226061496597"/>
    <n v="1944.1"/>
    <n v="0.1199838526664921"/>
    <n v="4.8205551387102905E-2"/>
    <n v="91.449882168106811"/>
    <n v="5498.62"/>
  </r>
  <r>
    <n v="1130010"/>
    <s v="Bekhero Milk 500ML 24X"/>
    <n v="202411"/>
    <x v="2"/>
    <x v="2"/>
    <x v="2"/>
    <x v="6"/>
    <x v="0"/>
    <n v="80.7"/>
    <n v="29052"/>
    <n v="-2135.3000000000002"/>
    <n v="26916.7"/>
    <n v="-17786.73"/>
    <n v="-723.8"/>
    <n v="-505.48"/>
    <n v="7900.6900000000023"/>
    <n v="0.29352372319043574"/>
    <n v="1229.28"/>
    <n v="7.3499242737160964E-2"/>
    <n v="4.5669788644224586E-2"/>
    <n v="97.9019826517968"/>
    <n v="2135.3000000000002"/>
  </r>
  <r>
    <n v="1130010"/>
    <s v="Bekhero Milk 500ML 24X"/>
    <n v="202502"/>
    <x v="2"/>
    <x v="2"/>
    <x v="2"/>
    <x v="5"/>
    <x v="3"/>
    <n v="175.7"/>
    <n v="63252"/>
    <n v="-7256.8"/>
    <n v="55995.199999999997"/>
    <n v="-37510.26"/>
    <n v="-1700.13"/>
    <n v="-730.25"/>
    <n v="16054.559999999998"/>
    <n v="0.28671314684115778"/>
    <n v="2430.38"/>
    <n v="0.11472838803516094"/>
    <n v="4.3403363145412467E-2"/>
    <n v="91.374843483210014"/>
    <n v="7256.8"/>
  </r>
  <r>
    <n v="1110020"/>
    <s v="Juhayna Milk 500ML 24X"/>
    <n v="202412"/>
    <x v="0"/>
    <x v="2"/>
    <x v="2"/>
    <x v="3"/>
    <x v="2"/>
    <n v="286.89999999999998"/>
    <n v="129105"/>
    <n v="-11047.12"/>
    <n v="118057.88"/>
    <n v="-75207.929999999993"/>
    <n v="-2547.36"/>
    <n v="-1412.33"/>
    <n v="38890.260000000009"/>
    <n v="0.32941689279868491"/>
    <n v="3959.69"/>
    <n v="8.5566941636652349E-2"/>
    <n v="3.3540243141753856E-2"/>
    <n v="135.55336354130364"/>
    <n v="11047.12"/>
  </r>
  <r>
    <n v="1130010"/>
    <s v="Bekhero Milk 500ML 24X"/>
    <n v="202509"/>
    <x v="2"/>
    <x v="2"/>
    <x v="2"/>
    <x v="3"/>
    <x v="2"/>
    <n v="125.7"/>
    <n v="45252"/>
    <n v="-3891.87"/>
    <n v="41360.129999999997"/>
    <n v="-26890.47"/>
    <n v="-966.7"/>
    <n v="-803.05"/>
    <n v="12699.909999999996"/>
    <n v="0.30705682017924019"/>
    <n v="1769.75"/>
    <n v="8.6004375497215596E-2"/>
    <n v="4.2788792008148911E-2"/>
    <n v="101.03349244232295"/>
    <n v="3891.87"/>
  </r>
  <r>
    <n v="1110020"/>
    <s v="Juhayna Milk 500ML 24X"/>
    <n v="202507"/>
    <x v="0"/>
    <x v="2"/>
    <x v="2"/>
    <x v="7"/>
    <x v="3"/>
    <n v="60.3"/>
    <n v="27135"/>
    <n v="-3108.35"/>
    <n v="24026.65"/>
    <n v="-15013.61"/>
    <n v="-936.34"/>
    <n v="-425.52"/>
    <n v="7651.18"/>
    <n v="0.31844555941007174"/>
    <n v="1361.8600000000001"/>
    <n v="0.11455131748664087"/>
    <n v="5.6681226887643515E-2"/>
    <n v="126.88524046434495"/>
    <n v="3108.35"/>
  </r>
  <r>
    <n v="1120010"/>
    <s v="Pure Orange 1L 12X"/>
    <n v="202508"/>
    <x v="1"/>
    <x v="0"/>
    <x v="0"/>
    <x v="7"/>
    <x v="3"/>
    <n v="209.7"/>
    <n v="100656"/>
    <n v="-10057.700000000001"/>
    <n v="90598.3"/>
    <n v="-59580.15"/>
    <n v="-2336.84"/>
    <n v="-1772.69"/>
    <n v="26908.619999999995"/>
    <n v="0.29701020880082735"/>
    <n v="4109.5300000000007"/>
    <n v="9.9921514862501989E-2"/>
    <n v="4.5359901896613958E-2"/>
    <n v="128.31959942775393"/>
    <n v="10057.700000000001"/>
  </r>
  <r>
    <n v="1120020"/>
    <s v="Pure Apple 250ML 27X"/>
    <n v="202410"/>
    <x v="1"/>
    <x v="1"/>
    <x v="1"/>
    <x v="7"/>
    <x v="3"/>
    <n v="163.4"/>
    <n v="62092"/>
    <n v="-6677.66"/>
    <n v="55414.34"/>
    <n v="-34882.49"/>
    <n v="-1568.91"/>
    <n v="-811.51"/>
    <n v="18151.429999999993"/>
    <n v="0.32755835402893896"/>
    <n v="2380.42"/>
    <n v="0.10754461122205759"/>
    <n v="4.2956750905992928E-2"/>
    <n v="111.08586291309665"/>
    <n v="6677.66"/>
  </r>
  <r>
    <n v="1120010"/>
    <s v="Pure Orange 1L 12X"/>
    <n v="202511"/>
    <x v="1"/>
    <x v="0"/>
    <x v="0"/>
    <x v="7"/>
    <x v="3"/>
    <n v="129.80000000000001"/>
    <n v="62304"/>
    <n v="-7446.63"/>
    <n v="54857.37"/>
    <n v="-35148.339999999997"/>
    <n v="-1534.6"/>
    <n v="-965.85"/>
    <n v="17208.580000000009"/>
    <n v="0.31369677401596191"/>
    <n v="2500.4499999999998"/>
    <n v="0.11952089753466873"/>
    <n v="4.5580931058123997E-2"/>
    <n v="132.57765793528512"/>
    <n v="7446.63"/>
  </r>
  <r>
    <n v="1130010"/>
    <s v="Bekhero Milk 500ML 24X"/>
    <n v="202408"/>
    <x v="2"/>
    <x v="2"/>
    <x v="2"/>
    <x v="0"/>
    <x v="0"/>
    <n v="61.3"/>
    <n v="22068"/>
    <n v="-1501.16"/>
    <n v="20566.84"/>
    <n v="-13057.38"/>
    <n v="-451.16"/>
    <n v="-265.36"/>
    <n v="6792.9400000000005"/>
    <n v="0.33028603324574901"/>
    <n v="716.52"/>
    <n v="6.8024288562624616E-2"/>
    <n v="3.4838604277565244E-2"/>
    <n v="110.8146818923328"/>
    <n v="1501.16"/>
  </r>
  <r>
    <n v="1120020"/>
    <s v="Pure Apple 250ML 27X"/>
    <n v="202406"/>
    <x v="1"/>
    <x v="1"/>
    <x v="1"/>
    <x v="2"/>
    <x v="1"/>
    <n v="99.5"/>
    <n v="37810"/>
    <n v="-1462.3"/>
    <n v="36347.699999999997"/>
    <n v="-24108.26"/>
    <n v="-864.95"/>
    <n v="-421.39"/>
    <n v="10953.099999999999"/>
    <n v="0.30134231326879002"/>
    <n v="1286.3400000000001"/>
    <n v="3.867495371594816E-2"/>
    <n v="3.5389859605972324E-2"/>
    <n v="110.08140703517587"/>
    <n v="1462.3"/>
  </r>
  <r>
    <n v="1130010"/>
    <s v="Bekhero Milk 500ML 24X"/>
    <n v="202410"/>
    <x v="2"/>
    <x v="2"/>
    <x v="2"/>
    <x v="4"/>
    <x v="1"/>
    <n v="64.7"/>
    <n v="23292"/>
    <n v="-507.79"/>
    <n v="22784.21"/>
    <n v="-14663.79"/>
    <n v="-664.04"/>
    <n v="-282.69"/>
    <n v="7173.6899999999969"/>
    <n v="0.31485357622669369"/>
    <n v="946.73"/>
    <n v="2.1801047569981111E-2"/>
    <n v="4.1552022211873929E-2"/>
    <n v="110.87619783616687"/>
    <n v="507.79"/>
  </r>
  <r>
    <n v="1130010"/>
    <s v="Bekhero Milk 500ML 24X"/>
    <n v="202402"/>
    <x v="2"/>
    <x v="2"/>
    <x v="2"/>
    <x v="3"/>
    <x v="2"/>
    <n v="120.3"/>
    <n v="43308"/>
    <n v="-3807.88"/>
    <n v="39500.120000000003"/>
    <n v="-26487.63"/>
    <n v="-1321.3"/>
    <n v="-507.87"/>
    <n v="11183.320000000003"/>
    <n v="0.28312116520152353"/>
    <n v="1829.17"/>
    <n v="8.792555647917244E-2"/>
    <n v="4.6307960583410884E-2"/>
    <n v="92.961928512053234"/>
    <n v="3807.88"/>
  </r>
  <r>
    <n v="1110010"/>
    <s v="Juhayna Milk 1L 12X"/>
    <n v="202405"/>
    <x v="0"/>
    <x v="0"/>
    <x v="0"/>
    <x v="9"/>
    <x v="0"/>
    <n v="107.1"/>
    <n v="44982"/>
    <n v="-3680.66"/>
    <n v="41301.339999999997"/>
    <n v="-27499.73"/>
    <n v="-1128.3"/>
    <n v="-578.46"/>
    <n v="12094.849999999999"/>
    <n v="0.29284400941954908"/>
    <n v="1706.76"/>
    <n v="8.1825174514250143E-2"/>
    <n v="4.1324567193219398E-2"/>
    <n v="112.93043884220354"/>
    <n v="3680.66"/>
  </r>
  <r>
    <n v="1130010"/>
    <s v="Bekhero Milk 500ML 24X"/>
    <n v="202506"/>
    <x v="2"/>
    <x v="2"/>
    <x v="2"/>
    <x v="7"/>
    <x v="3"/>
    <n v="122.2"/>
    <n v="43992"/>
    <n v="-4199.21"/>
    <n v="39792.79"/>
    <n v="-25746.78"/>
    <n v="-1233.46"/>
    <n v="-726.34"/>
    <n v="12086.210000000003"/>
    <n v="0.30372864028885643"/>
    <n v="1959.8000000000002"/>
    <n v="9.5453946172031276E-2"/>
    <n v="4.9250127975444799E-2"/>
    <n v="98.905155482815076"/>
    <n v="4199.21"/>
  </r>
  <r>
    <n v="1130010"/>
    <s v="Bekhero Milk 500ML 24X"/>
    <n v="202404"/>
    <x v="2"/>
    <x v="2"/>
    <x v="2"/>
    <x v="6"/>
    <x v="0"/>
    <n v="53.3"/>
    <n v="19188"/>
    <n v="-1608.85"/>
    <n v="17579.150000000001"/>
    <n v="-11256.72"/>
    <n v="-681.7"/>
    <n v="-308.51"/>
    <n v="5332.2200000000012"/>
    <n v="0.30332638381264171"/>
    <n v="990.21"/>
    <n v="8.3846675005211591E-2"/>
    <n v="5.6328662079793389E-2"/>
    <n v="100.04165103189496"/>
    <n v="1608.85"/>
  </r>
  <r>
    <n v="1110020"/>
    <s v="Juhayna Milk 500ML 24X"/>
    <n v="202402"/>
    <x v="0"/>
    <x v="2"/>
    <x v="2"/>
    <x v="10"/>
    <x v="1"/>
    <n v="15"/>
    <n v="6750"/>
    <n v="-153.5"/>
    <n v="6596.5"/>
    <n v="-4221.6400000000003"/>
    <n v="-194.43"/>
    <n v="-96.11"/>
    <n v="2084.3199999999997"/>
    <n v="0.31597362237550214"/>
    <n v="290.54000000000002"/>
    <n v="2.2740740740740742E-2"/>
    <n v="4.4044569089668764E-2"/>
    <n v="138.95466666666664"/>
    <n v="153.5"/>
  </r>
  <r>
    <n v="1130010"/>
    <s v="Bekhero Milk 500ML 24X"/>
    <n v="202508"/>
    <x v="2"/>
    <x v="2"/>
    <x v="2"/>
    <x v="7"/>
    <x v="3"/>
    <n v="129.6"/>
    <n v="46656"/>
    <n v="-4465.83"/>
    <n v="42190.17"/>
    <n v="-27718.52"/>
    <n v="-1554.79"/>
    <n v="-672.4"/>
    <n v="12244.459999999995"/>
    <n v="0.29022068410722202"/>
    <n v="2227.19"/>
    <n v="9.5718235596707821E-2"/>
    <n v="5.2789310875021367E-2"/>
    <n v="94.478858024691334"/>
    <n v="4465.83"/>
  </r>
  <r>
    <n v="1130010"/>
    <s v="Bekhero Milk 500ML 24X"/>
    <n v="202507"/>
    <x v="2"/>
    <x v="2"/>
    <x v="2"/>
    <x v="10"/>
    <x v="1"/>
    <n v="43"/>
    <n v="15480"/>
    <n v="-562.16"/>
    <n v="14917.84"/>
    <n v="-9578.77"/>
    <n v="-499.39"/>
    <n v="-295.36"/>
    <n v="4544.32"/>
    <n v="0.30462318941616212"/>
    <n v="794.75"/>
    <n v="3.6315245478036176E-2"/>
    <n v="5.3275139028170299E-2"/>
    <n v="105.68186046511627"/>
    <n v="562.16"/>
  </r>
  <r>
    <n v="1130010"/>
    <s v="Bekhero Milk 500ML 24X"/>
    <n v="202508"/>
    <x v="2"/>
    <x v="2"/>
    <x v="2"/>
    <x v="3"/>
    <x v="2"/>
    <n v="168.6"/>
    <n v="60696"/>
    <n v="-6009.64"/>
    <n v="54686.36"/>
    <n v="-36474.39"/>
    <n v="-1942.64"/>
    <n v="-862.75"/>
    <n v="15406.580000000002"/>
    <n v="0.28172619278372157"/>
    <n v="2805.3900000000003"/>
    <n v="9.9012126005008569E-2"/>
    <n v="5.1299629377416972E-2"/>
    <n v="91.379478054567031"/>
    <n v="6009.64"/>
  </r>
  <r>
    <n v="1110010"/>
    <s v="Juhayna Milk 1L 12X"/>
    <n v="202505"/>
    <x v="0"/>
    <x v="0"/>
    <x v="0"/>
    <x v="2"/>
    <x v="1"/>
    <n v="79.2"/>
    <n v="33264"/>
    <n v="-1077.58"/>
    <n v="32186.42"/>
    <n v="-21580.03"/>
    <n v="-738.86"/>
    <n v="-540.97"/>
    <n v="9326.5599999999977"/>
    <n v="0.28976692654852571"/>
    <n v="1279.83"/>
    <n v="3.2394781144781143E-2"/>
    <n v="3.9763042923071285E-2"/>
    <n v="117.75959595959593"/>
    <n v="1077.58"/>
  </r>
  <r>
    <n v="1110010"/>
    <s v="Juhayna Milk 1L 12X"/>
    <n v="202401"/>
    <x v="0"/>
    <x v="0"/>
    <x v="0"/>
    <x v="6"/>
    <x v="0"/>
    <n v="58.5"/>
    <n v="24570"/>
    <n v="-1782.88"/>
    <n v="22787.119999999999"/>
    <n v="-14692.62"/>
    <n v="-548.66"/>
    <n v="-342.22"/>
    <n v="7203.619999999999"/>
    <n v="0.31612682954230281"/>
    <n v="890.88"/>
    <n v="7.2563288563288572E-2"/>
    <n v="3.9095769891061269E-2"/>
    <n v="123.13880341880341"/>
    <n v="1782.88"/>
  </r>
  <r>
    <n v="1130010"/>
    <s v="Bekhero Milk 500ML 24X"/>
    <n v="202512"/>
    <x v="2"/>
    <x v="2"/>
    <x v="2"/>
    <x v="10"/>
    <x v="1"/>
    <n v="16.899999999999999"/>
    <n v="6084"/>
    <n v="-138.47999999999999"/>
    <n v="5945.52"/>
    <n v="-3760.19"/>
    <n v="-157.56"/>
    <n v="-98.83"/>
    <n v="1928.9400000000005"/>
    <n v="0.32443587777015304"/>
    <n v="256.39"/>
    <n v="2.2761341222879684E-2"/>
    <n v="4.3123225554703368E-2"/>
    <n v="114.13846153846158"/>
    <n v="138.47999999999999"/>
  </r>
  <r>
    <n v="1130010"/>
    <s v="Bekhero Milk 500ML 24X"/>
    <n v="202406"/>
    <x v="2"/>
    <x v="2"/>
    <x v="2"/>
    <x v="4"/>
    <x v="1"/>
    <n v="60.6"/>
    <n v="21816"/>
    <n v="-668.93"/>
    <n v="21147.07"/>
    <n v="-13804.31"/>
    <n v="-708.79"/>
    <n v="-394.95"/>
    <n v="6239.02"/>
    <n v="0.29502999706342298"/>
    <n v="1103.74"/>
    <n v="3.0662357902456909E-2"/>
    <n v="5.2193519007597743E-2"/>
    <n v="102.95412541254126"/>
    <n v="668.93"/>
  </r>
  <r>
    <n v="1120010"/>
    <s v="Pure Orange 1L 12X"/>
    <n v="202408"/>
    <x v="1"/>
    <x v="0"/>
    <x v="0"/>
    <x v="2"/>
    <x v="1"/>
    <n v="40.700000000000003"/>
    <n v="19536"/>
    <n v="-507.35"/>
    <n v="19028.650000000001"/>
    <n v="-12872.67"/>
    <n v="-754.39"/>
    <n v="-337.03"/>
    <n v="5064.5600000000013"/>
    <n v="0.26615445656943615"/>
    <n v="1091.42"/>
    <n v="2.5970004095004096E-2"/>
    <n v="5.7356670073809755E-2"/>
    <n v="124.43636363636367"/>
    <n v="507.35"/>
  </r>
  <r>
    <n v="1110020"/>
    <s v="Juhayna Milk 500ML 24X"/>
    <n v="202504"/>
    <x v="0"/>
    <x v="2"/>
    <x v="2"/>
    <x v="4"/>
    <x v="1"/>
    <n v="48.4"/>
    <n v="21780"/>
    <n v="-842.32"/>
    <n v="20937.68"/>
    <n v="-13980.6"/>
    <n v="-533.26"/>
    <n v="-234.89"/>
    <n v="6188.93"/>
    <n v="0.29558814539146649"/>
    <n v="768.15"/>
    <n v="3.8674012855831039E-2"/>
    <n v="3.6687445791510807E-2"/>
    <n v="127.87045454545455"/>
    <n v="842.32"/>
  </r>
  <r>
    <n v="1130010"/>
    <s v="Bekhero Milk 500ML 24X"/>
    <n v="202412"/>
    <x v="2"/>
    <x v="2"/>
    <x v="2"/>
    <x v="4"/>
    <x v="1"/>
    <n v="115"/>
    <n v="41400"/>
    <n v="-1494.22"/>
    <n v="39905.78"/>
    <n v="-25437.03"/>
    <n v="-1027.68"/>
    <n v="-684.04"/>
    <n v="12757.029999999999"/>
    <n v="0.31967875330340617"/>
    <n v="1711.72"/>
    <n v="3.6092270531400968E-2"/>
    <n v="4.28940369039272E-2"/>
    <n v="110.93069565217391"/>
    <n v="1494.22"/>
  </r>
  <r>
    <n v="1120010"/>
    <s v="Pure Orange 1L 12X"/>
    <n v="202409"/>
    <x v="1"/>
    <x v="0"/>
    <x v="0"/>
    <x v="10"/>
    <x v="1"/>
    <n v="92.2"/>
    <n v="44256"/>
    <n v="-1074.52"/>
    <n v="43181.48"/>
    <n v="-28917.65"/>
    <n v="-1097.79"/>
    <n v="-674.5"/>
    <n v="12491.54"/>
    <n v="0.28928003394047636"/>
    <n v="1772.29"/>
    <n v="2.4279645697758496E-2"/>
    <n v="4.1042826693295363E-2"/>
    <n v="135.48308026030369"/>
    <n v="1074.52"/>
  </r>
  <r>
    <n v="1120010"/>
    <s v="Pure Orange 1L 12X"/>
    <n v="202508"/>
    <x v="1"/>
    <x v="0"/>
    <x v="0"/>
    <x v="5"/>
    <x v="3"/>
    <n v="235.2"/>
    <n v="112896"/>
    <n v="-10112.24"/>
    <n v="102783.76"/>
    <n v="-64039"/>
    <n v="-3916.44"/>
    <n v="-1259.79"/>
    <n v="33568.53"/>
    <n v="0.32659371480475125"/>
    <n v="5176.2299999999996"/>
    <n v="8.9571286848072557E-2"/>
    <n v="5.0360387672138088E-2"/>
    <n v="142.7233418367347"/>
    <n v="10112.24"/>
  </r>
  <r>
    <n v="1110020"/>
    <s v="Juhayna Milk 500ML 24X"/>
    <n v="202502"/>
    <x v="0"/>
    <x v="2"/>
    <x v="2"/>
    <x v="1"/>
    <x v="0"/>
    <n v="46.3"/>
    <n v="20835"/>
    <n v="-1545.38"/>
    <n v="19289.62"/>
    <n v="-12747.96"/>
    <n v="-438.83"/>
    <n v="-378.95"/>
    <n v="5723.8799999999992"/>
    <n v="0.2967336837117579"/>
    <n v="817.78"/>
    <n v="7.4172306215502762E-2"/>
    <n v="4.2394821670929755E-2"/>
    <n v="123.62591792656586"/>
    <n v="1545.38"/>
  </r>
  <r>
    <n v="1110020"/>
    <s v="Juhayna Milk 500ML 24X"/>
    <n v="202504"/>
    <x v="0"/>
    <x v="2"/>
    <x v="2"/>
    <x v="10"/>
    <x v="1"/>
    <n v="62.5"/>
    <n v="28125"/>
    <n v="-674.69"/>
    <n v="27450.31"/>
    <n v="-18606.78"/>
    <n v="-725.33"/>
    <n v="-451.8"/>
    <n v="7666.4000000000015"/>
    <n v="0.27928282048545178"/>
    <n v="1177.1300000000001"/>
    <n v="2.3988977777777781E-2"/>
    <n v="4.2882211530580167E-2"/>
    <n v="122.66240000000002"/>
    <n v="674.69"/>
  </r>
  <r>
    <n v="1110010"/>
    <s v="Juhayna Milk 1L 12X"/>
    <n v="202406"/>
    <x v="0"/>
    <x v="0"/>
    <x v="0"/>
    <x v="5"/>
    <x v="3"/>
    <n v="154.5"/>
    <n v="64890"/>
    <n v="-7365.29"/>
    <n v="57524.71"/>
    <n v="-38888.74"/>
    <n v="-1192.3"/>
    <n v="-1056.27"/>
    <n v="16387.400000000001"/>
    <n v="0.2848758385744144"/>
    <n v="2248.5699999999997"/>
    <n v="0.11350423794113114"/>
    <n v="3.9088767244545859E-2"/>
    <n v="106.06731391585761"/>
    <n v="7365.29"/>
  </r>
  <r>
    <n v="1120020"/>
    <s v="Pure Apple 250ML 27X"/>
    <n v="202402"/>
    <x v="1"/>
    <x v="1"/>
    <x v="1"/>
    <x v="7"/>
    <x v="3"/>
    <n v="52.3"/>
    <n v="19874"/>
    <n v="-2041.43"/>
    <n v="17832.57"/>
    <n v="-11171"/>
    <n v="-707.24"/>
    <n v="-229.07"/>
    <n v="5725.26"/>
    <n v="0.32105635923481585"/>
    <n v="936.31"/>
    <n v="0.10271862735231961"/>
    <n v="5.2505611922454246E-2"/>
    <n v="109.46959847036329"/>
    <n v="2041.43"/>
  </r>
  <r>
    <n v="1130010"/>
    <s v="Bekhero Milk 500ML 24X"/>
    <n v="202505"/>
    <x v="2"/>
    <x v="2"/>
    <x v="2"/>
    <x v="2"/>
    <x v="1"/>
    <n v="61.5"/>
    <n v="22140"/>
    <n v="-528.17999999999995"/>
    <n v="21611.82"/>
    <n v="-13545.4"/>
    <n v="-502.47"/>
    <n v="-315.3"/>
    <n v="7248.6500000000015"/>
    <n v="0.3354021086609088"/>
    <n v="817.77"/>
    <n v="2.3856368563685636E-2"/>
    <n v="3.7839015871870114E-2"/>
    <n v="117.86422764227645"/>
    <n v="528.17999999999995"/>
  </r>
  <r>
    <n v="1120010"/>
    <s v="Pure Orange 1L 12X"/>
    <n v="202512"/>
    <x v="1"/>
    <x v="0"/>
    <x v="0"/>
    <x v="5"/>
    <x v="3"/>
    <n v="134.30000000000001"/>
    <n v="64464"/>
    <n v="-5917.86"/>
    <n v="58546.14"/>
    <n v="-38667.620000000003"/>
    <n v="-1397.1"/>
    <n v="-943.15"/>
    <n v="17538.269999999997"/>
    <n v="0.29956321629402033"/>
    <n v="2340.25"/>
    <n v="9.1801005212211462E-2"/>
    <n v="3.9972746281821486E-2"/>
    <n v="130.59024571854056"/>
    <n v="5917.86"/>
  </r>
  <r>
    <n v="1120020"/>
    <s v="Pure Apple 250ML 27X"/>
    <n v="202411"/>
    <x v="1"/>
    <x v="1"/>
    <x v="1"/>
    <x v="10"/>
    <x v="1"/>
    <n v="19.5"/>
    <n v="7410"/>
    <n v="-247.38"/>
    <n v="7162.62"/>
    <n v="-4520.24"/>
    <n v="-163.4"/>
    <n v="-94.8"/>
    <n v="2384.1800000000003"/>
    <n v="0.33286423124499143"/>
    <n v="258.2"/>
    <n v="3.3384615384615381E-2"/>
    <n v="3.6048261669612516E-2"/>
    <n v="122.26564102564105"/>
    <n v="247.38"/>
  </r>
  <r>
    <n v="1110020"/>
    <s v="Juhayna Milk 500ML 24X"/>
    <n v="202501"/>
    <x v="0"/>
    <x v="2"/>
    <x v="2"/>
    <x v="0"/>
    <x v="0"/>
    <n v="35.9"/>
    <n v="16155"/>
    <n v="-1334.61"/>
    <n v="14820.39"/>
    <n v="-10036.99"/>
    <n v="-385.91"/>
    <n v="-255.34"/>
    <n v="4142.1499999999996"/>
    <n v="0.27948994594609183"/>
    <n v="641.25"/>
    <n v="8.2612813370473534E-2"/>
    <n v="4.3268092135227212E-2"/>
    <n v="115.38022284122562"/>
    <n v="1334.61"/>
  </r>
  <r>
    <n v="1110010"/>
    <s v="Juhayna Milk 1L 12X"/>
    <n v="202511"/>
    <x v="0"/>
    <x v="0"/>
    <x v="0"/>
    <x v="8"/>
    <x v="2"/>
    <n v="109.1"/>
    <n v="45822"/>
    <n v="-4125.5200000000004"/>
    <n v="41696.480000000003"/>
    <n v="-27016.14"/>
    <n v="-967.12"/>
    <n v="-703.03"/>
    <n v="13010.190000000006"/>
    <n v="0.31202130251762272"/>
    <n v="1670.15"/>
    <n v="9.0033608310418581E-2"/>
    <n v="4.0054939889410328E-2"/>
    <n v="119.25013748854268"/>
    <n v="4125.5200000000004"/>
  </r>
  <r>
    <n v="1120010"/>
    <s v="Pure Orange 1L 12X"/>
    <n v="202412"/>
    <x v="1"/>
    <x v="0"/>
    <x v="0"/>
    <x v="0"/>
    <x v="0"/>
    <n v="77.599999999999994"/>
    <n v="37248"/>
    <n v="-2479.7399999999998"/>
    <n v="34768.26"/>
    <n v="-21834.959999999999"/>
    <n v="-801.89"/>
    <n v="-607.66"/>
    <n v="11523.750000000004"/>
    <n v="0.33144454165954818"/>
    <n v="1409.55"/>
    <n v="6.657377577319587E-2"/>
    <n v="4.054128679433483E-2"/>
    <n v="148.50193298969077"/>
    <n v="2479.7399999999998"/>
  </r>
  <r>
    <n v="1130010"/>
    <s v="Bekhero Milk 500ML 24X"/>
    <n v="202511"/>
    <x v="2"/>
    <x v="2"/>
    <x v="2"/>
    <x v="8"/>
    <x v="2"/>
    <n v="187.3"/>
    <n v="67428"/>
    <n v="-5672.37"/>
    <n v="61755.63"/>
    <n v="-40280.18"/>
    <n v="-2055.34"/>
    <n v="-752.44"/>
    <n v="18667.669999999991"/>
    <n v="0.30228288497745048"/>
    <n v="2807.78"/>
    <n v="8.412484427834134E-2"/>
    <n v="4.546597613853183E-2"/>
    <n v="99.667218366257288"/>
    <n v="5672.37"/>
  </r>
  <r>
    <n v="1110020"/>
    <s v="Juhayna Milk 500ML 24X"/>
    <n v="202505"/>
    <x v="0"/>
    <x v="2"/>
    <x v="2"/>
    <x v="9"/>
    <x v="0"/>
    <n v="87.4"/>
    <n v="39330"/>
    <n v="-2451.9499999999998"/>
    <n v="36878.050000000003"/>
    <n v="-24112.720000000001"/>
    <n v="-783.11"/>
    <n v="-570.74"/>
    <n v="11411.48"/>
    <n v="0.30943827019053338"/>
    <n v="1353.85"/>
    <n v="6.2342995169082122E-2"/>
    <n v="3.6711539791285053E-2"/>
    <n v="130.5661327231121"/>
    <n v="2451.9499999999998"/>
  </r>
  <r>
    <n v="1130010"/>
    <s v="Bekhero Milk 500ML 24X"/>
    <n v="202406"/>
    <x v="2"/>
    <x v="2"/>
    <x v="2"/>
    <x v="5"/>
    <x v="3"/>
    <n v="132"/>
    <n v="47520"/>
    <n v="-4790.67"/>
    <n v="42729.33"/>
    <n v="-26790.2"/>
    <n v="-1030.1199999999999"/>
    <n v="-676.47"/>
    <n v="14232.54"/>
    <n v="0.33308596226526371"/>
    <n v="1706.59"/>
    <n v="0.10081376262626263"/>
    <n v="3.9939545038501653E-2"/>
    <n v="107.82227272727273"/>
    <n v="4790.67"/>
  </r>
  <r>
    <n v="1110010"/>
    <s v="Juhayna Milk 1L 12X"/>
    <n v="202503"/>
    <x v="0"/>
    <x v="0"/>
    <x v="0"/>
    <x v="2"/>
    <x v="1"/>
    <n v="24.5"/>
    <n v="10290"/>
    <n v="-291.29000000000002"/>
    <n v="9998.7099999999991"/>
    <n v="-6537.5"/>
    <n v="-311.72000000000003"/>
    <n v="-167.26"/>
    <n v="2982.2299999999987"/>
    <n v="0.2982614757303691"/>
    <n v="478.98"/>
    <n v="2.8308066083576288E-2"/>
    <n v="4.7904179639173462E-2"/>
    <n v="121.72367346938771"/>
    <n v="291.29000000000002"/>
  </r>
  <r>
    <n v="1120010"/>
    <s v="Pure Orange 1L 12X"/>
    <n v="202409"/>
    <x v="1"/>
    <x v="0"/>
    <x v="0"/>
    <x v="9"/>
    <x v="0"/>
    <n v="99.8"/>
    <n v="47904"/>
    <n v="-3946.05"/>
    <n v="43957.95"/>
    <n v="-28779.21"/>
    <n v="-918.98"/>
    <n v="-591.03"/>
    <n v="13668.73"/>
    <n v="0.31095012392525129"/>
    <n v="1510.01"/>
    <n v="8.2374123246492986E-2"/>
    <n v="3.4351237944444633E-2"/>
    <n v="136.96122244488978"/>
    <n v="3946.05"/>
  </r>
  <r>
    <n v="1110010"/>
    <s v="Juhayna Milk 1L 12X"/>
    <n v="202504"/>
    <x v="0"/>
    <x v="0"/>
    <x v="0"/>
    <x v="1"/>
    <x v="0"/>
    <n v="13.5"/>
    <n v="5670"/>
    <n v="-409.75"/>
    <n v="5260.25"/>
    <n v="-3504.05"/>
    <n v="-185.77"/>
    <n v="-104.07"/>
    <n v="1466.3599999999997"/>
    <n v="0.27876241623496978"/>
    <n v="289.84000000000003"/>
    <n v="7.2266313932980594E-2"/>
    <n v="5.5100042773632438E-2"/>
    <n v="108.61925925925924"/>
    <n v="409.75"/>
  </r>
  <r>
    <n v="1120020"/>
    <s v="Pure Apple 250ML 27X"/>
    <n v="202503"/>
    <x v="1"/>
    <x v="1"/>
    <x v="1"/>
    <x v="8"/>
    <x v="2"/>
    <n v="267.39999999999998"/>
    <n v="101612"/>
    <n v="-9876.99"/>
    <n v="91735.01"/>
    <n v="-58943.3"/>
    <n v="-3087.31"/>
    <n v="-1524.45"/>
    <n v="28179.949999999997"/>
    <n v="0.30718860770822393"/>
    <n v="4611.76"/>
    <n v="9.7202987836082347E-2"/>
    <n v="5.0272627647830422E-2"/>
    <n v="105.38500373971578"/>
    <n v="9876.99"/>
  </r>
  <r>
    <n v="1130010"/>
    <s v="Bekhero Milk 500ML 24X"/>
    <n v="202404"/>
    <x v="2"/>
    <x v="2"/>
    <x v="2"/>
    <x v="7"/>
    <x v="3"/>
    <n v="94.6"/>
    <n v="34056"/>
    <n v="-3456.36"/>
    <n v="30599.64"/>
    <n v="-19942.72"/>
    <n v="-1057.44"/>
    <n v="-374.14"/>
    <n v="9225.34"/>
    <n v="0.30148524623165501"/>
    <n v="1431.58"/>
    <n v="0.10149048625792813"/>
    <n v="4.6784210533195814E-2"/>
    <n v="97.519450317124736"/>
    <n v="3456.36"/>
  </r>
  <r>
    <n v="1110010"/>
    <s v="Juhayna Milk 1L 12X"/>
    <n v="202503"/>
    <x v="0"/>
    <x v="0"/>
    <x v="0"/>
    <x v="0"/>
    <x v="0"/>
    <n v="84.1"/>
    <n v="35322"/>
    <n v="-2696.25"/>
    <n v="32625.75"/>
    <n v="-21269.25"/>
    <n v="-1189.77"/>
    <n v="-407.01"/>
    <n v="9759.7200000000012"/>
    <n v="0.29914162892807067"/>
    <n v="1596.78"/>
    <n v="7.6333446577204006E-2"/>
    <n v="4.8942323164984709E-2"/>
    <n v="116.04898929845425"/>
    <n v="2696.25"/>
  </r>
  <r>
    <n v="1120010"/>
    <s v="Pure Orange 1L 12X"/>
    <n v="202407"/>
    <x v="1"/>
    <x v="0"/>
    <x v="0"/>
    <x v="7"/>
    <x v="3"/>
    <n v="284.39999999999998"/>
    <n v="136512"/>
    <n v="-14879.94"/>
    <n v="121632.06"/>
    <n v="-76235.41"/>
    <n v="-4401.8100000000004"/>
    <n v="-1726.25"/>
    <n v="39268.589999999997"/>
    <n v="0.32284736442020301"/>
    <n v="6128.06"/>
    <n v="0.10900096694796062"/>
    <n v="5.0381946996540222E-2"/>
    <n v="138.07521097046413"/>
    <n v="14879.94"/>
  </r>
  <r>
    <n v="1110010"/>
    <s v="Juhayna Milk 1L 12X"/>
    <n v="202403"/>
    <x v="0"/>
    <x v="0"/>
    <x v="0"/>
    <x v="5"/>
    <x v="3"/>
    <n v="75.2"/>
    <n v="31584"/>
    <n v="-2569.14"/>
    <n v="29014.86"/>
    <n v="-19029.89"/>
    <n v="-988.41"/>
    <n v="-304.27"/>
    <n v="8692.2900000000009"/>
    <n v="0.29958062868474983"/>
    <n v="1292.6799999999998"/>
    <n v="8.1343085106382981E-2"/>
    <n v="4.455234317863329E-2"/>
    <n v="115.58896276595745"/>
    <n v="2569.14"/>
  </r>
  <r>
    <n v="1110010"/>
    <s v="Juhayna Milk 1L 12X"/>
    <n v="202408"/>
    <x v="0"/>
    <x v="0"/>
    <x v="0"/>
    <x v="4"/>
    <x v="1"/>
    <n v="69.400000000000006"/>
    <n v="29148"/>
    <n v="-1022.74"/>
    <n v="28125.26"/>
    <n v="-18747.28"/>
    <n v="-641.33000000000004"/>
    <n v="-560.66999999999996"/>
    <n v="8175.98"/>
    <n v="0.2906988237619848"/>
    <n v="1202"/>
    <n v="3.5087827638259912E-2"/>
    <n v="4.2737382694417764E-2"/>
    <n v="117.80951008645532"/>
    <n v="1022.74"/>
  </r>
  <r>
    <n v="1110020"/>
    <s v="Juhayna Milk 500ML 24X"/>
    <n v="202408"/>
    <x v="0"/>
    <x v="2"/>
    <x v="2"/>
    <x v="8"/>
    <x v="2"/>
    <n v="125.4"/>
    <n v="56430"/>
    <n v="-4192.63"/>
    <n v="52237.37"/>
    <n v="-34456.44"/>
    <n v="-1275.68"/>
    <n v="-679.35"/>
    <n v="15825.900000000001"/>
    <n v="0.30296127082967617"/>
    <n v="1955.0300000000002"/>
    <n v="7.4297891192628043E-2"/>
    <n v="3.7425888784217126E-2"/>
    <n v="126.20334928229666"/>
    <n v="4192.63"/>
  </r>
  <r>
    <n v="1110010"/>
    <s v="Juhayna Milk 1L 12X"/>
    <n v="202506"/>
    <x v="0"/>
    <x v="0"/>
    <x v="0"/>
    <x v="7"/>
    <x v="3"/>
    <n v="173.9"/>
    <n v="73038"/>
    <n v="-8683.61"/>
    <n v="64354.39"/>
    <n v="-43535.43"/>
    <n v="-2151.16"/>
    <n v="-1149.24"/>
    <n v="17518.560000000005"/>
    <n v="0.27222012359995962"/>
    <n v="3300.3999999999996"/>
    <n v="0.11889167282784305"/>
    <n v="5.1284768607083364E-2"/>
    <n v="100.73927544565845"/>
    <n v="8683.61"/>
  </r>
  <r>
    <n v="1120010"/>
    <s v="Pure Orange 1L 12X"/>
    <n v="202405"/>
    <x v="1"/>
    <x v="0"/>
    <x v="0"/>
    <x v="4"/>
    <x v="1"/>
    <n v="43"/>
    <n v="20640"/>
    <n v="-488.71"/>
    <n v="20151.29"/>
    <n v="-13144.2"/>
    <n v="-500.14"/>
    <n v="-246.92"/>
    <n v="6260.0300000000007"/>
    <n v="0.31065157615219674"/>
    <n v="747.06"/>
    <n v="2.367781007751938E-2"/>
    <n v="3.7072564585195283E-2"/>
    <n v="145.58209302325582"/>
    <n v="488.71"/>
  </r>
  <r>
    <n v="1110020"/>
    <s v="Juhayna Milk 500ML 24X"/>
    <n v="202506"/>
    <x v="0"/>
    <x v="2"/>
    <x v="2"/>
    <x v="2"/>
    <x v="1"/>
    <n v="55.4"/>
    <n v="24930"/>
    <n v="-706.27"/>
    <n v="24223.73"/>
    <n v="-15789.02"/>
    <n v="-672.65"/>
    <n v="-304.01"/>
    <n v="7458.0499999999993"/>
    <n v="0.30788198184177251"/>
    <n v="976.66"/>
    <n v="2.833012434817489E-2"/>
    <n v="4.031831596537775E-2"/>
    <n v="134.62184115523465"/>
    <n v="706.27"/>
  </r>
  <r>
    <n v="1120010"/>
    <s v="Pure Orange 1L 12X"/>
    <n v="202412"/>
    <x v="1"/>
    <x v="0"/>
    <x v="0"/>
    <x v="9"/>
    <x v="0"/>
    <n v="20.2"/>
    <n v="9696"/>
    <n v="-792.53"/>
    <n v="8903.4699999999993"/>
    <n v="-5621.91"/>
    <n v="-225.87"/>
    <n v="-149.01"/>
    <n v="2906.6799999999994"/>
    <n v="0.32646597337891853"/>
    <n v="374.88"/>
    <n v="8.1737830033003292E-2"/>
    <n v="4.2104932121970425E-2"/>
    <n v="143.89504950495046"/>
    <n v="792.53"/>
  </r>
  <r>
    <n v="1130010"/>
    <s v="Bekhero Milk 500ML 24X"/>
    <n v="202407"/>
    <x v="2"/>
    <x v="2"/>
    <x v="2"/>
    <x v="1"/>
    <x v="0"/>
    <n v="98.5"/>
    <n v="35460"/>
    <n v="-2752.67"/>
    <n v="32707.33"/>
    <n v="-21596.23"/>
    <n v="-796.11"/>
    <n v="-395.4"/>
    <n v="9919.59"/>
    <n v="0.30328339243833108"/>
    <n v="1191.51"/>
    <n v="7.7627467569091932E-2"/>
    <n v="3.6429448689330492E-2"/>
    <n v="100.70649746192893"/>
    <n v="2752.67"/>
  </r>
  <r>
    <n v="1120010"/>
    <s v="Pure Orange 1L 12X"/>
    <n v="202407"/>
    <x v="1"/>
    <x v="0"/>
    <x v="0"/>
    <x v="3"/>
    <x v="2"/>
    <n v="284.3"/>
    <n v="136464"/>
    <n v="-13491.15"/>
    <n v="122972.85"/>
    <n v="-77108.77"/>
    <n v="-4917.8599999999997"/>
    <n v="-1818.67"/>
    <n v="39127.550000000003"/>
    <n v="0.31818039510347201"/>
    <n v="6736.53"/>
    <n v="9.8862337319732679E-2"/>
    <n v="5.4780628407002027E-2"/>
    <n v="137.62768202602885"/>
    <n v="13491.15"/>
  </r>
  <r>
    <n v="1110020"/>
    <s v="Juhayna Milk 500ML 24X"/>
    <n v="202408"/>
    <x v="0"/>
    <x v="2"/>
    <x v="2"/>
    <x v="7"/>
    <x v="3"/>
    <n v="188"/>
    <n v="84600"/>
    <n v="-9392.34"/>
    <n v="75207.66"/>
    <n v="-48346.47"/>
    <n v="-2306.84"/>
    <n v="-1022.27"/>
    <n v="23532.080000000009"/>
    <n v="0.31289472375553246"/>
    <n v="3329.11"/>
    <n v="0.11102056737588653"/>
    <n v="4.4265570820844577E-2"/>
    <n v="125.17063829787239"/>
    <n v="9392.34"/>
  </r>
  <r>
    <n v="1120010"/>
    <s v="Pure Orange 1L 12X"/>
    <n v="202503"/>
    <x v="1"/>
    <x v="0"/>
    <x v="0"/>
    <x v="8"/>
    <x v="2"/>
    <n v="74.7"/>
    <n v="35856"/>
    <n v="-3565.5"/>
    <n v="32290.5"/>
    <n v="-20929.71"/>
    <n v="-1188.1199999999999"/>
    <n v="-618.15"/>
    <n v="9554.52"/>
    <n v="0.29589259999070938"/>
    <n v="1806.27"/>
    <n v="9.9439424364123161E-2"/>
    <n v="5.5938124216100713E-2"/>
    <n v="127.90522088353414"/>
    <n v="3565.5"/>
  </r>
  <r>
    <n v="1120010"/>
    <s v="Pure Orange 1L 12X"/>
    <n v="202402"/>
    <x v="1"/>
    <x v="0"/>
    <x v="0"/>
    <x v="8"/>
    <x v="2"/>
    <n v="190.6"/>
    <n v="91488"/>
    <n v="-7011.48"/>
    <n v="84476.52"/>
    <n v="-53115.06"/>
    <n v="-2130.12"/>
    <n v="-1634.42"/>
    <n v="27596.920000000006"/>
    <n v="0.32668154417345796"/>
    <n v="3764.54"/>
    <n v="7.6638247639034623E-2"/>
    <n v="4.4563151985900933E-2"/>
    <n v="144.78971668415534"/>
    <n v="7011.48"/>
  </r>
  <r>
    <n v="1130010"/>
    <s v="Bekhero Milk 500ML 24X"/>
    <n v="202405"/>
    <x v="2"/>
    <x v="2"/>
    <x v="2"/>
    <x v="4"/>
    <x v="1"/>
    <n v="31.6"/>
    <n v="11376"/>
    <n v="-279.85000000000002"/>
    <n v="11096.15"/>
    <n v="-7258.96"/>
    <n v="-276.45999999999998"/>
    <n v="-172.06"/>
    <n v="3388.6699999999992"/>
    <n v="0.30539150966776757"/>
    <n v="448.52"/>
    <n v="2.4600035161744024E-2"/>
    <n v="4.0421227182401105E-2"/>
    <n v="107.23639240506326"/>
    <n v="279.85000000000002"/>
  </r>
  <r>
    <n v="1120010"/>
    <s v="Pure Orange 1L 12X"/>
    <n v="202512"/>
    <x v="1"/>
    <x v="0"/>
    <x v="0"/>
    <x v="8"/>
    <x v="2"/>
    <n v="210.4"/>
    <n v="100992"/>
    <n v="-8555.83"/>
    <n v="92436.17"/>
    <n v="-58243.48"/>
    <n v="-3318.41"/>
    <n v="-1080.82"/>
    <n v="29793.46"/>
    <n v="0.32231387345451462"/>
    <n v="4399.2299999999996"/>
    <n v="8.4717898447401768E-2"/>
    <n v="4.7592084353992592E-2"/>
    <n v="141.60389733840304"/>
    <n v="8555.83"/>
  </r>
  <r>
    <n v="1130010"/>
    <s v="Bekhero Milk 500ML 24X"/>
    <n v="202506"/>
    <x v="2"/>
    <x v="2"/>
    <x v="2"/>
    <x v="2"/>
    <x v="1"/>
    <n v="118.9"/>
    <n v="42804"/>
    <n v="-1675.55"/>
    <n v="41128.449999999997"/>
    <n v="-26792.58"/>
    <n v="-1512.76"/>
    <n v="-441.86"/>
    <n v="12381.249999999996"/>
    <n v="0.3010385754872843"/>
    <n v="1954.62"/>
    <n v="3.9144706102233438E-2"/>
    <n v="4.7524766919249326E-2"/>
    <n v="104.13162321278382"/>
    <n v="1675.55"/>
  </r>
  <r>
    <n v="1110010"/>
    <s v="Juhayna Milk 1L 12X"/>
    <n v="202405"/>
    <x v="0"/>
    <x v="0"/>
    <x v="0"/>
    <x v="9"/>
    <x v="0"/>
    <n v="102.7"/>
    <n v="43134"/>
    <n v="-2887.52"/>
    <n v="40246.480000000003"/>
    <n v="-26660.48"/>
    <n v="-812.29"/>
    <n v="-606"/>
    <n v="12167.710000000003"/>
    <n v="0.30232979381053948"/>
    <n v="1418.29"/>
    <n v="6.6943014791116057E-2"/>
    <n v="3.5240100500714591E-2"/>
    <n v="118.47818889970792"/>
    <n v="2887.52"/>
  </r>
  <r>
    <n v="1120010"/>
    <s v="Pure Orange 1L 12X"/>
    <n v="202510"/>
    <x v="1"/>
    <x v="0"/>
    <x v="0"/>
    <x v="9"/>
    <x v="0"/>
    <n v="63.7"/>
    <n v="30576"/>
    <n v="-1840.63"/>
    <n v="28735.37"/>
    <n v="-18767.03"/>
    <n v="-581.52"/>
    <n v="-439.48"/>
    <n v="8947.34"/>
    <n v="0.31137027294237035"/>
    <n v="1021"/>
    <n v="6.0198521716378864E-2"/>
    <n v="3.5531124185977071E-2"/>
    <n v="140.46059654631082"/>
    <n v="1840.63"/>
  </r>
  <r>
    <n v="1120010"/>
    <s v="Pure Orange 1L 12X"/>
    <n v="202505"/>
    <x v="1"/>
    <x v="0"/>
    <x v="0"/>
    <x v="3"/>
    <x v="2"/>
    <n v="253.3"/>
    <n v="121584"/>
    <n v="-10969.43"/>
    <n v="110614.57"/>
    <n v="-73931.47"/>
    <n v="-4224.9799999999996"/>
    <n v="-1224.52"/>
    <n v="31233.600000000006"/>
    <n v="0.28236424912197378"/>
    <n v="5449.5"/>
    <n v="9.0220999473614949E-2"/>
    <n v="4.9265661838218962E-2"/>
    <n v="123.30675088827479"/>
    <n v="10969.43"/>
  </r>
  <r>
    <n v="1110010"/>
    <s v="Juhayna Milk 1L 12X"/>
    <n v="202407"/>
    <x v="0"/>
    <x v="0"/>
    <x v="0"/>
    <x v="5"/>
    <x v="3"/>
    <n v="204.9"/>
    <n v="86058"/>
    <n v="-7753.54"/>
    <n v="78304.460000000006"/>
    <n v="-50214.02"/>
    <n v="-2811.03"/>
    <n v="-844.92"/>
    <n v="24434.490000000013"/>
    <n v="0.31204467791489798"/>
    <n v="3655.9500000000003"/>
    <n v="9.0096678983941067E-2"/>
    <n v="4.6688911461748153E-2"/>
    <n v="119.25080527086389"/>
    <n v="7753.54"/>
  </r>
  <r>
    <n v="1120020"/>
    <s v="Pure Apple 250ML 27X"/>
    <n v="202408"/>
    <x v="1"/>
    <x v="1"/>
    <x v="1"/>
    <x v="10"/>
    <x v="1"/>
    <n v="118.9"/>
    <n v="45182"/>
    <n v="-1107.73"/>
    <n v="44074.27"/>
    <n v="-29134.97"/>
    <n v="-1628.87"/>
    <n v="-728.87"/>
    <n v="12581.559999999998"/>
    <n v="0.2854626973969166"/>
    <n v="2357.7399999999998"/>
    <n v="2.4517064317648621E-2"/>
    <n v="5.3494703372285006E-2"/>
    <n v="105.81631623212782"/>
    <n v="1107.73"/>
  </r>
  <r>
    <n v="1110010"/>
    <s v="Juhayna Milk 1L 12X"/>
    <n v="202501"/>
    <x v="0"/>
    <x v="0"/>
    <x v="0"/>
    <x v="9"/>
    <x v="0"/>
    <n v="51.5"/>
    <n v="21630"/>
    <n v="-1606.68"/>
    <n v="20023.32"/>
    <n v="-13179.45"/>
    <n v="-681.93"/>
    <n v="-216.79"/>
    <n v="5945.1499999999978"/>
    <n v="0.29691130142254119"/>
    <n v="898.71999999999991"/>
    <n v="7.4280166435506251E-2"/>
    <n v="4.4883665645856927E-2"/>
    <n v="115.43980582524267"/>
    <n v="1606.68"/>
  </r>
  <r>
    <n v="1120020"/>
    <s v="Pure Apple 250ML 27X"/>
    <n v="202505"/>
    <x v="1"/>
    <x v="1"/>
    <x v="1"/>
    <x v="3"/>
    <x v="2"/>
    <n v="279.8"/>
    <n v="106324"/>
    <n v="-8175.57"/>
    <n v="98148.43"/>
    <n v="-66159.539999999994"/>
    <n v="-3321.91"/>
    <n v="-1537.77"/>
    <n v="27129.209999999992"/>
    <n v="0.27641002510177692"/>
    <n v="4859.68"/>
    <n v="7.689298747225462E-2"/>
    <n v="4.9513578566666841E-2"/>
    <n v="96.959292351679736"/>
    <n v="8175.57"/>
  </r>
  <r>
    <n v="1120010"/>
    <s v="Pure Orange 1L 12X"/>
    <n v="202510"/>
    <x v="1"/>
    <x v="0"/>
    <x v="0"/>
    <x v="1"/>
    <x v="0"/>
    <n v="111.8"/>
    <n v="53664"/>
    <n v="-4667.66"/>
    <n v="48996.34"/>
    <n v="-32034.33"/>
    <n v="-1012.17"/>
    <n v="-945.02"/>
    <n v="15004.82"/>
    <n v="0.30624369085527614"/>
    <n v="1957.19"/>
    <n v="8.6979353011329752E-2"/>
    <n v="3.9945636755725024E-2"/>
    <n v="134.21127012522362"/>
    <n v="4667.66"/>
  </r>
  <r>
    <n v="1120010"/>
    <s v="Pure Orange 1L 12X"/>
    <n v="202507"/>
    <x v="1"/>
    <x v="0"/>
    <x v="0"/>
    <x v="6"/>
    <x v="0"/>
    <n v="25.9"/>
    <n v="12432"/>
    <n v="-1052"/>
    <n v="11380"/>
    <n v="-7616.11"/>
    <n v="-439.01"/>
    <n v="-147.86000000000001"/>
    <n v="3177.0200000000004"/>
    <n v="0.27917574692442887"/>
    <n v="586.87"/>
    <n v="8.4620334620334622E-2"/>
    <n v="5.1570298769771532E-2"/>
    <n v="122.66486486486488"/>
    <n v="1052"/>
  </r>
  <r>
    <n v="1130010"/>
    <s v="Bekhero Milk 500ML 24X"/>
    <n v="202510"/>
    <x v="2"/>
    <x v="2"/>
    <x v="2"/>
    <x v="7"/>
    <x v="3"/>
    <n v="274.10000000000002"/>
    <n v="98676"/>
    <n v="-9203.43"/>
    <n v="89472.57"/>
    <n v="-59529.37"/>
    <n v="-2039.89"/>
    <n v="-1779.14"/>
    <n v="26124.170000000006"/>
    <n v="0.29197965365251055"/>
    <n v="3819.03"/>
    <n v="9.3269183996108479E-2"/>
    <n v="4.2683808009538568E-2"/>
    <n v="95.308901860634819"/>
    <n v="9203.43"/>
  </r>
  <r>
    <n v="1110010"/>
    <s v="Juhayna Milk 1L 12X"/>
    <n v="202404"/>
    <x v="0"/>
    <x v="0"/>
    <x v="0"/>
    <x v="3"/>
    <x v="2"/>
    <n v="159.30000000000001"/>
    <n v="66906"/>
    <n v="-6366.79"/>
    <n v="60539.21"/>
    <n v="-38771.46"/>
    <n v="-2141.88"/>
    <n v="-1183.46"/>
    <n v="18442.410000000003"/>
    <n v="0.30463578893745069"/>
    <n v="3325.34"/>
    <n v="9.5160224792993159E-2"/>
    <n v="5.4928698276703644E-2"/>
    <n v="115.77156308851225"/>
    <n v="6366.79"/>
  </r>
  <r>
    <n v="1120020"/>
    <s v="Pure Apple 250ML 27X"/>
    <n v="202509"/>
    <x v="1"/>
    <x v="1"/>
    <x v="1"/>
    <x v="3"/>
    <x v="2"/>
    <n v="118.3"/>
    <n v="44954"/>
    <n v="-4485.3999999999996"/>
    <n v="40468.6"/>
    <n v="-26281.77"/>
    <n v="-1097.3599999999999"/>
    <n v="-785.55"/>
    <n v="12303.919999999998"/>
    <n v="0.30403621573269146"/>
    <n v="1882.9099999999999"/>
    <n v="9.9777550384837821E-2"/>
    <n v="4.652767824930934E-2"/>
    <n v="104.00608622147082"/>
    <n v="4485.3999999999996"/>
  </r>
  <r>
    <n v="1120020"/>
    <s v="Pure Apple 250ML 27X"/>
    <n v="202403"/>
    <x v="1"/>
    <x v="1"/>
    <x v="1"/>
    <x v="7"/>
    <x v="3"/>
    <n v="243"/>
    <n v="92340"/>
    <n v="-8478.2099999999991"/>
    <n v="83861.789999999994"/>
    <n v="-53234.37"/>
    <n v="-1800.52"/>
    <n v="-1063.3399999999999"/>
    <n v="27763.559999999998"/>
    <n v="0.33106328877549596"/>
    <n v="2863.8599999999997"/>
    <n v="9.1815139701104609E-2"/>
    <n v="3.4149759980081511E-2"/>
    <n v="114.25333333333333"/>
    <n v="8478.2099999999991"/>
  </r>
  <r>
    <n v="1120020"/>
    <s v="Pure Apple 250ML 27X"/>
    <n v="202411"/>
    <x v="1"/>
    <x v="1"/>
    <x v="1"/>
    <x v="7"/>
    <x v="3"/>
    <n v="140.19999999999999"/>
    <n v="53276"/>
    <n v="-4457.1099999999997"/>
    <n v="48818.89"/>
    <n v="-33029.769999999997"/>
    <n v="-1410.61"/>
    <n v="-859.87"/>
    <n v="13518.64"/>
    <n v="0.27691412074301563"/>
    <n v="2270.48"/>
    <n v="8.3660747803889171E-2"/>
    <n v="4.6508226631125783E-2"/>
    <n v="96.42396576319544"/>
    <n v="4457.1099999999997"/>
  </r>
  <r>
    <n v="1110010"/>
    <s v="Juhayna Milk 1L 12X"/>
    <n v="202406"/>
    <x v="0"/>
    <x v="0"/>
    <x v="0"/>
    <x v="5"/>
    <x v="3"/>
    <n v="157.69999999999999"/>
    <n v="66234"/>
    <n v="-6774.37"/>
    <n v="59459.63"/>
    <n v="-38693.14"/>
    <n v="-1312.03"/>
    <n v="-647.88"/>
    <n v="18806.580000000002"/>
    <n v="0.31629157463643826"/>
    <n v="1959.9099999999999"/>
    <n v="0.10227934293565238"/>
    <n v="3.2962028186182796E-2"/>
    <n v="119.25542168674701"/>
    <n v="6774.37"/>
  </r>
  <r>
    <n v="1130010"/>
    <s v="Bekhero Milk 500ML 24X"/>
    <n v="202501"/>
    <x v="2"/>
    <x v="2"/>
    <x v="2"/>
    <x v="0"/>
    <x v="0"/>
    <n v="11.4"/>
    <n v="4104"/>
    <n v="-297.19"/>
    <n v="3806.81"/>
    <n v="-2538.19"/>
    <n v="-131.32"/>
    <n v="-59.37"/>
    <n v="1077.9299999999998"/>
    <n v="0.28315833992240219"/>
    <n v="190.69"/>
    <n v="7.2414717348927876E-2"/>
    <n v="5.0091809152545047E-2"/>
    <n v="94.555263157894714"/>
    <n v="297.19"/>
  </r>
  <r>
    <n v="1110020"/>
    <s v="Juhayna Milk 500ML 24X"/>
    <n v="202406"/>
    <x v="0"/>
    <x v="2"/>
    <x v="2"/>
    <x v="7"/>
    <x v="3"/>
    <n v="84.7"/>
    <n v="38115"/>
    <n v="-3508.3"/>
    <n v="34606.699999999997"/>
    <n v="-22480.080000000002"/>
    <n v="-735.92"/>
    <n v="-496.49"/>
    <n v="10894.209999999995"/>
    <n v="0.31480060219552852"/>
    <n v="1232.4099999999999"/>
    <n v="9.2045126590581144E-2"/>
    <n v="3.5611890183114829E-2"/>
    <n v="128.62113341204244"/>
    <n v="3508.3"/>
  </r>
  <r>
    <n v="1120020"/>
    <s v="Pure Apple 250ML 27X"/>
    <n v="202403"/>
    <x v="1"/>
    <x v="1"/>
    <x v="1"/>
    <x v="8"/>
    <x v="2"/>
    <n v="140.30000000000001"/>
    <n v="53314"/>
    <n v="-5242.1899999999996"/>
    <n v="48071.81"/>
    <n v="-31883.82"/>
    <n v="-1438.12"/>
    <n v="-777.16"/>
    <n v="13972.709999999992"/>
    <n v="0.29066328062122049"/>
    <n v="2215.2799999999997"/>
    <n v="9.8326705930899941E-2"/>
    <n v="4.6082724989968127E-2"/>
    <n v="99.591660727013476"/>
    <n v="5242.1899999999996"/>
  </r>
  <r>
    <n v="1120020"/>
    <s v="Pure Apple 250ML 27X"/>
    <n v="202410"/>
    <x v="1"/>
    <x v="1"/>
    <x v="1"/>
    <x v="6"/>
    <x v="0"/>
    <n v="10.7"/>
    <n v="4066"/>
    <n v="-292.23"/>
    <n v="3773.77"/>
    <n v="-2530.3000000000002"/>
    <n v="-104.15"/>
    <n v="-70.28"/>
    <n v="1069.0399999999995"/>
    <n v="0.28328170503236805"/>
    <n v="174.43"/>
    <n v="7.1871618298081655E-2"/>
    <n v="4.6221682826457361E-2"/>
    <n v="99.910280373831739"/>
    <n v="292.23"/>
  </r>
  <r>
    <n v="1120020"/>
    <s v="Pure Apple 250ML 27X"/>
    <n v="202509"/>
    <x v="1"/>
    <x v="1"/>
    <x v="1"/>
    <x v="8"/>
    <x v="2"/>
    <n v="293.60000000000002"/>
    <n v="111568"/>
    <n v="-8265.3700000000008"/>
    <n v="103302.63"/>
    <n v="-66035.16"/>
    <n v="-4023.18"/>
    <n v="-1240.51"/>
    <n v="32003.780000000013"/>
    <n v="0.30980605237252928"/>
    <n v="5263.69"/>
    <n v="7.4083697834504525E-2"/>
    <n v="5.095407541898981E-2"/>
    <n v="109.0047002724796"/>
    <n v="8265.3700000000008"/>
  </r>
  <r>
    <n v="1120010"/>
    <s v="Pure Orange 1L 12X"/>
    <n v="202411"/>
    <x v="1"/>
    <x v="0"/>
    <x v="0"/>
    <x v="7"/>
    <x v="3"/>
    <n v="122.9"/>
    <n v="58992"/>
    <n v="-6359.24"/>
    <n v="52632.76"/>
    <n v="-34182.9"/>
    <n v="-1658.86"/>
    <n v="-653.91999999999996"/>
    <n v="16137.080000000002"/>
    <n v="0.30659763994895955"/>
    <n v="2312.7799999999997"/>
    <n v="0.10779834553837808"/>
    <n v="4.3941833945246263E-2"/>
    <n v="131.30252237591537"/>
    <n v="6359.24"/>
  </r>
  <r>
    <n v="1120020"/>
    <s v="Pure Apple 250ML 27X"/>
    <n v="202412"/>
    <x v="1"/>
    <x v="1"/>
    <x v="1"/>
    <x v="8"/>
    <x v="2"/>
    <n v="78.5"/>
    <n v="29830"/>
    <n v="-2592.69"/>
    <n v="27237.31"/>
    <n v="-17854.97"/>
    <n v="-841.98"/>
    <n v="-458.05"/>
    <n v="8082.3100000000013"/>
    <n v="0.29673671886100356"/>
    <n v="1300.03"/>
    <n v="8.691552128729467E-2"/>
    <n v="4.7729750111152679E-2"/>
    <n v="102.95936305732485"/>
    <n v="2592.69"/>
  </r>
  <r>
    <n v="1130010"/>
    <s v="Bekhero Milk 500ML 24X"/>
    <n v="202511"/>
    <x v="2"/>
    <x v="2"/>
    <x v="2"/>
    <x v="9"/>
    <x v="0"/>
    <n v="33.1"/>
    <n v="11916"/>
    <n v="-1000.12"/>
    <n v="10915.88"/>
    <n v="-7312.3"/>
    <n v="-233.42"/>
    <n v="-201.7"/>
    <n v="3168.4599999999991"/>
    <n v="0.29026152724287912"/>
    <n v="435.12"/>
    <n v="8.3930849278281303E-2"/>
    <n v="3.9861193050858022E-2"/>
    <n v="95.723867069486374"/>
    <n v="1000.12"/>
  </r>
  <r>
    <n v="1120020"/>
    <s v="Pure Apple 250ML 27X"/>
    <n v="202509"/>
    <x v="1"/>
    <x v="1"/>
    <x v="1"/>
    <x v="2"/>
    <x v="1"/>
    <n v="43.3"/>
    <n v="16454"/>
    <n v="-412.23"/>
    <n v="16041.77"/>
    <n v="-10094.26"/>
    <n v="-456.59"/>
    <n v="-220.89"/>
    <n v="5270.0300000000007"/>
    <n v="0.32851923447350262"/>
    <n v="677.48"/>
    <n v="2.5053482435881853E-2"/>
    <n v="4.2232247439029487E-2"/>
    <n v="121.70969976905315"/>
    <n v="412.23"/>
  </r>
  <r>
    <n v="1120020"/>
    <s v="Pure Apple 250ML 27X"/>
    <n v="202501"/>
    <x v="1"/>
    <x v="1"/>
    <x v="1"/>
    <x v="10"/>
    <x v="1"/>
    <n v="68.8"/>
    <n v="26144"/>
    <n v="-1005.76"/>
    <n v="25138.240000000002"/>
    <n v="-16897.37"/>
    <n v="-713.07"/>
    <n v="-260.62"/>
    <n v="7267.1800000000039"/>
    <n v="0.28908865537125922"/>
    <n v="973.69"/>
    <n v="3.8470012239902082E-2"/>
    <n v="3.8733419682523515E-2"/>
    <n v="105.62761627906983"/>
    <n v="1005.76"/>
  </r>
  <r>
    <n v="1120010"/>
    <s v="Pure Orange 1L 12X"/>
    <n v="202408"/>
    <x v="1"/>
    <x v="0"/>
    <x v="0"/>
    <x v="1"/>
    <x v="0"/>
    <n v="82.3"/>
    <n v="39504"/>
    <n v="-2790.97"/>
    <n v="36713.03"/>
    <n v="-24187.279999999999"/>
    <n v="-766.79"/>
    <n v="-728.24"/>
    <n v="11030.719999999998"/>
    <n v="0.30045790282087853"/>
    <n v="1495.03"/>
    <n v="7.0650313892264074E-2"/>
    <n v="4.0722054267926126E-2"/>
    <n v="134.03061968408261"/>
    <n v="2790.97"/>
  </r>
  <r>
    <n v="1120020"/>
    <s v="Pure Apple 250ML 27X"/>
    <n v="202404"/>
    <x v="1"/>
    <x v="1"/>
    <x v="1"/>
    <x v="8"/>
    <x v="2"/>
    <n v="52.6"/>
    <n v="19988"/>
    <n v="-1554.31"/>
    <n v="18433.689999999999"/>
    <n v="-11993.71"/>
    <n v="-559.94000000000005"/>
    <n v="-291.35000000000002"/>
    <n v="5588.6899999999987"/>
    <n v="0.30317803977391389"/>
    <n v="851.29000000000008"/>
    <n v="7.7762157294376619E-2"/>
    <n v="4.6181204088817818E-2"/>
    <n v="106.24885931558933"/>
    <n v="1554.31"/>
  </r>
  <r>
    <n v="1130010"/>
    <s v="Bekhero Milk 500ML 24X"/>
    <n v="202412"/>
    <x v="2"/>
    <x v="2"/>
    <x v="2"/>
    <x v="7"/>
    <x v="3"/>
    <n v="147.80000000000001"/>
    <n v="53208"/>
    <n v="-5900.43"/>
    <n v="47307.57"/>
    <n v="-31001.38"/>
    <n v="-1419.67"/>
    <n v="-636.27"/>
    <n v="14250.25"/>
    <n v="0.30122557552628471"/>
    <n v="2055.94"/>
    <n v="0.11089366260712676"/>
    <n v="4.3459006666374957E-2"/>
    <n v="96.415764546684699"/>
    <n v="5900.43"/>
  </r>
  <r>
    <n v="1110010"/>
    <s v="Juhayna Milk 1L 12X"/>
    <n v="202410"/>
    <x v="0"/>
    <x v="0"/>
    <x v="0"/>
    <x v="2"/>
    <x v="1"/>
    <n v="55.8"/>
    <n v="23436"/>
    <n v="-919.5"/>
    <n v="22516.5"/>
    <n v="-14117.04"/>
    <n v="-873.94"/>
    <n v="-257.07"/>
    <n v="7268.4499999999989"/>
    <n v="0.32280549819021603"/>
    <n v="1131.01"/>
    <n v="3.9234511008704558E-2"/>
    <n v="5.0230275575688939E-2"/>
    <n v="130.25896057347668"/>
    <n v="919.5"/>
  </r>
  <r>
    <n v="1120010"/>
    <s v="Pure Orange 1L 12X"/>
    <n v="202407"/>
    <x v="1"/>
    <x v="0"/>
    <x v="0"/>
    <x v="8"/>
    <x v="2"/>
    <n v="180.3"/>
    <n v="86544"/>
    <n v="-6962.38"/>
    <n v="79581.62"/>
    <n v="-49806.74"/>
    <n v="-2740.78"/>
    <n v="-1155.8800000000001"/>
    <n v="25878.22"/>
    <n v="0.32517835148367175"/>
    <n v="3896.6600000000003"/>
    <n v="8.0449020151599188E-2"/>
    <n v="4.8964321158579086E-2"/>
    <n v="143.52867443150305"/>
    <n v="6962.38"/>
  </r>
  <r>
    <n v="1110010"/>
    <s v="Juhayna Milk 1L 12X"/>
    <n v="202511"/>
    <x v="0"/>
    <x v="0"/>
    <x v="0"/>
    <x v="3"/>
    <x v="2"/>
    <n v="78.8"/>
    <n v="33096"/>
    <n v="-3159.85"/>
    <n v="29936.15"/>
    <n v="-19724.28"/>
    <n v="-1004.14"/>
    <n v="-348.56"/>
    <n v="8859.1700000000019"/>
    <n v="0.29593551609007845"/>
    <n v="1352.7"/>
    <n v="9.547528402223833E-2"/>
    <n v="4.5186171234443975E-2"/>
    <n v="112.42601522842642"/>
    <n v="3159.85"/>
  </r>
  <r>
    <n v="1110020"/>
    <s v="Juhayna Milk 500ML 24X"/>
    <n v="202411"/>
    <x v="0"/>
    <x v="2"/>
    <x v="2"/>
    <x v="5"/>
    <x v="3"/>
    <n v="190"/>
    <n v="85500"/>
    <n v="-10117.94"/>
    <n v="75382.06"/>
    <n v="-47785.54"/>
    <n v="-2118.31"/>
    <n v="-892.86"/>
    <n v="24585.35"/>
    <n v="0.32614324946810952"/>
    <n v="3011.17"/>
    <n v="0.11833847953216375"/>
    <n v="3.9945445905829588E-2"/>
    <n v="129.39657894736843"/>
    <n v="10117.94"/>
  </r>
  <r>
    <n v="1120020"/>
    <s v="Pure Apple 250ML 27X"/>
    <n v="202512"/>
    <x v="1"/>
    <x v="1"/>
    <x v="1"/>
    <x v="2"/>
    <x v="1"/>
    <n v="77.599999999999994"/>
    <n v="29488"/>
    <n v="-706.13"/>
    <n v="28781.87"/>
    <n v="-18867.439999999999"/>
    <n v="-799.47"/>
    <n v="-490.65"/>
    <n v="8624.3099999999977"/>
    <n v="0.29964383829125757"/>
    <n v="1290.1199999999999"/>
    <n v="2.3946351058057515E-2"/>
    <n v="4.48240506958026E-2"/>
    <n v="111.1380154639175"/>
    <n v="706.13"/>
  </r>
  <r>
    <n v="1110020"/>
    <s v="Juhayna Milk 500ML 24X"/>
    <n v="202507"/>
    <x v="0"/>
    <x v="2"/>
    <x v="2"/>
    <x v="3"/>
    <x v="2"/>
    <n v="75.400000000000006"/>
    <n v="33930"/>
    <n v="-3262.69"/>
    <n v="30667.31"/>
    <n v="-19357.75"/>
    <n v="-813.29"/>
    <n v="-446.99"/>
    <n v="10049.279999999999"/>
    <n v="0.32768703873929594"/>
    <n v="1260.28"/>
    <n v="9.6159445918066605E-2"/>
    <n v="4.1095224850174333E-2"/>
    <n v="133.27957559681695"/>
    <n v="3262.69"/>
  </r>
  <r>
    <n v="1120010"/>
    <s v="Pure Orange 1L 12X"/>
    <n v="202509"/>
    <x v="1"/>
    <x v="0"/>
    <x v="0"/>
    <x v="10"/>
    <x v="1"/>
    <n v="44.5"/>
    <n v="21360"/>
    <n v="-593.23"/>
    <n v="20766.77"/>
    <n v="-13364.51"/>
    <n v="-462.78"/>
    <n v="-280.76"/>
    <n v="6658.7199999999993"/>
    <n v="0.32064302729793798"/>
    <n v="743.54"/>
    <n v="2.7772940074906369E-2"/>
    <n v="3.5804316222503546E-2"/>
    <n v="149.63415730337078"/>
    <n v="593.23"/>
  </r>
  <r>
    <n v="1120020"/>
    <s v="Pure Apple 250ML 27X"/>
    <n v="202508"/>
    <x v="1"/>
    <x v="1"/>
    <x v="1"/>
    <x v="7"/>
    <x v="3"/>
    <n v="197.5"/>
    <n v="75050"/>
    <n v="-8021.67"/>
    <n v="67028.33"/>
    <n v="-42817.1"/>
    <n v="-1660.39"/>
    <n v="-748.67"/>
    <n v="21802.170000000006"/>
    <n v="0.32526798743158308"/>
    <n v="2409.06"/>
    <n v="0.10688434377081946"/>
    <n v="3.5940922293603315E-2"/>
    <n v="110.39073417721522"/>
    <n v="8021.67"/>
  </r>
  <r>
    <n v="1120010"/>
    <s v="Pure Orange 1L 12X"/>
    <n v="202502"/>
    <x v="1"/>
    <x v="0"/>
    <x v="0"/>
    <x v="7"/>
    <x v="3"/>
    <n v="199.1"/>
    <n v="95568"/>
    <n v="-9842.76"/>
    <n v="85725.24"/>
    <n v="-55325.55"/>
    <n v="-2548.9"/>
    <n v="-1317.92"/>
    <n v="26532.870000000003"/>
    <n v="0.30951059454601704"/>
    <n v="3866.82"/>
    <n v="0.10299221496735309"/>
    <n v="4.5107135308107622E-2"/>
    <n v="133.264038171773"/>
    <n v="9842.76"/>
  </r>
  <r>
    <n v="1110020"/>
    <s v="Juhayna Milk 500ML 24X"/>
    <n v="202410"/>
    <x v="0"/>
    <x v="2"/>
    <x v="2"/>
    <x v="7"/>
    <x v="3"/>
    <n v="85.1"/>
    <n v="38295"/>
    <n v="-3545.47"/>
    <n v="34749.53"/>
    <n v="-22485.03"/>
    <n v="-732.25"/>
    <n v="-472.26"/>
    <n v="11059.990000000002"/>
    <n v="0.31827739828423585"/>
    <n v="1204.51"/>
    <n v="9.2583104843974404E-2"/>
    <n v="3.4662627091646997E-2"/>
    <n v="129.96462984723857"/>
    <n v="3545.47"/>
  </r>
  <r>
    <n v="1110010"/>
    <s v="Juhayna Milk 1L 12X"/>
    <n v="202407"/>
    <x v="0"/>
    <x v="0"/>
    <x v="0"/>
    <x v="2"/>
    <x v="1"/>
    <n v="99.7"/>
    <n v="41874"/>
    <n v="-1644.67"/>
    <n v="40229.33"/>
    <n v="-26162.19"/>
    <n v="-1202.83"/>
    <n v="-677.74"/>
    <n v="12186.570000000003"/>
    <n v="0.30292749096243965"/>
    <n v="1880.57"/>
    <n v="3.9276639442135934E-2"/>
    <n v="4.6746242107437531E-2"/>
    <n v="122.23239719157475"/>
    <n v="1644.67"/>
  </r>
  <r>
    <n v="1120020"/>
    <s v="Pure Apple 250ML 27X"/>
    <n v="202406"/>
    <x v="1"/>
    <x v="1"/>
    <x v="1"/>
    <x v="4"/>
    <x v="1"/>
    <n v="19.100000000000001"/>
    <n v="7258"/>
    <n v="-149.63999999999999"/>
    <n v="7108.36"/>
    <n v="-4731.78"/>
    <n v="-183.69"/>
    <n v="-90.62"/>
    <n v="2102.2700000000004"/>
    <n v="0.29574613553618562"/>
    <n v="274.31"/>
    <n v="2.0617249931110498E-2"/>
    <n v="3.8589773168494566E-2"/>
    <n v="110.06649214659687"/>
    <n v="149.63999999999999"/>
  </r>
  <r>
    <n v="1130010"/>
    <s v="Bekhero Milk 500ML 24X"/>
    <n v="202503"/>
    <x v="2"/>
    <x v="2"/>
    <x v="2"/>
    <x v="3"/>
    <x v="2"/>
    <n v="191.4"/>
    <n v="68904"/>
    <n v="-6420.23"/>
    <n v="62483.77"/>
    <n v="-40596.879999999997"/>
    <n v="-1888.02"/>
    <n v="-982.69"/>
    <n v="19016.18"/>
    <n v="0.30433791046859049"/>
    <n v="2870.71"/>
    <n v="9.3176448391965622E-2"/>
    <n v="4.5943290553690987E-2"/>
    <n v="99.353082549634266"/>
    <n v="6420.23"/>
  </r>
  <r>
    <n v="1120010"/>
    <s v="Pure Orange 1L 12X"/>
    <n v="202512"/>
    <x v="1"/>
    <x v="0"/>
    <x v="0"/>
    <x v="3"/>
    <x v="2"/>
    <n v="160.30000000000001"/>
    <n v="76944"/>
    <n v="-5890.54"/>
    <n v="71053.460000000006"/>
    <n v="-45865.67"/>
    <n v="-2466.96"/>
    <n v="-1174.99"/>
    <n v="21545.840000000011"/>
    <n v="0.30323421266184658"/>
    <n v="3641.95"/>
    <n v="7.6556196714493652E-2"/>
    <n v="5.1256476461526285E-2"/>
    <n v="134.409482220836"/>
    <n v="5890.54"/>
  </r>
  <r>
    <n v="1110020"/>
    <s v="Juhayna Milk 500ML 24X"/>
    <n v="202503"/>
    <x v="0"/>
    <x v="2"/>
    <x v="2"/>
    <x v="3"/>
    <x v="2"/>
    <n v="115.7"/>
    <n v="52065"/>
    <n v="-4991.26"/>
    <n v="47073.74"/>
    <n v="-29431.4"/>
    <n v="-1756.12"/>
    <n v="-526"/>
    <n v="15360.219999999998"/>
    <n v="0.32630124566265606"/>
    <n v="2282.12"/>
    <n v="9.5865936809757038E-2"/>
    <n v="4.8479683152432756E-2"/>
    <n v="132.75903197925666"/>
    <n v="4991.26"/>
  </r>
  <r>
    <n v="1110020"/>
    <s v="Juhayna Milk 500ML 24X"/>
    <n v="202511"/>
    <x v="0"/>
    <x v="2"/>
    <x v="2"/>
    <x v="7"/>
    <x v="3"/>
    <n v="202.6"/>
    <n v="91170"/>
    <n v="-8855.0400000000009"/>
    <n v="82314.960000000006"/>
    <n v="-54078.38"/>
    <n v="-2938.4"/>
    <n v="-1492.81"/>
    <n v="23805.37000000001"/>
    <n v="0.28919858553050393"/>
    <n v="4431.21"/>
    <n v="9.7126686410003299E-2"/>
    <n v="5.3832377492499535E-2"/>
    <n v="117.49935834155977"/>
    <n v="8855.0400000000009"/>
  </r>
  <r>
    <n v="1110010"/>
    <s v="Juhayna Milk 1L 12X"/>
    <n v="202508"/>
    <x v="0"/>
    <x v="0"/>
    <x v="0"/>
    <x v="8"/>
    <x v="2"/>
    <n v="184.7"/>
    <n v="77574"/>
    <n v="-6183.39"/>
    <n v="71390.61"/>
    <n v="-47277.95"/>
    <n v="-1840.93"/>
    <n v="-904.76"/>
    <n v="21366.97"/>
    <n v="0.29929664419452362"/>
    <n v="2745.69"/>
    <n v="7.9709567638641815E-2"/>
    <n v="3.8460100004748525E-2"/>
    <n v="115.68473199783433"/>
    <n v="6183.39"/>
  </r>
  <r>
    <n v="1130010"/>
    <s v="Bekhero Milk 500ML 24X"/>
    <n v="202502"/>
    <x v="2"/>
    <x v="2"/>
    <x v="2"/>
    <x v="6"/>
    <x v="0"/>
    <n v="111.1"/>
    <n v="39996"/>
    <n v="-3590.62"/>
    <n v="36405.379999999997"/>
    <n v="-24465.25"/>
    <n v="-820.5"/>
    <n v="-679.35"/>
    <n v="10440.279999999999"/>
    <n v="0.28677849262938609"/>
    <n v="1499.85"/>
    <n v="8.9774477447744777E-2"/>
    <n v="4.1198581088839066E-2"/>
    <n v="93.971917191719172"/>
    <n v="3590.62"/>
  </r>
  <r>
    <n v="1110020"/>
    <s v="Juhayna Milk 500ML 24X"/>
    <n v="202408"/>
    <x v="0"/>
    <x v="2"/>
    <x v="2"/>
    <x v="7"/>
    <x v="3"/>
    <n v="240.4"/>
    <n v="108180"/>
    <n v="-11580.6"/>
    <n v="96599.4"/>
    <n v="-62728.51"/>
    <n v="-3047.57"/>
    <n v="-1225.57"/>
    <n v="29597.749999999985"/>
    <n v="0.30639683062213624"/>
    <n v="4273.1400000000003"/>
    <n v="0.10704936217415419"/>
    <n v="4.4235678482475053E-2"/>
    <n v="123.11876039933438"/>
    <n v="11580.6"/>
  </r>
  <r>
    <n v="1120020"/>
    <s v="Pure Apple 250ML 27X"/>
    <n v="202403"/>
    <x v="1"/>
    <x v="1"/>
    <x v="1"/>
    <x v="4"/>
    <x v="1"/>
    <n v="79.7"/>
    <n v="30286"/>
    <n v="-1138.83"/>
    <n v="29147.17"/>
    <n v="-18234.05"/>
    <n v="-883.52"/>
    <n v="-372.57"/>
    <n v="9657.0299999999988"/>
    <n v="0.33131964441144712"/>
    <n v="1256.0899999999999"/>
    <n v="3.7602522617711152E-2"/>
    <n v="4.3094749850500068E-2"/>
    <n v="121.16725219573398"/>
    <n v="1138.83"/>
  </r>
  <r>
    <n v="1120010"/>
    <s v="Pure Orange 1L 12X"/>
    <n v="202411"/>
    <x v="1"/>
    <x v="0"/>
    <x v="0"/>
    <x v="4"/>
    <x v="1"/>
    <n v="74"/>
    <n v="35520"/>
    <n v="-1327.67"/>
    <n v="34192.33"/>
    <n v="-22937.24"/>
    <n v="-747.54"/>
    <n v="-674.32"/>
    <n v="9833.23"/>
    <n v="0.28758584162003581"/>
    <n v="1421.8600000000001"/>
    <n v="3.7378096846846849E-2"/>
    <n v="4.1584179843842176E-2"/>
    <n v="132.88148648648649"/>
    <n v="1327.67"/>
  </r>
  <r>
    <n v="1120010"/>
    <s v="Pure Orange 1L 12X"/>
    <n v="202407"/>
    <x v="1"/>
    <x v="0"/>
    <x v="0"/>
    <x v="9"/>
    <x v="0"/>
    <n v="116.5"/>
    <n v="55920"/>
    <n v="-4738.96"/>
    <n v="51181.04"/>
    <n v="-33251.449999999997"/>
    <n v="-1354.11"/>
    <n v="-656.96"/>
    <n v="15918.520000000004"/>
    <n v="0.31102376973973184"/>
    <n v="2011.07"/>
    <n v="8.4745350500715314E-2"/>
    <n v="3.9293261723481972E-2"/>
    <n v="136.63965665236054"/>
    <n v="4738.96"/>
  </r>
  <r>
    <n v="1130010"/>
    <s v="Bekhero Milk 500ML 24X"/>
    <n v="202411"/>
    <x v="2"/>
    <x v="2"/>
    <x v="2"/>
    <x v="7"/>
    <x v="3"/>
    <n v="273.5"/>
    <n v="98460"/>
    <n v="-10878.86"/>
    <n v="87581.14"/>
    <n v="-54541.73"/>
    <n v="-2848.45"/>
    <n v="-1608.6"/>
    <n v="28582.36"/>
    <n v="0.32635291114045789"/>
    <n v="4457.0499999999993"/>
    <n v="0.11049014828356693"/>
    <n v="5.0890522776935759E-2"/>
    <n v="104.50588665447899"/>
    <n v="10878.86"/>
  </r>
  <r>
    <n v="1110010"/>
    <s v="Juhayna Milk 1L 12X"/>
    <n v="202503"/>
    <x v="0"/>
    <x v="0"/>
    <x v="0"/>
    <x v="6"/>
    <x v="0"/>
    <n v="60.2"/>
    <n v="25284"/>
    <n v="-2269.37"/>
    <n v="23014.63"/>
    <n v="-14859.81"/>
    <n v="-918.6"/>
    <n v="-439.44"/>
    <n v="6796.7800000000007"/>
    <n v="0.29532432196389863"/>
    <n v="1358.04"/>
    <n v="8.9755181142224333E-2"/>
    <n v="5.9007683373575849E-2"/>
    <n v="112.90332225913622"/>
    <n v="2269.37"/>
  </r>
  <r>
    <n v="1120010"/>
    <s v="Pure Orange 1L 12X"/>
    <n v="202403"/>
    <x v="1"/>
    <x v="0"/>
    <x v="0"/>
    <x v="7"/>
    <x v="3"/>
    <n v="213.6"/>
    <n v="102528"/>
    <n v="-9229.1200000000008"/>
    <n v="93298.880000000005"/>
    <n v="-59926.86"/>
    <n v="-3552.45"/>
    <n v="-1087.42"/>
    <n v="28732.150000000009"/>
    <n v="0.30795814483517925"/>
    <n v="4639.87"/>
    <n v="9.0015605493133588E-2"/>
    <n v="4.9731250793149925E-2"/>
    <n v="134.51381086142325"/>
    <n v="9229.1200000000008"/>
  </r>
  <r>
    <n v="1120020"/>
    <s v="Pure Apple 250ML 27X"/>
    <n v="202502"/>
    <x v="1"/>
    <x v="1"/>
    <x v="1"/>
    <x v="3"/>
    <x v="2"/>
    <n v="213.9"/>
    <n v="81282"/>
    <n v="-7405.68"/>
    <n v="73876.320000000007"/>
    <n v="-45808.13"/>
    <n v="-2182.02"/>
    <n v="-836.8"/>
    <n v="25049.37000000001"/>
    <n v="0.33907170795729952"/>
    <n v="3018.8199999999997"/>
    <n v="9.1110947073152732E-2"/>
    <n v="4.086316156516729E-2"/>
    <n v="117.10785413744745"/>
    <n v="7405.68"/>
  </r>
  <r>
    <n v="1110020"/>
    <s v="Juhayna Milk 500ML 24X"/>
    <n v="202401"/>
    <x v="0"/>
    <x v="2"/>
    <x v="2"/>
    <x v="2"/>
    <x v="1"/>
    <n v="86.5"/>
    <n v="38925"/>
    <n v="-1414.62"/>
    <n v="37510.379999999997"/>
    <n v="-25480.400000000001"/>
    <n v="-1067.03"/>
    <n v="-424.68"/>
    <n v="10538.269999999997"/>
    <n v="0.28094276837504706"/>
    <n v="1491.71"/>
    <n v="3.6342196531791902E-2"/>
    <n v="3.9767925571535134E-2"/>
    <n v="121.82971098265892"/>
    <n v="1414.62"/>
  </r>
  <r>
    <n v="1110010"/>
    <s v="Juhayna Milk 1L 12X"/>
    <n v="202403"/>
    <x v="0"/>
    <x v="0"/>
    <x v="0"/>
    <x v="7"/>
    <x v="3"/>
    <n v="232.7"/>
    <n v="97734"/>
    <n v="-8219.14"/>
    <n v="89514.86"/>
    <n v="-57182.19"/>
    <n v="-3367.53"/>
    <n v="-1017.9"/>
    <n v="27947.239999999998"/>
    <n v="0.31220782783998097"/>
    <n v="4385.43"/>
    <n v="8.4097038901508173E-2"/>
    <n v="4.8991083715039047E-2"/>
    <n v="120.09987107864202"/>
    <n v="8219.14"/>
  </r>
  <r>
    <n v="1110020"/>
    <s v="Juhayna Milk 500ML 24X"/>
    <n v="202505"/>
    <x v="0"/>
    <x v="2"/>
    <x v="2"/>
    <x v="5"/>
    <x v="3"/>
    <n v="190.8"/>
    <n v="85860"/>
    <n v="-8964.8799999999992"/>
    <n v="76895.12"/>
    <n v="-48432.160000000003"/>
    <n v="-2077.9899999999998"/>
    <n v="-932.78"/>
    <n v="25452.189999999995"/>
    <n v="0.33099876819231178"/>
    <n v="3010.7699999999995"/>
    <n v="0.10441276496622408"/>
    <n v="3.9154240217064484E-2"/>
    <n v="133.39722222222218"/>
    <n v="8964.8799999999992"/>
  </r>
  <r>
    <n v="1110020"/>
    <s v="Juhayna Milk 500ML 24X"/>
    <n v="202510"/>
    <x v="0"/>
    <x v="2"/>
    <x v="2"/>
    <x v="10"/>
    <x v="1"/>
    <n v="58.7"/>
    <n v="26415"/>
    <n v="-643.07000000000005"/>
    <n v="25771.93"/>
    <n v="-17365.009999999998"/>
    <n v="-587.61"/>
    <n v="-289.45999999999998"/>
    <n v="7529.8500000000022"/>
    <n v="0.29217253034600055"/>
    <n v="877.06999999999994"/>
    <n v="2.4344879803142157E-2"/>
    <n v="3.403198751509879E-2"/>
    <n v="128.27683134582625"/>
    <n v="643.07000000000005"/>
  </r>
  <r>
    <n v="1120020"/>
    <s v="Pure Apple 250ML 27X"/>
    <n v="202411"/>
    <x v="1"/>
    <x v="1"/>
    <x v="1"/>
    <x v="8"/>
    <x v="2"/>
    <n v="247.8"/>
    <n v="94164"/>
    <n v="-7291.46"/>
    <n v="86872.54"/>
    <n v="-57220.959999999999"/>
    <n v="-2168.63"/>
    <n v="-1390.83"/>
    <n v="26092.119999999995"/>
    <n v="0.30034945449966122"/>
    <n v="3559.46"/>
    <n v="7.7433626438978803E-2"/>
    <n v="4.0973361662960471E-2"/>
    <n v="105.29507667473767"/>
    <n v="7291.46"/>
  </r>
  <r>
    <n v="1130010"/>
    <s v="Bekhero Milk 500ML 24X"/>
    <n v="202510"/>
    <x v="2"/>
    <x v="2"/>
    <x v="2"/>
    <x v="3"/>
    <x v="2"/>
    <n v="269"/>
    <n v="96840"/>
    <n v="-7375.66"/>
    <n v="89464.34"/>
    <n v="-58725.79"/>
    <n v="-2126.83"/>
    <n v="-1245.1199999999999"/>
    <n v="27366.599999999991"/>
    <n v="0.30589394612423221"/>
    <n v="3371.95"/>
    <n v="7.6163362247005373E-2"/>
    <n v="3.7690436211791203E-2"/>
    <n v="101.73457249070628"/>
    <n v="7375.66"/>
  </r>
  <r>
    <n v="1110010"/>
    <s v="Juhayna Milk 1L 12X"/>
    <n v="202501"/>
    <x v="0"/>
    <x v="0"/>
    <x v="0"/>
    <x v="7"/>
    <x v="3"/>
    <n v="78.2"/>
    <n v="32844"/>
    <n v="-3283.85"/>
    <n v="29560.15"/>
    <n v="-19380.689999999999"/>
    <n v="-903.53"/>
    <n v="-584.61"/>
    <n v="8691.3200000000033"/>
    <n v="0.29402151206945848"/>
    <n v="1488.1399999999999"/>
    <n v="9.9983254171233701E-2"/>
    <n v="5.0342775662505092E-2"/>
    <n v="111.14219948849109"/>
    <n v="3283.85"/>
  </r>
  <r>
    <n v="1120010"/>
    <s v="Pure Orange 1L 12X"/>
    <n v="202501"/>
    <x v="1"/>
    <x v="0"/>
    <x v="0"/>
    <x v="3"/>
    <x v="2"/>
    <n v="265.2"/>
    <n v="127296"/>
    <n v="-11081.3"/>
    <n v="116214.7"/>
    <n v="-74601.09"/>
    <n v="-3911.65"/>
    <n v="-2048.5500000000002"/>
    <n v="35653.410000000003"/>
    <n v="0.30678915834227516"/>
    <n v="5960.2000000000007"/>
    <n v="8.705143916540975E-2"/>
    <n v="5.1286110965308183E-2"/>
    <n v="134.43970588235297"/>
    <n v="11081.3"/>
  </r>
  <r>
    <n v="1110010"/>
    <s v="Juhayna Milk 1L 12X"/>
    <n v="202401"/>
    <x v="0"/>
    <x v="0"/>
    <x v="0"/>
    <x v="1"/>
    <x v="0"/>
    <n v="38.799999999999997"/>
    <n v="16296"/>
    <n v="-997.23"/>
    <n v="15298.77"/>
    <n v="-9540.74"/>
    <n v="-547.48"/>
    <n v="-230.49"/>
    <n v="4980.0600000000013"/>
    <n v="0.32552028692502738"/>
    <n v="777.97"/>
    <n v="6.1194771723122238E-2"/>
    <n v="5.085180050422354E-2"/>
    <n v="128.35206185567014"/>
    <n v="997.23"/>
  </r>
  <r>
    <n v="1130010"/>
    <s v="Bekhero Milk 500ML 24X"/>
    <n v="202511"/>
    <x v="2"/>
    <x v="2"/>
    <x v="2"/>
    <x v="4"/>
    <x v="1"/>
    <n v="54.3"/>
    <n v="19548"/>
    <n v="-641.38"/>
    <n v="18906.62"/>
    <n v="-12332.02"/>
    <n v="-435.87"/>
    <n v="-204.87"/>
    <n v="5933.8599999999969"/>
    <n v="0.31385091571100476"/>
    <n v="640.74"/>
    <n v="3.2810517700020463E-2"/>
    <n v="3.3889716935126428E-2"/>
    <n v="109.27918968692444"/>
    <n v="641.38"/>
  </r>
  <r>
    <n v="1110010"/>
    <s v="Juhayna Milk 1L 12X"/>
    <n v="202506"/>
    <x v="0"/>
    <x v="0"/>
    <x v="0"/>
    <x v="5"/>
    <x v="3"/>
    <n v="131.69999999999999"/>
    <n v="55314"/>
    <n v="-5722.65"/>
    <n v="49591.35"/>
    <n v="-33017.599999999999"/>
    <n v="-1636.36"/>
    <n v="-814.86"/>
    <n v="14122.529999999999"/>
    <n v="0.28477809134052612"/>
    <n v="2451.2199999999998"/>
    <n v="0.10345753335502765"/>
    <n v="4.942837813449321E-2"/>
    <n v="107.23257403189066"/>
    <n v="5722.65"/>
  </r>
  <r>
    <n v="1120010"/>
    <s v="Pure Orange 1L 12X"/>
    <n v="202408"/>
    <x v="1"/>
    <x v="0"/>
    <x v="0"/>
    <x v="10"/>
    <x v="1"/>
    <n v="16.399999999999999"/>
    <n v="7872"/>
    <n v="-171.01"/>
    <n v="7700.99"/>
    <n v="-4975.37"/>
    <n v="-223.85"/>
    <n v="-123.9"/>
    <n v="2377.87"/>
    <n v="0.30877458612464109"/>
    <n v="347.75"/>
    <n v="2.1723831300813005E-2"/>
    <n v="4.515653182253191E-2"/>
    <n v="144.99207317073171"/>
    <n v="171.01"/>
  </r>
  <r>
    <n v="1120010"/>
    <s v="Pure Orange 1L 12X"/>
    <n v="202401"/>
    <x v="1"/>
    <x v="0"/>
    <x v="0"/>
    <x v="5"/>
    <x v="3"/>
    <n v="227"/>
    <n v="108960"/>
    <n v="-11774.22"/>
    <n v="97185.78"/>
    <n v="-61210.52"/>
    <n v="-3796.11"/>
    <n v="-1480.14"/>
    <n v="30699.009999999995"/>
    <n v="0.31587964823660414"/>
    <n v="5276.25"/>
    <n v="0.10806002202643171"/>
    <n v="5.4290349884520146E-2"/>
    <n v="135.23792951541847"/>
    <n v="11774.22"/>
  </r>
  <r>
    <n v="1120010"/>
    <s v="Pure Orange 1L 12X"/>
    <n v="202405"/>
    <x v="1"/>
    <x v="0"/>
    <x v="0"/>
    <x v="7"/>
    <x v="3"/>
    <n v="237.4"/>
    <n v="113952"/>
    <n v="-13097.46"/>
    <n v="100854.54"/>
    <n v="-66965.009999999995"/>
    <n v="-2255.2199999999998"/>
    <n v="-1916.13"/>
    <n v="29718.179999999993"/>
    <n v="0.29466378013324929"/>
    <n v="4171.3500000000004"/>
    <n v="0.11493839511373209"/>
    <n v="4.1360061728505239E-2"/>
    <n v="125.18188711036223"/>
    <n v="13097.46"/>
  </r>
  <r>
    <n v="1120010"/>
    <s v="Pure Orange 1L 12X"/>
    <n v="202505"/>
    <x v="1"/>
    <x v="0"/>
    <x v="0"/>
    <x v="4"/>
    <x v="1"/>
    <n v="17"/>
    <n v="8160"/>
    <n v="-279.45"/>
    <n v="7880.55"/>
    <n v="-5158.6000000000004"/>
    <n v="-169.76"/>
    <n v="-114.68"/>
    <n v="2437.5099999999993"/>
    <n v="0.30930709151011027"/>
    <n v="284.44"/>
    <n v="3.4246323529411767E-2"/>
    <n v="3.6093927454302045E-2"/>
    <n v="143.38294117647055"/>
    <n v="279.45"/>
  </r>
  <r>
    <n v="1120010"/>
    <s v="Pure Orange 1L 12X"/>
    <n v="202507"/>
    <x v="1"/>
    <x v="0"/>
    <x v="0"/>
    <x v="9"/>
    <x v="0"/>
    <n v="28.4"/>
    <n v="13632"/>
    <n v="-882.25"/>
    <n v="12749.75"/>
    <n v="-8496.43"/>
    <n v="-483.03"/>
    <n v="-213.45"/>
    <n v="3556.8399999999983"/>
    <n v="0.27897331320221952"/>
    <n v="696.48"/>
    <n v="6.4719043427230047E-2"/>
    <n v="5.462695346967588E-2"/>
    <n v="125.24084507042248"/>
    <n v="882.25"/>
  </r>
  <r>
    <n v="1110010"/>
    <s v="Juhayna Milk 1L 12X"/>
    <n v="202402"/>
    <x v="0"/>
    <x v="0"/>
    <x v="0"/>
    <x v="5"/>
    <x v="3"/>
    <n v="264.7"/>
    <n v="111174"/>
    <n v="-8948.56"/>
    <n v="102225.44"/>
    <n v="-63661.8"/>
    <n v="-2788.66"/>
    <n v="-1962.96"/>
    <n v="33812.01999999999"/>
    <n v="0.33075934914048782"/>
    <n v="4751.62"/>
    <n v="8.0491481821289151E-2"/>
    <n v="4.6481775964965277E-2"/>
    <n v="127.73713638080842"/>
    <n v="8948.56"/>
  </r>
  <r>
    <n v="1110020"/>
    <s v="Juhayna Milk 500ML 24X"/>
    <n v="202408"/>
    <x v="0"/>
    <x v="2"/>
    <x v="2"/>
    <x v="9"/>
    <x v="0"/>
    <n v="45.4"/>
    <n v="20430"/>
    <n v="-1480.92"/>
    <n v="18949.080000000002"/>
    <n v="-12567.36"/>
    <n v="-481.78"/>
    <n v="-204.25"/>
    <n v="5695.6900000000005"/>
    <n v="0.30057870883441307"/>
    <n v="686.03"/>
    <n v="7.248751835535977E-2"/>
    <n v="3.6203868472770177E-2"/>
    <n v="125.45572687224671"/>
    <n v="1480.92"/>
  </r>
  <r>
    <n v="1120010"/>
    <s v="Pure Orange 1L 12X"/>
    <n v="202406"/>
    <x v="1"/>
    <x v="0"/>
    <x v="0"/>
    <x v="1"/>
    <x v="0"/>
    <n v="34.6"/>
    <n v="16608"/>
    <n v="-1253.46"/>
    <n v="15354.54"/>
    <n v="-9562.1299999999992"/>
    <n v="-430.21"/>
    <n v="-288.2"/>
    <n v="5074.0000000000018"/>
    <n v="0.33045600845092082"/>
    <n v="718.41"/>
    <n v="7.5473265895953753E-2"/>
    <n v="4.6788116088140701E-2"/>
    <n v="146.64739884393069"/>
    <n v="1253.46"/>
  </r>
  <r>
    <n v="1120010"/>
    <s v="Pure Orange 1L 12X"/>
    <n v="202403"/>
    <x v="1"/>
    <x v="0"/>
    <x v="0"/>
    <x v="8"/>
    <x v="2"/>
    <n v="188.3"/>
    <n v="90384"/>
    <n v="-6348.49"/>
    <n v="84035.51"/>
    <n v="-53113.83"/>
    <n v="-2628.31"/>
    <n v="-1095.75"/>
    <n v="27197.619999999995"/>
    <n v="0.3236443736701306"/>
    <n v="3724.06"/>
    <n v="7.0239090989555678E-2"/>
    <n v="4.4315313847681774E-2"/>
    <n v="144.43770578863513"/>
    <n v="6348.49"/>
  </r>
  <r>
    <n v="1130010"/>
    <s v="Bekhero Milk 500ML 24X"/>
    <n v="202412"/>
    <x v="2"/>
    <x v="2"/>
    <x v="2"/>
    <x v="7"/>
    <x v="3"/>
    <n v="197.9"/>
    <n v="71244"/>
    <n v="-7105.48"/>
    <n v="64138.52"/>
    <n v="-42739.14"/>
    <n v="-1533.45"/>
    <n v="-1218.92"/>
    <n v="18647.010000000002"/>
    <n v="0.29073028189612116"/>
    <n v="2752.37"/>
    <n v="9.9734433776879447E-2"/>
    <n v="4.2912901638516139E-2"/>
    <n v="94.224406265790805"/>
    <n v="7105.48"/>
  </r>
  <r>
    <n v="1110020"/>
    <s v="Juhayna Milk 500ML 24X"/>
    <n v="202502"/>
    <x v="0"/>
    <x v="2"/>
    <x v="2"/>
    <x v="5"/>
    <x v="3"/>
    <n v="56"/>
    <n v="25200"/>
    <n v="-2561.88"/>
    <n v="22638.12"/>
    <n v="-14899.43"/>
    <n v="-766.74"/>
    <n v="-228.55"/>
    <n v="6743.4"/>
    <n v="0.29787809235042484"/>
    <n v="995.29"/>
    <n v="0.10166190476190477"/>
    <n v="4.3965223260588777E-2"/>
    <n v="120.41785714285713"/>
    <n v="2561.88"/>
  </r>
  <r>
    <n v="1120010"/>
    <s v="Pure Orange 1L 12X"/>
    <n v="202512"/>
    <x v="1"/>
    <x v="0"/>
    <x v="0"/>
    <x v="9"/>
    <x v="0"/>
    <n v="90"/>
    <n v="43200"/>
    <n v="-2726.72"/>
    <n v="40473.279999999999"/>
    <n v="-26380.03"/>
    <n v="-1002.25"/>
    <n v="-603.87"/>
    <n v="12487.130000000001"/>
    <n v="0.30852774966595248"/>
    <n v="1606.12"/>
    <n v="6.3118518518518518E-2"/>
    <n v="3.9683465239288736E-2"/>
    <n v="138.74588888888891"/>
    <n v="2726.72"/>
  </r>
  <r>
    <n v="1110010"/>
    <s v="Juhayna Milk 1L 12X"/>
    <n v="202403"/>
    <x v="0"/>
    <x v="0"/>
    <x v="0"/>
    <x v="7"/>
    <x v="3"/>
    <n v="61"/>
    <n v="25620"/>
    <n v="-2286.81"/>
    <n v="23333.19"/>
    <n v="-15650.28"/>
    <n v="-659.42"/>
    <n v="-442.3"/>
    <n v="6581.1899999999987"/>
    <n v="0.28205273260964314"/>
    <n v="1101.72"/>
    <n v="8.9258782201405151E-2"/>
    <n v="4.7216861475006207E-2"/>
    <n v="107.88836065573769"/>
    <n v="2286.81"/>
  </r>
  <r>
    <n v="1120020"/>
    <s v="Pure Apple 250ML 27X"/>
    <n v="202505"/>
    <x v="1"/>
    <x v="1"/>
    <x v="1"/>
    <x v="1"/>
    <x v="0"/>
    <n v="24.7"/>
    <n v="9386"/>
    <n v="-794.05"/>
    <n v="8591.9500000000007"/>
    <n v="-5365.59"/>
    <n v="-269.41000000000003"/>
    <n v="-123.29"/>
    <n v="2833.6600000000008"/>
    <n v="0.32980406077782115"/>
    <n v="392.70000000000005"/>
    <n v="8.4599403366716383E-2"/>
    <n v="4.5705573240067736E-2"/>
    <n v="114.72307692307696"/>
    <n v="794.05"/>
  </r>
  <r>
    <n v="1110020"/>
    <s v="Juhayna Milk 500ML 24X"/>
    <n v="202409"/>
    <x v="0"/>
    <x v="2"/>
    <x v="2"/>
    <x v="7"/>
    <x v="3"/>
    <n v="262.7"/>
    <n v="118215"/>
    <n v="-13836.08"/>
    <n v="104378.92"/>
    <n v="-67175.89"/>
    <n v="-3824.23"/>
    <n v="-1384.33"/>
    <n v="31994.47"/>
    <n v="0.30652233228701736"/>
    <n v="5208.5599999999995"/>
    <n v="0.11704166137968955"/>
    <n v="4.9900497150190855E-2"/>
    <n v="121.79090216977542"/>
    <n v="13836.08"/>
  </r>
  <r>
    <n v="1120020"/>
    <s v="Pure Apple 250ML 27X"/>
    <n v="202403"/>
    <x v="1"/>
    <x v="1"/>
    <x v="1"/>
    <x v="3"/>
    <x v="2"/>
    <n v="285.89999999999998"/>
    <n v="108642"/>
    <n v="-8048.56"/>
    <n v="100593.44"/>
    <n v="-67016.23"/>
    <n v="-2231.11"/>
    <n v="-1112.22"/>
    <n v="30233.880000000005"/>
    <n v="0.30055518530830644"/>
    <n v="3343.33"/>
    <n v="7.4083319526518296E-2"/>
    <n v="3.3236063902377731E-2"/>
    <n v="105.74984260230852"/>
    <n v="8048.56"/>
  </r>
  <r>
    <n v="1120020"/>
    <s v="Pure Apple 250ML 27X"/>
    <n v="202502"/>
    <x v="1"/>
    <x v="1"/>
    <x v="1"/>
    <x v="4"/>
    <x v="1"/>
    <n v="23.3"/>
    <n v="8854"/>
    <n v="-240.53"/>
    <n v="8613.4699999999993"/>
    <n v="-5738.47"/>
    <n v="-250.12"/>
    <n v="-126.04"/>
    <n v="2498.8399999999992"/>
    <n v="0.29010839998281757"/>
    <n v="376.16"/>
    <n v="2.7166252541224307E-2"/>
    <n v="4.367113370105196E-2"/>
    <n v="107.24635193133044"/>
    <n v="240.53"/>
  </r>
  <r>
    <n v="1110010"/>
    <s v="Juhayna Milk 1L 12X"/>
    <n v="202510"/>
    <x v="0"/>
    <x v="0"/>
    <x v="0"/>
    <x v="6"/>
    <x v="0"/>
    <n v="43.5"/>
    <n v="18270"/>
    <n v="-1482.45"/>
    <n v="16787.55"/>
    <n v="-11015.96"/>
    <n v="-407.94"/>
    <n v="-311.67"/>
    <n v="5051.9799999999996"/>
    <n v="0.30093611039133167"/>
    <n v="719.61"/>
    <n v="8.1141215106732348E-2"/>
    <n v="4.2865695113342928E-2"/>
    <n v="116.1374712643678"/>
    <n v="1482.45"/>
  </r>
  <r>
    <n v="1110020"/>
    <s v="Juhayna Milk 500ML 24X"/>
    <n v="202412"/>
    <x v="0"/>
    <x v="2"/>
    <x v="2"/>
    <x v="6"/>
    <x v="0"/>
    <n v="53.6"/>
    <n v="24120"/>
    <n v="-1482.62"/>
    <n v="22637.38"/>
    <n v="-14441.07"/>
    <n v="-824.04"/>
    <n v="-265.73"/>
    <n v="7106.5400000000009"/>
    <n v="0.31392943883081881"/>
    <n v="1089.77"/>
    <n v="6.1468490878938638E-2"/>
    <n v="4.8140288319584681E-2"/>
    <n v="132.58470149253733"/>
    <n v="1482.62"/>
  </r>
  <r>
    <n v="1120020"/>
    <s v="Pure Apple 250ML 27X"/>
    <n v="202512"/>
    <x v="1"/>
    <x v="1"/>
    <x v="1"/>
    <x v="10"/>
    <x v="1"/>
    <n v="70.5"/>
    <n v="26790"/>
    <n v="-586.54999999999995"/>
    <n v="26203.45"/>
    <n v="-16406.36"/>
    <n v="-940.08"/>
    <n v="-293.86"/>
    <n v="8563.1499999999978"/>
    <n v="0.32679475412588793"/>
    <n v="1233.94"/>
    <n v="2.1894363568495705E-2"/>
    <n v="4.7090745684251499E-2"/>
    <n v="121.46312056737585"/>
    <n v="586.54999999999995"/>
  </r>
  <r>
    <n v="1110010"/>
    <s v="Juhayna Milk 1L 12X"/>
    <n v="202407"/>
    <x v="0"/>
    <x v="0"/>
    <x v="0"/>
    <x v="5"/>
    <x v="3"/>
    <n v="255.9"/>
    <n v="107478"/>
    <n v="-10198.540000000001"/>
    <n v="97279.46"/>
    <n v="-63992.17"/>
    <n v="-3199.88"/>
    <n v="-1539.28"/>
    <n v="28548.130000000005"/>
    <n v="0.29346513642242672"/>
    <n v="4739.16"/>
    <n v="9.4889558793427503E-2"/>
    <n v="4.8716964506176325E-2"/>
    <n v="111.55971082454086"/>
    <n v="10198.540000000001"/>
  </r>
  <r>
    <n v="1120010"/>
    <s v="Pure Orange 1L 12X"/>
    <n v="202403"/>
    <x v="1"/>
    <x v="0"/>
    <x v="0"/>
    <x v="1"/>
    <x v="0"/>
    <n v="31.8"/>
    <n v="15264"/>
    <n v="-1211.6500000000001"/>
    <n v="14052.35"/>
    <n v="-9394.81"/>
    <n v="-306.89999999999998"/>
    <n v="-259.58999999999997"/>
    <n v="4091.0500000000011"/>
    <n v="0.29112924172825194"/>
    <n v="566.49"/>
    <n v="7.9379585953878409E-2"/>
    <n v="4.0312830238358709E-2"/>
    <n v="128.64937106918242"/>
    <n v="1211.6500000000001"/>
  </r>
  <r>
    <n v="1120010"/>
    <s v="Pure Orange 1L 12X"/>
    <n v="202503"/>
    <x v="1"/>
    <x v="0"/>
    <x v="0"/>
    <x v="1"/>
    <x v="0"/>
    <n v="15.6"/>
    <n v="7488"/>
    <n v="-656.88"/>
    <n v="6831.12"/>
    <n v="-4412.83"/>
    <n v="-235.6"/>
    <n v="-102.2"/>
    <n v="2080.4899999999998"/>
    <n v="0.30456059914040445"/>
    <n v="337.8"/>
    <n v="8.7724358974358971E-2"/>
    <n v="4.9450163369989114E-2"/>
    <n v="133.36474358974357"/>
    <n v="656.88"/>
  </r>
  <r>
    <n v="1120020"/>
    <s v="Pure Apple 250ML 27X"/>
    <n v="202412"/>
    <x v="1"/>
    <x v="1"/>
    <x v="1"/>
    <x v="2"/>
    <x v="1"/>
    <n v="33.6"/>
    <n v="12768"/>
    <n v="-303.14999999999998"/>
    <n v="12464.85"/>
    <n v="-7937.51"/>
    <n v="-469.53"/>
    <n v="-128.97"/>
    <n v="3928.84"/>
    <n v="0.31519352419002233"/>
    <n v="598.5"/>
    <n v="2.3742951127819548E-2"/>
    <n v="4.8015018231266318E-2"/>
    <n v="116.9297619047619"/>
    <n v="303.14999999999998"/>
  </r>
  <r>
    <n v="1130010"/>
    <s v="Bekhero Milk 500ML 24X"/>
    <n v="202504"/>
    <x v="2"/>
    <x v="2"/>
    <x v="2"/>
    <x v="7"/>
    <x v="3"/>
    <n v="153"/>
    <n v="55080"/>
    <n v="-5619.68"/>
    <n v="49460.32"/>
    <n v="-30846.36"/>
    <n v="-1265.96"/>
    <n v="-562.48"/>
    <n v="16785.52"/>
    <n v="0.33937346139289032"/>
    <n v="1828.44"/>
    <n v="0.10202759622367466"/>
    <n v="3.6967815816800219E-2"/>
    <n v="109.70928104575164"/>
    <n v="5619.68"/>
  </r>
  <r>
    <n v="1110020"/>
    <s v="Juhayna Milk 500ML 24X"/>
    <n v="202501"/>
    <x v="0"/>
    <x v="2"/>
    <x v="2"/>
    <x v="5"/>
    <x v="3"/>
    <n v="245.5"/>
    <n v="110475"/>
    <n v="-10424.92"/>
    <n v="100050.08"/>
    <n v="-65299.79"/>
    <n v="-2970.85"/>
    <n v="-1913.63"/>
    <n v="29865.809999999998"/>
    <n v="0.29850860688966963"/>
    <n v="4884.4799999999996"/>
    <n v="9.436451685901788E-2"/>
    <n v="4.8820350768335213E-2"/>
    <n v="121.65299389002035"/>
    <n v="10424.92"/>
  </r>
  <r>
    <n v="1130010"/>
    <s v="Bekhero Milk 500ML 24X"/>
    <n v="202409"/>
    <x v="2"/>
    <x v="2"/>
    <x v="2"/>
    <x v="8"/>
    <x v="2"/>
    <n v="95"/>
    <n v="34200"/>
    <n v="-2721.17"/>
    <n v="31478.83"/>
    <n v="-19930.54"/>
    <n v="-1193.53"/>
    <n v="-559.86"/>
    <n v="9794.9000000000015"/>
    <n v="0.31115832449935404"/>
    <n v="1753.3899999999999"/>
    <n v="7.9566374269005855E-2"/>
    <n v="5.5700608948934881E-2"/>
    <n v="103.10421052631581"/>
    <n v="2721.17"/>
  </r>
  <r>
    <n v="1110010"/>
    <s v="Juhayna Milk 1L 12X"/>
    <n v="202412"/>
    <x v="0"/>
    <x v="0"/>
    <x v="0"/>
    <x v="10"/>
    <x v="1"/>
    <n v="94.4"/>
    <n v="39648"/>
    <n v="-1585.61"/>
    <n v="38062.39"/>
    <n v="-25823"/>
    <n v="-837.47"/>
    <n v="-630.64"/>
    <n v="10771.279999999999"/>
    <n v="0.2829901117612425"/>
    <n v="1468.1100000000001"/>
    <n v="3.99921811945117E-2"/>
    <n v="3.8571145952737078E-2"/>
    <n v="114.10254237288133"/>
    <n v="1585.61"/>
  </r>
  <r>
    <n v="1120010"/>
    <s v="Pure Orange 1L 12X"/>
    <n v="202507"/>
    <x v="1"/>
    <x v="0"/>
    <x v="0"/>
    <x v="6"/>
    <x v="0"/>
    <n v="103.1"/>
    <n v="49488"/>
    <n v="-4153.12"/>
    <n v="45334.879999999997"/>
    <n v="-29072.73"/>
    <n v="-1667.62"/>
    <n v="-836.53"/>
    <n v="13758"/>
    <n v="0.30347494026674388"/>
    <n v="2504.1499999999996"/>
    <n v="8.3921758810216615E-2"/>
    <n v="5.52367183943136E-2"/>
    <n v="133.44325897187198"/>
    <n v="4153.12"/>
  </r>
  <r>
    <n v="1110020"/>
    <s v="Juhayna Milk 500ML 24X"/>
    <n v="202512"/>
    <x v="0"/>
    <x v="2"/>
    <x v="2"/>
    <x v="7"/>
    <x v="3"/>
    <n v="224.4"/>
    <n v="100980"/>
    <n v="-11770.15"/>
    <n v="89209.85"/>
    <n v="-55461.09"/>
    <n v="-3034.14"/>
    <n v="-1737.41"/>
    <n v="28977.210000000006"/>
    <n v="0.32482074569119895"/>
    <n v="4771.55"/>
    <n v="0.11655921964745494"/>
    <n v="5.3486806669891272E-2"/>
    <n v="129.13195187165778"/>
    <n v="11770.15"/>
  </r>
  <r>
    <n v="1130010"/>
    <s v="Bekhero Milk 500ML 24X"/>
    <n v="202504"/>
    <x v="2"/>
    <x v="2"/>
    <x v="2"/>
    <x v="5"/>
    <x v="3"/>
    <n v="185.5"/>
    <n v="66780"/>
    <n v="-5811.35"/>
    <n v="60968.65"/>
    <n v="-37939.440000000002"/>
    <n v="-1287.8599999999999"/>
    <n v="-976.51"/>
    <n v="20764.839999999997"/>
    <n v="0.34058225005802156"/>
    <n v="2264.37"/>
    <n v="8.7022312069481883E-2"/>
    <n v="3.7139907149001984E-2"/>
    <n v="111.9398382749326"/>
    <n v="5811.35"/>
  </r>
  <r>
    <n v="1110010"/>
    <s v="Juhayna Milk 1L 12X"/>
    <n v="202411"/>
    <x v="0"/>
    <x v="0"/>
    <x v="0"/>
    <x v="2"/>
    <x v="1"/>
    <n v="111"/>
    <n v="46620"/>
    <n v="-1120.25"/>
    <n v="45499.75"/>
    <n v="-28566.080000000002"/>
    <n v="-1562.4"/>
    <n v="-873.04"/>
    <n v="14498.229999999996"/>
    <n v="0.3186441683745514"/>
    <n v="2435.44"/>
    <n v="2.4029386529386531E-2"/>
    <n v="5.3526447947516195E-2"/>
    <n v="130.61468468468465"/>
    <n v="1120.25"/>
  </r>
  <r>
    <n v="1120010"/>
    <s v="Pure Orange 1L 12X"/>
    <n v="202405"/>
    <x v="1"/>
    <x v="0"/>
    <x v="0"/>
    <x v="1"/>
    <x v="0"/>
    <n v="74.5"/>
    <n v="35760"/>
    <n v="-3129.6"/>
    <n v="32630.400000000001"/>
    <n v="-21746.92"/>
    <n v="-1205.03"/>
    <n v="-607.14"/>
    <n v="9071.3100000000049"/>
    <n v="0.27800180200058855"/>
    <n v="1812.17"/>
    <n v="8.7516778523489935E-2"/>
    <n v="5.553624840639404E-2"/>
    <n v="121.76255033557054"/>
    <n v="3129.6"/>
  </r>
  <r>
    <n v="1110010"/>
    <s v="Juhayna Milk 1L 12X"/>
    <n v="202507"/>
    <x v="0"/>
    <x v="0"/>
    <x v="0"/>
    <x v="8"/>
    <x v="2"/>
    <n v="75.3"/>
    <n v="31626"/>
    <n v="-2500.13"/>
    <n v="29125.87"/>
    <n v="-18296.5"/>
    <n v="-674.27"/>
    <n v="-567.57000000000005"/>
    <n v="9587.5299999999988"/>
    <n v="0.32917574650988962"/>
    <n v="1241.8400000000001"/>
    <n v="7.9052994371719476E-2"/>
    <n v="4.2637009641257072E-2"/>
    <n v="127.32443559096944"/>
    <n v="2500.13"/>
  </r>
  <r>
    <n v="1120020"/>
    <s v="Pure Apple 250ML 27X"/>
    <n v="202511"/>
    <x v="1"/>
    <x v="1"/>
    <x v="1"/>
    <x v="3"/>
    <x v="2"/>
    <n v="292.2"/>
    <n v="111036"/>
    <n v="-10082.83"/>
    <n v="100953.17"/>
    <n v="-68217.16"/>
    <n v="-3608.05"/>
    <n v="-1234.9000000000001"/>
    <n v="27893.059999999998"/>
    <n v="0.27629701969735077"/>
    <n v="4842.9500000000007"/>
    <n v="9.0806855434273567E-2"/>
    <n v="4.7972242971666967E-2"/>
    <n v="95.458795345653655"/>
    <n v="10082.83"/>
  </r>
  <r>
    <n v="1130010"/>
    <s v="Bekhero Milk 500ML 24X"/>
    <n v="202410"/>
    <x v="2"/>
    <x v="2"/>
    <x v="2"/>
    <x v="7"/>
    <x v="3"/>
    <n v="233.5"/>
    <n v="84060"/>
    <n v="-7715.08"/>
    <n v="76344.92"/>
    <n v="-48147.88"/>
    <n v="-1529.64"/>
    <n v="-1299.4000000000001"/>
    <n v="25368"/>
    <n v="0.33228144059879822"/>
    <n v="2829.04"/>
    <n v="9.1780632881275276E-2"/>
    <n v="3.7056034638584992E-2"/>
    <n v="108.6423982869379"/>
    <n v="7715.08"/>
  </r>
  <r>
    <n v="1130010"/>
    <s v="Bekhero Milk 500ML 24X"/>
    <n v="202402"/>
    <x v="2"/>
    <x v="2"/>
    <x v="2"/>
    <x v="10"/>
    <x v="1"/>
    <n v="30"/>
    <n v="10800"/>
    <n v="-284.73"/>
    <n v="10515.27"/>
    <n v="-7029.76"/>
    <n v="-338.88"/>
    <n v="-172.41"/>
    <n v="2974.2200000000003"/>
    <n v="0.28284770624054351"/>
    <n v="511.28999999999996"/>
    <n v="2.6363888888888892E-2"/>
    <n v="4.8623573146481254E-2"/>
    <n v="99.140666666666675"/>
    <n v="284.73"/>
  </r>
  <r>
    <n v="1110010"/>
    <s v="Juhayna Milk 1L 12X"/>
    <n v="202411"/>
    <x v="0"/>
    <x v="0"/>
    <x v="0"/>
    <x v="2"/>
    <x v="1"/>
    <n v="92"/>
    <n v="38640"/>
    <n v="-956.72"/>
    <n v="37683.279999999999"/>
    <n v="-25584.79"/>
    <n v="-880.2"/>
    <n v="-710.45"/>
    <n v="10507.839999999997"/>
    <n v="0.27884621508531093"/>
    <n v="1590.65"/>
    <n v="2.475983436853002E-2"/>
    <n v="4.2211028339358997E-2"/>
    <n v="114.215652173913"/>
    <n v="956.72"/>
  </r>
  <r>
    <n v="1110010"/>
    <s v="Juhayna Milk 1L 12X"/>
    <n v="202401"/>
    <x v="0"/>
    <x v="0"/>
    <x v="0"/>
    <x v="8"/>
    <x v="2"/>
    <n v="116.3"/>
    <n v="48846"/>
    <n v="-3784.89"/>
    <n v="45061.11"/>
    <n v="-28121.18"/>
    <n v="-1132.53"/>
    <n v="-499.29"/>
    <n v="15308.11"/>
    <n v="0.33971888397778038"/>
    <n v="1631.82"/>
    <n v="7.7486181058837977E-2"/>
    <n v="3.6213488748945595E-2"/>
    <n v="131.62605331040413"/>
    <n v="3784.89"/>
  </r>
  <r>
    <n v="1110010"/>
    <s v="Juhayna Milk 1L 12X"/>
    <n v="202503"/>
    <x v="0"/>
    <x v="0"/>
    <x v="0"/>
    <x v="9"/>
    <x v="0"/>
    <n v="90.6"/>
    <n v="38052"/>
    <n v="-3389.41"/>
    <n v="34662.589999999997"/>
    <n v="-23330.46"/>
    <n v="-1035.08"/>
    <n v="-477.9"/>
    <n v="9819.1499999999942"/>
    <n v="0.28327802394454643"/>
    <n v="1512.98"/>
    <n v="8.9073110480395248E-2"/>
    <n v="4.3648786775598712E-2"/>
    <n v="108.37913907284762"/>
    <n v="3389.41"/>
  </r>
  <r>
    <n v="1130010"/>
    <s v="Bekhero Milk 500ML 24X"/>
    <n v="202504"/>
    <x v="2"/>
    <x v="2"/>
    <x v="2"/>
    <x v="2"/>
    <x v="1"/>
    <n v="96.8"/>
    <n v="34848"/>
    <n v="-1099.8399999999999"/>
    <n v="33748.160000000003"/>
    <n v="-22459.22"/>
    <n v="-827.22"/>
    <n v="-489.78"/>
    <n v="9971.9400000000023"/>
    <n v="0.29548099807515438"/>
    <n v="1317"/>
    <n v="3.1561065197428829E-2"/>
    <n v="3.9024349771957935E-2"/>
    <n v="103.01590909090912"/>
    <n v="1099.8399999999999"/>
  </r>
  <r>
    <n v="1110010"/>
    <s v="Juhayna Milk 1L 12X"/>
    <n v="202411"/>
    <x v="0"/>
    <x v="0"/>
    <x v="0"/>
    <x v="3"/>
    <x v="2"/>
    <n v="115.3"/>
    <n v="48426"/>
    <n v="-3541.96"/>
    <n v="44884.04"/>
    <n v="-28748.61"/>
    <n v="-1694.76"/>
    <n v="-521.05999999999995"/>
    <n v="13919.61"/>
    <n v="0.31012382129594396"/>
    <n v="2215.8199999999997"/>
    <n v="7.3141700739272286E-2"/>
    <n v="4.9367659417467763E-2"/>
    <n v="120.72515177797052"/>
    <n v="3541.96"/>
  </r>
  <r>
    <n v="1110010"/>
    <s v="Juhayna Milk 1L 12X"/>
    <n v="202508"/>
    <x v="0"/>
    <x v="0"/>
    <x v="0"/>
    <x v="0"/>
    <x v="0"/>
    <n v="118.4"/>
    <n v="49728"/>
    <n v="-4316.2299999999996"/>
    <n v="45411.77"/>
    <n v="-30074.87"/>
    <n v="-1299.98"/>
    <n v="-750.95"/>
    <n v="13285.969999999998"/>
    <n v="0.29256666278367915"/>
    <n v="2050.9300000000003"/>
    <n v="8.6796774453024444E-2"/>
    <n v="4.516296105613149E-2"/>
    <n v="112.21258445945944"/>
    <n v="4316.2299999999996"/>
  </r>
  <r>
    <n v="1130010"/>
    <s v="Bekhero Milk 500ML 24X"/>
    <n v="202402"/>
    <x v="2"/>
    <x v="2"/>
    <x v="2"/>
    <x v="2"/>
    <x v="1"/>
    <n v="21.1"/>
    <n v="7596"/>
    <n v="-183.15"/>
    <n v="7412.85"/>
    <n v="-4680.47"/>
    <n v="-251.62"/>
    <n v="-127.65"/>
    <n v="2353.1100000000006"/>
    <n v="0.31743661344826896"/>
    <n v="379.27"/>
    <n v="2.4111374407582938E-2"/>
    <n v="5.1163857355807814E-2"/>
    <n v="111.52180094786732"/>
    <n v="183.15"/>
  </r>
  <r>
    <n v="1130010"/>
    <s v="Bekhero Milk 500ML 24X"/>
    <n v="202410"/>
    <x v="2"/>
    <x v="2"/>
    <x v="2"/>
    <x v="8"/>
    <x v="2"/>
    <n v="109.4"/>
    <n v="39384"/>
    <n v="-2815.53"/>
    <n v="36568.47"/>
    <n v="-23926.98"/>
    <n v="-1345.61"/>
    <n v="-421.85"/>
    <n v="10874.030000000002"/>
    <n v="0.29736081383771323"/>
    <n v="1767.46"/>
    <n v="7.1489183424741018E-2"/>
    <n v="4.8332894430639289E-2"/>
    <n v="99.396983546617932"/>
    <n v="2815.53"/>
  </r>
  <r>
    <n v="1120010"/>
    <s v="Pure Orange 1L 12X"/>
    <n v="202403"/>
    <x v="1"/>
    <x v="0"/>
    <x v="0"/>
    <x v="9"/>
    <x v="0"/>
    <n v="42.4"/>
    <n v="20352"/>
    <n v="-1625.32"/>
    <n v="18726.68"/>
    <n v="-12284.94"/>
    <n v="-449.32"/>
    <n v="-192.09"/>
    <n v="5800.33"/>
    <n v="0.30973616252320219"/>
    <n v="641.41"/>
    <n v="7.9860455974842759E-2"/>
    <n v="3.4251132608663144E-2"/>
    <n v="136.80023584905661"/>
    <n v="1625.32"/>
  </r>
  <r>
    <n v="1110020"/>
    <s v="Juhayna Milk 500ML 24X"/>
    <n v="202504"/>
    <x v="0"/>
    <x v="2"/>
    <x v="2"/>
    <x v="3"/>
    <x v="2"/>
    <n v="260.89999999999998"/>
    <n v="117405"/>
    <n v="-9304.42"/>
    <n v="108100.58"/>
    <n v="-69600.350000000006"/>
    <n v="-3219.44"/>
    <n v="-1795.59"/>
    <n v="33485.199999999997"/>
    <n v="0.3097596701146284"/>
    <n v="5015.03"/>
    <n v="7.925062816745454E-2"/>
    <n v="4.6392258024887563E-2"/>
    <n v="128.34495975469528"/>
    <n v="9304.42"/>
  </r>
  <r>
    <n v="1110010"/>
    <s v="Juhayna Milk 1L 12X"/>
    <n v="202412"/>
    <x v="0"/>
    <x v="0"/>
    <x v="0"/>
    <x v="2"/>
    <x v="1"/>
    <n v="107.4"/>
    <n v="45108"/>
    <n v="-1235.42"/>
    <n v="43872.58"/>
    <n v="-28374.44"/>
    <n v="-1108.48"/>
    <n v="-642.76"/>
    <n v="13746.900000000005"/>
    <n v="0.31333694074978047"/>
    <n v="1751.24"/>
    <n v="2.738804646625876E-2"/>
    <n v="3.9916503656725909E-2"/>
    <n v="127.99720670391065"/>
    <n v="1235.42"/>
  </r>
  <r>
    <n v="1110020"/>
    <s v="Juhayna Milk 500ML 24X"/>
    <n v="202405"/>
    <x v="0"/>
    <x v="2"/>
    <x v="2"/>
    <x v="3"/>
    <x v="2"/>
    <n v="238.1"/>
    <n v="107145"/>
    <n v="-9645.6299999999992"/>
    <n v="97499.37"/>
    <n v="-60950.99"/>
    <n v="-2620.38"/>
    <n v="-1502.9"/>
    <n v="32425.1"/>
    <n v="0.33256727710138023"/>
    <n v="4123.2800000000007"/>
    <n v="9.0024079518409628E-2"/>
    <n v="4.2290324542609871E-2"/>
    <n v="136.18269634607307"/>
    <n v="9645.6299999999992"/>
  </r>
  <r>
    <n v="1130010"/>
    <s v="Bekhero Milk 500ML 24X"/>
    <n v="202501"/>
    <x v="2"/>
    <x v="2"/>
    <x v="2"/>
    <x v="5"/>
    <x v="3"/>
    <n v="254.6"/>
    <n v="91656"/>
    <n v="-8867.2900000000009"/>
    <n v="82788.710000000006"/>
    <n v="-53989.07"/>
    <n v="-3091.15"/>
    <n v="-1220.99"/>
    <n v="24487.500000000007"/>
    <n v="0.29578308443264795"/>
    <n v="4312.1400000000003"/>
    <n v="9.6745330365715296E-2"/>
    <n v="5.2086087583681398E-2"/>
    <n v="96.180282796543622"/>
    <n v="8867.2900000000009"/>
  </r>
  <r>
    <n v="1110020"/>
    <s v="Juhayna Milk 500ML 24X"/>
    <n v="202403"/>
    <x v="0"/>
    <x v="2"/>
    <x v="2"/>
    <x v="4"/>
    <x v="1"/>
    <n v="53.4"/>
    <n v="24030"/>
    <n v="-891"/>
    <n v="23139"/>
    <n v="-14394.39"/>
    <n v="-727.13"/>
    <n v="-350.98"/>
    <n v="7666.5000000000018"/>
    <n v="0.33132373914170887"/>
    <n v="1078.1100000000001"/>
    <n v="3.707865168539326E-2"/>
    <n v="4.6592765460910159E-2"/>
    <n v="143.5674157303371"/>
    <n v="891"/>
  </r>
  <r>
    <n v="1130010"/>
    <s v="Bekhero Milk 500ML 24X"/>
    <n v="202503"/>
    <x v="2"/>
    <x v="2"/>
    <x v="2"/>
    <x v="5"/>
    <x v="3"/>
    <n v="93.2"/>
    <n v="33552"/>
    <n v="-4005.26"/>
    <n v="29546.74"/>
    <n v="-20042.439999999999"/>
    <n v="-1068.68"/>
    <n v="-332.75"/>
    <n v="8102.8700000000026"/>
    <n v="0.27423905310704333"/>
    <n v="1401.43"/>
    <n v="0.11937470195517406"/>
    <n v="4.7430951773359771E-2"/>
    <n v="86.94066523605153"/>
    <n v="4005.26"/>
  </r>
  <r>
    <n v="1120020"/>
    <s v="Pure Apple 250ML 27X"/>
    <n v="202407"/>
    <x v="1"/>
    <x v="1"/>
    <x v="1"/>
    <x v="9"/>
    <x v="0"/>
    <n v="119.7"/>
    <n v="45486"/>
    <n v="-3585.06"/>
    <n v="41900.94"/>
    <n v="-28075.58"/>
    <n v="-1054.1300000000001"/>
    <n v="-800.65"/>
    <n v="11970.579999999998"/>
    <n v="0.2856876241917245"/>
    <n v="1854.7800000000002"/>
    <n v="7.881677878907796E-2"/>
    <n v="4.4265832699696001E-2"/>
    <n v="100.0048454469507"/>
    <n v="3585.06"/>
  </r>
  <r>
    <n v="1110010"/>
    <s v="Juhayna Milk 1L 12X"/>
    <n v="202506"/>
    <x v="0"/>
    <x v="0"/>
    <x v="0"/>
    <x v="9"/>
    <x v="0"/>
    <n v="53.7"/>
    <n v="22554"/>
    <n v="-1573.9"/>
    <n v="20980.1"/>
    <n v="-13355.35"/>
    <n v="-611.85"/>
    <n v="-393.06"/>
    <n v="6619.8399999999983"/>
    <n v="0.31552947793385155"/>
    <n v="1004.9100000000001"/>
    <n v="6.9783630398155536E-2"/>
    <n v="4.789824643352511E-2"/>
    <n v="123.2744878957169"/>
    <n v="1573.9"/>
  </r>
  <r>
    <n v="1130010"/>
    <s v="Bekhero Milk 500ML 24X"/>
    <n v="202502"/>
    <x v="2"/>
    <x v="2"/>
    <x v="2"/>
    <x v="2"/>
    <x v="1"/>
    <n v="26.5"/>
    <n v="9540"/>
    <n v="-298.91000000000003"/>
    <n v="9241.09"/>
    <n v="-6052.55"/>
    <n v="-363.14"/>
    <n v="-101.67"/>
    <n v="2723.7299999999996"/>
    <n v="0.29474120477129856"/>
    <n v="464.81"/>
    <n v="3.1332285115303983E-2"/>
    <n v="5.0298179110905748E-2"/>
    <n v="102.78226415094338"/>
    <n v="298.91000000000003"/>
  </r>
  <r>
    <n v="1110010"/>
    <s v="Juhayna Milk 1L 12X"/>
    <n v="202506"/>
    <x v="0"/>
    <x v="0"/>
    <x v="0"/>
    <x v="0"/>
    <x v="0"/>
    <n v="106.8"/>
    <n v="44856"/>
    <n v="-3872.72"/>
    <n v="40983.279999999999"/>
    <n v="-26059.14"/>
    <n v="-1356.37"/>
    <n v="-644.27"/>
    <n v="12923.5"/>
    <n v="0.31533591259655158"/>
    <n v="2000.6399999999999"/>
    <n v="8.6336721954699477E-2"/>
    <n v="4.881600496592757E-2"/>
    <n v="121.0065543071161"/>
    <n v="3872.72"/>
  </r>
  <r>
    <n v="1120020"/>
    <s v="Pure Apple 250ML 27X"/>
    <n v="202409"/>
    <x v="1"/>
    <x v="1"/>
    <x v="1"/>
    <x v="6"/>
    <x v="0"/>
    <n v="54.3"/>
    <n v="20634"/>
    <n v="-1620.75"/>
    <n v="19013.25"/>
    <n v="-12564.88"/>
    <n v="-533.03"/>
    <n v="-265.39"/>
    <n v="5649.9500000000007"/>
    <n v="0.29715856047756173"/>
    <n v="798.42"/>
    <n v="7.8547542890375105E-2"/>
    <n v="4.1992820796023823E-2"/>
    <n v="104.05064456721917"/>
    <n v="1620.75"/>
  </r>
  <r>
    <n v="1120010"/>
    <s v="Pure Orange 1L 12X"/>
    <n v="202512"/>
    <x v="1"/>
    <x v="0"/>
    <x v="0"/>
    <x v="5"/>
    <x v="3"/>
    <n v="168.8"/>
    <n v="81024"/>
    <n v="-7352.39"/>
    <n v="73671.61"/>
    <n v="-47322.7"/>
    <n v="-1971.25"/>
    <n v="-1321.41"/>
    <n v="23056.25"/>
    <n v="0.31295976835581574"/>
    <n v="3292.66"/>
    <n v="9.0743359992101105E-2"/>
    <n v="4.4693742949285346E-2"/>
    <n v="136.58915876777249"/>
    <n v="7352.39"/>
  </r>
  <r>
    <n v="1120010"/>
    <s v="Pure Orange 1L 12X"/>
    <n v="202511"/>
    <x v="1"/>
    <x v="0"/>
    <x v="0"/>
    <x v="8"/>
    <x v="2"/>
    <n v="221.2"/>
    <n v="106176"/>
    <n v="-10529.99"/>
    <n v="95646.01"/>
    <n v="-60608.72"/>
    <n v="-2487.7199999999998"/>
    <n v="-1667.8"/>
    <n v="30881.76999999999"/>
    <n v="0.32287567458381161"/>
    <n v="4155.5199999999995"/>
    <n v="9.9174860608800486E-2"/>
    <n v="4.3446872483232701E-2"/>
    <n v="139.61017179023503"/>
    <n v="10529.99"/>
  </r>
  <r>
    <n v="1120010"/>
    <s v="Pure Orange 1L 12X"/>
    <n v="202508"/>
    <x v="1"/>
    <x v="0"/>
    <x v="0"/>
    <x v="8"/>
    <x v="2"/>
    <n v="211.4"/>
    <n v="101472"/>
    <n v="-7675.15"/>
    <n v="93796.85"/>
    <n v="-59343.71"/>
    <n v="-3421.65"/>
    <n v="-1632.95"/>
    <n v="29398.540000000008"/>
    <n v="0.31342779634923779"/>
    <n v="5054.6000000000004"/>
    <n v="7.5638107064017662E-2"/>
    <n v="5.3888803302029865E-2"/>
    <n v="139.06594134342481"/>
    <n v="7675.15"/>
  </r>
  <r>
    <n v="1130010"/>
    <s v="Bekhero Milk 500ML 24X"/>
    <n v="202505"/>
    <x v="2"/>
    <x v="2"/>
    <x v="2"/>
    <x v="3"/>
    <x v="2"/>
    <n v="247.9"/>
    <n v="89244"/>
    <n v="-6422.76"/>
    <n v="82821.240000000005"/>
    <n v="-54875.21"/>
    <n v="-2324.6"/>
    <n v="-1474.65"/>
    <n v="24146.780000000006"/>
    <n v="0.29155298809822222"/>
    <n v="3799.25"/>
    <n v="7.1968535699878988E-2"/>
    <n v="4.5872894441087816E-2"/>
    <n v="97.405324727712809"/>
    <n v="6422.76"/>
  </r>
  <r>
    <n v="1130010"/>
    <s v="Bekhero Milk 500ML 24X"/>
    <n v="202407"/>
    <x v="2"/>
    <x v="2"/>
    <x v="2"/>
    <x v="6"/>
    <x v="0"/>
    <n v="106.3"/>
    <n v="38268"/>
    <n v="-2526.52"/>
    <n v="35741.480000000003"/>
    <n v="-22283.3"/>
    <n v="-738.47"/>
    <n v="-375.49"/>
    <n v="12344.220000000001"/>
    <n v="0.34537517752482549"/>
    <n v="1113.96"/>
    <n v="6.6021741402738574E-2"/>
    <n v="3.1167148086760816E-2"/>
    <n v="116.12624647224837"/>
    <n v="2526.52"/>
  </r>
  <r>
    <n v="1120010"/>
    <s v="Pure Orange 1L 12X"/>
    <n v="202412"/>
    <x v="1"/>
    <x v="0"/>
    <x v="0"/>
    <x v="7"/>
    <x v="3"/>
    <n v="255.9"/>
    <n v="122832"/>
    <n v="-12308.39"/>
    <n v="110523.61"/>
    <n v="-72738.31"/>
    <n v="-2484.29"/>
    <n v="-1139.02"/>
    <n v="34161.990000000005"/>
    <n v="0.30909223830093863"/>
    <n v="3623.31"/>
    <n v="0.10020507685293734"/>
    <n v="3.2783131133700752E-2"/>
    <n v="133.49742086752639"/>
    <n v="12308.39"/>
  </r>
  <r>
    <n v="1120010"/>
    <s v="Pure Orange 1L 12X"/>
    <n v="202503"/>
    <x v="1"/>
    <x v="0"/>
    <x v="0"/>
    <x v="10"/>
    <x v="1"/>
    <n v="29.5"/>
    <n v="14160"/>
    <n v="-529.72"/>
    <n v="13630.28"/>
    <n v="-8930.73"/>
    <n v="-367.95"/>
    <n v="-158.59"/>
    <n v="4173.01"/>
    <n v="0.30615732031917176"/>
    <n v="526.54"/>
    <n v="3.7409604519774015E-2"/>
    <n v="3.8630167538744611E-2"/>
    <n v="141.45796610169492"/>
    <n v="529.72"/>
  </r>
  <r>
    <n v="1120010"/>
    <s v="Pure Orange 1L 12X"/>
    <n v="202401"/>
    <x v="1"/>
    <x v="0"/>
    <x v="0"/>
    <x v="0"/>
    <x v="0"/>
    <n v="52.5"/>
    <n v="25200"/>
    <n v="-1635.16"/>
    <n v="23564.84"/>
    <n v="-15419.31"/>
    <n v="-926.06"/>
    <n v="-437.63"/>
    <n v="6781.84"/>
    <n v="0.28779486726835407"/>
    <n v="1363.69"/>
    <n v="6.4887301587301591E-2"/>
    <n v="5.7869690606853263E-2"/>
    <n v="129.17790476190476"/>
    <n v="1635.16"/>
  </r>
  <r>
    <n v="1110020"/>
    <s v="Juhayna Milk 500ML 24X"/>
    <n v="202509"/>
    <x v="0"/>
    <x v="2"/>
    <x v="2"/>
    <x v="7"/>
    <x v="3"/>
    <n v="152.4"/>
    <n v="68580"/>
    <n v="-5541.41"/>
    <n v="63038.59"/>
    <n v="-42035.28"/>
    <n v="-2228.5100000000002"/>
    <n v="-636"/>
    <n v="18138.799999999996"/>
    <n v="0.28774120740962"/>
    <n v="2864.51"/>
    <n v="8.080212890055409E-2"/>
    <n v="4.5440578540858867E-2"/>
    <n v="119.02099737532805"/>
    <n v="5541.41"/>
  </r>
  <r>
    <n v="1110020"/>
    <s v="Juhayna Milk 500ML 24X"/>
    <n v="202408"/>
    <x v="0"/>
    <x v="2"/>
    <x v="2"/>
    <x v="5"/>
    <x v="3"/>
    <n v="113.1"/>
    <n v="50895"/>
    <n v="-5710.59"/>
    <n v="45184.41"/>
    <n v="-28842.46"/>
    <n v="-1777.58"/>
    <n v="-742.26"/>
    <n v="13822.110000000004"/>
    <n v="0.30590440375341854"/>
    <n v="2519.84"/>
    <n v="0.11220335985853228"/>
    <n v="5.5767907559266569E-2"/>
    <n v="122.21140583554381"/>
    <n v="5710.59"/>
  </r>
  <r>
    <n v="1120020"/>
    <s v="Pure Apple 250ML 27X"/>
    <n v="202503"/>
    <x v="1"/>
    <x v="1"/>
    <x v="1"/>
    <x v="4"/>
    <x v="1"/>
    <n v="37.700000000000003"/>
    <n v="14326"/>
    <n v="-420.24"/>
    <n v="13905.76"/>
    <n v="-9186.59"/>
    <n v="-507.37"/>
    <n v="-194.28"/>
    <n v="4017.5199999999986"/>
    <n v="0.28891049464394603"/>
    <n v="701.65"/>
    <n v="2.9334077900321096E-2"/>
    <n v="5.0457508255571791E-2"/>
    <n v="106.56551724137927"/>
    <n v="420.24"/>
  </r>
  <r>
    <n v="1110010"/>
    <s v="Juhayna Milk 1L 12X"/>
    <n v="202506"/>
    <x v="0"/>
    <x v="0"/>
    <x v="0"/>
    <x v="0"/>
    <x v="0"/>
    <n v="81.2"/>
    <n v="34104"/>
    <n v="-2669.37"/>
    <n v="31434.63"/>
    <n v="-20052.419999999998"/>
    <n v="-696.66"/>
    <n v="-334.41"/>
    <n v="10351.140000000003"/>
    <n v="0.32929097622590126"/>
    <n v="1031.07"/>
    <n v="7.8271463757916951E-2"/>
    <n v="3.280044969512922E-2"/>
    <n v="127.47709359605915"/>
    <n v="2669.37"/>
  </r>
  <r>
    <n v="1120010"/>
    <s v="Pure Orange 1L 12X"/>
    <n v="202409"/>
    <x v="1"/>
    <x v="0"/>
    <x v="0"/>
    <x v="8"/>
    <x v="2"/>
    <n v="214"/>
    <n v="102720"/>
    <n v="-10124.66"/>
    <n v="92595.34"/>
    <n v="-61028.480000000003"/>
    <n v="-2200.73"/>
    <n v="-1404.94"/>
    <n v="27961.189999999988"/>
    <n v="0.30197189189002371"/>
    <n v="3605.67"/>
    <n v="9.8565615264797513E-2"/>
    <n v="3.8940080569929328E-2"/>
    <n v="130.65976635514014"/>
    <n v="10124.66"/>
  </r>
  <r>
    <n v="1110020"/>
    <s v="Juhayna Milk 500ML 24X"/>
    <n v="202510"/>
    <x v="0"/>
    <x v="2"/>
    <x v="2"/>
    <x v="9"/>
    <x v="0"/>
    <n v="45.2"/>
    <n v="20340"/>
    <n v="-1305.78"/>
    <n v="19034.22"/>
    <n v="-11830.29"/>
    <n v="-570.03"/>
    <n v="-246.61"/>
    <n v="6387.2899999999991"/>
    <n v="0.33556878085889513"/>
    <n v="816.64"/>
    <n v="6.4197640117994101E-2"/>
    <n v="4.2903780664508444E-2"/>
    <n v="141.31172566371677"/>
    <n v="1305.78"/>
  </r>
  <r>
    <n v="1120020"/>
    <s v="Pure Apple 250ML 27X"/>
    <n v="202512"/>
    <x v="1"/>
    <x v="1"/>
    <x v="1"/>
    <x v="4"/>
    <x v="1"/>
    <n v="13.9"/>
    <n v="5282"/>
    <n v="-180.44"/>
    <n v="5101.5600000000004"/>
    <n v="-3338.07"/>
    <n v="-121.41"/>
    <n v="-88.08"/>
    <n v="1554.0000000000005"/>
    <n v="0.30461270670147961"/>
    <n v="209.49"/>
    <n v="3.4161302536917834E-2"/>
    <n v="4.1063909862865476E-2"/>
    <n v="111.79856115107917"/>
    <n v="180.44"/>
  </r>
  <r>
    <n v="1110020"/>
    <s v="Juhayna Milk 500ML 24X"/>
    <n v="202412"/>
    <x v="0"/>
    <x v="2"/>
    <x v="2"/>
    <x v="10"/>
    <x v="1"/>
    <n v="65.8"/>
    <n v="29610"/>
    <n v="-1092.8599999999999"/>
    <n v="28517.14"/>
    <n v="-19118.98"/>
    <n v="-1070.25"/>
    <n v="-336.83"/>
    <n v="7991.0799999999981"/>
    <n v="0.28022024649035626"/>
    <n v="1407.08"/>
    <n v="3.6908476865923669E-2"/>
    <n v="4.934155388653981E-2"/>
    <n v="121.44498480243159"/>
    <n v="1092.8599999999999"/>
  </r>
  <r>
    <n v="1110010"/>
    <s v="Juhayna Milk 1L 12X"/>
    <n v="202512"/>
    <x v="0"/>
    <x v="0"/>
    <x v="0"/>
    <x v="2"/>
    <x v="1"/>
    <n v="38.5"/>
    <n v="16170"/>
    <n v="-584.82000000000005"/>
    <n v="15585.18"/>
    <n v="-10376.219999999999"/>
    <n v="-368.77"/>
    <n v="-261.79000000000002"/>
    <n v="4578.3999999999996"/>
    <n v="0.29376625743173962"/>
    <n v="630.55999999999995"/>
    <n v="3.6166975881261595E-2"/>
    <n v="4.0458948821893617E-2"/>
    <n v="118.91948051948052"/>
    <n v="584.82000000000005"/>
  </r>
  <r>
    <n v="1120010"/>
    <s v="Pure Orange 1L 12X"/>
    <n v="202412"/>
    <x v="1"/>
    <x v="0"/>
    <x v="0"/>
    <x v="6"/>
    <x v="0"/>
    <n v="34.6"/>
    <n v="16608"/>
    <n v="-1430.66"/>
    <n v="15177.34"/>
    <n v="-9792.85"/>
    <n v="-572.75"/>
    <n v="-208.18"/>
    <n v="4603.5599999999995"/>
    <n v="0.30331797271458633"/>
    <n v="780.93000000000006"/>
    <n v="8.6142822736030827E-2"/>
    <n v="5.1453680289167934E-2"/>
    <n v="133.05086705202311"/>
    <n v="1430.66"/>
  </r>
  <r>
    <n v="1130010"/>
    <s v="Bekhero Milk 500ML 24X"/>
    <n v="202404"/>
    <x v="2"/>
    <x v="2"/>
    <x v="2"/>
    <x v="8"/>
    <x v="2"/>
    <n v="167.6"/>
    <n v="60336"/>
    <n v="-5791.76"/>
    <n v="54544.24"/>
    <n v="-35727.269999999997"/>
    <n v="-2121.0100000000002"/>
    <n v="-584.29"/>
    <n v="16111.669999999998"/>
    <n v="0.29538719395485202"/>
    <n v="2705.3"/>
    <n v="9.5991779368867672E-2"/>
    <n v="4.959827105483549E-2"/>
    <n v="96.131682577565627"/>
    <n v="5791.76"/>
  </r>
  <r>
    <n v="1110020"/>
    <s v="Juhayna Milk 500ML 24X"/>
    <n v="202505"/>
    <x v="0"/>
    <x v="2"/>
    <x v="2"/>
    <x v="9"/>
    <x v="0"/>
    <n v="42.8"/>
    <n v="19260"/>
    <n v="-1186.8399999999999"/>
    <n v="18073.16"/>
    <n v="-12131.69"/>
    <n v="-411.12"/>
    <n v="-216.93"/>
    <n v="5313.4199999999983"/>
    <n v="0.29399507335739838"/>
    <n v="628.04999999999995"/>
    <n v="6.1622014537902385E-2"/>
    <n v="3.475042549283025E-2"/>
    <n v="124.14532710280371"/>
    <n v="1186.8399999999999"/>
  </r>
  <r>
    <n v="1120020"/>
    <s v="Pure Apple 250ML 27X"/>
    <n v="202411"/>
    <x v="1"/>
    <x v="1"/>
    <x v="1"/>
    <x v="2"/>
    <x v="1"/>
    <n v="104.9"/>
    <n v="39862"/>
    <n v="-941.03"/>
    <n v="38920.97"/>
    <n v="-24319.72"/>
    <n v="-1037.3399999999999"/>
    <n v="-773.22"/>
    <n v="12790.689999999999"/>
    <n v="0.32863235422960935"/>
    <n v="1810.56"/>
    <n v="2.3607194822136371E-2"/>
    <n v="4.6518881723656938E-2"/>
    <n v="121.93222116301237"/>
    <n v="941.03"/>
  </r>
  <r>
    <n v="1120010"/>
    <s v="Pure Orange 1L 12X"/>
    <n v="202503"/>
    <x v="1"/>
    <x v="0"/>
    <x v="0"/>
    <x v="1"/>
    <x v="0"/>
    <n v="40.1"/>
    <n v="19248"/>
    <n v="-1594.42"/>
    <n v="17653.580000000002"/>
    <n v="-11123.81"/>
    <n v="-622.99"/>
    <n v="-262.95999999999998"/>
    <n v="5643.8200000000033"/>
    <n v="0.31969832747805277"/>
    <n v="885.95"/>
    <n v="8.2835619285120538E-2"/>
    <n v="5.0185288196501782E-2"/>
    <n v="140.74364089775568"/>
    <n v="1594.42"/>
  </r>
  <r>
    <n v="1110010"/>
    <s v="Juhayna Milk 1L 12X"/>
    <n v="202509"/>
    <x v="0"/>
    <x v="0"/>
    <x v="0"/>
    <x v="7"/>
    <x v="3"/>
    <n v="157.4"/>
    <n v="66108"/>
    <n v="-6423.12"/>
    <n v="59684.88"/>
    <n v="-38714.239999999998"/>
    <n v="-1199.27"/>
    <n v="-915.44"/>
    <n v="18855.93"/>
    <n v="0.31592473671723897"/>
    <n v="2114.71"/>
    <n v="9.7161009257578507E-2"/>
    <n v="3.543125160007024E-2"/>
    <n v="119.79625158831004"/>
    <n v="6423.12"/>
  </r>
  <r>
    <n v="1120010"/>
    <s v="Pure Orange 1L 12X"/>
    <n v="202505"/>
    <x v="1"/>
    <x v="0"/>
    <x v="0"/>
    <x v="0"/>
    <x v="0"/>
    <n v="31"/>
    <n v="14880"/>
    <n v="-1194.9000000000001"/>
    <n v="13685.1"/>
    <n v="-8999.34"/>
    <n v="-341.81"/>
    <n v="-231.76"/>
    <n v="4112.1900000000005"/>
    <n v="0.3004866606747485"/>
    <n v="573.56999999999994"/>
    <n v="8.0302419354838714E-2"/>
    <n v="4.1912006488808988E-2"/>
    <n v="132.65129032258065"/>
    <n v="1194.9000000000001"/>
  </r>
  <r>
    <n v="1120010"/>
    <s v="Pure Orange 1L 12X"/>
    <n v="202404"/>
    <x v="1"/>
    <x v="0"/>
    <x v="0"/>
    <x v="3"/>
    <x v="2"/>
    <n v="145.9"/>
    <n v="70032"/>
    <n v="-6139.01"/>
    <n v="63892.99"/>
    <n v="-40253.94"/>
    <n v="-2330.62"/>
    <n v="-829.46"/>
    <n v="20478.969999999994"/>
    <n v="0.32051982541433721"/>
    <n v="3160.08"/>
    <n v="8.7660069682430897E-2"/>
    <n v="4.9458946904816947E-2"/>
    <n v="140.3630568882796"/>
    <n v="6139.01"/>
  </r>
  <r>
    <n v="1120010"/>
    <s v="Pure Orange 1L 12X"/>
    <n v="202505"/>
    <x v="1"/>
    <x v="0"/>
    <x v="0"/>
    <x v="10"/>
    <x v="1"/>
    <n v="75.599999999999994"/>
    <n v="36288"/>
    <n v="-970.95"/>
    <n v="35317.050000000003"/>
    <n v="-23778.21"/>
    <n v="-1409.48"/>
    <n v="-474.21"/>
    <n v="9655.1500000000051"/>
    <n v="0.27338495146112157"/>
    <n v="1883.69"/>
    <n v="2.67567791005291E-2"/>
    <n v="5.3336561236003568E-2"/>
    <n v="127.71362433862441"/>
    <n v="970.95"/>
  </r>
  <r>
    <n v="1120020"/>
    <s v="Pure Apple 250ML 27X"/>
    <n v="202406"/>
    <x v="1"/>
    <x v="1"/>
    <x v="1"/>
    <x v="3"/>
    <x v="2"/>
    <n v="287"/>
    <n v="109060"/>
    <n v="-10638.38"/>
    <n v="98421.62"/>
    <n v="-63403.55"/>
    <n v="-2418.06"/>
    <n v="-1699.91"/>
    <n v="30900.099999999991"/>
    <n v="0.31395642542766511"/>
    <n v="4117.97"/>
    <n v="9.7546121401063626E-2"/>
    <n v="4.1840095702549915E-2"/>
    <n v="107.66585365853655"/>
    <n v="10638.38"/>
  </r>
  <r>
    <n v="1110020"/>
    <s v="Juhayna Milk 500ML 24X"/>
    <n v="202507"/>
    <x v="0"/>
    <x v="2"/>
    <x v="2"/>
    <x v="5"/>
    <x v="3"/>
    <n v="176.2"/>
    <n v="79290"/>
    <n v="-6733.82"/>
    <n v="72556.179999999993"/>
    <n v="-48080.56"/>
    <n v="-2600.6"/>
    <n v="-997.79"/>
    <n v="20877.229999999996"/>
    <n v="0.28773882527994166"/>
    <n v="3598.39"/>
    <n v="8.4926472442931014E-2"/>
    <n v="4.9594534883176049E-2"/>
    <n v="118.48598183881951"/>
    <n v="6733.82"/>
  </r>
  <r>
    <n v="1120010"/>
    <s v="Pure Orange 1L 12X"/>
    <n v="202510"/>
    <x v="1"/>
    <x v="0"/>
    <x v="0"/>
    <x v="1"/>
    <x v="0"/>
    <n v="21.9"/>
    <n v="10512"/>
    <n v="-894.4"/>
    <n v="9617.6"/>
    <n v="-5990.75"/>
    <n v="-214.62"/>
    <n v="-138.91"/>
    <n v="3273.3200000000006"/>
    <n v="0.34034686408251547"/>
    <n v="353.53"/>
    <n v="8.5083713850837142E-2"/>
    <n v="3.6758650806854094E-2"/>
    <n v="149.4666666666667"/>
    <n v="894.4"/>
  </r>
  <r>
    <n v="1110010"/>
    <s v="Juhayna Milk 1L 12X"/>
    <n v="202511"/>
    <x v="0"/>
    <x v="0"/>
    <x v="0"/>
    <x v="8"/>
    <x v="2"/>
    <n v="88.3"/>
    <n v="37086"/>
    <n v="-3369.48"/>
    <n v="33716.519999999997"/>
    <n v="-22179.360000000001"/>
    <n v="-877.38"/>
    <n v="-560.26"/>
    <n v="10099.519999999997"/>
    <n v="0.29954218288245638"/>
    <n v="1437.6399999999999"/>
    <n v="9.0855848568192843E-2"/>
    <n v="4.2639038667098506E-2"/>
    <n v="114.37734994337482"/>
    <n v="3369.48"/>
  </r>
  <r>
    <n v="1130010"/>
    <s v="Bekhero Milk 500ML 24X"/>
    <n v="202502"/>
    <x v="2"/>
    <x v="2"/>
    <x v="2"/>
    <x v="3"/>
    <x v="2"/>
    <n v="257.7"/>
    <n v="92772"/>
    <n v="-6786.03"/>
    <n v="85985.97"/>
    <n v="-57019.53"/>
    <n v="-1922.19"/>
    <n v="-957.89"/>
    <n v="26086.36"/>
    <n v="0.30337926059332704"/>
    <n v="2880.08"/>
    <n v="7.3147393610140984E-2"/>
    <n v="3.3494766646233097E-2"/>
    <n v="101.22762902599924"/>
    <n v="6786.03"/>
  </r>
  <r>
    <n v="1110010"/>
    <s v="Juhayna Milk 1L 12X"/>
    <n v="202508"/>
    <x v="0"/>
    <x v="0"/>
    <x v="0"/>
    <x v="2"/>
    <x v="1"/>
    <n v="32"/>
    <n v="13440"/>
    <n v="-339.49"/>
    <n v="13100.51"/>
    <n v="-8533.5300000000007"/>
    <n v="-314.85000000000002"/>
    <n v="-223.16"/>
    <n v="4028.9699999999993"/>
    <n v="0.30754298878440606"/>
    <n v="538.01"/>
    <n v="2.5259672619047619E-2"/>
    <n v="4.1067866823505342E-2"/>
    <n v="125.90531249999998"/>
    <n v="339.49"/>
  </r>
  <r>
    <n v="1120010"/>
    <s v="Pure Orange 1L 12X"/>
    <n v="202506"/>
    <x v="1"/>
    <x v="0"/>
    <x v="0"/>
    <x v="5"/>
    <x v="3"/>
    <n v="174.1"/>
    <n v="83568"/>
    <n v="-7379.7"/>
    <n v="76188.3"/>
    <n v="-51502.34"/>
    <n v="-2027.53"/>
    <n v="-763.97"/>
    <n v="21894.460000000006"/>
    <n v="0.28737299559118662"/>
    <n v="2791.5"/>
    <n v="8.8307725445146465E-2"/>
    <n v="3.6639484015262187E-2"/>
    <n v="125.75795519816202"/>
    <n v="7379.7"/>
  </r>
  <r>
    <n v="1110010"/>
    <s v="Juhayna Milk 1L 12X"/>
    <n v="202405"/>
    <x v="0"/>
    <x v="0"/>
    <x v="0"/>
    <x v="9"/>
    <x v="0"/>
    <n v="114.4"/>
    <n v="48048"/>
    <n v="-4006.52"/>
    <n v="44041.48"/>
    <n v="-27504.03"/>
    <n v="-1518.18"/>
    <n v="-838.89"/>
    <n v="14180.380000000005"/>
    <n v="0.32197782635824235"/>
    <n v="2357.0700000000002"/>
    <n v="8.3385780885780886E-2"/>
    <n v="5.3519318606005069E-2"/>
    <n v="123.95437062937066"/>
    <n v="4006.52"/>
  </r>
  <r>
    <n v="1110020"/>
    <s v="Juhayna Milk 500ML 24X"/>
    <n v="202409"/>
    <x v="0"/>
    <x v="2"/>
    <x v="2"/>
    <x v="4"/>
    <x v="1"/>
    <n v="61.1"/>
    <n v="27495"/>
    <n v="-604.78"/>
    <n v="26890.22"/>
    <n v="-16953.8"/>
    <n v="-559.02"/>
    <n v="-347.04"/>
    <n v="9030.36"/>
    <n v="0.33582321007414595"/>
    <n v="906.06"/>
    <n v="2.1995999272595015E-2"/>
    <n v="3.3694778250233724E-2"/>
    <n v="147.79639934533552"/>
    <n v="604.78"/>
  </r>
  <r>
    <n v="1120010"/>
    <s v="Pure Orange 1L 12X"/>
    <n v="202404"/>
    <x v="1"/>
    <x v="0"/>
    <x v="0"/>
    <x v="10"/>
    <x v="1"/>
    <n v="20.399999999999999"/>
    <n v="9792"/>
    <n v="-344.33"/>
    <n v="9447.67"/>
    <n v="-5883.57"/>
    <n v="-349.94"/>
    <n v="-157.15"/>
    <n v="3057.0100000000011"/>
    <n v="0.32357290210178818"/>
    <n v="507.09000000000003"/>
    <n v="3.516441993464052E-2"/>
    <n v="5.3673551256553209E-2"/>
    <n v="149.8534313725491"/>
    <n v="344.33"/>
  </r>
  <r>
    <n v="1110020"/>
    <s v="Juhayna Milk 500ML 24X"/>
    <n v="202503"/>
    <x v="0"/>
    <x v="2"/>
    <x v="2"/>
    <x v="8"/>
    <x v="2"/>
    <n v="288.8"/>
    <n v="129960"/>
    <n v="-10143.280000000001"/>
    <n v="119816.72"/>
    <n v="-79556.39"/>
    <n v="-3289.26"/>
    <n v="-1608.81"/>
    <n v="35362.260000000009"/>
    <n v="0.29513627146528471"/>
    <n v="4898.07"/>
    <n v="7.8049245921822108E-2"/>
    <n v="4.0879686908471539E-2"/>
    <n v="122.44549861495848"/>
    <n v="10143.280000000001"/>
  </r>
  <r>
    <n v="1110010"/>
    <s v="Juhayna Milk 1L 12X"/>
    <n v="202503"/>
    <x v="0"/>
    <x v="0"/>
    <x v="0"/>
    <x v="4"/>
    <x v="1"/>
    <n v="39.9"/>
    <n v="16758"/>
    <n v="-464.44"/>
    <n v="16293.56"/>
    <n v="-10933.64"/>
    <n v="-586.54"/>
    <n v="-268.66000000000003"/>
    <n v="4504.7199999999993"/>
    <n v="0.27647242223307855"/>
    <n v="855.2"/>
    <n v="2.7714524406253729E-2"/>
    <n v="5.2486994861773613E-2"/>
    <n v="112.9002506265664"/>
    <n v="464.44"/>
  </r>
  <r>
    <n v="1110020"/>
    <s v="Juhayna Milk 500ML 24X"/>
    <n v="202511"/>
    <x v="0"/>
    <x v="2"/>
    <x v="2"/>
    <x v="6"/>
    <x v="0"/>
    <n v="89.9"/>
    <n v="40455"/>
    <n v="-3618.58"/>
    <n v="36836.42"/>
    <n v="-24704.75"/>
    <n v="-813.14"/>
    <n v="-704.03"/>
    <n v="10614.5"/>
    <n v="0.28815232316278294"/>
    <n v="1517.17"/>
    <n v="8.9447039920899765E-2"/>
    <n v="4.1186684265191897E-2"/>
    <n v="118.07007786429365"/>
    <n v="3618.58"/>
  </r>
  <r>
    <n v="1120020"/>
    <s v="Pure Apple 250ML 27X"/>
    <n v="202508"/>
    <x v="1"/>
    <x v="1"/>
    <x v="1"/>
    <x v="2"/>
    <x v="1"/>
    <n v="51.8"/>
    <n v="19684"/>
    <n v="-534.85"/>
    <n v="19149.150000000001"/>
    <n v="-11905.58"/>
    <n v="-645.12"/>
    <n v="-352.06"/>
    <n v="6246.3900000000012"/>
    <n v="0.32619672413658052"/>
    <n v="997.18000000000006"/>
    <n v="2.7171814671814672E-2"/>
    <n v="5.2074374058378572E-2"/>
    <n v="120.58667953667957"/>
    <n v="534.85"/>
  </r>
  <r>
    <n v="1110020"/>
    <s v="Juhayna Milk 500ML 24X"/>
    <n v="202404"/>
    <x v="0"/>
    <x v="2"/>
    <x v="2"/>
    <x v="4"/>
    <x v="1"/>
    <n v="107.6"/>
    <n v="48420"/>
    <n v="-1395.16"/>
    <n v="47024.84"/>
    <n v="-29334.1"/>
    <n v="-1556.5"/>
    <n v="-476.06"/>
    <n v="15658.179999999997"/>
    <n v="0.33297678418469895"/>
    <n v="2032.56"/>
    <n v="2.8813713341594382E-2"/>
    <n v="4.3223113571465639E-2"/>
    <n v="145.52211895910779"/>
    <n v="1395.16"/>
  </r>
  <r>
    <n v="1130010"/>
    <s v="Bekhero Milk 500ML 24X"/>
    <n v="202505"/>
    <x v="2"/>
    <x v="2"/>
    <x v="2"/>
    <x v="7"/>
    <x v="3"/>
    <n v="180.8"/>
    <n v="65088"/>
    <n v="-7031.01"/>
    <n v="58056.99"/>
    <n v="-36327.1"/>
    <n v="-1929.48"/>
    <n v="-724.89"/>
    <n v="19075.519999999997"/>
    <n v="0.32856543200052218"/>
    <n v="2654.37"/>
    <n v="0.10802313790560472"/>
    <n v="4.5720076083861735E-2"/>
    <n v="105.50619469026546"/>
    <n v="7031.01"/>
  </r>
  <r>
    <n v="1120010"/>
    <s v="Pure Orange 1L 12X"/>
    <n v="202506"/>
    <x v="1"/>
    <x v="0"/>
    <x v="0"/>
    <x v="2"/>
    <x v="1"/>
    <n v="108.1"/>
    <n v="51888"/>
    <n v="-1673.82"/>
    <n v="50214.18"/>
    <n v="-31167.88"/>
    <n v="-1942.66"/>
    <n v="-756.01"/>
    <n v="16347.629999999997"/>
    <n v="0.32555803958164797"/>
    <n v="2698.67"/>
    <n v="3.2258325624421831E-2"/>
    <n v="5.374318568977926E-2"/>
    <n v="151.22691951896391"/>
    <n v="1673.82"/>
  </r>
  <r>
    <n v="1120020"/>
    <s v="Pure Apple 250ML 27X"/>
    <n v="202403"/>
    <x v="1"/>
    <x v="1"/>
    <x v="1"/>
    <x v="2"/>
    <x v="1"/>
    <n v="92.7"/>
    <n v="35226"/>
    <n v="-930.41"/>
    <n v="34295.589999999997"/>
    <n v="-21944.16"/>
    <n v="-876.7"/>
    <n v="-516.80999999999995"/>
    <n v="10957.919999999995"/>
    <n v="0.31951396666451853"/>
    <n v="1393.51"/>
    <n v="2.6412592971100889E-2"/>
    <n v="4.0632337860348811E-2"/>
    <n v="118.20841423948214"/>
    <n v="930.41"/>
  </r>
  <r>
    <n v="1130010"/>
    <s v="Bekhero Milk 500ML 24X"/>
    <n v="202408"/>
    <x v="2"/>
    <x v="2"/>
    <x v="2"/>
    <x v="4"/>
    <x v="1"/>
    <n v="18.7"/>
    <n v="6732"/>
    <n v="-194.45"/>
    <n v="6537.55"/>
    <n v="-4278.0600000000004"/>
    <n v="-142.26"/>
    <n v="-97.96"/>
    <n v="2019.2699999999995"/>
    <n v="0.30887258988458971"/>
    <n v="240.21999999999997"/>
    <n v="2.8884432560903148E-2"/>
    <n v="3.6744652048550291E-2"/>
    <n v="107.98235294117644"/>
    <n v="194.45"/>
  </r>
  <r>
    <n v="1120010"/>
    <s v="Pure Orange 1L 12X"/>
    <n v="202512"/>
    <x v="1"/>
    <x v="0"/>
    <x v="0"/>
    <x v="9"/>
    <x v="0"/>
    <n v="81.900000000000006"/>
    <n v="39312"/>
    <n v="-2479.77"/>
    <n v="36832.230000000003"/>
    <n v="-23747.22"/>
    <n v="-1147.05"/>
    <n v="-368.38"/>
    <n v="11569.580000000002"/>
    <n v="0.31411565360012145"/>
    <n v="1515.4299999999998"/>
    <n v="6.3079212454212455E-2"/>
    <n v="4.1144128389728224E-2"/>
    <n v="141.26471306471308"/>
    <n v="2479.77"/>
  </r>
  <r>
    <n v="1110010"/>
    <s v="Juhayna Milk 1L 12X"/>
    <n v="202509"/>
    <x v="0"/>
    <x v="0"/>
    <x v="0"/>
    <x v="3"/>
    <x v="2"/>
    <n v="217.9"/>
    <n v="91518"/>
    <n v="-9015.5"/>
    <n v="82502.5"/>
    <n v="-52950.15"/>
    <n v="-1739.61"/>
    <n v="-1008.94"/>
    <n v="26803.799999999996"/>
    <n v="0.32488470046362228"/>
    <n v="2748.55"/>
    <n v="9.8510675495530928E-2"/>
    <n v="3.3314748037938248E-2"/>
    <n v="123.00963744837078"/>
    <n v="9015.5"/>
  </r>
  <r>
    <n v="1120020"/>
    <s v="Pure Apple 250ML 27X"/>
    <n v="202511"/>
    <x v="1"/>
    <x v="1"/>
    <x v="1"/>
    <x v="8"/>
    <x v="2"/>
    <n v="214.3"/>
    <n v="81434"/>
    <n v="-7449.37"/>
    <n v="73984.63"/>
    <n v="-46376.63"/>
    <n v="-2603.25"/>
    <n v="-903.91"/>
    <n v="24100.840000000004"/>
    <n v="0.32575468715596745"/>
    <n v="3507.16"/>
    <n v="9.1477392735221152E-2"/>
    <n v="4.740389997219692E-2"/>
    <n v="112.46308912739151"/>
    <n v="7449.37"/>
  </r>
  <r>
    <n v="1120010"/>
    <s v="Pure Orange 1L 12X"/>
    <n v="202506"/>
    <x v="1"/>
    <x v="0"/>
    <x v="0"/>
    <x v="8"/>
    <x v="2"/>
    <n v="180.5"/>
    <n v="86640"/>
    <n v="-7889.69"/>
    <n v="78750.31"/>
    <n v="-49041.49"/>
    <n v="-1833.55"/>
    <n v="-898.11"/>
    <n v="26977.159999999996"/>
    <n v="0.34256576259826782"/>
    <n v="2731.66"/>
    <n v="9.1062903970452441E-2"/>
    <n v="3.4687609483696001E-2"/>
    <n v="149.45795013850415"/>
    <n v="7889.69"/>
  </r>
  <r>
    <n v="1120020"/>
    <s v="Pure Apple 250ML 27X"/>
    <n v="202508"/>
    <x v="1"/>
    <x v="1"/>
    <x v="1"/>
    <x v="0"/>
    <x v="0"/>
    <n v="31.6"/>
    <n v="12008"/>
    <n v="-763.98"/>
    <n v="11244.02"/>
    <n v="-7546.22"/>
    <n v="-273.36"/>
    <n v="-205.15"/>
    <n v="3219.2900000000009"/>
    <n v="0.28631130147402806"/>
    <n v="478.51"/>
    <n v="6.3622584943371085E-2"/>
    <n v="4.2556843548837514E-2"/>
    <n v="101.87626582278483"/>
    <n v="763.98"/>
  </r>
  <r>
    <n v="1110020"/>
    <s v="Juhayna Milk 500ML 24X"/>
    <n v="202502"/>
    <x v="0"/>
    <x v="2"/>
    <x v="2"/>
    <x v="3"/>
    <x v="2"/>
    <n v="61.6"/>
    <n v="27720"/>
    <n v="-2467"/>
    <n v="25253"/>
    <n v="-16675.28"/>
    <n v="-567.29"/>
    <n v="-477.72"/>
    <n v="7532.7099999999991"/>
    <n v="0.29828970815348665"/>
    <n v="1045.01"/>
    <n v="8.8997113997113991E-2"/>
    <n v="4.1381618025581116E-2"/>
    <n v="122.28425324675322"/>
    <n v="2467"/>
  </r>
  <r>
    <n v="1120020"/>
    <s v="Pure Apple 250ML 27X"/>
    <n v="202401"/>
    <x v="1"/>
    <x v="1"/>
    <x v="1"/>
    <x v="7"/>
    <x v="3"/>
    <n v="182.6"/>
    <n v="69388"/>
    <n v="-5685.85"/>
    <n v="63702.15"/>
    <n v="-43070.2"/>
    <n v="-2342.73"/>
    <n v="-944.66"/>
    <n v="17344.559999999998"/>
    <n v="0.27227589649642903"/>
    <n v="3287.39"/>
    <n v="8.1942843142906563E-2"/>
    <n v="5.160563654444944E-2"/>
    <n v="94.986637458926609"/>
    <n v="5685.85"/>
  </r>
  <r>
    <n v="1130010"/>
    <s v="Bekhero Milk 500ML 24X"/>
    <n v="202512"/>
    <x v="2"/>
    <x v="2"/>
    <x v="2"/>
    <x v="5"/>
    <x v="3"/>
    <n v="253.8"/>
    <n v="91368"/>
    <n v="-7687.9"/>
    <n v="83680.100000000006"/>
    <n v="-55182.95"/>
    <n v="-2688.07"/>
    <n v="-1106.1199999999999"/>
    <n v="24702.960000000006"/>
    <n v="0.29520710419801127"/>
    <n v="3794.19"/>
    <n v="8.4142150424656337E-2"/>
    <n v="4.534160451529097E-2"/>
    <n v="97.332387706855812"/>
    <n v="7687.9"/>
  </r>
  <r>
    <n v="1120020"/>
    <s v="Pure Apple 250ML 27X"/>
    <n v="202511"/>
    <x v="1"/>
    <x v="1"/>
    <x v="1"/>
    <x v="10"/>
    <x v="1"/>
    <n v="93.9"/>
    <n v="35682"/>
    <n v="-908.89"/>
    <n v="34773.11"/>
    <n v="-23569.759999999998"/>
    <n v="-1370.4"/>
    <n v="-505.2"/>
    <n v="9327.75"/>
    <n v="0.26824606714786225"/>
    <n v="1875.6000000000001"/>
    <n v="2.5471946639762346E-2"/>
    <n v="5.3938229856345901E-2"/>
    <n v="99.337060702875391"/>
    <n v="908.89"/>
  </r>
  <r>
    <n v="1110020"/>
    <s v="Juhayna Milk 500ML 24X"/>
    <n v="202508"/>
    <x v="0"/>
    <x v="2"/>
    <x v="2"/>
    <x v="7"/>
    <x v="3"/>
    <n v="225"/>
    <n v="101250"/>
    <n v="-11131.13"/>
    <n v="90118.87"/>
    <n v="-57489.96"/>
    <n v="-3066.73"/>
    <n v="-1676.85"/>
    <n v="27885.329999999994"/>
    <n v="0.30942831395910753"/>
    <n v="4743.58"/>
    <n v="0.10993708641975308"/>
    <n v="5.2636922766563767E-2"/>
    <n v="123.93479999999998"/>
    <n v="11131.13"/>
  </r>
  <r>
    <n v="1130010"/>
    <s v="Bekhero Milk 500ML 24X"/>
    <n v="202407"/>
    <x v="2"/>
    <x v="2"/>
    <x v="2"/>
    <x v="5"/>
    <x v="3"/>
    <n v="206"/>
    <n v="74160"/>
    <n v="-6794.78"/>
    <n v="67365.22"/>
    <n v="-43162.080000000002"/>
    <n v="-2253.1999999999998"/>
    <n v="-1334.73"/>
    <n v="20615.21"/>
    <n v="0.3060215642433885"/>
    <n v="3587.93"/>
    <n v="9.1623247033441199E-2"/>
    <n v="5.3260866660867427E-2"/>
    <n v="100.07383495145631"/>
    <n v="6794.78"/>
  </r>
  <r>
    <n v="1110020"/>
    <s v="Juhayna Milk 500ML 24X"/>
    <n v="202412"/>
    <x v="0"/>
    <x v="2"/>
    <x v="2"/>
    <x v="3"/>
    <x v="2"/>
    <n v="190.6"/>
    <n v="85770"/>
    <n v="-7503.52"/>
    <n v="78266.48"/>
    <n v="-52952"/>
    <n v="-2676.91"/>
    <n v="-1310.3699999999999"/>
    <n v="21327.19999999999"/>
    <n v="0.27249468738085564"/>
    <n v="3987.2799999999997"/>
    <n v="8.7484201935408651E-2"/>
    <n v="5.0944925592667514E-2"/>
    <n v="111.89506820566626"/>
    <n v="7503.52"/>
  </r>
  <r>
    <n v="1130010"/>
    <s v="Bekhero Milk 500ML 24X"/>
    <n v="202401"/>
    <x v="2"/>
    <x v="2"/>
    <x v="2"/>
    <x v="8"/>
    <x v="2"/>
    <n v="180.7"/>
    <n v="65052"/>
    <n v="-4602.96"/>
    <n v="60449.04"/>
    <n v="-38005.5"/>
    <n v="-2019.31"/>
    <n v="-725.33"/>
    <n v="19698.900000000001"/>
    <n v="0.32587614294619072"/>
    <n v="2744.64"/>
    <n v="7.0758162700608751E-2"/>
    <n v="4.540419500458568E-2"/>
    <n v="109.01438848920864"/>
    <n v="4602.96"/>
  </r>
  <r>
    <n v="1110020"/>
    <s v="Juhayna Milk 500ML 24X"/>
    <n v="202405"/>
    <x v="0"/>
    <x v="2"/>
    <x v="2"/>
    <x v="8"/>
    <x v="2"/>
    <n v="259.8"/>
    <n v="116910"/>
    <n v="-10605.82"/>
    <n v="106304.18"/>
    <n v="-67791.070000000007"/>
    <n v="-3728.29"/>
    <n v="-1097.3800000000001"/>
    <n v="33687.439999999988"/>
    <n v="0.31689666389411958"/>
    <n v="4825.67"/>
    <n v="9.0717817124283631E-2"/>
    <n v="4.5394922382167857E-2"/>
    <n v="129.66682063125475"/>
    <n v="10605.82"/>
  </r>
  <r>
    <n v="1120020"/>
    <s v="Pure Apple 250ML 27X"/>
    <n v="202512"/>
    <x v="1"/>
    <x v="1"/>
    <x v="1"/>
    <x v="6"/>
    <x v="0"/>
    <n v="81.2"/>
    <n v="30856"/>
    <n v="-2211.34"/>
    <n v="28644.66"/>
    <n v="-18637.8"/>
    <n v="-1029.3900000000001"/>
    <n v="-485.85"/>
    <n v="8491.6200000000026"/>
    <n v="0.29644687700953692"/>
    <n v="1515.2400000000002"/>
    <n v="7.1666450609281826E-2"/>
    <n v="5.2897817603699965E-2"/>
    <n v="104.5766009852217"/>
    <n v="2211.34"/>
  </r>
  <r>
    <n v="1110010"/>
    <s v="Juhayna Milk 1L 12X"/>
    <n v="202502"/>
    <x v="0"/>
    <x v="0"/>
    <x v="0"/>
    <x v="4"/>
    <x v="1"/>
    <n v="115.2"/>
    <n v="48384"/>
    <n v="-1911.96"/>
    <n v="46472.04"/>
    <n v="-29684.44"/>
    <n v="-1442.61"/>
    <n v="-470.75"/>
    <n v="14874.240000000002"/>
    <n v="0.32006858317388265"/>
    <n v="1913.36"/>
    <n v="3.951636904761905E-2"/>
    <n v="4.117228337727373E-2"/>
    <n v="129.11666666666667"/>
    <n v="1911.96"/>
  </r>
  <r>
    <n v="1120010"/>
    <s v="Pure Orange 1L 12X"/>
    <n v="202408"/>
    <x v="1"/>
    <x v="0"/>
    <x v="0"/>
    <x v="7"/>
    <x v="3"/>
    <n v="277.89999999999998"/>
    <n v="133392"/>
    <n v="-14431.04"/>
    <n v="118960.96000000001"/>
    <n v="-78378.37"/>
    <n v="-4175.79"/>
    <n v="-1839.87"/>
    <n v="34566.930000000022"/>
    <n v="0.29057373107950724"/>
    <n v="6015.66"/>
    <n v="0.10818519851265444"/>
    <n v="5.0568354525720033E-2"/>
    <n v="124.3862180640519"/>
    <n v="14431.04"/>
  </r>
  <r>
    <n v="1130010"/>
    <s v="Bekhero Milk 500ML 24X"/>
    <n v="202410"/>
    <x v="2"/>
    <x v="2"/>
    <x v="2"/>
    <x v="5"/>
    <x v="3"/>
    <n v="162.19999999999999"/>
    <n v="58392"/>
    <n v="-6968.39"/>
    <n v="51423.61"/>
    <n v="-32112.41"/>
    <n v="-2018.35"/>
    <n v="-892.24"/>
    <n v="16400.61"/>
    <n v="0.31893151803228131"/>
    <n v="2910.59"/>
    <n v="0.1193380942594876"/>
    <n v="5.6600265908986168E-2"/>
    <n v="101.11350184956845"/>
    <n v="6968.39"/>
  </r>
  <r>
    <n v="1110010"/>
    <s v="Juhayna Milk 1L 12X"/>
    <n v="202502"/>
    <x v="0"/>
    <x v="0"/>
    <x v="0"/>
    <x v="2"/>
    <x v="1"/>
    <n v="40.700000000000003"/>
    <n v="17094"/>
    <n v="-432.22"/>
    <n v="16661.78"/>
    <n v="-10491.19"/>
    <n v="-615.16"/>
    <n v="-167.56"/>
    <n v="5387.869999999999"/>
    <n v="0.32336701120768607"/>
    <n v="782.72"/>
    <n v="2.5284895284895286E-2"/>
    <n v="4.6976973648673793E-2"/>
    <n v="132.38009828009825"/>
    <n v="432.22"/>
  </r>
  <r>
    <n v="1120020"/>
    <s v="Pure Apple 250ML 27X"/>
    <n v="202405"/>
    <x v="1"/>
    <x v="1"/>
    <x v="1"/>
    <x v="5"/>
    <x v="3"/>
    <n v="282.2"/>
    <n v="107236"/>
    <n v="-11139.16"/>
    <n v="96096.84"/>
    <n v="-64040.82"/>
    <n v="-3123.85"/>
    <n v="-1771.2"/>
    <n v="27160.97"/>
    <n v="0.28264165606278002"/>
    <n v="4895.05"/>
    <n v="0.10387519116714536"/>
    <n v="5.0938719733135872E-2"/>
    <n v="96.247236002834882"/>
    <n v="11139.16"/>
  </r>
  <r>
    <n v="1120010"/>
    <s v="Pure Orange 1L 12X"/>
    <n v="202506"/>
    <x v="1"/>
    <x v="0"/>
    <x v="0"/>
    <x v="10"/>
    <x v="1"/>
    <n v="49.4"/>
    <n v="23712"/>
    <n v="-846.06"/>
    <n v="22865.94"/>
    <n v="-14612.97"/>
    <n v="-557.91"/>
    <n v="-270.7"/>
    <n v="7424.3599999999988"/>
    <n v="0.32469078463426387"/>
    <n v="828.6099999999999"/>
    <n v="3.5680668016194329E-2"/>
    <n v="3.6237740499625207E-2"/>
    <n v="150.29068825910929"/>
    <n v="846.06"/>
  </r>
  <r>
    <n v="1110010"/>
    <s v="Juhayna Milk 1L 12X"/>
    <n v="202506"/>
    <x v="0"/>
    <x v="0"/>
    <x v="0"/>
    <x v="7"/>
    <x v="3"/>
    <n v="184.3"/>
    <n v="77406"/>
    <n v="-6477.17"/>
    <n v="70928.83"/>
    <n v="-44917.23"/>
    <n v="-1721.24"/>
    <n v="-944.69"/>
    <n v="23345.67"/>
    <n v="0.32914218379183752"/>
    <n v="2665.9300000000003"/>
    <n v="8.3677880267679514E-2"/>
    <n v="3.7585985839608524E-2"/>
    <n v="126.67211068909386"/>
    <n v="6477.17"/>
  </r>
  <r>
    <n v="1120010"/>
    <s v="Pure Orange 1L 12X"/>
    <n v="202508"/>
    <x v="1"/>
    <x v="0"/>
    <x v="0"/>
    <x v="3"/>
    <x v="2"/>
    <n v="182.6"/>
    <n v="87648"/>
    <n v="-8755.94"/>
    <n v="78892.06"/>
    <n v="-52812.03"/>
    <n v="-3125.91"/>
    <n v="-795.87"/>
    <n v="22158.249999999993"/>
    <n v="0.28086793525229276"/>
    <n v="3921.7799999999997"/>
    <n v="9.9898913837166856E-2"/>
    <n v="4.971070599500127E-2"/>
    <n v="121.34857612267247"/>
    <n v="8755.94"/>
  </r>
  <r>
    <n v="1120010"/>
    <s v="Pure Orange 1L 12X"/>
    <n v="202509"/>
    <x v="1"/>
    <x v="0"/>
    <x v="0"/>
    <x v="2"/>
    <x v="1"/>
    <n v="77.5"/>
    <n v="37200"/>
    <n v="-1206.1199999999999"/>
    <n v="35993.879999999997"/>
    <n v="-24387.07"/>
    <n v="-1211.23"/>
    <n v="-475.46"/>
    <n v="9920.119999999999"/>
    <n v="0.27560574186500592"/>
    <n v="1686.69"/>
    <n v="3.2422580645161285E-2"/>
    <n v="4.6860466279267481E-2"/>
    <n v="128.00154838709676"/>
    <n v="1206.1199999999999"/>
  </r>
  <r>
    <n v="1110010"/>
    <s v="Juhayna Milk 1L 12X"/>
    <n v="202506"/>
    <x v="0"/>
    <x v="0"/>
    <x v="0"/>
    <x v="4"/>
    <x v="1"/>
    <n v="89.6"/>
    <n v="37632"/>
    <n v="-771.23"/>
    <n v="36860.769999999997"/>
    <n v="-23996.81"/>
    <n v="-1305.24"/>
    <n v="-558.19000000000005"/>
    <n v="11000.529999999995"/>
    <n v="0.29843462304232921"/>
    <n v="1863.43"/>
    <n v="2.0493994472789115E-2"/>
    <n v="5.0553203310728455E-2"/>
    <n v="122.77377232142852"/>
    <n v="771.23"/>
  </r>
  <r>
    <n v="1130010"/>
    <s v="Bekhero Milk 500ML 24X"/>
    <n v="202402"/>
    <x v="2"/>
    <x v="2"/>
    <x v="2"/>
    <x v="4"/>
    <x v="1"/>
    <n v="42.6"/>
    <n v="15336"/>
    <n v="-506.56"/>
    <n v="14829.44"/>
    <n v="-9479.26"/>
    <n v="-321.01"/>
    <n v="-162.52000000000001"/>
    <n v="4866.6499999999996"/>
    <n v="0.32817490073799144"/>
    <n v="483.53"/>
    <n v="3.3030777256129372E-2"/>
    <n v="3.2606086271632639E-2"/>
    <n v="114.24061032863848"/>
    <n v="506.56"/>
  </r>
  <r>
    <n v="1130010"/>
    <s v="Bekhero Milk 500ML 24X"/>
    <n v="202407"/>
    <x v="2"/>
    <x v="2"/>
    <x v="2"/>
    <x v="1"/>
    <x v="0"/>
    <n v="83.7"/>
    <n v="30132"/>
    <n v="-2507.21"/>
    <n v="27624.79"/>
    <n v="-18561.009999999998"/>
    <n v="-786.87"/>
    <n v="-304.95999999999998"/>
    <n v="7971.9500000000044"/>
    <n v="0.2885795692926536"/>
    <n v="1091.83"/>
    <n v="8.3207553431567771E-2"/>
    <n v="3.952355836913149E-2"/>
    <n v="95.244324970131473"/>
    <n v="2507.21"/>
  </r>
  <r>
    <n v="1130010"/>
    <s v="Bekhero Milk 500ML 24X"/>
    <n v="202403"/>
    <x v="2"/>
    <x v="2"/>
    <x v="2"/>
    <x v="10"/>
    <x v="1"/>
    <n v="92.2"/>
    <n v="33192"/>
    <n v="-765.91"/>
    <n v="32426.09"/>
    <n v="-20997.63"/>
    <n v="-863.65"/>
    <n v="-352.64"/>
    <n v="10212.169999999998"/>
    <n v="0.3149368301882835"/>
    <n v="1216.29"/>
    <n v="2.3075138587611472E-2"/>
    <n v="3.7509610316877551E-2"/>
    <n v="110.76106290672449"/>
    <n v="765.91"/>
  </r>
  <r>
    <n v="1110010"/>
    <s v="Juhayna Milk 1L 12X"/>
    <n v="202506"/>
    <x v="0"/>
    <x v="0"/>
    <x v="0"/>
    <x v="7"/>
    <x v="3"/>
    <n v="67.599999999999994"/>
    <n v="28392"/>
    <n v="-3204.46"/>
    <n v="25187.54"/>
    <n v="-16993.009999999998"/>
    <n v="-709.1"/>
    <n v="-365.5"/>
    <n v="7119.9300000000039"/>
    <n v="0.28267667267228175"/>
    <n v="1074.5999999999999"/>
    <n v="0.11286489151873767"/>
    <n v="4.2663952096949516E-2"/>
    <n v="105.32440828402373"/>
    <n v="3204.46"/>
  </r>
  <r>
    <n v="1120020"/>
    <s v="Pure Apple 250ML 27X"/>
    <n v="202401"/>
    <x v="1"/>
    <x v="1"/>
    <x v="1"/>
    <x v="4"/>
    <x v="1"/>
    <n v="52.8"/>
    <n v="20064"/>
    <n v="-448.75"/>
    <n v="19615.25"/>
    <n v="-12168.4"/>
    <n v="-674.88"/>
    <n v="-208.56"/>
    <n v="6563.4100000000017"/>
    <n v="0.3346075120123374"/>
    <n v="883.44"/>
    <n v="2.2365929027113238E-2"/>
    <n v="4.5038426734301119E-2"/>
    <n v="124.30700757575761"/>
    <n v="448.75"/>
  </r>
  <r>
    <n v="1130010"/>
    <s v="Bekhero Milk 500ML 24X"/>
    <n v="202412"/>
    <x v="2"/>
    <x v="2"/>
    <x v="2"/>
    <x v="1"/>
    <x v="0"/>
    <n v="112.1"/>
    <n v="40356"/>
    <n v="-2549.86"/>
    <n v="37806.14"/>
    <n v="-25224.77"/>
    <n v="-983.98"/>
    <n v="-410.77"/>
    <n v="11186.619999999999"/>
    <n v="0.29589426479402547"/>
    <n v="1394.75"/>
    <n v="6.3184160967390227E-2"/>
    <n v="3.6892155612818445E-2"/>
    <n v="99.791436217662792"/>
    <n v="2549.86"/>
  </r>
  <r>
    <n v="1120020"/>
    <s v="Pure Apple 250ML 27X"/>
    <n v="202510"/>
    <x v="1"/>
    <x v="1"/>
    <x v="1"/>
    <x v="4"/>
    <x v="1"/>
    <n v="13.4"/>
    <n v="5092"/>
    <n v="-117.76"/>
    <n v="4974.24"/>
    <n v="-3149.65"/>
    <n v="-173.78"/>
    <n v="-89.38"/>
    <n v="1561.4299999999994"/>
    <n v="0.31390322943806481"/>
    <n v="263.15999999999997"/>
    <n v="2.3126472898664572E-2"/>
    <n v="5.290456431535269E-2"/>
    <n v="116.52462686567159"/>
    <n v="117.76"/>
  </r>
  <r>
    <n v="1130010"/>
    <s v="Bekhero Milk 500ML 24X"/>
    <n v="202410"/>
    <x v="2"/>
    <x v="2"/>
    <x v="2"/>
    <x v="3"/>
    <x v="2"/>
    <n v="219.3"/>
    <n v="78948"/>
    <n v="-7691.51"/>
    <n v="71256.490000000005"/>
    <n v="-47578.03"/>
    <n v="-2464.5100000000002"/>
    <n v="-978.44"/>
    <n v="20235.510000000002"/>
    <n v="0.28398129068664485"/>
    <n v="3442.9500000000003"/>
    <n v="9.7425013933221866E-2"/>
    <n v="4.8317704113688451E-2"/>
    <n v="92.273187414500683"/>
    <n v="7691.51"/>
  </r>
  <r>
    <n v="1110010"/>
    <s v="Juhayna Milk 1L 12X"/>
    <n v="202402"/>
    <x v="0"/>
    <x v="0"/>
    <x v="0"/>
    <x v="5"/>
    <x v="3"/>
    <n v="51.3"/>
    <n v="21546"/>
    <n v="-2237.9"/>
    <n v="19308.099999999999"/>
    <n v="-12593.31"/>
    <n v="-751.85"/>
    <n v="-251.91"/>
    <n v="5711.0299999999988"/>
    <n v="0.29578415276490172"/>
    <n v="1003.76"/>
    <n v="0.103866146848603"/>
    <n v="5.1986471998798432E-2"/>
    <n v="111.32612085769979"/>
    <n v="2237.9"/>
  </r>
  <r>
    <n v="1120010"/>
    <s v="Pure Orange 1L 12X"/>
    <n v="202509"/>
    <x v="1"/>
    <x v="0"/>
    <x v="0"/>
    <x v="7"/>
    <x v="3"/>
    <n v="262.89999999999998"/>
    <n v="126192"/>
    <n v="-10814.43"/>
    <n v="115377.57"/>
    <n v="-72807.81"/>
    <n v="-3731.05"/>
    <n v="-1445.38"/>
    <n v="37393.33"/>
    <n v="0.32409531592665713"/>
    <n v="5176.43"/>
    <n v="8.5698221757322182E-2"/>
    <n v="4.4865132798341999E-2"/>
    <n v="142.23404336249527"/>
    <n v="10814.43"/>
  </r>
  <r>
    <n v="1110010"/>
    <s v="Juhayna Milk 1L 12X"/>
    <n v="202506"/>
    <x v="0"/>
    <x v="0"/>
    <x v="0"/>
    <x v="5"/>
    <x v="3"/>
    <n v="165.3"/>
    <n v="69426"/>
    <n v="-7080.52"/>
    <n v="62345.48"/>
    <n v="-39741.449999999997"/>
    <n v="-1330.9"/>
    <n v="-684.68"/>
    <n v="20588.450000000004"/>
    <n v="0.33023163828396224"/>
    <n v="2015.58"/>
    <n v="0.10198657563448853"/>
    <n v="3.2329208147888186E-2"/>
    <n v="124.55202661826984"/>
    <n v="7080.52"/>
  </r>
  <r>
    <n v="1130010"/>
    <s v="Bekhero Milk 500ML 24X"/>
    <n v="202412"/>
    <x v="2"/>
    <x v="2"/>
    <x v="2"/>
    <x v="4"/>
    <x v="1"/>
    <n v="24.1"/>
    <n v="8676"/>
    <n v="-287.26"/>
    <n v="8388.74"/>
    <n v="-5251.37"/>
    <n v="-271.70999999999998"/>
    <n v="-159.4"/>
    <n v="2706.26"/>
    <n v="0.32260625552824385"/>
    <n v="431.11"/>
    <n v="3.3109727985246654E-2"/>
    <n v="5.1391508140674287E-2"/>
    <n v="112.29294605809129"/>
    <n v="287.26"/>
  </r>
  <r>
    <n v="1120010"/>
    <s v="Pure Orange 1L 12X"/>
    <n v="202411"/>
    <x v="1"/>
    <x v="0"/>
    <x v="0"/>
    <x v="4"/>
    <x v="1"/>
    <n v="77.8"/>
    <n v="37344"/>
    <n v="-975.18"/>
    <n v="36368.82"/>
    <n v="-23823.4"/>
    <n v="-1138.75"/>
    <n v="-496.25"/>
    <n v="10910.419999999998"/>
    <n v="0.29999378588582193"/>
    <n v="1635"/>
    <n v="2.6113431876606683E-2"/>
    <n v="4.4956091509155367E-2"/>
    <n v="140.23676092544986"/>
    <n v="975.18"/>
  </r>
  <r>
    <n v="1120010"/>
    <s v="Pure Orange 1L 12X"/>
    <n v="202401"/>
    <x v="1"/>
    <x v="0"/>
    <x v="0"/>
    <x v="2"/>
    <x v="1"/>
    <n v="44.5"/>
    <n v="21360"/>
    <n v="-762.83"/>
    <n v="20597.169999999998"/>
    <n v="-13650.4"/>
    <n v="-675.93"/>
    <n v="-262.95999999999998"/>
    <n v="6007.8799999999992"/>
    <n v="0.29168473144611612"/>
    <n v="938.88999999999987"/>
    <n v="3.5713014981273411E-2"/>
    <n v="4.5583446657963204E-2"/>
    <n v="135.00853932584269"/>
    <n v="762.83"/>
  </r>
  <r>
    <n v="1120010"/>
    <s v="Pure Orange 1L 12X"/>
    <n v="202504"/>
    <x v="1"/>
    <x v="0"/>
    <x v="0"/>
    <x v="7"/>
    <x v="3"/>
    <n v="165.7"/>
    <n v="79536"/>
    <n v="-7504.19"/>
    <n v="72031.81"/>
    <n v="-45979.94"/>
    <n v="-2235.39"/>
    <n v="-846.93"/>
    <n v="22969.549999999996"/>
    <n v="0.31888064453746195"/>
    <n v="3082.3199999999997"/>
    <n v="9.4349602695634679E-2"/>
    <n v="4.2791094656652387E-2"/>
    <n v="138.62130356065177"/>
    <n v="7504.19"/>
  </r>
  <r>
    <n v="1130010"/>
    <s v="Bekhero Milk 500ML 24X"/>
    <n v="202405"/>
    <x v="2"/>
    <x v="2"/>
    <x v="2"/>
    <x v="0"/>
    <x v="0"/>
    <n v="108"/>
    <n v="38880"/>
    <n v="-2561.92"/>
    <n v="36318.080000000002"/>
    <n v="-24115.67"/>
    <n v="-1181.51"/>
    <n v="-627.37"/>
    <n v="10393.530000000006"/>
    <n v="0.28618060205825874"/>
    <n v="1808.88"/>
    <n v="6.5893004115226333E-2"/>
    <n v="4.9806597705605582E-2"/>
    <n v="96.236388888888939"/>
    <n v="2561.92"/>
  </r>
  <r>
    <n v="1110010"/>
    <s v="Juhayna Milk 1L 12X"/>
    <n v="202507"/>
    <x v="0"/>
    <x v="0"/>
    <x v="0"/>
    <x v="9"/>
    <x v="0"/>
    <n v="33.4"/>
    <n v="14028"/>
    <n v="-857.11"/>
    <n v="13170.89"/>
    <n v="-8371.9"/>
    <n v="-498.91"/>
    <n v="-202.79"/>
    <n v="4097.2899999999991"/>
    <n v="0.31108679823459151"/>
    <n v="701.7"/>
    <n v="6.1099942971200458E-2"/>
    <n v="5.3276581916635861E-2"/>
    <n v="122.67335329341316"/>
    <n v="857.11"/>
  </r>
  <r>
    <n v="1110020"/>
    <s v="Juhayna Milk 500ML 24X"/>
    <n v="202408"/>
    <x v="0"/>
    <x v="2"/>
    <x v="2"/>
    <x v="8"/>
    <x v="2"/>
    <n v="272.89999999999998"/>
    <n v="122805"/>
    <n v="-10768.53"/>
    <n v="112036.47"/>
    <n v="-75224.63"/>
    <n v="-2540.7199999999998"/>
    <n v="-1681.81"/>
    <n v="32589.309999999998"/>
    <n v="0.29088126393128949"/>
    <n v="4222.53"/>
    <n v="8.7688042017833159E-2"/>
    <n v="3.7688888270042777E-2"/>
    <n v="119.41850494686699"/>
    <n v="10768.53"/>
  </r>
  <r>
    <n v="1110010"/>
    <s v="Juhayna Milk 1L 12X"/>
    <n v="202505"/>
    <x v="0"/>
    <x v="0"/>
    <x v="0"/>
    <x v="4"/>
    <x v="1"/>
    <n v="11.2"/>
    <n v="4704"/>
    <n v="-116.55"/>
    <n v="4587.45"/>
    <n v="-3109.56"/>
    <n v="-181.83"/>
    <n v="-77.260000000000005"/>
    <n v="1218.7999999999997"/>
    <n v="0.26568136982419421"/>
    <n v="259.09000000000003"/>
    <n v="2.4776785714285713E-2"/>
    <n v="5.6477999760215378E-2"/>
    <n v="108.82142857142856"/>
    <n v="116.55"/>
  </r>
  <r>
    <n v="1130010"/>
    <s v="Bekhero Milk 500ML 24X"/>
    <n v="202406"/>
    <x v="2"/>
    <x v="2"/>
    <x v="2"/>
    <x v="7"/>
    <x v="3"/>
    <n v="94.8"/>
    <n v="34128"/>
    <n v="-4025.35"/>
    <n v="30102.65"/>
    <n v="-19854.650000000001"/>
    <n v="-1184.68"/>
    <n v="-522.55999999999995"/>
    <n v="8540.7599999999984"/>
    <n v="0.28372120062519407"/>
    <n v="1707.24"/>
    <n v="0.11794860525082043"/>
    <n v="5.6713943789001964E-2"/>
    <n v="90.092405063291125"/>
    <n v="4025.35"/>
  </r>
  <r>
    <n v="1120020"/>
    <s v="Pure Apple 250ML 27X"/>
    <n v="202408"/>
    <x v="1"/>
    <x v="1"/>
    <x v="1"/>
    <x v="3"/>
    <x v="2"/>
    <n v="240.4"/>
    <n v="91352"/>
    <n v="-7029.76"/>
    <n v="84322.240000000005"/>
    <n v="-53617.26"/>
    <n v="-2081.1"/>
    <n v="-1406.99"/>
    <n v="27216.890000000007"/>
    <n v="0.32277237891213523"/>
    <n v="3488.09"/>
    <n v="7.695244767492776E-2"/>
    <n v="4.1366192359216264E-2"/>
    <n v="113.21501663893514"/>
    <n v="7029.76"/>
  </r>
  <r>
    <n v="1130010"/>
    <s v="Bekhero Milk 500ML 24X"/>
    <n v="202504"/>
    <x v="2"/>
    <x v="2"/>
    <x v="2"/>
    <x v="8"/>
    <x v="2"/>
    <n v="279.5"/>
    <n v="100620"/>
    <n v="-9704.4500000000007"/>
    <n v="90915.55"/>
    <n v="-56585.32"/>
    <n v="-2997.53"/>
    <n v="-1003"/>
    <n v="30329.700000000004"/>
    <n v="0.33360299750702715"/>
    <n v="4000.53"/>
    <n v="9.6446531504671043E-2"/>
    <n v="4.4002703607908658E-2"/>
    <n v="108.51413237924868"/>
    <n v="9704.4500000000007"/>
  </r>
  <r>
    <n v="1130010"/>
    <s v="Bekhero Milk 500ML 24X"/>
    <n v="202507"/>
    <x v="2"/>
    <x v="2"/>
    <x v="2"/>
    <x v="8"/>
    <x v="2"/>
    <n v="186.1"/>
    <n v="66996"/>
    <n v="-5039.1400000000003"/>
    <n v="61956.86"/>
    <n v="-40843.230000000003"/>
    <n v="-1691.79"/>
    <n v="-1024.3599999999999"/>
    <n v="18397.479999999996"/>
    <n v="0.29694016126704931"/>
    <n v="2716.1499999999996"/>
    <n v="7.5215535255836172E-2"/>
    <n v="4.3839374687484153E-2"/>
    <n v="98.858033315421793"/>
    <n v="5039.1400000000003"/>
  </r>
  <r>
    <n v="1110010"/>
    <s v="Juhayna Milk 1L 12X"/>
    <n v="202408"/>
    <x v="0"/>
    <x v="0"/>
    <x v="0"/>
    <x v="8"/>
    <x v="2"/>
    <n v="179.1"/>
    <n v="75222"/>
    <n v="-6061.91"/>
    <n v="69160.09"/>
    <n v="-46479.95"/>
    <n v="-2056.63"/>
    <n v="-1025.03"/>
    <n v="19598.480000000003"/>
    <n v="0.28337846292565561"/>
    <n v="3081.66"/>
    <n v="8.0586929355773579E-2"/>
    <n v="4.4558357283803418E-2"/>
    <n v="109.4275823562256"/>
    <n v="6061.91"/>
  </r>
  <r>
    <n v="1130010"/>
    <s v="Bekhero Milk 500ML 24X"/>
    <n v="202503"/>
    <x v="2"/>
    <x v="2"/>
    <x v="2"/>
    <x v="6"/>
    <x v="0"/>
    <n v="28.2"/>
    <n v="10152"/>
    <n v="-632.6"/>
    <n v="9519.4"/>
    <n v="-6269.56"/>
    <n v="-230.66"/>
    <n v="-112.99"/>
    <n v="2906.1899999999996"/>
    <n v="0.30529129987184062"/>
    <n v="343.65"/>
    <n v="6.231284475965327E-2"/>
    <n v="3.6099964283463244E-2"/>
    <n v="103.05638297872339"/>
    <n v="632.6"/>
  </r>
  <r>
    <n v="1120010"/>
    <s v="Pure Orange 1L 12X"/>
    <n v="202502"/>
    <x v="1"/>
    <x v="0"/>
    <x v="0"/>
    <x v="6"/>
    <x v="0"/>
    <n v="99.2"/>
    <n v="47616"/>
    <n v="-3885.83"/>
    <n v="43730.17"/>
    <n v="-28376.11"/>
    <n v="-1293.3800000000001"/>
    <n v="-529.44000000000005"/>
    <n v="13531.239999999998"/>
    <n v="0.30942573513892124"/>
    <n v="1822.8200000000002"/>
    <n v="8.1607652889784943E-2"/>
    <n v="4.1683350419172857E-2"/>
    <n v="136.40362903225804"/>
    <n v="3885.83"/>
  </r>
  <r>
    <n v="1110020"/>
    <s v="Juhayna Milk 500ML 24X"/>
    <n v="202408"/>
    <x v="0"/>
    <x v="2"/>
    <x v="2"/>
    <x v="2"/>
    <x v="1"/>
    <n v="14.7"/>
    <n v="6615"/>
    <n v="-208.17"/>
    <n v="6406.83"/>
    <n v="-4034.17"/>
    <n v="-208.8"/>
    <n v="-66.58"/>
    <n v="2097.2799999999997"/>
    <n v="0.32735065547236303"/>
    <n v="275.38"/>
    <n v="3.1469387755102038E-2"/>
    <n v="4.2982254874875718E-2"/>
    <n v="142.67210884353742"/>
    <n v="208.17"/>
  </r>
  <r>
    <n v="1130010"/>
    <s v="Bekhero Milk 500ML 24X"/>
    <n v="202406"/>
    <x v="2"/>
    <x v="2"/>
    <x v="2"/>
    <x v="5"/>
    <x v="3"/>
    <n v="114.6"/>
    <n v="41256"/>
    <n v="-3597.59"/>
    <n v="37658.410000000003"/>
    <n v="-25513.360000000001"/>
    <n v="-1204.5899999999999"/>
    <n v="-588.83000000000004"/>
    <n v="10351.630000000001"/>
    <n v="0.27488229056935753"/>
    <n v="1793.42"/>
    <n v="8.7201619158425447E-2"/>
    <n v="4.7623359562976766E-2"/>
    <n v="90.32835951134382"/>
    <n v="3597.59"/>
  </r>
  <r>
    <n v="1110010"/>
    <s v="Juhayna Milk 1L 12X"/>
    <n v="202407"/>
    <x v="0"/>
    <x v="0"/>
    <x v="0"/>
    <x v="3"/>
    <x v="2"/>
    <n v="162.30000000000001"/>
    <n v="68166"/>
    <n v="-6801.83"/>
    <n v="61364.17"/>
    <n v="-41239.06"/>
    <n v="-1436.62"/>
    <n v="-1123.19"/>
    <n v="17565.299999999996"/>
    <n v="0.28624684404596357"/>
    <n v="2559.81"/>
    <n v="9.9783323064284252E-2"/>
    <n v="4.1715059455705181E-2"/>
    <n v="108.22735674676521"/>
    <n v="6801.83"/>
  </r>
  <r>
    <n v="1130010"/>
    <s v="Bekhero Milk 500ML 24X"/>
    <n v="202508"/>
    <x v="2"/>
    <x v="2"/>
    <x v="2"/>
    <x v="5"/>
    <x v="3"/>
    <n v="214.9"/>
    <n v="77364"/>
    <n v="-7007.7"/>
    <n v="70356.3"/>
    <n v="-46677.97"/>
    <n v="-1889.31"/>
    <n v="-1022.61"/>
    <n v="20766.410000000003"/>
    <n v="0.29516063238117984"/>
    <n v="2911.92"/>
    <n v="9.0580890336590655E-2"/>
    <n v="4.1388191249397709E-2"/>
    <n v="96.632899022801311"/>
    <n v="7007.7"/>
  </r>
  <r>
    <n v="1130010"/>
    <s v="Bekhero Milk 500ML 24X"/>
    <n v="202501"/>
    <x v="2"/>
    <x v="2"/>
    <x v="2"/>
    <x v="6"/>
    <x v="0"/>
    <n v="52.4"/>
    <n v="18864"/>
    <n v="-1193.28"/>
    <n v="17670.72"/>
    <n v="-11170.39"/>
    <n v="-657.21"/>
    <n v="-265.83"/>
    <n v="5577.2900000000027"/>
    <n v="0.31562324568551831"/>
    <n v="923.04"/>
    <n v="6.325699745547074E-2"/>
    <n v="5.2235562557722603E-2"/>
    <n v="106.43683206106876"/>
    <n v="1193.28"/>
  </r>
  <r>
    <n v="1120020"/>
    <s v="Pure Apple 250ML 27X"/>
    <n v="202406"/>
    <x v="1"/>
    <x v="1"/>
    <x v="1"/>
    <x v="5"/>
    <x v="3"/>
    <n v="169"/>
    <n v="64220"/>
    <n v="-6716.77"/>
    <n v="57503.23"/>
    <n v="-35786.69"/>
    <n v="-2051.56"/>
    <n v="-864.46"/>
    <n v="18800.520000000004"/>
    <n v="0.3269471993138473"/>
    <n v="2916.02"/>
    <n v="0.10459000311429462"/>
    <n v="5.0710542694732103E-2"/>
    <n v="111.2456804733728"/>
    <n v="6716.77"/>
  </r>
  <r>
    <n v="1110010"/>
    <s v="Juhayna Milk 1L 12X"/>
    <n v="202510"/>
    <x v="0"/>
    <x v="0"/>
    <x v="0"/>
    <x v="9"/>
    <x v="0"/>
    <n v="24.3"/>
    <n v="10206"/>
    <n v="-797.13"/>
    <n v="9408.8700000000008"/>
    <n v="-6300.66"/>
    <n v="-356.97"/>
    <n v="-167"/>
    <n v="2584.2400000000007"/>
    <n v="0.27465997510859441"/>
    <n v="523.97"/>
    <n v="7.8104056437389768E-2"/>
    <n v="5.5688940329710154E-2"/>
    <n v="106.34732510288069"/>
    <n v="797.13"/>
  </r>
  <r>
    <n v="1120020"/>
    <s v="Pure Apple 250ML 27X"/>
    <n v="202402"/>
    <x v="1"/>
    <x v="1"/>
    <x v="1"/>
    <x v="4"/>
    <x v="1"/>
    <n v="86.7"/>
    <n v="32946"/>
    <n v="-941.57"/>
    <n v="32004.43"/>
    <n v="-21644.77"/>
    <n v="-948.69"/>
    <n v="-566.04999999999995"/>
    <n v="8844.9200000000019"/>
    <n v="0.27636549065238786"/>
    <n v="1514.74"/>
    <n v="2.8579190190007892E-2"/>
    <n v="4.7329072881472971E-2"/>
    <n v="102.0175317185698"/>
    <n v="941.57"/>
  </r>
  <r>
    <n v="1120010"/>
    <s v="Pure Orange 1L 12X"/>
    <n v="202405"/>
    <x v="1"/>
    <x v="0"/>
    <x v="0"/>
    <x v="9"/>
    <x v="0"/>
    <n v="38"/>
    <n v="18240"/>
    <n v="-1513.48"/>
    <n v="16726.52"/>
    <n v="-11283.8"/>
    <n v="-362.57"/>
    <n v="-267.33999999999997"/>
    <n v="4812.8100000000013"/>
    <n v="0.28773528504434881"/>
    <n v="629.91"/>
    <n v="8.2975877192982453E-2"/>
    <n v="3.7659357714575417E-2"/>
    <n v="126.65289473684214"/>
    <n v="1513.48"/>
  </r>
  <r>
    <n v="1130010"/>
    <s v="Bekhero Milk 500ML 24X"/>
    <n v="202407"/>
    <x v="2"/>
    <x v="2"/>
    <x v="2"/>
    <x v="4"/>
    <x v="1"/>
    <n v="10.6"/>
    <n v="3816"/>
    <n v="-133.08000000000001"/>
    <n v="3682.92"/>
    <n v="-2284.98"/>
    <n v="-112.15"/>
    <n v="-55.97"/>
    <n v="1229.8200000000002"/>
    <n v="0.33392525496073772"/>
    <n v="168.12"/>
    <n v="3.4874213836477992E-2"/>
    <n v="4.5648561467531198E-2"/>
    <n v="116.02075471698114"/>
    <n v="133.08000000000001"/>
  </r>
  <r>
    <n v="1120020"/>
    <s v="Pure Apple 250ML 27X"/>
    <n v="202502"/>
    <x v="1"/>
    <x v="1"/>
    <x v="1"/>
    <x v="7"/>
    <x v="3"/>
    <n v="140.6"/>
    <n v="53428"/>
    <n v="-4605.0200000000004"/>
    <n v="48822.98"/>
    <n v="-32178.959999999999"/>
    <n v="-1224.1199999999999"/>
    <n v="-905.66"/>
    <n v="14514.239999999998"/>
    <n v="0.29728295978655944"/>
    <n v="2129.7799999999997"/>
    <n v="8.6191135734072027E-2"/>
    <n v="4.3622490884415485E-2"/>
    <n v="103.23072546230441"/>
    <n v="4605.0200000000004"/>
  </r>
  <r>
    <n v="1120020"/>
    <s v="Pure Apple 250ML 27X"/>
    <n v="202510"/>
    <x v="1"/>
    <x v="1"/>
    <x v="1"/>
    <x v="8"/>
    <x v="2"/>
    <n v="149.4"/>
    <n v="56772"/>
    <n v="-4320.96"/>
    <n v="52451.040000000001"/>
    <n v="-34257.15"/>
    <n v="-1633.92"/>
    <n v="-618.25"/>
    <n v="15941.720000000001"/>
    <n v="0.30393525085489248"/>
    <n v="2252.17"/>
    <n v="7.6110758824772778E-2"/>
    <n v="4.293851942687886E-2"/>
    <n v="106.704953145917"/>
    <n v="4320.96"/>
  </r>
  <r>
    <n v="1130010"/>
    <s v="Bekhero Milk 500ML 24X"/>
    <n v="202410"/>
    <x v="2"/>
    <x v="2"/>
    <x v="2"/>
    <x v="4"/>
    <x v="1"/>
    <n v="73.5"/>
    <n v="26460"/>
    <n v="-938.9"/>
    <n v="25521.1"/>
    <n v="-16432.72"/>
    <n v="-580.9"/>
    <n v="-475.67"/>
    <n v="8031.8099999999977"/>
    <n v="0.31471253198333921"/>
    <n v="1056.57"/>
    <n v="3.5483749055177628E-2"/>
    <n v="4.1399861291245281E-2"/>
    <n v="109.27632653061221"/>
    <n v="938.9"/>
  </r>
  <r>
    <n v="1110010"/>
    <s v="Juhayna Milk 1L 12X"/>
    <n v="202511"/>
    <x v="0"/>
    <x v="0"/>
    <x v="0"/>
    <x v="7"/>
    <x v="3"/>
    <n v="287.3"/>
    <n v="120666"/>
    <n v="-10137.290000000001"/>
    <n v="110528.71"/>
    <n v="-71898.990000000005"/>
    <n v="-3948.26"/>
    <n v="-1990.46"/>
    <n v="32691"/>
    <n v="0.29576930735914675"/>
    <n v="5938.72"/>
    <n v="8.4011154757761095E-2"/>
    <n v="5.3730112293900831E-2"/>
    <n v="113.7869822485207"/>
    <n v="10137.290000000001"/>
  </r>
  <r>
    <n v="1130010"/>
    <s v="Bekhero Milk 500ML 24X"/>
    <n v="202501"/>
    <x v="2"/>
    <x v="2"/>
    <x v="2"/>
    <x v="6"/>
    <x v="0"/>
    <n v="116.1"/>
    <n v="41796"/>
    <n v="-2514.39"/>
    <n v="39281.61"/>
    <n v="-24569.279999999999"/>
    <n v="-899.81"/>
    <n v="-756.51"/>
    <n v="13056.010000000002"/>
    <n v="0.33236952355058769"/>
    <n v="1656.32"/>
    <n v="6.0158627619867927E-2"/>
    <n v="4.2165277848845807E-2"/>
    <n v="112.4548664944014"/>
    <n v="2514.39"/>
  </r>
  <r>
    <n v="1120020"/>
    <s v="Pure Apple 250ML 27X"/>
    <n v="202409"/>
    <x v="1"/>
    <x v="1"/>
    <x v="1"/>
    <x v="1"/>
    <x v="0"/>
    <n v="34.4"/>
    <n v="13072"/>
    <n v="-815.71"/>
    <n v="12256.29"/>
    <n v="-7626.66"/>
    <n v="-339.33"/>
    <n v="-243.22"/>
    <n v="4047.0800000000017"/>
    <n v="0.3302043277370233"/>
    <n v="582.54999999999995"/>
    <n v="6.2401315789473687E-2"/>
    <n v="4.7530696483193517E-2"/>
    <n v="117.64767441860471"/>
    <n v="815.71"/>
  </r>
  <r>
    <n v="1130010"/>
    <s v="Bekhero Milk 500ML 24X"/>
    <n v="202406"/>
    <x v="2"/>
    <x v="2"/>
    <x v="2"/>
    <x v="3"/>
    <x v="2"/>
    <n v="210.1"/>
    <n v="75636"/>
    <n v="-6290.58"/>
    <n v="69345.42"/>
    <n v="-43833.41"/>
    <n v="-2297.9499999999998"/>
    <n v="-1250.93"/>
    <n v="21963.129999999997"/>
    <n v="0.31672070051634266"/>
    <n v="3548.88"/>
    <n v="8.3169125813104872E-2"/>
    <n v="5.1176847728371971E-2"/>
    <n v="104.53655402189433"/>
    <n v="6290.58"/>
  </r>
  <r>
    <n v="1120010"/>
    <s v="Pure Orange 1L 12X"/>
    <n v="202508"/>
    <x v="1"/>
    <x v="0"/>
    <x v="0"/>
    <x v="5"/>
    <x v="3"/>
    <n v="177.6"/>
    <n v="85248"/>
    <n v="-9201.5"/>
    <n v="76046.5"/>
    <n v="-49955.81"/>
    <n v="-2546.0700000000002"/>
    <n v="-1034.03"/>
    <n v="22510.590000000004"/>
    <n v="0.29601086177536118"/>
    <n v="3580.1000000000004"/>
    <n v="0.10793801614114114"/>
    <n v="4.7077774782534373E-2"/>
    <n v="126.7488175675676"/>
    <n v="9201.5"/>
  </r>
  <r>
    <n v="1110010"/>
    <s v="Juhayna Milk 1L 12X"/>
    <n v="202409"/>
    <x v="0"/>
    <x v="0"/>
    <x v="0"/>
    <x v="5"/>
    <x v="3"/>
    <n v="244.9"/>
    <n v="102858"/>
    <n v="-9681.52"/>
    <n v="93176.48"/>
    <n v="-59978.5"/>
    <n v="-2955.71"/>
    <n v="-1414.18"/>
    <n v="28828.089999999997"/>
    <n v="0.3093923487987526"/>
    <n v="4369.8900000000003"/>
    <n v="9.4125104513017949E-2"/>
    <n v="4.6899067232417456E-2"/>
    <n v="117.7137198856676"/>
    <n v="9681.52"/>
  </r>
  <r>
    <n v="1110010"/>
    <s v="Juhayna Milk 1L 12X"/>
    <n v="202512"/>
    <x v="0"/>
    <x v="0"/>
    <x v="0"/>
    <x v="0"/>
    <x v="0"/>
    <n v="101.3"/>
    <n v="42546"/>
    <n v="-3720.66"/>
    <n v="38825.339999999997"/>
    <n v="-24882.61"/>
    <n v="-1524.51"/>
    <n v="-495.61"/>
    <n v="11922.609999999997"/>
    <n v="0.30708320905882597"/>
    <n v="2020.12"/>
    <n v="8.74502890988577E-2"/>
    <n v="5.2030967404277727E-2"/>
    <n v="117.6960513326752"/>
    <n v="3720.66"/>
  </r>
  <r>
    <n v="1130010"/>
    <s v="Bekhero Milk 500ML 24X"/>
    <n v="202501"/>
    <x v="2"/>
    <x v="2"/>
    <x v="2"/>
    <x v="7"/>
    <x v="3"/>
    <n v="193.7"/>
    <n v="69732"/>
    <n v="-6306.86"/>
    <n v="63425.14"/>
    <n v="-40872.94"/>
    <n v="-1403.55"/>
    <n v="-680.16"/>
    <n v="20468.489999999991"/>
    <n v="0.32271887771946567"/>
    <n v="2083.71"/>
    <n v="9.0444272357024028E-2"/>
    <n v="3.2853061104792199E-2"/>
    <n v="105.67108931337116"/>
    <n v="6306.86"/>
  </r>
  <r>
    <n v="1120010"/>
    <s v="Pure Orange 1L 12X"/>
    <n v="202505"/>
    <x v="1"/>
    <x v="0"/>
    <x v="0"/>
    <x v="3"/>
    <x v="2"/>
    <n v="289.2"/>
    <n v="138816"/>
    <n v="-13365.68"/>
    <n v="125450.32"/>
    <n v="-83899.77"/>
    <n v="-3951.42"/>
    <n v="-2125.37"/>
    <n v="35473.760000000009"/>
    <n v="0.28277137914036415"/>
    <n v="6076.79"/>
    <n v="9.6283425541724296E-2"/>
    <n v="4.843981266847306E-2"/>
    <n v="122.66168741355467"/>
    <n v="13365.68"/>
  </r>
  <r>
    <n v="1120020"/>
    <s v="Pure Apple 250ML 27X"/>
    <n v="202411"/>
    <x v="1"/>
    <x v="1"/>
    <x v="1"/>
    <x v="2"/>
    <x v="1"/>
    <n v="115.7"/>
    <n v="43966"/>
    <n v="-1282.79"/>
    <n v="42683.21"/>
    <n v="-27643.49"/>
    <n v="-1354.62"/>
    <n v="-438.51"/>
    <n v="13246.59"/>
    <n v="0.31034662107184535"/>
    <n v="1793.1299999999999"/>
    <n v="2.9176863940317516E-2"/>
    <n v="4.2010195578073908E-2"/>
    <n v="114.49083837510804"/>
    <n v="1282.79"/>
  </r>
  <r>
    <n v="1110010"/>
    <s v="Juhayna Milk 1L 12X"/>
    <n v="202501"/>
    <x v="0"/>
    <x v="0"/>
    <x v="0"/>
    <x v="3"/>
    <x v="2"/>
    <n v="208.4"/>
    <n v="87528"/>
    <n v="-8737.56"/>
    <n v="78790.44"/>
    <n v="-52050.13"/>
    <n v="-1938.13"/>
    <n v="-1036.67"/>
    <n v="23765.510000000009"/>
    <n v="0.30162936011018604"/>
    <n v="2974.8"/>
    <n v="9.9825884288456262E-2"/>
    <n v="3.7755849567536366E-2"/>
    <n v="114.03795585412672"/>
    <n v="8737.56"/>
  </r>
  <r>
    <n v="1120010"/>
    <s v="Pure Orange 1L 12X"/>
    <n v="202408"/>
    <x v="1"/>
    <x v="0"/>
    <x v="0"/>
    <x v="0"/>
    <x v="0"/>
    <n v="41.6"/>
    <n v="19968"/>
    <n v="-1437.06"/>
    <n v="18530.939999999999"/>
    <n v="-12321.73"/>
    <n v="-497.37"/>
    <n v="-288.07"/>
    <n v="5423.7699999999986"/>
    <n v="0.29268725709543064"/>
    <n v="785.44"/>
    <n v="7.1968149038461535E-2"/>
    <n v="4.2385329616306575E-2"/>
    <n v="130.37908653846151"/>
    <n v="1437.06"/>
  </r>
  <r>
    <n v="1110020"/>
    <s v="Juhayna Milk 500ML 24X"/>
    <n v="202412"/>
    <x v="0"/>
    <x v="2"/>
    <x v="2"/>
    <x v="4"/>
    <x v="1"/>
    <n v="34"/>
    <n v="15300"/>
    <n v="-481.56"/>
    <n v="14818.44"/>
    <n v="-9349.9500000000007"/>
    <n v="-517.51"/>
    <n v="-286.02999999999997"/>
    <n v="4664.9499999999989"/>
    <n v="0.31480709170465976"/>
    <n v="803.54"/>
    <n v="3.1474509803921566E-2"/>
    <n v="5.4225680975865199E-2"/>
    <n v="137.20441176470584"/>
    <n v="481.56"/>
  </r>
  <r>
    <n v="1110020"/>
    <s v="Juhayna Milk 500ML 24X"/>
    <n v="202407"/>
    <x v="0"/>
    <x v="2"/>
    <x v="2"/>
    <x v="10"/>
    <x v="1"/>
    <n v="35.799999999999997"/>
    <n v="16110"/>
    <n v="-400.19"/>
    <n v="15709.81"/>
    <n v="-9990.25"/>
    <n v="-386.21"/>
    <n v="-288.27"/>
    <n v="5045.08"/>
    <n v="0.32114201253866215"/>
    <n v="674.48"/>
    <n v="2.4841092489137181E-2"/>
    <n v="4.2933682838939495E-2"/>
    <n v="140.92402234636873"/>
    <n v="400.19"/>
  </r>
  <r>
    <n v="1130010"/>
    <s v="Bekhero Milk 500ML 24X"/>
    <n v="202404"/>
    <x v="2"/>
    <x v="2"/>
    <x v="2"/>
    <x v="3"/>
    <x v="2"/>
    <n v="80"/>
    <n v="28800"/>
    <n v="-2083.81"/>
    <n v="26716.19"/>
    <n v="-18096.13"/>
    <n v="-797.57"/>
    <n v="-268.93"/>
    <n v="7553.5599999999977"/>
    <n v="0.28273342868126022"/>
    <n v="1066.5"/>
    <n v="7.2354513888888888E-2"/>
    <n v="3.9919614286318524E-2"/>
    <n v="94.419499999999971"/>
    <n v="2083.81"/>
  </r>
  <r>
    <n v="1130010"/>
    <s v="Bekhero Milk 500ML 24X"/>
    <n v="202412"/>
    <x v="2"/>
    <x v="2"/>
    <x v="2"/>
    <x v="9"/>
    <x v="0"/>
    <n v="78.3"/>
    <n v="28188"/>
    <n v="-2107.62"/>
    <n v="26080.38"/>
    <n v="-17711.75"/>
    <n v="-989.49"/>
    <n v="-487.38"/>
    <n v="6891.7599999999984"/>
    <n v="0.26425075094764716"/>
    <n v="1476.87"/>
    <n v="7.4770114942528734E-2"/>
    <n v="5.662762582447034E-2"/>
    <n v="88.017369093231139"/>
    <n v="2107.62"/>
  </r>
  <r>
    <n v="1120020"/>
    <s v="Pure Apple 250ML 27X"/>
    <n v="202501"/>
    <x v="1"/>
    <x v="1"/>
    <x v="1"/>
    <x v="7"/>
    <x v="3"/>
    <n v="105.5"/>
    <n v="40090"/>
    <n v="-4131.9399999999996"/>
    <n v="35958.06"/>
    <n v="-22410.82"/>
    <n v="-1293.97"/>
    <n v="-531.58000000000004"/>
    <n v="11721.689999999995"/>
    <n v="0.32598226934378538"/>
    <n v="1825.5500000000002"/>
    <n v="0.10306660014966325"/>
    <n v="5.0768867953387926E-2"/>
    <n v="111.10606635071085"/>
    <n v="4131.9399999999996"/>
  </r>
  <r>
    <n v="1130010"/>
    <s v="Bekhero Milk 500ML 24X"/>
    <n v="202501"/>
    <x v="2"/>
    <x v="2"/>
    <x v="2"/>
    <x v="0"/>
    <x v="0"/>
    <n v="104.6"/>
    <n v="37656"/>
    <n v="-3135.88"/>
    <n v="34520.120000000003"/>
    <n v="-22349.42"/>
    <n v="-773.5"/>
    <n v="-524.09"/>
    <n v="10873.110000000004"/>
    <n v="0.31497891664339533"/>
    <n v="1297.5900000000001"/>
    <n v="8.327703420437646E-2"/>
    <n v="3.7589382655680223E-2"/>
    <n v="103.94942638623331"/>
    <n v="3135.88"/>
  </r>
  <r>
    <n v="1120010"/>
    <s v="Pure Orange 1L 12X"/>
    <n v="202510"/>
    <x v="1"/>
    <x v="0"/>
    <x v="0"/>
    <x v="1"/>
    <x v="0"/>
    <n v="33.200000000000003"/>
    <n v="15936"/>
    <n v="-1233.93"/>
    <n v="14702.07"/>
    <n v="-9402.36"/>
    <n v="-474.22"/>
    <n v="-185.2"/>
    <n v="4640.2899999999991"/>
    <n v="0.31562154172847762"/>
    <n v="659.42000000000007"/>
    <n v="7.7430346385542179E-2"/>
    <n v="4.4852187481082599E-2"/>
    <n v="139.76777108433731"/>
    <n v="1233.93"/>
  </r>
  <r>
    <n v="1130010"/>
    <s v="Bekhero Milk 500ML 24X"/>
    <n v="202409"/>
    <x v="2"/>
    <x v="2"/>
    <x v="2"/>
    <x v="3"/>
    <x v="2"/>
    <n v="167.8"/>
    <n v="60408"/>
    <n v="-5339.62"/>
    <n v="55068.38"/>
    <n v="-35351.449999999997"/>
    <n v="-1650.7"/>
    <n v="-666.62"/>
    <n v="17399.61"/>
    <n v="0.31596371638315857"/>
    <n v="2317.3200000000002"/>
    <n v="8.839259700701893E-2"/>
    <n v="4.2080773031638125E-2"/>
    <n v="103.69255065554231"/>
    <n v="5339.62"/>
  </r>
  <r>
    <n v="1120010"/>
    <s v="Pure Orange 1L 12X"/>
    <n v="202409"/>
    <x v="1"/>
    <x v="0"/>
    <x v="0"/>
    <x v="8"/>
    <x v="2"/>
    <n v="162.69999999999999"/>
    <n v="78096"/>
    <n v="-6805.46"/>
    <n v="71290.539999999994"/>
    <n v="-48388.91"/>
    <n v="-2403.9299999999998"/>
    <n v="-1293.3499999999999"/>
    <n v="19204.349999999991"/>
    <n v="0.26938146351535552"/>
    <n v="3697.2799999999997"/>
    <n v="8.7142235197705392E-2"/>
    <n v="5.1862140474739006E-2"/>
    <n v="118.03534111862319"/>
    <n v="6805.46"/>
  </r>
  <r>
    <n v="1120010"/>
    <s v="Pure Orange 1L 12X"/>
    <n v="202501"/>
    <x v="1"/>
    <x v="0"/>
    <x v="0"/>
    <x v="7"/>
    <x v="3"/>
    <n v="99"/>
    <n v="47520"/>
    <n v="-5322.31"/>
    <n v="42197.69"/>
    <n v="-28032.45"/>
    <n v="-1243.1300000000001"/>
    <n v="-426.09"/>
    <n v="12496.02"/>
    <n v="0.29613042799262235"/>
    <n v="1669.22"/>
    <n v="0.11200147306397307"/>
    <n v="3.9557141635004192E-2"/>
    <n v="126.22242424242425"/>
    <n v="5322.31"/>
  </r>
  <r>
    <n v="1120020"/>
    <s v="Pure Apple 250ML 27X"/>
    <n v="202509"/>
    <x v="1"/>
    <x v="1"/>
    <x v="1"/>
    <x v="2"/>
    <x v="1"/>
    <n v="66.900000000000006"/>
    <n v="25422"/>
    <n v="-874.8"/>
    <n v="24547.200000000001"/>
    <n v="-16375.93"/>
    <n v="-638.24"/>
    <n v="-383.46"/>
    <n v="7149.57"/>
    <n v="0.29125806609307781"/>
    <n v="1021.7"/>
    <n v="3.4411139957517108E-2"/>
    <n v="4.1621855038456522E-2"/>
    <n v="106.86950672645739"/>
    <n v="874.8"/>
  </r>
  <r>
    <n v="1130010"/>
    <s v="Bekhero Milk 500ML 24X"/>
    <n v="202404"/>
    <x v="2"/>
    <x v="2"/>
    <x v="2"/>
    <x v="9"/>
    <x v="0"/>
    <n v="86"/>
    <n v="30960"/>
    <n v="-1913.36"/>
    <n v="29046.639999999999"/>
    <n v="-19427.240000000002"/>
    <n v="-857.77"/>
    <n v="-473.42"/>
    <n v="8288.2099999999991"/>
    <n v="0.28534143708187931"/>
    <n v="1331.19"/>
    <n v="6.1801033591731259E-2"/>
    <n v="4.5829397135090329E-2"/>
    <n v="96.374534883720926"/>
    <n v="1913.36"/>
  </r>
  <r>
    <n v="1120020"/>
    <s v="Pure Apple 250ML 27X"/>
    <n v="202412"/>
    <x v="1"/>
    <x v="1"/>
    <x v="1"/>
    <x v="8"/>
    <x v="2"/>
    <n v="140.1"/>
    <n v="53238"/>
    <n v="-4617.05"/>
    <n v="48620.95"/>
    <n v="-32508.01"/>
    <n v="-1307.07"/>
    <n v="-686.41"/>
    <n v="14119.459999999992"/>
    <n v="0.2903986861630633"/>
    <n v="1993.48"/>
    <n v="8.6724707915398783E-2"/>
    <n v="4.1000432940944187E-2"/>
    <n v="100.78129907209131"/>
    <n v="4617.05"/>
  </r>
  <r>
    <n v="1120010"/>
    <s v="Pure Orange 1L 12X"/>
    <n v="202410"/>
    <x v="1"/>
    <x v="0"/>
    <x v="0"/>
    <x v="5"/>
    <x v="3"/>
    <n v="138.80000000000001"/>
    <n v="66624"/>
    <n v="-7123.95"/>
    <n v="59500.05"/>
    <n v="-38630.39"/>
    <n v="-2066.4699999999998"/>
    <n v="-1124.33"/>
    <n v="17678.86"/>
    <n v="0.29712344779542199"/>
    <n v="3190.7999999999997"/>
    <n v="0.10692768371757924"/>
    <n v="5.3626845691726301E-2"/>
    <n v="127.3693083573487"/>
    <n v="7123.95"/>
  </r>
  <r>
    <n v="1120020"/>
    <s v="Pure Apple 250ML 27X"/>
    <n v="202509"/>
    <x v="1"/>
    <x v="1"/>
    <x v="1"/>
    <x v="8"/>
    <x v="2"/>
    <n v="289.10000000000002"/>
    <n v="109858"/>
    <n v="-10551.61"/>
    <n v="99306.39"/>
    <n v="-65386.79"/>
    <n v="-3830.38"/>
    <n v="-1411.95"/>
    <n v="28677.270000000004"/>
    <n v="0.28877567697305284"/>
    <n v="5242.33"/>
    <n v="9.6047716142656892E-2"/>
    <n v="5.2789452924429131E-2"/>
    <n v="99.194984434451754"/>
    <n v="10551.61"/>
  </r>
  <r>
    <n v="1130010"/>
    <s v="Bekhero Milk 500ML 24X"/>
    <n v="202403"/>
    <x v="2"/>
    <x v="2"/>
    <x v="2"/>
    <x v="2"/>
    <x v="1"/>
    <n v="27.8"/>
    <n v="10008"/>
    <n v="-245.84"/>
    <n v="9762.16"/>
    <n v="-6238.14"/>
    <n v="-252.13"/>
    <n v="-123.73"/>
    <n v="3148.16"/>
    <n v="0.32248600719512893"/>
    <n v="375.86"/>
    <n v="2.4564348521183055E-2"/>
    <n v="3.8501725028067563E-2"/>
    <n v="113.24316546762589"/>
    <n v="245.84"/>
  </r>
  <r>
    <n v="1120020"/>
    <s v="Pure Apple 250ML 27X"/>
    <n v="202412"/>
    <x v="1"/>
    <x v="1"/>
    <x v="1"/>
    <x v="8"/>
    <x v="2"/>
    <n v="237"/>
    <n v="90060"/>
    <n v="-7711.66"/>
    <n v="82348.34"/>
    <n v="-53280.800000000003"/>
    <n v="-1922.53"/>
    <n v="-1526.91"/>
    <n v="25618.099999999991"/>
    <n v="0.31109430985494052"/>
    <n v="3449.44"/>
    <n v="8.5628025760604035E-2"/>
    <n v="4.1888397507466459E-2"/>
    <n v="108.09324894514764"/>
    <n v="7711.66"/>
  </r>
  <r>
    <n v="1110020"/>
    <s v="Juhayna Milk 500ML 24X"/>
    <n v="202512"/>
    <x v="0"/>
    <x v="2"/>
    <x v="2"/>
    <x v="7"/>
    <x v="3"/>
    <n v="225.2"/>
    <n v="101340"/>
    <n v="-8431.75"/>
    <n v="92908.25"/>
    <n v="-58533.56"/>
    <n v="-2049.5700000000002"/>
    <n v="-988.35"/>
    <n v="31336.770000000004"/>
    <n v="0.33728726996795227"/>
    <n v="3037.92"/>
    <n v="8.3202585356226558E-2"/>
    <n v="3.2698065026518099E-2"/>
    <n v="139.1508436944938"/>
    <n v="8431.75"/>
  </r>
  <r>
    <n v="1120020"/>
    <s v="Pure Apple 250ML 27X"/>
    <n v="202501"/>
    <x v="1"/>
    <x v="1"/>
    <x v="1"/>
    <x v="1"/>
    <x v="0"/>
    <n v="67.599999999999994"/>
    <n v="25688"/>
    <n v="-2308.85"/>
    <n v="23379.15"/>
    <n v="-14640.86"/>
    <n v="-756.6"/>
    <n v="-253.5"/>
    <n v="7728.1900000000005"/>
    <n v="0.33055906651867156"/>
    <n v="1010.1"/>
    <n v="8.9880488944254128E-2"/>
    <n v="4.3205163575236911E-2"/>
    <n v="114.32233727810653"/>
    <n v="2308.85"/>
  </r>
  <r>
    <n v="1120020"/>
    <s v="Pure Apple 250ML 27X"/>
    <n v="202408"/>
    <x v="1"/>
    <x v="1"/>
    <x v="1"/>
    <x v="3"/>
    <x v="2"/>
    <n v="234.4"/>
    <n v="89072"/>
    <n v="-7419.24"/>
    <n v="81652.759999999995"/>
    <n v="-51244.02"/>
    <n v="-2493.25"/>
    <n v="-955.83"/>
    <n v="26959.659999999996"/>
    <n v="0.33017450971651169"/>
    <n v="3449.08"/>
    <n v="8.329486258307886E-2"/>
    <n v="4.2240825662231141E-2"/>
    <n v="115.01561433447097"/>
    <n v="7419.24"/>
  </r>
  <r>
    <n v="1110010"/>
    <s v="Juhayna Milk 1L 12X"/>
    <n v="202504"/>
    <x v="0"/>
    <x v="0"/>
    <x v="0"/>
    <x v="8"/>
    <x v="2"/>
    <n v="166.8"/>
    <n v="70056"/>
    <n v="-6734.27"/>
    <n v="63321.73"/>
    <n v="-42811.28"/>
    <n v="-1961.13"/>
    <n v="-718.77"/>
    <n v="17830.55000000001"/>
    <n v="0.28158658962728922"/>
    <n v="2679.9"/>
    <n v="9.612695557839443E-2"/>
    <n v="4.2321964355680114E-2"/>
    <n v="106.89778177458039"/>
    <n v="6734.27"/>
  </r>
  <r>
    <n v="1130010"/>
    <s v="Bekhero Milk 500ML 24X"/>
    <n v="202509"/>
    <x v="2"/>
    <x v="2"/>
    <x v="2"/>
    <x v="7"/>
    <x v="3"/>
    <n v="237.2"/>
    <n v="85392"/>
    <n v="-9827.91"/>
    <n v="75564.09"/>
    <n v="-48821.86"/>
    <n v="-2478.1799999999998"/>
    <n v="-1158.99"/>
    <n v="23105.059999999998"/>
    <n v="0.30576772644254696"/>
    <n v="3637.17"/>
    <n v="0.11509169477234402"/>
    <n v="4.8133577735138482E-2"/>
    <n v="97.407504215851603"/>
    <n v="9827.91"/>
  </r>
  <r>
    <n v="1120010"/>
    <s v="Pure Orange 1L 12X"/>
    <n v="202408"/>
    <x v="1"/>
    <x v="0"/>
    <x v="0"/>
    <x v="10"/>
    <x v="1"/>
    <n v="98.5"/>
    <n v="47280"/>
    <n v="-1363.42"/>
    <n v="45916.58"/>
    <n v="-29476.01"/>
    <n v="-1156.92"/>
    <n v="-598.55999999999995"/>
    <n v="14685.09"/>
    <n v="0.31982107552435307"/>
    <n v="1755.48"/>
    <n v="2.883714043993232E-2"/>
    <n v="3.823194149041588E-2"/>
    <n v="149.08720812182742"/>
    <n v="1363.42"/>
  </r>
  <r>
    <n v="1110010"/>
    <s v="Juhayna Milk 1L 12X"/>
    <n v="202410"/>
    <x v="0"/>
    <x v="0"/>
    <x v="0"/>
    <x v="7"/>
    <x v="3"/>
    <n v="167.3"/>
    <n v="70266"/>
    <n v="-5644.66"/>
    <n v="64621.34"/>
    <n v="-43640.43"/>
    <n v="-2516.3000000000002"/>
    <n v="-954.5"/>
    <n v="17510.109999999993"/>
    <n v="0.27096482369446367"/>
    <n v="3470.8"/>
    <n v="8.0332735604702124E-2"/>
    <n v="5.370981165045479E-2"/>
    <n v="104.66294082486546"/>
    <n v="5644.66"/>
  </r>
  <r>
    <n v="1110010"/>
    <s v="Juhayna Milk 1L 12X"/>
    <n v="202508"/>
    <x v="0"/>
    <x v="0"/>
    <x v="0"/>
    <x v="4"/>
    <x v="1"/>
    <n v="35.4"/>
    <n v="14868"/>
    <n v="-299.51"/>
    <n v="14568.49"/>
    <n v="-9359.07"/>
    <n v="-411.34"/>
    <n v="-227.35"/>
    <n v="4570.7299999999996"/>
    <n v="0.3137408200849916"/>
    <n v="638.68999999999994"/>
    <n v="2.0144605864944848E-2"/>
    <n v="4.3840507835746875E-2"/>
    <n v="129.11666666666665"/>
    <n v="299.51"/>
  </r>
  <r>
    <n v="1120020"/>
    <s v="Pure Apple 250ML 27X"/>
    <n v="202511"/>
    <x v="1"/>
    <x v="1"/>
    <x v="1"/>
    <x v="5"/>
    <x v="3"/>
    <n v="234.3"/>
    <n v="89034"/>
    <n v="-8510.66"/>
    <n v="80523.34"/>
    <n v="-51752.47"/>
    <n v="-2033.99"/>
    <n v="-1145.23"/>
    <n v="25591.649999999994"/>
    <n v="0.3178165485932401"/>
    <n v="3179.2200000000003"/>
    <n v="9.5588876159669336E-2"/>
    <n v="3.948196883040371E-2"/>
    <n v="109.22599231754158"/>
    <n v="8510.66"/>
  </r>
  <r>
    <n v="1110020"/>
    <s v="Juhayna Milk 500ML 24X"/>
    <n v="202509"/>
    <x v="0"/>
    <x v="2"/>
    <x v="2"/>
    <x v="8"/>
    <x v="2"/>
    <n v="235.7"/>
    <n v="106065"/>
    <n v="-9998.14"/>
    <n v="96066.86"/>
    <n v="-61941.440000000002"/>
    <n v="-3561.16"/>
    <n v="-1135.9000000000001"/>
    <n v="29428.36"/>
    <n v="0.30633206914434385"/>
    <n v="4697.0599999999995"/>
    <n v="9.4264271908735209E-2"/>
    <n v="4.8893655939207331E-2"/>
    <n v="124.85515485787018"/>
    <n v="9998.14"/>
  </r>
  <r>
    <n v="1120010"/>
    <s v="Pure Orange 1L 12X"/>
    <n v="202508"/>
    <x v="1"/>
    <x v="0"/>
    <x v="0"/>
    <x v="9"/>
    <x v="0"/>
    <n v="59.8"/>
    <n v="28704"/>
    <n v="-2325.4299999999998"/>
    <n v="26378.57"/>
    <n v="-17133.400000000001"/>
    <n v="-696.73"/>
    <n v="-303.92"/>
    <n v="8244.52"/>
    <n v="0.31254613119664942"/>
    <n v="1000.6500000000001"/>
    <n v="8.1014144370122623E-2"/>
    <n v="3.7934201891914536E-2"/>
    <n v="137.86822742474916"/>
    <n v="2325.4299999999998"/>
  </r>
  <r>
    <n v="1130010"/>
    <s v="Bekhero Milk 500ML 24X"/>
    <n v="202404"/>
    <x v="2"/>
    <x v="2"/>
    <x v="2"/>
    <x v="6"/>
    <x v="0"/>
    <n v="41"/>
    <n v="14760"/>
    <n v="-940.97"/>
    <n v="13819.03"/>
    <n v="-8931.31"/>
    <n v="-278.64999999999998"/>
    <n v="-150.65"/>
    <n v="4458.4200000000019"/>
    <n v="0.32262901231128394"/>
    <n v="429.29999999999995"/>
    <n v="6.3751355013550143E-2"/>
    <n v="3.1065856286584509E-2"/>
    <n v="108.74195121951225"/>
    <n v="940.97"/>
  </r>
  <r>
    <n v="1110010"/>
    <s v="Juhayna Milk 1L 12X"/>
    <n v="202411"/>
    <x v="0"/>
    <x v="0"/>
    <x v="0"/>
    <x v="2"/>
    <x v="1"/>
    <n v="56.2"/>
    <n v="23604"/>
    <n v="-843.01"/>
    <n v="22760.99"/>
    <n v="-14792.45"/>
    <n v="-624.29"/>
    <n v="-386.24"/>
    <n v="6958.01"/>
    <n v="0.30569891731422927"/>
    <n v="1010.53"/>
    <n v="3.5714709371293001E-2"/>
    <n v="4.4397453713568694E-2"/>
    <n v="123.80800711743773"/>
    <n v="843.01"/>
  </r>
  <r>
    <n v="1110010"/>
    <s v="Juhayna Milk 1L 12X"/>
    <n v="202405"/>
    <x v="0"/>
    <x v="0"/>
    <x v="0"/>
    <x v="3"/>
    <x v="2"/>
    <n v="64"/>
    <n v="26880"/>
    <n v="-2507.09"/>
    <n v="24372.91"/>
    <n v="-15215.6"/>
    <n v="-716.64"/>
    <n v="-290.57"/>
    <n v="8150.1"/>
    <n v="0.33439174887200585"/>
    <n v="1007.21"/>
    <n v="9.3269717261904764E-2"/>
    <n v="4.1324979249502833E-2"/>
    <n v="127.34531250000001"/>
    <n v="2507.09"/>
  </r>
  <r>
    <n v="1120010"/>
    <s v="Pure Orange 1L 12X"/>
    <n v="202404"/>
    <x v="1"/>
    <x v="0"/>
    <x v="0"/>
    <x v="2"/>
    <x v="1"/>
    <n v="117.2"/>
    <n v="56256"/>
    <n v="-1929.22"/>
    <n v="54326.78"/>
    <n v="-34936.89"/>
    <n v="-2145.88"/>
    <n v="-677.54"/>
    <n v="16566.47"/>
    <n v="0.30494113584497373"/>
    <n v="2823.42"/>
    <n v="3.4293586461888508E-2"/>
    <n v="5.1971053686598032E-2"/>
    <n v="141.35213310580207"/>
    <n v="1929.22"/>
  </r>
  <r>
    <n v="1110010"/>
    <s v="Juhayna Milk 1L 12X"/>
    <n v="202512"/>
    <x v="0"/>
    <x v="0"/>
    <x v="0"/>
    <x v="7"/>
    <x v="3"/>
    <n v="242.7"/>
    <n v="101934"/>
    <n v="-10279.59"/>
    <n v="91654.41"/>
    <n v="-62226.65"/>
    <n v="-2699.82"/>
    <n v="-1541.12"/>
    <n v="25186.820000000007"/>
    <n v="0.2748020526235454"/>
    <n v="4240.9400000000005"/>
    <n v="0.10084554711872389"/>
    <n v="4.6270986851587398E-2"/>
    <n v="103.77758549649776"/>
    <n v="10279.59"/>
  </r>
  <r>
    <n v="1120010"/>
    <s v="Pure Orange 1L 12X"/>
    <n v="202509"/>
    <x v="1"/>
    <x v="0"/>
    <x v="0"/>
    <x v="3"/>
    <x v="2"/>
    <n v="232.1"/>
    <n v="111408"/>
    <n v="-10287.61"/>
    <n v="101120.39"/>
    <n v="-66029.070000000007"/>
    <n v="-2269.4299999999998"/>
    <n v="-1497.83"/>
    <n v="31324.059999999998"/>
    <n v="0.30976996825269365"/>
    <n v="3767.2599999999998"/>
    <n v="9.2341752836421084E-2"/>
    <n v="3.7255196503890066E-2"/>
    <n v="134.95932787591553"/>
    <n v="10287.61"/>
  </r>
  <r>
    <n v="1120010"/>
    <s v="Pure Orange 1L 12X"/>
    <n v="202402"/>
    <x v="1"/>
    <x v="0"/>
    <x v="0"/>
    <x v="7"/>
    <x v="3"/>
    <n v="265.89999999999998"/>
    <n v="127632"/>
    <n v="-11322.43"/>
    <n v="116309.57"/>
    <n v="-72900.009999999995"/>
    <n v="-3798.46"/>
    <n v="-1540.54"/>
    <n v="38070.560000000012"/>
    <n v="0.32732095905779729"/>
    <n v="5339"/>
    <n v="8.8711530023818486E-2"/>
    <n v="4.5903359457007707E-2"/>
    <n v="143.17623166603991"/>
    <n v="11322.43"/>
  </r>
  <r>
    <n v="1110020"/>
    <s v="Juhayna Milk 500ML 24X"/>
    <n v="202501"/>
    <x v="0"/>
    <x v="2"/>
    <x v="2"/>
    <x v="3"/>
    <x v="2"/>
    <n v="247.3"/>
    <n v="111285"/>
    <n v="-7819.76"/>
    <n v="103465.24"/>
    <n v="-64409.14"/>
    <n v="-3690.55"/>
    <n v="-1526.39"/>
    <n v="33839.160000000003"/>
    <n v="0.32705824680830009"/>
    <n v="5216.9400000000005"/>
    <n v="7.0267870782225822E-2"/>
    <n v="5.0422151439459287E-2"/>
    <n v="136.83445208249091"/>
    <n v="7819.76"/>
  </r>
  <r>
    <n v="1130010"/>
    <s v="Bekhero Milk 500ML 24X"/>
    <n v="202403"/>
    <x v="2"/>
    <x v="2"/>
    <x v="2"/>
    <x v="7"/>
    <x v="3"/>
    <n v="112.2"/>
    <n v="40392"/>
    <n v="-4039.07"/>
    <n v="36352.93"/>
    <n v="-24034.98"/>
    <n v="-973.11"/>
    <n v="-716.03"/>
    <n v="10628.810000000001"/>
    <n v="0.29237835849820087"/>
    <n v="1689.1399999999999"/>
    <n v="9.9996781540899193E-2"/>
    <n v="4.6465030466595121E-2"/>
    <n v="94.730926916221037"/>
    <n v="4039.07"/>
  </r>
  <r>
    <n v="1110010"/>
    <s v="Juhayna Milk 1L 12X"/>
    <n v="202509"/>
    <x v="0"/>
    <x v="0"/>
    <x v="0"/>
    <x v="0"/>
    <x v="0"/>
    <n v="26.9"/>
    <n v="11298"/>
    <n v="-859.67"/>
    <n v="10438.33"/>
    <n v="-6539.02"/>
    <n v="-310.61"/>
    <n v="-137.44999999999999"/>
    <n v="3451.25"/>
    <n v="0.33063239043026998"/>
    <n v="448.06"/>
    <n v="7.6090458488227999E-2"/>
    <n v="4.2924490794983491E-2"/>
    <n v="128.29925650557621"/>
    <n v="859.67"/>
  </r>
  <r>
    <n v="1130010"/>
    <s v="Bekhero Milk 500ML 24X"/>
    <n v="202512"/>
    <x v="2"/>
    <x v="2"/>
    <x v="2"/>
    <x v="8"/>
    <x v="2"/>
    <n v="98.2"/>
    <n v="35352"/>
    <n v="-3205.63"/>
    <n v="32146.37"/>
    <n v="-20621.580000000002"/>
    <n v="-729.55"/>
    <n v="-610.35"/>
    <n v="10184.89"/>
    <n v="0.31682861859674982"/>
    <n v="1339.9"/>
    <n v="9.0677472278796106E-2"/>
    <n v="4.1681222483285055E-2"/>
    <n v="103.71578411405295"/>
    <n v="3205.63"/>
  </r>
  <r>
    <n v="1120020"/>
    <s v="Pure Apple 250ML 27X"/>
    <n v="202410"/>
    <x v="1"/>
    <x v="1"/>
    <x v="1"/>
    <x v="10"/>
    <x v="1"/>
    <n v="69.7"/>
    <n v="26486"/>
    <n v="-789.33"/>
    <n v="25696.67"/>
    <n v="-16805.68"/>
    <n v="-793.32"/>
    <n v="-340.14"/>
    <n v="7757.5299999999988"/>
    <n v="0.30188853263866483"/>
    <n v="1133.46"/>
    <n v="2.9801782073548291E-2"/>
    <n v="4.4109217264338148E-2"/>
    <n v="111.29885222381634"/>
    <n v="789.33"/>
  </r>
  <r>
    <n v="1120020"/>
    <s v="Pure Apple 250ML 27X"/>
    <n v="202403"/>
    <x v="1"/>
    <x v="1"/>
    <x v="1"/>
    <x v="3"/>
    <x v="2"/>
    <n v="182.8"/>
    <n v="69464"/>
    <n v="-5798.96"/>
    <n v="63665.04"/>
    <n v="-42602.42"/>
    <n v="-1962.93"/>
    <n v="-925.74"/>
    <n v="18173.950000000004"/>
    <n v="0.28546200552139767"/>
    <n v="2888.67"/>
    <n v="8.3481515605205572E-2"/>
    <n v="4.5372939371435252E-2"/>
    <n v="99.419857768052537"/>
    <n v="5798.96"/>
  </r>
  <r>
    <n v="1130010"/>
    <s v="Bekhero Milk 500ML 24X"/>
    <n v="202406"/>
    <x v="2"/>
    <x v="2"/>
    <x v="2"/>
    <x v="10"/>
    <x v="1"/>
    <n v="107.1"/>
    <n v="38556"/>
    <n v="-1249.01"/>
    <n v="37306.99"/>
    <n v="-23945.29"/>
    <n v="-1208.8900000000001"/>
    <n v="-492.71"/>
    <n v="11660.099999999999"/>
    <n v="0.31254464645901475"/>
    <n v="1701.6000000000001"/>
    <n v="3.2394698620188817E-2"/>
    <n v="4.5610755517933775E-2"/>
    <n v="108.87114845938375"/>
    <n v="1249.01"/>
  </r>
  <r>
    <n v="1110010"/>
    <s v="Juhayna Milk 1L 12X"/>
    <n v="202505"/>
    <x v="0"/>
    <x v="0"/>
    <x v="0"/>
    <x v="2"/>
    <x v="1"/>
    <n v="85.2"/>
    <n v="35784"/>
    <n v="-1263.7"/>
    <n v="34520.300000000003"/>
    <n v="-21721.83"/>
    <n v="-885.88"/>
    <n v="-486.67"/>
    <n v="11425.920000000002"/>
    <n v="0.33099132973931283"/>
    <n v="1372.55"/>
    <n v="3.5314665772412254E-2"/>
    <n v="3.976066256666367E-2"/>
    <n v="134.10704225352114"/>
    <n v="1263.7"/>
  </r>
  <r>
    <n v="1120010"/>
    <s v="Pure Orange 1L 12X"/>
    <n v="202505"/>
    <x v="1"/>
    <x v="0"/>
    <x v="0"/>
    <x v="1"/>
    <x v="0"/>
    <n v="82.5"/>
    <n v="39600"/>
    <n v="-2428.0100000000002"/>
    <n v="37171.99"/>
    <n v="-25138.23"/>
    <n v="-876.25"/>
    <n v="-383.34"/>
    <n v="10774.169999999998"/>
    <n v="0.28984646773013761"/>
    <n v="1259.5899999999999"/>
    <n v="6.1313383838383841E-2"/>
    <n v="3.3885460530899747E-2"/>
    <n v="130.59599999999998"/>
    <n v="2428.0100000000002"/>
  </r>
  <r>
    <n v="1110010"/>
    <s v="Juhayna Milk 1L 12X"/>
    <n v="202404"/>
    <x v="0"/>
    <x v="0"/>
    <x v="0"/>
    <x v="2"/>
    <x v="1"/>
    <n v="13.5"/>
    <n v="5670"/>
    <n v="-186.17"/>
    <n v="5483.83"/>
    <n v="-3527.84"/>
    <n v="-163.41"/>
    <n v="-89.06"/>
    <n v="1703.52"/>
    <n v="0.31064420304786983"/>
    <n v="252.47"/>
    <n v="3.2834215167548496E-2"/>
    <n v="4.6038990997168038E-2"/>
    <n v="126.18666666666667"/>
    <n v="186.17"/>
  </r>
  <r>
    <n v="1130010"/>
    <s v="Bekhero Milk 500ML 24X"/>
    <n v="202412"/>
    <x v="2"/>
    <x v="2"/>
    <x v="2"/>
    <x v="3"/>
    <x v="2"/>
    <n v="105.2"/>
    <n v="37872"/>
    <n v="-3466.63"/>
    <n v="34405.370000000003"/>
    <n v="-21358.34"/>
    <n v="-1321.88"/>
    <n v="-569.66999999999996"/>
    <n v="11155.480000000003"/>
    <n v="0.32423659446185299"/>
    <n v="1891.5500000000002"/>
    <n v="9.1535435149978875E-2"/>
    <n v="5.4978336230652368E-2"/>
    <n v="106.04068441064642"/>
    <n v="3466.63"/>
  </r>
  <r>
    <n v="1110010"/>
    <s v="Juhayna Milk 1L 12X"/>
    <n v="202402"/>
    <x v="0"/>
    <x v="0"/>
    <x v="0"/>
    <x v="10"/>
    <x v="1"/>
    <n v="49.7"/>
    <n v="20874"/>
    <n v="-727.87"/>
    <n v="20146.13"/>
    <n v="-13566.92"/>
    <n v="-734.14"/>
    <n v="-361.47"/>
    <n v="5483.6000000000022"/>
    <n v="0.27219123474334783"/>
    <n v="1095.6100000000001"/>
    <n v="3.4869694356615889E-2"/>
    <n v="5.4383149518046396E-2"/>
    <n v="110.3340040241449"/>
    <n v="727.87"/>
  </r>
  <r>
    <n v="1110010"/>
    <s v="Juhayna Milk 1L 12X"/>
    <n v="202512"/>
    <x v="0"/>
    <x v="0"/>
    <x v="0"/>
    <x v="3"/>
    <x v="2"/>
    <n v="67.599999999999994"/>
    <n v="28392"/>
    <n v="-2246.29"/>
    <n v="26145.71"/>
    <n v="-17692.18"/>
    <n v="-1025.22"/>
    <n v="-286.85000000000002"/>
    <n v="7141.4599999999991"/>
    <n v="0.27314079441713379"/>
    <n v="1312.0700000000002"/>
    <n v="7.9117004790081713E-2"/>
    <n v="5.0182993691890568E-2"/>
    <n v="105.64289940828402"/>
    <n v="2246.29"/>
  </r>
  <r>
    <n v="1110020"/>
    <s v="Juhayna Milk 500ML 24X"/>
    <n v="202407"/>
    <x v="0"/>
    <x v="2"/>
    <x v="2"/>
    <x v="2"/>
    <x v="1"/>
    <n v="67.900000000000006"/>
    <n v="30555"/>
    <n v="-763.12"/>
    <n v="29791.88"/>
    <n v="-19588.740000000002"/>
    <n v="-702.43"/>
    <n v="-521.12"/>
    <n v="8979.59"/>
    <n v="0.30141065283560486"/>
    <n v="1223.55"/>
    <n v="2.4975290459826542E-2"/>
    <n v="4.1069915695149145E-2"/>
    <n v="132.24727540500734"/>
    <n v="763.12"/>
  </r>
  <r>
    <n v="1120020"/>
    <s v="Pure Apple 250ML 27X"/>
    <n v="202510"/>
    <x v="1"/>
    <x v="1"/>
    <x v="1"/>
    <x v="0"/>
    <x v="0"/>
    <n v="60.5"/>
    <n v="22990"/>
    <n v="-1838.22"/>
    <n v="21151.78"/>
    <n v="-14234.5"/>
    <n v="-493.6"/>
    <n v="-249.67"/>
    <n v="6174.0099999999984"/>
    <n v="0.29189080067965906"/>
    <n v="743.27"/>
    <n v="7.9957372770769905E-2"/>
    <n v="3.51398322032472E-2"/>
    <n v="102.04975206611567"/>
    <n v="1838.22"/>
  </r>
  <r>
    <n v="1120020"/>
    <s v="Pure Apple 250ML 27X"/>
    <n v="202506"/>
    <x v="1"/>
    <x v="1"/>
    <x v="1"/>
    <x v="3"/>
    <x v="2"/>
    <n v="299.60000000000002"/>
    <n v="113848"/>
    <n v="-9482.44"/>
    <n v="104365.56"/>
    <n v="-66912.88"/>
    <n v="-2745.14"/>
    <n v="-2078.4"/>
    <n v="32629.14"/>
    <n v="0.31264279135760875"/>
    <n v="4823.54"/>
    <n v="8.3290352048345173E-2"/>
    <n v="4.6217736962269933E-2"/>
    <n v="108.90901201602135"/>
    <n v="9482.44"/>
  </r>
  <r>
    <n v="1120010"/>
    <s v="Pure Orange 1L 12X"/>
    <n v="202509"/>
    <x v="1"/>
    <x v="0"/>
    <x v="0"/>
    <x v="8"/>
    <x v="2"/>
    <n v="157.6"/>
    <n v="75648"/>
    <n v="-6942.67"/>
    <n v="68705.33"/>
    <n v="-45105.38"/>
    <n v="-2147.9299999999998"/>
    <n v="-834.03"/>
    <n v="20617.990000000005"/>
    <n v="0.30009302043960789"/>
    <n v="2981.96"/>
    <n v="9.1775988790186128E-2"/>
    <n v="4.3402163995136911E-2"/>
    <n v="130.8248096446701"/>
    <n v="6942.67"/>
  </r>
  <r>
    <n v="1130010"/>
    <s v="Bekhero Milk 500ML 24X"/>
    <n v="202503"/>
    <x v="2"/>
    <x v="2"/>
    <x v="2"/>
    <x v="8"/>
    <x v="2"/>
    <n v="161.9"/>
    <n v="58284"/>
    <n v="-4774.2"/>
    <n v="53509.8"/>
    <n v="-35507.97"/>
    <n v="-2122.15"/>
    <n v="-853.89"/>
    <n v="15025.79"/>
    <n v="0.28080445077350319"/>
    <n v="2976.04"/>
    <n v="8.1912703314803367E-2"/>
    <n v="5.5616728150731265E-2"/>
    <n v="92.809079678814086"/>
    <n v="4774.2"/>
  </r>
  <r>
    <n v="1130010"/>
    <s v="Bekhero Milk 500ML 24X"/>
    <n v="202401"/>
    <x v="2"/>
    <x v="2"/>
    <x v="2"/>
    <x v="7"/>
    <x v="3"/>
    <n v="125.1"/>
    <n v="45036"/>
    <n v="-4002.6"/>
    <n v="41033.4"/>
    <n v="-27547.5"/>
    <n v="-838.48"/>
    <n v="-747.6"/>
    <n v="11899.820000000003"/>
    <n v="0.29000326563238732"/>
    <n v="1586.08"/>
    <n v="8.8875566213695703E-2"/>
    <n v="3.8653389677677209E-2"/>
    <n v="95.122462030375729"/>
    <n v="4002.6"/>
  </r>
  <r>
    <n v="1120010"/>
    <s v="Pure Orange 1L 12X"/>
    <n v="202402"/>
    <x v="1"/>
    <x v="0"/>
    <x v="0"/>
    <x v="5"/>
    <x v="3"/>
    <n v="165.1"/>
    <n v="79248"/>
    <n v="-6834.69"/>
    <n v="72413.31"/>
    <n v="-46047.57"/>
    <n v="-2736.68"/>
    <n v="-905.06"/>
    <n v="22724"/>
    <n v="0.31380971260670171"/>
    <n v="3641.74"/>
    <n v="8.6244321623258624E-2"/>
    <n v="5.0291030751114678E-2"/>
    <n v="137.63779527559055"/>
    <n v="6834.69"/>
  </r>
  <r>
    <n v="1120010"/>
    <s v="Pure Orange 1L 12X"/>
    <n v="202507"/>
    <x v="1"/>
    <x v="0"/>
    <x v="0"/>
    <x v="3"/>
    <x v="2"/>
    <n v="149.9"/>
    <n v="71952"/>
    <n v="-7017.94"/>
    <n v="64934.06"/>
    <n v="-43119.85"/>
    <n v="-2238.38"/>
    <n v="-1164.21"/>
    <n v="18411.620000000003"/>
    <n v="0.28354333611666982"/>
    <n v="3402.59"/>
    <n v="9.7536413164331773E-2"/>
    <n v="5.2400696953186054E-2"/>
    <n v="122.82601734489661"/>
    <n v="7017.94"/>
  </r>
  <r>
    <n v="1110020"/>
    <s v="Juhayna Milk 500ML 24X"/>
    <n v="202511"/>
    <x v="0"/>
    <x v="2"/>
    <x v="2"/>
    <x v="10"/>
    <x v="1"/>
    <n v="73.400000000000006"/>
    <n v="33030"/>
    <n v="-1260.2"/>
    <n v="31769.8"/>
    <n v="-20831.900000000001"/>
    <n v="-826.26"/>
    <n v="-549.87"/>
    <n v="9561.77"/>
    <n v="0.30097041844770822"/>
    <n v="1376.13"/>
    <n v="3.8153194066000609E-2"/>
    <n v="4.3315664561942475E-2"/>
    <n v="130.26934604904631"/>
    <n v="1260.2"/>
  </r>
  <r>
    <n v="1130010"/>
    <s v="Bekhero Milk 500ML 24X"/>
    <n v="202402"/>
    <x v="2"/>
    <x v="2"/>
    <x v="2"/>
    <x v="2"/>
    <x v="1"/>
    <n v="111.4"/>
    <n v="40104"/>
    <n v="-1070.29"/>
    <n v="39033.71"/>
    <n v="-26261.39"/>
    <n v="-1119.72"/>
    <n v="-753.45"/>
    <n v="10899.149999999998"/>
    <n v="0.27922403481503549"/>
    <n v="1873.17"/>
    <n v="2.6687861559944143E-2"/>
    <n v="4.7988520691474114E-2"/>
    <n v="97.837971274685799"/>
    <n v="1070.29"/>
  </r>
  <r>
    <n v="1110010"/>
    <s v="Juhayna Milk 1L 12X"/>
    <n v="202509"/>
    <x v="0"/>
    <x v="0"/>
    <x v="0"/>
    <x v="5"/>
    <x v="3"/>
    <n v="244.4"/>
    <n v="102648"/>
    <n v="-9782.2999999999993"/>
    <n v="92865.7"/>
    <n v="-59274.97"/>
    <n v="-1933.8"/>
    <n v="-1430.07"/>
    <n v="30226.859999999993"/>
    <n v="0.32549003561056444"/>
    <n v="3363.87"/>
    <n v="9.5299470033512579E-2"/>
    <n v="3.622295422314159E-2"/>
    <n v="123.67782324058916"/>
    <n v="9782.2999999999993"/>
  </r>
  <r>
    <n v="1110020"/>
    <s v="Juhayna Milk 500ML 24X"/>
    <n v="202405"/>
    <x v="0"/>
    <x v="2"/>
    <x v="2"/>
    <x v="3"/>
    <x v="2"/>
    <n v="62.6"/>
    <n v="28170"/>
    <n v="-2590.16"/>
    <n v="25579.84"/>
    <n v="-16462.490000000002"/>
    <n v="-739.57"/>
    <n v="-408.03"/>
    <n v="7969.75"/>
    <n v="0.31156371580119346"/>
    <n v="1147.5999999999999"/>
    <n v="9.1947461838835634E-2"/>
    <n v="4.4863454970789494E-2"/>
    <n v="127.31230031948881"/>
    <n v="2590.16"/>
  </r>
  <r>
    <n v="1130010"/>
    <s v="Bekhero Milk 500ML 24X"/>
    <n v="202502"/>
    <x v="2"/>
    <x v="2"/>
    <x v="2"/>
    <x v="6"/>
    <x v="0"/>
    <n v="41.9"/>
    <n v="15084"/>
    <n v="-1083.48"/>
    <n v="14000.52"/>
    <n v="-8791.3700000000008"/>
    <n v="-303.12"/>
    <n v="-220.01"/>
    <n v="4686.0199999999986"/>
    <n v="0.33470328244950892"/>
    <n v="523.13"/>
    <n v="7.1829753381066036E-2"/>
    <n v="3.7365040727058707E-2"/>
    <n v="111.83818615751787"/>
    <n v="1083.48"/>
  </r>
  <r>
    <n v="1110010"/>
    <s v="Juhayna Milk 1L 12X"/>
    <n v="202403"/>
    <x v="0"/>
    <x v="0"/>
    <x v="0"/>
    <x v="4"/>
    <x v="1"/>
    <n v="53.8"/>
    <n v="22596"/>
    <n v="-648.28"/>
    <n v="21947.72"/>
    <n v="-14526.59"/>
    <n v="-773.45"/>
    <n v="-325.02999999999997"/>
    <n v="6322.65"/>
    <n v="0.28807775932989849"/>
    <n v="1098.48"/>
    <n v="2.8690033634271552E-2"/>
    <n v="5.0049845724293912E-2"/>
    <n v="117.52137546468401"/>
    <n v="648.28"/>
  </r>
  <r>
    <n v="1110020"/>
    <s v="Juhayna Milk 500ML 24X"/>
    <n v="202509"/>
    <x v="0"/>
    <x v="2"/>
    <x v="2"/>
    <x v="4"/>
    <x v="1"/>
    <n v="72.8"/>
    <n v="32760"/>
    <n v="-1022.88"/>
    <n v="31737.119999999999"/>
    <n v="-21575.68"/>
    <n v="-967.5"/>
    <n v="-394.28"/>
    <n v="8799.66"/>
    <n v="0.27726712442716922"/>
    <n v="1361.78"/>
    <n v="3.1223443223443222E-2"/>
    <n v="4.2908115166089424E-2"/>
    <n v="120.87445054945056"/>
    <n v="1022.88"/>
  </r>
  <r>
    <n v="1120010"/>
    <s v="Pure Orange 1L 12X"/>
    <n v="202510"/>
    <x v="1"/>
    <x v="0"/>
    <x v="0"/>
    <x v="4"/>
    <x v="1"/>
    <n v="111.7"/>
    <n v="53616"/>
    <n v="-1168.3900000000001"/>
    <n v="52447.61"/>
    <n v="-34631.410000000003"/>
    <n v="-1493.23"/>
    <n v="-707.16"/>
    <n v="15615.80999999999"/>
    <n v="0.29774111727874714"/>
    <n v="2200.39"/>
    <n v="2.1791815875857955E-2"/>
    <n v="4.195405662908186E-2"/>
    <n v="139.80134288272149"/>
    <n v="1168.3900000000001"/>
  </r>
  <r>
    <n v="1120010"/>
    <s v="Pure Orange 1L 12X"/>
    <n v="202410"/>
    <x v="1"/>
    <x v="0"/>
    <x v="0"/>
    <x v="3"/>
    <x v="2"/>
    <n v="92.3"/>
    <n v="44304"/>
    <n v="-3566.1"/>
    <n v="40737.9"/>
    <n v="-27265.67"/>
    <n v="-1468.84"/>
    <n v="-661.25"/>
    <n v="11342.140000000003"/>
    <n v="0.2784173951038223"/>
    <n v="2130.09"/>
    <n v="8.049160346695558E-2"/>
    <n v="5.2287673149573249E-2"/>
    <n v="122.88342361863492"/>
    <n v="3566.1"/>
  </r>
  <r>
    <n v="1120020"/>
    <s v="Pure Apple 250ML 27X"/>
    <n v="202407"/>
    <x v="1"/>
    <x v="1"/>
    <x v="1"/>
    <x v="6"/>
    <x v="0"/>
    <n v="85.4"/>
    <n v="32452"/>
    <n v="-2098.9899999999998"/>
    <n v="30353.01"/>
    <n v="-20145.57"/>
    <n v="-659.15"/>
    <n v="-528.02"/>
    <n v="9020.2699999999968"/>
    <n v="0.29717876414892619"/>
    <n v="1187.17"/>
    <n v="6.467983483298409E-2"/>
    <n v="3.9112101238065029E-2"/>
    <n v="105.62377049180323"/>
    <n v="2098.9899999999998"/>
  </r>
  <r>
    <n v="1110020"/>
    <s v="Juhayna Milk 500ML 24X"/>
    <n v="202401"/>
    <x v="0"/>
    <x v="2"/>
    <x v="2"/>
    <x v="7"/>
    <x v="3"/>
    <n v="135.80000000000001"/>
    <n v="61110"/>
    <n v="-6854.78"/>
    <n v="54255.22"/>
    <n v="-34631.49"/>
    <n v="-1596.4"/>
    <n v="-722.61"/>
    <n v="17304.72"/>
    <n v="0.31895032404255297"/>
    <n v="2319.0100000000002"/>
    <n v="0.11217116674848633"/>
    <n v="4.2742615364936315E-2"/>
    <n v="127.42798232695139"/>
    <n v="6854.78"/>
  </r>
  <r>
    <n v="1130010"/>
    <s v="Bekhero Milk 500ML 24X"/>
    <n v="202506"/>
    <x v="2"/>
    <x v="2"/>
    <x v="2"/>
    <x v="5"/>
    <x v="3"/>
    <n v="180.8"/>
    <n v="65088"/>
    <n v="-5880.46"/>
    <n v="59207.54"/>
    <n v="-38424.6"/>
    <n v="-2048.4899999999998"/>
    <n v="-675.76"/>
    <n v="18058.690000000002"/>
    <n v="0.30500659206580788"/>
    <n v="2724.25"/>
    <n v="9.0346300393313664E-2"/>
    <n v="4.6011876190093358E-2"/>
    <n v="99.882134955752221"/>
    <n v="5880.46"/>
  </r>
  <r>
    <n v="1110010"/>
    <s v="Juhayna Milk 1L 12X"/>
    <n v="202510"/>
    <x v="0"/>
    <x v="0"/>
    <x v="0"/>
    <x v="10"/>
    <x v="1"/>
    <n v="67.900000000000006"/>
    <n v="28518"/>
    <n v="-716.06"/>
    <n v="27801.94"/>
    <n v="-17337.47"/>
    <n v="-667.63"/>
    <n v="-471.67"/>
    <n v="9325.1699999999983"/>
    <n v="0.33541436317033985"/>
    <n v="1139.3"/>
    <n v="2.5109053930850687E-2"/>
    <n v="4.0979154692082638E-2"/>
    <n v="137.33681885125179"/>
    <n v="716.06"/>
  </r>
  <r>
    <n v="1120010"/>
    <s v="Pure Orange 1L 12X"/>
    <n v="202509"/>
    <x v="1"/>
    <x v="0"/>
    <x v="0"/>
    <x v="9"/>
    <x v="0"/>
    <n v="114"/>
    <n v="54720"/>
    <n v="-3392.53"/>
    <n v="51327.47"/>
    <n v="-33856.75"/>
    <n v="-1707.13"/>
    <n v="-981.83"/>
    <n v="14781.760000000002"/>
    <n v="0.28798925799381891"/>
    <n v="2688.96"/>
    <n v="6.1997989766081875E-2"/>
    <n v="5.2388321497241146E-2"/>
    <n v="129.6645614035088"/>
    <n v="3392.53"/>
  </r>
  <r>
    <n v="1120010"/>
    <s v="Pure Orange 1L 12X"/>
    <n v="202410"/>
    <x v="1"/>
    <x v="0"/>
    <x v="0"/>
    <x v="1"/>
    <x v="0"/>
    <n v="105.4"/>
    <n v="50592"/>
    <n v="-4021.17"/>
    <n v="46570.83"/>
    <n v="-29519.86"/>
    <n v="-1286.01"/>
    <n v="-920.52"/>
    <n v="14844.440000000002"/>
    <n v="0.31874974098593478"/>
    <n v="2206.5299999999997"/>
    <n v="7.9482329222011386E-2"/>
    <n v="4.7380087492535555E-2"/>
    <n v="140.83908918406073"/>
    <n v="4021.17"/>
  </r>
  <r>
    <n v="1110010"/>
    <s v="Juhayna Milk 1L 12X"/>
    <n v="202508"/>
    <x v="0"/>
    <x v="0"/>
    <x v="0"/>
    <x v="8"/>
    <x v="2"/>
    <n v="182.9"/>
    <n v="76818"/>
    <n v="-5806.87"/>
    <n v="71011.13"/>
    <n v="-46160.01"/>
    <n v="-2070.67"/>
    <n v="-1367.92"/>
    <n v="21412.530000000006"/>
    <n v="0.30153766036394586"/>
    <n v="3438.59"/>
    <n v="7.5592569449868516E-2"/>
    <n v="4.8423254213811273E-2"/>
    <n v="117.07233460907602"/>
    <n v="5806.87"/>
  </r>
  <r>
    <n v="1110010"/>
    <s v="Juhayna Milk 1L 12X"/>
    <n v="202505"/>
    <x v="0"/>
    <x v="0"/>
    <x v="0"/>
    <x v="6"/>
    <x v="0"/>
    <n v="43.5"/>
    <n v="18270"/>
    <n v="-1364.73"/>
    <n v="16905.27"/>
    <n v="-11236.31"/>
    <n v="-344.32"/>
    <n v="-284.74"/>
    <n v="5039.9000000000015"/>
    <n v="0.29812596900256555"/>
    <n v="629.05999999999995"/>
    <n v="7.4697865353037768E-2"/>
    <n v="3.7210881577164984E-2"/>
    <n v="115.85977011494256"/>
    <n v="1364.73"/>
  </r>
  <r>
    <n v="1120010"/>
    <s v="Pure Orange 1L 12X"/>
    <n v="202505"/>
    <x v="1"/>
    <x v="0"/>
    <x v="0"/>
    <x v="3"/>
    <x v="2"/>
    <n v="119"/>
    <n v="57120"/>
    <n v="-4104.66"/>
    <n v="53015.34"/>
    <n v="-33689.17"/>
    <n v="-1470.83"/>
    <n v="-1060.28"/>
    <n v="16795.059999999998"/>
    <n v="0.31679623293937187"/>
    <n v="2531.1099999999997"/>
    <n v="7.186029411764705E-2"/>
    <n v="4.7742974014690839E-2"/>
    <n v="141.13495798319326"/>
    <n v="4104.66"/>
  </r>
  <r>
    <n v="1110010"/>
    <s v="Juhayna Milk 1L 12X"/>
    <n v="202405"/>
    <x v="0"/>
    <x v="0"/>
    <x v="0"/>
    <x v="3"/>
    <x v="2"/>
    <n v="135.4"/>
    <n v="56868"/>
    <n v="-4650.97"/>
    <n v="52217.03"/>
    <n v="-32804.6"/>
    <n v="-1806.59"/>
    <n v="-794.07"/>
    <n v="16811.770000000004"/>
    <n v="0.32195952163499159"/>
    <n v="2600.66"/>
    <n v="8.1785362594077524E-2"/>
    <n v="4.9804824211564694E-2"/>
    <n v="124.16373707533238"/>
    <n v="4650.97"/>
  </r>
  <r>
    <n v="1130010"/>
    <s v="Bekhero Milk 500ML 24X"/>
    <n v="202408"/>
    <x v="2"/>
    <x v="2"/>
    <x v="2"/>
    <x v="7"/>
    <x v="3"/>
    <n v="193.2"/>
    <n v="69552"/>
    <n v="-6750.62"/>
    <n v="62801.38"/>
    <n v="-40113.94"/>
    <n v="-2016.39"/>
    <n v="-910.1"/>
    <n v="19760.949999999997"/>
    <n v="0.31465789446028092"/>
    <n v="2926.4900000000002"/>
    <n v="9.7058603634690585E-2"/>
    <n v="4.6599135241932585E-2"/>
    <n v="102.28234989648033"/>
    <n v="6750.62"/>
  </r>
  <r>
    <n v="1110020"/>
    <s v="Juhayna Milk 500ML 24X"/>
    <n v="202507"/>
    <x v="0"/>
    <x v="2"/>
    <x v="2"/>
    <x v="5"/>
    <x v="3"/>
    <n v="185.3"/>
    <n v="83385"/>
    <n v="-9339.4699999999993"/>
    <n v="74045.53"/>
    <n v="-49740.47"/>
    <n v="-1938.51"/>
    <n v="-1262.58"/>
    <n v="21103.969999999994"/>
    <n v="0.28501342349767761"/>
    <n v="3201.09"/>
    <n v="0.11200419739761347"/>
    <n v="4.3231373993811648E-2"/>
    <n v="113.89082568807335"/>
    <n v="9339.4699999999993"/>
  </r>
  <r>
    <n v="1130010"/>
    <s v="Bekhero Milk 500ML 24X"/>
    <n v="202405"/>
    <x v="2"/>
    <x v="2"/>
    <x v="2"/>
    <x v="7"/>
    <x v="3"/>
    <n v="214.1"/>
    <n v="77076"/>
    <n v="-7907.52"/>
    <n v="69168.479999999996"/>
    <n v="-43540.37"/>
    <n v="-1477.18"/>
    <n v="-1060.33"/>
    <n v="23090.599999999991"/>
    <n v="0.33383124799041403"/>
    <n v="2537.5100000000002"/>
    <n v="0.10259380351860502"/>
    <n v="3.6685929776106116E-2"/>
    <n v="107.84960298925732"/>
    <n v="7907.52"/>
  </r>
  <r>
    <n v="1110010"/>
    <s v="Juhayna Milk 1L 12X"/>
    <n v="202405"/>
    <x v="0"/>
    <x v="0"/>
    <x v="0"/>
    <x v="7"/>
    <x v="3"/>
    <n v="231.8"/>
    <n v="97356"/>
    <n v="-10769.27"/>
    <n v="86586.73"/>
    <n v="-58256.24"/>
    <n v="-2448.7399999999998"/>
    <n v="-1221.96"/>
    <n v="24659.79"/>
    <n v="0.28479872146690377"/>
    <n v="3670.7"/>
    <n v="0.11061742470931428"/>
    <n v="4.2393332096038273E-2"/>
    <n v="106.38390854184642"/>
    <n v="10769.27"/>
  </r>
  <r>
    <n v="1120020"/>
    <s v="Pure Apple 250ML 27X"/>
    <n v="202407"/>
    <x v="1"/>
    <x v="1"/>
    <x v="1"/>
    <x v="3"/>
    <x v="2"/>
    <n v="76.7"/>
    <n v="29146"/>
    <n v="-2201.7600000000002"/>
    <n v="26944.240000000002"/>
    <n v="-17938.04"/>
    <n v="-868.67"/>
    <n v="-341.35"/>
    <n v="7796.1800000000039"/>
    <n v="0.28934495832875612"/>
    <n v="1210.02"/>
    <n v="7.5542441501406724E-2"/>
    <n v="4.490829951039628E-2"/>
    <n v="101.64511082138206"/>
    <n v="2201.7600000000002"/>
  </r>
  <r>
    <n v="1130010"/>
    <s v="Bekhero Milk 500ML 24X"/>
    <n v="202408"/>
    <x v="2"/>
    <x v="2"/>
    <x v="2"/>
    <x v="5"/>
    <x v="3"/>
    <n v="221.8"/>
    <n v="79848"/>
    <n v="-7535.29"/>
    <n v="72312.710000000006"/>
    <n v="-47819.56"/>
    <n v="-2135.54"/>
    <n v="-1086.3699999999999"/>
    <n v="21271.240000000005"/>
    <n v="0.29415631083387694"/>
    <n v="3221.91"/>
    <n v="9.4370428814748025E-2"/>
    <n v="4.455523793811627E-2"/>
    <n v="95.902795311091097"/>
    <n v="7535.29"/>
  </r>
  <r>
    <n v="1130010"/>
    <s v="Bekhero Milk 500ML 24X"/>
    <n v="202509"/>
    <x v="2"/>
    <x v="2"/>
    <x v="2"/>
    <x v="10"/>
    <x v="1"/>
    <n v="51.1"/>
    <n v="18396"/>
    <n v="-681.44"/>
    <n v="17714.560000000001"/>
    <n v="-11505.37"/>
    <n v="-403.01"/>
    <n v="-211.38"/>
    <n v="5594.8000000000011"/>
    <n v="0.31583059359080895"/>
    <n v="614.39"/>
    <n v="3.7042835398999788E-2"/>
    <n v="3.468276942808627E-2"/>
    <n v="109.48727984344424"/>
    <n v="681.44"/>
  </r>
  <r>
    <n v="1110010"/>
    <s v="Juhayna Milk 1L 12X"/>
    <n v="202409"/>
    <x v="0"/>
    <x v="0"/>
    <x v="0"/>
    <x v="2"/>
    <x v="1"/>
    <n v="114.5"/>
    <n v="48090"/>
    <n v="-1175.8499999999999"/>
    <n v="46914.15"/>
    <n v="-30976.49"/>
    <n v="-1128.5999999999999"/>
    <n v="-565.11"/>
    <n v="14243.95"/>
    <n v="0.30361735212084201"/>
    <n v="1693.71"/>
    <n v="2.445102932002495E-2"/>
    <n v="3.61023273362088E-2"/>
    <n v="124.40131004366813"/>
    <n v="1175.8499999999999"/>
  </r>
  <r>
    <n v="1110020"/>
    <s v="Juhayna Milk 500ML 24X"/>
    <n v="202504"/>
    <x v="0"/>
    <x v="2"/>
    <x v="2"/>
    <x v="10"/>
    <x v="1"/>
    <n v="85.7"/>
    <n v="38565"/>
    <n v="-1439.84"/>
    <n v="37125.160000000003"/>
    <n v="-24994.71"/>
    <n v="-1059.96"/>
    <n v="-659.42"/>
    <n v="10411.070000000007"/>
    <n v="0.28043165335853115"/>
    <n v="1719.38"/>
    <n v="3.7335407753144041E-2"/>
    <n v="4.631306639486537E-2"/>
    <n v="121.48273045507592"/>
    <n v="1439.84"/>
  </r>
  <r>
    <n v="1130010"/>
    <s v="Bekhero Milk 500ML 24X"/>
    <n v="202411"/>
    <x v="2"/>
    <x v="2"/>
    <x v="2"/>
    <x v="10"/>
    <x v="1"/>
    <n v="53.4"/>
    <n v="19224"/>
    <n v="-745.56"/>
    <n v="18478.439999999999"/>
    <n v="-12090.74"/>
    <n v="-567.72"/>
    <n v="-303.3"/>
    <n v="5516.68"/>
    <n v="0.29854684702821238"/>
    <n v="871.02"/>
    <n v="3.8782771535580518E-2"/>
    <n v="4.7137095988622417E-2"/>
    <n v="103.30861423220975"/>
    <n v="745.56"/>
  </r>
  <r>
    <n v="1110010"/>
    <s v="Juhayna Milk 1L 12X"/>
    <n v="202503"/>
    <x v="0"/>
    <x v="0"/>
    <x v="0"/>
    <x v="9"/>
    <x v="0"/>
    <n v="101"/>
    <n v="42420"/>
    <n v="-2599.1799999999998"/>
    <n v="39820.82"/>
    <n v="-27068.21"/>
    <n v="-1209.52"/>
    <n v="-555.74"/>
    <n v="10987.349999999999"/>
    <n v="0.27591973244147155"/>
    <n v="1765.26"/>
    <n v="6.1272512965582268E-2"/>
    <n v="4.4330076578031292E-2"/>
    <n v="108.78564356435642"/>
    <n v="2599.1799999999998"/>
  </r>
  <r>
    <n v="1110010"/>
    <s v="Juhayna Milk 1L 12X"/>
    <n v="202509"/>
    <x v="0"/>
    <x v="0"/>
    <x v="0"/>
    <x v="10"/>
    <x v="1"/>
    <n v="115.9"/>
    <n v="48678"/>
    <n v="-1158.3900000000001"/>
    <n v="47519.61"/>
    <n v="-30715.4"/>
    <n v="-1790.92"/>
    <n v="-842.84"/>
    <n v="14170.450000000004"/>
    <n v="0.2982021527533581"/>
    <n v="2633.76"/>
    <n v="2.3796992481203011E-2"/>
    <n v="5.5424697298652077E-2"/>
    <n v="122.26445211389132"/>
    <n v="1158.3900000000001"/>
  </r>
  <r>
    <n v="1120010"/>
    <s v="Pure Orange 1L 12X"/>
    <n v="202502"/>
    <x v="1"/>
    <x v="0"/>
    <x v="0"/>
    <x v="2"/>
    <x v="1"/>
    <n v="42.4"/>
    <n v="20352"/>
    <n v="-781.12"/>
    <n v="19570.88"/>
    <n v="-12944.12"/>
    <n v="-745.13"/>
    <n v="-286.44"/>
    <n v="5595.1900000000005"/>
    <n v="0.2858936338069622"/>
    <n v="1031.57"/>
    <n v="3.8380503144654091E-2"/>
    <n v="5.2709433607482134E-2"/>
    <n v="131.96202830188682"/>
    <n v="781.12"/>
  </r>
  <r>
    <n v="1120020"/>
    <s v="Pure Apple 250ML 27X"/>
    <n v="202406"/>
    <x v="1"/>
    <x v="1"/>
    <x v="1"/>
    <x v="1"/>
    <x v="0"/>
    <n v="95.7"/>
    <n v="36366"/>
    <n v="-3205.13"/>
    <n v="33160.870000000003"/>
    <n v="-21944.76"/>
    <n v="-752.96"/>
    <n v="-468.75"/>
    <n v="9994.4000000000051"/>
    <n v="0.30139136880305023"/>
    <n v="1221.71"/>
    <n v="8.8135346202496842E-2"/>
    <n v="3.6841916391216513E-2"/>
    <n v="104.43469174503662"/>
    <n v="3205.13"/>
  </r>
  <r>
    <n v="1120020"/>
    <s v="Pure Apple 250ML 27X"/>
    <n v="202503"/>
    <x v="1"/>
    <x v="1"/>
    <x v="1"/>
    <x v="6"/>
    <x v="0"/>
    <n v="74.900000000000006"/>
    <n v="28462"/>
    <n v="-2316.21"/>
    <n v="26145.79"/>
    <n v="-16527.169999999998"/>
    <n v="-760.68"/>
    <n v="-326.83999999999997"/>
    <n v="8531.1000000000022"/>
    <n v="0.32628962444814258"/>
    <n v="1087.52"/>
    <n v="8.1379031691377973E-2"/>
    <n v="4.1594459375677691E-2"/>
    <n v="113.89986648865155"/>
    <n v="2316.21"/>
  </r>
  <r>
    <n v="1110020"/>
    <s v="Juhayna Milk 500ML 24X"/>
    <n v="202404"/>
    <x v="0"/>
    <x v="2"/>
    <x v="2"/>
    <x v="1"/>
    <x v="0"/>
    <n v="87.7"/>
    <n v="39465"/>
    <n v="-3118.61"/>
    <n v="36346.39"/>
    <n v="-22720.799999999999"/>
    <n v="-1241.07"/>
    <n v="-627.66"/>
    <n v="11756.86"/>
    <n v="0.32346706234099182"/>
    <n v="1868.73"/>
    <n v="7.9022171544406439E-2"/>
    <n v="5.141445959282339E-2"/>
    <n v="134.05769669327253"/>
    <n v="3118.61"/>
  </r>
  <r>
    <n v="1130010"/>
    <s v="Bekhero Milk 500ML 24X"/>
    <n v="202506"/>
    <x v="2"/>
    <x v="2"/>
    <x v="2"/>
    <x v="7"/>
    <x v="3"/>
    <n v="145.19999999999999"/>
    <n v="52272"/>
    <n v="-5788.1"/>
    <n v="46483.9"/>
    <n v="-31364.32"/>
    <n v="-1455.4"/>
    <n v="-771.41"/>
    <n v="12892.769999999997"/>
    <n v="0.2773599031062367"/>
    <n v="2226.81"/>
    <n v="0.11073041016222836"/>
    <n v="4.7904973549981821E-2"/>
    <n v="88.793181818181807"/>
    <n v="5788.1"/>
  </r>
  <r>
    <n v="1110020"/>
    <s v="Juhayna Milk 500ML 24X"/>
    <n v="202406"/>
    <x v="0"/>
    <x v="2"/>
    <x v="2"/>
    <x v="5"/>
    <x v="3"/>
    <n v="242.3"/>
    <n v="109035"/>
    <n v="-8946.59"/>
    <n v="100088.41"/>
    <n v="-63904.82"/>
    <n v="-3463.38"/>
    <n v="-1962.7"/>
    <n v="30757.510000000009"/>
    <n v="0.30730341305252035"/>
    <n v="5426.08"/>
    <n v="8.2052460219195669E-2"/>
    <n v="5.4212870401278229E-2"/>
    <n v="126.93978539001242"/>
    <n v="8946.59"/>
  </r>
  <r>
    <n v="1120010"/>
    <s v="Pure Orange 1L 12X"/>
    <n v="202405"/>
    <x v="1"/>
    <x v="0"/>
    <x v="0"/>
    <x v="5"/>
    <x v="3"/>
    <n v="290.10000000000002"/>
    <n v="139248"/>
    <n v="-11159.52"/>
    <n v="128088.48"/>
    <n v="-85297.16"/>
    <n v="-2593.04"/>
    <n v="-1918.29"/>
    <n v="38279.990000000005"/>
    <n v="0.29885583777713659"/>
    <n v="4511.33"/>
    <n v="8.0141330575663569E-2"/>
    <n v="3.5220419510013701E-2"/>
    <n v="131.95446397793864"/>
    <n v="11159.52"/>
  </r>
  <r>
    <n v="1120020"/>
    <s v="Pure Apple 250ML 27X"/>
    <n v="202408"/>
    <x v="1"/>
    <x v="1"/>
    <x v="1"/>
    <x v="9"/>
    <x v="0"/>
    <n v="33.9"/>
    <n v="12882"/>
    <n v="-1027.78"/>
    <n v="11854.22"/>
    <n v="-7672.34"/>
    <n v="-341.85"/>
    <n v="-189.81"/>
    <n v="3650.2199999999993"/>
    <n v="0.30792578507906887"/>
    <n v="531.66000000000008"/>
    <n v="7.978419500077627E-2"/>
    <n v="4.4849850939159226E-2"/>
    <n v="107.67610619469025"/>
    <n v="1027.78"/>
  </r>
  <r>
    <n v="1110010"/>
    <s v="Juhayna Milk 1L 12X"/>
    <n v="202508"/>
    <x v="0"/>
    <x v="0"/>
    <x v="0"/>
    <x v="7"/>
    <x v="3"/>
    <n v="207.2"/>
    <n v="87024"/>
    <n v="-9816.73"/>
    <n v="77207.27"/>
    <n v="-48830.38"/>
    <n v="-1829.57"/>
    <n v="-814.59"/>
    <n v="25732.73000000001"/>
    <n v="0.33329413149823856"/>
    <n v="2644.16"/>
    <n v="0.11280485842985842"/>
    <n v="3.4247552076378293E-2"/>
    <n v="124.19271235521241"/>
    <n v="9816.73"/>
  </r>
  <r>
    <n v="1120010"/>
    <s v="Pure Orange 1L 12X"/>
    <n v="202402"/>
    <x v="1"/>
    <x v="0"/>
    <x v="0"/>
    <x v="6"/>
    <x v="0"/>
    <n v="83.4"/>
    <n v="40032"/>
    <n v="-3408.34"/>
    <n v="36623.660000000003"/>
    <n v="-23362.47"/>
    <n v="-1406.63"/>
    <n v="-384.19"/>
    <n v="11470.370000000003"/>
    <n v="0.31319562272039447"/>
    <n v="1790.8200000000002"/>
    <n v="8.5140387689848121E-2"/>
    <n v="4.88978982439221E-2"/>
    <n v="137.53441247002399"/>
    <n v="3408.34"/>
  </r>
  <r>
    <n v="1120020"/>
    <s v="Pure Apple 250ML 27X"/>
    <n v="202510"/>
    <x v="1"/>
    <x v="1"/>
    <x v="1"/>
    <x v="5"/>
    <x v="3"/>
    <n v="121.1"/>
    <n v="46018"/>
    <n v="-4898.0200000000004"/>
    <n v="41119.980000000003"/>
    <n v="-27221.05"/>
    <n v="-1293.04"/>
    <n v="-642.37"/>
    <n v="11963.520000000004"/>
    <n v="0.290941775749891"/>
    <n v="1935.4099999999999"/>
    <n v="0.10643704637315834"/>
    <n v="4.7067386705927382E-2"/>
    <n v="98.790421139554127"/>
    <n v="4898.0200000000004"/>
  </r>
  <r>
    <n v="1120020"/>
    <s v="Pure Apple 250ML 27X"/>
    <n v="202403"/>
    <x v="1"/>
    <x v="1"/>
    <x v="1"/>
    <x v="3"/>
    <x v="2"/>
    <n v="242.1"/>
    <n v="91998"/>
    <n v="-7330.83"/>
    <n v="84667.17"/>
    <n v="-57053.120000000003"/>
    <n v="-3082.33"/>
    <n v="-1488.82"/>
    <n v="23042.899999999994"/>
    <n v="0.2721586182696315"/>
    <n v="4571.1499999999996"/>
    <n v="7.9684667057979525E-2"/>
    <n v="5.3989639667890159E-2"/>
    <n v="95.179264766625337"/>
    <n v="7330.83"/>
  </r>
  <r>
    <n v="1130010"/>
    <s v="Bekhero Milk 500ML 24X"/>
    <n v="202504"/>
    <x v="2"/>
    <x v="2"/>
    <x v="2"/>
    <x v="0"/>
    <x v="0"/>
    <n v="24.8"/>
    <n v="8928"/>
    <n v="-721.73"/>
    <n v="8206.27"/>
    <n v="-5223"/>
    <n v="-250.63"/>
    <n v="-125.12"/>
    <n v="2607.5200000000004"/>
    <n v="0.31774728347958331"/>
    <n v="375.75"/>
    <n v="8.0838933691756279E-2"/>
    <n v="4.578815954142381E-2"/>
    <n v="105.14193548387098"/>
    <n v="721.73"/>
  </r>
  <r>
    <n v="1110020"/>
    <s v="Juhayna Milk 500ML 24X"/>
    <n v="202507"/>
    <x v="0"/>
    <x v="2"/>
    <x v="2"/>
    <x v="1"/>
    <x v="0"/>
    <n v="90.3"/>
    <n v="40635"/>
    <n v="-3204.86"/>
    <n v="37430.14"/>
    <n v="-25423.72"/>
    <n v="-1110.67"/>
    <n v="-632.07000000000005"/>
    <n v="10263.68"/>
    <n v="0.27420896635705877"/>
    <n v="1742.7400000000002"/>
    <n v="7.8869447520610314E-2"/>
    <n v="4.6559804478423013E-2"/>
    <n v="113.66201550387598"/>
    <n v="3204.86"/>
  </r>
  <r>
    <n v="1120010"/>
    <s v="Pure Orange 1L 12X"/>
    <n v="202411"/>
    <x v="1"/>
    <x v="0"/>
    <x v="0"/>
    <x v="10"/>
    <x v="1"/>
    <n v="38.6"/>
    <n v="18528"/>
    <n v="-583.67999999999995"/>
    <n v="17944.32"/>
    <n v="-11796.5"/>
    <n v="-691.61"/>
    <n v="-289.67"/>
    <n v="5166.5399999999991"/>
    <n v="0.28792063449604105"/>
    <n v="981.28"/>
    <n v="3.150259067357513E-2"/>
    <n v="5.4684713602967401E-2"/>
    <n v="133.84818652849739"/>
    <n v="583.67999999999995"/>
  </r>
  <r>
    <n v="1120020"/>
    <s v="Pure Apple 250ML 27X"/>
    <n v="202406"/>
    <x v="1"/>
    <x v="1"/>
    <x v="1"/>
    <x v="4"/>
    <x v="1"/>
    <n v="107.2"/>
    <n v="40736"/>
    <n v="-1004.32"/>
    <n v="39731.68"/>
    <n v="-25326.14"/>
    <n v="-948.44"/>
    <n v="-444.28"/>
    <n v="13012.820000000003"/>
    <n v="0.32751748730484098"/>
    <n v="1392.72"/>
    <n v="2.4654359780047135E-2"/>
    <n v="3.5053136439234384E-2"/>
    <n v="121.38824626865674"/>
    <n v="1004.32"/>
  </r>
  <r>
    <n v="1120020"/>
    <s v="Pure Apple 250ML 27X"/>
    <n v="202508"/>
    <x v="1"/>
    <x v="1"/>
    <x v="1"/>
    <x v="6"/>
    <x v="0"/>
    <n v="119.9"/>
    <n v="45562"/>
    <n v="-3299.66"/>
    <n v="42262.34"/>
    <n v="-27049.06"/>
    <n v="-1318.94"/>
    <n v="-692.05"/>
    <n v="13202.289999999997"/>
    <n v="0.31238899691782324"/>
    <n v="2010.99"/>
    <n v="7.2421316008954822E-2"/>
    <n v="4.7583498689376884E-2"/>
    <n v="110.1108423686405"/>
    <n v="3299.66"/>
  </r>
  <r>
    <n v="1110010"/>
    <s v="Juhayna Milk 1L 12X"/>
    <n v="202409"/>
    <x v="0"/>
    <x v="0"/>
    <x v="0"/>
    <x v="7"/>
    <x v="3"/>
    <n v="247.5"/>
    <n v="103950"/>
    <n v="-9595.7199999999993"/>
    <n v="94354.28"/>
    <n v="-61368.15"/>
    <n v="-2498.36"/>
    <n v="-949.33"/>
    <n v="29538.439999999995"/>
    <n v="0.31305882467652763"/>
    <n v="3447.69"/>
    <n v="9.2310918710918705E-2"/>
    <n v="3.6539836878623846E-2"/>
    <n v="119.3472323232323"/>
    <n v="9595.7199999999993"/>
  </r>
  <r>
    <n v="1120010"/>
    <s v="Pure Orange 1L 12X"/>
    <n v="202512"/>
    <x v="1"/>
    <x v="0"/>
    <x v="0"/>
    <x v="8"/>
    <x v="2"/>
    <n v="192.2"/>
    <n v="92256"/>
    <n v="-9115.2099999999991"/>
    <n v="83140.789999999994"/>
    <n v="-55697.89"/>
    <n v="-1985.43"/>
    <n v="-1524.66"/>
    <n v="23932.80999999999"/>
    <n v="0.28785882356903264"/>
    <n v="3510.09"/>
    <n v="9.880343825875823E-2"/>
    <n v="4.2218626982014486E-2"/>
    <n v="124.52034339229965"/>
    <n v="9115.2099999999991"/>
  </r>
  <r>
    <n v="1120020"/>
    <s v="Pure Apple 250ML 27X"/>
    <n v="202509"/>
    <x v="1"/>
    <x v="1"/>
    <x v="1"/>
    <x v="2"/>
    <x v="1"/>
    <n v="24.9"/>
    <n v="9462"/>
    <n v="-218.65"/>
    <n v="9243.35"/>
    <n v="-5986.34"/>
    <n v="-344.82"/>
    <n v="-175.25"/>
    <n v="2736.9400000000005"/>
    <n v="0.29609827605792277"/>
    <n v="520.06999999999994"/>
    <n v="2.3108222363136758E-2"/>
    <n v="5.6264233205493668E-2"/>
    <n v="109.91726907630525"/>
    <n v="218.65"/>
  </r>
  <r>
    <n v="1120020"/>
    <s v="Pure Apple 250ML 27X"/>
    <n v="202402"/>
    <x v="1"/>
    <x v="1"/>
    <x v="1"/>
    <x v="10"/>
    <x v="1"/>
    <n v="101.9"/>
    <n v="38722"/>
    <n v="-1006.26"/>
    <n v="37715.74"/>
    <n v="-25024.31"/>
    <n v="-992.3"/>
    <n v="-579.27"/>
    <n v="11119.859999999997"/>
    <n v="0.29483340377253631"/>
    <n v="1571.57"/>
    <n v="2.5986777542482308E-2"/>
    <n v="4.1668809892103406E-2"/>
    <n v="109.12522080471047"/>
    <n v="1006.26"/>
  </r>
  <r>
    <n v="1110020"/>
    <s v="Juhayna Milk 500ML 24X"/>
    <n v="202403"/>
    <x v="0"/>
    <x v="2"/>
    <x v="2"/>
    <x v="8"/>
    <x v="2"/>
    <n v="292.39999999999998"/>
    <n v="131580"/>
    <n v="-10317.69"/>
    <n v="121262.31"/>
    <n v="-75409.440000000002"/>
    <n v="-4810.76"/>
    <n v="-1972.34"/>
    <n v="39069.770000000004"/>
    <n v="0.32219219640463725"/>
    <n v="6783.1"/>
    <n v="7.8413816689466481E-2"/>
    <n v="5.5937413694329266E-2"/>
    <n v="133.61754445964434"/>
    <n v="10317.69"/>
  </r>
  <r>
    <n v="1110020"/>
    <s v="Juhayna Milk 500ML 24X"/>
    <n v="202508"/>
    <x v="0"/>
    <x v="2"/>
    <x v="2"/>
    <x v="2"/>
    <x v="1"/>
    <n v="22.9"/>
    <n v="10305"/>
    <n v="-367.34"/>
    <n v="9937.66"/>
    <n v="-6345.16"/>
    <n v="-369.25"/>
    <n v="-169.92"/>
    <n v="3053.33"/>
    <n v="0.30724838644107366"/>
    <n v="539.16999999999996"/>
    <n v="3.5646773410965546E-2"/>
    <n v="5.4255227085651954E-2"/>
    <n v="133.33318777292578"/>
    <n v="367.34"/>
  </r>
  <r>
    <n v="1120010"/>
    <s v="Pure Orange 1L 12X"/>
    <n v="202504"/>
    <x v="1"/>
    <x v="0"/>
    <x v="0"/>
    <x v="2"/>
    <x v="1"/>
    <n v="106.5"/>
    <n v="51120"/>
    <n v="-1402.31"/>
    <n v="49717.69"/>
    <n v="-33299.29"/>
    <n v="-1295.27"/>
    <n v="-758.24"/>
    <n v="14364.890000000007"/>
    <n v="0.28892915177676209"/>
    <n v="2053.5100000000002"/>
    <n v="2.7431729264475742E-2"/>
    <n v="4.1303407298287596E-2"/>
    <n v="134.88159624413152"/>
    <n v="1402.31"/>
  </r>
  <r>
    <n v="1110020"/>
    <s v="Juhayna Milk 500ML 24X"/>
    <n v="202402"/>
    <x v="0"/>
    <x v="2"/>
    <x v="2"/>
    <x v="0"/>
    <x v="0"/>
    <n v="95.6"/>
    <n v="43020"/>
    <n v="-3759.97"/>
    <n v="39260.03"/>
    <n v="-25386.57"/>
    <n v="-804.78"/>
    <n v="-582.09"/>
    <n v="12486.59"/>
    <n v="0.31804840699306652"/>
    <n v="1386.87"/>
    <n v="8.740051139005113E-2"/>
    <n v="3.5325240454477491E-2"/>
    <n v="130.61286610878662"/>
    <n v="3759.97"/>
  </r>
  <r>
    <n v="1130010"/>
    <s v="Bekhero Milk 500ML 24X"/>
    <n v="202411"/>
    <x v="2"/>
    <x v="2"/>
    <x v="2"/>
    <x v="5"/>
    <x v="3"/>
    <n v="280.89999999999998"/>
    <n v="101124"/>
    <n v="-11052.61"/>
    <n v="90071.39"/>
    <n v="-58674.1"/>
    <n v="-3198.49"/>
    <n v="-1029.78"/>
    <n v="27169.020000000004"/>
    <n v="0.30163873345354175"/>
    <n v="4228.2699999999995"/>
    <n v="0.1092975950318421"/>
    <n v="4.6943541117773352E-2"/>
    <n v="96.72132431470277"/>
    <n v="11052.61"/>
  </r>
  <r>
    <n v="1110010"/>
    <s v="Juhayna Milk 1L 12X"/>
    <n v="202512"/>
    <x v="0"/>
    <x v="0"/>
    <x v="0"/>
    <x v="5"/>
    <x v="3"/>
    <n v="59.1"/>
    <n v="24822"/>
    <n v="-2370.59"/>
    <n v="22451.41"/>
    <n v="-15084.85"/>
    <n v="-501.04"/>
    <n v="-294.33"/>
    <n v="6571.1899999999987"/>
    <n v="0.29268495831664909"/>
    <n v="795.37"/>
    <n v="9.5503585528966248E-2"/>
    <n v="3.5426282803619015E-2"/>
    <n v="111.1876480541455"/>
    <n v="2370.59"/>
  </r>
  <r>
    <n v="1110010"/>
    <s v="Juhayna Milk 1L 12X"/>
    <n v="202503"/>
    <x v="0"/>
    <x v="0"/>
    <x v="0"/>
    <x v="0"/>
    <x v="0"/>
    <n v="107.8"/>
    <n v="45276"/>
    <n v="-2856.6"/>
    <n v="42419.4"/>
    <n v="-28250.080000000002"/>
    <n v="-1480.91"/>
    <n v="-433.73"/>
    <n v="12254.68"/>
    <n v="0.28889328939117481"/>
    <n v="1914.64"/>
    <n v="6.3093029419560034E-2"/>
    <n v="4.5135951946515041E-2"/>
    <n v="113.67977736549166"/>
    <n v="2856.6"/>
  </r>
  <r>
    <n v="1120010"/>
    <s v="Pure Orange 1L 12X"/>
    <n v="202407"/>
    <x v="1"/>
    <x v="0"/>
    <x v="0"/>
    <x v="7"/>
    <x v="3"/>
    <n v="98.1"/>
    <n v="47088"/>
    <n v="-4288.1099999999997"/>
    <n v="42799.89"/>
    <n v="-27355.51"/>
    <n v="-1233.5899999999999"/>
    <n v="-478.35"/>
    <n v="13732.440000000002"/>
    <n v="0.32085222648936723"/>
    <n v="1711.94"/>
    <n v="9.1065876656472977E-2"/>
    <n v="3.9998700931240715E-2"/>
    <n v="139.98409785932725"/>
    <n v="4288.1099999999997"/>
  </r>
  <r>
    <n v="1110020"/>
    <s v="Juhayna Milk 500ML 24X"/>
    <n v="202404"/>
    <x v="0"/>
    <x v="2"/>
    <x v="2"/>
    <x v="7"/>
    <x v="3"/>
    <n v="53.8"/>
    <n v="24210"/>
    <n v="-2540.06"/>
    <n v="21669.94"/>
    <n v="-14103.74"/>
    <n v="-522.92999999999995"/>
    <n v="-292.61"/>
    <n v="6750.659999999998"/>
    <n v="0.31152185931294679"/>
    <n v="815.54"/>
    <n v="0.10491780256092524"/>
    <n v="3.7634621969419392E-2"/>
    <n v="125.47695167286243"/>
    <n v="2540.06"/>
  </r>
  <r>
    <n v="1120010"/>
    <s v="Pure Orange 1L 12X"/>
    <n v="202511"/>
    <x v="1"/>
    <x v="0"/>
    <x v="0"/>
    <x v="3"/>
    <x v="2"/>
    <n v="251"/>
    <n v="120480"/>
    <n v="-10508.57"/>
    <n v="109971.43"/>
    <n v="-69312.41"/>
    <n v="-2884.28"/>
    <n v="-2080.9299999999998"/>
    <n v="35693.81"/>
    <n v="0.32457348240356609"/>
    <n v="4965.21"/>
    <n v="8.7222526560424965E-2"/>
    <n v="4.5149999413484035E-2"/>
    <n v="142.20641434262947"/>
    <n v="10508.57"/>
  </r>
  <r>
    <n v="1130010"/>
    <s v="Bekhero Milk 500ML 24X"/>
    <n v="202405"/>
    <x v="2"/>
    <x v="2"/>
    <x v="2"/>
    <x v="2"/>
    <x v="1"/>
    <n v="13.2"/>
    <n v="4752"/>
    <n v="-180.89"/>
    <n v="4571.1099999999997"/>
    <n v="-2847.93"/>
    <n v="-126.49"/>
    <n v="-49.65"/>
    <n v="1547.04"/>
    <n v="0.33843858493888795"/>
    <n v="176.14"/>
    <n v="3.8066077441077435E-2"/>
    <n v="3.8533310290060838E-2"/>
    <n v="117.2"/>
    <n v="180.89"/>
  </r>
  <r>
    <n v="1120020"/>
    <s v="Pure Apple 250ML 27X"/>
    <n v="202508"/>
    <x v="1"/>
    <x v="1"/>
    <x v="1"/>
    <x v="7"/>
    <x v="3"/>
    <n v="138.9"/>
    <n v="52782"/>
    <n v="-4924.21"/>
    <n v="47857.79"/>
    <n v="-30240.799999999999"/>
    <n v="-1683.07"/>
    <n v="-865.89"/>
    <n v="15068.029999999999"/>
    <n v="0.31485010068371311"/>
    <n v="2548.96"/>
    <n v="9.3293357584024864E-2"/>
    <n v="5.3261130528593152E-2"/>
    <n v="108.48113750899927"/>
    <n v="4924.21"/>
  </r>
  <r>
    <n v="1110010"/>
    <s v="Juhayna Milk 1L 12X"/>
    <n v="202405"/>
    <x v="0"/>
    <x v="0"/>
    <x v="0"/>
    <x v="10"/>
    <x v="1"/>
    <n v="20.2"/>
    <n v="8484"/>
    <n v="-305.82"/>
    <n v="8178.18"/>
    <n v="-5413.27"/>
    <n v="-179.47"/>
    <n v="-107.17"/>
    <n v="2478.2699999999995"/>
    <n v="0.3030344159703014"/>
    <n v="286.64"/>
    <n v="3.6046676096181049E-2"/>
    <n v="3.5049363061218995E-2"/>
    <n v="122.68663366336632"/>
    <n v="305.82"/>
  </r>
  <r>
    <n v="1120020"/>
    <s v="Pure Apple 250ML 27X"/>
    <n v="202408"/>
    <x v="1"/>
    <x v="1"/>
    <x v="1"/>
    <x v="2"/>
    <x v="1"/>
    <n v="25.8"/>
    <n v="9804"/>
    <n v="-371.71"/>
    <n v="9432.2900000000009"/>
    <n v="-5994.06"/>
    <n v="-257.20999999999998"/>
    <n v="-111.62"/>
    <n v="3069.4000000000005"/>
    <n v="0.32541408290033497"/>
    <n v="368.83"/>
    <n v="3.7914116687066499E-2"/>
    <n v="3.910291138207158E-2"/>
    <n v="118.96899224806204"/>
    <n v="371.71"/>
  </r>
  <r>
    <n v="1120010"/>
    <s v="Pure Orange 1L 12X"/>
    <n v="202504"/>
    <x v="1"/>
    <x v="0"/>
    <x v="0"/>
    <x v="8"/>
    <x v="2"/>
    <n v="57.6"/>
    <n v="27648"/>
    <n v="-2329.62"/>
    <n v="25318.38"/>
    <n v="-16231.27"/>
    <n v="-739.93"/>
    <n v="-296.43"/>
    <n v="8050.75"/>
    <n v="0.31798045530559221"/>
    <n v="1036.3599999999999"/>
    <n v="8.4259982638888883E-2"/>
    <n v="4.0933108674409656E-2"/>
    <n v="139.76996527777777"/>
    <n v="2329.62"/>
  </r>
  <r>
    <n v="1120010"/>
    <s v="Pure Orange 1L 12X"/>
    <n v="202501"/>
    <x v="1"/>
    <x v="0"/>
    <x v="0"/>
    <x v="5"/>
    <x v="3"/>
    <n v="254.4"/>
    <n v="122112"/>
    <n v="-13660.71"/>
    <n v="108451.29"/>
    <n v="-69360.259999999995"/>
    <n v="-3577.7"/>
    <n v="-1943.91"/>
    <n v="33569.42"/>
    <n v="0.30953453850110957"/>
    <n v="5521.61"/>
    <n v="0.11187033215408804"/>
    <n v="5.0913271755458143E-2"/>
    <n v="131.95526729559748"/>
    <n v="13660.71"/>
  </r>
  <r>
    <n v="1130010"/>
    <s v="Bekhero Milk 500ML 24X"/>
    <n v="202507"/>
    <x v="2"/>
    <x v="2"/>
    <x v="2"/>
    <x v="4"/>
    <x v="1"/>
    <n v="55.5"/>
    <n v="19980"/>
    <n v="-647.70000000000005"/>
    <n v="19332.3"/>
    <n v="-12621.61"/>
    <n v="-763.2"/>
    <n v="-267.52"/>
    <n v="5679.9699999999975"/>
    <n v="0.29380725521536483"/>
    <n v="1030.72"/>
    <n v="3.2417417417417417E-2"/>
    <n v="5.3315953094044688E-2"/>
    <n v="102.34180180180175"/>
    <n v="647.70000000000005"/>
  </r>
  <r>
    <n v="1120010"/>
    <s v="Pure Orange 1L 12X"/>
    <n v="202502"/>
    <x v="1"/>
    <x v="0"/>
    <x v="0"/>
    <x v="7"/>
    <x v="3"/>
    <n v="191.8"/>
    <n v="92064"/>
    <n v="-8625.2999999999993"/>
    <n v="83438.7"/>
    <n v="-55207.05"/>
    <n v="-1957.61"/>
    <n v="-1393.1"/>
    <n v="24880.939999999995"/>
    <n v="0.29819424319889926"/>
    <n v="3350.71"/>
    <n v="9.3688086548487995E-2"/>
    <n v="4.0157744547793771E-2"/>
    <n v="129.72335766423353"/>
    <n v="8625.2999999999993"/>
  </r>
  <r>
    <n v="1130010"/>
    <s v="Bekhero Milk 500ML 24X"/>
    <n v="202507"/>
    <x v="2"/>
    <x v="2"/>
    <x v="2"/>
    <x v="2"/>
    <x v="1"/>
    <n v="75.599999999999994"/>
    <n v="27216"/>
    <n v="-721.43"/>
    <n v="26494.57"/>
    <n v="-16581.87"/>
    <n v="-765.81"/>
    <n v="-346.56"/>
    <n v="8800.3299999999981"/>
    <n v="0.33215598516979133"/>
    <n v="1112.3699999999999"/>
    <n v="2.6507569077013519E-2"/>
    <n v="4.1984829344276955E-2"/>
    <n v="116.40648148148146"/>
    <n v="721.43"/>
  </r>
  <r>
    <n v="1120020"/>
    <s v="Pure Apple 250ML 27X"/>
    <n v="202510"/>
    <x v="1"/>
    <x v="1"/>
    <x v="1"/>
    <x v="1"/>
    <x v="0"/>
    <n v="99.5"/>
    <n v="37810"/>
    <n v="-3143.53"/>
    <n v="34666.47"/>
    <n v="-22281.34"/>
    <n v="-1036.04"/>
    <n v="-575.52"/>
    <n v="10773.57"/>
    <n v="0.31077782075879085"/>
    <n v="1611.56"/>
    <n v="8.3140174556995503E-2"/>
    <n v="4.648757141987632E-2"/>
    <n v="108.27708542713567"/>
    <n v="3143.53"/>
  </r>
  <r>
    <n v="1110010"/>
    <s v="Juhayna Milk 1L 12X"/>
    <n v="202507"/>
    <x v="0"/>
    <x v="0"/>
    <x v="0"/>
    <x v="5"/>
    <x v="3"/>
    <n v="275.8"/>
    <n v="115836"/>
    <n v="-12214.36"/>
    <n v="103621.64"/>
    <n v="-64246.559999999998"/>
    <n v="-2376.5100000000002"/>
    <n v="-1190.8399999999999"/>
    <n v="35807.73000000001"/>
    <n v="0.34556227830403002"/>
    <n v="3567.3500000000004"/>
    <n v="0.10544528471286993"/>
    <n v="3.4426689251395755E-2"/>
    <n v="129.83223350253812"/>
    <n v="12214.36"/>
  </r>
  <r>
    <n v="1130010"/>
    <s v="Bekhero Milk 500ML 24X"/>
    <n v="202508"/>
    <x v="2"/>
    <x v="2"/>
    <x v="2"/>
    <x v="8"/>
    <x v="2"/>
    <n v="194.5"/>
    <n v="70020"/>
    <n v="-5312.42"/>
    <n v="64707.58"/>
    <n v="-42764.66"/>
    <n v="-1703.88"/>
    <n v="-1016.09"/>
    <n v="19222.950000000004"/>
    <n v="0.29707416039975537"/>
    <n v="2719.9700000000003"/>
    <n v="7.5870037132247936E-2"/>
    <n v="4.2034797159776337E-2"/>
    <n v="98.832647814910047"/>
    <n v="5312.42"/>
  </r>
  <r>
    <n v="1120010"/>
    <s v="Pure Orange 1L 12X"/>
    <n v="202412"/>
    <x v="1"/>
    <x v="0"/>
    <x v="0"/>
    <x v="10"/>
    <x v="1"/>
    <n v="118.9"/>
    <n v="57072"/>
    <n v="-1806.59"/>
    <n v="55265.41"/>
    <n v="-36292.21"/>
    <n v="-1669.48"/>
    <n v="-1021.1"/>
    <n v="16282.620000000003"/>
    <n v="0.29462587900822595"/>
    <n v="2690.58"/>
    <n v="3.1654576675077095E-2"/>
    <n v="4.8684701696775613E-2"/>
    <n v="136.94381833473508"/>
    <n v="1806.59"/>
  </r>
  <r>
    <n v="1120010"/>
    <s v="Pure Orange 1L 12X"/>
    <n v="202506"/>
    <x v="1"/>
    <x v="0"/>
    <x v="0"/>
    <x v="0"/>
    <x v="0"/>
    <n v="116.5"/>
    <n v="55920"/>
    <n v="-3356.61"/>
    <n v="52563.39"/>
    <n v="-34355.53"/>
    <n v="-2080.14"/>
    <n v="-583.29999999999995"/>
    <n v="15544.419999999998"/>
    <n v="0.295727121100827"/>
    <n v="2663.4399999999996"/>
    <n v="6.0025214592274681E-2"/>
    <n v="5.067100885235902E-2"/>
    <n v="133.42849785407725"/>
    <n v="3356.61"/>
  </r>
  <r>
    <n v="1120010"/>
    <s v="Pure Orange 1L 12X"/>
    <n v="202502"/>
    <x v="1"/>
    <x v="0"/>
    <x v="0"/>
    <x v="6"/>
    <x v="0"/>
    <n v="87.2"/>
    <n v="41856"/>
    <n v="-3006.43"/>
    <n v="38849.57"/>
    <n v="-24828.28"/>
    <n v="-1074.42"/>
    <n v="-536.73"/>
    <n v="12410.140000000003"/>
    <n v="0.31944085867617078"/>
    <n v="1611.15"/>
    <n v="7.1827933868501531E-2"/>
    <n v="4.147150148637424E-2"/>
    <n v="142.31811926605508"/>
    <n v="3006.43"/>
  </r>
  <r>
    <n v="1130010"/>
    <s v="Bekhero Milk 500ML 24X"/>
    <n v="202504"/>
    <x v="2"/>
    <x v="2"/>
    <x v="2"/>
    <x v="5"/>
    <x v="3"/>
    <n v="84.8"/>
    <n v="30528"/>
    <n v="-3120.48"/>
    <n v="27407.52"/>
    <n v="-18379.47"/>
    <n v="-745.64"/>
    <n v="-388.43"/>
    <n v="7893.98"/>
    <n v="0.2880224113673911"/>
    <n v="1134.07"/>
    <n v="0.10221698113207547"/>
    <n v="4.1378059744186992E-2"/>
    <n v="93.089386792452828"/>
    <n v="3120.48"/>
  </r>
  <r>
    <n v="1120010"/>
    <s v="Pure Orange 1L 12X"/>
    <n v="202401"/>
    <x v="1"/>
    <x v="0"/>
    <x v="0"/>
    <x v="5"/>
    <x v="3"/>
    <n v="67.900000000000006"/>
    <n v="32592"/>
    <n v="-2627.84"/>
    <n v="29964.16"/>
    <n v="-19874.64"/>
    <n v="-890.96"/>
    <n v="-430.51"/>
    <n v="8768.0500000000029"/>
    <n v="0.29261791420149946"/>
    <n v="1321.47"/>
    <n v="8.0628375061364763E-2"/>
    <n v="4.4101686815181874E-2"/>
    <n v="129.13181148748163"/>
    <n v="2627.84"/>
  </r>
  <r>
    <n v="1110020"/>
    <s v="Juhayna Milk 500ML 24X"/>
    <n v="202509"/>
    <x v="0"/>
    <x v="2"/>
    <x v="2"/>
    <x v="6"/>
    <x v="0"/>
    <n v="98.7"/>
    <n v="44415"/>
    <n v="-3811.01"/>
    <n v="40603.99"/>
    <n v="-27351.45"/>
    <n v="-1376.79"/>
    <n v="-783.78"/>
    <n v="11091.969999999998"/>
    <n v="0.27317438507890474"/>
    <n v="2160.5699999999997"/>
    <n v="8.5804570527974786E-2"/>
    <n v="5.3210780516890085E-2"/>
    <n v="112.38064842958457"/>
    <n v="3811.01"/>
  </r>
  <r>
    <n v="1130010"/>
    <s v="Bekhero Milk 500ML 24X"/>
    <n v="202505"/>
    <x v="2"/>
    <x v="2"/>
    <x v="2"/>
    <x v="7"/>
    <x v="3"/>
    <n v="156"/>
    <n v="56160"/>
    <n v="-6335.01"/>
    <n v="49824.99"/>
    <n v="-32041.599999999999"/>
    <n v="-1221.45"/>
    <n v="-709.89"/>
    <n v="15852.050000000003"/>
    <n v="0.31815460474753743"/>
    <n v="1931.3400000000001"/>
    <n v="0.11280288461538462"/>
    <n v="3.8762476419965164E-2"/>
    <n v="101.61570512820515"/>
    <n v="6335.01"/>
  </r>
  <r>
    <n v="1110010"/>
    <s v="Juhayna Milk 1L 12X"/>
    <n v="202408"/>
    <x v="0"/>
    <x v="0"/>
    <x v="0"/>
    <x v="10"/>
    <x v="1"/>
    <n v="88.3"/>
    <n v="37086"/>
    <n v="-941.43"/>
    <n v="36144.57"/>
    <n v="-24419.05"/>
    <n v="-1139.53"/>
    <n v="-373.54"/>
    <n v="10212.450000000001"/>
    <n v="0.28254451498523847"/>
    <n v="1513.07"/>
    <n v="2.5385050962627404E-2"/>
    <n v="4.1861612961504313E-2"/>
    <n v="115.65628539071349"/>
    <n v="941.43"/>
  </r>
  <r>
    <n v="1110010"/>
    <s v="Juhayna Milk 1L 12X"/>
    <n v="202412"/>
    <x v="0"/>
    <x v="0"/>
    <x v="0"/>
    <x v="10"/>
    <x v="1"/>
    <n v="22.4"/>
    <n v="9408"/>
    <n v="-278.77"/>
    <n v="9129.23"/>
    <n v="-6038.35"/>
    <n v="-208.53"/>
    <n v="-158.05000000000001"/>
    <n v="2724.2999999999993"/>
    <n v="0.29841509086746631"/>
    <n v="366.58000000000004"/>
    <n v="2.9631164965986393E-2"/>
    <n v="4.0154536581946128E-2"/>
    <n v="121.62053571428569"/>
    <n v="278.77"/>
  </r>
  <r>
    <n v="1120010"/>
    <s v="Pure Orange 1L 12X"/>
    <n v="202403"/>
    <x v="1"/>
    <x v="0"/>
    <x v="0"/>
    <x v="10"/>
    <x v="1"/>
    <n v="67.599999999999994"/>
    <n v="32448"/>
    <n v="-1044.8699999999999"/>
    <n v="31403.13"/>
    <n v="-19932"/>
    <n v="-1024.1600000000001"/>
    <n v="-522.47"/>
    <n v="9924.5"/>
    <n v="0.31603537609149152"/>
    <n v="1546.63"/>
    <n v="3.2201368343195265E-2"/>
    <n v="4.9250823086743264E-2"/>
    <n v="146.8121301775148"/>
    <n v="1044.8699999999999"/>
  </r>
  <r>
    <n v="1110010"/>
    <s v="Juhayna Milk 1L 12X"/>
    <n v="202411"/>
    <x v="0"/>
    <x v="0"/>
    <x v="0"/>
    <x v="3"/>
    <x v="2"/>
    <n v="183.8"/>
    <n v="77196"/>
    <n v="-5428.69"/>
    <n v="71767.31"/>
    <n v="-46450.82"/>
    <n v="-2735.85"/>
    <n v="-1129.5899999999999"/>
    <n v="21451.050000000003"/>
    <n v="0.29889722772108923"/>
    <n v="3865.4399999999996"/>
    <n v="7.0323462355562458E-2"/>
    <n v="5.386073408631311E-2"/>
    <n v="116.70865070729054"/>
    <n v="5428.69"/>
  </r>
  <r>
    <n v="1120010"/>
    <s v="Pure Orange 1L 12X"/>
    <n v="202410"/>
    <x v="1"/>
    <x v="0"/>
    <x v="0"/>
    <x v="4"/>
    <x v="1"/>
    <n v="41.8"/>
    <n v="20064"/>
    <n v="-415.46"/>
    <n v="19648.54"/>
    <n v="-13270.07"/>
    <n v="-687.47"/>
    <n v="-339.32"/>
    <n v="5351.6800000000021"/>
    <n v="0.2723703644138446"/>
    <n v="1026.79"/>
    <n v="2.0706738437001593E-2"/>
    <n v="5.2257826790183898E-2"/>
    <n v="128.03062200956944"/>
    <n v="415.46"/>
  </r>
  <r>
    <n v="1130010"/>
    <s v="Bekhero Milk 500ML 24X"/>
    <n v="202509"/>
    <x v="2"/>
    <x v="2"/>
    <x v="2"/>
    <x v="3"/>
    <x v="2"/>
    <n v="168.3"/>
    <n v="60588"/>
    <n v="-4548.49"/>
    <n v="56039.51"/>
    <n v="-34918.06"/>
    <n v="-2230.7800000000002"/>
    <n v="-1013.7"/>
    <n v="17876.970000000008"/>
    <n v="0.31900653663816847"/>
    <n v="3244.4800000000005"/>
    <n v="7.5072456592064435E-2"/>
    <n v="5.7896294953328473E-2"/>
    <n v="106.2208556149733"/>
    <n v="4548.49"/>
  </r>
  <r>
    <n v="1130010"/>
    <s v="Bekhero Milk 500ML 24X"/>
    <n v="202504"/>
    <x v="2"/>
    <x v="2"/>
    <x v="2"/>
    <x v="0"/>
    <x v="0"/>
    <n v="19.100000000000001"/>
    <n v="6876"/>
    <n v="-516.85"/>
    <n v="6359.15"/>
    <n v="-4267.54"/>
    <n v="-162.52000000000001"/>
    <n v="-72.02"/>
    <n v="1857.0699999999988"/>
    <n v="0.29203116768750526"/>
    <n v="234.54000000000002"/>
    <n v="7.51672484002327E-2"/>
    <n v="3.6882287727133346E-2"/>
    <n v="97.228795811518253"/>
    <n v="516.85"/>
  </r>
  <r>
    <n v="1120010"/>
    <s v="Pure Orange 1L 12X"/>
    <n v="202401"/>
    <x v="1"/>
    <x v="0"/>
    <x v="0"/>
    <x v="8"/>
    <x v="2"/>
    <n v="235.4"/>
    <n v="112992"/>
    <n v="-9956.25"/>
    <n v="103035.75"/>
    <n v="-69508.73"/>
    <n v="-3583.52"/>
    <n v="-1709.52"/>
    <n v="28233.979999999996"/>
    <n v="0.27402120137913294"/>
    <n v="5293.04"/>
    <n v="8.8114645284621915E-2"/>
    <n v="5.1370907670395954E-2"/>
    <n v="119.94044180118945"/>
    <n v="9956.25"/>
  </r>
  <r>
    <n v="1120010"/>
    <s v="Pure Orange 1L 12X"/>
    <n v="202511"/>
    <x v="1"/>
    <x v="0"/>
    <x v="0"/>
    <x v="7"/>
    <x v="3"/>
    <n v="109"/>
    <n v="52320"/>
    <n v="-4564"/>
    <n v="47756"/>
    <n v="-31119.88"/>
    <n v="-986.73"/>
    <n v="-947.51"/>
    <n v="14701.879999999997"/>
    <n v="0.30785409163246497"/>
    <n v="1934.24"/>
    <n v="8.7232415902140675E-2"/>
    <n v="4.0502554652818497E-2"/>
    <n v="134.87963302752291"/>
    <n v="4564"/>
  </r>
  <r>
    <n v="1110020"/>
    <s v="Juhayna Milk 500ML 24X"/>
    <n v="202502"/>
    <x v="0"/>
    <x v="2"/>
    <x v="2"/>
    <x v="7"/>
    <x v="3"/>
    <n v="242.6"/>
    <n v="109170"/>
    <n v="-9772.67"/>
    <n v="99397.33"/>
    <n v="-64251.54"/>
    <n v="-3255.41"/>
    <n v="-1203.56"/>
    <n v="30686.820000000007"/>
    <n v="0.30872881595511675"/>
    <n v="4458.9699999999993"/>
    <n v="8.9517907850141978E-2"/>
    <n v="4.4860058112224939E-2"/>
    <n v="126.49142621599344"/>
    <n v="9772.67"/>
  </r>
  <r>
    <n v="1120010"/>
    <s v="Pure Orange 1L 12X"/>
    <n v="202404"/>
    <x v="1"/>
    <x v="0"/>
    <x v="0"/>
    <x v="0"/>
    <x v="0"/>
    <n v="15.8"/>
    <n v="7584"/>
    <n v="-560.61"/>
    <n v="7023.39"/>
    <n v="-4555.1899999999996"/>
    <n v="-207.37"/>
    <n v="-136.83000000000001"/>
    <n v="2124.0000000000009"/>
    <n v="0.30241806307210634"/>
    <n v="344.20000000000005"/>
    <n v="7.3920094936708869E-2"/>
    <n v="4.9007672932871449E-2"/>
    <n v="134.43037974683548"/>
    <n v="560.61"/>
  </r>
  <r>
    <n v="1130010"/>
    <s v="Bekhero Milk 500ML 24X"/>
    <n v="202510"/>
    <x v="2"/>
    <x v="2"/>
    <x v="2"/>
    <x v="7"/>
    <x v="3"/>
    <n v="226.4"/>
    <n v="81504"/>
    <n v="-8067.56"/>
    <n v="73436.44"/>
    <n v="-46170.15"/>
    <n v="-2746.93"/>
    <n v="-743.08"/>
    <n v="23776.28"/>
    <n v="0.323766783901834"/>
    <n v="3490.0099999999998"/>
    <n v="9.8983608166470366E-2"/>
    <n v="4.752422639223796E-2"/>
    <n v="105.01890459363956"/>
    <n v="8067.56"/>
  </r>
  <r>
    <n v="1120020"/>
    <s v="Pure Apple 250ML 27X"/>
    <n v="202411"/>
    <x v="1"/>
    <x v="1"/>
    <x v="1"/>
    <x v="10"/>
    <x v="1"/>
    <n v="115.8"/>
    <n v="44004"/>
    <n v="-1481.07"/>
    <n v="42522.93"/>
    <n v="-26468.87"/>
    <n v="-1630.93"/>
    <n v="-696.28"/>
    <n v="13726.850000000002"/>
    <n v="0.32281054010154053"/>
    <n v="2327.21"/>
    <n v="3.3657622034360513E-2"/>
    <n v="5.4728354795871313E-2"/>
    <n v="118.53929188255616"/>
    <n v="1481.07"/>
  </r>
  <r>
    <n v="1120020"/>
    <s v="Pure Apple 250ML 27X"/>
    <n v="202409"/>
    <x v="1"/>
    <x v="1"/>
    <x v="1"/>
    <x v="8"/>
    <x v="2"/>
    <n v="116.8"/>
    <n v="44384"/>
    <n v="-3237.74"/>
    <n v="41146.26"/>
    <n v="-27126.11"/>
    <n v="-1144.82"/>
    <n v="-729.59"/>
    <n v="12145.740000000002"/>
    <n v="0.29518454411166412"/>
    <n v="1874.4099999999999"/>
    <n v="7.2948359769286222E-2"/>
    <n v="4.5554808626592058E-2"/>
    <n v="103.98750000000001"/>
    <n v="3237.74"/>
  </r>
  <r>
    <n v="1110020"/>
    <s v="Juhayna Milk 500ML 24X"/>
    <n v="202510"/>
    <x v="0"/>
    <x v="2"/>
    <x v="2"/>
    <x v="7"/>
    <x v="3"/>
    <n v="222.6"/>
    <n v="100170"/>
    <n v="-8734.49"/>
    <n v="91435.51"/>
    <n v="-59694.29"/>
    <n v="-3059.07"/>
    <n v="-1674.81"/>
    <n v="27007.339999999997"/>
    <n v="0.29537036540836265"/>
    <n v="4733.88"/>
    <n v="8.7196665668363774E-2"/>
    <n v="5.1772883423518941E-2"/>
    <n v="121.32677448337824"/>
    <n v="8734.49"/>
  </r>
  <r>
    <n v="1110010"/>
    <s v="Juhayna Milk 1L 12X"/>
    <n v="202505"/>
    <x v="0"/>
    <x v="0"/>
    <x v="0"/>
    <x v="2"/>
    <x v="1"/>
    <n v="21.4"/>
    <n v="8988"/>
    <n v="-259.92"/>
    <n v="8728.08"/>
    <n v="-5526.31"/>
    <n v="-224.01"/>
    <n v="-104.13"/>
    <n v="2873.6299999999992"/>
    <n v="0.32923964949908791"/>
    <n v="328.14"/>
    <n v="2.8918558077436585E-2"/>
    <n v="3.7595897379492399E-2"/>
    <n v="134.28177570093456"/>
    <n v="259.92"/>
  </r>
  <r>
    <n v="1110010"/>
    <s v="Juhayna Milk 1L 12X"/>
    <n v="202508"/>
    <x v="0"/>
    <x v="0"/>
    <x v="0"/>
    <x v="1"/>
    <x v="0"/>
    <n v="82.2"/>
    <n v="34524"/>
    <n v="-2936.74"/>
    <n v="31587.26"/>
    <n v="-21385.5"/>
    <n v="-1034.8499999999999"/>
    <n v="-539.53"/>
    <n v="8627.380000000001"/>
    <n v="0.27312847014904112"/>
    <n v="1574.3799999999999"/>
    <n v="8.5063723786351519E-2"/>
    <n v="4.9842246525972814E-2"/>
    <n v="104.95596107055962"/>
    <n v="2936.74"/>
  </r>
  <r>
    <n v="1110010"/>
    <s v="Juhayna Milk 1L 12X"/>
    <n v="202501"/>
    <x v="0"/>
    <x v="0"/>
    <x v="0"/>
    <x v="6"/>
    <x v="0"/>
    <n v="82.2"/>
    <n v="34524"/>
    <n v="-3003.48"/>
    <n v="31520.52"/>
    <n v="-20613.29"/>
    <n v="-1240.1199999999999"/>
    <n v="-597.63"/>
    <n v="9069.48"/>
    <n v="0.28773256278766973"/>
    <n v="1837.75"/>
    <n v="8.6996871741397294E-2"/>
    <n v="5.8303289412738116E-2"/>
    <n v="110.33430656934306"/>
    <n v="3003.48"/>
  </r>
  <r>
    <n v="1110020"/>
    <s v="Juhayna Milk 500ML 24X"/>
    <n v="202503"/>
    <x v="0"/>
    <x v="2"/>
    <x v="2"/>
    <x v="8"/>
    <x v="2"/>
    <n v="215.1"/>
    <n v="96795"/>
    <n v="-6995.51"/>
    <n v="89799.49"/>
    <n v="-58118.82"/>
    <n v="-3583.44"/>
    <n v="-1588.88"/>
    <n v="26508.350000000006"/>
    <n v="0.29519488362350393"/>
    <n v="5172.32"/>
    <n v="7.2271398316028718E-2"/>
    <n v="5.759854538149381E-2"/>
    <n v="123.23733147373318"/>
    <n v="6995.51"/>
  </r>
  <r>
    <n v="1120010"/>
    <s v="Pure Orange 1L 12X"/>
    <n v="202403"/>
    <x v="1"/>
    <x v="0"/>
    <x v="0"/>
    <x v="3"/>
    <x v="2"/>
    <n v="119.3"/>
    <n v="57264"/>
    <n v="-4115.66"/>
    <n v="53148.34"/>
    <n v="-34191.15"/>
    <n v="-2121.64"/>
    <n v="-668.73"/>
    <n v="16166.819999999992"/>
    <n v="0.3041829716600743"/>
    <n v="2790.37"/>
    <n v="7.1871682034087725E-2"/>
    <n v="5.2501545673863004E-2"/>
    <n v="135.51399832355401"/>
    <n v="4115.66"/>
  </r>
  <r>
    <n v="1120010"/>
    <s v="Pure Orange 1L 12X"/>
    <n v="202403"/>
    <x v="1"/>
    <x v="0"/>
    <x v="0"/>
    <x v="7"/>
    <x v="3"/>
    <n v="172.9"/>
    <n v="82992"/>
    <n v="-9721.9699999999993"/>
    <n v="73270.03"/>
    <n v="-48110.43"/>
    <n v="-1726.89"/>
    <n v="-1093.23"/>
    <n v="22339.479999999996"/>
    <n v="0.30489246421763438"/>
    <n v="2820.12"/>
    <n v="0.11714345961056487"/>
    <n v="3.8489406923949671E-2"/>
    <n v="129.20462695199535"/>
    <n v="9721.9699999999993"/>
  </r>
  <r>
    <n v="1110020"/>
    <s v="Juhayna Milk 500ML 24X"/>
    <n v="202508"/>
    <x v="0"/>
    <x v="2"/>
    <x v="2"/>
    <x v="2"/>
    <x v="1"/>
    <n v="80.8"/>
    <n v="36360"/>
    <n v="-1390.85"/>
    <n v="34969.15"/>
    <n v="-23181.89"/>
    <n v="-771.62"/>
    <n v="-375.19"/>
    <n v="10640.450000000004"/>
    <n v="0.30428105916214732"/>
    <n v="1146.81"/>
    <n v="3.8252200220022001E-2"/>
    <n v="3.2794906367469609E-2"/>
    <n v="131.68873762376242"/>
    <n v="1390.85"/>
  </r>
  <r>
    <n v="1130010"/>
    <s v="Bekhero Milk 500ML 24X"/>
    <n v="202401"/>
    <x v="2"/>
    <x v="2"/>
    <x v="2"/>
    <x v="8"/>
    <x v="2"/>
    <n v="274.10000000000002"/>
    <n v="98676"/>
    <n v="-7347.97"/>
    <n v="91328.03"/>
    <n v="-60132.21"/>
    <n v="-3530.55"/>
    <n v="-1520.25"/>
    <n v="26145.019999999997"/>
    <n v="0.28627596587816467"/>
    <n v="5050.8"/>
    <n v="7.4465624873322797E-2"/>
    <n v="5.5303941188701869E-2"/>
    <n v="95.384968989419903"/>
    <n v="7347.97"/>
  </r>
  <r>
    <n v="1120010"/>
    <s v="Pure Orange 1L 12X"/>
    <n v="202501"/>
    <x v="1"/>
    <x v="0"/>
    <x v="0"/>
    <x v="7"/>
    <x v="3"/>
    <n v="193.7"/>
    <n v="92976"/>
    <n v="-9354.81"/>
    <n v="83621.19"/>
    <n v="-56560.93"/>
    <n v="-2493.0500000000002"/>
    <n v="-1200.8499999999999"/>
    <n v="23366.36"/>
    <n v="0.27943108678553846"/>
    <n v="3693.9"/>
    <n v="0.10061532008260196"/>
    <n v="4.4174209910191421E-2"/>
    <n v="120.63169850283946"/>
    <n v="9354.81"/>
  </r>
  <r>
    <n v="1110010"/>
    <s v="Juhayna Milk 1L 12X"/>
    <n v="202501"/>
    <x v="0"/>
    <x v="0"/>
    <x v="0"/>
    <x v="5"/>
    <x v="3"/>
    <n v="288.5"/>
    <n v="121170"/>
    <n v="-13658.17"/>
    <n v="107511.83"/>
    <n v="-69767"/>
    <n v="-3369.95"/>
    <n v="-2080.4"/>
    <n v="32294.48000000001"/>
    <n v="0.30038071159238949"/>
    <n v="5450.35"/>
    <n v="0.11271907237765123"/>
    <n v="5.0695351385982364E-2"/>
    <n v="111.93927209705376"/>
    <n v="13658.17"/>
  </r>
  <r>
    <n v="1120010"/>
    <s v="Pure Orange 1L 12X"/>
    <n v="202501"/>
    <x v="1"/>
    <x v="0"/>
    <x v="0"/>
    <x v="8"/>
    <x v="2"/>
    <n v="63.8"/>
    <n v="30624"/>
    <n v="-3059.66"/>
    <n v="27564.34"/>
    <n v="-18160.060000000001"/>
    <n v="-752.7"/>
    <n v="-510.86"/>
    <n v="8140.7199999999975"/>
    <n v="0.29533520483349129"/>
    <n v="1263.56"/>
    <n v="9.9910527690700093E-2"/>
    <n v="4.584038652839139E-2"/>
    <n v="127.59749216300938"/>
    <n v="3059.66"/>
  </r>
  <r>
    <n v="1120010"/>
    <s v="Pure Orange 1L 12X"/>
    <n v="202410"/>
    <x v="1"/>
    <x v="0"/>
    <x v="0"/>
    <x v="9"/>
    <x v="0"/>
    <n v="81.3"/>
    <n v="39024"/>
    <n v="-2548.21"/>
    <n v="36475.79"/>
    <n v="-22701.07"/>
    <n v="-1009.77"/>
    <n v="-434.43"/>
    <n v="12330.52"/>
    <n v="0.33804668795384557"/>
    <n v="1444.2"/>
    <n v="6.5298534235342348E-2"/>
    <n v="3.9593385091865045E-2"/>
    <n v="151.6669126691267"/>
    <n v="2548.21"/>
  </r>
  <r>
    <n v="1120020"/>
    <s v="Pure Apple 250ML 27X"/>
    <n v="202504"/>
    <x v="1"/>
    <x v="1"/>
    <x v="1"/>
    <x v="0"/>
    <x v="0"/>
    <n v="19.3"/>
    <n v="7334"/>
    <n v="-579.27"/>
    <n v="6754.73"/>
    <n v="-4485.95"/>
    <n v="-154"/>
    <n v="-80.59"/>
    <n v="2034.1899999999996"/>
    <n v="0.30115045308990879"/>
    <n v="234.59"/>
    <n v="7.8984183256067625E-2"/>
    <n v="3.4729737532070121E-2"/>
    <n v="105.39844559585489"/>
    <n v="579.27"/>
  </r>
  <r>
    <n v="1130010"/>
    <s v="Bekhero Milk 500ML 24X"/>
    <n v="202501"/>
    <x v="2"/>
    <x v="2"/>
    <x v="2"/>
    <x v="7"/>
    <x v="3"/>
    <n v="65.7"/>
    <n v="23652"/>
    <n v="-2403.5700000000002"/>
    <n v="21248.43"/>
    <n v="-13566.35"/>
    <n v="-651.88"/>
    <n v="-389.75"/>
    <n v="6640.4500000000007"/>
    <n v="0.31251485403862783"/>
    <n v="1041.6300000000001"/>
    <n v="0.10162227295788941"/>
    <n v="4.9021504177014494E-2"/>
    <n v="101.072298325723"/>
    <n v="2403.5700000000002"/>
  </r>
  <r>
    <n v="1120020"/>
    <s v="Pure Apple 250ML 27X"/>
    <n v="202411"/>
    <x v="1"/>
    <x v="1"/>
    <x v="1"/>
    <x v="1"/>
    <x v="0"/>
    <n v="16.2"/>
    <n v="6156"/>
    <n v="-514.85"/>
    <n v="5641.15"/>
    <n v="-3512"/>
    <n v="-126.16"/>
    <n v="-101.94"/>
    <n v="1901.0499999999997"/>
    <n v="0.33699688893222124"/>
    <n v="228.1"/>
    <n v="8.3633853151397014E-2"/>
    <n v="4.0435017682564724E-2"/>
    <n v="117.34876543209876"/>
    <n v="514.85"/>
  </r>
  <r>
    <n v="1130010"/>
    <s v="Bekhero Milk 500ML 24X"/>
    <n v="202506"/>
    <x v="2"/>
    <x v="2"/>
    <x v="2"/>
    <x v="10"/>
    <x v="1"/>
    <n v="26.4"/>
    <n v="9504"/>
    <n v="-300.2"/>
    <n v="9203.7999999999993"/>
    <n v="-6217.07"/>
    <n v="-190.86"/>
    <n v="-105.07"/>
    <n v="2690.8"/>
    <n v="0.29235750450900722"/>
    <n v="295.93"/>
    <n v="3.1586700336700337E-2"/>
    <n v="3.2153023751059349E-2"/>
    <n v="101.92424242424244"/>
    <n v="300.2"/>
  </r>
  <r>
    <n v="1110010"/>
    <s v="Juhayna Milk 1L 12X"/>
    <n v="202402"/>
    <x v="0"/>
    <x v="0"/>
    <x v="0"/>
    <x v="10"/>
    <x v="1"/>
    <n v="36.700000000000003"/>
    <n v="15414"/>
    <n v="-508.29"/>
    <n v="14905.71"/>
    <n v="-9254.39"/>
    <n v="-486.72"/>
    <n v="-283.89999999999998"/>
    <n v="4880.7000000000007"/>
    <n v="0.32743827700928041"/>
    <n v="770.62"/>
    <n v="3.2975866095757103E-2"/>
    <n v="5.1699650670783213E-2"/>
    <n v="132.9891008174387"/>
    <n v="508.29"/>
  </r>
  <r>
    <n v="1110010"/>
    <s v="Juhayna Milk 1L 12X"/>
    <n v="202406"/>
    <x v="0"/>
    <x v="0"/>
    <x v="0"/>
    <x v="10"/>
    <x v="1"/>
    <n v="101.9"/>
    <n v="42798"/>
    <n v="-910.71"/>
    <n v="41887.29"/>
    <n v="-28024.62"/>
    <n v="-933.4"/>
    <n v="-668.09"/>
    <n v="12261.18"/>
    <n v="0.29271838784509574"/>
    <n v="1601.49"/>
    <n v="2.1279265386233003E-2"/>
    <n v="3.8233316120474731E-2"/>
    <n v="120.32561334641805"/>
    <n v="910.71"/>
  </r>
  <r>
    <n v="1130010"/>
    <s v="Bekhero Milk 500ML 24X"/>
    <n v="202407"/>
    <x v="2"/>
    <x v="2"/>
    <x v="2"/>
    <x v="5"/>
    <x v="3"/>
    <n v="156.6"/>
    <n v="56376"/>
    <n v="-6340.09"/>
    <n v="50035.91"/>
    <n v="-33970.959999999999"/>
    <n v="-1679.6"/>
    <n v="-662.59"/>
    <n v="13722.760000000009"/>
    <n v="0.27425822774083669"/>
    <n v="2342.19"/>
    <n v="0.1124607989215269"/>
    <n v="4.6810180928057464E-2"/>
    <n v="87.629374201788053"/>
    <n v="6340.09"/>
  </r>
  <r>
    <n v="1130010"/>
    <s v="Bekhero Milk 500ML 24X"/>
    <n v="202407"/>
    <x v="2"/>
    <x v="2"/>
    <x v="2"/>
    <x v="7"/>
    <x v="3"/>
    <n v="241.1"/>
    <n v="86796"/>
    <n v="-9002.7800000000007"/>
    <n v="77793.22"/>
    <n v="-49797.79"/>
    <n v="-1743.73"/>
    <n v="-887.8"/>
    <n v="25363.899999999994"/>
    <n v="0.32604255229440293"/>
    <n v="2631.5299999999997"/>
    <n v="0.10372344347665792"/>
    <n v="3.3827240985782561E-2"/>
    <n v="105.2007465781833"/>
    <n v="9002.7800000000007"/>
  </r>
  <r>
    <n v="1120020"/>
    <s v="Pure Apple 250ML 27X"/>
    <n v="202506"/>
    <x v="1"/>
    <x v="1"/>
    <x v="1"/>
    <x v="7"/>
    <x v="3"/>
    <n v="91.3"/>
    <n v="34694"/>
    <n v="-3113.64"/>
    <n v="31580.36"/>
    <n v="-20682.580000000002"/>
    <n v="-715.85"/>
    <n v="-565.62"/>
    <n v="9616.3100000000013"/>
    <n v="0.30450286190531078"/>
    <n v="1281.47"/>
    <n v="8.9745777367844587E-2"/>
    <n v="4.0578068141085152E-2"/>
    <n v="105.3265060240964"/>
    <n v="3113.64"/>
  </r>
  <r>
    <n v="1130010"/>
    <s v="Bekhero Milk 500ML 24X"/>
    <n v="202401"/>
    <x v="2"/>
    <x v="2"/>
    <x v="2"/>
    <x v="2"/>
    <x v="1"/>
    <n v="106.8"/>
    <n v="38448"/>
    <n v="-831.03"/>
    <n v="37616.97"/>
    <n v="-23338.83"/>
    <n v="-1449.11"/>
    <n v="-642.02"/>
    <n v="12187.009999999998"/>
    <n v="0.3239763861895309"/>
    <n v="2091.13"/>
    <n v="2.1614388264669163E-2"/>
    <n v="5.5590070119948522E-2"/>
    <n v="114.11058052434456"/>
    <n v="831.03"/>
  </r>
  <r>
    <n v="1130010"/>
    <s v="Bekhero Milk 500ML 24X"/>
    <n v="202511"/>
    <x v="2"/>
    <x v="2"/>
    <x v="2"/>
    <x v="8"/>
    <x v="2"/>
    <n v="251.9"/>
    <n v="90684"/>
    <n v="-8449.65"/>
    <n v="82234.350000000006"/>
    <n v="-54401.440000000002"/>
    <n v="-1983.76"/>
    <n v="-1348.5"/>
    <n v="24500.65"/>
    <n v="0.29793693268080795"/>
    <n v="3332.26"/>
    <n v="9.3176855895196503E-2"/>
    <n v="4.0521509563825824E-2"/>
    <n v="97.263398173878528"/>
    <n v="8449.65"/>
  </r>
  <r>
    <n v="1130010"/>
    <s v="Bekhero Milk 500ML 24X"/>
    <n v="202408"/>
    <x v="2"/>
    <x v="2"/>
    <x v="2"/>
    <x v="4"/>
    <x v="1"/>
    <n v="113.2"/>
    <n v="40752"/>
    <n v="-1312.65"/>
    <n v="39439.35"/>
    <n v="-24541.42"/>
    <n v="-930.77"/>
    <n v="-591.54999999999995"/>
    <n v="13375.61"/>
    <n v="0.33914377392122336"/>
    <n v="1522.32"/>
    <n v="3.2210689045936401E-2"/>
    <n v="3.8599013421874349E-2"/>
    <n v="118.15909893992934"/>
    <n v="1312.65"/>
  </r>
  <r>
    <n v="1110010"/>
    <s v="Juhayna Milk 1L 12X"/>
    <n v="202502"/>
    <x v="0"/>
    <x v="0"/>
    <x v="0"/>
    <x v="8"/>
    <x v="2"/>
    <n v="51.1"/>
    <n v="21462"/>
    <n v="-1654.06"/>
    <n v="19807.939999999999"/>
    <n v="-12420.58"/>
    <n v="-606.20000000000005"/>
    <n v="-217.03"/>
    <n v="6564.1299999999974"/>
    <n v="0.33138882690476634"/>
    <n v="823.23"/>
    <n v="7.7069238654365851E-2"/>
    <n v="4.1560606504260418E-2"/>
    <n v="128.45655577299408"/>
    <n v="1654.06"/>
  </r>
  <r>
    <n v="1120010"/>
    <s v="Pure Orange 1L 12X"/>
    <n v="202509"/>
    <x v="1"/>
    <x v="0"/>
    <x v="0"/>
    <x v="7"/>
    <x v="3"/>
    <n v="214.8"/>
    <n v="103104"/>
    <n v="-9388.35"/>
    <n v="93715.65"/>
    <n v="-59192.97"/>
    <n v="-3367.42"/>
    <n v="-1579.34"/>
    <n v="29575.919999999998"/>
    <n v="0.31559211295018497"/>
    <n v="4946.76"/>
    <n v="9.1057087988826821E-2"/>
    <n v="5.278478034351787E-2"/>
    <n v="137.69050279329608"/>
    <n v="9388.35"/>
  </r>
  <r>
    <n v="1120020"/>
    <s v="Pure Apple 250ML 27X"/>
    <n v="202406"/>
    <x v="1"/>
    <x v="1"/>
    <x v="1"/>
    <x v="2"/>
    <x v="1"/>
    <n v="83.7"/>
    <n v="31806"/>
    <n v="-663.55"/>
    <n v="31142.45"/>
    <n v="-20513.27"/>
    <n v="-800.4"/>
    <n v="-446.79"/>
    <n v="9381.989999999998"/>
    <n v="0.30126049813036537"/>
    <n v="1247.19"/>
    <n v="2.0862415896371753E-2"/>
    <n v="4.0047908883212462E-2"/>
    <n v="112.09068100358419"/>
    <n v="663.55"/>
  </r>
  <r>
    <n v="1120010"/>
    <s v="Pure Orange 1L 12X"/>
    <n v="202404"/>
    <x v="1"/>
    <x v="0"/>
    <x v="0"/>
    <x v="2"/>
    <x v="1"/>
    <n v="91.4"/>
    <n v="43872"/>
    <n v="-1688.95"/>
    <n v="42183.05"/>
    <n v="-26598.66"/>
    <n v="-1506.35"/>
    <n v="-626.44000000000005"/>
    <n v="13451.600000000006"/>
    <n v="0.31888637734824782"/>
    <n v="2132.79"/>
    <n v="3.8497219183078045E-2"/>
    <n v="5.05603554034144E-2"/>
    <n v="147.17286652078781"/>
    <n v="1688.95"/>
  </r>
  <r>
    <n v="1110010"/>
    <s v="Juhayna Milk 1L 12X"/>
    <n v="202512"/>
    <x v="0"/>
    <x v="0"/>
    <x v="0"/>
    <x v="6"/>
    <x v="0"/>
    <n v="58.9"/>
    <n v="24738"/>
    <n v="-1914.54"/>
    <n v="22823.46"/>
    <n v="-14724.42"/>
    <n v="-797.49"/>
    <n v="-433.27"/>
    <n v="6868.2799999999988"/>
    <n v="0.30093070901607377"/>
    <n v="1230.76"/>
    <n v="7.7392675236478289E-2"/>
    <n v="5.3925215545758617E-2"/>
    <n v="116.60916808149405"/>
    <n v="1914.54"/>
  </r>
  <r>
    <n v="1110020"/>
    <s v="Juhayna Milk 500ML 24X"/>
    <n v="202408"/>
    <x v="0"/>
    <x v="2"/>
    <x v="2"/>
    <x v="0"/>
    <x v="0"/>
    <n v="20.8"/>
    <n v="9360"/>
    <n v="-768.76"/>
    <n v="8591.24"/>
    <n v="-5774.97"/>
    <n v="-236.35"/>
    <n v="-104.87"/>
    <n v="2475.0499999999993"/>
    <n v="0.28808996140254484"/>
    <n v="341.22"/>
    <n v="8.2132478632478634E-2"/>
    <n v="3.9717200311014479E-2"/>
    <n v="118.99278846153842"/>
    <n v="768.76"/>
  </r>
  <r>
    <n v="1120020"/>
    <s v="Pure Apple 250ML 27X"/>
    <n v="202502"/>
    <x v="1"/>
    <x v="1"/>
    <x v="1"/>
    <x v="2"/>
    <x v="1"/>
    <n v="25.9"/>
    <n v="9842"/>
    <n v="-379.49"/>
    <n v="9462.51"/>
    <n v="-6125.08"/>
    <n v="-262.55"/>
    <n v="-107.53"/>
    <n v="2967.3500000000004"/>
    <n v="0.31359015736839385"/>
    <n v="370.08000000000004"/>
    <n v="3.8558219874009349E-2"/>
    <n v="3.9110130398805391E-2"/>
    <n v="114.5694980694981"/>
    <n v="379.49"/>
  </r>
  <r>
    <n v="1110020"/>
    <s v="Juhayna Milk 500ML 24X"/>
    <n v="202407"/>
    <x v="0"/>
    <x v="2"/>
    <x v="2"/>
    <x v="8"/>
    <x v="2"/>
    <n v="134"/>
    <n v="60300"/>
    <n v="-4279.0600000000004"/>
    <n v="56020.94"/>
    <n v="-36644.410000000003"/>
    <n v="-1434.81"/>
    <n v="-622.45000000000005"/>
    <n v="17319.270000000004"/>
    <n v="0.30915707590768743"/>
    <n v="2057.2600000000002"/>
    <n v="7.0962852404643451E-2"/>
    <n v="3.6723053915196716E-2"/>
    <n v="129.24828358208958"/>
    <n v="4279.0600000000004"/>
  </r>
  <r>
    <n v="1120020"/>
    <s v="Pure Apple 250ML 27X"/>
    <n v="202406"/>
    <x v="1"/>
    <x v="1"/>
    <x v="1"/>
    <x v="4"/>
    <x v="1"/>
    <n v="93.6"/>
    <n v="35568"/>
    <n v="-867.76"/>
    <n v="34700.239999999998"/>
    <n v="-22128.68"/>
    <n v="-802.82"/>
    <n v="-622.72"/>
    <n v="11146.019999999997"/>
    <n v="0.32120872939207329"/>
    <n v="1425.54"/>
    <n v="2.4397210976158344E-2"/>
    <n v="4.1081560242811004E-2"/>
    <n v="119.08141025641022"/>
    <n v="867.76"/>
  </r>
  <r>
    <n v="1130010"/>
    <s v="Bekhero Milk 500ML 24X"/>
    <n v="202403"/>
    <x v="2"/>
    <x v="2"/>
    <x v="2"/>
    <x v="5"/>
    <x v="3"/>
    <n v="152.9"/>
    <n v="55044"/>
    <n v="-5552.33"/>
    <n v="49491.67"/>
    <n v="-33245.14"/>
    <n v="-1204.08"/>
    <n v="-729.25"/>
    <n v="14313.199999999997"/>
    <n v="0.28920422366026438"/>
    <n v="1933.33"/>
    <n v="0.10087075793910326"/>
    <n v="3.9063745474743526E-2"/>
    <n v="93.611510791366882"/>
    <n v="5552.33"/>
  </r>
  <r>
    <n v="1120020"/>
    <s v="Pure Apple 250ML 27X"/>
    <n v="202512"/>
    <x v="1"/>
    <x v="1"/>
    <x v="1"/>
    <x v="3"/>
    <x v="2"/>
    <n v="157"/>
    <n v="59660"/>
    <n v="-5737.98"/>
    <n v="53922.02"/>
    <n v="-34233.47"/>
    <n v="-1546.75"/>
    <n v="-659.15"/>
    <n v="17482.649999999994"/>
    <n v="0.32422097688476798"/>
    <n v="2205.9"/>
    <n v="9.6178008716057653E-2"/>
    <n v="4.0909075735664206E-2"/>
    <n v="111.35445859872608"/>
    <n v="5737.98"/>
  </r>
  <r>
    <n v="1130010"/>
    <s v="Bekhero Milk 500ML 24X"/>
    <n v="202502"/>
    <x v="2"/>
    <x v="2"/>
    <x v="2"/>
    <x v="5"/>
    <x v="3"/>
    <n v="295"/>
    <n v="106200"/>
    <n v="-8666.17"/>
    <n v="97533.83"/>
    <n v="-63225.25"/>
    <n v="-3449.98"/>
    <n v="-1008.13"/>
    <n v="29850.47"/>
    <n v="0.30605247430558197"/>
    <n v="4458.1099999999997"/>
    <n v="8.1602354048964224E-2"/>
    <n v="4.5708345504323983E-2"/>
    <n v="101.18803389830509"/>
    <n v="8666.17"/>
  </r>
  <r>
    <n v="1130010"/>
    <s v="Bekhero Milk 500ML 24X"/>
    <n v="202511"/>
    <x v="2"/>
    <x v="2"/>
    <x v="2"/>
    <x v="4"/>
    <x v="1"/>
    <n v="100.3"/>
    <n v="36108"/>
    <n v="-1048.9000000000001"/>
    <n v="35059.1"/>
    <n v="-22242.57"/>
    <n v="-1092.78"/>
    <n v="-354.95"/>
    <n v="11368.8"/>
    <n v="0.32427529514448461"/>
    <n v="1447.73"/>
    <n v="2.9048964218455747E-2"/>
    <n v="4.1293986440039822E-2"/>
    <n v="113.34795613160519"/>
    <n v="1048.9000000000001"/>
  </r>
  <r>
    <n v="1120020"/>
    <s v="Pure Apple 250ML 27X"/>
    <n v="202412"/>
    <x v="1"/>
    <x v="1"/>
    <x v="1"/>
    <x v="5"/>
    <x v="3"/>
    <n v="123.9"/>
    <n v="47082"/>
    <n v="-4986.25"/>
    <n v="42095.75"/>
    <n v="-26328.52"/>
    <n v="-1245.8499999999999"/>
    <n v="-549.28"/>
    <n v="13972.100000000002"/>
    <n v="0.33191236645029493"/>
    <n v="1795.1299999999999"/>
    <n v="0.10590565396542204"/>
    <n v="4.2643972372507909E-2"/>
    <n v="112.76916868442294"/>
    <n v="4986.25"/>
  </r>
  <r>
    <n v="1120020"/>
    <s v="Pure Apple 250ML 27X"/>
    <n v="202503"/>
    <x v="1"/>
    <x v="1"/>
    <x v="1"/>
    <x v="9"/>
    <x v="0"/>
    <n v="94.9"/>
    <n v="36062"/>
    <n v="-3109.48"/>
    <n v="32952.519999999997"/>
    <n v="-21232.02"/>
    <n v="-1179.6099999999999"/>
    <n v="-451.59"/>
    <n v="10089.299999999996"/>
    <n v="0.30617688723047576"/>
    <n v="1631.1999999999998"/>
    <n v="8.6225944207198715E-2"/>
    <n v="4.9501525224777951E-2"/>
    <n v="106.31506849315063"/>
    <n v="3109.48"/>
  </r>
  <r>
    <n v="1120020"/>
    <s v="Pure Apple 250ML 27X"/>
    <n v="202501"/>
    <x v="1"/>
    <x v="1"/>
    <x v="1"/>
    <x v="1"/>
    <x v="0"/>
    <n v="108.3"/>
    <n v="41154"/>
    <n v="-2880.25"/>
    <n v="38273.75"/>
    <n v="-23804.85"/>
    <n v="-1091.49"/>
    <n v="-486"/>
    <n v="12891.41"/>
    <n v="0.33682118945752637"/>
    <n v="1577.49"/>
    <n v="6.9987121543470865E-2"/>
    <n v="4.1215977007740295E-2"/>
    <n v="119.0342566943675"/>
    <n v="2880.25"/>
  </r>
  <r>
    <n v="1130010"/>
    <s v="Bekhero Milk 500ML 24X"/>
    <n v="202508"/>
    <x v="2"/>
    <x v="2"/>
    <x v="2"/>
    <x v="5"/>
    <x v="3"/>
    <n v="270.2"/>
    <n v="97272"/>
    <n v="-10644.52"/>
    <n v="86627.48"/>
    <n v="-53993.93"/>
    <n v="-3370.37"/>
    <n v="-1450.71"/>
    <n v="27812.469999999994"/>
    <n v="0.32105828312216855"/>
    <n v="4821.08"/>
    <n v="0.10943046303149931"/>
    <n v="5.5653009876311769E-2"/>
    <n v="102.93290155440413"/>
    <n v="10644.52"/>
  </r>
  <r>
    <n v="1110010"/>
    <s v="Juhayna Milk 1L 12X"/>
    <n v="202412"/>
    <x v="0"/>
    <x v="0"/>
    <x v="0"/>
    <x v="9"/>
    <x v="0"/>
    <n v="61.2"/>
    <n v="25704"/>
    <n v="-1573.76"/>
    <n v="24130.240000000002"/>
    <n v="-15491.28"/>
    <n v="-795.42"/>
    <n v="-411.39"/>
    <n v="7432.1500000000015"/>
    <n v="0.30800149521927678"/>
    <n v="1206.81"/>
    <n v="6.1226268285091812E-2"/>
    <n v="5.0012349649236801E-2"/>
    <n v="121.4403594771242"/>
    <n v="1573.76"/>
  </r>
  <r>
    <n v="1130010"/>
    <s v="Bekhero Milk 500ML 24X"/>
    <n v="202411"/>
    <x v="2"/>
    <x v="2"/>
    <x v="2"/>
    <x v="5"/>
    <x v="3"/>
    <n v="109.7"/>
    <n v="39492"/>
    <n v="-3338.74"/>
    <n v="36153.26"/>
    <n v="-23452.97"/>
    <n v="-1402.13"/>
    <n v="-571.26"/>
    <n v="10726.900000000001"/>
    <n v="0.29670629979149876"/>
    <n v="1973.39"/>
    <n v="8.4542185759141089E-2"/>
    <n v="5.4584012617396052E-2"/>
    <n v="97.783956244302658"/>
    <n v="3338.74"/>
  </r>
  <r>
    <n v="1110020"/>
    <s v="Juhayna Milk 500ML 24X"/>
    <n v="202412"/>
    <x v="0"/>
    <x v="2"/>
    <x v="2"/>
    <x v="7"/>
    <x v="3"/>
    <n v="274.5"/>
    <n v="123525"/>
    <n v="-12370.12"/>
    <n v="111154.88"/>
    <n v="-71736.66"/>
    <n v="-2344.17"/>
    <n v="-1525.95"/>
    <n v="35548.100000000006"/>
    <n v="0.31980692165742075"/>
    <n v="3870.12"/>
    <n v="0.10014264318963773"/>
    <n v="3.4817364743680169E-2"/>
    <n v="129.50127504553737"/>
    <n v="12370.12"/>
  </r>
  <r>
    <n v="1120020"/>
    <s v="Pure Apple 250ML 27X"/>
    <n v="202505"/>
    <x v="1"/>
    <x v="1"/>
    <x v="1"/>
    <x v="10"/>
    <x v="1"/>
    <n v="101.3"/>
    <n v="38494"/>
    <n v="-1131.8499999999999"/>
    <n v="37362.15"/>
    <n v="-24356.92"/>
    <n v="-1364"/>
    <n v="-709.68"/>
    <n v="10931.550000000003"/>
    <n v="0.29258353708231466"/>
    <n v="2073.6799999999998"/>
    <n v="2.9403283628617445E-2"/>
    <n v="5.5502159270812833E-2"/>
    <n v="107.91263573543932"/>
    <n v="1131.8499999999999"/>
  </r>
  <r>
    <n v="1120020"/>
    <s v="Pure Apple 250ML 27X"/>
    <n v="202407"/>
    <x v="1"/>
    <x v="1"/>
    <x v="1"/>
    <x v="3"/>
    <x v="2"/>
    <n v="273"/>
    <n v="103740"/>
    <n v="-8686.7999999999993"/>
    <n v="95053.2"/>
    <n v="-59390.21"/>
    <n v="-3608.12"/>
    <n v="-1224.6400000000001"/>
    <n v="30830.229999999996"/>
    <n v="0.32434710246472498"/>
    <n v="4832.76"/>
    <n v="8.3736263736263736E-2"/>
    <n v="5.0842685990582122E-2"/>
    <n v="112.93124542124541"/>
    <n v="8686.7999999999993"/>
  </r>
  <r>
    <n v="1110010"/>
    <s v="Juhayna Milk 1L 12X"/>
    <n v="202409"/>
    <x v="0"/>
    <x v="0"/>
    <x v="0"/>
    <x v="6"/>
    <x v="0"/>
    <n v="22.3"/>
    <n v="9366"/>
    <n v="-603.53"/>
    <n v="8762.4699999999993"/>
    <n v="-5511.86"/>
    <n v="-211.05"/>
    <n v="-171.05"/>
    <n v="2868.5099999999993"/>
    <n v="0.32736317499517825"/>
    <n v="382.1"/>
    <n v="6.4438394191757412E-2"/>
    <n v="4.3606426041972186E-2"/>
    <n v="128.63273542600894"/>
    <n v="603.53"/>
  </r>
  <r>
    <n v="1110010"/>
    <s v="Juhayna Milk 1L 12X"/>
    <n v="202510"/>
    <x v="0"/>
    <x v="0"/>
    <x v="0"/>
    <x v="8"/>
    <x v="2"/>
    <n v="185.4"/>
    <n v="77868"/>
    <n v="-5759.18"/>
    <n v="72108.820000000007"/>
    <n v="-46207.48"/>
    <n v="-2082.3000000000002"/>
    <n v="-1185.96"/>
    <n v="22633.08"/>
    <n v="0.31387394773621313"/>
    <n v="3268.26"/>
    <n v="7.3960805465659835E-2"/>
    <n v="4.5323997813304942E-2"/>
    <n v="122.07702265372168"/>
    <n v="5759.18"/>
  </r>
  <r>
    <n v="1120010"/>
    <s v="Pure Orange 1L 12X"/>
    <n v="202401"/>
    <x v="1"/>
    <x v="0"/>
    <x v="0"/>
    <x v="5"/>
    <x v="3"/>
    <n v="267.89999999999998"/>
    <n v="128592"/>
    <n v="-11482.38"/>
    <n v="117109.62"/>
    <n v="-79265.289999999994"/>
    <n v="-3852.14"/>
    <n v="-1653.23"/>
    <n v="32338.960000000006"/>
    <n v="0.27614264310651854"/>
    <n v="5505.37"/>
    <n v="8.9293113101903687E-2"/>
    <n v="4.7010399316469477E-2"/>
    <n v="120.7128032848078"/>
    <n v="11482.38"/>
  </r>
  <r>
    <n v="1120010"/>
    <s v="Pure Orange 1L 12X"/>
    <n v="202507"/>
    <x v="1"/>
    <x v="0"/>
    <x v="0"/>
    <x v="8"/>
    <x v="2"/>
    <n v="216.5"/>
    <n v="103920"/>
    <n v="-8927.25"/>
    <n v="94992.75"/>
    <n v="-62021.54"/>
    <n v="-2770"/>
    <n v="-1488.78"/>
    <n v="28712.429999999993"/>
    <n v="0.30225917241052597"/>
    <n v="4258.78"/>
    <n v="8.5905023094688227E-2"/>
    <n v="4.4832684599614175E-2"/>
    <n v="132.62092378752882"/>
    <n v="8927.25"/>
  </r>
  <r>
    <n v="1120010"/>
    <s v="Pure Orange 1L 12X"/>
    <n v="202408"/>
    <x v="1"/>
    <x v="0"/>
    <x v="0"/>
    <x v="7"/>
    <x v="3"/>
    <n v="171.1"/>
    <n v="82128"/>
    <n v="-9759.18"/>
    <n v="72368.820000000007"/>
    <n v="-48211.02"/>
    <n v="-1515.86"/>
    <n v="-979.24"/>
    <n v="21662.700000000012"/>
    <n v="0.2993374771068536"/>
    <n v="2495.1"/>
    <n v="0.11882890122735243"/>
    <n v="3.4477555389185559E-2"/>
    <n v="126.60841613091766"/>
    <n v="9759.18"/>
  </r>
  <r>
    <n v="1120020"/>
    <s v="Pure Apple 250ML 27X"/>
    <n v="202511"/>
    <x v="1"/>
    <x v="1"/>
    <x v="1"/>
    <x v="5"/>
    <x v="3"/>
    <n v="183.8"/>
    <n v="69844"/>
    <n v="-6096.77"/>
    <n v="63747.23"/>
    <n v="-40194"/>
    <n v="-2177.75"/>
    <n v="-1214.2"/>
    <n v="20161.280000000006"/>
    <n v="0.31626911475212344"/>
    <n v="3391.95"/>
    <n v="8.7291249069354565E-2"/>
    <n v="5.3209370822857711E-2"/>
    <n v="109.69140369967359"/>
    <n v="6096.77"/>
  </r>
  <r>
    <n v="1110020"/>
    <s v="Juhayna Milk 500ML 24X"/>
    <n v="202404"/>
    <x v="0"/>
    <x v="2"/>
    <x v="2"/>
    <x v="5"/>
    <x v="3"/>
    <n v="60.3"/>
    <n v="27135"/>
    <n v="-2514.4699999999998"/>
    <n v="24620.53"/>
    <n v="-15451.56"/>
    <n v="-620.64"/>
    <n v="-291.63"/>
    <n v="8256.7000000000007"/>
    <n v="0.33535833712759233"/>
    <n v="912.27"/>
    <n v="9.2665192555739809E-2"/>
    <n v="3.7053223468381878E-2"/>
    <n v="136.92703150912109"/>
    <n v="2514.4699999999998"/>
  </r>
  <r>
    <n v="1130010"/>
    <s v="Bekhero Milk 500ML 24X"/>
    <n v="202412"/>
    <x v="2"/>
    <x v="2"/>
    <x v="2"/>
    <x v="0"/>
    <x v="0"/>
    <n v="26.3"/>
    <n v="9468"/>
    <n v="-695.45"/>
    <n v="8772.5499999999993"/>
    <n v="-5952.42"/>
    <n v="-269.08"/>
    <n v="-98.38"/>
    <n v="2452.6699999999992"/>
    <n v="0.2795846133678348"/>
    <n v="367.46"/>
    <n v="7.3452682720743567E-2"/>
    <n v="4.1887478555266144E-2"/>
    <n v="93.257414448669167"/>
    <n v="695.45"/>
  </r>
  <r>
    <n v="1110010"/>
    <s v="Juhayna Milk 1L 12X"/>
    <n v="202405"/>
    <x v="0"/>
    <x v="0"/>
    <x v="0"/>
    <x v="4"/>
    <x v="1"/>
    <n v="114.3"/>
    <n v="48006"/>
    <n v="-1850.93"/>
    <n v="46155.07"/>
    <n v="-29048.3"/>
    <n v="-1818.65"/>
    <n v="-713.62"/>
    <n v="14574.5"/>
    <n v="0.31577246010026633"/>
    <n v="2532.27"/>
    <n v="3.8556222138899303E-2"/>
    <n v="5.4864395179121166E-2"/>
    <n v="127.51093613298337"/>
    <n v="1850.93"/>
  </r>
  <r>
    <n v="1130010"/>
    <s v="Bekhero Milk 500ML 24X"/>
    <n v="202504"/>
    <x v="2"/>
    <x v="2"/>
    <x v="2"/>
    <x v="8"/>
    <x v="2"/>
    <n v="274"/>
    <n v="98640"/>
    <n v="-9774.06"/>
    <n v="88865.94"/>
    <n v="-59118.04"/>
    <n v="-3544.09"/>
    <n v="-1481.3"/>
    <n v="24722.509999999995"/>
    <n v="0.27820006180095541"/>
    <n v="5025.3900000000003"/>
    <n v="9.9088199513381992E-2"/>
    <n v="5.655023735752978E-2"/>
    <n v="90.228138686131373"/>
    <n v="9774.06"/>
  </r>
  <r>
    <n v="1130010"/>
    <s v="Bekhero Milk 500ML 24X"/>
    <n v="202511"/>
    <x v="2"/>
    <x v="2"/>
    <x v="2"/>
    <x v="4"/>
    <x v="1"/>
    <n v="22.4"/>
    <n v="8064"/>
    <n v="-238.53"/>
    <n v="7825.47"/>
    <n v="-4870.6099999999997"/>
    <n v="-262.62"/>
    <n v="-87.4"/>
    <n v="2604.8400000000011"/>
    <n v="0.33286690767455512"/>
    <n v="350.02"/>
    <n v="2.9579613095238096E-2"/>
    <n v="4.472830385906533E-2"/>
    <n v="116.28750000000005"/>
    <n v="238.53"/>
  </r>
  <r>
    <n v="1110010"/>
    <s v="Juhayna Milk 1L 12X"/>
    <n v="202408"/>
    <x v="0"/>
    <x v="0"/>
    <x v="0"/>
    <x v="10"/>
    <x v="1"/>
    <n v="59.1"/>
    <n v="24822"/>
    <n v="-542.35"/>
    <n v="24279.65"/>
    <n v="-15133.55"/>
    <n v="-797.01"/>
    <n v="-384.45"/>
    <n v="7964.6400000000012"/>
    <n v="0.3280376776436234"/>
    <n v="1181.46"/>
    <n v="2.1849568930787207E-2"/>
    <n v="4.8660503755202401E-2"/>
    <n v="134.76548223350255"/>
    <n v="542.35"/>
  </r>
  <r>
    <n v="1110020"/>
    <s v="Juhayna Milk 500ML 24X"/>
    <n v="202401"/>
    <x v="0"/>
    <x v="2"/>
    <x v="2"/>
    <x v="3"/>
    <x v="2"/>
    <n v="70.900000000000006"/>
    <n v="31905"/>
    <n v="-3046.4"/>
    <n v="28858.6"/>
    <n v="-19064.68"/>
    <n v="-1129.8900000000001"/>
    <n v="-570.20000000000005"/>
    <n v="8093.8299999999981"/>
    <n v="0.28046509532686958"/>
    <n v="1700.0900000000001"/>
    <n v="9.5483466541294471E-2"/>
    <n v="5.8911035185352033E-2"/>
    <n v="114.15839210155144"/>
    <n v="3046.4"/>
  </r>
  <r>
    <n v="1120020"/>
    <s v="Pure Apple 250ML 27X"/>
    <n v="202411"/>
    <x v="1"/>
    <x v="1"/>
    <x v="1"/>
    <x v="7"/>
    <x v="3"/>
    <n v="200.8"/>
    <n v="76304"/>
    <n v="-7665.67"/>
    <n v="68638.33"/>
    <n v="-42786.59"/>
    <n v="-2288.08"/>
    <n v="-959.26"/>
    <n v="22604.400000000001"/>
    <n v="0.32932619427075221"/>
    <n v="3247.34"/>
    <n v="0.10046223002725939"/>
    <n v="4.7310883000795619E-2"/>
    <n v="112.57171314741036"/>
    <n v="7665.67"/>
  </r>
  <r>
    <n v="1120020"/>
    <s v="Pure Apple 250ML 27X"/>
    <n v="202412"/>
    <x v="1"/>
    <x v="1"/>
    <x v="1"/>
    <x v="8"/>
    <x v="2"/>
    <n v="53"/>
    <n v="20140"/>
    <n v="-1618.2"/>
    <n v="18521.8"/>
    <n v="-11825.89"/>
    <n v="-535.49"/>
    <n v="-289.13"/>
    <n v="5871.2900000000009"/>
    <n v="0.31699348875379291"/>
    <n v="824.62"/>
    <n v="8.0347567030784509E-2"/>
    <n v="4.4521590774114828E-2"/>
    <n v="110.7790566037736"/>
    <n v="1618.2"/>
  </r>
  <r>
    <n v="1110020"/>
    <s v="Juhayna Milk 500ML 24X"/>
    <n v="202502"/>
    <x v="0"/>
    <x v="2"/>
    <x v="2"/>
    <x v="10"/>
    <x v="1"/>
    <n v="98.4"/>
    <n v="44280"/>
    <n v="-1141.21"/>
    <n v="43138.79"/>
    <n v="-28831.39"/>
    <n v="-1699.98"/>
    <n v="-614.22"/>
    <n v="11993.2"/>
    <n v="0.27801428830062225"/>
    <n v="2314.1999999999998"/>
    <n v="2.5772583559168925E-2"/>
    <n v="5.3645454589709166E-2"/>
    <n v="121.8821138211382"/>
    <n v="1141.21"/>
  </r>
  <r>
    <n v="1120020"/>
    <s v="Pure Apple 250ML 27X"/>
    <n v="202405"/>
    <x v="1"/>
    <x v="1"/>
    <x v="1"/>
    <x v="5"/>
    <x v="3"/>
    <n v="101.9"/>
    <n v="38722"/>
    <n v="-3832.88"/>
    <n v="34889.120000000003"/>
    <n v="-23447.29"/>
    <n v="-1386.24"/>
    <n v="-371.96"/>
    <n v="9683.630000000001"/>
    <n v="0.27755443530819923"/>
    <n v="1758.2"/>
    <n v="9.898455658282114E-2"/>
    <n v="5.0393933696235384E-2"/>
    <n v="95.030716388616298"/>
    <n v="3832.88"/>
  </r>
  <r>
    <n v="1130010"/>
    <s v="Bekhero Milk 500ML 24X"/>
    <n v="202401"/>
    <x v="2"/>
    <x v="2"/>
    <x v="2"/>
    <x v="2"/>
    <x v="1"/>
    <n v="55"/>
    <n v="19800"/>
    <n v="-758.11"/>
    <n v="19041.89"/>
    <n v="-12279.56"/>
    <n v="-592.51"/>
    <n v="-325.66000000000003"/>
    <n v="5844.16"/>
    <n v="0.30691071106912182"/>
    <n v="918.17000000000007"/>
    <n v="3.8288383838383837E-2"/>
    <n v="4.821842789765092E-2"/>
    <n v="106.25745454545454"/>
    <n v="758.11"/>
  </r>
  <r>
    <n v="1110020"/>
    <s v="Juhayna Milk 500ML 24X"/>
    <n v="202501"/>
    <x v="0"/>
    <x v="2"/>
    <x v="2"/>
    <x v="5"/>
    <x v="3"/>
    <n v="122.4"/>
    <n v="55080"/>
    <n v="-5487.26"/>
    <n v="49592.74"/>
    <n v="-33195.79"/>
    <n v="-1291.3900000000001"/>
    <n v="-786.15"/>
    <n v="14319.409999999996"/>
    <n v="0.28874004541793813"/>
    <n v="2077.54"/>
    <n v="9.9623456790123466E-2"/>
    <n v="4.1892018872117166E-2"/>
    <n v="116.98864379084964"/>
    <n v="5487.26"/>
  </r>
  <r>
    <n v="1120020"/>
    <s v="Pure Apple 250ML 27X"/>
    <n v="202401"/>
    <x v="1"/>
    <x v="1"/>
    <x v="1"/>
    <x v="2"/>
    <x v="1"/>
    <n v="97"/>
    <n v="36860"/>
    <n v="-850.75"/>
    <n v="36009.25"/>
    <n v="-22974.27"/>
    <n v="-1181.5"/>
    <n v="-589.30999999999995"/>
    <n v="11264.169999999998"/>
    <n v="0.31281323548810369"/>
    <n v="1770.81"/>
    <n v="2.3080575149213238E-2"/>
    <n v="4.9176531030221397E-2"/>
    <n v="116.12546391752575"/>
    <n v="850.75"/>
  </r>
  <r>
    <n v="1110010"/>
    <s v="Juhayna Milk 1L 12X"/>
    <n v="202406"/>
    <x v="0"/>
    <x v="0"/>
    <x v="0"/>
    <x v="8"/>
    <x v="2"/>
    <n v="173"/>
    <n v="72660"/>
    <n v="-6585.56"/>
    <n v="66074.44"/>
    <n v="-41936.46"/>
    <n v="-1479.21"/>
    <n v="-843.91"/>
    <n v="21814.86"/>
    <n v="0.33015580608780037"/>
    <n v="2323.12"/>
    <n v="9.0635287641067999E-2"/>
    <n v="3.5159132638884261E-2"/>
    <n v="126.09745664739884"/>
    <n v="6585.56"/>
  </r>
  <r>
    <n v="1110010"/>
    <s v="Juhayna Milk 1L 12X"/>
    <n v="202507"/>
    <x v="0"/>
    <x v="0"/>
    <x v="0"/>
    <x v="8"/>
    <x v="2"/>
    <n v="159"/>
    <n v="66780"/>
    <n v="-5191.3"/>
    <n v="61588.7"/>
    <n v="-40719.660000000003"/>
    <n v="-2431.84"/>
    <n v="-1119.8599999999999"/>
    <n v="17317.339999999997"/>
    <n v="0.2811772289397243"/>
    <n v="3551.7"/>
    <n v="7.7737346510931421E-2"/>
    <n v="5.7668046248743679E-2"/>
    <n v="108.91408805031445"/>
    <n v="5191.3"/>
  </r>
  <r>
    <n v="1120010"/>
    <s v="Pure Orange 1L 12X"/>
    <n v="202406"/>
    <x v="1"/>
    <x v="0"/>
    <x v="0"/>
    <x v="0"/>
    <x v="0"/>
    <n v="74"/>
    <n v="35520"/>
    <n v="-2286.92"/>
    <n v="33233.08"/>
    <n v="-21523.82"/>
    <n v="-1125.46"/>
    <n v="-451.1"/>
    <n v="10132.700000000004"/>
    <n v="0.30489801125866167"/>
    <n v="1576.56"/>
    <n v="6.4384009009009008E-2"/>
    <n v="4.7439478976971136E-2"/>
    <n v="136.92837837837843"/>
    <n v="2286.92"/>
  </r>
  <r>
    <n v="1110010"/>
    <s v="Juhayna Milk 1L 12X"/>
    <n v="202502"/>
    <x v="0"/>
    <x v="0"/>
    <x v="0"/>
    <x v="8"/>
    <x v="2"/>
    <n v="209.1"/>
    <n v="87822"/>
    <n v="-8664.0499999999993"/>
    <n v="79157.95"/>
    <n v="-49309.3"/>
    <n v="-2044.91"/>
    <n v="-1297.3599999999999"/>
    <n v="26506.37999999999"/>
    <n v="0.3348543007998564"/>
    <n v="3342.27"/>
    <n v="9.8654665118079743E-2"/>
    <n v="4.2222796320521186E-2"/>
    <n v="126.76413199426108"/>
    <n v="8664.0499999999993"/>
  </r>
  <r>
    <n v="1110010"/>
    <s v="Juhayna Milk 1L 12X"/>
    <n v="202404"/>
    <x v="0"/>
    <x v="0"/>
    <x v="0"/>
    <x v="5"/>
    <x v="3"/>
    <n v="199.7"/>
    <n v="83874"/>
    <n v="-7270.65"/>
    <n v="76603.350000000006"/>
    <n v="-48976.84"/>
    <n v="-2016.52"/>
    <n v="-1413.33"/>
    <n v="24196.660000000011"/>
    <n v="0.31586947568219942"/>
    <n v="3429.85"/>
    <n v="8.6685385220688166E-2"/>
    <n v="4.4774151522094005E-2"/>
    <n v="121.16504757135709"/>
    <n v="7270.65"/>
  </r>
  <r>
    <n v="1120010"/>
    <s v="Pure Orange 1L 12X"/>
    <n v="202404"/>
    <x v="1"/>
    <x v="0"/>
    <x v="0"/>
    <x v="8"/>
    <x v="2"/>
    <n v="183.6"/>
    <n v="88128"/>
    <n v="-7098.61"/>
    <n v="81029.39"/>
    <n v="-50936.94"/>
    <n v="-1842.53"/>
    <n v="-1038.32"/>
    <n v="27211.599999999999"/>
    <n v="0.33582382886012097"/>
    <n v="2880.85"/>
    <n v="8.0548860748002896E-2"/>
    <n v="3.5553149295582752E-2"/>
    <n v="148.21132897603485"/>
    <n v="7098.61"/>
  </r>
  <r>
    <n v="1120020"/>
    <s v="Pure Apple 250ML 27X"/>
    <n v="202406"/>
    <x v="1"/>
    <x v="1"/>
    <x v="1"/>
    <x v="4"/>
    <x v="1"/>
    <n v="21.3"/>
    <n v="8094"/>
    <n v="-186.9"/>
    <n v="7907.1"/>
    <n v="-5007.3"/>
    <n v="-187.94"/>
    <n v="-150"/>
    <n v="2561.8600000000006"/>
    <n v="0.32399489066788084"/>
    <n v="337.94"/>
    <n v="2.3091178650852483E-2"/>
    <n v="4.2738804365696652E-2"/>
    <n v="120.27511737089205"/>
    <n v="186.9"/>
  </r>
  <r>
    <n v="1130010"/>
    <s v="Bekhero Milk 500ML 24X"/>
    <n v="202503"/>
    <x v="2"/>
    <x v="2"/>
    <x v="2"/>
    <x v="9"/>
    <x v="0"/>
    <n v="110.8"/>
    <n v="39888"/>
    <n v="-2532.77"/>
    <n v="37355.230000000003"/>
    <n v="-23454.38"/>
    <n v="-760.09"/>
    <n v="-503.63"/>
    <n v="12637.130000000001"/>
    <n v="0.33829613684616583"/>
    <n v="1263.72"/>
    <n v="6.3497041716807062E-2"/>
    <n v="3.3829801074708947E-2"/>
    <n v="114.05351985559568"/>
    <n v="2532.77"/>
  </r>
  <r>
    <n v="1120010"/>
    <s v="Pure Orange 1L 12X"/>
    <n v="202508"/>
    <x v="1"/>
    <x v="0"/>
    <x v="0"/>
    <x v="7"/>
    <x v="3"/>
    <n v="180.8"/>
    <n v="86784"/>
    <n v="-10310.33"/>
    <n v="76473.67"/>
    <n v="-48203.83"/>
    <n v="-1995.48"/>
    <n v="-1334.05"/>
    <n v="24940.30999999999"/>
    <n v="0.32612937237090872"/>
    <n v="3329.5299999999997"/>
    <n v="0.1188045031342183"/>
    <n v="4.3538253100707733E-2"/>
    <n v="137.94419247787604"/>
    <n v="10310.33"/>
  </r>
  <r>
    <n v="1110010"/>
    <s v="Juhayna Milk 1L 12X"/>
    <n v="202511"/>
    <x v="0"/>
    <x v="0"/>
    <x v="0"/>
    <x v="5"/>
    <x v="3"/>
    <n v="85.6"/>
    <n v="35952"/>
    <n v="-3201.99"/>
    <n v="32750.01"/>
    <n v="-20551.310000000001"/>
    <n v="-740.29"/>
    <n v="-353.24"/>
    <n v="11105.169999999995"/>
    <n v="0.33908905676670009"/>
    <n v="1093.53"/>
    <n v="8.9062917222963944E-2"/>
    <n v="3.3390218812146925E-2"/>
    <n v="129.73329439252331"/>
    <n v="3201.99"/>
  </r>
  <r>
    <n v="1110010"/>
    <s v="Juhayna Milk 1L 12X"/>
    <n v="202504"/>
    <x v="0"/>
    <x v="0"/>
    <x v="0"/>
    <x v="1"/>
    <x v="0"/>
    <n v="93.3"/>
    <n v="39186"/>
    <n v="-2401.14"/>
    <n v="36784.86"/>
    <n v="-23044.58"/>
    <n v="-1319.15"/>
    <n v="-556.73"/>
    <n v="11864.399999999998"/>
    <n v="0.32253486896511219"/>
    <n v="1875.88"/>
    <n v="6.1275455519828506E-2"/>
    <n v="5.0995980411506256E-2"/>
    <n v="127.16398713826365"/>
    <n v="2401.14"/>
  </r>
  <r>
    <n v="1110010"/>
    <s v="Juhayna Milk 1L 12X"/>
    <n v="202409"/>
    <x v="0"/>
    <x v="0"/>
    <x v="0"/>
    <x v="2"/>
    <x v="1"/>
    <n v="14.8"/>
    <n v="6216"/>
    <n v="-161.82"/>
    <n v="6054.18"/>
    <n v="-3757.32"/>
    <n v="-132.77000000000001"/>
    <n v="-68.040000000000006"/>
    <n v="2096.0500000000002"/>
    <n v="0.34621534212725752"/>
    <n v="200.81"/>
    <n v="2.6032818532818532E-2"/>
    <n v="3.3168818898678266E-2"/>
    <n v="141.625"/>
    <n v="161.82"/>
  </r>
  <r>
    <n v="1130010"/>
    <s v="Bekhero Milk 500ML 24X"/>
    <n v="202406"/>
    <x v="2"/>
    <x v="2"/>
    <x v="2"/>
    <x v="5"/>
    <x v="3"/>
    <n v="217.7"/>
    <n v="78372"/>
    <n v="-6361.48"/>
    <n v="72010.52"/>
    <n v="-45275.42"/>
    <n v="-2514.89"/>
    <n v="-919.84"/>
    <n v="23300.37000000001"/>
    <n v="0.32356897297783727"/>
    <n v="3434.73"/>
    <n v="8.1170315929158368E-2"/>
    <n v="4.7697614181927861E-2"/>
    <n v="107.02971979788705"/>
    <n v="6361.48"/>
  </r>
  <r>
    <n v="1130010"/>
    <s v="Bekhero Milk 500ML 24X"/>
    <n v="202406"/>
    <x v="2"/>
    <x v="2"/>
    <x v="2"/>
    <x v="8"/>
    <x v="2"/>
    <n v="263.8"/>
    <n v="94968"/>
    <n v="-8872.2999999999993"/>
    <n v="86095.7"/>
    <n v="-56545.71"/>
    <n v="-2591.3200000000002"/>
    <n v="-919.79"/>
    <n v="26038.879999999997"/>
    <n v="0.30244112075283663"/>
    <n v="3511.11"/>
    <n v="9.3424100749726222E-2"/>
    <n v="4.0781479214409083E-2"/>
    <n v="98.706899166034859"/>
    <n v="8872.2999999999993"/>
  </r>
  <r>
    <n v="1130010"/>
    <s v="Bekhero Milk 500ML 24X"/>
    <n v="202511"/>
    <x v="2"/>
    <x v="2"/>
    <x v="2"/>
    <x v="6"/>
    <x v="0"/>
    <n v="31.1"/>
    <n v="11196"/>
    <n v="-766.43"/>
    <n v="10429.57"/>
    <n v="-7030.57"/>
    <n v="-320.63"/>
    <n v="-205.84"/>
    <n v="2872.5299999999997"/>
    <n v="0.27542170961985968"/>
    <n v="526.47"/>
    <n v="6.8455698463737044E-2"/>
    <n v="5.0478591159558835E-2"/>
    <n v="92.364308681672014"/>
    <n v="766.43"/>
  </r>
  <r>
    <n v="1110010"/>
    <s v="Juhayna Milk 1L 12X"/>
    <n v="202412"/>
    <x v="0"/>
    <x v="0"/>
    <x v="0"/>
    <x v="7"/>
    <x v="3"/>
    <n v="224.5"/>
    <n v="94290"/>
    <n v="-8241.42"/>
    <n v="86048.58"/>
    <n v="-56827.48"/>
    <n v="-1905.67"/>
    <n v="-1578.77"/>
    <n v="25736.660000000003"/>
    <n v="0.29909453473840014"/>
    <n v="3484.44"/>
    <n v="8.7405027044225259E-2"/>
    <n v="4.0493869858166165E-2"/>
    <n v="114.63991091314033"/>
    <n v="8241.42"/>
  </r>
  <r>
    <n v="1120020"/>
    <s v="Pure Apple 250ML 27X"/>
    <n v="202505"/>
    <x v="1"/>
    <x v="1"/>
    <x v="1"/>
    <x v="2"/>
    <x v="1"/>
    <n v="35"/>
    <n v="13300"/>
    <n v="-296.02"/>
    <n v="13003.98"/>
    <n v="-8830.7000000000007"/>
    <n v="-292.23"/>
    <n v="-144.38999999999999"/>
    <n v="3736.66"/>
    <n v="0.28734741209998788"/>
    <n v="436.62"/>
    <n v="2.2257142857142857E-2"/>
    <n v="3.3575874463049007E-2"/>
    <n v="106.76171428571428"/>
    <n v="296.02"/>
  </r>
  <r>
    <n v="1110020"/>
    <s v="Juhayna Milk 500ML 24X"/>
    <n v="202511"/>
    <x v="0"/>
    <x v="2"/>
    <x v="2"/>
    <x v="4"/>
    <x v="1"/>
    <n v="41.7"/>
    <n v="18765"/>
    <n v="-646.32000000000005"/>
    <n v="18118.68"/>
    <n v="-11323"/>
    <n v="-541.28"/>
    <n v="-250.9"/>
    <n v="6003.5"/>
    <n v="0.3313431221258944"/>
    <n v="792.18"/>
    <n v="3.4442845723421267E-2"/>
    <n v="4.3721728072905967E-2"/>
    <n v="143.96882494004794"/>
    <n v="646.32000000000005"/>
  </r>
  <r>
    <n v="1120020"/>
    <s v="Pure Apple 250ML 27X"/>
    <n v="202408"/>
    <x v="1"/>
    <x v="1"/>
    <x v="1"/>
    <x v="8"/>
    <x v="2"/>
    <n v="188.5"/>
    <n v="71630"/>
    <n v="-5638.55"/>
    <n v="65991.45"/>
    <n v="-44301.51"/>
    <n v="-1568.99"/>
    <n v="-705.85"/>
    <n v="19415.099999999999"/>
    <n v="0.29420629490638561"/>
    <n v="2274.84"/>
    <n v="7.8717716040765051E-2"/>
    <n v="3.4471738384290698E-2"/>
    <n v="102.99787798408487"/>
    <n v="5638.55"/>
  </r>
  <r>
    <n v="1120020"/>
    <s v="Pure Apple 250ML 27X"/>
    <n v="202401"/>
    <x v="1"/>
    <x v="1"/>
    <x v="1"/>
    <x v="3"/>
    <x v="2"/>
    <n v="299.7"/>
    <n v="113886"/>
    <n v="-9651.7800000000007"/>
    <n v="104234.22"/>
    <n v="-65282.97"/>
    <n v="-2997.9"/>
    <n v="-1728.77"/>
    <n v="34224.58"/>
    <n v="0.32834303360259232"/>
    <n v="4726.67"/>
    <n v="8.4749486328433696E-2"/>
    <n v="4.534662417006622E-2"/>
    <n v="114.19612946279614"/>
    <n v="9651.7800000000007"/>
  </r>
  <r>
    <n v="1110010"/>
    <s v="Juhayna Milk 1L 12X"/>
    <n v="202501"/>
    <x v="0"/>
    <x v="0"/>
    <x v="0"/>
    <x v="6"/>
    <x v="0"/>
    <n v="54.1"/>
    <n v="22722"/>
    <n v="-1765.88"/>
    <n v="20956.12"/>
    <n v="-13120.7"/>
    <n v="-806.93"/>
    <n v="-414.48"/>
    <n v="6614.0099999999984"/>
    <n v="0.31561233663483501"/>
    <n v="1221.4099999999999"/>
    <n v="7.7716750286066366E-2"/>
    <n v="5.8284167107269851E-2"/>
    <n v="122.25526802218111"/>
    <n v="1765.88"/>
  </r>
  <r>
    <n v="1110010"/>
    <s v="Juhayna Milk 1L 12X"/>
    <n v="202411"/>
    <x v="0"/>
    <x v="0"/>
    <x v="0"/>
    <x v="3"/>
    <x v="2"/>
    <n v="100.1"/>
    <n v="42042"/>
    <n v="-4007.48"/>
    <n v="38034.519999999997"/>
    <n v="-24504.02"/>
    <n v="-937.83"/>
    <n v="-541.88"/>
    <n v="12050.789999999994"/>
    <n v="0.31683823011306556"/>
    <n v="1479.71"/>
    <n v="9.5320869606583897E-2"/>
    <n v="3.8904395270401737E-2"/>
    <n v="120.38751248751242"/>
    <n v="4007.48"/>
  </r>
  <r>
    <n v="1120020"/>
    <s v="Pure Apple 250ML 27X"/>
    <n v="202509"/>
    <x v="1"/>
    <x v="1"/>
    <x v="1"/>
    <x v="8"/>
    <x v="2"/>
    <n v="285.8"/>
    <n v="108604"/>
    <n v="-8762.49"/>
    <n v="99841.51"/>
    <n v="-65895.460000000006"/>
    <n v="-3894.1"/>
    <n v="-1984.37"/>
    <n v="28067.579999999987"/>
    <n v="0.28112134922638882"/>
    <n v="5878.4699999999993"/>
    <n v="8.0682939854885644E-2"/>
    <n v="5.8878015767189415E-2"/>
    <n v="98.207067879636057"/>
    <n v="8762.49"/>
  </r>
  <r>
    <n v="1130010"/>
    <s v="Bekhero Milk 500ML 24X"/>
    <n v="202503"/>
    <x v="2"/>
    <x v="2"/>
    <x v="2"/>
    <x v="3"/>
    <x v="2"/>
    <n v="77"/>
    <n v="27720"/>
    <n v="-2148.87"/>
    <n v="25571.13"/>
    <n v="-16617.05"/>
    <n v="-832.79"/>
    <n v="-290.13"/>
    <n v="7831.16"/>
    <n v="0.30625005621574014"/>
    <n v="1122.92"/>
    <n v="7.7520562770562768E-2"/>
    <n v="4.3913585359739674E-2"/>
    <n v="101.70337662337663"/>
    <n v="2148.87"/>
  </r>
  <r>
    <n v="1110010"/>
    <s v="Juhayna Milk 1L 12X"/>
    <n v="202504"/>
    <x v="0"/>
    <x v="0"/>
    <x v="0"/>
    <x v="1"/>
    <x v="0"/>
    <n v="84.6"/>
    <n v="35532"/>
    <n v="-3168.11"/>
    <n v="32363.89"/>
    <n v="-20808.62"/>
    <n v="-1086.9100000000001"/>
    <n v="-373.07"/>
    <n v="10095.290000000001"/>
    <n v="0.31193067335230718"/>
    <n v="1459.98"/>
    <n v="8.9162163683440279E-2"/>
    <n v="4.5111388031537622E-2"/>
    <n v="119.32966903073287"/>
    <n v="3168.11"/>
  </r>
  <r>
    <n v="1130010"/>
    <s v="Bekhero Milk 500ML 24X"/>
    <n v="202510"/>
    <x v="2"/>
    <x v="2"/>
    <x v="2"/>
    <x v="1"/>
    <x v="0"/>
    <n v="92.7"/>
    <n v="33372"/>
    <n v="-2770.78"/>
    <n v="30601.22"/>
    <n v="-20428.27"/>
    <n v="-735.61"/>
    <n v="-508.62"/>
    <n v="8928.7200000000012"/>
    <n v="0.2917766023707552"/>
    <n v="1244.23"/>
    <n v="8.3027088577250399E-2"/>
    <n v="4.0659490046475268E-2"/>
    <n v="96.318446601941758"/>
    <n v="2770.78"/>
  </r>
  <r>
    <n v="1120020"/>
    <s v="Pure Apple 250ML 27X"/>
    <n v="202506"/>
    <x v="1"/>
    <x v="1"/>
    <x v="1"/>
    <x v="8"/>
    <x v="2"/>
    <n v="186.7"/>
    <n v="70946"/>
    <n v="-6993.67"/>
    <n v="63952.33"/>
    <n v="-39771.69"/>
    <n v="-1829.56"/>
    <n v="-1224.6500000000001"/>
    <n v="21126.43"/>
    <n v="0.33034652529469999"/>
    <n v="3054.21"/>
    <n v="9.8577368702957177E-2"/>
    <n v="4.7757603202260183E-2"/>
    <n v="113.15709694697377"/>
    <n v="6993.67"/>
  </r>
  <r>
    <n v="1120020"/>
    <s v="Pure Apple 250ML 27X"/>
    <n v="202501"/>
    <x v="1"/>
    <x v="1"/>
    <x v="1"/>
    <x v="4"/>
    <x v="1"/>
    <n v="58.7"/>
    <n v="22306"/>
    <n v="-462.17"/>
    <n v="21843.83"/>
    <n v="-13774.98"/>
    <n v="-724.96"/>
    <n v="-388.69"/>
    <n v="6955.2000000000025"/>
    <n v="0.31840570083176817"/>
    <n v="1113.6500000000001"/>
    <n v="2.0719537344212322E-2"/>
    <n v="5.0982359778482068E-2"/>
    <n v="118.48722316865421"/>
    <n v="462.17"/>
  </r>
  <r>
    <n v="1110020"/>
    <s v="Juhayna Milk 500ML 24X"/>
    <n v="202405"/>
    <x v="0"/>
    <x v="2"/>
    <x v="2"/>
    <x v="4"/>
    <x v="1"/>
    <n v="44.4"/>
    <n v="19980"/>
    <n v="-555.08000000000004"/>
    <n v="19424.919999999998"/>
    <n v="-12933.9"/>
    <n v="-609.5"/>
    <n v="-289.54000000000002"/>
    <n v="5591.9799999999977"/>
    <n v="0.28787660386760916"/>
    <n v="899.04"/>
    <n v="2.7781781781781784E-2"/>
    <n v="4.6282816093965895E-2"/>
    <n v="125.94549549549545"/>
    <n v="555.08000000000004"/>
  </r>
  <r>
    <n v="1130010"/>
    <s v="Bekhero Milk 500ML 24X"/>
    <n v="202506"/>
    <x v="2"/>
    <x v="2"/>
    <x v="2"/>
    <x v="4"/>
    <x v="1"/>
    <n v="104"/>
    <n v="37440"/>
    <n v="-1128.21"/>
    <n v="36311.79"/>
    <n v="-23366.02"/>
    <n v="-1085.5"/>
    <n v="-715.66"/>
    <n v="11144.61"/>
    <n v="0.30691436582994119"/>
    <n v="1801.1599999999999"/>
    <n v="3.0133814102564105E-2"/>
    <n v="4.9602622178636743E-2"/>
    <n v="107.15971153846155"/>
    <n v="1128.21"/>
  </r>
  <r>
    <n v="1130010"/>
    <s v="Bekhero Milk 500ML 24X"/>
    <n v="202411"/>
    <x v="2"/>
    <x v="2"/>
    <x v="2"/>
    <x v="8"/>
    <x v="2"/>
    <n v="65.400000000000006"/>
    <n v="23544"/>
    <n v="-2065.14"/>
    <n v="21478.86"/>
    <n v="-13482.11"/>
    <n v="-586.98"/>
    <n v="-388.67"/>
    <n v="7021.1"/>
    <n v="0.32688420148927833"/>
    <n v="975.65000000000009"/>
    <n v="8.7714067278287455E-2"/>
    <n v="4.5423732916923899E-2"/>
    <n v="107.35626911314985"/>
    <n v="2065.14"/>
  </r>
  <r>
    <n v="1130010"/>
    <s v="Bekhero Milk 500ML 24X"/>
    <n v="202501"/>
    <x v="2"/>
    <x v="2"/>
    <x v="2"/>
    <x v="0"/>
    <x v="0"/>
    <n v="20.7"/>
    <n v="7452"/>
    <n v="-524.28"/>
    <n v="6927.72"/>
    <n v="-4443.7299999999996"/>
    <n v="-187.22"/>
    <n v="-115.09"/>
    <n v="2181.6800000000003"/>
    <n v="0.31492034897484311"/>
    <n v="302.31"/>
    <n v="7.0354267310789045E-2"/>
    <n v="4.3637733626647725E-2"/>
    <n v="105.39516908212562"/>
    <n v="524.28"/>
  </r>
  <r>
    <n v="1110020"/>
    <s v="Juhayna Milk 500ML 24X"/>
    <n v="202507"/>
    <x v="0"/>
    <x v="2"/>
    <x v="2"/>
    <x v="7"/>
    <x v="3"/>
    <n v="71.2"/>
    <n v="32040"/>
    <n v="-3444.93"/>
    <n v="28595.07"/>
    <n v="-19219.79"/>
    <n v="-637.37"/>
    <n v="-334.5"/>
    <n v="8403.41"/>
    <n v="0.29387618215307743"/>
    <n v="971.87"/>
    <n v="0.10751966292134831"/>
    <n v="3.3987327186119846E-2"/>
    <n v="118.02542134831459"/>
    <n v="3444.93"/>
  </r>
  <r>
    <n v="1130010"/>
    <s v="Bekhero Milk 500ML 24X"/>
    <n v="202503"/>
    <x v="2"/>
    <x v="2"/>
    <x v="2"/>
    <x v="3"/>
    <x v="2"/>
    <n v="214.4"/>
    <n v="77184"/>
    <n v="-6381.12"/>
    <n v="70802.880000000005"/>
    <n v="-46084.57"/>
    <n v="-2012.46"/>
    <n v="-722.47"/>
    <n v="21983.380000000005"/>
    <n v="0.31048708753090276"/>
    <n v="2734.9300000000003"/>
    <n v="8.267412935323383E-2"/>
    <n v="3.862738351886251E-2"/>
    <n v="102.53442164179107"/>
    <n v="6381.12"/>
  </r>
  <r>
    <n v="1120020"/>
    <s v="Pure Apple 250ML 27X"/>
    <n v="202501"/>
    <x v="1"/>
    <x v="1"/>
    <x v="1"/>
    <x v="0"/>
    <x v="0"/>
    <n v="72.7"/>
    <n v="27626"/>
    <n v="-1924.78"/>
    <n v="25701.22"/>
    <n v="-16085.46"/>
    <n v="-765.05"/>
    <n v="-434.57"/>
    <n v="8416.1400000000031"/>
    <n v="0.32746071976349772"/>
    <n v="1199.6199999999999"/>
    <n v="6.9672772026351984E-2"/>
    <n v="4.6675605282550783E-2"/>
    <n v="115.76533700137556"/>
    <n v="1924.78"/>
  </r>
  <r>
    <n v="1110020"/>
    <s v="Juhayna Milk 500ML 24X"/>
    <n v="202505"/>
    <x v="0"/>
    <x v="2"/>
    <x v="2"/>
    <x v="8"/>
    <x v="2"/>
    <n v="252.9"/>
    <n v="113805"/>
    <n v="-10244.91"/>
    <n v="103560.09"/>
    <n v="-65242.61"/>
    <n v="-2691.57"/>
    <n v="-2039.54"/>
    <n v="33586.369999999995"/>
    <n v="0.3243176980630279"/>
    <n v="4731.1100000000006"/>
    <n v="9.002161592197179E-2"/>
    <n v="4.5684684128799044E-2"/>
    <n v="132.80494266508498"/>
    <n v="10244.91"/>
  </r>
  <r>
    <n v="1110020"/>
    <s v="Juhayna Milk 500ML 24X"/>
    <n v="202403"/>
    <x v="0"/>
    <x v="2"/>
    <x v="2"/>
    <x v="10"/>
    <x v="1"/>
    <n v="102.4"/>
    <n v="46080"/>
    <n v="-1415.42"/>
    <n v="44664.58"/>
    <n v="-28462.12"/>
    <n v="-935.75"/>
    <n v="-891.61"/>
    <n v="14375.100000000002"/>
    <n v="0.32184563248999548"/>
    <n v="1827.3600000000001"/>
    <n v="3.0716579861111114E-2"/>
    <n v="4.0912956082873722E-2"/>
    <n v="140.3818359375"/>
    <n v="1415.42"/>
  </r>
  <r>
    <n v="1120020"/>
    <s v="Pure Apple 250ML 27X"/>
    <n v="202511"/>
    <x v="1"/>
    <x v="1"/>
    <x v="1"/>
    <x v="5"/>
    <x v="3"/>
    <n v="261"/>
    <n v="99180"/>
    <n v="-8310.23"/>
    <n v="90869.77"/>
    <n v="-58175.76"/>
    <n v="-1939.65"/>
    <n v="-1636.73"/>
    <n v="29117.629999999997"/>
    <n v="0.32043252668076516"/>
    <n v="3576.38"/>
    <n v="8.3789372857430933E-2"/>
    <n v="3.9357203171087589E-2"/>
    <n v="111.56180076628351"/>
    <n v="8310.23"/>
  </r>
  <r>
    <n v="1120020"/>
    <s v="Pure Apple 250ML 27X"/>
    <n v="202412"/>
    <x v="1"/>
    <x v="1"/>
    <x v="1"/>
    <x v="2"/>
    <x v="1"/>
    <n v="97.5"/>
    <n v="37050"/>
    <n v="-1223.79"/>
    <n v="35826.21"/>
    <n v="-22861.09"/>
    <n v="-1292.7"/>
    <n v="-513.36"/>
    <n v="11159.059999999998"/>
    <n v="0.31147754674580419"/>
    <n v="1806.06"/>
    <n v="3.3030769230769232E-2"/>
    <n v="5.0411695794782649E-2"/>
    <n v="114.45189743589741"/>
    <n v="1223.79"/>
  </r>
  <r>
    <n v="1130010"/>
    <s v="Bekhero Milk 500ML 24X"/>
    <n v="202502"/>
    <x v="2"/>
    <x v="2"/>
    <x v="2"/>
    <x v="3"/>
    <x v="2"/>
    <n v="150.6"/>
    <n v="54216"/>
    <n v="-4811.6099999999997"/>
    <n v="49404.39"/>
    <n v="-31974.21"/>
    <n v="-1742.44"/>
    <n v="-583.27"/>
    <n v="15104.470000000001"/>
    <n v="0.30573133278237019"/>
    <n v="2325.71"/>
    <n v="8.8748893315626382E-2"/>
    <n v="4.7074966414927907E-2"/>
    <n v="100.2952855245684"/>
    <n v="4811.6099999999997"/>
  </r>
  <r>
    <n v="1110010"/>
    <s v="Juhayna Milk 1L 12X"/>
    <n v="202407"/>
    <x v="0"/>
    <x v="0"/>
    <x v="0"/>
    <x v="7"/>
    <x v="3"/>
    <n v="215.2"/>
    <n v="90384"/>
    <n v="-10209.44"/>
    <n v="80174.559999999998"/>
    <n v="-54220.95"/>
    <n v="-2033.12"/>
    <n v="-1313.2"/>
    <n v="22607.29"/>
    <n v="0.28197585368725442"/>
    <n v="3346.3199999999997"/>
    <n v="0.11295627544698177"/>
    <n v="4.1737927841449952E-2"/>
    <n v="105.05246282527882"/>
    <n v="10209.44"/>
  </r>
  <r>
    <n v="1130010"/>
    <s v="Bekhero Milk 500ML 24X"/>
    <n v="202512"/>
    <x v="2"/>
    <x v="2"/>
    <x v="2"/>
    <x v="10"/>
    <x v="1"/>
    <n v="78.900000000000006"/>
    <n v="28404"/>
    <n v="-864.77"/>
    <n v="27539.23"/>
    <n v="-17676.23"/>
    <n v="-632.16"/>
    <n v="-316.83"/>
    <n v="8914.0099999999984"/>
    <n v="0.32368406814569611"/>
    <n v="948.99"/>
    <n v="3.0445359808477679E-2"/>
    <n v="3.4459569131017824E-2"/>
    <n v="112.97858048162227"/>
    <n v="864.77"/>
  </r>
  <r>
    <n v="1120010"/>
    <s v="Pure Orange 1L 12X"/>
    <n v="202411"/>
    <x v="1"/>
    <x v="0"/>
    <x v="0"/>
    <x v="4"/>
    <x v="1"/>
    <n v="104.6"/>
    <n v="50208"/>
    <n v="-1919.09"/>
    <n v="48288.91"/>
    <n v="-31775.82"/>
    <n v="-1782.79"/>
    <n v="-611.79"/>
    <n v="14118.510000000002"/>
    <n v="0.29237582707913684"/>
    <n v="2394.58"/>
    <n v="3.8222793180369662E-2"/>
    <n v="4.9588611546626332E-2"/>
    <n v="134.97619502868071"/>
    <n v="1919.09"/>
  </r>
  <r>
    <n v="1120010"/>
    <s v="Pure Orange 1L 12X"/>
    <n v="202510"/>
    <x v="1"/>
    <x v="0"/>
    <x v="0"/>
    <x v="7"/>
    <x v="3"/>
    <n v="200.3"/>
    <n v="96144"/>
    <n v="-9252.3799999999992"/>
    <n v="86891.62"/>
    <n v="-54464.84"/>
    <n v="-2071.35"/>
    <n v="-1082.31"/>
    <n v="29273.120000000003"/>
    <n v="0.33689232632559968"/>
    <n v="3153.66"/>
    <n v="9.6234606423697772E-2"/>
    <n v="3.6294178886295367E-2"/>
    <n v="146.14638042935596"/>
    <n v="9252.3799999999992"/>
  </r>
  <r>
    <n v="1120010"/>
    <s v="Pure Orange 1L 12X"/>
    <n v="202506"/>
    <x v="1"/>
    <x v="0"/>
    <x v="0"/>
    <x v="4"/>
    <x v="1"/>
    <n v="119"/>
    <n v="57120"/>
    <n v="-1624.51"/>
    <n v="55495.49"/>
    <n v="-37422.79"/>
    <n v="-1334.1"/>
    <n v="-706.3"/>
    <n v="16032.299999999996"/>
    <n v="0.28889374614045205"/>
    <n v="2040.3999999999999"/>
    <n v="2.844030112044818E-2"/>
    <n v="3.6766951692831257E-2"/>
    <n v="134.72521008403356"/>
    <n v="1624.51"/>
  </r>
  <r>
    <n v="1110010"/>
    <s v="Juhayna Milk 1L 12X"/>
    <n v="202510"/>
    <x v="0"/>
    <x v="0"/>
    <x v="0"/>
    <x v="8"/>
    <x v="2"/>
    <n v="187.7"/>
    <n v="78834"/>
    <n v="-7042.15"/>
    <n v="71791.850000000006"/>
    <n v="-44692.86"/>
    <n v="-2473.19"/>
    <n v="-1279.5"/>
    <n v="23346.300000000003"/>
    <n v="0.32519429433842423"/>
    <n v="3752.69"/>
    <n v="8.9328842885049595E-2"/>
    <n v="5.2271810797465165E-2"/>
    <n v="124.38092701118809"/>
    <n v="7042.15"/>
  </r>
  <r>
    <n v="1110010"/>
    <s v="Juhayna Milk 1L 12X"/>
    <n v="202508"/>
    <x v="0"/>
    <x v="0"/>
    <x v="0"/>
    <x v="0"/>
    <x v="0"/>
    <n v="42.8"/>
    <n v="17976"/>
    <n v="-1112.8499999999999"/>
    <n v="16863.150000000001"/>
    <n v="-11421.5"/>
    <n v="-639.71"/>
    <n v="-281.89999999999998"/>
    <n v="4520.0400000000027"/>
    <n v="0.26804244758541568"/>
    <n v="921.61"/>
    <n v="6.1907543391188244E-2"/>
    <n v="5.4652303988282136E-2"/>
    <n v="105.60841121495334"/>
    <n v="1112.8499999999999"/>
  </r>
  <r>
    <n v="1110010"/>
    <s v="Juhayna Milk 1L 12X"/>
    <n v="202405"/>
    <x v="0"/>
    <x v="0"/>
    <x v="0"/>
    <x v="10"/>
    <x v="1"/>
    <n v="36"/>
    <n v="15120"/>
    <n v="-475.06"/>
    <n v="14644.94"/>
    <n v="-9519.43"/>
    <n v="-328.23"/>
    <n v="-243.72"/>
    <n v="4553.5600000000013"/>
    <n v="0.31093060128617811"/>
    <n v="571.95000000000005"/>
    <n v="3.1419312169312166E-2"/>
    <n v="3.9054444743372115E-2"/>
    <n v="126.48777777777781"/>
    <n v="475.06"/>
  </r>
  <r>
    <n v="1130010"/>
    <s v="Bekhero Milk 500ML 24X"/>
    <n v="202403"/>
    <x v="2"/>
    <x v="2"/>
    <x v="2"/>
    <x v="8"/>
    <x v="2"/>
    <n v="109.5"/>
    <n v="39420"/>
    <n v="-2904"/>
    <n v="36516"/>
    <n v="-24407.34"/>
    <n v="-970.8"/>
    <n v="-578.53"/>
    <n v="10559.330000000002"/>
    <n v="0.28916995289736008"/>
    <n v="1549.33"/>
    <n v="7.3668188736681892E-2"/>
    <n v="4.2428798334976446E-2"/>
    <n v="96.432237442922386"/>
    <n v="2904"/>
  </r>
  <r>
    <n v="1120020"/>
    <s v="Pure Apple 250ML 27X"/>
    <n v="202407"/>
    <x v="1"/>
    <x v="1"/>
    <x v="1"/>
    <x v="7"/>
    <x v="3"/>
    <n v="86.1"/>
    <n v="32718"/>
    <n v="-2846.67"/>
    <n v="29871.33"/>
    <n v="-20258.599999999999"/>
    <n v="-859.98"/>
    <n v="-374.68"/>
    <n v="8378.0700000000033"/>
    <n v="0.28047194416853893"/>
    <n v="1234.6600000000001"/>
    <n v="8.7006235099944984E-2"/>
    <n v="4.1332608892874871E-2"/>
    <n v="97.306271777003531"/>
    <n v="2846.67"/>
  </r>
  <r>
    <n v="1130010"/>
    <s v="Bekhero Milk 500ML 24X"/>
    <n v="202506"/>
    <x v="2"/>
    <x v="2"/>
    <x v="2"/>
    <x v="9"/>
    <x v="0"/>
    <n v="51.2"/>
    <n v="18432"/>
    <n v="-1630.52"/>
    <n v="16801.48"/>
    <n v="-10735.97"/>
    <n v="-478.43"/>
    <n v="-282.72000000000003"/>
    <n v="5304.3600000000006"/>
    <n v="0.31570790192292586"/>
    <n v="761.15000000000009"/>
    <n v="8.8461371527777777E-2"/>
    <n v="4.530255667953062E-2"/>
    <n v="103.60078125000001"/>
    <n v="1630.52"/>
  </r>
  <r>
    <n v="1120010"/>
    <s v="Pure Orange 1L 12X"/>
    <n v="202504"/>
    <x v="1"/>
    <x v="0"/>
    <x v="0"/>
    <x v="7"/>
    <x v="3"/>
    <n v="228.9"/>
    <n v="109872"/>
    <n v="-12399.56"/>
    <n v="97472.44"/>
    <n v="-60556.160000000003"/>
    <n v="-3834.19"/>
    <n v="-1565.23"/>
    <n v="31516.86"/>
    <n v="0.32334124394546809"/>
    <n v="5399.42"/>
    <n v="0.11285459443716324"/>
    <n v="5.5394324795808948E-2"/>
    <n v="137.6883355176933"/>
    <n v="12399.56"/>
  </r>
  <r>
    <n v="1110010"/>
    <s v="Juhayna Milk 1L 12X"/>
    <n v="202506"/>
    <x v="0"/>
    <x v="0"/>
    <x v="0"/>
    <x v="7"/>
    <x v="3"/>
    <n v="146.19999999999999"/>
    <n v="61404"/>
    <n v="-6481.68"/>
    <n v="54922.32"/>
    <n v="-36360.61"/>
    <n v="-2090.52"/>
    <n v="-925.58"/>
    <n v="15545.61"/>
    <n v="0.28304722014656336"/>
    <n v="3016.1"/>
    <n v="0.10555794410787571"/>
    <n v="5.4915742816399597E-2"/>
    <n v="106.331121751026"/>
    <n v="6481.68"/>
  </r>
  <r>
    <n v="1130010"/>
    <s v="Bekhero Milk 500ML 24X"/>
    <n v="202501"/>
    <x v="2"/>
    <x v="2"/>
    <x v="2"/>
    <x v="7"/>
    <x v="3"/>
    <n v="52"/>
    <n v="18720"/>
    <n v="-2217.0100000000002"/>
    <n v="16502.990000000002"/>
    <n v="-11150.25"/>
    <n v="-633.03"/>
    <n v="-214.69"/>
    <n v="4505.0200000000004"/>
    <n v="0.27298204749563565"/>
    <n v="847.72"/>
    <n v="0.11843002136752138"/>
    <n v="5.1367661254112129E-2"/>
    <n v="86.635000000000005"/>
    <n v="2217.0100000000002"/>
  </r>
  <r>
    <n v="1110020"/>
    <s v="Juhayna Milk 500ML 24X"/>
    <n v="202406"/>
    <x v="0"/>
    <x v="2"/>
    <x v="2"/>
    <x v="3"/>
    <x v="2"/>
    <n v="279"/>
    <n v="125550"/>
    <n v="-11166.49"/>
    <n v="114383.51"/>
    <n v="-76953.570000000007"/>
    <n v="-4041.72"/>
    <n v="-1608.56"/>
    <n v="31779.659999999989"/>
    <n v="0.27783427873475808"/>
    <n v="5650.28"/>
    <n v="8.8940581441656702E-2"/>
    <n v="4.9397679787934468E-2"/>
    <n v="113.90559139784942"/>
    <n v="11166.49"/>
  </r>
  <r>
    <n v="1110010"/>
    <s v="Juhayna Milk 1L 12X"/>
    <n v="202504"/>
    <x v="0"/>
    <x v="0"/>
    <x v="0"/>
    <x v="3"/>
    <x v="2"/>
    <n v="167.8"/>
    <n v="70476"/>
    <n v="-5806.44"/>
    <n v="64669.56"/>
    <n v="-43358.99"/>
    <n v="-2221.25"/>
    <n v="-1213.69"/>
    <n v="17875.629999999997"/>
    <n v="0.27641490061166335"/>
    <n v="3434.94"/>
    <n v="8.2388898348373915E-2"/>
    <n v="5.3115252369120805E-2"/>
    <n v="106.52938021454109"/>
    <n v="5806.44"/>
  </r>
  <r>
    <n v="1110010"/>
    <s v="Juhayna Milk 1L 12X"/>
    <n v="202505"/>
    <x v="0"/>
    <x v="0"/>
    <x v="0"/>
    <x v="7"/>
    <x v="3"/>
    <n v="66.599999999999994"/>
    <n v="27972"/>
    <n v="-2708.66"/>
    <n v="25263.34"/>
    <n v="-16768.64"/>
    <n v="-782.02"/>
    <n v="-335.19"/>
    <n v="7377.4900000000016"/>
    <n v="0.2920235408303099"/>
    <n v="1117.21"/>
    <n v="9.683469183469183E-2"/>
    <n v="4.4222577062257011E-2"/>
    <n v="110.77312312312316"/>
    <n v="2708.66"/>
  </r>
  <r>
    <n v="1110010"/>
    <s v="Juhayna Milk 1L 12X"/>
    <n v="202509"/>
    <x v="0"/>
    <x v="0"/>
    <x v="0"/>
    <x v="6"/>
    <x v="0"/>
    <n v="58.8"/>
    <n v="24696"/>
    <n v="-1956.74"/>
    <n v="22739.26"/>
    <n v="-14102.54"/>
    <n v="-545.78"/>
    <n v="-296.87"/>
    <n v="7794.0699999999961"/>
    <n v="0.34275829556458726"/>
    <n v="842.65"/>
    <n v="7.9233074182053775E-2"/>
    <n v="3.7057054627107483E-2"/>
    <n v="132.55221088435368"/>
    <n v="1956.74"/>
  </r>
  <r>
    <n v="1130010"/>
    <s v="Bekhero Milk 500ML 24X"/>
    <n v="202406"/>
    <x v="2"/>
    <x v="2"/>
    <x v="2"/>
    <x v="1"/>
    <x v="0"/>
    <n v="37.5"/>
    <n v="13500"/>
    <n v="-1098.99"/>
    <n v="12401.01"/>
    <n v="-8259.77"/>
    <n v="-409.03"/>
    <n v="-140.13999999999999"/>
    <n v="3592.0699999999997"/>
    <n v="0.28965947128500014"/>
    <n v="549.16999999999996"/>
    <n v="8.1406666666666669E-2"/>
    <n v="4.4284296198454802E-2"/>
    <n v="95.788533333333319"/>
    <n v="1098.99"/>
  </r>
  <r>
    <n v="1130010"/>
    <s v="Bekhero Milk 500ML 24X"/>
    <n v="202503"/>
    <x v="2"/>
    <x v="2"/>
    <x v="2"/>
    <x v="4"/>
    <x v="1"/>
    <n v="62.6"/>
    <n v="22536"/>
    <n v="-782.08"/>
    <n v="21753.919999999998"/>
    <n v="-13827.68"/>
    <n v="-734.18"/>
    <n v="-397.39"/>
    <n v="6794.6699999999983"/>
    <n v="0.31234232726791306"/>
    <n v="1131.57"/>
    <n v="3.4703585374511896E-2"/>
    <n v="5.2016831908915727E-2"/>
    <n v="108.54105431309901"/>
    <n v="782.08"/>
  </r>
  <r>
    <n v="1120010"/>
    <s v="Pure Orange 1L 12X"/>
    <n v="202502"/>
    <x v="1"/>
    <x v="0"/>
    <x v="0"/>
    <x v="5"/>
    <x v="3"/>
    <n v="141.9"/>
    <n v="68112"/>
    <n v="-6521.03"/>
    <n v="61590.97"/>
    <n v="-39580.769999999997"/>
    <n v="-2259.9899999999998"/>
    <n v="-967.22"/>
    <n v="18782.990000000005"/>
    <n v="0.30496337368935744"/>
    <n v="3227.21"/>
    <n v="9.5739810899694619E-2"/>
    <n v="5.2397453717647244E-2"/>
    <n v="132.36779422128262"/>
    <n v="6521.03"/>
  </r>
  <r>
    <n v="1110010"/>
    <s v="Juhayna Milk 1L 12X"/>
    <n v="202403"/>
    <x v="0"/>
    <x v="0"/>
    <x v="0"/>
    <x v="6"/>
    <x v="0"/>
    <n v="117.2"/>
    <n v="49224"/>
    <n v="-3246.22"/>
    <n v="45977.78"/>
    <n v="-30440.77"/>
    <n v="-1074.74"/>
    <n v="-644.16"/>
    <n v="13818.109999999997"/>
    <n v="0.30053886899280474"/>
    <n v="1718.9"/>
    <n v="6.5947911587843328E-2"/>
    <n v="3.7385450102201546E-2"/>
    <n v="117.90196245733786"/>
    <n v="3246.22"/>
  </r>
  <r>
    <n v="1120020"/>
    <s v="Pure Apple 250ML 27X"/>
    <n v="202403"/>
    <x v="1"/>
    <x v="1"/>
    <x v="1"/>
    <x v="3"/>
    <x v="2"/>
    <n v="289.5"/>
    <n v="110010"/>
    <n v="-8262.16"/>
    <n v="101747.84"/>
    <n v="-66546.61"/>
    <n v="-2063.6799999999998"/>
    <n v="-1552.51"/>
    <n v="31585.040000000008"/>
    <n v="0.31042467338864399"/>
    <n v="3616.1899999999996"/>
    <n v="7.5103717843832379E-2"/>
    <n v="3.5540705335857743E-2"/>
    <n v="109.1020379965458"/>
    <n v="8262.16"/>
  </r>
  <r>
    <n v="1120020"/>
    <s v="Pure Apple 250ML 27X"/>
    <n v="202408"/>
    <x v="1"/>
    <x v="1"/>
    <x v="1"/>
    <x v="2"/>
    <x v="1"/>
    <n v="88.5"/>
    <n v="33630"/>
    <n v="-800.76"/>
    <n v="32829.24"/>
    <n v="-22051.93"/>
    <n v="-1170.1099999999999"/>
    <n v="-422.83"/>
    <n v="9184.3699999999953"/>
    <n v="0.27976188300429727"/>
    <n v="1592.9399999999998"/>
    <n v="2.3810883140053522E-2"/>
    <n v="4.852198832504194E-2"/>
    <n v="103.77819209039542"/>
    <n v="800.76"/>
  </r>
  <r>
    <n v="1120020"/>
    <s v="Pure Apple 250ML 27X"/>
    <n v="202502"/>
    <x v="1"/>
    <x v="1"/>
    <x v="1"/>
    <x v="2"/>
    <x v="1"/>
    <n v="104.2"/>
    <n v="39596"/>
    <n v="-1267.1400000000001"/>
    <n v="38328.86"/>
    <n v="-26052.6"/>
    <n v="-983.49"/>
    <n v="-642.85"/>
    <n v="10649.920000000002"/>
    <n v="0.27785642463668375"/>
    <n v="1626.3400000000001"/>
    <n v="3.2001717345186385E-2"/>
    <n v="4.2431212407569655E-2"/>
    <n v="102.20652591170827"/>
    <n v="1267.1400000000001"/>
  </r>
  <r>
    <n v="1120020"/>
    <s v="Pure Apple 250ML 27X"/>
    <n v="202405"/>
    <x v="1"/>
    <x v="1"/>
    <x v="1"/>
    <x v="7"/>
    <x v="3"/>
    <n v="57.2"/>
    <n v="21736"/>
    <n v="-2587.56"/>
    <n v="19148.439999999999"/>
    <n v="-12142.58"/>
    <n v="-555.67999999999995"/>
    <n v="-239.03"/>
    <n v="6211.1499999999978"/>
    <n v="0.32436846030277133"/>
    <n v="794.70999999999992"/>
    <n v="0.1190449024659551"/>
    <n v="4.1502597600640054E-2"/>
    <n v="108.58653846153842"/>
    <n v="2587.56"/>
  </r>
  <r>
    <n v="1130010"/>
    <s v="Bekhero Milk 500ML 24X"/>
    <n v="202401"/>
    <x v="2"/>
    <x v="2"/>
    <x v="2"/>
    <x v="2"/>
    <x v="1"/>
    <n v="61.6"/>
    <n v="22176"/>
    <n v="-830.02"/>
    <n v="21345.98"/>
    <n v="-14482.48"/>
    <n v="-596.64"/>
    <n v="-258.76"/>
    <n v="6008.1"/>
    <n v="0.28146283281442225"/>
    <n v="855.4"/>
    <n v="3.7428751803751804E-2"/>
    <n v="4.0073119154051491E-2"/>
    <n v="97.534090909090907"/>
    <n v="830.02"/>
  </r>
  <r>
    <n v="1120020"/>
    <s v="Pure Apple 250ML 27X"/>
    <n v="202508"/>
    <x v="1"/>
    <x v="1"/>
    <x v="1"/>
    <x v="10"/>
    <x v="1"/>
    <n v="38.200000000000003"/>
    <n v="14516"/>
    <n v="-317.98"/>
    <n v="14198.02"/>
    <n v="-8852.82"/>
    <n v="-378.48"/>
    <n v="-175.32"/>
    <n v="4791.4000000000015"/>
    <n v="0.33746959083027078"/>
    <n v="553.79999999999995"/>
    <n v="2.1905483604298705E-2"/>
    <n v="3.9005438786535021E-2"/>
    <n v="125.42931937172777"/>
    <n v="317.98"/>
  </r>
  <r>
    <n v="1120010"/>
    <s v="Pure Orange 1L 12X"/>
    <n v="202409"/>
    <x v="1"/>
    <x v="0"/>
    <x v="0"/>
    <x v="1"/>
    <x v="0"/>
    <n v="65.5"/>
    <n v="31440"/>
    <n v="-2245.6999999999998"/>
    <n v="29194.3"/>
    <n v="-19812.75"/>
    <n v="-975.83"/>
    <n v="-330.55"/>
    <n v="8075.1699999999983"/>
    <n v="0.27660091182182817"/>
    <n v="1306.3800000000001"/>
    <n v="7.1428117048346049E-2"/>
    <n v="4.4747776106979789E-2"/>
    <n v="123.28503816793891"/>
    <n v="2245.6999999999998"/>
  </r>
  <r>
    <n v="1130010"/>
    <s v="Bekhero Milk 500ML 24X"/>
    <n v="202409"/>
    <x v="2"/>
    <x v="2"/>
    <x v="2"/>
    <x v="6"/>
    <x v="0"/>
    <n v="28.7"/>
    <n v="10332"/>
    <n v="-772.68"/>
    <n v="9559.32"/>
    <n v="-6121.32"/>
    <n v="-280.68"/>
    <n v="-104.16"/>
    <n v="3053.16"/>
    <n v="0.31939091901934447"/>
    <n v="384.84000000000003"/>
    <n v="7.4785133565621359E-2"/>
    <n v="4.0258093671934829E-2"/>
    <n v="106.38188153310104"/>
    <n v="772.68"/>
  </r>
  <r>
    <n v="1130010"/>
    <s v="Bekhero Milk 500ML 24X"/>
    <n v="202409"/>
    <x v="2"/>
    <x v="2"/>
    <x v="2"/>
    <x v="2"/>
    <x v="1"/>
    <n v="22.9"/>
    <n v="8244"/>
    <n v="-172.16"/>
    <n v="8071.84"/>
    <n v="-5066.47"/>
    <n v="-302.16000000000003"/>
    <n v="-148.1"/>
    <n v="2555.1099999999997"/>
    <n v="0.31654616543439906"/>
    <n v="450.26"/>
    <n v="2.0883066472586122E-2"/>
    <n v="5.5781581399036648E-2"/>
    <n v="111.5768558951965"/>
    <n v="172.16"/>
  </r>
  <r>
    <n v="1120010"/>
    <s v="Pure Orange 1L 12X"/>
    <n v="202409"/>
    <x v="1"/>
    <x v="0"/>
    <x v="0"/>
    <x v="4"/>
    <x v="1"/>
    <n v="77.400000000000006"/>
    <n v="37152"/>
    <n v="-1308.9100000000001"/>
    <n v="35843.089999999997"/>
    <n v="-22789.95"/>
    <n v="-941.25"/>
    <n v="-678.39"/>
    <n v="11433.499999999996"/>
    <n v="0.31898756496719444"/>
    <n v="1619.6399999999999"/>
    <n v="3.523121231696813E-2"/>
    <n v="4.5186952352601298E-2"/>
    <n v="147.71963824289401"/>
    <n v="1308.9100000000001"/>
  </r>
  <r>
    <n v="1120010"/>
    <s v="Pure Orange 1L 12X"/>
    <n v="202506"/>
    <x v="1"/>
    <x v="0"/>
    <x v="0"/>
    <x v="2"/>
    <x v="1"/>
    <n v="103.8"/>
    <n v="49824"/>
    <n v="-1651.59"/>
    <n v="48172.41"/>
    <n v="-32174.03"/>
    <n v="-1014.73"/>
    <n v="-553.32000000000005"/>
    <n v="14430.330000000002"/>
    <n v="0.29955590762430195"/>
    <n v="1568.0500000000002"/>
    <n v="3.3148482658959533E-2"/>
    <n v="3.255078996462913E-2"/>
    <n v="139.02052023121388"/>
    <n v="1651.59"/>
  </r>
  <r>
    <n v="1110020"/>
    <s v="Juhayna Milk 500ML 24X"/>
    <n v="202504"/>
    <x v="0"/>
    <x v="2"/>
    <x v="2"/>
    <x v="5"/>
    <x v="3"/>
    <n v="115.1"/>
    <n v="51795"/>
    <n v="-5606.21"/>
    <n v="46188.79"/>
    <n v="-29846.54"/>
    <n v="-1843.12"/>
    <n v="-890.15"/>
    <n v="13608.98"/>
    <n v="0.29463815787337144"/>
    <n v="2733.27"/>
    <n v="0.10823844000386137"/>
    <n v="5.9176046828678559E-2"/>
    <n v="118.23614248479583"/>
    <n v="5606.21"/>
  </r>
  <r>
    <n v="1110010"/>
    <s v="Juhayna Milk 1L 12X"/>
    <n v="202511"/>
    <x v="0"/>
    <x v="0"/>
    <x v="0"/>
    <x v="4"/>
    <x v="1"/>
    <n v="71.7"/>
    <n v="30114"/>
    <n v="-877.98"/>
    <n v="29236.02"/>
    <n v="-18323.66"/>
    <n v="-1005.58"/>
    <n v="-335.65"/>
    <n v="9571.1299999999974"/>
    <n v="0.32737458792270618"/>
    <n v="1341.23"/>
    <n v="2.9155210201235307E-2"/>
    <n v="4.587594344237006E-2"/>
    <n v="133.48856345885631"/>
    <n v="877.98"/>
  </r>
  <r>
    <n v="1120010"/>
    <s v="Pure Orange 1L 12X"/>
    <n v="202410"/>
    <x v="1"/>
    <x v="0"/>
    <x v="0"/>
    <x v="6"/>
    <x v="0"/>
    <n v="29.9"/>
    <n v="14352"/>
    <n v="-933.58"/>
    <n v="13418.42"/>
    <n v="-8729.01"/>
    <n v="-341.58"/>
    <n v="-253.73"/>
    <n v="4094.1000000000004"/>
    <n v="0.30511043774155233"/>
    <n v="595.30999999999995"/>
    <n v="6.5048773690078041E-2"/>
    <n v="4.4365133898029721E-2"/>
    <n v="136.92642140468229"/>
    <n v="933.58"/>
  </r>
  <r>
    <n v="1130010"/>
    <s v="Bekhero Milk 500ML 24X"/>
    <n v="202505"/>
    <x v="2"/>
    <x v="2"/>
    <x v="2"/>
    <x v="5"/>
    <x v="3"/>
    <n v="241.7"/>
    <n v="87012"/>
    <n v="-7589.43"/>
    <n v="79422.570000000007"/>
    <n v="-53628.09"/>
    <n v="-1979.46"/>
    <n v="-1189.8399999999999"/>
    <n v="22625.180000000015"/>
    <n v="0.28487091263856124"/>
    <n v="3169.3"/>
    <n v="8.7222796855606133E-2"/>
    <n v="3.9904274062146312E-2"/>
    <n v="93.608522962350079"/>
    <n v="7589.43"/>
  </r>
  <r>
    <n v="1110010"/>
    <s v="Juhayna Milk 1L 12X"/>
    <n v="202410"/>
    <x v="0"/>
    <x v="0"/>
    <x v="0"/>
    <x v="3"/>
    <x v="2"/>
    <n v="220.3"/>
    <n v="92526"/>
    <n v="-8366.1299999999992"/>
    <n v="84159.87"/>
    <n v="-54169.52"/>
    <n v="-2676.85"/>
    <n v="-1642.14"/>
    <n v="25671.360000000001"/>
    <n v="0.3050308894250906"/>
    <n v="4318.99"/>
    <n v="9.041923351274235E-2"/>
    <n v="5.1318876799595819E-2"/>
    <n v="116.52909668633681"/>
    <n v="8366.1299999999992"/>
  </r>
  <r>
    <n v="1120010"/>
    <s v="Pure Orange 1L 12X"/>
    <n v="202403"/>
    <x v="1"/>
    <x v="0"/>
    <x v="0"/>
    <x v="5"/>
    <x v="3"/>
    <n v="165.1"/>
    <n v="79248"/>
    <n v="-8583.2099999999991"/>
    <n v="70664.789999999994"/>
    <n v="-45846.7"/>
    <n v="-2301.35"/>
    <n v="-896.96"/>
    <n v="21619.78"/>
    <n v="0.30594840796951356"/>
    <n v="3198.31"/>
    <n v="0.10830822228952149"/>
    <n v="4.5260305733590946E-2"/>
    <n v="130.9496062992126"/>
    <n v="8583.2099999999991"/>
  </r>
  <r>
    <n v="1110010"/>
    <s v="Juhayna Milk 1L 12X"/>
    <n v="202509"/>
    <x v="0"/>
    <x v="0"/>
    <x v="0"/>
    <x v="3"/>
    <x v="2"/>
    <n v="205.6"/>
    <n v="86352"/>
    <n v="-7218.43"/>
    <n v="79133.570000000007"/>
    <n v="-53561.17"/>
    <n v="-3165.06"/>
    <n v="-1508.98"/>
    <n v="20898.360000000008"/>
    <n v="0.26408969038045427"/>
    <n v="4674.04"/>
    <n v="8.3593084120807862E-2"/>
    <n v="5.9065198246458485E-2"/>
    <n v="101.64571984435801"/>
    <n v="7218.43"/>
  </r>
  <r>
    <n v="1130010"/>
    <s v="Bekhero Milk 500ML 24X"/>
    <n v="202402"/>
    <x v="2"/>
    <x v="2"/>
    <x v="2"/>
    <x v="5"/>
    <x v="3"/>
    <n v="250.4"/>
    <n v="90144"/>
    <n v="-8231.7800000000007"/>
    <n v="81912.22"/>
    <n v="-54708.26"/>
    <n v="-2856.77"/>
    <n v="-1267.31"/>
    <n v="23079.880000000005"/>
    <n v="0.28176357569114846"/>
    <n v="4124.08"/>
    <n v="9.1318113241036572E-2"/>
    <n v="5.0347554980197093E-2"/>
    <n v="92.172044728434528"/>
    <n v="8231.7800000000007"/>
  </r>
  <r>
    <n v="1130010"/>
    <s v="Bekhero Milk 500ML 24X"/>
    <n v="202501"/>
    <x v="2"/>
    <x v="2"/>
    <x v="2"/>
    <x v="2"/>
    <x v="1"/>
    <n v="38.1"/>
    <n v="13716"/>
    <n v="-340.18"/>
    <n v="13375.82"/>
    <n v="-8911.68"/>
    <n v="-374.23"/>
    <n v="-136.5"/>
    <n v="3953.41"/>
    <n v="0.29556393551946719"/>
    <n v="510.73"/>
    <n v="2.4801691455234764E-2"/>
    <n v="3.8183079616801063E-2"/>
    <n v="103.76404199475064"/>
    <n v="340.18"/>
  </r>
  <r>
    <n v="1110020"/>
    <s v="Juhayna Milk 500ML 24X"/>
    <n v="202501"/>
    <x v="0"/>
    <x v="2"/>
    <x v="2"/>
    <x v="7"/>
    <x v="3"/>
    <n v="121.2"/>
    <n v="54540"/>
    <n v="-6004.98"/>
    <n v="48535.02"/>
    <n v="-31996.41"/>
    <n v="-1087.77"/>
    <n v="-723.58"/>
    <n v="14727.259999999995"/>
    <n v="0.30343574598300355"/>
    <n v="1811.35"/>
    <n v="0.1101023102310231"/>
    <n v="3.7320474988987336E-2"/>
    <n v="121.51204620462042"/>
    <n v="6004.98"/>
  </r>
  <r>
    <n v="1120020"/>
    <s v="Pure Apple 250ML 27X"/>
    <n v="202412"/>
    <x v="1"/>
    <x v="1"/>
    <x v="1"/>
    <x v="3"/>
    <x v="2"/>
    <n v="216.4"/>
    <n v="82232"/>
    <n v="-7808.88"/>
    <n v="74423.12"/>
    <n v="-48431.53"/>
    <n v="-2217.25"/>
    <n v="-1403.18"/>
    <n v="22371.159999999996"/>
    <n v="0.30059422394546209"/>
    <n v="3620.4300000000003"/>
    <n v="9.4961572137367445E-2"/>
    <n v="4.8646576493971236E-2"/>
    <n v="103.37874306839184"/>
    <n v="7808.88"/>
  </r>
  <r>
    <n v="1120020"/>
    <s v="Pure Apple 250ML 27X"/>
    <n v="202403"/>
    <x v="1"/>
    <x v="1"/>
    <x v="1"/>
    <x v="8"/>
    <x v="2"/>
    <n v="239.1"/>
    <n v="90858"/>
    <n v="-8570.6200000000008"/>
    <n v="82287.38"/>
    <n v="-54048.99"/>
    <n v="-2360.1799999999998"/>
    <n v="-1173.43"/>
    <n v="24704.780000000006"/>
    <n v="0.30022562390490504"/>
    <n v="3533.6099999999997"/>
    <n v="9.4329833366351895E-2"/>
    <n v="4.2942307799810849E-2"/>
    <n v="103.3240485152656"/>
    <n v="8570.6200000000008"/>
  </r>
  <r>
    <n v="1110010"/>
    <s v="Juhayna Milk 1L 12X"/>
    <n v="202510"/>
    <x v="0"/>
    <x v="0"/>
    <x v="0"/>
    <x v="8"/>
    <x v="2"/>
    <n v="106.1"/>
    <n v="44562"/>
    <n v="-4036.74"/>
    <n v="40525.26"/>
    <n v="-25502.720000000001"/>
    <n v="-1211.97"/>
    <n v="-660.38"/>
    <n v="13150.189999999999"/>
    <n v="0.32449366148421993"/>
    <n v="1872.35"/>
    <n v="9.0587047259997305E-2"/>
    <n v="4.6202047809193569E-2"/>
    <n v="123.94147031102733"/>
    <n v="4036.74"/>
  </r>
  <r>
    <n v="1130010"/>
    <s v="Bekhero Milk 500ML 24X"/>
    <n v="202503"/>
    <x v="2"/>
    <x v="2"/>
    <x v="2"/>
    <x v="0"/>
    <x v="0"/>
    <n v="58.1"/>
    <n v="20916"/>
    <n v="-1824.21"/>
    <n v="19091.79"/>
    <n v="-12384.02"/>
    <n v="-438.58"/>
    <n v="-215.32"/>
    <n v="6053.8700000000008"/>
    <n v="0.31709284462064585"/>
    <n v="653.9"/>
    <n v="8.7216006884681591E-2"/>
    <n v="3.4250324354080992E-2"/>
    <n v="104.19741824440621"/>
    <n v="1824.21"/>
  </r>
  <r>
    <n v="1120010"/>
    <s v="Pure Orange 1L 12X"/>
    <n v="202410"/>
    <x v="1"/>
    <x v="0"/>
    <x v="0"/>
    <x v="7"/>
    <x v="3"/>
    <n v="192.1"/>
    <n v="92208"/>
    <n v="-9408.8799999999992"/>
    <n v="82799.12"/>
    <n v="-55892.56"/>
    <n v="-2506.19"/>
    <n v="-1250.81"/>
    <n v="23149.559999999998"/>
    <n v="0.27958702942736591"/>
    <n v="3757"/>
    <n v="0.10203973624848169"/>
    <n v="4.5374878380349939E-2"/>
    <n v="120.50786048932846"/>
    <n v="9408.8799999999992"/>
  </r>
  <r>
    <n v="1120020"/>
    <s v="Pure Apple 250ML 27X"/>
    <n v="202510"/>
    <x v="1"/>
    <x v="1"/>
    <x v="1"/>
    <x v="9"/>
    <x v="0"/>
    <n v="89.2"/>
    <n v="33896"/>
    <n v="-2860.31"/>
    <n v="31035.69"/>
    <n v="-19904.04"/>
    <n v="-984.18"/>
    <n v="-548.91"/>
    <n v="9598.5599999999977"/>
    <n v="0.30927490253962447"/>
    <n v="1533.09"/>
    <n v="8.4384883172055697E-2"/>
    <n v="4.9397645098272346E-2"/>
    <n v="107.60717488789234"/>
    <n v="2860.31"/>
  </r>
  <r>
    <n v="1110010"/>
    <s v="Juhayna Milk 1L 12X"/>
    <n v="202406"/>
    <x v="0"/>
    <x v="0"/>
    <x v="0"/>
    <x v="9"/>
    <x v="0"/>
    <n v="96.5"/>
    <n v="40530"/>
    <n v="-3456.69"/>
    <n v="37073.31"/>
    <n v="-23086.13"/>
    <n v="-1050.0999999999999"/>
    <n v="-631.87"/>
    <n v="12305.21"/>
    <n v="0.33191560181704843"/>
    <n v="1681.9699999999998"/>
    <n v="8.5287194670614366E-2"/>
    <n v="4.5368757200260776E-2"/>
    <n v="127.51512953367875"/>
    <n v="3456.69"/>
  </r>
  <r>
    <n v="1120010"/>
    <s v="Pure Orange 1L 12X"/>
    <n v="202503"/>
    <x v="1"/>
    <x v="0"/>
    <x v="0"/>
    <x v="10"/>
    <x v="1"/>
    <n v="78.599999999999994"/>
    <n v="37728"/>
    <n v="-954.57"/>
    <n v="36773.43"/>
    <n v="-24932.5"/>
    <n v="-1376.32"/>
    <n v="-436.57"/>
    <n v="10028.040000000001"/>
    <n v="0.27269797786064559"/>
    <n v="1812.8899999999999"/>
    <n v="2.5301367684478372E-2"/>
    <n v="4.9298909565955631E-2"/>
    <n v="127.58320610687025"/>
    <n v="954.57"/>
  </r>
  <r>
    <n v="1110020"/>
    <s v="Juhayna Milk 500ML 24X"/>
    <n v="202510"/>
    <x v="0"/>
    <x v="2"/>
    <x v="2"/>
    <x v="0"/>
    <x v="0"/>
    <n v="21.7"/>
    <n v="9765"/>
    <n v="-742.45"/>
    <n v="9022.5499999999993"/>
    <n v="-5597.15"/>
    <n v="-201.51"/>
    <n v="-105.72"/>
    <n v="3118.1699999999992"/>
    <n v="0.34559741979817227"/>
    <n v="307.23"/>
    <n v="7.6031746031746034E-2"/>
    <n v="3.4051349119705629E-2"/>
    <n v="143.69447004608293"/>
    <n v="742.45"/>
  </r>
  <r>
    <n v="1120020"/>
    <s v="Pure Apple 250ML 27X"/>
    <n v="202501"/>
    <x v="1"/>
    <x v="1"/>
    <x v="1"/>
    <x v="10"/>
    <x v="1"/>
    <n v="105.6"/>
    <n v="40128"/>
    <n v="-1577.68"/>
    <n v="38550.32"/>
    <n v="-25293.38"/>
    <n v="-1146.27"/>
    <n v="-623.94000000000005"/>
    <n v="11486.73"/>
    <n v="0.29796717640735537"/>
    <n v="1770.21"/>
    <n v="3.9316188197767145E-2"/>
    <n v="4.5919463184741396E-2"/>
    <n v="108.77585227272728"/>
    <n v="1577.68"/>
  </r>
  <r>
    <n v="1130010"/>
    <s v="Bekhero Milk 500ML 24X"/>
    <n v="202410"/>
    <x v="2"/>
    <x v="2"/>
    <x v="2"/>
    <x v="8"/>
    <x v="2"/>
    <n v="71.900000000000006"/>
    <n v="25884"/>
    <n v="-1916.8"/>
    <n v="23967.200000000001"/>
    <n v="-15134.04"/>
    <n v="-870.47"/>
    <n v="-406.49"/>
    <n v="7556.2000000000007"/>
    <n v="0.31527253913682035"/>
    <n v="1276.96"/>
    <n v="7.4053469324679336E-2"/>
    <n v="5.3279481958676857E-2"/>
    <n v="105.09318497913769"/>
    <n v="1916.8"/>
  </r>
  <r>
    <n v="1110020"/>
    <s v="Juhayna Milk 500ML 24X"/>
    <n v="202504"/>
    <x v="0"/>
    <x v="2"/>
    <x v="2"/>
    <x v="6"/>
    <x v="0"/>
    <n v="81.3"/>
    <n v="36585"/>
    <n v="-2908.22"/>
    <n v="33676.78"/>
    <n v="-21760.16"/>
    <n v="-1095.21"/>
    <n v="-602.82000000000005"/>
    <n v="10218.59"/>
    <n v="0.303431325678999"/>
    <n v="1698.0300000000002"/>
    <n v="7.9492141588082543E-2"/>
    <n v="5.0421388268118275E-2"/>
    <n v="125.689913899139"/>
    <n v="2908.22"/>
  </r>
  <r>
    <n v="1110020"/>
    <s v="Juhayna Milk 500ML 24X"/>
    <n v="202503"/>
    <x v="0"/>
    <x v="2"/>
    <x v="2"/>
    <x v="0"/>
    <x v="0"/>
    <n v="26.3"/>
    <n v="11835"/>
    <n v="-859.89"/>
    <n v="10975.11"/>
    <n v="-6881.26"/>
    <n v="-417.58"/>
    <n v="-190.83"/>
    <n v="3485.4400000000005"/>
    <n v="0.31757677144010404"/>
    <n v="608.41"/>
    <n v="7.2656527249683148E-2"/>
    <n v="5.5435435271263787E-2"/>
    <n v="132.52623574144488"/>
    <n v="859.89"/>
  </r>
  <r>
    <n v="1120020"/>
    <s v="Pure Apple 250ML 27X"/>
    <n v="202401"/>
    <x v="1"/>
    <x v="1"/>
    <x v="1"/>
    <x v="4"/>
    <x v="1"/>
    <n v="104.6"/>
    <n v="39748"/>
    <n v="-1260.19"/>
    <n v="38487.81"/>
    <n v="-24327.39"/>
    <n v="-1208.08"/>
    <n v="-705.8"/>
    <n v="12246.539999999997"/>
    <n v="0.31819269529755001"/>
    <n v="1913.8799999999999"/>
    <n v="3.1704488276139683E-2"/>
    <n v="4.9726913534441163E-2"/>
    <n v="117.07973231357551"/>
    <n v="1260.19"/>
  </r>
  <r>
    <n v="1110010"/>
    <s v="Juhayna Milk 1L 12X"/>
    <n v="202404"/>
    <x v="0"/>
    <x v="0"/>
    <x v="0"/>
    <x v="3"/>
    <x v="2"/>
    <n v="207.6"/>
    <n v="87192"/>
    <n v="-7968.72"/>
    <n v="79223.28"/>
    <n v="-53774.32"/>
    <n v="-2929.07"/>
    <n v="-1376.17"/>
    <n v="21143.72"/>
    <n v="0.26688771280361029"/>
    <n v="4305.24"/>
    <n v="9.1392788329204513E-2"/>
    <n v="5.4343117326119288E-2"/>
    <n v="101.84836223506744"/>
    <n v="7968.72"/>
  </r>
  <r>
    <n v="1130010"/>
    <s v="Bekhero Milk 500ML 24X"/>
    <n v="202504"/>
    <x v="2"/>
    <x v="2"/>
    <x v="2"/>
    <x v="3"/>
    <x v="2"/>
    <n v="149.9"/>
    <n v="53964"/>
    <n v="-4608.5600000000004"/>
    <n v="49355.44"/>
    <n v="-32746.19"/>
    <n v="-1910.33"/>
    <n v="-940.26"/>
    <n v="13758.660000000003"/>
    <n v="0.27876683907589522"/>
    <n v="2850.59"/>
    <n v="8.5400637462011722E-2"/>
    <n v="5.775634864160871E-2"/>
    <n v="91.785590393595754"/>
    <n v="4608.5600000000004"/>
  </r>
  <r>
    <n v="1120020"/>
    <s v="Pure Apple 250ML 27X"/>
    <n v="202505"/>
    <x v="1"/>
    <x v="1"/>
    <x v="1"/>
    <x v="5"/>
    <x v="3"/>
    <n v="54.8"/>
    <n v="20824"/>
    <n v="-2146.04"/>
    <n v="18677.96"/>
    <n v="-12200.36"/>
    <n v="-473.62"/>
    <n v="-307.87"/>
    <n v="5696.1099999999969"/>
    <n v="0.30496424663078825"/>
    <n v="781.49"/>
    <n v="0.10305608912792931"/>
    <n v="4.1840222379745967E-2"/>
    <n v="103.94361313868608"/>
    <n v="2146.04"/>
  </r>
  <r>
    <n v="1120020"/>
    <s v="Pure Apple 250ML 27X"/>
    <n v="202508"/>
    <x v="1"/>
    <x v="1"/>
    <x v="1"/>
    <x v="9"/>
    <x v="0"/>
    <n v="113.3"/>
    <n v="43054"/>
    <n v="-3031.13"/>
    <n v="40022.870000000003"/>
    <n v="-26489.17"/>
    <n v="-817.11"/>
    <n v="-515.5"/>
    <n v="12201.090000000004"/>
    <n v="0.30485295032565141"/>
    <n v="1332.6100000000001"/>
    <n v="7.0402982301296047E-2"/>
    <n v="3.329621289027998E-2"/>
    <n v="107.68834951456314"/>
    <n v="3031.13"/>
  </r>
  <r>
    <n v="1110020"/>
    <s v="Juhayna Milk 500ML 24X"/>
    <n v="202503"/>
    <x v="0"/>
    <x v="2"/>
    <x v="2"/>
    <x v="4"/>
    <x v="1"/>
    <n v="35.5"/>
    <n v="15975"/>
    <n v="-389.69"/>
    <n v="15585.31"/>
    <n v="-10512.98"/>
    <n v="-417.42"/>
    <n v="-249.69"/>
    <n v="4405.2199999999993"/>
    <n v="0.28265206146043931"/>
    <n v="667.11"/>
    <n v="2.4393740219092332E-2"/>
    <n v="4.2803768420390742E-2"/>
    <n v="124.0907042253521"/>
    <n v="389.69"/>
  </r>
  <r>
    <n v="1120020"/>
    <s v="Pure Apple 250ML 27X"/>
    <n v="202512"/>
    <x v="1"/>
    <x v="1"/>
    <x v="1"/>
    <x v="7"/>
    <x v="3"/>
    <n v="227.8"/>
    <n v="86564"/>
    <n v="-10248.5"/>
    <n v="76315.5"/>
    <n v="-51130.23"/>
    <n v="-2553.6799999999998"/>
    <n v="-1323.76"/>
    <n v="21307.829999999994"/>
    <n v="0.27920710733730364"/>
    <n v="3877.4399999999996"/>
    <n v="0.11839217226560694"/>
    <n v="5.0808027202861795E-2"/>
    <n v="93.537445127304622"/>
    <n v="10248.5"/>
  </r>
  <r>
    <n v="1120020"/>
    <s v="Pure Apple 250ML 27X"/>
    <n v="202410"/>
    <x v="1"/>
    <x v="1"/>
    <x v="1"/>
    <x v="5"/>
    <x v="3"/>
    <n v="222.7"/>
    <n v="84626"/>
    <n v="-7061.84"/>
    <n v="77564.160000000003"/>
    <n v="-50337.08"/>
    <n v="-1820.11"/>
    <n v="-896.89"/>
    <n v="24510.080000000002"/>
    <n v="0.31599749162499796"/>
    <n v="2717"/>
    <n v="8.3447640205137896E-2"/>
    <n v="3.5029064970213047E-2"/>
    <n v="110.05873372249664"/>
    <n v="7061.84"/>
  </r>
  <r>
    <n v="1120020"/>
    <s v="Pure Apple 250ML 27X"/>
    <n v="202504"/>
    <x v="1"/>
    <x v="1"/>
    <x v="1"/>
    <x v="9"/>
    <x v="0"/>
    <n v="43.4"/>
    <n v="16492"/>
    <n v="-1093.1400000000001"/>
    <n v="15398.86"/>
    <n v="-9590.76"/>
    <n v="-313.56"/>
    <n v="-289.64"/>
    <n v="5204.9000000000015"/>
    <n v="0.3380055406698938"/>
    <n v="603.20000000000005"/>
    <n v="6.628304632549116E-2"/>
    <n v="3.917173089436491E-2"/>
    <n v="119.92857142857146"/>
    <n v="1093.1400000000001"/>
  </r>
  <r>
    <n v="1120010"/>
    <s v="Pure Orange 1L 12X"/>
    <n v="202505"/>
    <x v="1"/>
    <x v="0"/>
    <x v="0"/>
    <x v="5"/>
    <x v="3"/>
    <n v="58"/>
    <n v="27840"/>
    <n v="-2298.1"/>
    <n v="25541.9"/>
    <n v="-16495.91"/>
    <n v="-826.31"/>
    <n v="-286.25"/>
    <n v="7933.43"/>
    <n v="0.31060453607601629"/>
    <n v="1112.56"/>
    <n v="8.254669540229885E-2"/>
    <n v="4.3558231768192651E-2"/>
    <n v="136.78327586206896"/>
    <n v="2298.1"/>
  </r>
  <r>
    <n v="1110020"/>
    <s v="Juhayna Milk 500ML 24X"/>
    <n v="202411"/>
    <x v="0"/>
    <x v="2"/>
    <x v="2"/>
    <x v="4"/>
    <x v="1"/>
    <n v="96.3"/>
    <n v="43335"/>
    <n v="-1533.52"/>
    <n v="41801.480000000003"/>
    <n v="-27848.38"/>
    <n v="-1301.72"/>
    <n v="-792.69"/>
    <n v="11858.690000000002"/>
    <n v="0.2836906731531994"/>
    <n v="2094.41"/>
    <n v="3.5387562016845509E-2"/>
    <n v="5.0103728384736611E-2"/>
    <n v="123.14319833852547"/>
    <n v="1533.52"/>
  </r>
  <r>
    <n v="1130010"/>
    <s v="Bekhero Milk 500ML 24X"/>
    <n v="202503"/>
    <x v="2"/>
    <x v="2"/>
    <x v="2"/>
    <x v="1"/>
    <x v="0"/>
    <n v="97.9"/>
    <n v="35244"/>
    <n v="-3132.47"/>
    <n v="32111.53"/>
    <n v="-21365.27"/>
    <n v="-1268.19"/>
    <n v="-572.12"/>
    <n v="8905.9500000000007"/>
    <n v="0.27734430592376014"/>
    <n v="1840.31"/>
    <n v="8.887952559300874E-2"/>
    <n v="5.730994443428887E-2"/>
    <n v="90.969867211440246"/>
    <n v="3132.47"/>
  </r>
  <r>
    <n v="1130010"/>
    <s v="Bekhero Milk 500ML 24X"/>
    <n v="202505"/>
    <x v="2"/>
    <x v="2"/>
    <x v="2"/>
    <x v="1"/>
    <x v="0"/>
    <n v="21.6"/>
    <n v="7776"/>
    <n v="-613.51"/>
    <n v="7162.49"/>
    <n v="-4815"/>
    <n v="-273.75"/>
    <n v="-82.87"/>
    <n v="1990.87"/>
    <n v="0.27795780517669133"/>
    <n v="356.62"/>
    <n v="7.8897890946502056E-2"/>
    <n v="4.9789947350711836E-2"/>
    <n v="92.169907407407393"/>
    <n v="613.51"/>
  </r>
  <r>
    <n v="1120010"/>
    <s v="Pure Orange 1L 12X"/>
    <n v="202504"/>
    <x v="1"/>
    <x v="0"/>
    <x v="0"/>
    <x v="10"/>
    <x v="1"/>
    <n v="90.6"/>
    <n v="43488"/>
    <n v="-956.12"/>
    <n v="42531.88"/>
    <n v="-28021.09"/>
    <n v="-1135.27"/>
    <n v="-483.92"/>
    <n v="12891.599999999999"/>
    <n v="0.30310440074598161"/>
    <n v="1619.19"/>
    <n v="2.1985835172921266E-2"/>
    <n v="3.8070031233042138E-2"/>
    <n v="142.29139072847681"/>
    <n v="956.12"/>
  </r>
  <r>
    <n v="1110020"/>
    <s v="Juhayna Milk 500ML 24X"/>
    <n v="202401"/>
    <x v="0"/>
    <x v="2"/>
    <x v="2"/>
    <x v="4"/>
    <x v="1"/>
    <n v="37"/>
    <n v="16650"/>
    <n v="-602.45000000000005"/>
    <n v="16047.55"/>
    <n v="-10278.120000000001"/>
    <n v="-483.04"/>
    <n v="-174.15"/>
    <n v="5112.239999999998"/>
    <n v="0.31856825496726904"/>
    <n v="657.19"/>
    <n v="3.6183183183183185E-2"/>
    <n v="4.0952668787447313E-2"/>
    <n v="138.1686486486486"/>
    <n v="602.45000000000005"/>
  </r>
  <r>
    <n v="1120010"/>
    <s v="Pure Orange 1L 12X"/>
    <n v="202509"/>
    <x v="1"/>
    <x v="0"/>
    <x v="0"/>
    <x v="4"/>
    <x v="1"/>
    <n v="83.1"/>
    <n v="39888"/>
    <n v="-918.71"/>
    <n v="38969.29"/>
    <n v="-25922.78"/>
    <n v="-1108.07"/>
    <n v="-478.61"/>
    <n v="11459.830000000002"/>
    <n v="0.29407335879098651"/>
    <n v="1586.6799999999998"/>
    <n v="2.3032240272763741E-2"/>
    <n v="4.0716163933189435E-2"/>
    <n v="137.90409145607705"/>
    <n v="918.71"/>
  </r>
  <r>
    <n v="1120020"/>
    <s v="Pure Apple 250ML 27X"/>
    <n v="202503"/>
    <x v="1"/>
    <x v="1"/>
    <x v="1"/>
    <x v="4"/>
    <x v="1"/>
    <n v="114.7"/>
    <n v="43586"/>
    <n v="-1321.66"/>
    <n v="42264.34"/>
    <n v="-27933.85"/>
    <n v="-1643.02"/>
    <n v="-609.70000000000005"/>
    <n v="12077.769999999997"/>
    <n v="0.28576738687981401"/>
    <n v="2252.7200000000003"/>
    <n v="3.0323039508098934E-2"/>
    <n v="5.3300725860145941E-2"/>
    <n v="105.29877942458585"/>
    <n v="1321.66"/>
  </r>
  <r>
    <n v="1110010"/>
    <s v="Juhayna Milk 1L 12X"/>
    <n v="202411"/>
    <x v="0"/>
    <x v="0"/>
    <x v="0"/>
    <x v="1"/>
    <x v="0"/>
    <n v="44.6"/>
    <n v="18732"/>
    <n v="-1675.73"/>
    <n v="17056.27"/>
    <n v="-10743.05"/>
    <n v="-362.09"/>
    <n v="-300.05"/>
    <n v="5651.0800000000017"/>
    <n v="0.3313198020434715"/>
    <n v="662.14"/>
    <n v="8.9458146487294471E-2"/>
    <n v="3.8820914537586466E-2"/>
    <n v="126.70582959641258"/>
    <n v="1675.73"/>
  </r>
  <r>
    <n v="1110020"/>
    <s v="Juhayna Milk 500ML 24X"/>
    <n v="202502"/>
    <x v="0"/>
    <x v="2"/>
    <x v="2"/>
    <x v="0"/>
    <x v="0"/>
    <n v="54.2"/>
    <n v="24390"/>
    <n v="-1961.59"/>
    <n v="22428.41"/>
    <n v="-14650.61"/>
    <n v="-585.08000000000004"/>
    <n v="-390.86"/>
    <n v="6801.8599999999988"/>
    <n v="0.30326982608218767"/>
    <n v="975.94"/>
    <n v="8.0425994259942596E-2"/>
    <n v="4.3513561594424217E-2"/>
    <n v="125.49557195571953"/>
    <n v="1961.59"/>
  </r>
  <r>
    <n v="1120010"/>
    <s v="Pure Orange 1L 12X"/>
    <n v="202505"/>
    <x v="1"/>
    <x v="0"/>
    <x v="0"/>
    <x v="0"/>
    <x v="0"/>
    <n v="77.099999999999994"/>
    <n v="37008"/>
    <n v="-2383.5300000000002"/>
    <n v="34624.47"/>
    <n v="-22306.34"/>
    <n v="-1138.3699999999999"/>
    <n v="-653.55999999999995"/>
    <n v="10526.2"/>
    <n v="0.30401042961812846"/>
    <n v="1791.9299999999998"/>
    <n v="6.4405804150453966E-2"/>
    <n v="5.1753283154947927E-2"/>
    <n v="136.52658884565503"/>
    <n v="2383.5300000000002"/>
  </r>
  <r>
    <n v="1130010"/>
    <s v="Bekhero Milk 500ML 24X"/>
    <n v="202412"/>
    <x v="2"/>
    <x v="2"/>
    <x v="2"/>
    <x v="10"/>
    <x v="1"/>
    <n v="107.6"/>
    <n v="38736"/>
    <n v="-1380.21"/>
    <n v="37355.79"/>
    <n v="-24067.23"/>
    <n v="-894.52"/>
    <n v="-486.2"/>
    <n v="11907.84"/>
    <n v="0.31876825520220559"/>
    <n v="1380.72"/>
    <n v="3.5631195786864932E-2"/>
    <n v="3.6961338523425688E-2"/>
    <n v="110.66765799256507"/>
    <n v="1380.21"/>
  </r>
  <r>
    <n v="1110010"/>
    <s v="Juhayna Milk 1L 12X"/>
    <n v="202512"/>
    <x v="0"/>
    <x v="0"/>
    <x v="0"/>
    <x v="8"/>
    <x v="2"/>
    <n v="229.7"/>
    <n v="96474"/>
    <n v="-9299.73"/>
    <n v="87174.27"/>
    <n v="-56770.34"/>
    <n v="-2686.35"/>
    <n v="-1058.06"/>
    <n v="26659.520000000011"/>
    <n v="0.30581867791952844"/>
    <n v="3744.41"/>
    <n v="9.6396231108899805E-2"/>
    <n v="4.2953155787825922E-2"/>
    <n v="116.06234218545934"/>
    <n v="9299.73"/>
  </r>
  <r>
    <n v="1130010"/>
    <s v="Bekhero Milk 500ML 24X"/>
    <n v="202509"/>
    <x v="2"/>
    <x v="2"/>
    <x v="2"/>
    <x v="8"/>
    <x v="2"/>
    <n v="90"/>
    <n v="32400"/>
    <n v="-2295.11"/>
    <n v="30104.89"/>
    <n v="-20103.919999999998"/>
    <n v="-958.84"/>
    <n v="-373.7"/>
    <n v="8668.43"/>
    <n v="0.28794092919788117"/>
    <n v="1332.54"/>
    <n v="7.0836728395061735E-2"/>
    <n v="4.4263240955206944E-2"/>
    <n v="96.315888888888892"/>
    <n v="2295.11"/>
  </r>
  <r>
    <n v="1120010"/>
    <s v="Pure Orange 1L 12X"/>
    <n v="202404"/>
    <x v="1"/>
    <x v="0"/>
    <x v="0"/>
    <x v="10"/>
    <x v="1"/>
    <n v="90.5"/>
    <n v="43440"/>
    <n v="-1599.97"/>
    <n v="41840.03"/>
    <n v="-26592.91"/>
    <n v="-1261.48"/>
    <n v="-470.2"/>
    <n v="13515.439999999999"/>
    <n v="0.32302653702686157"/>
    <n v="1731.68"/>
    <n v="3.6831721915285449E-2"/>
    <n v="4.1388115639496438E-2"/>
    <n v="149.34187845303865"/>
    <n v="1599.97"/>
  </r>
  <r>
    <n v="1110010"/>
    <s v="Juhayna Milk 1L 12X"/>
    <n v="202507"/>
    <x v="0"/>
    <x v="0"/>
    <x v="0"/>
    <x v="4"/>
    <x v="1"/>
    <n v="91.1"/>
    <n v="38262"/>
    <n v="-1112.01"/>
    <n v="37149.99"/>
    <n v="-25223.99"/>
    <n v="-1341.4"/>
    <n v="-738.91"/>
    <n v="9845.6899999999951"/>
    <n v="0.2650253741656457"/>
    <n v="2080.31"/>
    <n v="2.9063039046573622E-2"/>
    <n v="5.5997592462339832E-2"/>
    <n v="108.07563117453343"/>
    <n v="1112.01"/>
  </r>
  <r>
    <n v="1130010"/>
    <s v="Bekhero Milk 500ML 24X"/>
    <n v="202410"/>
    <x v="2"/>
    <x v="2"/>
    <x v="2"/>
    <x v="7"/>
    <x v="3"/>
    <n v="121.1"/>
    <n v="43596"/>
    <n v="-4856.2299999999996"/>
    <n v="38739.769999999997"/>
    <n v="-25680.26"/>
    <n v="-1295.79"/>
    <n v="-664.14"/>
    <n v="11099.579999999998"/>
    <n v="0.28651641452698351"/>
    <n v="1959.9299999999998"/>
    <n v="0.11139164143499403"/>
    <n v="5.0592195049170403E-2"/>
    <n v="91.656317093311301"/>
    <n v="4856.2299999999996"/>
  </r>
  <r>
    <n v="1130010"/>
    <s v="Bekhero Milk 500ML 24X"/>
    <n v="202411"/>
    <x v="2"/>
    <x v="2"/>
    <x v="2"/>
    <x v="5"/>
    <x v="3"/>
    <n v="179.1"/>
    <n v="64476"/>
    <n v="-5654.69"/>
    <n v="58821.31"/>
    <n v="-39216.93"/>
    <n v="-1710.89"/>
    <n v="-674.42"/>
    <n v="17219.07"/>
    <n v="0.29273523490041281"/>
    <n v="2385.31"/>
    <n v="8.7702245796885653E-2"/>
    <n v="4.0551800019414733E-2"/>
    <n v="96.142211055276377"/>
    <n v="5654.69"/>
  </r>
  <r>
    <n v="1120020"/>
    <s v="Pure Apple 250ML 27X"/>
    <n v="202403"/>
    <x v="1"/>
    <x v="1"/>
    <x v="1"/>
    <x v="2"/>
    <x v="1"/>
    <n v="16.8"/>
    <n v="6384"/>
    <n v="-241.12"/>
    <n v="6142.88"/>
    <n v="-3984.12"/>
    <n v="-177.67"/>
    <n v="-84.11"/>
    <n v="1896.9800000000005"/>
    <n v="0.30880954861563314"/>
    <n v="261.77999999999997"/>
    <n v="3.7769423558897244E-2"/>
    <n v="4.2615190269059459E-2"/>
    <n v="112.91547619047621"/>
    <n v="241.12"/>
  </r>
  <r>
    <n v="1130010"/>
    <s v="Bekhero Milk 500ML 24X"/>
    <n v="202506"/>
    <x v="2"/>
    <x v="2"/>
    <x v="2"/>
    <x v="10"/>
    <x v="1"/>
    <n v="67.099999999999994"/>
    <n v="24156"/>
    <n v="-673.85"/>
    <n v="23482.15"/>
    <n v="-14930.46"/>
    <n v="-703.91"/>
    <n v="-334.25"/>
    <n v="7513.5300000000025"/>
    <n v="0.31996772016191033"/>
    <n v="1038.1599999999999"/>
    <n v="2.7895760887564167E-2"/>
    <n v="4.4210602521489721E-2"/>
    <n v="111.97511177347248"/>
    <n v="673.85"/>
  </r>
  <r>
    <n v="1120020"/>
    <s v="Pure Apple 250ML 27X"/>
    <n v="202502"/>
    <x v="1"/>
    <x v="1"/>
    <x v="1"/>
    <x v="10"/>
    <x v="1"/>
    <n v="100.6"/>
    <n v="38228"/>
    <n v="-874.92"/>
    <n v="37353.08"/>
    <n v="-23443.82"/>
    <n v="-1278.33"/>
    <n v="-421.86"/>
    <n v="12209.07"/>
    <n v="0.32685577735490617"/>
    <n v="1700.19"/>
    <n v="2.2886889191168776E-2"/>
    <n v="4.5516728473261103E-2"/>
    <n v="121.36252485089463"/>
    <n v="874.92"/>
  </r>
  <r>
    <n v="1130010"/>
    <s v="Bekhero Milk 500ML 24X"/>
    <n v="202503"/>
    <x v="2"/>
    <x v="2"/>
    <x v="2"/>
    <x v="6"/>
    <x v="0"/>
    <n v="62.1"/>
    <n v="22356"/>
    <n v="-1842.02"/>
    <n v="20513.98"/>
    <n v="-13880.67"/>
    <n v="-561.80999999999995"/>
    <n v="-400.4"/>
    <n v="5671.1"/>
    <n v="0.27645049863556465"/>
    <n v="962.20999999999992"/>
    <n v="8.2394882805510827E-2"/>
    <n v="4.6905086190003109E-2"/>
    <n v="91.322061191626418"/>
    <n v="1842.02"/>
  </r>
  <r>
    <n v="1130010"/>
    <s v="Bekhero Milk 500ML 24X"/>
    <n v="202404"/>
    <x v="2"/>
    <x v="2"/>
    <x v="2"/>
    <x v="2"/>
    <x v="1"/>
    <n v="50.7"/>
    <n v="18252"/>
    <n v="-470.75"/>
    <n v="17781.25"/>
    <n v="-11582.11"/>
    <n v="-397.5"/>
    <n v="-232.03"/>
    <n v="5569.6099999999988"/>
    <n v="0.31322938488576441"/>
    <n v="629.53"/>
    <n v="2.5791694060924832E-2"/>
    <n v="3.5404147627416518E-2"/>
    <n v="109.85424063116368"/>
    <n v="470.75"/>
  </r>
  <r>
    <n v="1120010"/>
    <s v="Pure Orange 1L 12X"/>
    <n v="202504"/>
    <x v="1"/>
    <x v="0"/>
    <x v="0"/>
    <x v="8"/>
    <x v="2"/>
    <n v="57"/>
    <n v="27360"/>
    <n v="-2032.47"/>
    <n v="25327.53"/>
    <n v="-16894.16"/>
    <n v="-720.19"/>
    <n v="-490.55"/>
    <n v="7222.630000000001"/>
    <n v="0.28516914203635341"/>
    <n v="1210.74"/>
    <n v="7.4286184210526324E-2"/>
    <n v="4.78033191550854E-2"/>
    <n v="126.71280701754388"/>
    <n v="2032.47"/>
  </r>
  <r>
    <n v="1120010"/>
    <s v="Pure Orange 1L 12X"/>
    <n v="202406"/>
    <x v="1"/>
    <x v="0"/>
    <x v="0"/>
    <x v="3"/>
    <x v="2"/>
    <n v="254.8"/>
    <n v="122304"/>
    <n v="-10354.719999999999"/>
    <n v="111949.28"/>
    <n v="-70230.22"/>
    <n v="-3019.61"/>
    <n v="-2093.9299999999998"/>
    <n v="36605.520000000004"/>
    <n v="0.32698307662184167"/>
    <n v="5113.54"/>
    <n v="8.4663788592360012E-2"/>
    <n v="4.5677292431000896E-2"/>
    <n v="143.66373626373627"/>
    <n v="10354.719999999999"/>
  </r>
  <r>
    <n v="1120020"/>
    <s v="Pure Apple 250ML 27X"/>
    <n v="202410"/>
    <x v="1"/>
    <x v="1"/>
    <x v="1"/>
    <x v="10"/>
    <x v="1"/>
    <n v="72.2"/>
    <n v="27436"/>
    <n v="-1042.73"/>
    <n v="26393.27"/>
    <n v="-17601.169999999998"/>
    <n v="-778.72"/>
    <n v="-453.97"/>
    <n v="7559.41"/>
    <n v="0.28641430182770078"/>
    <n v="1232.69"/>
    <n v="3.8005904650823735E-2"/>
    <n v="4.6704709192911677E-2"/>
    <n v="104.70096952908587"/>
    <n v="1042.73"/>
  </r>
  <r>
    <n v="1130010"/>
    <s v="Bekhero Milk 500ML 24X"/>
    <n v="202505"/>
    <x v="2"/>
    <x v="2"/>
    <x v="2"/>
    <x v="5"/>
    <x v="3"/>
    <n v="209.1"/>
    <n v="75276"/>
    <n v="-8315.5300000000007"/>
    <n v="66960.47"/>
    <n v="-44196.14"/>
    <n v="-1538.73"/>
    <n v="-1156.99"/>
    <n v="20068.61"/>
    <n v="0.2997083204463768"/>
    <n v="2695.7200000000003"/>
    <n v="0.11046721398586536"/>
    <n v="4.0258379309464229E-2"/>
    <n v="95.976135820181739"/>
    <n v="8315.5300000000007"/>
  </r>
  <r>
    <n v="1110010"/>
    <s v="Juhayna Milk 1L 12X"/>
    <n v="202408"/>
    <x v="0"/>
    <x v="0"/>
    <x v="0"/>
    <x v="4"/>
    <x v="1"/>
    <n v="109"/>
    <n v="45780"/>
    <n v="-1225.99"/>
    <n v="44554.01"/>
    <n v="-27745.97"/>
    <n v="-1488.5"/>
    <n v="-642.96"/>
    <n v="14676.580000000002"/>
    <n v="0.3294109778221983"/>
    <n v="2131.46"/>
    <n v="2.678003494975972E-2"/>
    <n v="4.7839913848383118E-2"/>
    <n v="134.64752293577982"/>
    <n v="1225.99"/>
  </r>
  <r>
    <n v="1120010"/>
    <s v="Pure Orange 1L 12X"/>
    <n v="202511"/>
    <x v="1"/>
    <x v="0"/>
    <x v="0"/>
    <x v="6"/>
    <x v="0"/>
    <n v="12.7"/>
    <n v="6096"/>
    <n v="-480.99"/>
    <n v="5615.01"/>
    <n v="-3741.26"/>
    <n v="-146.97999999999999"/>
    <n v="-92.38"/>
    <n v="1634.3899999999999"/>
    <n v="0.2910751717272097"/>
    <n v="239.35999999999999"/>
    <n v="7.8902559055118116E-2"/>
    <n v="4.2628597277654001E-2"/>
    <n v="128.69212598425196"/>
    <n v="480.99"/>
  </r>
  <r>
    <n v="1130010"/>
    <s v="Bekhero Milk 500ML 24X"/>
    <n v="202508"/>
    <x v="2"/>
    <x v="2"/>
    <x v="2"/>
    <x v="6"/>
    <x v="0"/>
    <n v="69.599999999999994"/>
    <n v="25056"/>
    <n v="-2072.84"/>
    <n v="22983.16"/>
    <n v="-15569.66"/>
    <n v="-699.49"/>
    <n v="-402.33"/>
    <n v="6311.68"/>
    <n v="0.27462194058606387"/>
    <n v="1101.82"/>
    <n v="8.2728288633461058E-2"/>
    <n v="4.7940318041557378E-2"/>
    <n v="90.685057471264386"/>
    <n v="2072.84"/>
  </r>
  <r>
    <n v="1130010"/>
    <s v="Bekhero Milk 500ML 24X"/>
    <n v="202510"/>
    <x v="2"/>
    <x v="2"/>
    <x v="2"/>
    <x v="1"/>
    <x v="0"/>
    <n v="113"/>
    <n v="40680"/>
    <n v="-2660.16"/>
    <n v="38019.839999999997"/>
    <n v="-23615.58"/>
    <n v="-1358.64"/>
    <n v="-473.46"/>
    <n v="12572.159999999996"/>
    <n v="0.33067366932633058"/>
    <n v="1832.1000000000001"/>
    <n v="6.5392330383480829E-2"/>
    <n v="4.818799868700132E-2"/>
    <n v="111.2580530973451"/>
    <n v="2660.16"/>
  </r>
  <r>
    <n v="1130010"/>
    <s v="Bekhero Milk 500ML 24X"/>
    <n v="202506"/>
    <x v="2"/>
    <x v="2"/>
    <x v="2"/>
    <x v="2"/>
    <x v="1"/>
    <n v="76.8"/>
    <n v="27648"/>
    <n v="-775.14"/>
    <n v="26872.86"/>
    <n v="-16733.7"/>
    <n v="-1000.73"/>
    <n v="-274.98"/>
    <n v="8863.4500000000007"/>
    <n v="0.32982905429492804"/>
    <n v="1275.71"/>
    <n v="2.8036024305555556E-2"/>
    <n v="4.7472059170479065E-2"/>
    <n v="115.40950520833334"/>
    <n v="775.14"/>
  </r>
  <r>
    <n v="1120020"/>
    <s v="Pure Apple 250ML 27X"/>
    <n v="202401"/>
    <x v="1"/>
    <x v="1"/>
    <x v="1"/>
    <x v="7"/>
    <x v="3"/>
    <n v="264.89999999999998"/>
    <n v="100662"/>
    <n v="-9330.89"/>
    <n v="91331.11"/>
    <n v="-58034.59"/>
    <n v="-2036.03"/>
    <n v="-1004.03"/>
    <n v="30256.460000000006"/>
    <n v="0.33128317393711743"/>
    <n v="3040.06"/>
    <n v="9.2695257396038219E-2"/>
    <n v="3.3286138753815649E-2"/>
    <n v="114.21842204605515"/>
    <n v="9330.89"/>
  </r>
  <r>
    <n v="1110020"/>
    <s v="Juhayna Milk 500ML 24X"/>
    <n v="202406"/>
    <x v="0"/>
    <x v="2"/>
    <x v="2"/>
    <x v="3"/>
    <x v="2"/>
    <n v="113.9"/>
    <n v="51255"/>
    <n v="-3725.67"/>
    <n v="47529.33"/>
    <n v="-30343.09"/>
    <n v="-1337.74"/>
    <n v="-555.71"/>
    <n v="15292.79"/>
    <n v="0.32175479856332923"/>
    <n v="1893.45"/>
    <n v="7.2688908399180574E-2"/>
    <n v="3.9837506651156242E-2"/>
    <n v="134.26505706760315"/>
    <n v="3725.67"/>
  </r>
  <r>
    <n v="1130010"/>
    <s v="Bekhero Milk 500ML 24X"/>
    <n v="202401"/>
    <x v="2"/>
    <x v="2"/>
    <x v="2"/>
    <x v="3"/>
    <x v="2"/>
    <n v="228.3"/>
    <n v="82188"/>
    <n v="-6487.98"/>
    <n v="75700.02"/>
    <n v="-47382.51"/>
    <n v="-1729.69"/>
    <n v="-1433.01"/>
    <n v="25154.809999999998"/>
    <n v="0.33229594919525773"/>
    <n v="3162.7"/>
    <n v="7.8940721273178555E-2"/>
    <n v="4.1779381300031358E-2"/>
    <n v="110.18313622426631"/>
    <n v="6487.98"/>
  </r>
  <r>
    <n v="1120010"/>
    <s v="Pure Orange 1L 12X"/>
    <n v="202402"/>
    <x v="1"/>
    <x v="0"/>
    <x v="0"/>
    <x v="2"/>
    <x v="1"/>
    <n v="32.299999999999997"/>
    <n v="15504"/>
    <n v="-543.29999999999995"/>
    <n v="14960.7"/>
    <n v="-9801.68"/>
    <n v="-446.72"/>
    <n v="-262.17"/>
    <n v="4450.130000000001"/>
    <n v="0.29745466455446606"/>
    <n v="708.8900000000001"/>
    <n v="3.5042569659442718E-2"/>
    <n v="4.7383478045813367E-2"/>
    <n v="137.77492260061925"/>
    <n v="543.29999999999995"/>
  </r>
  <r>
    <n v="1120020"/>
    <s v="Pure Apple 250ML 27X"/>
    <n v="202402"/>
    <x v="1"/>
    <x v="1"/>
    <x v="1"/>
    <x v="0"/>
    <x v="0"/>
    <n v="45"/>
    <n v="17100"/>
    <n v="-1309.75"/>
    <n v="15790.25"/>
    <n v="-9851.9699999999993"/>
    <n v="-324.93"/>
    <n v="-257.94"/>
    <n v="5355.41"/>
    <n v="0.33915929133484268"/>
    <n v="582.87"/>
    <n v="7.6593567251461991E-2"/>
    <n v="3.6913285096816073E-2"/>
    <n v="119.00911111111111"/>
    <n v="1309.75"/>
  </r>
  <r>
    <n v="1110010"/>
    <s v="Juhayna Milk 1L 12X"/>
    <n v="202408"/>
    <x v="0"/>
    <x v="0"/>
    <x v="0"/>
    <x v="3"/>
    <x v="2"/>
    <n v="240.7"/>
    <n v="101094"/>
    <n v="-9052.6200000000008"/>
    <n v="92041.38"/>
    <n v="-57759.12"/>
    <n v="-2886.87"/>
    <n v="-1330.9"/>
    <n v="30064.489999999998"/>
    <n v="0.3266410173337253"/>
    <n v="4217.7700000000004"/>
    <n v="8.9546560626743432E-2"/>
    <n v="4.5824714927133865E-2"/>
    <n v="124.90440382218529"/>
    <n v="9052.6200000000008"/>
  </r>
  <r>
    <n v="1130010"/>
    <s v="Bekhero Milk 500ML 24X"/>
    <n v="202412"/>
    <x v="2"/>
    <x v="2"/>
    <x v="2"/>
    <x v="5"/>
    <x v="3"/>
    <n v="185.1"/>
    <n v="66636"/>
    <n v="-5779.18"/>
    <n v="60856.82"/>
    <n v="-38626.410000000003"/>
    <n v="-2376.6"/>
    <n v="-1193.6199999999999"/>
    <n v="18660.189999999995"/>
    <n v="0.30662446706876889"/>
    <n v="3570.22"/>
    <n v="8.6727594693559035E-2"/>
    <n v="5.8665898086689379E-2"/>
    <n v="100.81139924365206"/>
    <n v="5779.18"/>
  </r>
  <r>
    <n v="1130010"/>
    <s v="Bekhero Milk 500ML 24X"/>
    <n v="202401"/>
    <x v="2"/>
    <x v="2"/>
    <x v="2"/>
    <x v="2"/>
    <x v="1"/>
    <n v="99.4"/>
    <n v="35784"/>
    <n v="-1403.53"/>
    <n v="34380.47"/>
    <n v="-22596.35"/>
    <n v="-1136.6600000000001"/>
    <n v="-401.35"/>
    <n v="10246.110000000004"/>
    <n v="0.29802123123971264"/>
    <n v="1538.0100000000002"/>
    <n v="3.9222278113123184E-2"/>
    <n v="4.4734990533869957E-2"/>
    <n v="103.07957746478877"/>
    <n v="1403.53"/>
  </r>
  <r>
    <n v="1110010"/>
    <s v="Juhayna Milk 1L 12X"/>
    <n v="202508"/>
    <x v="0"/>
    <x v="0"/>
    <x v="0"/>
    <x v="4"/>
    <x v="1"/>
    <n v="37.6"/>
    <n v="15792"/>
    <n v="-530.61"/>
    <n v="15261.39"/>
    <n v="-10377.049999999999"/>
    <n v="-562.36"/>
    <n v="-185.08"/>
    <n v="4136.8999999999996"/>
    <n v="0.27106967320801051"/>
    <n v="747.44"/>
    <n v="3.3599924012158056E-2"/>
    <n v="4.8975879654474468E-2"/>
    <n v="110.02393617021275"/>
    <n v="530.61"/>
  </r>
  <r>
    <n v="1130010"/>
    <s v="Bekhero Milk 500ML 24X"/>
    <n v="202406"/>
    <x v="2"/>
    <x v="2"/>
    <x v="2"/>
    <x v="3"/>
    <x v="2"/>
    <n v="234.8"/>
    <n v="84528"/>
    <n v="-7344.84"/>
    <n v="77183.16"/>
    <n v="-49245.81"/>
    <n v="-2153.88"/>
    <n v="-866.75"/>
    <n v="24916.720000000008"/>
    <n v="0.32282585994146917"/>
    <n v="3020.63"/>
    <n v="8.6892390687109605E-2"/>
    <n v="3.9135868497739659E-2"/>
    <n v="106.11890971039185"/>
    <n v="7344.84"/>
  </r>
  <r>
    <n v="1110020"/>
    <s v="Juhayna Milk 500ML 24X"/>
    <n v="202407"/>
    <x v="0"/>
    <x v="2"/>
    <x v="2"/>
    <x v="8"/>
    <x v="2"/>
    <n v="202.6"/>
    <n v="91170"/>
    <n v="-9000.5300000000007"/>
    <n v="82169.47"/>
    <n v="-52514.36"/>
    <n v="-2764.35"/>
    <n v="-1103.24"/>
    <n v="25787.520000000004"/>
    <n v="0.31383334953967701"/>
    <n v="3867.59"/>
    <n v="9.87224964352309E-2"/>
    <n v="4.706845498699213E-2"/>
    <n v="127.28292201382035"/>
    <n v="9000.5300000000007"/>
  </r>
  <r>
    <n v="1120010"/>
    <s v="Pure Orange 1L 12X"/>
    <n v="202408"/>
    <x v="1"/>
    <x v="0"/>
    <x v="0"/>
    <x v="4"/>
    <x v="1"/>
    <n v="82.9"/>
    <n v="39792"/>
    <n v="-1051.81"/>
    <n v="38740.19"/>
    <n v="-24508.49"/>
    <n v="-1517.83"/>
    <n v="-514.65"/>
    <n v="12199.220000000001"/>
    <n v="0.31489830070528824"/>
    <n v="2032.48"/>
    <n v="2.6432700040209086E-2"/>
    <n v="5.2464378724007291E-2"/>
    <n v="147.15585042219541"/>
    <n v="1051.81"/>
  </r>
  <r>
    <n v="1110020"/>
    <s v="Juhayna Milk 500ML 24X"/>
    <n v="202401"/>
    <x v="0"/>
    <x v="2"/>
    <x v="2"/>
    <x v="9"/>
    <x v="0"/>
    <n v="109.2"/>
    <n v="49140"/>
    <n v="-3940.1"/>
    <n v="45199.9"/>
    <n v="-29144.43"/>
    <n v="-1713.32"/>
    <n v="-769.89"/>
    <n v="13572.260000000002"/>
    <n v="0.30027190325642317"/>
    <n v="2483.21"/>
    <n v="8.0181115181115176E-2"/>
    <n v="5.4938395881406817E-2"/>
    <n v="124.28809523809525"/>
    <n v="3940.1"/>
  </r>
  <r>
    <n v="1120020"/>
    <s v="Pure Apple 250ML 27X"/>
    <n v="202506"/>
    <x v="1"/>
    <x v="1"/>
    <x v="1"/>
    <x v="1"/>
    <x v="0"/>
    <n v="13.4"/>
    <n v="5092"/>
    <n v="-432.63"/>
    <n v="4659.37"/>
    <n v="-3076.57"/>
    <n v="-155.83000000000001"/>
    <n v="-63.04"/>
    <n v="1363.9299999999998"/>
    <n v="0.2927284160734176"/>
    <n v="218.87"/>
    <n v="8.4962686567164172E-2"/>
    <n v="4.6974161742896571E-2"/>
    <n v="101.78582089552238"/>
    <n v="432.63"/>
  </r>
  <r>
    <n v="1120020"/>
    <s v="Pure Apple 250ML 27X"/>
    <n v="202406"/>
    <x v="1"/>
    <x v="1"/>
    <x v="1"/>
    <x v="8"/>
    <x v="2"/>
    <n v="259.8"/>
    <n v="98724"/>
    <n v="-9315.2099999999991"/>
    <n v="89408.79"/>
    <n v="-60711.05"/>
    <n v="-2011.28"/>
    <n v="-1225.33"/>
    <n v="25461.12999999999"/>
    <n v="0.28477211245113587"/>
    <n v="3236.6099999999997"/>
    <n v="9.4356083627081547E-2"/>
    <n v="3.6200132000444252E-2"/>
    <n v="98.002809853733595"/>
    <n v="9315.2099999999991"/>
  </r>
  <r>
    <n v="1110020"/>
    <s v="Juhayna Milk 500ML 24X"/>
    <n v="202408"/>
    <x v="0"/>
    <x v="2"/>
    <x v="2"/>
    <x v="2"/>
    <x v="1"/>
    <n v="91.7"/>
    <n v="41265"/>
    <n v="-1451.22"/>
    <n v="39813.78"/>
    <n v="-26310.27"/>
    <n v="-1360.99"/>
    <n v="-474.39"/>
    <n v="11668.129999999997"/>
    <n v="0.29306762633439976"/>
    <n v="1835.38"/>
    <n v="3.5168302435478006E-2"/>
    <n v="4.6099114427215905E-2"/>
    <n v="127.24242093784075"/>
    <n v="1451.22"/>
  </r>
  <r>
    <n v="1130010"/>
    <s v="Bekhero Milk 500ML 24X"/>
    <n v="202408"/>
    <x v="2"/>
    <x v="2"/>
    <x v="2"/>
    <x v="3"/>
    <x v="2"/>
    <n v="295"/>
    <n v="106200"/>
    <n v="-10515.81"/>
    <n v="95684.19"/>
    <n v="-59535.45"/>
    <n v="-2856.82"/>
    <n v="-1630.5"/>
    <n v="31661.420000000006"/>
    <n v="0.33089499947692513"/>
    <n v="4487.32"/>
    <n v="9.901892655367231E-2"/>
    <n v="4.6897193778825945E-2"/>
    <n v="107.32684745762714"/>
    <n v="10515.81"/>
  </r>
  <r>
    <n v="1130010"/>
    <s v="Bekhero Milk 500ML 24X"/>
    <n v="202407"/>
    <x v="2"/>
    <x v="2"/>
    <x v="2"/>
    <x v="5"/>
    <x v="3"/>
    <n v="296.10000000000002"/>
    <n v="106596"/>
    <n v="-11249.87"/>
    <n v="95346.13"/>
    <n v="-59749.3"/>
    <n v="-2435.8000000000002"/>
    <n v="-1430.5"/>
    <n v="31730.53"/>
    <n v="0.33279305620479821"/>
    <n v="3866.3"/>
    <n v="0.10553744981049946"/>
    <n v="4.0550151327589282E-2"/>
    <n v="107.16153326578858"/>
    <n v="11249.87"/>
  </r>
  <r>
    <n v="1110020"/>
    <s v="Juhayna Milk 500ML 24X"/>
    <n v="202403"/>
    <x v="0"/>
    <x v="2"/>
    <x v="2"/>
    <x v="5"/>
    <x v="3"/>
    <n v="197"/>
    <n v="88650"/>
    <n v="-9737.2199999999993"/>
    <n v="78912.78"/>
    <n v="-49529.279999999999"/>
    <n v="-3051.66"/>
    <n v="-1464.21"/>
    <n v="24867.629999999997"/>
    <n v="0.31512804389859284"/>
    <n v="4515.87"/>
    <n v="0.10983891708967851"/>
    <n v="5.7226091895381206E-2"/>
    <n v="126.23162436548222"/>
    <n v="9737.2199999999993"/>
  </r>
  <r>
    <n v="1130010"/>
    <s v="Bekhero Milk 500ML 24X"/>
    <n v="202510"/>
    <x v="2"/>
    <x v="2"/>
    <x v="2"/>
    <x v="3"/>
    <x v="2"/>
    <n v="55.8"/>
    <n v="20088"/>
    <n v="-1990.61"/>
    <n v="18097.39"/>
    <n v="-11956.3"/>
    <n v="-584.35"/>
    <n v="-304.16000000000003"/>
    <n v="5252.58"/>
    <n v="0.29023964229096022"/>
    <n v="888.51"/>
    <n v="9.9094484269215452E-2"/>
    <n v="4.909602986950052E-2"/>
    <n v="94.132258064516137"/>
    <n v="1990.61"/>
  </r>
  <r>
    <n v="1120020"/>
    <s v="Pure Apple 250ML 27X"/>
    <n v="202509"/>
    <x v="1"/>
    <x v="1"/>
    <x v="1"/>
    <x v="9"/>
    <x v="0"/>
    <n v="84"/>
    <n v="31920"/>
    <n v="-2537.67"/>
    <n v="29382.33"/>
    <n v="-19722.349999999999"/>
    <n v="-777.46"/>
    <n v="-541.91"/>
    <n v="8340.6100000000042"/>
    <n v="0.28386482624080539"/>
    <n v="1319.37"/>
    <n v="7.9500939849624058E-2"/>
    <n v="4.4903518543287745E-2"/>
    <n v="99.292976190476239"/>
    <n v="2537.67"/>
  </r>
  <r>
    <n v="1120020"/>
    <s v="Pure Apple 250ML 27X"/>
    <n v="202510"/>
    <x v="1"/>
    <x v="1"/>
    <x v="1"/>
    <x v="3"/>
    <x v="2"/>
    <n v="179.6"/>
    <n v="68248"/>
    <n v="-5792.02"/>
    <n v="62455.98"/>
    <n v="-40661.050000000003"/>
    <n v="-1303.4100000000001"/>
    <n v="-1075"/>
    <n v="19416.519999999997"/>
    <n v="0.3108832813126941"/>
    <n v="2378.41"/>
    <n v="8.4867248857109376E-2"/>
    <n v="3.8081381478603002E-2"/>
    <n v="108.10979955456568"/>
    <n v="5792.02"/>
  </r>
  <r>
    <n v="1110010"/>
    <s v="Juhayna Milk 1L 12X"/>
    <n v="202506"/>
    <x v="0"/>
    <x v="0"/>
    <x v="0"/>
    <x v="8"/>
    <x v="2"/>
    <n v="162.19999999999999"/>
    <n v="68124"/>
    <n v="-4779.22"/>
    <n v="63344.78"/>
    <n v="-40013.410000000003"/>
    <n v="-1370.54"/>
    <n v="-995.67"/>
    <n v="20965.159999999996"/>
    <n v="0.33096902380906518"/>
    <n v="2366.21"/>
    <n v="7.015471786741824E-2"/>
    <n v="3.7354459199321559E-2"/>
    <n v="129.25499383477188"/>
    <n v="4779.22"/>
  </r>
  <r>
    <n v="1110010"/>
    <s v="Juhayna Milk 1L 12X"/>
    <n v="202403"/>
    <x v="0"/>
    <x v="0"/>
    <x v="0"/>
    <x v="7"/>
    <x v="3"/>
    <n v="279.2"/>
    <n v="117264"/>
    <n v="-10304.58"/>
    <n v="106959.42"/>
    <n v="-68427.66"/>
    <n v="-2273.62"/>
    <n v="-1738.41"/>
    <n v="34519.729999999996"/>
    <n v="0.32273669771208552"/>
    <n v="4012.0299999999997"/>
    <n v="8.7875051166598439E-2"/>
    <n v="3.7509833168504467E-2"/>
    <n v="123.63800143266475"/>
    <n v="10304.58"/>
  </r>
  <r>
    <n v="1110010"/>
    <s v="Juhayna Milk 1L 12X"/>
    <n v="202401"/>
    <x v="0"/>
    <x v="0"/>
    <x v="0"/>
    <x v="4"/>
    <x v="1"/>
    <n v="75.2"/>
    <n v="31584"/>
    <n v="-1027.3"/>
    <n v="30556.7"/>
    <n v="-19558.060000000001"/>
    <n v="-764.17"/>
    <n v="-338.52"/>
    <n v="9895.9500000000007"/>
    <n v="0.32385532469147521"/>
    <n v="1102.69"/>
    <n v="3.2525962512664638E-2"/>
    <n v="3.6086684753261968E-2"/>
    <n v="131.59507978723406"/>
    <n v="1027.3"/>
  </r>
  <r>
    <n v="1110020"/>
    <s v="Juhayna Milk 500ML 24X"/>
    <n v="202411"/>
    <x v="0"/>
    <x v="2"/>
    <x v="2"/>
    <x v="3"/>
    <x v="2"/>
    <n v="179.9"/>
    <n v="80955"/>
    <n v="-6241.82"/>
    <n v="74713.179999999993"/>
    <n v="-46649.02"/>
    <n v="-2390.77"/>
    <n v="-1074.77"/>
    <n v="24598.620000000003"/>
    <n v="0.32924070425057539"/>
    <n v="3465.54"/>
    <n v="7.7102340806620956E-2"/>
    <n v="4.6384587030026028E-2"/>
    <n v="136.73496386881601"/>
    <n v="6241.82"/>
  </r>
  <r>
    <n v="1110010"/>
    <s v="Juhayna Milk 1L 12X"/>
    <n v="202404"/>
    <x v="0"/>
    <x v="0"/>
    <x v="0"/>
    <x v="10"/>
    <x v="1"/>
    <n v="19.399999999999999"/>
    <n v="8148"/>
    <n v="-172.85"/>
    <n v="7975.15"/>
    <n v="-4960.55"/>
    <n v="-209.47"/>
    <n v="-147.36000000000001"/>
    <n v="2657.7699999999995"/>
    <n v="0.33325642777878783"/>
    <n v="356.83000000000004"/>
    <n v="2.1213794796269024E-2"/>
    <n v="4.4742732111621733E-2"/>
    <n v="136.99845360824742"/>
    <n v="172.85"/>
  </r>
  <r>
    <n v="1110010"/>
    <s v="Juhayna Milk 1L 12X"/>
    <n v="202503"/>
    <x v="0"/>
    <x v="0"/>
    <x v="0"/>
    <x v="5"/>
    <x v="3"/>
    <n v="63.7"/>
    <n v="26754"/>
    <n v="-2793.91"/>
    <n v="23960.09"/>
    <n v="-15476.07"/>
    <n v="-528"/>
    <n v="-252.97"/>
    <n v="7703.0500000000011"/>
    <n v="0.32149503612048208"/>
    <n v="780.97"/>
    <n v="0.10442961800104657"/>
    <n v="3.2594618801515353E-2"/>
    <n v="120.92700156985873"/>
    <n v="2793.91"/>
  </r>
  <r>
    <n v="1110010"/>
    <s v="Juhayna Milk 1L 12X"/>
    <n v="202501"/>
    <x v="0"/>
    <x v="0"/>
    <x v="0"/>
    <x v="8"/>
    <x v="2"/>
    <n v="74"/>
    <n v="31080"/>
    <n v="-2876.73"/>
    <n v="28203.27"/>
    <n v="-17880.5"/>
    <n v="-902.27"/>
    <n v="-468.1"/>
    <n v="8952.4000000000015"/>
    <n v="0.31742418520972926"/>
    <n v="1370.37"/>
    <n v="9.2558880308880306E-2"/>
    <n v="4.858904658927847E-2"/>
    <n v="120.97837837837839"/>
    <n v="2876.73"/>
  </r>
  <r>
    <n v="1110010"/>
    <s v="Juhayna Milk 1L 12X"/>
    <n v="202503"/>
    <x v="0"/>
    <x v="0"/>
    <x v="0"/>
    <x v="4"/>
    <x v="1"/>
    <n v="97.5"/>
    <n v="40950"/>
    <n v="-1539.67"/>
    <n v="39410.33"/>
    <n v="-25898.65"/>
    <n v="-1055.8900000000001"/>
    <n v="-763.61"/>
    <n v="11692.18"/>
    <n v="0.29667805369810402"/>
    <n v="1819.5"/>
    <n v="3.7598778998779003E-2"/>
    <n v="4.6168098567050821E-2"/>
    <n v="119.91979487179488"/>
    <n v="1539.67"/>
  </r>
  <r>
    <n v="1110010"/>
    <s v="Juhayna Milk 1L 12X"/>
    <n v="202411"/>
    <x v="0"/>
    <x v="0"/>
    <x v="0"/>
    <x v="10"/>
    <x v="1"/>
    <n v="74.7"/>
    <n v="31374"/>
    <n v="-695.25"/>
    <n v="30678.75"/>
    <n v="-19043.439999999999"/>
    <n v="-1051.24"/>
    <n v="-488.68"/>
    <n v="10095.39"/>
    <n v="0.32906784011734502"/>
    <n v="1539.92"/>
    <n v="2.2160068846815834E-2"/>
    <n v="5.019500468565375E-2"/>
    <n v="135.14578313253011"/>
    <n v="695.25"/>
  </r>
  <r>
    <n v="1110020"/>
    <s v="Juhayna Milk 500ML 24X"/>
    <n v="202412"/>
    <x v="0"/>
    <x v="2"/>
    <x v="2"/>
    <x v="7"/>
    <x v="3"/>
    <n v="155.30000000000001"/>
    <n v="69885"/>
    <n v="-7616.41"/>
    <n v="62268.59"/>
    <n v="-40267.69"/>
    <n v="-1548.19"/>
    <n v="-1118.98"/>
    <n v="19333.729999999989"/>
    <n v="0.31048928520783897"/>
    <n v="2667.17"/>
    <n v="0.10898490377048008"/>
    <n v="4.2833312911051948E-2"/>
    <n v="124.49278815196386"/>
    <n v="7616.41"/>
  </r>
  <r>
    <n v="1110010"/>
    <s v="Juhayna Milk 1L 12X"/>
    <n v="202507"/>
    <x v="0"/>
    <x v="0"/>
    <x v="0"/>
    <x v="7"/>
    <x v="3"/>
    <n v="159"/>
    <n v="66780"/>
    <n v="-7906.06"/>
    <n v="58873.94"/>
    <n v="-39166.620000000003"/>
    <n v="-1543.9"/>
    <n v="-1109.9000000000001"/>
    <n v="17053.519999999997"/>
    <n v="0.28966160579706396"/>
    <n v="2653.8"/>
    <n v="0.11838963761605271"/>
    <n v="4.5075970794548489E-2"/>
    <n v="107.25484276729557"/>
    <n v="7906.06"/>
  </r>
  <r>
    <n v="1110020"/>
    <s v="Juhayna Milk 500ML 24X"/>
    <n v="202410"/>
    <x v="0"/>
    <x v="2"/>
    <x v="2"/>
    <x v="7"/>
    <x v="3"/>
    <n v="200.8"/>
    <n v="90360"/>
    <n v="-8280.82"/>
    <n v="82079.179999999993"/>
    <n v="-55667.43"/>
    <n v="-2491.4"/>
    <n v="-1360.61"/>
    <n v="22559.739999999991"/>
    <n v="0.274853379383176"/>
    <n v="3852.01"/>
    <n v="9.1642540947321827E-2"/>
    <n v="4.6930415240503141E-2"/>
    <n v="112.34930278884457"/>
    <n v="8280.82"/>
  </r>
  <r>
    <n v="1110020"/>
    <s v="Juhayna Milk 500ML 24X"/>
    <n v="202505"/>
    <x v="0"/>
    <x v="2"/>
    <x v="2"/>
    <x v="6"/>
    <x v="0"/>
    <n v="100.1"/>
    <n v="45045"/>
    <n v="-3458.71"/>
    <n v="41586.29"/>
    <n v="-25919.75"/>
    <n v="-1117.69"/>
    <n v="-821.96"/>
    <n v="13726.890000000003"/>
    <n v="0.33008210157722662"/>
    <n v="1939.65"/>
    <n v="7.6783438783438782E-2"/>
    <n v="4.6641573460868953E-2"/>
    <n v="137.13176823176826"/>
    <n v="3458.71"/>
  </r>
  <r>
    <n v="1110020"/>
    <s v="Juhayna Milk 500ML 24X"/>
    <n v="202407"/>
    <x v="0"/>
    <x v="2"/>
    <x v="2"/>
    <x v="0"/>
    <x v="0"/>
    <n v="83.5"/>
    <n v="37575"/>
    <n v="-3037.69"/>
    <n v="34537.31"/>
    <n v="-23447.91"/>
    <n v="-1105.03"/>
    <n v="-459.74"/>
    <n v="9524.6299999999974"/>
    <n v="0.27577799197447622"/>
    <n v="1564.77"/>
    <n v="8.0843379906852961E-2"/>
    <n v="4.5306655324343442E-2"/>
    <n v="114.06742514970057"/>
    <n v="3037.69"/>
  </r>
  <r>
    <n v="1130010"/>
    <s v="Bekhero Milk 500ML 24X"/>
    <n v="202502"/>
    <x v="2"/>
    <x v="2"/>
    <x v="2"/>
    <x v="8"/>
    <x v="2"/>
    <n v="132.19999999999999"/>
    <n v="47592"/>
    <n v="-3481.14"/>
    <n v="44110.86"/>
    <n v="-29667.48"/>
    <n v="-1685.51"/>
    <n v="-659.87"/>
    <n v="12098.000000000004"/>
    <n v="0.27426352603417853"/>
    <n v="2345.38"/>
    <n v="7.3145486636409476E-2"/>
    <n v="5.3170126358905723E-2"/>
    <n v="91.512859304084756"/>
    <n v="3481.14"/>
  </r>
  <r>
    <n v="1110010"/>
    <s v="Juhayna Milk 1L 12X"/>
    <n v="202503"/>
    <x v="0"/>
    <x v="0"/>
    <x v="0"/>
    <x v="5"/>
    <x v="3"/>
    <n v="206"/>
    <n v="86520"/>
    <n v="-7748.8"/>
    <n v="78771.199999999997"/>
    <n v="-52310"/>
    <n v="-3076.15"/>
    <n v="-1048.8499999999999"/>
    <n v="22336.199999999997"/>
    <n v="0.28355795011374713"/>
    <n v="4125"/>
    <n v="8.9560795191863149E-2"/>
    <n v="5.2366854891127725E-2"/>
    <n v="108.42815533980581"/>
    <n v="7748.8"/>
  </r>
  <r>
    <n v="1120020"/>
    <s v="Pure Apple 250ML 27X"/>
    <n v="202406"/>
    <x v="1"/>
    <x v="1"/>
    <x v="1"/>
    <x v="7"/>
    <x v="3"/>
    <n v="256.5"/>
    <n v="97470"/>
    <n v="-7823.82"/>
    <n v="89646.18"/>
    <n v="-55633.84"/>
    <n v="-2434.59"/>
    <n v="-1393.72"/>
    <n v="30184.03"/>
    <n v="0.33670179811342771"/>
    <n v="3828.3100000000004"/>
    <n v="8.0269005847953212E-2"/>
    <n v="4.2704664047034692E-2"/>
    <n v="117.67653021442494"/>
    <n v="7823.82"/>
  </r>
  <r>
    <n v="1110020"/>
    <s v="Juhayna Milk 500ML 24X"/>
    <n v="202407"/>
    <x v="0"/>
    <x v="2"/>
    <x v="2"/>
    <x v="8"/>
    <x v="2"/>
    <n v="207.8"/>
    <n v="93510"/>
    <n v="-9106.1200000000008"/>
    <n v="84403.88"/>
    <n v="-54153.07"/>
    <n v="-3334.48"/>
    <n v="-1012.11"/>
    <n v="25904.22"/>
    <n v="0.30690792887720325"/>
    <n v="4346.59"/>
    <n v="9.7381242647845159E-2"/>
    <n v="5.1497514095323577E-2"/>
    <n v="124.65938402309914"/>
    <n v="9106.1200000000008"/>
  </r>
  <r>
    <n v="1120010"/>
    <s v="Pure Orange 1L 12X"/>
    <n v="202409"/>
    <x v="1"/>
    <x v="0"/>
    <x v="0"/>
    <x v="5"/>
    <x v="3"/>
    <n v="229.7"/>
    <n v="110256"/>
    <n v="-10319.16"/>
    <n v="99936.84"/>
    <n v="-65285.77"/>
    <n v="-2355.59"/>
    <n v="-1020.85"/>
    <n v="31274.62999999999"/>
    <n v="0.31294395540223197"/>
    <n v="3376.44"/>
    <n v="9.3592729647366132E-2"/>
    <n v="3.3785739072798381E-2"/>
    <n v="136.15424466695686"/>
    <n v="10319.16"/>
  </r>
  <r>
    <n v="1120010"/>
    <s v="Pure Orange 1L 12X"/>
    <n v="202510"/>
    <x v="1"/>
    <x v="0"/>
    <x v="0"/>
    <x v="1"/>
    <x v="0"/>
    <n v="25.1"/>
    <n v="12048"/>
    <n v="-959.58"/>
    <n v="11088.42"/>
    <n v="-7463.62"/>
    <n v="-296.81"/>
    <n v="-134.19999999999999"/>
    <n v="3193.79"/>
    <n v="0.2880293134639561"/>
    <n v="431.01"/>
    <n v="7.9646414342629479E-2"/>
    <n v="3.8870280887628714E-2"/>
    <n v="127.24262948207171"/>
    <n v="959.58"/>
  </r>
  <r>
    <n v="1120020"/>
    <s v="Pure Apple 250ML 27X"/>
    <n v="202412"/>
    <x v="1"/>
    <x v="1"/>
    <x v="1"/>
    <x v="7"/>
    <x v="3"/>
    <n v="215.2"/>
    <n v="81776"/>
    <n v="-9620.66"/>
    <n v="72155.34"/>
    <n v="-48966.5"/>
    <n v="-2882.89"/>
    <n v="-1357.72"/>
    <n v="18948.229999999996"/>
    <n v="0.2626032945032204"/>
    <n v="4240.6099999999997"/>
    <n v="0.11764649774995109"/>
    <n v="5.8770563620100739E-2"/>
    <n v="88.04939591078066"/>
    <n v="9620.66"/>
  </r>
  <r>
    <n v="1110010"/>
    <s v="Juhayna Milk 1L 12X"/>
    <n v="202405"/>
    <x v="0"/>
    <x v="0"/>
    <x v="0"/>
    <x v="6"/>
    <x v="0"/>
    <n v="97.4"/>
    <n v="40908"/>
    <n v="-2689.72"/>
    <n v="38218.28"/>
    <n v="-24562.57"/>
    <n v="-1050.43"/>
    <n v="-611.32000000000005"/>
    <n v="11993.96"/>
    <n v="0.31382783317302609"/>
    <n v="1661.75"/>
    <n v="6.5750464456829957E-2"/>
    <n v="4.3480502000613319E-2"/>
    <n v="123.141273100616"/>
    <n v="2689.72"/>
  </r>
  <r>
    <n v="1110020"/>
    <s v="Juhayna Milk 500ML 24X"/>
    <n v="202506"/>
    <x v="0"/>
    <x v="2"/>
    <x v="2"/>
    <x v="6"/>
    <x v="0"/>
    <n v="42.4"/>
    <n v="19080"/>
    <n v="-1229.8399999999999"/>
    <n v="17850.16"/>
    <n v="-11331.82"/>
    <n v="-581.72"/>
    <n v="-228.5"/>
    <n v="5708.1200000000008"/>
    <n v="0.31977976667996261"/>
    <n v="810.22"/>
    <n v="6.4457023060796648E-2"/>
    <n v="4.5390069332711863E-2"/>
    <n v="134.62547169811324"/>
    <n v="1229.8399999999999"/>
  </r>
  <r>
    <n v="1110020"/>
    <s v="Juhayna Milk 500ML 24X"/>
    <n v="202512"/>
    <x v="0"/>
    <x v="2"/>
    <x v="2"/>
    <x v="2"/>
    <x v="1"/>
    <n v="19"/>
    <n v="8550"/>
    <n v="-251.48"/>
    <n v="8298.52"/>
    <n v="-5475.45"/>
    <n v="-176.74"/>
    <n v="-125.19"/>
    <n v="2521.1400000000012"/>
    <n v="0.3038059798614694"/>
    <n v="301.93"/>
    <n v="2.9412865497076023E-2"/>
    <n v="3.6383596111113789E-2"/>
    <n v="132.6915789473685"/>
    <n v="251.48"/>
  </r>
  <r>
    <n v="1130010"/>
    <s v="Bekhero Milk 500ML 24X"/>
    <n v="202505"/>
    <x v="2"/>
    <x v="2"/>
    <x v="2"/>
    <x v="8"/>
    <x v="2"/>
    <n v="166.1"/>
    <n v="59796"/>
    <n v="-4763.03"/>
    <n v="55032.97"/>
    <n v="-35354.980000000003"/>
    <n v="-1865.08"/>
    <n v="-944.17"/>
    <n v="16868.739999999998"/>
    <n v="0.30652061845835321"/>
    <n v="2809.25"/>
    <n v="7.9654659174526715E-2"/>
    <n v="5.1046672567371887E-2"/>
    <n v="101.55773630343165"/>
    <n v="4763.03"/>
  </r>
  <r>
    <n v="1120020"/>
    <s v="Pure Apple 250ML 27X"/>
    <n v="202507"/>
    <x v="1"/>
    <x v="1"/>
    <x v="1"/>
    <x v="4"/>
    <x v="1"/>
    <n v="54.1"/>
    <n v="20558"/>
    <n v="-789.91"/>
    <n v="19768.09"/>
    <n v="-12948.87"/>
    <n v="-409.83"/>
    <n v="-241.08"/>
    <n v="6168.3099999999995"/>
    <n v="0.31203368661312242"/>
    <n v="650.91"/>
    <n v="3.8423484774783537E-2"/>
    <n v="3.2927308606951908E-2"/>
    <n v="114.01682070240294"/>
    <n v="789.91"/>
  </r>
  <r>
    <n v="1110020"/>
    <s v="Juhayna Milk 500ML 24X"/>
    <n v="202501"/>
    <x v="0"/>
    <x v="2"/>
    <x v="2"/>
    <x v="2"/>
    <x v="1"/>
    <n v="34"/>
    <n v="15300"/>
    <n v="-436.06"/>
    <n v="14863.94"/>
    <n v="-9551.94"/>
    <n v="-344.01"/>
    <n v="-273.86"/>
    <n v="4694.1299999999992"/>
    <n v="0.31580657618370356"/>
    <n v="617.87"/>
    <n v="2.8500653594771243E-2"/>
    <n v="4.1568386309417289E-2"/>
    <n v="138.0626470588235"/>
    <n v="436.06"/>
  </r>
  <r>
    <n v="1120010"/>
    <s v="Pure Orange 1L 12X"/>
    <n v="202403"/>
    <x v="1"/>
    <x v="0"/>
    <x v="0"/>
    <x v="6"/>
    <x v="0"/>
    <n v="42.5"/>
    <n v="20400"/>
    <n v="-1541.52"/>
    <n v="18858.48"/>
    <n v="-11952.71"/>
    <n v="-392.69"/>
    <n v="-285.19"/>
    <n v="6227.8899999999994"/>
    <n v="0.33024347667468423"/>
    <n v="677.88"/>
    <n v="7.5564705882352937E-2"/>
    <n v="3.5945632946027463E-2"/>
    <n v="146.5385882352941"/>
    <n v="1541.52"/>
  </r>
  <r>
    <n v="1120010"/>
    <s v="Pure Orange 1L 12X"/>
    <n v="202503"/>
    <x v="1"/>
    <x v="0"/>
    <x v="0"/>
    <x v="4"/>
    <x v="1"/>
    <n v="57.6"/>
    <n v="27648"/>
    <n v="-756.18"/>
    <n v="26891.82"/>
    <n v="-17475.72"/>
    <n v="-684.68"/>
    <n v="-275.57"/>
    <n v="8455.8499999999985"/>
    <n v="0.31443948382816778"/>
    <n v="960.25"/>
    <n v="2.7350260416666664E-2"/>
    <n v="3.5707884404997503E-2"/>
    <n v="146.80295138888886"/>
    <n v="756.18"/>
  </r>
  <r>
    <n v="1120020"/>
    <s v="Pure Apple 250ML 27X"/>
    <n v="202509"/>
    <x v="1"/>
    <x v="1"/>
    <x v="1"/>
    <x v="7"/>
    <x v="3"/>
    <n v="69"/>
    <n v="26220"/>
    <n v="-3043.07"/>
    <n v="23176.93"/>
    <n v="-14779.26"/>
    <n v="-696.13"/>
    <n v="-358.47"/>
    <n v="7343.0700000000015"/>
    <n v="0.31682668929836699"/>
    <n v="1054.5999999999999"/>
    <n v="0.11605911517925248"/>
    <n v="4.5502143726541863E-2"/>
    <n v="106.42130434782611"/>
    <n v="3043.07"/>
  </r>
  <r>
    <n v="1110010"/>
    <s v="Juhayna Milk 1L 12X"/>
    <n v="202404"/>
    <x v="0"/>
    <x v="0"/>
    <x v="0"/>
    <x v="3"/>
    <x v="2"/>
    <n v="79.599999999999994"/>
    <n v="33432"/>
    <n v="-2701.54"/>
    <n v="30730.46"/>
    <n v="-20059.66"/>
    <n v="-819.74"/>
    <n v="-514.77"/>
    <n v="9336.2899999999972"/>
    <n v="0.30381224361757025"/>
    <n v="1334.51"/>
    <n v="8.0807011246709734E-2"/>
    <n v="4.3426294302135404E-2"/>
    <n v="117.2900753768844"/>
    <n v="2701.54"/>
  </r>
  <r>
    <n v="1120010"/>
    <s v="Pure Orange 1L 12X"/>
    <n v="202407"/>
    <x v="1"/>
    <x v="0"/>
    <x v="0"/>
    <x v="8"/>
    <x v="2"/>
    <n v="226.4"/>
    <n v="108672"/>
    <n v="-10860.67"/>
    <n v="97811.33"/>
    <n v="-66502.34"/>
    <n v="-3428.06"/>
    <n v="-1701.74"/>
    <n v="26179.190000000002"/>
    <n v="0.26764987246365018"/>
    <n v="5129.8"/>
    <n v="9.9939910924617195E-2"/>
    <n v="5.2445866956312731E-2"/>
    <n v="115.63246466431096"/>
    <n v="10860.67"/>
  </r>
  <r>
    <n v="1120010"/>
    <s v="Pure Orange 1L 12X"/>
    <n v="202410"/>
    <x v="1"/>
    <x v="0"/>
    <x v="0"/>
    <x v="0"/>
    <x v="0"/>
    <n v="100.5"/>
    <n v="48240"/>
    <n v="-4027.74"/>
    <n v="44212.26"/>
    <n v="-28482.81"/>
    <n v="-1243.04"/>
    <n v="-698.53"/>
    <n v="13787.880000000001"/>
    <n v="0.31185648505640745"/>
    <n v="1941.57"/>
    <n v="8.3493781094527361E-2"/>
    <n v="4.3914742200466567E-2"/>
    <n v="137.19283582089554"/>
    <n v="4027.74"/>
  </r>
  <r>
    <n v="1110010"/>
    <s v="Juhayna Milk 1L 12X"/>
    <n v="202505"/>
    <x v="0"/>
    <x v="0"/>
    <x v="0"/>
    <x v="10"/>
    <x v="1"/>
    <n v="118.8"/>
    <n v="49896"/>
    <n v="-1947.43"/>
    <n v="47948.57"/>
    <n v="-32217.99"/>
    <n v="-1177.21"/>
    <n v="-826.31"/>
    <n v="13727.059999999998"/>
    <n v="0.28628716143150873"/>
    <n v="2003.52"/>
    <n v="3.9029781946448613E-2"/>
    <n v="4.1784770640709408E-2"/>
    <n v="115.54764309764307"/>
    <n v="1947.43"/>
  </r>
  <r>
    <n v="1110020"/>
    <s v="Juhayna Milk 500ML 24X"/>
    <n v="202505"/>
    <x v="0"/>
    <x v="2"/>
    <x v="2"/>
    <x v="2"/>
    <x v="1"/>
    <n v="74.599999999999994"/>
    <n v="33570"/>
    <n v="-1042.43"/>
    <n v="32527.57"/>
    <n v="-21081.91"/>
    <n v="-1180.3599999999999"/>
    <n v="-436.08"/>
    <n v="9829.2199999999975"/>
    <n v="0.30218119582864622"/>
    <n v="1616.4399999999998"/>
    <n v="3.1052427762883528E-2"/>
    <n v="4.969445919261721E-2"/>
    <n v="131.75898123324396"/>
    <n v="1042.43"/>
  </r>
  <r>
    <n v="1110010"/>
    <s v="Juhayna Milk 1L 12X"/>
    <n v="202502"/>
    <x v="0"/>
    <x v="0"/>
    <x v="0"/>
    <x v="3"/>
    <x v="2"/>
    <n v="242.5"/>
    <n v="101850"/>
    <n v="-9262.06"/>
    <n v="92587.94"/>
    <n v="-58568.82"/>
    <n v="-2685"/>
    <n v="-1442.93"/>
    <n v="29891.190000000002"/>
    <n v="0.32284107411829233"/>
    <n v="4127.93"/>
    <n v="9.0938242513500245E-2"/>
    <n v="4.4583884251015844E-2"/>
    <n v="123.26263917525775"/>
    <n v="9262.06"/>
  </r>
  <r>
    <n v="1120010"/>
    <s v="Pure Orange 1L 12X"/>
    <n v="202410"/>
    <x v="1"/>
    <x v="0"/>
    <x v="0"/>
    <x v="5"/>
    <x v="3"/>
    <n v="285.8"/>
    <n v="137184"/>
    <n v="-11027.84"/>
    <n v="126156.16"/>
    <n v="-84351.05"/>
    <n v="-4628.16"/>
    <n v="-1690.27"/>
    <n v="35486.679999999993"/>
    <n v="0.28129169435721563"/>
    <n v="6318.43"/>
    <n v="8.0387217168182881E-2"/>
    <n v="5.0084197236187282E-2"/>
    <n v="124.16613016095168"/>
    <n v="11027.84"/>
  </r>
  <r>
    <n v="1120020"/>
    <s v="Pure Apple 250ML 27X"/>
    <n v="202501"/>
    <x v="1"/>
    <x v="1"/>
    <x v="1"/>
    <x v="10"/>
    <x v="1"/>
    <n v="93.9"/>
    <n v="35682"/>
    <n v="-1206.42"/>
    <n v="34475.58"/>
    <n v="-21994.67"/>
    <n v="-1094.22"/>
    <n v="-540.42999999999995"/>
    <n v="10846.260000000002"/>
    <n v="0.31460703489252395"/>
    <n v="1634.65"/>
    <n v="3.3810324533378178E-2"/>
    <n v="4.7414720796575431E-2"/>
    <n v="115.50862619808308"/>
    <n v="1206.42"/>
  </r>
  <r>
    <n v="1110010"/>
    <s v="Juhayna Milk 1L 12X"/>
    <n v="202411"/>
    <x v="0"/>
    <x v="0"/>
    <x v="0"/>
    <x v="5"/>
    <x v="3"/>
    <n v="192"/>
    <n v="80640"/>
    <n v="-9028.92"/>
    <n v="71611.08"/>
    <n v="-48324.959999999999"/>
    <n v="-2254.14"/>
    <n v="-996.03"/>
    <n v="20035.950000000004"/>
    <n v="0.27978840704539026"/>
    <n v="3250.17"/>
    <n v="0.11196577380952381"/>
    <n v="4.5386412270279959E-2"/>
    <n v="104.35390625000002"/>
    <n v="9028.92"/>
  </r>
  <r>
    <n v="1120020"/>
    <s v="Pure Apple 250ML 27X"/>
    <n v="202403"/>
    <x v="1"/>
    <x v="1"/>
    <x v="1"/>
    <x v="7"/>
    <x v="3"/>
    <n v="183.6"/>
    <n v="69768"/>
    <n v="-6107.04"/>
    <n v="63660.959999999999"/>
    <n v="-39884.76"/>
    <n v="-1998.34"/>
    <n v="-924.06"/>
    <n v="20853.800000000003"/>
    <n v="0.32757595864090022"/>
    <n v="2922.3999999999996"/>
    <n v="8.7533539731682153E-2"/>
    <n v="4.590568536823824E-2"/>
    <n v="113.58278867102399"/>
    <n v="6107.04"/>
  </r>
  <r>
    <n v="1120010"/>
    <s v="Pure Orange 1L 12X"/>
    <n v="202404"/>
    <x v="1"/>
    <x v="0"/>
    <x v="0"/>
    <x v="6"/>
    <x v="0"/>
    <n v="84.2"/>
    <n v="40416"/>
    <n v="-2640.34"/>
    <n v="37775.660000000003"/>
    <n v="-25294.15"/>
    <n v="-1211.3599999999999"/>
    <n v="-387.9"/>
    <n v="10882.25"/>
    <n v="0.28807570800880777"/>
    <n v="1599.2599999999998"/>
    <n v="6.532907759303247E-2"/>
    <n v="4.2335726232182298E-2"/>
    <n v="129.24287410926365"/>
    <n v="2640.34"/>
  </r>
  <r>
    <n v="1110020"/>
    <s v="Juhayna Milk 500ML 24X"/>
    <n v="202410"/>
    <x v="0"/>
    <x v="2"/>
    <x v="2"/>
    <x v="9"/>
    <x v="0"/>
    <n v="32.6"/>
    <n v="14670"/>
    <n v="-1008.32"/>
    <n v="13661.68"/>
    <n v="-8900.09"/>
    <n v="-397.46"/>
    <n v="-186.98"/>
    <n v="4177.1500000000015"/>
    <n v="0.30575668585415566"/>
    <n v="584.43999999999994"/>
    <n v="6.8733469665985009E-2"/>
    <n v="4.2779511743797245E-2"/>
    <n v="128.13343558282213"/>
    <n v="1008.32"/>
  </r>
  <r>
    <n v="1110010"/>
    <s v="Juhayna Milk 1L 12X"/>
    <n v="202502"/>
    <x v="0"/>
    <x v="0"/>
    <x v="0"/>
    <x v="7"/>
    <x v="3"/>
    <n v="147.80000000000001"/>
    <n v="62076"/>
    <n v="-7423.28"/>
    <n v="54652.72"/>
    <n v="-34308.15"/>
    <n v="-1550.4"/>
    <n v="-952.67"/>
    <n v="17841.5"/>
    <n v="0.32645218755809408"/>
    <n v="2503.0700000000002"/>
    <n v="0.11958373606546813"/>
    <n v="4.5799550324302253E-2"/>
    <n v="120.71380243572395"/>
    <n v="7423.28"/>
  </r>
  <r>
    <n v="1120020"/>
    <s v="Pure Apple 250ML 27X"/>
    <n v="202407"/>
    <x v="1"/>
    <x v="1"/>
    <x v="1"/>
    <x v="5"/>
    <x v="3"/>
    <n v="127.4"/>
    <n v="48412"/>
    <n v="-5456.8"/>
    <n v="42955.199999999997"/>
    <n v="-28345.599999999999"/>
    <n v="-995.51"/>
    <n v="-676.58"/>
    <n v="12937.509999999998"/>
    <n v="0.30118611949193574"/>
    <n v="1672.0900000000001"/>
    <n v="0.11271585557299843"/>
    <n v="3.8926369799232696E-2"/>
    <n v="101.55031397174253"/>
    <n v="5456.8"/>
  </r>
  <r>
    <n v="1120010"/>
    <s v="Pure Orange 1L 12X"/>
    <n v="202409"/>
    <x v="1"/>
    <x v="0"/>
    <x v="0"/>
    <x v="7"/>
    <x v="3"/>
    <n v="100.4"/>
    <n v="48192"/>
    <n v="-5765.85"/>
    <n v="42426.15"/>
    <n v="-27438.85"/>
    <n v="-1548.2"/>
    <n v="-680.88"/>
    <n v="12758.220000000001"/>
    <n v="0.30071594995067902"/>
    <n v="2229.08"/>
    <n v="0.1196433017928287"/>
    <n v="5.2540237565746592E-2"/>
    <n v="127.07390438247012"/>
    <n v="5765.85"/>
  </r>
  <r>
    <n v="1110020"/>
    <s v="Juhayna Milk 500ML 24X"/>
    <n v="202503"/>
    <x v="0"/>
    <x v="2"/>
    <x v="2"/>
    <x v="8"/>
    <x v="2"/>
    <n v="165.7"/>
    <n v="74565"/>
    <n v="-5306.98"/>
    <n v="69258.02"/>
    <n v="-43318.55"/>
    <n v="-2280.39"/>
    <n v="-1328.99"/>
    <n v="22330.090000000004"/>
    <n v="0.32241883322682346"/>
    <n v="3609.38"/>
    <n v="7.1172534030711457E-2"/>
    <n v="5.211497527650949E-2"/>
    <n v="134.7621605310803"/>
    <n v="5306.98"/>
  </r>
  <r>
    <n v="1120010"/>
    <s v="Pure Orange 1L 12X"/>
    <n v="202508"/>
    <x v="1"/>
    <x v="0"/>
    <x v="0"/>
    <x v="8"/>
    <x v="2"/>
    <n v="255.9"/>
    <n v="122832"/>
    <n v="-11729.88"/>
    <n v="111102.12"/>
    <n v="-71650.11"/>
    <n v="-2621.0700000000002"/>
    <n v="-1797.34"/>
    <n v="35033.599999999991"/>
    <n v="0.31532791633498974"/>
    <n v="4418.41"/>
    <n v="9.5495310668229777E-2"/>
    <n v="3.9768908100043458E-2"/>
    <n v="136.90347792106289"/>
    <n v="11729.88"/>
  </r>
  <r>
    <n v="1120020"/>
    <s v="Pure Apple 250ML 27X"/>
    <n v="202510"/>
    <x v="1"/>
    <x v="1"/>
    <x v="1"/>
    <x v="4"/>
    <x v="1"/>
    <n v="30.2"/>
    <n v="11476"/>
    <n v="-360.03"/>
    <n v="11115.97"/>
    <n v="-7154.38"/>
    <n v="-432.56"/>
    <n v="-137.80000000000001"/>
    <n v="3391.2299999999987"/>
    <n v="0.30507728970121356"/>
    <n v="570.36"/>
    <n v="3.1372429417915647E-2"/>
    <n v="5.1309962153550256E-2"/>
    <n v="112.29238410596022"/>
    <n v="360.03"/>
  </r>
  <r>
    <n v="1110020"/>
    <s v="Juhayna Milk 500ML 24X"/>
    <n v="202510"/>
    <x v="0"/>
    <x v="2"/>
    <x v="2"/>
    <x v="8"/>
    <x v="2"/>
    <n v="279.10000000000002"/>
    <n v="125595"/>
    <n v="-11421.78"/>
    <n v="114173.22"/>
    <n v="-75736.179999999993"/>
    <n v="-2779.56"/>
    <n v="-1705.16"/>
    <n v="33952.320000000007"/>
    <n v="0.2973755141529687"/>
    <n v="4484.72"/>
    <n v="9.0941359130538635E-2"/>
    <n v="3.9279964250811185E-2"/>
    <n v="121.64930132568973"/>
    <n v="11421.78"/>
  </r>
  <r>
    <n v="1130010"/>
    <s v="Bekhero Milk 500ML 24X"/>
    <n v="202403"/>
    <x v="2"/>
    <x v="2"/>
    <x v="2"/>
    <x v="0"/>
    <x v="0"/>
    <n v="93.1"/>
    <n v="33516"/>
    <n v="-2518.12"/>
    <n v="30997.88"/>
    <n v="-20668.48"/>
    <n v="-874.2"/>
    <n v="-361.08"/>
    <n v="9094.119999999999"/>
    <n v="0.29337877299995996"/>
    <n v="1235.28"/>
    <n v="7.5131877312328441E-2"/>
    <n v="3.9850467193240313E-2"/>
    <n v="97.681203007518789"/>
    <n v="2518.12"/>
  </r>
  <r>
    <n v="1110020"/>
    <s v="Juhayna Milk 500ML 24X"/>
    <n v="202401"/>
    <x v="0"/>
    <x v="2"/>
    <x v="2"/>
    <x v="9"/>
    <x v="0"/>
    <n v="18.100000000000001"/>
    <n v="8145"/>
    <n v="-658.4"/>
    <n v="7486.6"/>
    <n v="-4978.47"/>
    <n v="-206.8"/>
    <n v="-130.71"/>
    <n v="2170.62"/>
    <n v="0.28993401544092107"/>
    <n v="337.51"/>
    <n v="8.0834868017188463E-2"/>
    <n v="4.508187962492987E-2"/>
    <n v="119.92375690607733"/>
    <n v="658.4"/>
  </r>
  <r>
    <n v="1110020"/>
    <s v="Juhayna Milk 500ML 24X"/>
    <n v="202401"/>
    <x v="0"/>
    <x v="2"/>
    <x v="2"/>
    <x v="2"/>
    <x v="1"/>
    <n v="37.6"/>
    <n v="16920"/>
    <n v="-578.36"/>
    <n v="16341.64"/>
    <n v="-10265.64"/>
    <n v="-545.91"/>
    <n v="-239.28"/>
    <n v="5290.8099999999995"/>
    <n v="0.32376248650686218"/>
    <n v="785.18999999999994"/>
    <n v="3.4182033096926717E-2"/>
    <n v="4.8048421088703455E-2"/>
    <n v="140.71303191489361"/>
    <n v="578.36"/>
  </r>
  <r>
    <n v="1120020"/>
    <s v="Pure Apple 250ML 27X"/>
    <n v="202506"/>
    <x v="1"/>
    <x v="1"/>
    <x v="1"/>
    <x v="1"/>
    <x v="0"/>
    <n v="82.3"/>
    <n v="31274"/>
    <n v="-2545.94"/>
    <n v="28728.06"/>
    <n v="-18565.89"/>
    <n v="-845.06"/>
    <n v="-367.47"/>
    <n v="8949.64"/>
    <n v="0.31152956377841035"/>
    <n v="1212.53"/>
    <n v="8.1407558994692084E-2"/>
    <n v="4.2207166094751961E-2"/>
    <n v="108.74410692588091"/>
    <n v="2545.94"/>
  </r>
  <r>
    <n v="1110020"/>
    <s v="Juhayna Milk 500ML 24X"/>
    <n v="202508"/>
    <x v="0"/>
    <x v="2"/>
    <x v="2"/>
    <x v="5"/>
    <x v="3"/>
    <n v="75.099999999999994"/>
    <n v="33795"/>
    <n v="-3101.22"/>
    <n v="30693.78"/>
    <n v="-20014.78"/>
    <n v="-853.81"/>
    <n v="-330.75"/>
    <n v="9494.4399999999987"/>
    <n v="0.30932781820942218"/>
    <n v="1184.56"/>
    <n v="9.1765645805592544E-2"/>
    <n v="3.8592835421378535E-2"/>
    <n v="126.42396804260984"/>
    <n v="3101.22"/>
  </r>
  <r>
    <n v="1110010"/>
    <s v="Juhayna Milk 1L 12X"/>
    <n v="202503"/>
    <x v="0"/>
    <x v="0"/>
    <x v="0"/>
    <x v="3"/>
    <x v="2"/>
    <n v="139.5"/>
    <n v="58590"/>
    <n v="-4482.1499999999996"/>
    <n v="54107.85"/>
    <n v="-33658.69"/>
    <n v="-1812.66"/>
    <n v="-658.04"/>
    <n v="17978.459999999992"/>
    <n v="0.33227082576742545"/>
    <n v="2470.6999999999998"/>
    <n v="7.6500256016385049E-2"/>
    <n v="4.566250553293099E-2"/>
    <n v="128.87784946236553"/>
    <n v="4482.1499999999996"/>
  </r>
  <r>
    <n v="1110010"/>
    <s v="Juhayna Milk 1L 12X"/>
    <n v="202511"/>
    <x v="0"/>
    <x v="0"/>
    <x v="0"/>
    <x v="9"/>
    <x v="0"/>
    <n v="43.9"/>
    <n v="18438"/>
    <n v="-1135.27"/>
    <n v="17302.73"/>
    <n v="-10732.54"/>
    <n v="-613.35"/>
    <n v="-305.76"/>
    <n v="5651.0799999999981"/>
    <n v="0.32660048443222534"/>
    <n v="919.11"/>
    <n v="6.1572296344505908E-2"/>
    <n v="5.3119363244990822E-2"/>
    <n v="128.72619589977216"/>
    <n v="1135.27"/>
  </r>
  <r>
    <n v="1110020"/>
    <s v="Juhayna Milk 500ML 24X"/>
    <n v="202407"/>
    <x v="0"/>
    <x v="2"/>
    <x v="2"/>
    <x v="3"/>
    <x v="2"/>
    <n v="72.8"/>
    <n v="32760"/>
    <n v="-2707.63"/>
    <n v="30052.37"/>
    <n v="-20416.3"/>
    <n v="-803.67"/>
    <n v="-358.27"/>
    <n v="8474.130000000001"/>
    <n v="0.28197875907956682"/>
    <n v="1161.94"/>
    <n v="8.2650488400488401E-2"/>
    <n v="3.8663839158109663E-2"/>
    <n v="116.40288461538464"/>
    <n v="2707.63"/>
  </r>
  <r>
    <n v="1110010"/>
    <s v="Juhayna Milk 1L 12X"/>
    <n v="202510"/>
    <x v="0"/>
    <x v="0"/>
    <x v="0"/>
    <x v="5"/>
    <x v="3"/>
    <n v="92"/>
    <n v="38640"/>
    <n v="-3349.39"/>
    <n v="35290.61"/>
    <n v="-22760.35"/>
    <n v="-781.82"/>
    <n v="-468.36"/>
    <n v="11280.080000000002"/>
    <n v="0.3196340329623093"/>
    <n v="1250.18"/>
    <n v="8.6681935817805381E-2"/>
    <n v="3.542528734980778E-2"/>
    <n v="122.60956521739132"/>
    <n v="3349.39"/>
  </r>
  <r>
    <n v="1130010"/>
    <s v="Bekhero Milk 500ML 24X"/>
    <n v="202506"/>
    <x v="2"/>
    <x v="2"/>
    <x v="2"/>
    <x v="5"/>
    <x v="3"/>
    <n v="148.80000000000001"/>
    <n v="53568"/>
    <n v="-5202.2700000000004"/>
    <n v="48365.73"/>
    <n v="-30661.19"/>
    <n v="-1069.74"/>
    <n v="-640.05999999999995"/>
    <n v="15994.740000000002"/>
    <n v="0.33070399226890612"/>
    <n v="1709.8"/>
    <n v="9.7115255376344092E-2"/>
    <n v="3.5351477171956254E-2"/>
    <n v="107.49153225806452"/>
    <n v="5202.2700000000004"/>
  </r>
  <r>
    <n v="1110010"/>
    <s v="Juhayna Milk 1L 12X"/>
    <n v="202411"/>
    <x v="0"/>
    <x v="0"/>
    <x v="0"/>
    <x v="10"/>
    <x v="1"/>
    <n v="11.3"/>
    <n v="4746"/>
    <n v="-115.12"/>
    <n v="4630.88"/>
    <n v="-2932.3"/>
    <n v="-153.56"/>
    <n v="-59.2"/>
    <n v="1485.8200000000002"/>
    <n v="0.32085046470649209"/>
    <n v="212.76"/>
    <n v="2.4256215760640541E-2"/>
    <n v="4.5943751511591746E-2"/>
    <n v="131.48849557522124"/>
    <n v="115.12"/>
  </r>
  <r>
    <n v="1130010"/>
    <s v="Bekhero Milk 500ML 24X"/>
    <n v="202403"/>
    <x v="2"/>
    <x v="2"/>
    <x v="2"/>
    <x v="3"/>
    <x v="2"/>
    <n v="271.39999999999998"/>
    <n v="97704"/>
    <n v="-8044.25"/>
    <n v="89659.75"/>
    <n v="-59718.12"/>
    <n v="-2689.03"/>
    <n v="-1784.65"/>
    <n v="25467.949999999997"/>
    <n v="0.28405109316053184"/>
    <n v="4473.68"/>
    <n v="8.2332862523540495E-2"/>
    <n v="4.9896190877177331E-2"/>
    <n v="93.839167280766389"/>
    <n v="8044.25"/>
  </r>
  <r>
    <n v="1130010"/>
    <s v="Bekhero Milk 500ML 24X"/>
    <n v="202404"/>
    <x v="2"/>
    <x v="2"/>
    <x v="2"/>
    <x v="7"/>
    <x v="3"/>
    <n v="200"/>
    <n v="72000"/>
    <n v="-8586.48"/>
    <n v="63413.52"/>
    <n v="-41965.73"/>
    <n v="-2128.0300000000002"/>
    <n v="-1250.75"/>
    <n v="18069.009999999995"/>
    <n v="0.28493939462751783"/>
    <n v="3378.78"/>
    <n v="0.11925666666666666"/>
    <n v="5.3281697656903458E-2"/>
    <n v="90.345049999999972"/>
    <n v="8586.48"/>
  </r>
  <r>
    <n v="1110020"/>
    <s v="Juhayna Milk 500ML 24X"/>
    <n v="202509"/>
    <x v="0"/>
    <x v="2"/>
    <x v="2"/>
    <x v="3"/>
    <x v="2"/>
    <n v="240.4"/>
    <n v="108180"/>
    <n v="-9804.2199999999993"/>
    <n v="98375.78"/>
    <n v="-66765.8"/>
    <n v="-3278.61"/>
    <n v="-1050.17"/>
    <n v="27281.199999999997"/>
    <n v="0.27731622559943103"/>
    <n v="4328.7800000000007"/>
    <n v="9.0628766870031421E-2"/>
    <n v="4.4002497362663866E-2"/>
    <n v="113.48252911813643"/>
    <n v="9804.2199999999993"/>
  </r>
  <r>
    <n v="1110010"/>
    <s v="Juhayna Milk 1L 12X"/>
    <n v="202505"/>
    <x v="0"/>
    <x v="0"/>
    <x v="0"/>
    <x v="4"/>
    <x v="1"/>
    <n v="80.5"/>
    <n v="33810"/>
    <n v="-833.37"/>
    <n v="32976.629999999997"/>
    <n v="-21607.87"/>
    <n v="-1311.4"/>
    <n v="-406.47"/>
    <n v="9650.8899999999958"/>
    <n v="0.29265846752685148"/>
    <n v="1717.8700000000001"/>
    <n v="2.4648624667258208E-2"/>
    <n v="5.2093558377554049E-2"/>
    <n v="119.8868322981366"/>
    <n v="833.37"/>
  </r>
  <r>
    <n v="1130010"/>
    <s v="Bekhero Milk 500ML 24X"/>
    <n v="202408"/>
    <x v="2"/>
    <x v="2"/>
    <x v="2"/>
    <x v="0"/>
    <x v="0"/>
    <n v="91.2"/>
    <n v="32832"/>
    <n v="-2715.78"/>
    <n v="30116.22"/>
    <n v="-19791.96"/>
    <n v="-638.41999999999996"/>
    <n v="-413.95"/>
    <n v="9271.8900000000031"/>
    <n v="0.30787031041744289"/>
    <n v="1052.3699999999999"/>
    <n v="8.2717470760233919E-2"/>
    <n v="3.4943628383641769E-2"/>
    <n v="101.66546052631583"/>
    <n v="2715.78"/>
  </r>
  <r>
    <n v="1120010"/>
    <s v="Pure Orange 1L 12X"/>
    <n v="202501"/>
    <x v="1"/>
    <x v="0"/>
    <x v="0"/>
    <x v="5"/>
    <x v="3"/>
    <n v="101.1"/>
    <n v="48528"/>
    <n v="-3955.82"/>
    <n v="44572.18"/>
    <n v="-30104.25"/>
    <n v="-1424.59"/>
    <n v="-867.32"/>
    <n v="12176.02"/>
    <n v="0.27317533044154446"/>
    <n v="2291.91"/>
    <n v="8.1516238048137166E-2"/>
    <n v="5.1420190800629449E-2"/>
    <n v="120.43541048466865"/>
    <n v="3955.82"/>
  </r>
  <r>
    <n v="1120010"/>
    <s v="Pure Orange 1L 12X"/>
    <n v="202411"/>
    <x v="1"/>
    <x v="0"/>
    <x v="0"/>
    <x v="7"/>
    <x v="3"/>
    <n v="210.9"/>
    <n v="101232"/>
    <n v="-11178.01"/>
    <n v="90053.99"/>
    <n v="-58647.87"/>
    <n v="-3561.76"/>
    <n v="-1484.13"/>
    <n v="26360.230000000003"/>
    <n v="0.29271584745995155"/>
    <n v="5045.8900000000003"/>
    <n v="0.11041972893946578"/>
    <n v="5.6031831571260751E-2"/>
    <n v="124.98923660502609"/>
    <n v="11178.01"/>
  </r>
  <r>
    <n v="1120010"/>
    <s v="Pure Orange 1L 12X"/>
    <n v="202512"/>
    <x v="1"/>
    <x v="0"/>
    <x v="0"/>
    <x v="6"/>
    <x v="0"/>
    <n v="46.4"/>
    <n v="22272"/>
    <n v="-1498.18"/>
    <n v="20773.82"/>
    <n v="-13551.98"/>
    <n v="-792.16"/>
    <n v="-345.89"/>
    <n v="6083.7900000000009"/>
    <n v="0.29285851133782814"/>
    <n v="1138.05"/>
    <n v="6.7267420977011494E-2"/>
    <n v="5.4782895009199077E-2"/>
    <n v="131.11616379310348"/>
    <n v="1498.18"/>
  </r>
  <r>
    <n v="1110020"/>
    <s v="Juhayna Milk 500ML 24X"/>
    <n v="202505"/>
    <x v="0"/>
    <x v="2"/>
    <x v="2"/>
    <x v="7"/>
    <x v="3"/>
    <n v="130.4"/>
    <n v="58680"/>
    <n v="-5732.71"/>
    <n v="52947.29"/>
    <n v="-32846.519999999997"/>
    <n v="-1980.09"/>
    <n v="-566.53"/>
    <n v="17554.150000000009"/>
    <n v="0.33154010337450712"/>
    <n v="2546.62"/>
    <n v="9.7694444444444445E-2"/>
    <n v="4.8097268056589863E-2"/>
    <n v="134.61771472392644"/>
    <n v="5732.71"/>
  </r>
  <r>
    <n v="1110020"/>
    <s v="Juhayna Milk 500ML 24X"/>
    <n v="202407"/>
    <x v="0"/>
    <x v="2"/>
    <x v="2"/>
    <x v="6"/>
    <x v="0"/>
    <n v="23.8"/>
    <n v="10710"/>
    <n v="-698.4"/>
    <n v="10011.6"/>
    <n v="-6536.88"/>
    <n v="-359.46"/>
    <n v="-120.58"/>
    <n v="2994.6800000000003"/>
    <n v="0.29912101961724402"/>
    <n v="480.03999999999996"/>
    <n v="6.5210084033613447E-2"/>
    <n v="4.7948379879339961E-2"/>
    <n v="125.82689075630253"/>
    <n v="698.4"/>
  </r>
  <r>
    <n v="1130010"/>
    <s v="Bekhero Milk 500ML 24X"/>
    <n v="202512"/>
    <x v="2"/>
    <x v="2"/>
    <x v="2"/>
    <x v="9"/>
    <x v="0"/>
    <n v="61.4"/>
    <n v="22104"/>
    <n v="-1435.1"/>
    <n v="20668.900000000001"/>
    <n v="-13059.69"/>
    <n v="-588.66"/>
    <n v="-331.91"/>
    <n v="6688.6400000000012"/>
    <n v="0.32360890032851292"/>
    <n v="920.56999999999994"/>
    <n v="6.4924900470503075E-2"/>
    <n v="4.4538896603109016E-2"/>
    <n v="108.93550488599351"/>
    <n v="1435.1"/>
  </r>
  <r>
    <n v="1120010"/>
    <s v="Pure Orange 1L 12X"/>
    <n v="202509"/>
    <x v="1"/>
    <x v="0"/>
    <x v="0"/>
    <x v="8"/>
    <x v="2"/>
    <n v="100.4"/>
    <n v="48192"/>
    <n v="-4620.3"/>
    <n v="43571.7"/>
    <n v="-28272.38"/>
    <n v="-1700.18"/>
    <n v="-592.39"/>
    <n v="13006.749999999996"/>
    <n v="0.29851371417686245"/>
    <n v="2292.5700000000002"/>
    <n v="9.5872758964143434E-2"/>
    <n v="5.2616032883729583E-2"/>
    <n v="129.54930278884459"/>
    <n v="4620.3"/>
  </r>
  <r>
    <n v="1120020"/>
    <s v="Pure Apple 250ML 27X"/>
    <n v="202503"/>
    <x v="1"/>
    <x v="1"/>
    <x v="1"/>
    <x v="7"/>
    <x v="3"/>
    <n v="155.69999999999999"/>
    <n v="59166"/>
    <n v="-6175.5"/>
    <n v="52990.5"/>
    <n v="-34232.17"/>
    <n v="-1225.01"/>
    <n v="-1035.31"/>
    <n v="16498.010000000002"/>
    <n v="0.31133901359677679"/>
    <n v="2260.3199999999997"/>
    <n v="0.10437582395294595"/>
    <n v="4.2655192911937041E-2"/>
    <n v="105.96024405908801"/>
    <n v="6175.5"/>
  </r>
  <r>
    <n v="1120020"/>
    <s v="Pure Apple 250ML 27X"/>
    <n v="202502"/>
    <x v="1"/>
    <x v="1"/>
    <x v="1"/>
    <x v="9"/>
    <x v="0"/>
    <n v="103.9"/>
    <n v="39482"/>
    <n v="-3267.76"/>
    <n v="36214.239999999998"/>
    <n v="-24455.18"/>
    <n v="-1155.3699999999999"/>
    <n v="-417.48"/>
    <n v="10186.209999999999"/>
    <n v="0.2812763708419671"/>
    <n v="1572.85"/>
    <n v="8.2765817334481545E-2"/>
    <n v="4.3431810249227931E-2"/>
    <n v="98.038594802694888"/>
    <n v="3267.76"/>
  </r>
  <r>
    <n v="1110020"/>
    <s v="Juhayna Milk 500ML 24X"/>
    <n v="202503"/>
    <x v="0"/>
    <x v="2"/>
    <x v="2"/>
    <x v="8"/>
    <x v="2"/>
    <n v="126.5"/>
    <n v="56925"/>
    <n v="-4468.43"/>
    <n v="52456.57"/>
    <n v="-34292.36"/>
    <n v="-1553.6"/>
    <n v="-699.37"/>
    <n v="15911.239999999998"/>
    <n v="0.30332215773924981"/>
    <n v="2252.9699999999998"/>
    <n v="7.8496794027228811E-2"/>
    <n v="4.2949243536129028E-2"/>
    <n v="125.78055335968378"/>
    <n v="4468.43"/>
  </r>
  <r>
    <n v="1120020"/>
    <s v="Pure Apple 250ML 27X"/>
    <n v="202407"/>
    <x v="1"/>
    <x v="1"/>
    <x v="1"/>
    <x v="5"/>
    <x v="3"/>
    <n v="51"/>
    <n v="19380"/>
    <n v="-2218.36"/>
    <n v="17161.64"/>
    <n v="-11392.28"/>
    <n v="-471.69"/>
    <n v="-241.04"/>
    <n v="5056.6299999999974"/>
    <n v="0.29464724816509363"/>
    <n v="712.73"/>
    <n v="0.11446646026831786"/>
    <n v="4.153041317729541E-2"/>
    <n v="99.149607843137204"/>
    <n v="2218.36"/>
  </r>
  <r>
    <n v="1120020"/>
    <s v="Pure Apple 250ML 27X"/>
    <n v="202412"/>
    <x v="1"/>
    <x v="1"/>
    <x v="1"/>
    <x v="10"/>
    <x v="1"/>
    <n v="52.2"/>
    <n v="19836"/>
    <n v="-518.83000000000004"/>
    <n v="19317.169999999998"/>
    <n v="-13121.21"/>
    <n v="-413.86"/>
    <n v="-364.13"/>
    <n v="5417.9699999999993"/>
    <n v="0.2804743137840584"/>
    <n v="777.99"/>
    <n v="2.6155979028029845E-2"/>
    <n v="4.0274532967303184E-2"/>
    <n v="103.79252873563216"/>
    <n v="518.83000000000004"/>
  </r>
  <r>
    <n v="1110010"/>
    <s v="Juhayna Milk 1L 12X"/>
    <n v="202406"/>
    <x v="0"/>
    <x v="0"/>
    <x v="0"/>
    <x v="10"/>
    <x v="1"/>
    <n v="31.4"/>
    <n v="13188"/>
    <n v="-378.84"/>
    <n v="12809.16"/>
    <n v="-8137.86"/>
    <n v="-490.1"/>
    <n v="-220.61"/>
    <n v="3960.59"/>
    <n v="0.30919982262693263"/>
    <n v="710.71"/>
    <n v="2.8726114649681528E-2"/>
    <n v="5.5484512645637966E-2"/>
    <n v="126.13343949044587"/>
    <n v="378.84"/>
  </r>
  <r>
    <n v="1130010"/>
    <s v="Bekhero Milk 500ML 24X"/>
    <n v="202511"/>
    <x v="2"/>
    <x v="2"/>
    <x v="2"/>
    <x v="10"/>
    <x v="1"/>
    <n v="50.5"/>
    <n v="18180"/>
    <n v="-384.58"/>
    <n v="17795.419999999998"/>
    <n v="-11444.59"/>
    <n v="-506.83"/>
    <n v="-221.87"/>
    <n v="5622.1299999999974"/>
    <n v="0.31593129018590166"/>
    <n v="728.7"/>
    <n v="2.1154015401540154E-2"/>
    <n v="4.0948738495635399E-2"/>
    <n v="111.32930693069302"/>
    <n v="384.58"/>
  </r>
  <r>
    <n v="1120020"/>
    <s v="Pure Apple 250ML 27X"/>
    <n v="202509"/>
    <x v="1"/>
    <x v="1"/>
    <x v="1"/>
    <x v="0"/>
    <x v="0"/>
    <n v="87.7"/>
    <n v="33326"/>
    <n v="-2027.81"/>
    <n v="31298.19"/>
    <n v="-20654.939999999999"/>
    <n v="-718.53"/>
    <n v="-502.47"/>
    <n v="9422.25"/>
    <n v="0.30104776026984309"/>
    <n v="1221"/>
    <n v="6.0847686491028022E-2"/>
    <n v="3.9011840620815454E-2"/>
    <n v="107.43728620296464"/>
    <n v="2027.81"/>
  </r>
  <r>
    <n v="1110020"/>
    <s v="Juhayna Milk 500ML 24X"/>
    <n v="202508"/>
    <x v="0"/>
    <x v="2"/>
    <x v="2"/>
    <x v="3"/>
    <x v="2"/>
    <n v="194.6"/>
    <n v="87570"/>
    <n v="-7870.63"/>
    <n v="79699.37"/>
    <n v="-50185.55"/>
    <n v="-1780.05"/>
    <n v="-870.56"/>
    <n v="26863.209999999992"/>
    <n v="0.33705674210473674"/>
    <n v="2650.6099999999997"/>
    <n v="8.9878154619161821E-2"/>
    <n v="3.3257602914552521E-2"/>
    <n v="138.04321685508731"/>
    <n v="7870.63"/>
  </r>
  <r>
    <n v="1120020"/>
    <s v="Pure Apple 250ML 27X"/>
    <n v="202507"/>
    <x v="1"/>
    <x v="1"/>
    <x v="1"/>
    <x v="10"/>
    <x v="1"/>
    <n v="117.2"/>
    <n v="44536"/>
    <n v="-962.29"/>
    <n v="43573.71"/>
    <n v="-29394.69"/>
    <n v="-1634.89"/>
    <n v="-507.99"/>
    <n v="12036.14"/>
    <n v="0.27622481537606047"/>
    <n v="2142.88"/>
    <n v="2.1607014550026945E-2"/>
    <n v="4.9178277452160954E-2"/>
    <n v="102.69744027303753"/>
    <n v="962.29"/>
  </r>
  <r>
    <n v="1120020"/>
    <s v="Pure Apple 250ML 27X"/>
    <n v="202505"/>
    <x v="1"/>
    <x v="1"/>
    <x v="1"/>
    <x v="8"/>
    <x v="2"/>
    <n v="291.89999999999998"/>
    <n v="110922"/>
    <n v="-9955.76"/>
    <n v="100966.24"/>
    <n v="-64917.99"/>
    <n v="-2641.23"/>
    <n v="-1425.25"/>
    <n v="31981.770000000004"/>
    <n v="0.31675706652045282"/>
    <n v="4066.48"/>
    <n v="8.9754602333171063E-2"/>
    <n v="4.0275640649785512E-2"/>
    <n v="109.56413155190135"/>
    <n v="9955.76"/>
  </r>
  <r>
    <n v="1110010"/>
    <s v="Juhayna Milk 1L 12X"/>
    <n v="202405"/>
    <x v="0"/>
    <x v="0"/>
    <x v="0"/>
    <x v="0"/>
    <x v="0"/>
    <n v="39.6"/>
    <n v="16632"/>
    <n v="-1102.46"/>
    <n v="15529.54"/>
    <n v="-10325.549999999999"/>
    <n v="-527.70000000000005"/>
    <n v="-156.29"/>
    <n v="4520"/>
    <n v="0.29105820262544801"/>
    <n v="683.99"/>
    <n v="6.6285473785473781E-2"/>
    <n v="4.4044446905703583E-2"/>
    <n v="114.14141414141413"/>
    <n v="1102.46"/>
  </r>
  <r>
    <n v="1110020"/>
    <s v="Juhayna Milk 500ML 24X"/>
    <n v="202404"/>
    <x v="0"/>
    <x v="2"/>
    <x v="2"/>
    <x v="2"/>
    <x v="1"/>
    <n v="17.7"/>
    <n v="7965"/>
    <n v="-270.22000000000003"/>
    <n v="7694.78"/>
    <n v="-5013.13"/>
    <n v="-254.62"/>
    <n v="-133.35"/>
    <n v="2293.6799999999994"/>
    <n v="0.29808259625356404"/>
    <n v="387.97"/>
    <n v="3.3925925925925929E-2"/>
    <n v="5.0419895045732306E-2"/>
    <n v="129.58644067796607"/>
    <n v="270.22000000000003"/>
  </r>
  <r>
    <n v="1110020"/>
    <s v="Juhayna Milk 500ML 24X"/>
    <n v="202406"/>
    <x v="0"/>
    <x v="2"/>
    <x v="2"/>
    <x v="7"/>
    <x v="3"/>
    <n v="226"/>
    <n v="101700"/>
    <n v="-8941.5499999999993"/>
    <n v="92758.45"/>
    <n v="-58523.07"/>
    <n v="-3614.77"/>
    <n v="-1345.61"/>
    <n v="29275"/>
    <n v="0.31560466997885367"/>
    <n v="4960.38"/>
    <n v="8.7920845624385444E-2"/>
    <n v="5.347631401775256E-2"/>
    <n v="129.5353982300885"/>
    <n v="8941.5499999999993"/>
  </r>
  <r>
    <n v="1110020"/>
    <s v="Juhayna Milk 500ML 24X"/>
    <n v="202402"/>
    <x v="0"/>
    <x v="2"/>
    <x v="2"/>
    <x v="5"/>
    <x v="3"/>
    <n v="237.5"/>
    <n v="106875"/>
    <n v="-12009.24"/>
    <n v="94865.76"/>
    <n v="-59908.97"/>
    <n v="-3762.28"/>
    <n v="-1775.52"/>
    <n v="29418.989999999998"/>
    <n v="0.31011178321872929"/>
    <n v="5537.8"/>
    <n v="0.11236715789473684"/>
    <n v="5.8375118694036714E-2"/>
    <n v="123.86943157894736"/>
    <n v="12009.24"/>
  </r>
  <r>
    <n v="1120020"/>
    <s v="Pure Apple 250ML 27X"/>
    <n v="202403"/>
    <x v="1"/>
    <x v="1"/>
    <x v="1"/>
    <x v="6"/>
    <x v="0"/>
    <n v="42.2"/>
    <n v="16036"/>
    <n v="-1143.8800000000001"/>
    <n v="14892.12"/>
    <n v="-9480.41"/>
    <n v="-399.75"/>
    <n v="-236.14"/>
    <n v="4775.8200000000015"/>
    <n v="0.32069443437200351"/>
    <n v="635.89"/>
    <n v="7.1332002993265156E-2"/>
    <n v="4.2699763364786203E-2"/>
    <n v="113.17109004739339"/>
    <n v="1143.8800000000001"/>
  </r>
  <r>
    <n v="1120020"/>
    <s v="Pure Apple 250ML 27X"/>
    <n v="202404"/>
    <x v="1"/>
    <x v="1"/>
    <x v="1"/>
    <x v="10"/>
    <x v="1"/>
    <n v="11"/>
    <n v="4180"/>
    <n v="-105.84"/>
    <n v="4074.16"/>
    <n v="-2759.48"/>
    <n v="-135.69999999999999"/>
    <n v="-72.900000000000006"/>
    <n v="1106.08"/>
    <n v="0.27148663773636772"/>
    <n v="208.6"/>
    <n v="2.5320574162679427E-2"/>
    <n v="5.1200738311701063E-2"/>
    <n v="100.55272727272727"/>
    <n v="105.84"/>
  </r>
  <r>
    <n v="1110010"/>
    <s v="Juhayna Milk 1L 12X"/>
    <n v="202505"/>
    <x v="0"/>
    <x v="0"/>
    <x v="0"/>
    <x v="6"/>
    <x v="0"/>
    <n v="97.1"/>
    <n v="40782"/>
    <n v="-2906.53"/>
    <n v="37875.47"/>
    <n v="-24664.67"/>
    <n v="-1486.28"/>
    <n v="-479.44"/>
    <n v="11245.080000000005"/>
    <n v="0.29689611772474389"/>
    <n v="1965.72"/>
    <n v="7.1269923005247413E-2"/>
    <n v="5.1899553985732719E-2"/>
    <n v="115.80926879505671"/>
    <n v="2906.53"/>
  </r>
  <r>
    <n v="1120020"/>
    <s v="Pure Apple 250ML 27X"/>
    <n v="202508"/>
    <x v="1"/>
    <x v="1"/>
    <x v="1"/>
    <x v="4"/>
    <x v="1"/>
    <n v="57.2"/>
    <n v="21736"/>
    <n v="-595.91"/>
    <n v="21140.09"/>
    <n v="-14235.93"/>
    <n v="-845.37"/>
    <n v="-384.08"/>
    <n v="5674.7099999999991"/>
    <n v="0.26843357809734958"/>
    <n v="1229.45"/>
    <n v="2.741580787633419E-2"/>
    <n v="5.8157273691833856E-2"/>
    <n v="99.20821678321677"/>
    <n v="595.91"/>
  </r>
  <r>
    <n v="1120010"/>
    <s v="Pure Orange 1L 12X"/>
    <n v="202508"/>
    <x v="1"/>
    <x v="0"/>
    <x v="0"/>
    <x v="4"/>
    <x v="1"/>
    <n v="16.3"/>
    <n v="7824"/>
    <n v="-212.19"/>
    <n v="7611.81"/>
    <n v="-4870.1499999999996"/>
    <n v="-167.49"/>
    <n v="-110.9"/>
    <n v="2463.2700000000013"/>
    <n v="0.32361159829265329"/>
    <n v="278.39"/>
    <n v="2.7120398773006135E-2"/>
    <n v="3.6573429972634623E-2"/>
    <n v="151.1208588957056"/>
    <n v="212.19"/>
  </r>
  <r>
    <n v="1120020"/>
    <s v="Pure Apple 250ML 27X"/>
    <n v="202508"/>
    <x v="1"/>
    <x v="1"/>
    <x v="1"/>
    <x v="5"/>
    <x v="3"/>
    <n v="80.7"/>
    <n v="30666"/>
    <n v="-3104.17"/>
    <n v="27561.83"/>
    <n v="-18661.12"/>
    <n v="-965.46"/>
    <n v="-344.12"/>
    <n v="7591.1300000000047"/>
    <n v="0.27542184245385753"/>
    <n v="1309.58"/>
    <n v="0.1012251353290289"/>
    <n v="4.7514261571165624E-2"/>
    <n v="94.066047087980223"/>
    <n v="3104.17"/>
  </r>
  <r>
    <n v="1120020"/>
    <s v="Pure Apple 250ML 27X"/>
    <n v="202502"/>
    <x v="1"/>
    <x v="1"/>
    <x v="1"/>
    <x v="10"/>
    <x v="1"/>
    <n v="82.6"/>
    <n v="31388"/>
    <n v="-629.72"/>
    <n v="30758.28"/>
    <n v="-20247.7"/>
    <n v="-1194.6099999999999"/>
    <n v="-406.68"/>
    <n v="8909.2899999999972"/>
    <n v="0.28965501321920462"/>
    <n v="1601.29"/>
    <n v="2.0062444246208743E-2"/>
    <n v="5.2060453315334931E-2"/>
    <n v="107.86065375302661"/>
    <n v="629.72"/>
  </r>
  <r>
    <n v="1120010"/>
    <s v="Pure Orange 1L 12X"/>
    <n v="202510"/>
    <x v="1"/>
    <x v="0"/>
    <x v="0"/>
    <x v="0"/>
    <x v="0"/>
    <n v="58.9"/>
    <n v="28272"/>
    <n v="-2210.9499999999998"/>
    <n v="26061.05"/>
    <n v="-16783.57"/>
    <n v="-840.52"/>
    <n v="-281.82"/>
    <n v="8155.1399999999994"/>
    <n v="0.31292446006588376"/>
    <n v="1122.3399999999999"/>
    <n v="7.8202815506508205E-2"/>
    <n v="4.3065801262804071E-2"/>
    <n v="138.45738539898133"/>
    <n v="2210.9499999999998"/>
  </r>
  <r>
    <n v="1120020"/>
    <s v="Pure Apple 250ML 27X"/>
    <n v="202511"/>
    <x v="1"/>
    <x v="1"/>
    <x v="1"/>
    <x v="10"/>
    <x v="1"/>
    <n v="109.6"/>
    <n v="41648"/>
    <n v="-1444.58"/>
    <n v="40203.42"/>
    <n v="-25634.98"/>
    <n v="-960.92"/>
    <n v="-459.59"/>
    <n v="13147.93"/>
    <n v="0.32703511293317833"/>
    <n v="1420.51"/>
    <n v="3.4685459085670375E-2"/>
    <n v="3.5333063704530612E-2"/>
    <n v="119.96286496350366"/>
    <n v="1444.58"/>
  </r>
  <r>
    <n v="1130010"/>
    <s v="Bekhero Milk 500ML 24X"/>
    <n v="202504"/>
    <x v="2"/>
    <x v="2"/>
    <x v="2"/>
    <x v="6"/>
    <x v="0"/>
    <n v="97.7"/>
    <n v="35172"/>
    <n v="-2428.29"/>
    <n v="32743.71"/>
    <n v="-21623.41"/>
    <n v="-1014.23"/>
    <n v="-613.87"/>
    <n v="9492.2000000000007"/>
    <n v="0.28989384526066231"/>
    <n v="1628.1"/>
    <n v="6.9040429887410437E-2"/>
    <n v="4.9722526860884117E-2"/>
    <n v="97.156601842374627"/>
    <n v="2428.29"/>
  </r>
  <r>
    <n v="1110020"/>
    <s v="Juhayna Milk 500ML 24X"/>
    <n v="202504"/>
    <x v="0"/>
    <x v="2"/>
    <x v="2"/>
    <x v="2"/>
    <x v="1"/>
    <n v="82.9"/>
    <n v="37305"/>
    <n v="-925.84"/>
    <n v="36379.160000000003"/>
    <n v="-23017.040000000001"/>
    <n v="-1275.6400000000001"/>
    <n v="-603.79999999999995"/>
    <n v="11482.680000000004"/>
    <n v="0.31563895373065248"/>
    <n v="1879.44"/>
    <n v="2.4818120895322343E-2"/>
    <n v="5.1662545259428747E-2"/>
    <n v="138.51242460796144"/>
    <n v="925.84"/>
  </r>
  <r>
    <n v="1110010"/>
    <s v="Juhayna Milk 1L 12X"/>
    <n v="202511"/>
    <x v="0"/>
    <x v="0"/>
    <x v="0"/>
    <x v="9"/>
    <x v="0"/>
    <n v="13.2"/>
    <n v="5544"/>
    <n v="-487.15"/>
    <n v="5056.8500000000004"/>
    <n v="-3234.31"/>
    <n v="-139.91999999999999"/>
    <n v="-64.75"/>
    <n v="1617.8700000000003"/>
    <n v="0.31993632399616367"/>
    <n v="204.67"/>
    <n v="8.7869769119769112E-2"/>
    <n v="4.0473812749043374E-2"/>
    <n v="122.56590909090913"/>
    <n v="487.15"/>
  </r>
  <r>
    <n v="1120010"/>
    <s v="Pure Orange 1L 12X"/>
    <n v="202404"/>
    <x v="1"/>
    <x v="0"/>
    <x v="0"/>
    <x v="10"/>
    <x v="1"/>
    <n v="83.2"/>
    <n v="39936"/>
    <n v="-1535.73"/>
    <n v="38400.269999999997"/>
    <n v="-25267.87"/>
    <n v="-1145.83"/>
    <n v="-689.49"/>
    <n v="11297.079999999998"/>
    <n v="0.29419272312408218"/>
    <n v="1835.32"/>
    <n v="3.8454777644230768E-2"/>
    <n v="4.7794455611900648E-2"/>
    <n v="135.78221153846152"/>
    <n v="1535.73"/>
  </r>
  <r>
    <n v="1120010"/>
    <s v="Pure Orange 1L 12X"/>
    <n v="202509"/>
    <x v="1"/>
    <x v="0"/>
    <x v="0"/>
    <x v="5"/>
    <x v="3"/>
    <n v="135.80000000000001"/>
    <n v="65184"/>
    <n v="-7587.85"/>
    <n v="57596.15"/>
    <n v="-38277.14"/>
    <n v="-1987.1"/>
    <n v="-952.59"/>
    <n v="16379.320000000007"/>
    <n v="0.28438220262986341"/>
    <n v="2939.69"/>
    <n v="0.11640663352970054"/>
    <n v="5.1039696229695911E-2"/>
    <n v="120.61354933726072"/>
    <n v="7587.85"/>
  </r>
  <r>
    <n v="1130010"/>
    <s v="Bekhero Milk 500ML 24X"/>
    <n v="202408"/>
    <x v="2"/>
    <x v="2"/>
    <x v="2"/>
    <x v="2"/>
    <x v="1"/>
    <n v="38.5"/>
    <n v="13860"/>
    <n v="-357.86"/>
    <n v="13502.14"/>
    <n v="-8461.56"/>
    <n v="-361.92"/>
    <n v="-214.98"/>
    <n v="4463.68"/>
    <n v="0.33059055823743499"/>
    <n v="576.9"/>
    <n v="2.5819624819624822E-2"/>
    <n v="4.2726560382280142E-2"/>
    <n v="115.93974025974026"/>
    <n v="357.86"/>
  </r>
  <r>
    <n v="1110020"/>
    <s v="Juhayna Milk 500ML 24X"/>
    <n v="202405"/>
    <x v="0"/>
    <x v="2"/>
    <x v="2"/>
    <x v="0"/>
    <x v="0"/>
    <n v="103.9"/>
    <n v="46755"/>
    <n v="-4143.5200000000004"/>
    <n v="42611.48"/>
    <n v="-27894.11"/>
    <n v="-853.66"/>
    <n v="-452.48"/>
    <n v="13411.230000000003"/>
    <n v="0.31473279031847762"/>
    <n v="1306.1399999999999"/>
    <n v="8.8621965565180205E-2"/>
    <n v="3.0652303088275736E-2"/>
    <n v="129.0782483156882"/>
    <n v="4143.5200000000004"/>
  </r>
  <r>
    <n v="1130010"/>
    <s v="Bekhero Milk 500ML 24X"/>
    <n v="202502"/>
    <x v="2"/>
    <x v="2"/>
    <x v="2"/>
    <x v="7"/>
    <x v="3"/>
    <n v="129.9"/>
    <n v="46764"/>
    <n v="-4423.92"/>
    <n v="42340.08"/>
    <n v="-27976.55"/>
    <n v="-1521.33"/>
    <n v="-643.46"/>
    <n v="12198.740000000005"/>
    <n v="0.28811329595976209"/>
    <n v="2164.79"/>
    <n v="9.4600975109058252E-2"/>
    <n v="5.112862328082516E-2"/>
    <n v="93.908698999230211"/>
    <n v="4423.92"/>
  </r>
  <r>
    <n v="1130010"/>
    <s v="Bekhero Milk 500ML 24X"/>
    <n v="202501"/>
    <x v="2"/>
    <x v="2"/>
    <x v="2"/>
    <x v="5"/>
    <x v="3"/>
    <n v="52.3"/>
    <n v="18828"/>
    <n v="-2148.17"/>
    <n v="16679.830000000002"/>
    <n v="-10657.67"/>
    <n v="-605.86"/>
    <n v="-216.31"/>
    <n v="5199.9900000000016"/>
    <n v="0.31175317734053648"/>
    <n v="822.17000000000007"/>
    <n v="0.11409443382196728"/>
    <n v="4.9291269755147381E-2"/>
    <n v="99.426195028680723"/>
    <n v="2148.17"/>
  </r>
  <r>
    <n v="1110020"/>
    <s v="Juhayna Milk 500ML 24X"/>
    <n v="202503"/>
    <x v="0"/>
    <x v="2"/>
    <x v="2"/>
    <x v="10"/>
    <x v="1"/>
    <n v="26.2"/>
    <n v="11790"/>
    <n v="-302.62"/>
    <n v="11487.38"/>
    <n v="-7637.08"/>
    <n v="-424.83"/>
    <n v="-209.96"/>
    <n v="3215.51"/>
    <n v="0.27991674341755912"/>
    <n v="634.79"/>
    <n v="2.5667514843087363E-2"/>
    <n v="5.5259772028086476E-2"/>
    <n v="122.7293893129771"/>
    <n v="302.62"/>
  </r>
  <r>
    <n v="1110010"/>
    <s v="Juhayna Milk 1L 12X"/>
    <n v="202505"/>
    <x v="0"/>
    <x v="0"/>
    <x v="0"/>
    <x v="8"/>
    <x v="2"/>
    <n v="297.60000000000002"/>
    <n v="124992"/>
    <n v="-9212.4"/>
    <n v="115779.6"/>
    <n v="-78708.240000000005"/>
    <n v="-3951.61"/>
    <n v="-1711.55"/>
    <n v="31408.199999999997"/>
    <n v="0.27127576878828391"/>
    <n v="5663.16"/>
    <n v="7.3703917050691237E-2"/>
    <n v="4.8913280059699631E-2"/>
    <n v="105.53830645161288"/>
    <n v="9212.4"/>
  </r>
  <r>
    <n v="1110020"/>
    <s v="Juhayna Milk 500ML 24X"/>
    <n v="202511"/>
    <x v="0"/>
    <x v="2"/>
    <x v="2"/>
    <x v="4"/>
    <x v="1"/>
    <n v="116.3"/>
    <n v="52335"/>
    <n v="-1108.26"/>
    <n v="51226.74"/>
    <n v="-34250.839999999997"/>
    <n v="-1180.98"/>
    <n v="-879.44"/>
    <n v="14915.479999999996"/>
    <n v="0.29116590280779131"/>
    <n v="2060.42"/>
    <n v="2.1176268271711093E-2"/>
    <n v="4.0221571780675487E-2"/>
    <n v="128.25004299226137"/>
    <n v="1108.26"/>
  </r>
  <r>
    <n v="1110020"/>
    <s v="Juhayna Milk 500ML 24X"/>
    <n v="202504"/>
    <x v="0"/>
    <x v="2"/>
    <x v="2"/>
    <x v="6"/>
    <x v="0"/>
    <n v="90"/>
    <n v="40500"/>
    <n v="-2793.41"/>
    <n v="37706.589999999997"/>
    <n v="-25221.97"/>
    <n v="-1442.18"/>
    <n v="-437.09"/>
    <n v="10605.349999999995"/>
    <n v="0.28125985404673282"/>
    <n v="1879.27"/>
    <n v="6.8973086419753082E-2"/>
    <n v="4.983929864779605E-2"/>
    <n v="117.83722222222217"/>
    <n v="2793.41"/>
  </r>
  <r>
    <n v="1110010"/>
    <s v="Juhayna Milk 1L 12X"/>
    <n v="202502"/>
    <x v="0"/>
    <x v="0"/>
    <x v="0"/>
    <x v="4"/>
    <x v="1"/>
    <n v="84.6"/>
    <n v="35532"/>
    <n v="-1414.4"/>
    <n v="34117.599999999999"/>
    <n v="-22704"/>
    <n v="-949.19"/>
    <n v="-521.26"/>
    <n v="9943.1500000000015"/>
    <n v="0.29143755715525133"/>
    <n v="1470.45"/>
    <n v="3.9806371721265339E-2"/>
    <n v="4.3099455999249657E-2"/>
    <n v="117.53132387706859"/>
    <n v="1414.4"/>
  </r>
  <r>
    <n v="1120010"/>
    <s v="Pure Orange 1L 12X"/>
    <n v="202511"/>
    <x v="1"/>
    <x v="0"/>
    <x v="0"/>
    <x v="3"/>
    <x v="2"/>
    <n v="264.10000000000002"/>
    <n v="126768"/>
    <n v="-10371.290000000001"/>
    <n v="116396.71"/>
    <n v="-73080.14"/>
    <n v="-4079.16"/>
    <n v="-1839.51"/>
    <n v="37397.900000000009"/>
    <n v="0.32129688201668249"/>
    <n v="5918.67"/>
    <n v="8.1813154739366414E-2"/>
    <n v="5.0849117642586289E-2"/>
    <n v="141.60507383566832"/>
    <n v="10371.290000000001"/>
  </r>
  <r>
    <n v="1110010"/>
    <s v="Juhayna Milk 1L 12X"/>
    <n v="202509"/>
    <x v="0"/>
    <x v="0"/>
    <x v="0"/>
    <x v="8"/>
    <x v="2"/>
    <n v="90.9"/>
    <n v="38178"/>
    <n v="-2830.01"/>
    <n v="35347.99"/>
    <n v="-23391.79"/>
    <n v="-912.74"/>
    <n v="-404.67"/>
    <n v="10638.789999999997"/>
    <n v="0.30097298318801147"/>
    <n v="1317.41"/>
    <n v="7.4126722196029129E-2"/>
    <n v="3.7269728773828448E-2"/>
    <n v="117.0383938393839"/>
    <n v="2830.01"/>
  </r>
  <r>
    <n v="1110020"/>
    <s v="Juhayna Milk 500ML 24X"/>
    <n v="202412"/>
    <x v="0"/>
    <x v="2"/>
    <x v="2"/>
    <x v="5"/>
    <x v="3"/>
    <n v="231.5"/>
    <n v="104175"/>
    <n v="-10732.87"/>
    <n v="93442.13"/>
    <n v="-61737.13"/>
    <n v="-3716.16"/>
    <n v="-1072.3499999999999"/>
    <n v="26916.490000000005"/>
    <n v="0.28805518452971912"/>
    <n v="4788.51"/>
    <n v="0.1030273098152148"/>
    <n v="5.1245728238429496E-2"/>
    <n v="116.26993520518361"/>
    <n v="10732.87"/>
  </r>
  <r>
    <n v="1120020"/>
    <s v="Pure Apple 250ML 27X"/>
    <n v="202404"/>
    <x v="1"/>
    <x v="1"/>
    <x v="1"/>
    <x v="5"/>
    <x v="3"/>
    <n v="138.9"/>
    <n v="52782"/>
    <n v="-5223.04"/>
    <n v="47558.96"/>
    <n v="-32183.33"/>
    <n v="-1062.8"/>
    <n v="-720.73"/>
    <n v="13592.099999999991"/>
    <n v="0.28579472721859334"/>
    <n v="1783.53"/>
    <n v="9.8954946762153759E-2"/>
    <n v="3.7501450830716231E-2"/>
    <n v="97.855291576673793"/>
    <n v="5223.04"/>
  </r>
  <r>
    <n v="1120010"/>
    <s v="Pure Orange 1L 12X"/>
    <n v="202509"/>
    <x v="1"/>
    <x v="0"/>
    <x v="0"/>
    <x v="2"/>
    <x v="1"/>
    <n v="89.5"/>
    <n v="42960"/>
    <n v="-1069.7"/>
    <n v="41890.300000000003"/>
    <n v="-26270.59"/>
    <n v="-1170.1199999999999"/>
    <n v="-545.70000000000005"/>
    <n v="13903.890000000003"/>
    <n v="0.33191192233046796"/>
    <n v="1715.82"/>
    <n v="2.4899906890130354E-2"/>
    <n v="4.0959840344900841E-2"/>
    <n v="155.35072625698328"/>
    <n v="1069.7"/>
  </r>
  <r>
    <n v="1130010"/>
    <s v="Bekhero Milk 500ML 24X"/>
    <n v="202511"/>
    <x v="2"/>
    <x v="2"/>
    <x v="2"/>
    <x v="7"/>
    <x v="3"/>
    <n v="297.8"/>
    <n v="107208"/>
    <n v="-11452.97"/>
    <n v="95755.03"/>
    <n v="-59882.96"/>
    <n v="-2803.08"/>
    <n v="-1741.01"/>
    <n v="31327.979999999996"/>
    <n v="0.32716798271589487"/>
    <n v="4544.09"/>
    <n v="0.10682943437056935"/>
    <n v="4.745536605231078E-2"/>
    <n v="105.19805238415042"/>
    <n v="11452.97"/>
  </r>
  <r>
    <n v="1120020"/>
    <s v="Pure Apple 250ML 27X"/>
    <n v="202412"/>
    <x v="1"/>
    <x v="1"/>
    <x v="1"/>
    <x v="8"/>
    <x v="2"/>
    <n v="52.9"/>
    <n v="20102"/>
    <n v="-1477.47"/>
    <n v="18624.53"/>
    <n v="-11683.6"/>
    <n v="-611.41"/>
    <n v="-355.45"/>
    <n v="5974.0699999999979"/>
    <n v="0.32076353067701563"/>
    <n v="966.8599999999999"/>
    <n v="7.3498656850064667E-2"/>
    <n v="5.1913256334522262E-2"/>
    <n v="112.93137996219278"/>
    <n v="1477.47"/>
  </r>
  <r>
    <n v="1110020"/>
    <s v="Juhayna Milk 500ML 24X"/>
    <n v="202409"/>
    <x v="0"/>
    <x v="2"/>
    <x v="2"/>
    <x v="9"/>
    <x v="0"/>
    <n v="86.3"/>
    <n v="38835"/>
    <n v="-2440.2600000000002"/>
    <n v="36394.74"/>
    <n v="-23859.4"/>
    <n v="-1007.38"/>
    <n v="-727.88"/>
    <n v="10800.079999999994"/>
    <n v="0.29674837627635187"/>
    <n v="1735.26"/>
    <n v="6.2836616454229444E-2"/>
    <n v="4.7678867880358536E-2"/>
    <n v="125.14577056778673"/>
    <n v="2440.2600000000002"/>
  </r>
  <r>
    <n v="1120020"/>
    <s v="Pure Apple 250ML 27X"/>
    <n v="202404"/>
    <x v="1"/>
    <x v="1"/>
    <x v="1"/>
    <x v="3"/>
    <x v="2"/>
    <n v="131.30000000000001"/>
    <n v="49894"/>
    <n v="-4560.96"/>
    <n v="45333.04"/>
    <n v="-30451.68"/>
    <n v="-1394"/>
    <n v="-637.08000000000004"/>
    <n v="12850.279999999999"/>
    <n v="0.28346389300166058"/>
    <n v="2031.08"/>
    <n v="9.14129955505672E-2"/>
    <n v="4.48035251992807E-2"/>
    <n v="97.869611576542255"/>
    <n v="4560.96"/>
  </r>
  <r>
    <n v="1110010"/>
    <s v="Juhayna Milk 1L 12X"/>
    <n v="202506"/>
    <x v="0"/>
    <x v="0"/>
    <x v="0"/>
    <x v="10"/>
    <x v="1"/>
    <n v="96.2"/>
    <n v="40404"/>
    <n v="-1236.43"/>
    <n v="39167.57"/>
    <n v="-24434.14"/>
    <n v="-1439.13"/>
    <n v="-602.78"/>
    <n v="12691.52"/>
    <n v="0.32403133510707965"/>
    <n v="2041.91"/>
    <n v="3.0601673101673103E-2"/>
    <n v="5.2132669961399189E-2"/>
    <n v="131.92848232848232"/>
    <n v="1236.43"/>
  </r>
  <r>
    <n v="1110010"/>
    <s v="Juhayna Milk 1L 12X"/>
    <n v="202406"/>
    <x v="0"/>
    <x v="0"/>
    <x v="0"/>
    <x v="5"/>
    <x v="3"/>
    <n v="265.5"/>
    <n v="111510"/>
    <n v="-12021.74"/>
    <n v="99488.26"/>
    <n v="-61714.5"/>
    <n v="-2879.65"/>
    <n v="-1307.57"/>
    <n v="33586.539999999994"/>
    <n v="0.33759299841006363"/>
    <n v="4187.22"/>
    <n v="0.10780862702896601"/>
    <n v="4.2087578976655139E-2"/>
    <n v="126.50297551789075"/>
    <n v="12021.74"/>
  </r>
  <r>
    <n v="1110010"/>
    <s v="Juhayna Milk 1L 12X"/>
    <n v="202509"/>
    <x v="0"/>
    <x v="0"/>
    <x v="0"/>
    <x v="5"/>
    <x v="3"/>
    <n v="90.3"/>
    <n v="37926"/>
    <n v="-3887.41"/>
    <n v="34038.589999999997"/>
    <n v="-22842.86"/>
    <n v="-704.6"/>
    <n v="-673.94"/>
    <n v="9817.1899999999987"/>
    <n v="0.2884135329929941"/>
    <n v="1378.54"/>
    <n v="0.10249986816431998"/>
    <n v="4.0499327381069546E-2"/>
    <n v="108.71749723145071"/>
    <n v="3887.41"/>
  </r>
  <r>
    <n v="1130010"/>
    <s v="Bekhero Milk 500ML 24X"/>
    <n v="202506"/>
    <x v="2"/>
    <x v="2"/>
    <x v="2"/>
    <x v="8"/>
    <x v="2"/>
    <n v="92.9"/>
    <n v="33444"/>
    <n v="-3321.43"/>
    <n v="30122.57"/>
    <n v="-19865.52"/>
    <n v="-752.06"/>
    <n v="-315.13"/>
    <n v="9189.8599999999969"/>
    <n v="0.30508220248139506"/>
    <n v="1067.19"/>
    <n v="9.9313180241597895E-2"/>
    <n v="3.5428251971860301E-2"/>
    <n v="98.922066738428384"/>
    <n v="3321.43"/>
  </r>
  <r>
    <n v="1130010"/>
    <s v="Bekhero Milk 500ML 24X"/>
    <n v="202405"/>
    <x v="2"/>
    <x v="2"/>
    <x v="2"/>
    <x v="8"/>
    <x v="2"/>
    <n v="194.3"/>
    <n v="69948"/>
    <n v="-6354.99"/>
    <n v="63593.01"/>
    <n v="-41421.94"/>
    <n v="-2525.94"/>
    <n v="-859.85"/>
    <n v="18785.28"/>
    <n v="0.29539850370347304"/>
    <n v="3385.79"/>
    <n v="9.0853062274832724E-2"/>
    <n v="5.3241543370883056E-2"/>
    <n v="96.681832218219242"/>
    <n v="6354.99"/>
  </r>
  <r>
    <n v="1130010"/>
    <s v="Bekhero Milk 500ML 24X"/>
    <n v="202510"/>
    <x v="2"/>
    <x v="2"/>
    <x v="2"/>
    <x v="5"/>
    <x v="3"/>
    <n v="254.9"/>
    <n v="91764"/>
    <n v="-8211.41"/>
    <n v="83552.59"/>
    <n v="-52745.45"/>
    <n v="-2171.88"/>
    <n v="-1531.21"/>
    <n v="27104.050000000003"/>
    <n v="0.32439509056511601"/>
    <n v="3703.09"/>
    <n v="8.9484002441044416E-2"/>
    <n v="4.4320469299635117E-2"/>
    <n v="106.33209101608475"/>
    <n v="8211.41"/>
  </r>
  <r>
    <n v="1110020"/>
    <s v="Juhayna Milk 500ML 24X"/>
    <n v="202409"/>
    <x v="0"/>
    <x v="2"/>
    <x v="2"/>
    <x v="7"/>
    <x v="3"/>
    <n v="82.1"/>
    <n v="36945"/>
    <n v="-3875.25"/>
    <n v="33069.75"/>
    <n v="-20650.79"/>
    <n v="-830.03"/>
    <n v="-456.95"/>
    <n v="11131.98"/>
    <n v="0.33662123239516473"/>
    <n v="1286.98"/>
    <n v="0.10489240763296792"/>
    <n v="3.891713726290643E-2"/>
    <n v="135.59049939098659"/>
    <n v="3875.25"/>
  </r>
  <r>
    <n v="1110020"/>
    <s v="Juhayna Milk 500ML 24X"/>
    <n v="202403"/>
    <x v="0"/>
    <x v="2"/>
    <x v="2"/>
    <x v="4"/>
    <x v="1"/>
    <n v="113.9"/>
    <n v="51255"/>
    <n v="-1718.61"/>
    <n v="49536.39"/>
    <n v="-33507.01"/>
    <n v="-1132.6400000000001"/>
    <n v="-596.29999999999995"/>
    <n v="14300.439999999995"/>
    <n v="0.28868555015817654"/>
    <n v="1728.94"/>
    <n v="3.353058238220661E-2"/>
    <n v="3.4902422239488994E-2"/>
    <n v="125.55258999122032"/>
    <n v="1718.61"/>
  </r>
  <r>
    <n v="1120010"/>
    <s v="Pure Orange 1L 12X"/>
    <n v="202507"/>
    <x v="1"/>
    <x v="0"/>
    <x v="0"/>
    <x v="7"/>
    <x v="3"/>
    <n v="214.3"/>
    <n v="102864"/>
    <n v="-11605.15"/>
    <n v="91258.85"/>
    <n v="-59892.88"/>
    <n v="-2591.1799999999998"/>
    <n v="-1052.6600000000001"/>
    <n v="27722.130000000005"/>
    <n v="0.30377470239872628"/>
    <n v="3643.84"/>
    <n v="0.11282032586716441"/>
    <n v="3.9928620621452054E-2"/>
    <n v="129.36131591227252"/>
    <n v="11605.15"/>
  </r>
  <r>
    <n v="1120020"/>
    <s v="Pure Apple 250ML 27X"/>
    <n v="202508"/>
    <x v="1"/>
    <x v="1"/>
    <x v="1"/>
    <x v="2"/>
    <x v="1"/>
    <n v="37.200000000000003"/>
    <n v="14136"/>
    <n v="-359.09"/>
    <n v="13776.91"/>
    <n v="-8981.01"/>
    <n v="-464"/>
    <n v="-193.81"/>
    <n v="4138.09"/>
    <n v="0.30036416003298272"/>
    <n v="657.81"/>
    <n v="2.5402518392756084E-2"/>
    <n v="4.7747281502165576E-2"/>
    <n v="111.23897849462365"/>
    <n v="359.09"/>
  </r>
  <r>
    <n v="1120010"/>
    <s v="Pure Orange 1L 12X"/>
    <n v="202411"/>
    <x v="1"/>
    <x v="0"/>
    <x v="0"/>
    <x v="0"/>
    <x v="0"/>
    <n v="95.6"/>
    <n v="45888"/>
    <n v="-2954.72"/>
    <n v="42933.279999999999"/>
    <n v="-28674.53"/>
    <n v="-1093.6400000000001"/>
    <n v="-471.38"/>
    <n v="12693.73"/>
    <n v="0.29566178032519297"/>
    <n v="1565.02"/>
    <n v="6.4389818688981859E-2"/>
    <n v="3.6452374474999348E-2"/>
    <n v="132.77960251046025"/>
    <n v="2954.72"/>
  </r>
  <r>
    <n v="1110020"/>
    <s v="Juhayna Milk 500ML 24X"/>
    <n v="202404"/>
    <x v="0"/>
    <x v="2"/>
    <x v="2"/>
    <x v="2"/>
    <x v="1"/>
    <n v="29.3"/>
    <n v="13185"/>
    <n v="-455.76"/>
    <n v="12729.24"/>
    <n v="-8126.26"/>
    <n v="-463.69"/>
    <n v="-189.62"/>
    <n v="3949.6699999999983"/>
    <n v="0.31028325335998053"/>
    <n v="653.30999999999995"/>
    <n v="3.4566552901023888E-2"/>
    <n v="5.1323566842953701E-2"/>
    <n v="134.80102389078493"/>
    <n v="455.76"/>
  </r>
  <r>
    <n v="1130010"/>
    <s v="Bekhero Milk 500ML 24X"/>
    <n v="202506"/>
    <x v="2"/>
    <x v="2"/>
    <x v="2"/>
    <x v="8"/>
    <x v="2"/>
    <n v="117.8"/>
    <n v="42408"/>
    <n v="-3094.6"/>
    <n v="39313.4"/>
    <n v="-24487.439999999999"/>
    <n v="-1036.3"/>
    <n v="-688.72"/>
    <n v="13100.940000000002"/>
    <n v="0.3332436268549655"/>
    <n v="1725.02"/>
    <n v="7.2972080739483108E-2"/>
    <n v="4.3878677499275057E-2"/>
    <n v="111.21341256366726"/>
    <n v="3094.6"/>
  </r>
  <r>
    <n v="1110020"/>
    <s v="Juhayna Milk 500ML 24X"/>
    <n v="202504"/>
    <x v="0"/>
    <x v="2"/>
    <x v="2"/>
    <x v="8"/>
    <x v="2"/>
    <n v="198.1"/>
    <n v="89145"/>
    <n v="-6932.97"/>
    <n v="82212.03"/>
    <n v="-54358.55"/>
    <n v="-2816.95"/>
    <n v="-1362.72"/>
    <n v="23673.809999999998"/>
    <n v="0.28796041163318797"/>
    <n v="4179.67"/>
    <n v="7.7771832407874816E-2"/>
    <n v="5.0840126438916541E-2"/>
    <n v="119.50434124179706"/>
    <n v="6932.97"/>
  </r>
  <r>
    <n v="1110020"/>
    <s v="Juhayna Milk 500ML 24X"/>
    <n v="202512"/>
    <x v="0"/>
    <x v="2"/>
    <x v="2"/>
    <x v="10"/>
    <x v="1"/>
    <n v="39.4"/>
    <n v="17730"/>
    <n v="-680.28"/>
    <n v="17049.72"/>
    <n v="-11224.71"/>
    <n v="-467.21"/>
    <n v="-303.06"/>
    <n v="5054.7400000000034"/>
    <n v="0.29647055787426441"/>
    <n v="770.27"/>
    <n v="3.8368866328257187E-2"/>
    <n v="4.5177868023639094E-2"/>
    <n v="128.29289340101531"/>
    <n v="680.28"/>
  </r>
  <r>
    <n v="1130010"/>
    <s v="Bekhero Milk 500ML 24X"/>
    <n v="202503"/>
    <x v="2"/>
    <x v="2"/>
    <x v="2"/>
    <x v="10"/>
    <x v="1"/>
    <n v="30.1"/>
    <n v="10836"/>
    <n v="-430.46"/>
    <n v="10405.540000000001"/>
    <n v="-6949.94"/>
    <n v="-312.63"/>
    <n v="-132.76"/>
    <n v="3010.2100000000009"/>
    <n v="0.28928916711674751"/>
    <n v="445.39"/>
    <n v="3.9724990771502398E-2"/>
    <n v="4.2803160624052185E-2"/>
    <n v="100.00697674418608"/>
    <n v="430.46"/>
  </r>
  <r>
    <n v="1120020"/>
    <s v="Pure Apple 250ML 27X"/>
    <n v="202509"/>
    <x v="1"/>
    <x v="1"/>
    <x v="1"/>
    <x v="7"/>
    <x v="3"/>
    <n v="264.5"/>
    <n v="100510"/>
    <n v="-11849.95"/>
    <n v="88660.05"/>
    <n v="-57131.73"/>
    <n v="-2327.75"/>
    <n v="-966.52"/>
    <n v="28234.050000000003"/>
    <n v="0.31845289958667972"/>
    <n v="3294.27"/>
    <n v="0.11789821908267835"/>
    <n v="3.715619379867257E-2"/>
    <n v="106.74499054820417"/>
    <n v="11849.95"/>
  </r>
  <r>
    <n v="1110010"/>
    <s v="Juhayna Milk 1L 12X"/>
    <n v="202403"/>
    <x v="0"/>
    <x v="0"/>
    <x v="0"/>
    <x v="6"/>
    <x v="0"/>
    <n v="28.2"/>
    <n v="11844"/>
    <n v="-731.04"/>
    <n v="11112.96"/>
    <n v="-7385.72"/>
    <n v="-345.43"/>
    <n v="-165.9"/>
    <n v="3215.9099999999989"/>
    <n v="0.28938374654457494"/>
    <n v="511.33000000000004"/>
    <n v="6.1722391084093206E-2"/>
    <n v="4.6012043595945643E-2"/>
    <n v="114.03936170212762"/>
    <n v="731.04"/>
  </r>
  <r>
    <n v="1110010"/>
    <s v="Juhayna Milk 1L 12X"/>
    <n v="202505"/>
    <x v="0"/>
    <x v="0"/>
    <x v="0"/>
    <x v="10"/>
    <x v="1"/>
    <n v="112.6"/>
    <n v="47292"/>
    <n v="-1074.8800000000001"/>
    <n v="46217.120000000003"/>
    <n v="-30035.040000000001"/>
    <n v="-1557.63"/>
    <n v="-774.96"/>
    <n v="13849.490000000002"/>
    <n v="0.29966146743890576"/>
    <n v="2332.59"/>
    <n v="2.2728579886661594E-2"/>
    <n v="5.0470258640088347E-2"/>
    <n v="122.99724689165188"/>
    <n v="1074.8800000000001"/>
  </r>
  <r>
    <n v="1130010"/>
    <s v="Bekhero Milk 500ML 24X"/>
    <n v="202401"/>
    <x v="2"/>
    <x v="2"/>
    <x v="2"/>
    <x v="9"/>
    <x v="0"/>
    <n v="77.8"/>
    <n v="28008"/>
    <n v="-2445.84"/>
    <n v="25562.16"/>
    <n v="-16992.57"/>
    <n v="-876.35"/>
    <n v="-435.22"/>
    <n v="7258.02"/>
    <n v="0.28393609929677305"/>
    <n v="1311.5700000000002"/>
    <n v="8.7326478149100259E-2"/>
    <n v="5.1309044306114986E-2"/>
    <n v="93.290745501285357"/>
    <n v="2445.84"/>
  </r>
  <r>
    <n v="1120010"/>
    <s v="Pure Orange 1L 12X"/>
    <n v="202508"/>
    <x v="1"/>
    <x v="0"/>
    <x v="0"/>
    <x v="5"/>
    <x v="3"/>
    <n v="162.19999999999999"/>
    <n v="77856"/>
    <n v="-6753.33"/>
    <n v="71102.67"/>
    <n v="-48051.98"/>
    <n v="-2508.09"/>
    <n v="-1353.65"/>
    <n v="19188.94999999999"/>
    <n v="0.26987664457607557"/>
    <n v="3861.7400000000002"/>
    <n v="8.6741291615289762E-2"/>
    <n v="5.4312165773802872E-2"/>
    <n v="118.30425400739821"/>
    <n v="6753.33"/>
  </r>
  <r>
    <n v="1110020"/>
    <s v="Juhayna Milk 500ML 24X"/>
    <n v="202405"/>
    <x v="0"/>
    <x v="2"/>
    <x v="2"/>
    <x v="0"/>
    <x v="0"/>
    <n v="66.5"/>
    <n v="29925"/>
    <n v="-2650.59"/>
    <n v="27274.41"/>
    <n v="-17601.900000000001"/>
    <n v="-752.28"/>
    <n v="-374.56"/>
    <n v="8545.6699999999983"/>
    <n v="0.3133219013720186"/>
    <n v="1126.8399999999999"/>
    <n v="8.857443609022557E-2"/>
    <n v="4.1314917536254679E-2"/>
    <n v="128.50631578947366"/>
    <n v="2650.59"/>
  </r>
  <r>
    <n v="1110010"/>
    <s v="Juhayna Milk 1L 12X"/>
    <n v="202506"/>
    <x v="0"/>
    <x v="0"/>
    <x v="0"/>
    <x v="3"/>
    <x v="2"/>
    <n v="262.7"/>
    <n v="110334"/>
    <n v="-10562.74"/>
    <n v="99771.26"/>
    <n v="-63594.59"/>
    <n v="-2959.46"/>
    <n v="-1261.8599999999999"/>
    <n v="31955.349999999991"/>
    <n v="0.3202861224765528"/>
    <n v="4221.32"/>
    <n v="9.5734225170844886E-2"/>
    <n v="4.2309979847904092E-2"/>
    <n v="121.64198705747998"/>
    <n v="10562.74"/>
  </r>
  <r>
    <n v="1110010"/>
    <s v="Juhayna Milk 1L 12X"/>
    <n v="202410"/>
    <x v="0"/>
    <x v="0"/>
    <x v="0"/>
    <x v="2"/>
    <x v="1"/>
    <n v="112.2"/>
    <n v="47124"/>
    <n v="-1846.45"/>
    <n v="45277.55"/>
    <n v="-29472.59"/>
    <n v="-1714.59"/>
    <n v="-876.31"/>
    <n v="13214.060000000001"/>
    <n v="0.29184573811966419"/>
    <n v="2590.8999999999996"/>
    <n v="3.9182794329853152E-2"/>
    <n v="5.7222619156734399E-2"/>
    <n v="117.77237076648842"/>
    <n v="1846.45"/>
  </r>
  <r>
    <n v="1130010"/>
    <s v="Bekhero Milk 500ML 24X"/>
    <n v="202412"/>
    <x v="2"/>
    <x v="2"/>
    <x v="2"/>
    <x v="2"/>
    <x v="1"/>
    <n v="10.6"/>
    <n v="3816"/>
    <n v="-111.45"/>
    <n v="3704.55"/>
    <n v="-2363.14"/>
    <n v="-82.03"/>
    <n v="-50"/>
    <n v="1209.3800000000001"/>
    <n v="0.32645800434600697"/>
    <n v="132.03"/>
    <n v="2.9205974842767296E-2"/>
    <n v="3.5639956269992307E-2"/>
    <n v="114.09245283018869"/>
    <n v="111.45"/>
  </r>
  <r>
    <n v="1110020"/>
    <s v="Juhayna Milk 500ML 24X"/>
    <n v="202401"/>
    <x v="0"/>
    <x v="2"/>
    <x v="2"/>
    <x v="4"/>
    <x v="1"/>
    <n v="21.1"/>
    <n v="9495"/>
    <n v="-283.33999999999997"/>
    <n v="9211.66"/>
    <n v="-5758.07"/>
    <n v="-278.99"/>
    <n v="-106.28"/>
    <n v="3068.3200000000006"/>
    <n v="0.33309088698453926"/>
    <n v="385.27"/>
    <n v="2.9840968931016322E-2"/>
    <n v="4.1824166328327354E-2"/>
    <n v="145.41800947867301"/>
    <n v="283.33999999999997"/>
  </r>
  <r>
    <n v="1110010"/>
    <s v="Juhayna Milk 1L 12X"/>
    <n v="202405"/>
    <x v="0"/>
    <x v="0"/>
    <x v="0"/>
    <x v="2"/>
    <x v="1"/>
    <n v="94.6"/>
    <n v="39732"/>
    <n v="-993.41"/>
    <n v="38738.589999999997"/>
    <n v="-25111.98"/>
    <n v="-1064.78"/>
    <n v="-528.59"/>
    <n v="12033.239999999998"/>
    <n v="0.31062669033643192"/>
    <n v="1593.37"/>
    <n v="2.5002768549280175E-2"/>
    <n v="4.1131336994970652E-2"/>
    <n v="127.20126849894291"/>
    <n v="993.41"/>
  </r>
  <r>
    <n v="1110020"/>
    <s v="Juhayna Milk 500ML 24X"/>
    <n v="202503"/>
    <x v="0"/>
    <x v="2"/>
    <x v="2"/>
    <x v="3"/>
    <x v="2"/>
    <n v="214.1"/>
    <n v="96345"/>
    <n v="-8014.04"/>
    <n v="88330.96"/>
    <n v="-55506.51"/>
    <n v="-3086.44"/>
    <n v="-888.44"/>
    <n v="28849.57"/>
    <n v="0.32660768093089892"/>
    <n v="3974.88"/>
    <n v="8.3180652862110127E-2"/>
    <n v="4.4999850562022645E-2"/>
    <n v="134.74810836057918"/>
    <n v="8014.04"/>
  </r>
  <r>
    <n v="1110020"/>
    <s v="Juhayna Milk 500ML 24X"/>
    <n v="202410"/>
    <x v="0"/>
    <x v="2"/>
    <x v="2"/>
    <x v="6"/>
    <x v="0"/>
    <n v="14.4"/>
    <n v="6480"/>
    <n v="-465.5"/>
    <n v="6014.5"/>
    <n v="-3997.45"/>
    <n v="-228.67"/>
    <n v="-69.790000000000006"/>
    <n v="1718.5900000000001"/>
    <n v="0.28574112561310172"/>
    <n v="298.45999999999998"/>
    <n v="7.1836419753086425E-2"/>
    <n v="4.9623410092276991E-2"/>
    <n v="119.34652777777778"/>
    <n v="465.5"/>
  </r>
  <r>
    <n v="1110020"/>
    <s v="Juhayna Milk 500ML 24X"/>
    <n v="202409"/>
    <x v="0"/>
    <x v="2"/>
    <x v="2"/>
    <x v="10"/>
    <x v="1"/>
    <n v="23.1"/>
    <n v="10395"/>
    <n v="-309.58"/>
    <n v="10085.42"/>
    <n v="-6552.84"/>
    <n v="-339.22"/>
    <n v="-113.71"/>
    <n v="3079.6499999999996"/>
    <n v="0.30535664355078912"/>
    <n v="452.93"/>
    <n v="2.9781625781625781E-2"/>
    <n v="4.4909384041517356E-2"/>
    <n v="133.31818181818178"/>
    <n v="309.58"/>
  </r>
  <r>
    <n v="1120020"/>
    <s v="Pure Apple 250ML 27X"/>
    <n v="202404"/>
    <x v="1"/>
    <x v="1"/>
    <x v="1"/>
    <x v="2"/>
    <x v="1"/>
    <n v="115.3"/>
    <n v="43814"/>
    <n v="-1570.92"/>
    <n v="42243.08"/>
    <n v="-26510.38"/>
    <n v="-1135.5999999999999"/>
    <n v="-428.2"/>
    <n v="14168.900000000001"/>
    <n v="0.33541351624928867"/>
    <n v="1563.8"/>
    <n v="3.5854293148308763E-2"/>
    <n v="3.701908099504108E-2"/>
    <n v="122.88725065047703"/>
    <n v="1570.92"/>
  </r>
  <r>
    <n v="1110020"/>
    <s v="Juhayna Milk 500ML 24X"/>
    <n v="202502"/>
    <x v="0"/>
    <x v="2"/>
    <x v="2"/>
    <x v="0"/>
    <x v="0"/>
    <n v="117.4"/>
    <n v="52830"/>
    <n v="-4338.5600000000004"/>
    <n v="48491.44"/>
    <n v="-31328.37"/>
    <n v="-1250.56"/>
    <n v="-720.55"/>
    <n v="15191.96"/>
    <n v="0.31329158300928983"/>
    <n v="1971.11"/>
    <n v="8.2123036153700563E-2"/>
    <n v="4.0648617570441296E-2"/>
    <n v="129.40340715502555"/>
    <n v="4338.5600000000004"/>
  </r>
  <r>
    <n v="1120020"/>
    <s v="Pure Apple 250ML 27X"/>
    <n v="202512"/>
    <x v="1"/>
    <x v="1"/>
    <x v="1"/>
    <x v="5"/>
    <x v="3"/>
    <n v="177.8"/>
    <n v="67564"/>
    <n v="-6079.32"/>
    <n v="61484.68"/>
    <n v="-40949.019999999997"/>
    <n v="-2292.35"/>
    <n v="-1226.1600000000001"/>
    <n v="17017.150000000001"/>
    <n v="0.2767705711406484"/>
    <n v="3518.51"/>
    <n v="8.997868687466698E-2"/>
    <n v="5.722579998789943E-2"/>
    <n v="95.709505061867262"/>
    <n v="6079.32"/>
  </r>
  <r>
    <n v="1110020"/>
    <s v="Juhayna Milk 500ML 24X"/>
    <n v="202504"/>
    <x v="0"/>
    <x v="2"/>
    <x v="2"/>
    <x v="2"/>
    <x v="1"/>
    <n v="87.7"/>
    <n v="39465"/>
    <n v="-1428.6"/>
    <n v="38036.400000000001"/>
    <n v="-25182.71"/>
    <n v="-1142.8699999999999"/>
    <n v="-449.28"/>
    <n v="11261.540000000005"/>
    <n v="0.29607270929951318"/>
    <n v="1592.1499999999999"/>
    <n v="3.6199163816039527E-2"/>
    <n v="4.1858588089303927E-2"/>
    <n v="128.40980615735467"/>
    <n v="1428.6"/>
  </r>
  <r>
    <n v="1130010"/>
    <s v="Bekhero Milk 500ML 24X"/>
    <n v="202404"/>
    <x v="2"/>
    <x v="2"/>
    <x v="2"/>
    <x v="5"/>
    <x v="3"/>
    <n v="83.1"/>
    <n v="29916"/>
    <n v="-2439.19"/>
    <n v="27476.81"/>
    <n v="-18668.400000000001"/>
    <n v="-1060.1099999999999"/>
    <n v="-391.9"/>
    <n v="7356.3999999999978"/>
    <n v="0.26773122498572421"/>
    <n v="1452.0099999999998"/>
    <n v="8.1534630298168209E-2"/>
    <n v="5.2844926321505288E-2"/>
    <n v="88.524669073405519"/>
    <n v="2439.19"/>
  </r>
  <r>
    <n v="1130010"/>
    <s v="Bekhero Milk 500ML 24X"/>
    <n v="202402"/>
    <x v="2"/>
    <x v="2"/>
    <x v="2"/>
    <x v="5"/>
    <x v="3"/>
    <n v="145.1"/>
    <n v="52236"/>
    <n v="-5275.78"/>
    <n v="46960.22"/>
    <n v="-31088.11"/>
    <n v="-1859.74"/>
    <n v="-573.75"/>
    <n v="13438.620000000003"/>
    <n v="0.28617029477289507"/>
    <n v="2433.4899999999998"/>
    <n v="0.10099892794241519"/>
    <n v="5.1820242750140431E-2"/>
    <n v="92.616264645072391"/>
    <n v="5275.78"/>
  </r>
  <r>
    <n v="1120020"/>
    <s v="Pure Apple 250ML 27X"/>
    <n v="202505"/>
    <x v="1"/>
    <x v="1"/>
    <x v="1"/>
    <x v="2"/>
    <x v="1"/>
    <n v="57"/>
    <n v="21660"/>
    <n v="-455.58"/>
    <n v="21204.42"/>
    <n v="-13286.76"/>
    <n v="-578.28"/>
    <n v="-412"/>
    <n v="6927.3799999999974"/>
    <n v="0.32669509470195357"/>
    <n v="990.28"/>
    <n v="2.1033240997229915E-2"/>
    <n v="4.6701583915051678E-2"/>
    <n v="121.5329824561403"/>
    <n v="455.58"/>
  </r>
  <r>
    <n v="1120020"/>
    <s v="Pure Apple 250ML 27X"/>
    <n v="202402"/>
    <x v="1"/>
    <x v="1"/>
    <x v="1"/>
    <x v="7"/>
    <x v="3"/>
    <n v="95.4"/>
    <n v="36252"/>
    <n v="-2900.94"/>
    <n v="33351.06"/>
    <n v="-21999.22"/>
    <n v="-881.56"/>
    <n v="-428.67"/>
    <n v="10041.609999999997"/>
    <n v="0.30108818130518183"/>
    <n v="1310.23"/>
    <n v="8.0021516054286659E-2"/>
    <n v="3.9286007701104554E-2"/>
    <n v="105.25796645702302"/>
    <n v="2900.94"/>
  </r>
  <r>
    <n v="1120010"/>
    <s v="Pure Orange 1L 12X"/>
    <n v="202406"/>
    <x v="1"/>
    <x v="0"/>
    <x v="0"/>
    <x v="9"/>
    <x v="0"/>
    <n v="37.700000000000003"/>
    <n v="18096"/>
    <n v="-1352.47"/>
    <n v="16743.53"/>
    <n v="-10716.81"/>
    <n v="-372.22"/>
    <n v="-279.44"/>
    <n v="5375.0599999999995"/>
    <n v="0.32102310564140296"/>
    <n v="651.66000000000008"/>
    <n v="7.473861626878868E-2"/>
    <n v="3.8920108244796657E-2"/>
    <n v="142.57453580901856"/>
    <n v="1352.47"/>
  </r>
  <r>
    <n v="1130010"/>
    <s v="Bekhero Milk 500ML 24X"/>
    <n v="202412"/>
    <x v="2"/>
    <x v="2"/>
    <x v="2"/>
    <x v="7"/>
    <x v="3"/>
    <n v="235.3"/>
    <n v="84708"/>
    <n v="-8001.13"/>
    <n v="76706.87"/>
    <n v="-51142.66"/>
    <n v="-2345.48"/>
    <n v="-1052.1099999999999"/>
    <n v="22166.619999999988"/>
    <n v="0.28897828838538175"/>
    <n v="3397.59"/>
    <n v="9.4455423336638811E-2"/>
    <n v="4.4293164354118481E-2"/>
    <n v="94.20577985550355"/>
    <n v="8001.13"/>
  </r>
  <r>
    <n v="1120010"/>
    <s v="Pure Orange 1L 12X"/>
    <n v="202403"/>
    <x v="1"/>
    <x v="0"/>
    <x v="0"/>
    <x v="7"/>
    <x v="3"/>
    <n v="271.8"/>
    <n v="130464"/>
    <n v="-11118.07"/>
    <n v="119345.93"/>
    <n v="-79311.960000000006"/>
    <n v="-2674.19"/>
    <n v="-1893.5"/>
    <n v="35466.279999999984"/>
    <n v="0.29717209459928784"/>
    <n v="4567.6900000000005"/>
    <n v="8.5219447510424332E-2"/>
    <n v="3.8272691829541239E-2"/>
    <n v="130.48668138337007"/>
    <n v="11118.07"/>
  </r>
  <r>
    <n v="1110020"/>
    <s v="Juhayna Milk 500ML 24X"/>
    <n v="202404"/>
    <x v="0"/>
    <x v="2"/>
    <x v="2"/>
    <x v="7"/>
    <x v="3"/>
    <n v="68.7"/>
    <n v="30915"/>
    <n v="-3149.1"/>
    <n v="27765.9"/>
    <n v="-17786.11"/>
    <n v="-958.12"/>
    <n v="-552.44000000000005"/>
    <n v="8469.2300000000032"/>
    <n v="0.30502270770981682"/>
    <n v="1510.56"/>
    <n v="0.10186317321688501"/>
    <n v="5.4403422903633591E-2"/>
    <n v="123.27845705967981"/>
    <n v="3149.1"/>
  </r>
  <r>
    <n v="1110020"/>
    <s v="Juhayna Milk 500ML 24X"/>
    <n v="202405"/>
    <x v="0"/>
    <x v="2"/>
    <x v="2"/>
    <x v="5"/>
    <x v="3"/>
    <n v="97.9"/>
    <n v="44055"/>
    <n v="-4494.4799999999996"/>
    <n v="39560.519999999997"/>
    <n v="-25126.92"/>
    <n v="-1485.16"/>
    <n v="-733.23"/>
    <n v="12215.21"/>
    <n v="0.30877273605099226"/>
    <n v="2218.3900000000003"/>
    <n v="0.10201974804221994"/>
    <n v="5.6075855423538427E-2"/>
    <n v="124.77231869254339"/>
    <n v="4494.4799999999996"/>
  </r>
  <r>
    <n v="1130010"/>
    <s v="Bekhero Milk 500ML 24X"/>
    <n v="202503"/>
    <x v="2"/>
    <x v="2"/>
    <x v="2"/>
    <x v="8"/>
    <x v="2"/>
    <n v="207.5"/>
    <n v="74700"/>
    <n v="-5492.16"/>
    <n v="69207.839999999997"/>
    <n v="-44719.86"/>
    <n v="-2052.46"/>
    <n v="-1054.56"/>
    <n v="21380.959999999999"/>
    <n v="0.30893840929004573"/>
    <n v="3107.02"/>
    <n v="7.3522891566265056E-2"/>
    <n v="4.4894046686040197E-2"/>
    <n v="103.04077108433735"/>
    <n v="5492.16"/>
  </r>
  <r>
    <n v="1130010"/>
    <s v="Bekhero Milk 500ML 24X"/>
    <n v="202508"/>
    <x v="2"/>
    <x v="2"/>
    <x v="2"/>
    <x v="6"/>
    <x v="0"/>
    <n v="40.200000000000003"/>
    <n v="14472"/>
    <n v="-1288.3599999999999"/>
    <n v="13183.64"/>
    <n v="-8402.98"/>
    <n v="-515.69000000000005"/>
    <n v="-139.85"/>
    <n v="4125.119999999999"/>
    <n v="0.3128968934224538"/>
    <n v="655.54000000000008"/>
    <n v="8.9024322830292976E-2"/>
    <n v="4.9723748524686667E-2"/>
    <n v="102.6149253731343"/>
    <n v="1288.3599999999999"/>
  </r>
  <r>
    <n v="1110020"/>
    <s v="Juhayna Milk 500ML 24X"/>
    <n v="202510"/>
    <x v="0"/>
    <x v="2"/>
    <x v="2"/>
    <x v="4"/>
    <x v="1"/>
    <n v="68.599999999999994"/>
    <n v="30870"/>
    <n v="-934.43"/>
    <n v="29935.57"/>
    <n v="-18694.740000000002"/>
    <n v="-860.79"/>
    <n v="-451.81"/>
    <n v="9928.2299999999959"/>
    <n v="0.33165328069584099"/>
    <n v="1312.6"/>
    <n v="3.026984126984127E-2"/>
    <n v="4.3847503154274325E-2"/>
    <n v="144.72638483965011"/>
    <n v="934.43"/>
  </r>
  <r>
    <n v="1130010"/>
    <s v="Bekhero Milk 500ML 24X"/>
    <n v="202508"/>
    <x v="2"/>
    <x v="2"/>
    <x v="2"/>
    <x v="4"/>
    <x v="1"/>
    <n v="39.9"/>
    <n v="14364"/>
    <n v="-340.16"/>
    <n v="14023.84"/>
    <n v="-8829.41"/>
    <n v="-341.57"/>
    <n v="-237.95"/>
    <n v="4614.91"/>
    <n v="0.32907605905372567"/>
    <n v="579.52"/>
    <n v="2.3681425786688946E-2"/>
    <n v="4.1323916987073439E-2"/>
    <n v="115.66190476190476"/>
    <n v="340.16"/>
  </r>
  <r>
    <n v="1130010"/>
    <s v="Bekhero Milk 500ML 24X"/>
    <n v="202511"/>
    <x v="2"/>
    <x v="2"/>
    <x v="2"/>
    <x v="10"/>
    <x v="1"/>
    <n v="89.3"/>
    <n v="32148"/>
    <n v="-809.38"/>
    <n v="31338.62"/>
    <n v="-21032.87"/>
    <n v="-812.52"/>
    <n v="-397.53"/>
    <n v="9095.7000000000007"/>
    <n v="0.29023932770492133"/>
    <n v="1210.05"/>
    <n v="2.5176682841856413E-2"/>
    <n v="3.8612102255938516E-2"/>
    <n v="101.85554311310192"/>
    <n v="809.38"/>
  </r>
  <r>
    <n v="1110010"/>
    <s v="Juhayna Milk 1L 12X"/>
    <n v="202402"/>
    <x v="0"/>
    <x v="0"/>
    <x v="0"/>
    <x v="5"/>
    <x v="3"/>
    <n v="183.4"/>
    <n v="77028"/>
    <n v="-7061.44"/>
    <n v="69966.559999999998"/>
    <n v="-46064.37"/>
    <n v="-2717.57"/>
    <n v="-894"/>
    <n v="20290.619999999995"/>
    <n v="0.29000453931135095"/>
    <n v="3611.57"/>
    <n v="9.1673677104429557E-2"/>
    <n v="5.1618516045379398E-2"/>
    <n v="110.63587786259539"/>
    <n v="7061.44"/>
  </r>
  <r>
    <n v="1110020"/>
    <s v="Juhayna Milk 500ML 24X"/>
    <n v="202509"/>
    <x v="0"/>
    <x v="2"/>
    <x v="2"/>
    <x v="3"/>
    <x v="2"/>
    <n v="295"/>
    <n v="132750"/>
    <n v="-13233.33"/>
    <n v="119516.67"/>
    <n v="-75606.05"/>
    <n v="-2668.05"/>
    <n v="-1970.41"/>
    <n v="39272.159999999989"/>
    <n v="0.32859148435109503"/>
    <n v="4638.46"/>
    <n v="9.968610169491525E-2"/>
    <n v="3.8810150918696114E-2"/>
    <n v="133.12596610169487"/>
    <n v="13233.33"/>
  </r>
  <r>
    <n v="1130010"/>
    <s v="Bekhero Milk 500ML 24X"/>
    <n v="202403"/>
    <x v="2"/>
    <x v="2"/>
    <x v="2"/>
    <x v="8"/>
    <x v="2"/>
    <n v="286.60000000000002"/>
    <n v="103176"/>
    <n v="-9958.51"/>
    <n v="93217.49"/>
    <n v="-59271.62"/>
    <n v="-2113.4499999999998"/>
    <n v="-1769.58"/>
    <n v="30062.840000000004"/>
    <n v="0.32250213988812615"/>
    <n v="3883.0299999999997"/>
    <n v="9.6519636349538654E-2"/>
    <n v="4.1655594888899063E-2"/>
    <n v="104.89476622470342"/>
    <n v="9958.51"/>
  </r>
  <r>
    <n v="1120010"/>
    <s v="Pure Orange 1L 12X"/>
    <n v="202509"/>
    <x v="1"/>
    <x v="0"/>
    <x v="0"/>
    <x v="3"/>
    <x v="2"/>
    <n v="254"/>
    <n v="121920"/>
    <n v="-11548.01"/>
    <n v="110371.99"/>
    <n v="-69882.77"/>
    <n v="-4338.12"/>
    <n v="-1298.79"/>
    <n v="34852.310000000012"/>
    <n v="0.31577132930193619"/>
    <n v="5636.91"/>
    <n v="9.4717929790026245E-2"/>
    <n v="5.1071925041851644E-2"/>
    <n v="137.21381889763785"/>
    <n v="11548.01"/>
  </r>
  <r>
    <n v="1110010"/>
    <s v="Juhayna Milk 1L 12X"/>
    <n v="202509"/>
    <x v="0"/>
    <x v="0"/>
    <x v="0"/>
    <x v="9"/>
    <x v="0"/>
    <n v="38.299999999999997"/>
    <n v="16086"/>
    <n v="-1267.3699999999999"/>
    <n v="14818.63"/>
    <n v="-9724.8799999999992"/>
    <n v="-357.47"/>
    <n v="-213.71"/>
    <n v="4522.5700000000015"/>
    <n v="0.30519487968860831"/>
    <n v="571.18000000000006"/>
    <n v="7.8787144100460019E-2"/>
    <n v="3.8544723770011134E-2"/>
    <n v="118.08276762402093"/>
    <n v="1267.3699999999999"/>
  </r>
  <r>
    <n v="1120010"/>
    <s v="Pure Orange 1L 12X"/>
    <n v="202507"/>
    <x v="1"/>
    <x v="0"/>
    <x v="0"/>
    <x v="3"/>
    <x v="2"/>
    <n v="207.5"/>
    <n v="99600"/>
    <n v="-9536.3700000000008"/>
    <n v="90063.63"/>
    <n v="-57976.46"/>
    <n v="-2604.7399999999998"/>
    <n v="-1557.93"/>
    <n v="27924.500000000007"/>
    <n v="0.31005301474080055"/>
    <n v="4162.67"/>
    <n v="9.5746686746987955E-2"/>
    <n v="4.6219211906071297E-2"/>
    <n v="134.57590361445787"/>
    <n v="9536.3700000000008"/>
  </r>
  <r>
    <n v="1120020"/>
    <s v="Pure Apple 250ML 27X"/>
    <n v="202504"/>
    <x v="1"/>
    <x v="1"/>
    <x v="1"/>
    <x v="3"/>
    <x v="2"/>
    <n v="73.400000000000006"/>
    <n v="27892"/>
    <n v="-2104.3200000000002"/>
    <n v="25787.68"/>
    <n v="-16274.65"/>
    <n v="-960.51"/>
    <n v="-306.58"/>
    <n v="8245.9399999999987"/>
    <n v="0.31976277043921741"/>
    <n v="1267.0899999999999"/>
    <n v="7.5445288971748181E-2"/>
    <n v="4.9135478647167947E-2"/>
    <n v="112.34250681198907"/>
    <n v="2104.3200000000002"/>
  </r>
  <r>
    <n v="1120020"/>
    <s v="Pure Apple 250ML 27X"/>
    <n v="202401"/>
    <x v="1"/>
    <x v="1"/>
    <x v="1"/>
    <x v="7"/>
    <x v="3"/>
    <n v="127.5"/>
    <n v="48450"/>
    <n v="-5591.62"/>
    <n v="42858.38"/>
    <n v="-28674.400000000001"/>
    <n v="-1446.36"/>
    <n v="-509.09"/>
    <n v="12228.529999999995"/>
    <n v="0.28532413031010495"/>
    <n v="1955.4499999999998"/>
    <n v="0.11541011351909185"/>
    <n v="4.5625849600474867E-2"/>
    <n v="95.91003921568624"/>
    <n v="5591.62"/>
  </r>
  <r>
    <n v="1110020"/>
    <s v="Juhayna Milk 500ML 24X"/>
    <n v="202408"/>
    <x v="0"/>
    <x v="2"/>
    <x v="2"/>
    <x v="9"/>
    <x v="0"/>
    <n v="60.1"/>
    <n v="27045"/>
    <n v="-2146.12"/>
    <n v="24898.880000000001"/>
    <n v="-16038.62"/>
    <n v="-858.67"/>
    <n v="-283.17"/>
    <n v="7718.4200000000019"/>
    <n v="0.30999065018185562"/>
    <n v="1141.8399999999999"/>
    <n v="7.935366980957663E-2"/>
    <n v="4.5859090850672794E-2"/>
    <n v="128.42628951747091"/>
    <n v="2146.12"/>
  </r>
  <r>
    <n v="1110010"/>
    <s v="Juhayna Milk 1L 12X"/>
    <n v="202501"/>
    <x v="0"/>
    <x v="0"/>
    <x v="0"/>
    <x v="9"/>
    <x v="0"/>
    <n v="12.3"/>
    <n v="5166"/>
    <n v="-438.06"/>
    <n v="4727.9399999999996"/>
    <n v="-3147.89"/>
    <n v="-155.5"/>
    <n v="-49.35"/>
    <n v="1375.1999999999998"/>
    <n v="0.29086663536339291"/>
    <n v="204.85"/>
    <n v="8.4796747967479671E-2"/>
    <n v="4.3327537997521121E-2"/>
    <n v="111.80487804878047"/>
    <n v="438.06"/>
  </r>
  <r>
    <n v="1110020"/>
    <s v="Juhayna Milk 500ML 24X"/>
    <n v="202405"/>
    <x v="0"/>
    <x v="2"/>
    <x v="2"/>
    <x v="0"/>
    <x v="0"/>
    <n v="113.2"/>
    <n v="50940"/>
    <n v="-3972.77"/>
    <n v="46967.23"/>
    <n v="-31352.69"/>
    <n v="-948.17"/>
    <n v="-841.49"/>
    <n v="13824.880000000005"/>
    <n v="0.29435161494514372"/>
    <n v="1789.6599999999999"/>
    <n v="7.7989202983902634E-2"/>
    <n v="3.8104440053203049E-2"/>
    <n v="122.12791519434633"/>
    <n v="3972.77"/>
  </r>
  <r>
    <n v="1130010"/>
    <s v="Bekhero Milk 500ML 24X"/>
    <n v="202407"/>
    <x v="2"/>
    <x v="2"/>
    <x v="2"/>
    <x v="3"/>
    <x v="2"/>
    <n v="84.8"/>
    <n v="30528"/>
    <n v="-2832.7"/>
    <n v="27695.3"/>
    <n v="-18653.990000000002"/>
    <n v="-1005.6"/>
    <n v="-362.08"/>
    <n v="7673.6299999999974"/>
    <n v="0.27707336623903683"/>
    <n v="1367.68"/>
    <n v="9.2790225366876311E-2"/>
    <n v="4.9383108325239303E-2"/>
    <n v="90.490919811320722"/>
    <n v="2832.7"/>
  </r>
  <r>
    <n v="1120020"/>
    <s v="Pure Apple 250ML 27X"/>
    <n v="202402"/>
    <x v="1"/>
    <x v="1"/>
    <x v="1"/>
    <x v="5"/>
    <x v="3"/>
    <n v="185.9"/>
    <n v="70642"/>
    <n v="-6407.11"/>
    <n v="64234.89"/>
    <n v="-41920.769999999997"/>
    <n v="-1311.94"/>
    <n v="-670.95"/>
    <n v="20331.230000000003"/>
    <n v="0.31651381359880904"/>
    <n v="1982.89"/>
    <n v="9.0698309787378611E-2"/>
    <n v="3.0869360872261168E-2"/>
    <n v="109.36648735879507"/>
    <n v="6407.11"/>
  </r>
  <r>
    <n v="1130010"/>
    <s v="Bekhero Milk 500ML 24X"/>
    <n v="202505"/>
    <x v="2"/>
    <x v="2"/>
    <x v="2"/>
    <x v="3"/>
    <x v="2"/>
    <n v="271.60000000000002"/>
    <n v="97776"/>
    <n v="-8062.47"/>
    <n v="89713.53"/>
    <n v="-55628.9"/>
    <n v="-2196.75"/>
    <n v="-1100.49"/>
    <n v="30787.39"/>
    <n v="0.34317443533879449"/>
    <n v="3297.24"/>
    <n v="8.2458578792341683E-2"/>
    <n v="3.6752984750460717E-2"/>
    <n v="113.35563328424152"/>
    <n v="8062.47"/>
  </r>
  <r>
    <n v="1120020"/>
    <s v="Pure Apple 250ML 27X"/>
    <n v="202509"/>
    <x v="1"/>
    <x v="1"/>
    <x v="1"/>
    <x v="7"/>
    <x v="3"/>
    <n v="121.7"/>
    <n v="46246"/>
    <n v="-5404.66"/>
    <n v="40841.339999999997"/>
    <n v="-26998.78"/>
    <n v="-1377.8"/>
    <n v="-700.37"/>
    <n v="11764.39"/>
    <n v="0.28805102868808907"/>
    <n v="2078.17"/>
    <n v="0.11686762098343641"/>
    <n v="5.0883981769452233E-2"/>
    <n v="96.667132292522595"/>
    <n v="5404.66"/>
  </r>
  <r>
    <n v="1110010"/>
    <s v="Juhayna Milk 1L 12X"/>
    <n v="202404"/>
    <x v="0"/>
    <x v="0"/>
    <x v="0"/>
    <x v="2"/>
    <x v="1"/>
    <n v="34.700000000000003"/>
    <n v="14574"/>
    <n v="-570.27"/>
    <n v="14003.73"/>
    <n v="-8919.1"/>
    <n v="-301.44"/>
    <n v="-186.77"/>
    <n v="4596.4199999999983"/>
    <n v="0.32822826489799489"/>
    <n v="488.21000000000004"/>
    <n v="3.9129271305063808E-2"/>
    <n v="3.4862854396650038E-2"/>
    <n v="132.46167146974057"/>
    <n v="570.27"/>
  </r>
  <r>
    <n v="1120010"/>
    <s v="Pure Orange 1L 12X"/>
    <n v="202508"/>
    <x v="1"/>
    <x v="0"/>
    <x v="0"/>
    <x v="1"/>
    <x v="0"/>
    <n v="26.6"/>
    <n v="12768"/>
    <n v="-930.26"/>
    <n v="11837.74"/>
    <n v="-7577.23"/>
    <n v="-279.69"/>
    <n v="-168.72"/>
    <n v="3812.1000000000004"/>
    <n v="0.32202937385007613"/>
    <n v="448.40999999999997"/>
    <n v="7.2858709273182956E-2"/>
    <n v="3.7879696631282656E-2"/>
    <n v="143.31203007518798"/>
    <n v="930.26"/>
  </r>
  <r>
    <n v="1120010"/>
    <s v="Pure Orange 1L 12X"/>
    <n v="202404"/>
    <x v="1"/>
    <x v="0"/>
    <x v="0"/>
    <x v="8"/>
    <x v="2"/>
    <n v="117.8"/>
    <n v="56544"/>
    <n v="-4804.97"/>
    <n v="51739.03"/>
    <n v="-33224.050000000003"/>
    <n v="-1309.4100000000001"/>
    <n v="-986.66"/>
    <n v="16218.909999999989"/>
    <n v="0.31347533960339014"/>
    <n v="2296.0700000000002"/>
    <n v="8.497753961516695E-2"/>
    <n v="4.4377909674765841E-2"/>
    <n v="137.68174872665526"/>
    <n v="4804.97"/>
  </r>
  <r>
    <n v="1110010"/>
    <s v="Juhayna Milk 1L 12X"/>
    <n v="202509"/>
    <x v="0"/>
    <x v="0"/>
    <x v="0"/>
    <x v="6"/>
    <x v="0"/>
    <n v="26.1"/>
    <n v="10962"/>
    <n v="-706.32"/>
    <n v="10255.68"/>
    <n v="-6633.39"/>
    <n v="-368.56"/>
    <n v="-202.69"/>
    <n v="3051.04"/>
    <n v="0.29749758182782615"/>
    <n v="571.25"/>
    <n v="6.4433497536945813E-2"/>
    <n v="5.5700840899872067E-2"/>
    <n v="116.89808429118773"/>
    <n v="706.32"/>
  </r>
  <r>
    <n v="1110010"/>
    <s v="Juhayna Milk 1L 12X"/>
    <n v="202512"/>
    <x v="0"/>
    <x v="0"/>
    <x v="0"/>
    <x v="9"/>
    <x v="0"/>
    <n v="40.6"/>
    <n v="17052"/>
    <n v="-1069.3900000000001"/>
    <n v="15982.61"/>
    <n v="-10863.16"/>
    <n v="-377.79"/>
    <n v="-221.36"/>
    <n v="4520.2999999999993"/>
    <n v="0.28282614666815992"/>
    <n v="599.15000000000009"/>
    <n v="6.2713464696223326E-2"/>
    <n v="3.7487619356287867E-2"/>
    <n v="111.3374384236453"/>
    <n v="1069.3900000000001"/>
  </r>
  <r>
    <n v="1120010"/>
    <s v="Pure Orange 1L 12X"/>
    <n v="202504"/>
    <x v="1"/>
    <x v="0"/>
    <x v="0"/>
    <x v="4"/>
    <x v="1"/>
    <n v="86.3"/>
    <n v="41424"/>
    <n v="-1171.42"/>
    <n v="40252.58"/>
    <n v="-26873.03"/>
    <n v="-1073.51"/>
    <n v="-725.41"/>
    <n v="11580.630000000005"/>
    <n v="0.2876990741959895"/>
    <n v="1798.92"/>
    <n v="2.8278775589030514E-2"/>
    <n v="4.4690799943755161E-2"/>
    <n v="134.19038238702208"/>
    <n v="1171.42"/>
  </r>
  <r>
    <n v="1110020"/>
    <s v="Juhayna Milk 500ML 24X"/>
    <n v="202506"/>
    <x v="0"/>
    <x v="2"/>
    <x v="2"/>
    <x v="4"/>
    <x v="1"/>
    <n v="64.7"/>
    <n v="29115"/>
    <n v="-893.11"/>
    <n v="28221.89"/>
    <n v="-18399.22"/>
    <n v="-1028.07"/>
    <n v="-390.77"/>
    <n v="8403.8299999999981"/>
    <n v="0.29777700926479406"/>
    <n v="1418.84"/>
    <n v="3.067525330585609E-2"/>
    <n v="5.0274450081124966E-2"/>
    <n v="129.8891808346213"/>
    <n v="893.11"/>
  </r>
  <r>
    <n v="1130010"/>
    <s v="Bekhero Milk 500ML 24X"/>
    <n v="202507"/>
    <x v="2"/>
    <x v="2"/>
    <x v="2"/>
    <x v="10"/>
    <x v="1"/>
    <n v="95.4"/>
    <n v="34344"/>
    <n v="-1244.1400000000001"/>
    <n v="33099.86"/>
    <n v="-20957.509999999998"/>
    <n v="-719.76"/>
    <n v="-450.72"/>
    <n v="10971.870000000003"/>
    <n v="0.3314778370663804"/>
    <n v="1170.48"/>
    <n v="3.6225832750989985E-2"/>
    <n v="3.5362083102466295E-2"/>
    <n v="115.00911949685536"/>
    <n v="1244.1400000000001"/>
  </r>
  <r>
    <n v="1110020"/>
    <s v="Juhayna Milk 500ML 24X"/>
    <n v="202506"/>
    <x v="0"/>
    <x v="2"/>
    <x v="2"/>
    <x v="0"/>
    <x v="0"/>
    <n v="62.1"/>
    <n v="27945"/>
    <n v="-1788.7"/>
    <n v="26156.3"/>
    <n v="-16389.78"/>
    <n v="-999.88"/>
    <n v="-355.95"/>
    <n v="8410.6899999999987"/>
    <n v="0.32155503645393269"/>
    <n v="1355.83"/>
    <n v="6.4007872606906421E-2"/>
    <n v="5.1835695415635999E-2"/>
    <n v="135.43784219001608"/>
    <n v="1788.7"/>
  </r>
  <r>
    <n v="1110020"/>
    <s v="Juhayna Milk 500ML 24X"/>
    <n v="202405"/>
    <x v="0"/>
    <x v="2"/>
    <x v="2"/>
    <x v="8"/>
    <x v="2"/>
    <n v="258.8"/>
    <n v="116460"/>
    <n v="-10079.030000000001"/>
    <n v="106380.97"/>
    <n v="-71900.820000000007"/>
    <n v="-3023.51"/>
    <n v="-1287.99"/>
    <n v="30168.649999999994"/>
    <n v="0.28359066475893191"/>
    <n v="4311.5"/>
    <n v="8.6544993989352573E-2"/>
    <n v="4.0528865266033956E-2"/>
    <n v="116.57129057187014"/>
    <n v="10079.030000000001"/>
  </r>
  <r>
    <n v="1110020"/>
    <s v="Juhayna Milk 500ML 24X"/>
    <n v="202404"/>
    <x v="0"/>
    <x v="2"/>
    <x v="2"/>
    <x v="6"/>
    <x v="0"/>
    <n v="115.8"/>
    <n v="52110"/>
    <n v="-4227.1099999999997"/>
    <n v="47882.89"/>
    <n v="-30771.83"/>
    <n v="-982.89"/>
    <n v="-940.86"/>
    <n v="15187.309999999998"/>
    <n v="0.31717613535858002"/>
    <n v="1923.75"/>
    <n v="8.1118979082709652E-2"/>
    <n v="4.0176146427251987E-2"/>
    <n v="131.1512089810017"/>
    <n v="4227.1099999999997"/>
  </r>
  <r>
    <n v="1120010"/>
    <s v="Pure Orange 1L 12X"/>
    <n v="202510"/>
    <x v="1"/>
    <x v="0"/>
    <x v="0"/>
    <x v="1"/>
    <x v="0"/>
    <n v="74"/>
    <n v="35520"/>
    <n v="-2639.31"/>
    <n v="32880.69"/>
    <n v="-21557.75"/>
    <n v="-761.63"/>
    <n v="-377.1"/>
    <n v="10184.210000000003"/>
    <n v="0.309732247103087"/>
    <n v="1138.73"/>
    <n v="7.4304898648648643E-2"/>
    <n v="3.4632180772362138E-2"/>
    <n v="137.6244594594595"/>
    <n v="2639.31"/>
  </r>
  <r>
    <n v="1110020"/>
    <s v="Juhayna Milk 500ML 24X"/>
    <n v="202403"/>
    <x v="0"/>
    <x v="2"/>
    <x v="2"/>
    <x v="6"/>
    <x v="0"/>
    <n v="11.4"/>
    <n v="5130"/>
    <n v="-435.7"/>
    <n v="4694.3"/>
    <n v="-3027.78"/>
    <n v="-165.75"/>
    <n v="-69"/>
    <n v="1431.77"/>
    <n v="0.30500181070660159"/>
    <n v="234.75"/>
    <n v="8.4931773879142303E-2"/>
    <n v="5.0007455850712562E-2"/>
    <n v="125.59385964912281"/>
    <n v="435.7"/>
  </r>
  <r>
    <n v="1110020"/>
    <s v="Juhayna Milk 500ML 24X"/>
    <n v="202502"/>
    <x v="0"/>
    <x v="2"/>
    <x v="2"/>
    <x v="8"/>
    <x v="2"/>
    <n v="230.6"/>
    <n v="103770"/>
    <n v="-8646.0300000000007"/>
    <n v="95123.97"/>
    <n v="-62657.29"/>
    <n v="-1927.61"/>
    <n v="-1057.08"/>
    <n v="29481.990000000005"/>
    <n v="0.30993229151390556"/>
    <n v="2984.6899999999996"/>
    <n v="8.3319167389418913E-2"/>
    <n v="3.1376844343229154E-2"/>
    <n v="127.84904596704253"/>
    <n v="8646.0300000000007"/>
  </r>
  <r>
    <n v="1110010"/>
    <s v="Juhayna Milk 1L 12X"/>
    <n v="202505"/>
    <x v="0"/>
    <x v="0"/>
    <x v="0"/>
    <x v="6"/>
    <x v="0"/>
    <n v="27.6"/>
    <n v="11592"/>
    <n v="-833.37"/>
    <n v="10758.63"/>
    <n v="-6943.81"/>
    <n v="-419.21"/>
    <n v="-156.46"/>
    <n v="3239.1499999999987"/>
    <n v="0.30107457919828073"/>
    <n v="575.66999999999996"/>
    <n v="7.1891821946169776E-2"/>
    <n v="5.3507742156761594E-2"/>
    <n v="117.36050724637676"/>
    <n v="833.37"/>
  </r>
  <r>
    <n v="1120010"/>
    <s v="Pure Orange 1L 12X"/>
    <n v="202502"/>
    <x v="1"/>
    <x v="0"/>
    <x v="0"/>
    <x v="3"/>
    <x v="2"/>
    <n v="282.89999999999998"/>
    <n v="135792"/>
    <n v="-10612.8"/>
    <n v="125179.2"/>
    <n v="-78301.62"/>
    <n v="-3448.84"/>
    <n v="-2442.34"/>
    <n v="40986.400000000009"/>
    <n v="0.32742180809591376"/>
    <n v="5891.18"/>
    <n v="7.8154825026511124E-2"/>
    <n v="4.7061971957002444E-2"/>
    <n v="144.8794627076706"/>
    <n v="10612.8"/>
  </r>
  <r>
    <n v="1110020"/>
    <s v="Juhayna Milk 500ML 24X"/>
    <n v="202402"/>
    <x v="0"/>
    <x v="2"/>
    <x v="2"/>
    <x v="10"/>
    <x v="1"/>
    <n v="34.1"/>
    <n v="15345"/>
    <n v="-363.28"/>
    <n v="14981.72"/>
    <n v="-9959.24"/>
    <n v="-467.22"/>
    <n v="-275.92"/>
    <n v="4279.34"/>
    <n v="0.28563743014820731"/>
    <n v="743.1400000000001"/>
    <n v="2.3674160964483545E-2"/>
    <n v="4.9603116331102176E-2"/>
    <n v="125.49384164222874"/>
    <n v="363.28"/>
  </r>
  <r>
    <n v="1120020"/>
    <s v="Pure Apple 250ML 27X"/>
    <n v="202509"/>
    <x v="1"/>
    <x v="1"/>
    <x v="1"/>
    <x v="4"/>
    <x v="1"/>
    <n v="80.599999999999994"/>
    <n v="30628"/>
    <n v="-1119.3"/>
    <n v="29508.7"/>
    <n v="-18587.22"/>
    <n v="-1064.28"/>
    <n v="-485.9"/>
    <n v="9371.2999999999993"/>
    <n v="0.31757752798327271"/>
    <n v="1550.1799999999998"/>
    <n v="3.654499151103565E-2"/>
    <n v="5.2532981798588209E-2"/>
    <n v="116.26923076923077"/>
    <n v="1119.3"/>
  </r>
  <r>
    <n v="1110020"/>
    <s v="Juhayna Milk 500ML 24X"/>
    <n v="202404"/>
    <x v="0"/>
    <x v="2"/>
    <x v="2"/>
    <x v="3"/>
    <x v="2"/>
    <n v="69.5"/>
    <n v="31275"/>
    <n v="-2755.19"/>
    <n v="28519.81"/>
    <n v="-19130.990000000002"/>
    <n v="-586.4"/>
    <n v="-365.68"/>
    <n v="8436.739999999998"/>
    <n v="0.29582034382416983"/>
    <n v="952.07999999999993"/>
    <n v="8.8095603517186247E-2"/>
    <n v="3.3383111598569555E-2"/>
    <n v="121.39194244604313"/>
    <n v="2755.19"/>
  </r>
  <r>
    <n v="1130010"/>
    <s v="Bekhero Milk 500ML 24X"/>
    <n v="202407"/>
    <x v="2"/>
    <x v="2"/>
    <x v="2"/>
    <x v="1"/>
    <x v="0"/>
    <n v="75.7"/>
    <n v="27252"/>
    <n v="-2253.62"/>
    <n v="24998.38"/>
    <n v="-15962.65"/>
    <n v="-775.8"/>
    <n v="-409.57"/>
    <n v="7850.3600000000006"/>
    <n v="0.31403474945176446"/>
    <n v="1185.3699999999999"/>
    <n v="8.2695581975634813E-2"/>
    <n v="4.7417872678149536E-2"/>
    <n v="103.70356671070013"/>
    <n v="2253.62"/>
  </r>
  <r>
    <n v="1110010"/>
    <s v="Juhayna Milk 1L 12X"/>
    <n v="202403"/>
    <x v="0"/>
    <x v="0"/>
    <x v="0"/>
    <x v="7"/>
    <x v="3"/>
    <n v="294.2"/>
    <n v="123564"/>
    <n v="-12676.66"/>
    <n v="110887.34"/>
    <n v="-72500.84"/>
    <n v="-3970.27"/>
    <n v="-1159.53"/>
    <n v="33256.699999999997"/>
    <n v="0.29991430942432201"/>
    <n v="5129.8"/>
    <n v="0.10259185523291574"/>
    <n v="4.6261367618702011E-2"/>
    <n v="113.04112848402447"/>
    <n v="12676.66"/>
  </r>
  <r>
    <n v="1120010"/>
    <s v="Pure Orange 1L 12X"/>
    <n v="202401"/>
    <x v="1"/>
    <x v="0"/>
    <x v="0"/>
    <x v="0"/>
    <x v="0"/>
    <n v="117.9"/>
    <n v="56592"/>
    <n v="-4671.6899999999996"/>
    <n v="51920.31"/>
    <n v="-35177.269999999997"/>
    <n v="-1557.83"/>
    <n v="-682.48"/>
    <n v="14502.729999999996"/>
    <n v="0.27932672204769188"/>
    <n v="2240.31"/>
    <n v="8.2550360474978782E-2"/>
    <n v="4.314901047393592E-2"/>
    <n v="123.00873621713312"/>
    <n v="4671.6899999999996"/>
  </r>
  <r>
    <n v="1120020"/>
    <s v="Pure Apple 250ML 27X"/>
    <n v="202511"/>
    <x v="1"/>
    <x v="1"/>
    <x v="1"/>
    <x v="3"/>
    <x v="2"/>
    <n v="218.7"/>
    <n v="83106"/>
    <n v="-6643.46"/>
    <n v="76462.539999999994"/>
    <n v="-51519.75"/>
    <n v="-2299.35"/>
    <n v="-1148.5999999999999"/>
    <n v="21494.839999999997"/>
    <n v="0.28111595560388131"/>
    <n v="3447.95"/>
    <n v="7.993959521574856E-2"/>
    <n v="4.5093322821868072E-2"/>
    <n v="98.284590763603092"/>
    <n v="6643.46"/>
  </r>
  <r>
    <n v="1110020"/>
    <s v="Juhayna Milk 500ML 24X"/>
    <n v="202504"/>
    <x v="0"/>
    <x v="2"/>
    <x v="2"/>
    <x v="9"/>
    <x v="0"/>
    <n v="74.5"/>
    <n v="33525"/>
    <n v="-2868.43"/>
    <n v="30656.57"/>
    <n v="-19540.72"/>
    <n v="-706.04"/>
    <n v="-448.54"/>
    <n v="9961.2699999999968"/>
    <n v="0.32493100173959438"/>
    <n v="1154.58"/>
    <n v="8.5560924683072331E-2"/>
    <n v="3.7661747547100013E-2"/>
    <n v="133.70832214765096"/>
    <n v="2868.43"/>
  </r>
  <r>
    <n v="1110010"/>
    <s v="Juhayna Milk 1L 12X"/>
    <n v="202510"/>
    <x v="0"/>
    <x v="0"/>
    <x v="0"/>
    <x v="5"/>
    <x v="3"/>
    <n v="213.6"/>
    <n v="89712"/>
    <n v="-9935.8799999999992"/>
    <n v="79776.12"/>
    <n v="-50232.06"/>
    <n v="-3133.08"/>
    <n v="-1209.6500000000001"/>
    <n v="25201.329999999994"/>
    <n v="0.31590067303348418"/>
    <n v="4342.7299999999996"/>
    <n v="0.11075307651150347"/>
    <n v="5.4436465448557785E-2"/>
    <n v="117.98375468164792"/>
    <n v="9935.8799999999992"/>
  </r>
  <r>
    <n v="1130010"/>
    <s v="Bekhero Milk 500ML 24X"/>
    <n v="202405"/>
    <x v="2"/>
    <x v="2"/>
    <x v="2"/>
    <x v="8"/>
    <x v="2"/>
    <n v="134.80000000000001"/>
    <n v="48528"/>
    <n v="-3921.52"/>
    <n v="44606.48"/>
    <n v="-29946.880000000001"/>
    <n v="-1276.55"/>
    <n v="-843.37"/>
    <n v="12539.680000000004"/>
    <n v="0.28111790035887169"/>
    <n v="2119.92"/>
    <n v="8.0809429607649197E-2"/>
    <n v="4.7524933597091722E-2"/>
    <n v="93.024332344213676"/>
    <n v="3921.52"/>
  </r>
  <r>
    <n v="1120020"/>
    <s v="Pure Apple 250ML 27X"/>
    <n v="202508"/>
    <x v="1"/>
    <x v="1"/>
    <x v="1"/>
    <x v="5"/>
    <x v="3"/>
    <n v="201.7"/>
    <n v="76646"/>
    <n v="-9068.7999999999993"/>
    <n v="67577.2"/>
    <n v="-44196.44"/>
    <n v="-2695.53"/>
    <n v="-741.6"/>
    <n v="19943.629999999997"/>
    <n v="0.29512365117228884"/>
    <n v="3437.13"/>
    <n v="0.11832059076794613"/>
    <n v="5.0862273074350525E-2"/>
    <n v="98.877689638076347"/>
    <n v="9068.7999999999993"/>
  </r>
  <r>
    <n v="1110010"/>
    <s v="Juhayna Milk 1L 12X"/>
    <n v="202506"/>
    <x v="0"/>
    <x v="0"/>
    <x v="0"/>
    <x v="7"/>
    <x v="3"/>
    <n v="266.89999999999998"/>
    <n v="112098"/>
    <n v="-12543.24"/>
    <n v="99554.76"/>
    <n v="-67070.850000000006"/>
    <n v="-2984.48"/>
    <n v="-1448.33"/>
    <n v="28051.099999999991"/>
    <n v="0.28176553285849909"/>
    <n v="4432.8099999999995"/>
    <n v="0.11189530589305786"/>
    <n v="4.4526349116807674E-2"/>
    <n v="105.0996627950543"/>
    <n v="12543.24"/>
  </r>
  <r>
    <n v="1110020"/>
    <s v="Juhayna Milk 500ML 24X"/>
    <n v="202403"/>
    <x v="0"/>
    <x v="2"/>
    <x v="2"/>
    <x v="3"/>
    <x v="2"/>
    <n v="120"/>
    <n v="54000"/>
    <n v="-4368.59"/>
    <n v="49631.41"/>
    <n v="-31037.19"/>
    <n v="-1170.49"/>
    <n v="-879.44"/>
    <n v="16544.29"/>
    <n v="0.33334313895172429"/>
    <n v="2049.9300000000003"/>
    <n v="8.0899814814814813E-2"/>
    <n v="4.1303078030626175E-2"/>
    <n v="137.86908333333335"/>
    <n v="4368.59"/>
  </r>
  <r>
    <n v="1120010"/>
    <s v="Pure Orange 1L 12X"/>
    <n v="202503"/>
    <x v="1"/>
    <x v="0"/>
    <x v="0"/>
    <x v="4"/>
    <x v="1"/>
    <n v="81.5"/>
    <n v="39120"/>
    <n v="-892.29"/>
    <n v="38227.71"/>
    <n v="-23985.52"/>
    <n v="-1199.3800000000001"/>
    <n v="-397.41"/>
    <n v="12645.399999999998"/>
    <n v="0.33079145991219455"/>
    <n v="1596.7900000000002"/>
    <n v="2.28090490797546E-2"/>
    <n v="4.1770485336422199E-2"/>
    <n v="155.15828220858893"/>
    <n v="892.29"/>
  </r>
  <r>
    <n v="1120010"/>
    <s v="Pure Orange 1L 12X"/>
    <n v="202508"/>
    <x v="1"/>
    <x v="0"/>
    <x v="0"/>
    <x v="4"/>
    <x v="1"/>
    <n v="110.9"/>
    <n v="53232"/>
    <n v="-1201.96"/>
    <n v="52030.04"/>
    <n v="-33403.49"/>
    <n v="-1919.74"/>
    <n v="-1015.65"/>
    <n v="15691.160000000003"/>
    <n v="0.30157885713714622"/>
    <n v="2935.39"/>
    <n v="2.2579651337541331E-2"/>
    <n v="5.6417215900660463E-2"/>
    <n v="141.48926961226331"/>
    <n v="1201.96"/>
  </r>
  <r>
    <n v="1120010"/>
    <s v="Pure Orange 1L 12X"/>
    <n v="202505"/>
    <x v="1"/>
    <x v="0"/>
    <x v="0"/>
    <x v="9"/>
    <x v="0"/>
    <n v="59.5"/>
    <n v="28560"/>
    <n v="-2465.36"/>
    <n v="26094.639999999999"/>
    <n v="-17730.650000000001"/>
    <n v="-544.16"/>
    <n v="-516"/>
    <n v="7303.8299999999981"/>
    <n v="0.27989771079424736"/>
    <n v="1060.1599999999999"/>
    <n v="8.6322128851540614E-2"/>
    <n v="4.0627500513515415E-2"/>
    <n v="122.75344537815123"/>
    <n v="2465.36"/>
  </r>
  <r>
    <n v="1110010"/>
    <s v="Juhayna Milk 1L 12X"/>
    <n v="202405"/>
    <x v="0"/>
    <x v="0"/>
    <x v="0"/>
    <x v="5"/>
    <x v="3"/>
    <n v="263.3"/>
    <n v="110586"/>
    <n v="-10132.6"/>
    <n v="100453.4"/>
    <n v="-63234.65"/>
    <n v="-2811.25"/>
    <n v="-1077.8399999999999"/>
    <n v="33329.660000000003"/>
    <n v="0.33179225392072348"/>
    <n v="3889.09"/>
    <n v="9.16264264915993E-2"/>
    <n v="3.8715364537188393E-2"/>
    <n v="126.58435244967718"/>
    <n v="10132.6"/>
  </r>
  <r>
    <n v="1120020"/>
    <s v="Pure Apple 250ML 27X"/>
    <n v="202403"/>
    <x v="1"/>
    <x v="1"/>
    <x v="1"/>
    <x v="10"/>
    <x v="1"/>
    <n v="48.4"/>
    <n v="18392"/>
    <n v="-540.16999999999996"/>
    <n v="17851.830000000002"/>
    <n v="-11641.3"/>
    <n v="-649.20000000000005"/>
    <n v="-198"/>
    <n v="5363.3300000000017"/>
    <n v="0.3004358656787568"/>
    <n v="847.2"/>
    <n v="2.9369834710743798E-2"/>
    <n v="4.7457319501698146E-2"/>
    <n v="110.81260330578516"/>
    <n v="540.16999999999996"/>
  </r>
  <r>
    <n v="1110020"/>
    <s v="Juhayna Milk 500ML 24X"/>
    <n v="202502"/>
    <x v="0"/>
    <x v="2"/>
    <x v="2"/>
    <x v="9"/>
    <x v="0"/>
    <n v="31.9"/>
    <n v="14355"/>
    <n v="-1002.86"/>
    <n v="13352.14"/>
    <n v="-8532.51"/>
    <n v="-533.13"/>
    <n v="-198.45"/>
    <n v="4088.0499999999993"/>
    <n v="0.3061718945427474"/>
    <n v="731.57999999999993"/>
    <n v="6.9861372344130965E-2"/>
    <n v="5.4791216988437808E-2"/>
    <n v="128.15203761755484"/>
    <n v="1002.86"/>
  </r>
  <r>
    <n v="1120020"/>
    <s v="Pure Apple 250ML 27X"/>
    <n v="202503"/>
    <x v="1"/>
    <x v="1"/>
    <x v="1"/>
    <x v="0"/>
    <x v="0"/>
    <n v="14.2"/>
    <n v="5396"/>
    <n v="-348.97"/>
    <n v="5047.03"/>
    <n v="-3271.48"/>
    <n v="-165.56"/>
    <n v="-66.63"/>
    <n v="1543.3599999999997"/>
    <n v="0.30579568577955746"/>
    <n v="232.19"/>
    <n v="6.4671979243884362E-2"/>
    <n v="4.6005274389096164E-2"/>
    <n v="108.68732394366195"/>
    <n v="348.97"/>
  </r>
  <r>
    <n v="1110010"/>
    <s v="Juhayna Milk 1L 12X"/>
    <n v="202412"/>
    <x v="0"/>
    <x v="0"/>
    <x v="0"/>
    <x v="2"/>
    <x v="1"/>
    <n v="96.9"/>
    <n v="40698"/>
    <n v="-1610.47"/>
    <n v="39087.53"/>
    <n v="-24734.79"/>
    <n v="-947.09"/>
    <n v="-399.84"/>
    <n v="13005.809999999998"/>
    <n v="0.33273552972009229"/>
    <n v="1346.93"/>
    <n v="3.9571232001572559E-2"/>
    <n v="3.4459327565594451E-2"/>
    <n v="134.21888544891638"/>
    <n v="1610.47"/>
  </r>
  <r>
    <n v="1120020"/>
    <s v="Pure Apple 250ML 27X"/>
    <n v="202509"/>
    <x v="1"/>
    <x v="1"/>
    <x v="1"/>
    <x v="8"/>
    <x v="2"/>
    <n v="94"/>
    <n v="35720"/>
    <n v="-2652.29"/>
    <n v="33067.71"/>
    <n v="-21045.43"/>
    <n v="-715.39"/>
    <n v="-619.61"/>
    <n v="10687.279999999999"/>
    <n v="0.32319383471065882"/>
    <n v="1335"/>
    <n v="7.4252239641657336E-2"/>
    <n v="4.0371710045842307E-2"/>
    <n v="113.69446808510637"/>
    <n v="2652.29"/>
  </r>
  <r>
    <n v="1120020"/>
    <s v="Pure Apple 250ML 27X"/>
    <n v="202407"/>
    <x v="1"/>
    <x v="1"/>
    <x v="1"/>
    <x v="10"/>
    <x v="1"/>
    <n v="83.7"/>
    <n v="31806"/>
    <n v="-801.16"/>
    <n v="31004.84"/>
    <n v="-20768.060000000001"/>
    <n v="-677.42"/>
    <n v="-589.6"/>
    <n v="8969.760000000002"/>
    <n v="0.28930192834409085"/>
    <n v="1267.02"/>
    <n v="2.5188958058228007E-2"/>
    <n v="4.0865232653998537E-2"/>
    <n v="107.16559139784948"/>
    <n v="801.16"/>
  </r>
  <r>
    <n v="1120010"/>
    <s v="Pure Orange 1L 12X"/>
    <n v="202407"/>
    <x v="1"/>
    <x v="0"/>
    <x v="0"/>
    <x v="3"/>
    <x v="2"/>
    <n v="137.30000000000001"/>
    <n v="65904"/>
    <n v="-5441.89"/>
    <n v="60462.11"/>
    <n v="-39211.49"/>
    <n v="-2042.21"/>
    <n v="-701.78"/>
    <n v="18506.630000000005"/>
    <n v="0.30608640684223565"/>
    <n v="2743.99"/>
    <n v="8.2572984947802866E-2"/>
    <n v="4.5383629516072131E-2"/>
    <n v="134.78973051711583"/>
    <n v="5441.89"/>
  </r>
  <r>
    <n v="1120020"/>
    <s v="Pure Apple 250ML 27X"/>
    <n v="202401"/>
    <x v="1"/>
    <x v="1"/>
    <x v="1"/>
    <x v="8"/>
    <x v="2"/>
    <n v="190.2"/>
    <n v="72276"/>
    <n v="-6997.28"/>
    <n v="65278.720000000001"/>
    <n v="-41250.51"/>
    <n v="-2249.14"/>
    <n v="-1030.42"/>
    <n v="20748.650000000001"/>
    <n v="0.31784707175630894"/>
    <n v="3279.56"/>
    <n v="9.6813326692124627E-2"/>
    <n v="5.0239342928292713E-2"/>
    <n v="109.0885909568875"/>
    <n v="6997.28"/>
  </r>
  <r>
    <n v="1110020"/>
    <s v="Juhayna Milk 500ML 24X"/>
    <n v="202401"/>
    <x v="0"/>
    <x v="2"/>
    <x v="2"/>
    <x v="8"/>
    <x v="2"/>
    <n v="87.6"/>
    <n v="39420"/>
    <n v="-3301.81"/>
    <n v="36118.19"/>
    <n v="-22712.89"/>
    <n v="-1346.7"/>
    <n v="-402.21"/>
    <n v="11656.390000000003"/>
    <n v="0.32272907363298114"/>
    <n v="1748.91"/>
    <n v="8.3759766615931E-2"/>
    <n v="4.8421861671362823E-2"/>
    <n v="133.06381278538817"/>
    <n v="3301.81"/>
  </r>
  <r>
    <n v="1120020"/>
    <s v="Pure Apple 250ML 27X"/>
    <n v="202503"/>
    <x v="1"/>
    <x v="1"/>
    <x v="1"/>
    <x v="3"/>
    <x v="2"/>
    <n v="285.8"/>
    <n v="108604"/>
    <n v="-10395.36"/>
    <n v="98208.639999999999"/>
    <n v="-64626.94"/>
    <n v="-3219.12"/>
    <n v="-1550.1"/>
    <n v="28812.479999999996"/>
    <n v="0.29338029729359855"/>
    <n v="4769.2199999999993"/>
    <n v="9.5718021435674566E-2"/>
    <n v="4.8562122436478089E-2"/>
    <n v="100.81343596920922"/>
    <n v="10395.36"/>
  </r>
  <r>
    <n v="1110010"/>
    <s v="Juhayna Milk 1L 12X"/>
    <n v="202502"/>
    <x v="0"/>
    <x v="0"/>
    <x v="0"/>
    <x v="5"/>
    <x v="3"/>
    <n v="224.1"/>
    <n v="94122"/>
    <n v="-10445.219999999999"/>
    <n v="83676.78"/>
    <n v="-54896.7"/>
    <n v="-2035.25"/>
    <n v="-1012.29"/>
    <n v="25732.54"/>
    <n v="0.30752306673368646"/>
    <n v="3047.54"/>
    <n v="0.11097532989099254"/>
    <n v="3.642037850882885E-2"/>
    <n v="114.82614904060688"/>
    <n v="10445.219999999999"/>
  </r>
  <r>
    <n v="1110020"/>
    <s v="Juhayna Milk 500ML 24X"/>
    <n v="202412"/>
    <x v="0"/>
    <x v="2"/>
    <x v="2"/>
    <x v="0"/>
    <x v="0"/>
    <n v="11.8"/>
    <n v="5310"/>
    <n v="-461.44"/>
    <n v="4848.5600000000004"/>
    <n v="-3152.17"/>
    <n v="-181.12"/>
    <n v="-82.39"/>
    <n v="1432.8800000000006"/>
    <n v="0.29552691933275044"/>
    <n v="263.51"/>
    <n v="8.6900188323917132E-2"/>
    <n v="5.4348095104525873E-2"/>
    <n v="121.43050847457631"/>
    <n v="461.44"/>
  </r>
  <r>
    <n v="1120020"/>
    <s v="Pure Apple 250ML 27X"/>
    <n v="202412"/>
    <x v="1"/>
    <x v="1"/>
    <x v="1"/>
    <x v="4"/>
    <x v="1"/>
    <n v="48.7"/>
    <n v="18506"/>
    <n v="-570.9"/>
    <n v="17935.099999999999"/>
    <n v="-11682.75"/>
    <n v="-633.14"/>
    <n v="-199.69"/>
    <n v="5419.5199999999986"/>
    <n v="0.30217394940647108"/>
    <n v="832.82999999999993"/>
    <n v="3.0849454231060197E-2"/>
    <n v="4.6435760045943429E-2"/>
    <n v="111.28377823408621"/>
    <n v="570.9"/>
  </r>
  <r>
    <n v="1110020"/>
    <s v="Juhayna Milk 500ML 24X"/>
    <n v="202412"/>
    <x v="0"/>
    <x v="2"/>
    <x v="2"/>
    <x v="4"/>
    <x v="1"/>
    <n v="29.5"/>
    <n v="13275"/>
    <n v="-423.44"/>
    <n v="12851.56"/>
    <n v="-8386.49"/>
    <n v="-355.1"/>
    <n v="-237.12"/>
    <n v="3872.8499999999985"/>
    <n v="0.30135252062784584"/>
    <n v="592.22"/>
    <n v="3.189755178907721E-2"/>
    <n v="4.6081565195198099E-2"/>
    <n v="131.28305084745759"/>
    <n v="423.44"/>
  </r>
  <r>
    <n v="1120020"/>
    <s v="Pure Apple 250ML 27X"/>
    <n v="202403"/>
    <x v="1"/>
    <x v="1"/>
    <x v="1"/>
    <x v="3"/>
    <x v="2"/>
    <n v="251.5"/>
    <n v="95570"/>
    <n v="-6987.54"/>
    <n v="88582.46"/>
    <n v="-58373.85"/>
    <n v="-2863.45"/>
    <n v="-1250.1500000000001"/>
    <n v="26095.010000000009"/>
    <n v="0.29458439063444397"/>
    <n v="4113.6000000000004"/>
    <n v="7.3114366432981054E-2"/>
    <n v="4.6438087178883945E-2"/>
    <n v="103.75749502982111"/>
    <n v="6987.54"/>
  </r>
  <r>
    <n v="1120020"/>
    <s v="Pure Apple 250ML 27X"/>
    <n v="202505"/>
    <x v="1"/>
    <x v="1"/>
    <x v="1"/>
    <x v="9"/>
    <x v="0"/>
    <n v="73.900000000000006"/>
    <n v="28082"/>
    <n v="-1712.41"/>
    <n v="26369.59"/>
    <n v="-16807.830000000002"/>
    <n v="-749.23"/>
    <n v="-322.47000000000003"/>
    <n v="8490.0599999999977"/>
    <n v="0.32196405025637476"/>
    <n v="1071.7"/>
    <n v="6.0978918880421625E-2"/>
    <n v="4.0641511680689767E-2"/>
    <n v="114.88579161028413"/>
    <n v="1712.41"/>
  </r>
  <r>
    <n v="1120020"/>
    <s v="Pure Apple 250ML 27X"/>
    <n v="202407"/>
    <x v="1"/>
    <x v="1"/>
    <x v="1"/>
    <x v="2"/>
    <x v="1"/>
    <n v="104.2"/>
    <n v="39596"/>
    <n v="-1544.68"/>
    <n v="38051.32"/>
    <n v="-24392.3"/>
    <n v="-1365.09"/>
    <n v="-557.04999999999995"/>
    <n v="11736.880000000001"/>
    <n v="0.30844869507812084"/>
    <n v="1922.1399999999999"/>
    <n v="3.9011011213253864E-2"/>
    <n v="5.0514410538188947E-2"/>
    <n v="112.6380038387716"/>
    <n v="1544.68"/>
  </r>
  <r>
    <n v="1120020"/>
    <s v="Pure Apple 250ML 27X"/>
    <n v="202408"/>
    <x v="1"/>
    <x v="1"/>
    <x v="1"/>
    <x v="0"/>
    <x v="0"/>
    <n v="65.8"/>
    <n v="25004"/>
    <n v="-1700.98"/>
    <n v="23303.02"/>
    <n v="-15368.83"/>
    <n v="-609.33000000000004"/>
    <n v="-443.38"/>
    <n v="6881.48"/>
    <n v="0.29530421378859906"/>
    <n v="1052.71"/>
    <n v="6.8028315469524883E-2"/>
    <n v="4.5174831416700499E-2"/>
    <n v="104.58176291793313"/>
    <n v="1700.98"/>
  </r>
  <r>
    <n v="1120020"/>
    <s v="Pure Apple 250ML 27X"/>
    <n v="202502"/>
    <x v="1"/>
    <x v="1"/>
    <x v="1"/>
    <x v="5"/>
    <x v="3"/>
    <n v="58.2"/>
    <n v="22116"/>
    <n v="-1792.5"/>
    <n v="20323.5"/>
    <n v="-13564.53"/>
    <n v="-748.22"/>
    <n v="-308.70999999999998"/>
    <n v="5702.0400000000009"/>
    <n v="0.28056387925308146"/>
    <n v="1056.93"/>
    <n v="8.1049918610960392E-2"/>
    <n v="5.2005314045317004E-2"/>
    <n v="97.973195876288671"/>
    <n v="1792.5"/>
  </r>
  <r>
    <n v="1130010"/>
    <s v="Bekhero Milk 500ML 24X"/>
    <n v="202406"/>
    <x v="2"/>
    <x v="2"/>
    <x v="2"/>
    <x v="8"/>
    <x v="2"/>
    <n v="289.8"/>
    <n v="104328"/>
    <n v="-10410.36"/>
    <n v="93917.64"/>
    <n v="-59591.67"/>
    <n v="-3706.91"/>
    <n v="-1120.1199999999999"/>
    <n v="29498.939999999995"/>
    <n v="0.31409371019118448"/>
    <n v="4827.03"/>
    <n v="9.9784909132735231E-2"/>
    <n v="5.1396414986577599E-2"/>
    <n v="101.79068322981364"/>
    <n v="10410.36"/>
  </r>
  <r>
    <n v="1120020"/>
    <s v="Pure Apple 250ML 27X"/>
    <n v="202405"/>
    <x v="1"/>
    <x v="1"/>
    <x v="1"/>
    <x v="9"/>
    <x v="0"/>
    <n v="113.3"/>
    <n v="43054"/>
    <n v="-3087.5"/>
    <n v="39966.5"/>
    <n v="-26525.24"/>
    <n v="-1121.56"/>
    <n v="-526.80999999999995"/>
    <n v="11792.889999999996"/>
    <n v="0.29506937059787564"/>
    <n v="1648.37"/>
    <n v="7.1712268314210056E-2"/>
    <n v="4.1243791675528253E-2"/>
    <n v="104.08552515445716"/>
    <n v="3087.5"/>
  </r>
  <r>
    <n v="1110020"/>
    <s v="Juhayna Milk 500ML 24X"/>
    <n v="202404"/>
    <x v="0"/>
    <x v="2"/>
    <x v="2"/>
    <x v="2"/>
    <x v="1"/>
    <n v="88.1"/>
    <n v="39645"/>
    <n v="-893.07"/>
    <n v="38751.93"/>
    <n v="-24301.43"/>
    <n v="-1222.18"/>
    <n v="-539.42999999999995"/>
    <n v="12688.89"/>
    <n v="0.3274389172358641"/>
    <n v="1761.6100000000001"/>
    <n v="2.2526674233825199E-2"/>
    <n v="4.5458639092298116E-2"/>
    <n v="144.02826333711693"/>
    <n v="893.07"/>
  </r>
  <r>
    <n v="1120010"/>
    <s v="Pure Orange 1L 12X"/>
    <n v="202407"/>
    <x v="1"/>
    <x v="0"/>
    <x v="0"/>
    <x v="7"/>
    <x v="3"/>
    <n v="73.3"/>
    <n v="35184"/>
    <n v="-2850.81"/>
    <n v="32333.19"/>
    <n v="-20068.96"/>
    <n v="-1144.6199999999999"/>
    <n v="-372.82"/>
    <n v="10746.79"/>
    <n v="0.33237642187485988"/>
    <n v="1517.4399999999998"/>
    <n v="8.1025750341064115E-2"/>
    <n v="4.6931342066774108E-2"/>
    <n v="146.61377899045021"/>
    <n v="2850.81"/>
  </r>
  <r>
    <n v="1130010"/>
    <s v="Bekhero Milk 500ML 24X"/>
    <n v="202401"/>
    <x v="2"/>
    <x v="2"/>
    <x v="2"/>
    <x v="9"/>
    <x v="0"/>
    <n v="91.7"/>
    <n v="33012"/>
    <n v="-2110.0100000000002"/>
    <n v="30901.99"/>
    <n v="-20000.46"/>
    <n v="-1008.33"/>
    <n v="-419.69"/>
    <n v="9473.510000000002"/>
    <n v="0.30656634087319301"/>
    <n v="1428.02"/>
    <n v="6.39164546225615E-2"/>
    <n v="4.6211263417016181E-2"/>
    <n v="103.30981461286807"/>
    <n v="2110.0100000000002"/>
  </r>
  <r>
    <n v="1110020"/>
    <s v="Juhayna Milk 500ML 24X"/>
    <n v="202407"/>
    <x v="0"/>
    <x v="2"/>
    <x v="2"/>
    <x v="7"/>
    <x v="3"/>
    <n v="183.9"/>
    <n v="82755"/>
    <n v="-7432.24"/>
    <n v="75322.759999999995"/>
    <n v="-50225.35"/>
    <n v="-2690.6"/>
    <n v="-1333.51"/>
    <n v="21073.299999999996"/>
    <n v="0.27977333809860389"/>
    <n v="4024.1099999999997"/>
    <n v="8.9810162527943924E-2"/>
    <n v="5.3424887776284354E-2"/>
    <n v="114.59108210984228"/>
    <n v="7432.24"/>
  </r>
  <r>
    <n v="1110010"/>
    <s v="Juhayna Milk 1L 12X"/>
    <n v="202405"/>
    <x v="0"/>
    <x v="0"/>
    <x v="0"/>
    <x v="3"/>
    <x v="2"/>
    <n v="206.9"/>
    <n v="86898"/>
    <n v="-7747.1"/>
    <n v="79150.899999999994"/>
    <n v="-51824.94"/>
    <n v="-1746.73"/>
    <n v="-1154.9100000000001"/>
    <n v="24424.319999999985"/>
    <n v="0.30857918229609499"/>
    <n v="2901.6400000000003"/>
    <n v="8.9151649059817262E-2"/>
    <n v="3.665959578476051E-2"/>
    <n v="118.04891251812462"/>
    <n v="7747.1"/>
  </r>
  <r>
    <n v="1130010"/>
    <s v="Bekhero Milk 500ML 24X"/>
    <n v="202405"/>
    <x v="2"/>
    <x v="2"/>
    <x v="2"/>
    <x v="1"/>
    <x v="0"/>
    <n v="41.1"/>
    <n v="14796"/>
    <n v="-1284.8599999999999"/>
    <n v="13511.14"/>
    <n v="-8452.1200000000008"/>
    <n v="-403.78"/>
    <n v="-183.94"/>
    <n v="4471.2999999999975"/>
    <n v="0.33093432530489636"/>
    <n v="587.72"/>
    <n v="8.6838334685050006E-2"/>
    <n v="4.3498920150335206E-2"/>
    <n v="108.79075425790748"/>
    <n v="1284.8599999999999"/>
  </r>
  <r>
    <n v="1110020"/>
    <s v="Juhayna Milk 500ML 24X"/>
    <n v="202504"/>
    <x v="0"/>
    <x v="2"/>
    <x v="2"/>
    <x v="2"/>
    <x v="1"/>
    <n v="97.5"/>
    <n v="43875"/>
    <n v="-1240.56"/>
    <n v="42634.44"/>
    <n v="-27677.9"/>
    <n v="-1386.2"/>
    <n v="-516"/>
    <n v="13054.34"/>
    <n v="0.30619236467044014"/>
    <n v="1902.2"/>
    <n v="2.8274871794871793E-2"/>
    <n v="4.4616511909151377E-2"/>
    <n v="133.89066666666668"/>
    <n v="1240.56"/>
  </r>
  <r>
    <n v="1120020"/>
    <s v="Pure Apple 250ML 27X"/>
    <n v="202509"/>
    <x v="1"/>
    <x v="1"/>
    <x v="1"/>
    <x v="4"/>
    <x v="1"/>
    <n v="109.9"/>
    <n v="41762"/>
    <n v="-1510.57"/>
    <n v="40251.43"/>
    <n v="-25390.13"/>
    <n v="-813.19"/>
    <n v="-474.43"/>
    <n v="13573.68"/>
    <n v="0.33722230489699373"/>
    <n v="1287.6200000000001"/>
    <n v="3.6170920932905512E-2"/>
    <n v="3.1989422487598583E-2"/>
    <n v="123.5093721565059"/>
    <n v="1510.57"/>
  </r>
  <r>
    <n v="1130010"/>
    <s v="Bekhero Milk 500ML 24X"/>
    <n v="202411"/>
    <x v="2"/>
    <x v="2"/>
    <x v="2"/>
    <x v="1"/>
    <x v="0"/>
    <n v="119.3"/>
    <n v="42948"/>
    <n v="-3200.37"/>
    <n v="39747.629999999997"/>
    <n v="-26107.85"/>
    <n v="-1229.3800000000001"/>
    <n v="-460.43"/>
    <n v="11949.969999999998"/>
    <n v="0.30064610141535481"/>
    <n v="1689.8100000000002"/>
    <n v="7.4517323274657724E-2"/>
    <n v="4.25134781620942E-2"/>
    <n v="100.16739312657165"/>
    <n v="3200.37"/>
  </r>
  <r>
    <n v="1120010"/>
    <s v="Pure Orange 1L 12X"/>
    <n v="202508"/>
    <x v="1"/>
    <x v="0"/>
    <x v="0"/>
    <x v="6"/>
    <x v="0"/>
    <n v="13.3"/>
    <n v="6384"/>
    <n v="-387.45"/>
    <n v="5996.55"/>
    <n v="-3901.98"/>
    <n v="-138.19999999999999"/>
    <n v="-111.95"/>
    <n v="1844.42"/>
    <n v="0.30758019194370095"/>
    <n v="250.14999999999998"/>
    <n v="6.0690789473684212E-2"/>
    <n v="4.1715653167237826E-2"/>
    <n v="138.6781954887218"/>
    <n v="387.45"/>
  </r>
  <r>
    <n v="1110010"/>
    <s v="Juhayna Milk 1L 12X"/>
    <n v="202411"/>
    <x v="0"/>
    <x v="0"/>
    <x v="0"/>
    <x v="5"/>
    <x v="3"/>
    <n v="84.6"/>
    <n v="35532"/>
    <n v="-2961.16"/>
    <n v="32570.84"/>
    <n v="-21545.48"/>
    <n v="-733.87"/>
    <n v="-414.84"/>
    <n v="9876.6500000000015"/>
    <n v="0.30323596198317271"/>
    <n v="1148.71"/>
    <n v="8.3337836316559721E-2"/>
    <n v="3.5268049580545052E-2"/>
    <n v="116.74527186761232"/>
    <n v="2961.16"/>
  </r>
  <r>
    <n v="1110020"/>
    <s v="Juhayna Milk 500ML 24X"/>
    <n v="202511"/>
    <x v="0"/>
    <x v="2"/>
    <x v="2"/>
    <x v="0"/>
    <x v="0"/>
    <n v="70.7"/>
    <n v="31815"/>
    <n v="-2189.81"/>
    <n v="29625.19"/>
    <n v="-19692.21"/>
    <n v="-886.27"/>
    <n v="-448.13"/>
    <n v="8598.5799999999981"/>
    <n v="0.29024556466979617"/>
    <n v="1334.4"/>
    <n v="6.8829482948294829E-2"/>
    <n v="4.5042749092917216E-2"/>
    <n v="121.62065063649219"/>
    <n v="2189.81"/>
  </r>
  <r>
    <n v="1120020"/>
    <s v="Pure Apple 250ML 27X"/>
    <n v="202406"/>
    <x v="1"/>
    <x v="1"/>
    <x v="1"/>
    <x v="7"/>
    <x v="3"/>
    <n v="99.5"/>
    <n v="37810"/>
    <n v="-4304.34"/>
    <n v="33505.660000000003"/>
    <n v="-22215.72"/>
    <n v="-1314.68"/>
    <n v="-369.53"/>
    <n v="9605.7300000000032"/>
    <n v="0.28668977122074307"/>
    <n v="1684.21"/>
    <n v="0.11384131182226924"/>
    <n v="5.0266432596761258E-2"/>
    <n v="96.540000000000035"/>
    <n v="4304.34"/>
  </r>
  <r>
    <n v="1130010"/>
    <s v="Bekhero Milk 500ML 24X"/>
    <n v="202407"/>
    <x v="2"/>
    <x v="2"/>
    <x v="2"/>
    <x v="3"/>
    <x v="2"/>
    <n v="288.39999999999998"/>
    <n v="103824"/>
    <n v="-8787.14"/>
    <n v="95036.86"/>
    <n v="-63957.09"/>
    <n v="-2706.15"/>
    <n v="-1660.37"/>
    <n v="26713.250000000015"/>
    <n v="0.28108304504168186"/>
    <n v="4366.5200000000004"/>
    <n v="8.4634959161658183E-2"/>
    <n v="4.5945541550930877E-2"/>
    <n v="92.625693481276059"/>
    <n v="8787.14"/>
  </r>
  <r>
    <n v="1120010"/>
    <s v="Pure Orange 1L 12X"/>
    <n v="202502"/>
    <x v="1"/>
    <x v="0"/>
    <x v="0"/>
    <x v="9"/>
    <x v="0"/>
    <n v="32"/>
    <n v="15360"/>
    <n v="-1084.22"/>
    <n v="14275.78"/>
    <n v="-9620.07"/>
    <n v="-519.45000000000005"/>
    <n v="-206.91"/>
    <n v="3929.3500000000004"/>
    <n v="0.2752459060030345"/>
    <n v="726.36"/>
    <n v="7.0587239583333336E-2"/>
    <n v="5.0880582356971037E-2"/>
    <n v="122.79218750000001"/>
    <n v="1084.22"/>
  </r>
  <r>
    <n v="1110010"/>
    <s v="Juhayna Milk 1L 12X"/>
    <n v="202410"/>
    <x v="0"/>
    <x v="0"/>
    <x v="0"/>
    <x v="8"/>
    <x v="2"/>
    <n v="201"/>
    <n v="84420"/>
    <n v="-8131.13"/>
    <n v="76288.87"/>
    <n v="-51649.3"/>
    <n v="-2335.1999999999998"/>
    <n v="-1066.75"/>
    <n v="21237.619999999995"/>
    <n v="0.27838425185744653"/>
    <n v="3401.95"/>
    <n v="9.6317578772802656E-2"/>
    <n v="4.4593005506569965E-2"/>
    <n v="105.65980099502485"/>
    <n v="8131.13"/>
  </r>
  <r>
    <n v="1110010"/>
    <s v="Juhayna Milk 1L 12X"/>
    <n v="202502"/>
    <x v="0"/>
    <x v="0"/>
    <x v="0"/>
    <x v="7"/>
    <x v="3"/>
    <n v="247.7"/>
    <n v="104034"/>
    <n v="-9811.42"/>
    <n v="94222.58"/>
    <n v="-58828.66"/>
    <n v="-3122.45"/>
    <n v="-1292.7"/>
    <n v="30978.770000000004"/>
    <n v="0.32878286712166027"/>
    <n v="4415.1499999999996"/>
    <n v="9.4309744891093297E-2"/>
    <n v="4.6858725371349413E-2"/>
    <n v="125.06568429551879"/>
    <n v="9811.42"/>
  </r>
  <r>
    <n v="1120010"/>
    <s v="Pure Orange 1L 12X"/>
    <n v="202411"/>
    <x v="1"/>
    <x v="0"/>
    <x v="0"/>
    <x v="1"/>
    <x v="0"/>
    <n v="85.7"/>
    <n v="41136"/>
    <n v="-3352.75"/>
    <n v="37783.25"/>
    <n v="-23910.240000000002"/>
    <n v="-1184.48"/>
    <n v="-499.33"/>
    <n v="12189.199999999997"/>
    <n v="0.3226085633184016"/>
    <n v="1683.81"/>
    <n v="8.1504035394788024E-2"/>
    <n v="4.4564985807202924E-2"/>
    <n v="142.23103850641769"/>
    <n v="3352.75"/>
  </r>
  <r>
    <n v="1110020"/>
    <s v="Juhayna Milk 500ML 24X"/>
    <n v="202410"/>
    <x v="0"/>
    <x v="2"/>
    <x v="2"/>
    <x v="9"/>
    <x v="0"/>
    <n v="76.2"/>
    <n v="34290"/>
    <n v="-2599.79"/>
    <n v="31690.21"/>
    <n v="-19843.62"/>
    <n v="-810.03"/>
    <n v="-509.55"/>
    <n v="10527.010000000002"/>
    <n v="0.33218492398756594"/>
    <n v="1319.58"/>
    <n v="7.5817731116943718E-2"/>
    <n v="4.1639989132290382E-2"/>
    <n v="138.14973753280842"/>
    <n v="2599.79"/>
  </r>
  <r>
    <n v="1110010"/>
    <s v="Juhayna Milk 1L 12X"/>
    <n v="202502"/>
    <x v="0"/>
    <x v="0"/>
    <x v="0"/>
    <x v="10"/>
    <x v="1"/>
    <n v="45"/>
    <n v="18900"/>
    <n v="-499.01"/>
    <n v="18400.990000000002"/>
    <n v="-11626.25"/>
    <n v="-663.44"/>
    <n v="-275.77"/>
    <n v="5835.5300000000007"/>
    <n v="0.31713130652209476"/>
    <n v="939.21"/>
    <n v="2.6402645502645501E-2"/>
    <n v="5.1041275496590127E-2"/>
    <n v="129.67844444444447"/>
    <n v="499.01"/>
  </r>
  <r>
    <n v="1120010"/>
    <s v="Pure Orange 1L 12X"/>
    <n v="202404"/>
    <x v="1"/>
    <x v="0"/>
    <x v="0"/>
    <x v="2"/>
    <x v="1"/>
    <n v="59.8"/>
    <n v="28704"/>
    <n v="-919.35"/>
    <n v="27784.65"/>
    <n v="-18212.009999999998"/>
    <n v="-687.07"/>
    <n v="-283.76"/>
    <n v="8601.8100000000049"/>
    <n v="0.30958856778832933"/>
    <n v="970.83"/>
    <n v="3.2028637123745818E-2"/>
    <n v="3.4941235538327814E-2"/>
    <n v="143.84297658862886"/>
    <n v="919.35"/>
  </r>
  <r>
    <n v="1110010"/>
    <s v="Juhayna Milk 1L 12X"/>
    <n v="202410"/>
    <x v="0"/>
    <x v="0"/>
    <x v="0"/>
    <x v="9"/>
    <x v="0"/>
    <n v="24.4"/>
    <n v="10248"/>
    <n v="-912.13"/>
    <n v="9335.8700000000008"/>
    <n v="-5808.97"/>
    <n v="-286.32"/>
    <n v="-142.61000000000001"/>
    <n v="3097.9700000000012"/>
    <n v="0.33183516908440253"/>
    <n v="428.93"/>
    <n v="8.9005659640905538E-2"/>
    <n v="4.5944298710243393E-2"/>
    <n v="126.96598360655743"/>
    <n v="912.13"/>
  </r>
  <r>
    <n v="1120010"/>
    <s v="Pure Orange 1L 12X"/>
    <n v="202504"/>
    <x v="1"/>
    <x v="0"/>
    <x v="0"/>
    <x v="1"/>
    <x v="0"/>
    <n v="20.5"/>
    <n v="9840"/>
    <n v="-827.3"/>
    <n v="9012.7000000000007"/>
    <n v="-5978.98"/>
    <n v="-229.77"/>
    <n v="-158.06"/>
    <n v="2645.8900000000003"/>
    <n v="0.29357351293175188"/>
    <n v="387.83000000000004"/>
    <n v="8.4075203252032521E-2"/>
    <n v="4.3031499994452271E-2"/>
    <n v="129.0678048780488"/>
    <n v="827.3"/>
  </r>
  <r>
    <n v="1120020"/>
    <s v="Pure Apple 250ML 27X"/>
    <n v="202504"/>
    <x v="1"/>
    <x v="1"/>
    <x v="1"/>
    <x v="0"/>
    <x v="0"/>
    <n v="77.400000000000006"/>
    <n v="29412"/>
    <n v="-2111.7800000000002"/>
    <n v="27300.22"/>
    <n v="-18066.939999999999"/>
    <n v="-794.21"/>
    <n v="-504.69"/>
    <n v="7934.3800000000047"/>
    <n v="0.2906342879288154"/>
    <n v="1298.9000000000001"/>
    <n v="7.1799945600435205E-2"/>
    <n v="4.7578371163309305E-2"/>
    <n v="102.51136950904397"/>
    <n v="2111.7800000000002"/>
  </r>
  <r>
    <n v="1110010"/>
    <s v="Juhayna Milk 1L 12X"/>
    <n v="202401"/>
    <x v="0"/>
    <x v="0"/>
    <x v="0"/>
    <x v="3"/>
    <x v="2"/>
    <n v="106"/>
    <n v="44520"/>
    <n v="-4218.88"/>
    <n v="40301.120000000003"/>
    <n v="-25322.16"/>
    <n v="-1606.84"/>
    <n v="-750.16"/>
    <n v="12621.960000000003"/>
    <n v="0.31319129592428208"/>
    <n v="2357"/>
    <n v="9.4763701707097941E-2"/>
    <n v="5.8484726975329714E-2"/>
    <n v="119.07509433962267"/>
    <n v="4218.88"/>
  </r>
  <r>
    <n v="1120020"/>
    <s v="Pure Apple 250ML 27X"/>
    <n v="202403"/>
    <x v="1"/>
    <x v="1"/>
    <x v="1"/>
    <x v="5"/>
    <x v="3"/>
    <n v="97.8"/>
    <n v="37164"/>
    <n v="-4314.41"/>
    <n v="32849.589999999997"/>
    <n v="-21093.8"/>
    <n v="-1250.18"/>
    <n v="-653.55999999999995"/>
    <n v="9852.0499999999956"/>
    <n v="0.29991394108724023"/>
    <n v="1903.74"/>
    <n v="0.11609110967603056"/>
    <n v="5.7953234728348214E-2"/>
    <n v="100.73670756646213"/>
    <n v="4314.41"/>
  </r>
  <r>
    <n v="1110010"/>
    <s v="Juhayna Milk 1L 12X"/>
    <n v="202404"/>
    <x v="0"/>
    <x v="0"/>
    <x v="0"/>
    <x v="3"/>
    <x v="2"/>
    <n v="62"/>
    <n v="26040"/>
    <n v="-2060.5100000000002"/>
    <n v="23979.49"/>
    <n v="-15246.73"/>
    <n v="-809.51"/>
    <n v="-429.62"/>
    <n v="7493.630000000001"/>
    <n v="0.31250164202824998"/>
    <n v="1239.1300000000001"/>
    <n v="7.9128648233486948E-2"/>
    <n v="5.1674576898841466E-2"/>
    <n v="120.86500000000002"/>
    <n v="2060.5100000000002"/>
  </r>
  <r>
    <n v="1120020"/>
    <s v="Pure Apple 250ML 27X"/>
    <n v="202405"/>
    <x v="1"/>
    <x v="1"/>
    <x v="1"/>
    <x v="3"/>
    <x v="2"/>
    <n v="195.9"/>
    <n v="74442"/>
    <n v="-5478.71"/>
    <n v="68963.289999999994"/>
    <n v="-44078.57"/>
    <n v="-1583.4"/>
    <n v="-1092.47"/>
    <n v="22208.849999999991"/>
    <n v="0.32203872524063154"/>
    <n v="2675.87"/>
    <n v="7.3597028559146724E-2"/>
    <n v="3.8801368090182475E-2"/>
    <n v="113.36830015313932"/>
    <n v="5478.71"/>
  </r>
  <r>
    <n v="1120020"/>
    <s v="Pure Apple 250ML 27X"/>
    <n v="202404"/>
    <x v="1"/>
    <x v="1"/>
    <x v="1"/>
    <x v="10"/>
    <x v="1"/>
    <n v="67.400000000000006"/>
    <n v="25612"/>
    <n v="-635.45000000000005"/>
    <n v="24976.55"/>
    <n v="-16201.68"/>
    <n v="-744.35"/>
    <n v="-319.83999999999997"/>
    <n v="7710.68"/>
    <n v="0.30871677633620337"/>
    <n v="1064.19"/>
    <n v="2.4810635639543964E-2"/>
    <n v="4.2607565896811216E-2"/>
    <n v="114.40178041543027"/>
    <n v="635.45000000000005"/>
  </r>
  <r>
    <n v="1120020"/>
    <s v="Pure Apple 250ML 27X"/>
    <n v="202409"/>
    <x v="1"/>
    <x v="1"/>
    <x v="1"/>
    <x v="5"/>
    <x v="3"/>
    <n v="241.6"/>
    <n v="91808"/>
    <n v="-9957.06"/>
    <n v="81850.94"/>
    <n v="-52481.23"/>
    <n v="-3004.82"/>
    <n v="-1016.9"/>
    <n v="25347.989999999998"/>
    <n v="0.30968477576433451"/>
    <n v="4021.7200000000003"/>
    <n v="0.10845525444405715"/>
    <n v="4.9134683120316026E-2"/>
    <n v="104.91717715231788"/>
    <n v="9957.06"/>
  </r>
  <r>
    <n v="1110020"/>
    <s v="Juhayna Milk 500ML 24X"/>
    <n v="202504"/>
    <x v="0"/>
    <x v="2"/>
    <x v="2"/>
    <x v="1"/>
    <x v="0"/>
    <n v="16.600000000000001"/>
    <n v="7470"/>
    <n v="-451.14"/>
    <n v="7018.86"/>
    <n v="-4442.71"/>
    <n v="-255.28"/>
    <n v="-83.38"/>
    <n v="2237.4899999999998"/>
    <n v="0.3187825373351228"/>
    <n v="338.65999999999997"/>
    <n v="6.0393574297188751E-2"/>
    <n v="4.8250000712366396E-2"/>
    <n v="134.78855421686745"/>
    <n v="451.14"/>
  </r>
  <r>
    <n v="1110010"/>
    <s v="Juhayna Milk 1L 12X"/>
    <n v="202507"/>
    <x v="0"/>
    <x v="0"/>
    <x v="0"/>
    <x v="3"/>
    <x v="2"/>
    <n v="240.4"/>
    <n v="100968"/>
    <n v="-8624.4699999999993"/>
    <n v="92343.53"/>
    <n v="-58989.19"/>
    <n v="-3591.02"/>
    <n v="-1577.7"/>
    <n v="28185.620000000003"/>
    <n v="0.30522571532623893"/>
    <n v="5168.72"/>
    <n v="8.5417855162031528E-2"/>
    <n v="5.5972735718463444E-2"/>
    <n v="117.2446755407654"/>
    <n v="8624.4699999999993"/>
  </r>
  <r>
    <n v="1110020"/>
    <s v="Juhayna Milk 500ML 24X"/>
    <n v="202408"/>
    <x v="0"/>
    <x v="2"/>
    <x v="2"/>
    <x v="6"/>
    <x v="0"/>
    <n v="110.8"/>
    <n v="49860"/>
    <n v="-3568.34"/>
    <n v="46291.66"/>
    <n v="-29957.46"/>
    <n v="-1500.29"/>
    <n v="-556.9"/>
    <n v="14277.010000000002"/>
    <n v="0.30841430184184365"/>
    <n v="2057.19"/>
    <n v="7.1567188126754916E-2"/>
    <n v="4.4439754374762101E-2"/>
    <n v="128.85388086642601"/>
    <n v="3568.34"/>
  </r>
  <r>
    <n v="1120020"/>
    <s v="Pure Apple 250ML 27X"/>
    <n v="202409"/>
    <x v="1"/>
    <x v="1"/>
    <x v="1"/>
    <x v="5"/>
    <x v="3"/>
    <n v="155.80000000000001"/>
    <n v="59204"/>
    <n v="-6361.51"/>
    <n v="52842.49"/>
    <n v="-35779.1"/>
    <n v="-1666.91"/>
    <n v="-582.36"/>
    <n v="14814.119999999995"/>
    <n v="0.28034485127404096"/>
    <n v="2249.27"/>
    <n v="0.10745067900817512"/>
    <n v="4.2565556619303897E-2"/>
    <n v="95.084210526315758"/>
    <n v="6361.51"/>
  </r>
  <r>
    <n v="1120020"/>
    <s v="Pure Apple 250ML 27X"/>
    <n v="202408"/>
    <x v="1"/>
    <x v="1"/>
    <x v="1"/>
    <x v="1"/>
    <x v="0"/>
    <n v="11.8"/>
    <n v="4484"/>
    <n v="-331.03"/>
    <n v="4152.97"/>
    <n v="-2641.31"/>
    <n v="-122.62"/>
    <n v="-63.58"/>
    <n v="1325.4600000000005"/>
    <n v="0.31915954124397727"/>
    <n v="186.2"/>
    <n v="7.3824710080285447E-2"/>
    <n v="4.4835382870572142E-2"/>
    <n v="112.32711864406784"/>
    <n v="331.03"/>
  </r>
  <r>
    <n v="1120010"/>
    <s v="Pure Orange 1L 12X"/>
    <n v="202506"/>
    <x v="1"/>
    <x v="0"/>
    <x v="0"/>
    <x v="3"/>
    <x v="2"/>
    <n v="71"/>
    <n v="34080"/>
    <n v="-2826.74"/>
    <n v="31253.26"/>
    <n v="-19659.46"/>
    <n v="-938.97"/>
    <n v="-471.28"/>
    <n v="10183.549999999999"/>
    <n v="0.32583960841205045"/>
    <n v="1410.25"/>
    <n v="8.2944248826291075E-2"/>
    <n v="4.5123292738101561E-2"/>
    <n v="143.43028169014084"/>
    <n v="2826.74"/>
  </r>
  <r>
    <n v="1110010"/>
    <s v="Juhayna Milk 1L 12X"/>
    <n v="202412"/>
    <x v="0"/>
    <x v="0"/>
    <x v="0"/>
    <x v="4"/>
    <x v="1"/>
    <n v="20.8"/>
    <n v="8736"/>
    <n v="-288.05"/>
    <n v="8447.9500000000007"/>
    <n v="-5608.76"/>
    <n v="-240.36"/>
    <n v="-109.32"/>
    <n v="2489.5100000000011"/>
    <n v="0.29468806041702433"/>
    <n v="349.68"/>
    <n v="3.2972756410256411E-2"/>
    <n v="4.1392290437325029E-2"/>
    <n v="119.68798076923082"/>
    <n v="288.05"/>
  </r>
  <r>
    <n v="1120020"/>
    <s v="Pure Apple 250ML 27X"/>
    <n v="202505"/>
    <x v="1"/>
    <x v="1"/>
    <x v="1"/>
    <x v="7"/>
    <x v="3"/>
    <n v="201.9"/>
    <n v="76722"/>
    <n v="-7729.34"/>
    <n v="68992.66"/>
    <n v="-43227.43"/>
    <n v="-1448.67"/>
    <n v="-861.68"/>
    <n v="23454.880000000005"/>
    <n v="0.33996196117094202"/>
    <n v="2310.35"/>
    <n v="0.10074476682046871"/>
    <n v="3.3486895562513455E-2"/>
    <n v="116.17077761267956"/>
    <n v="7729.34"/>
  </r>
  <r>
    <n v="1110010"/>
    <s v="Juhayna Milk 1L 12X"/>
    <n v="202402"/>
    <x v="0"/>
    <x v="0"/>
    <x v="0"/>
    <x v="5"/>
    <x v="3"/>
    <n v="273.8"/>
    <n v="114996"/>
    <n v="-11845.65"/>
    <n v="103150.35"/>
    <n v="-65430.95"/>
    <n v="-3160.8"/>
    <n v="-1315.64"/>
    <n v="33242.960000000006"/>
    <n v="0.32227675427179842"/>
    <n v="4476.4400000000005"/>
    <n v="0.1030092351038297"/>
    <n v="4.3397235200850023E-2"/>
    <n v="121.41329437545656"/>
    <n v="11845.65"/>
  </r>
  <r>
    <n v="1130010"/>
    <s v="Bekhero Milk 500ML 24X"/>
    <n v="202501"/>
    <x v="2"/>
    <x v="2"/>
    <x v="2"/>
    <x v="4"/>
    <x v="1"/>
    <n v="21.1"/>
    <n v="7596"/>
    <n v="-263.42"/>
    <n v="7332.58"/>
    <n v="-4933.1499999999996"/>
    <n v="-185.99"/>
    <n v="-88.41"/>
    <n v="2125.0300000000007"/>
    <n v="0.28980658922234748"/>
    <n v="274.39999999999998"/>
    <n v="3.4678778304370723E-2"/>
    <n v="3.742202608086103E-2"/>
    <n v="100.71232227488154"/>
    <n v="263.42"/>
  </r>
  <r>
    <n v="1110020"/>
    <s v="Juhayna Milk 500ML 24X"/>
    <n v="202511"/>
    <x v="0"/>
    <x v="2"/>
    <x v="2"/>
    <x v="8"/>
    <x v="2"/>
    <n v="199.1"/>
    <n v="89595"/>
    <n v="-8244.2199999999993"/>
    <n v="81350.78"/>
    <n v="-50897.49"/>
    <n v="-2445.8000000000002"/>
    <n v="-1383.35"/>
    <n v="26624.14"/>
    <n v="0.32727578026910131"/>
    <n v="3829.15"/>
    <n v="9.2016518778949716E-2"/>
    <n v="4.7069616296242033E-2"/>
    <n v="133.72245102963336"/>
    <n v="8244.2199999999993"/>
  </r>
  <r>
    <n v="1120020"/>
    <s v="Pure Apple 250ML 27X"/>
    <n v="202406"/>
    <x v="1"/>
    <x v="1"/>
    <x v="1"/>
    <x v="3"/>
    <x v="2"/>
    <n v="128.80000000000001"/>
    <n v="48944"/>
    <n v="-3528.06"/>
    <n v="45415.94"/>
    <n v="-28668.39"/>
    <n v="-1725.69"/>
    <n v="-518.57000000000005"/>
    <n v="14503.290000000005"/>
    <n v="0.31934360491052266"/>
    <n v="2244.2600000000002"/>
    <n v="7.2083605753514218E-2"/>
    <n v="4.9415689733604544E-2"/>
    <n v="112.60318322981369"/>
    <n v="3528.06"/>
  </r>
  <r>
    <n v="1110010"/>
    <s v="Juhayna Milk 1L 12X"/>
    <n v="202411"/>
    <x v="0"/>
    <x v="0"/>
    <x v="0"/>
    <x v="4"/>
    <x v="1"/>
    <n v="12.3"/>
    <n v="5166"/>
    <n v="-203.99"/>
    <n v="4962.01"/>
    <n v="-3338.81"/>
    <n v="-116.18"/>
    <n v="-87.34"/>
    <n v="1419.6800000000003"/>
    <n v="0.28610986273707634"/>
    <n v="203.52"/>
    <n v="3.9487030584591562E-2"/>
    <n v="4.1015636808470764E-2"/>
    <n v="115.42113821138213"/>
    <n v="203.99"/>
  </r>
  <r>
    <n v="1110010"/>
    <s v="Juhayna Milk 1L 12X"/>
    <n v="202507"/>
    <x v="0"/>
    <x v="0"/>
    <x v="0"/>
    <x v="8"/>
    <x v="2"/>
    <n v="50.3"/>
    <n v="21126"/>
    <n v="-2032.25"/>
    <n v="19093.75"/>
    <n v="-12379.51"/>
    <n v="-399.13"/>
    <n v="-194.26"/>
    <n v="6120.85"/>
    <n v="0.32056824877250412"/>
    <n v="593.39"/>
    <n v="9.6196629745337492E-2"/>
    <n v="3.1077708674304417E-2"/>
    <n v="121.68687872763421"/>
    <n v="2032.25"/>
  </r>
  <r>
    <n v="1120010"/>
    <s v="Pure Orange 1L 12X"/>
    <n v="202405"/>
    <x v="1"/>
    <x v="0"/>
    <x v="0"/>
    <x v="5"/>
    <x v="3"/>
    <n v="243.8"/>
    <n v="117024"/>
    <n v="-9829.98"/>
    <n v="107194.02"/>
    <n v="-71630.64"/>
    <n v="-2863.53"/>
    <n v="-1597.9"/>
    <n v="31101.950000000012"/>
    <n v="0.29014631599785146"/>
    <n v="4461.43"/>
    <n v="8.3999692370795728E-2"/>
    <n v="4.1620138884613155E-2"/>
    <n v="127.57157506152588"/>
    <n v="9829.98"/>
  </r>
  <r>
    <n v="1120010"/>
    <s v="Pure Orange 1L 12X"/>
    <n v="202409"/>
    <x v="1"/>
    <x v="0"/>
    <x v="0"/>
    <x v="8"/>
    <x v="2"/>
    <n v="141.1"/>
    <n v="67728"/>
    <n v="-4768.51"/>
    <n v="62959.49"/>
    <n v="-40366.949999999997"/>
    <n v="-2153.41"/>
    <n v="-1190.8"/>
    <n v="19248.329999999994"/>
    <n v="0.30572563405453246"/>
    <n v="3344.21"/>
    <n v="7.0406774155445315E-2"/>
    <n v="5.3116853392554488E-2"/>
    <n v="136.41622962437984"/>
    <n v="4768.51"/>
  </r>
  <r>
    <n v="1130010"/>
    <s v="Bekhero Milk 500ML 24X"/>
    <n v="202409"/>
    <x v="2"/>
    <x v="2"/>
    <x v="2"/>
    <x v="2"/>
    <x v="1"/>
    <n v="85.4"/>
    <n v="30744"/>
    <n v="-1062.6500000000001"/>
    <n v="29681.35"/>
    <n v="-18439.349999999999"/>
    <n v="-1174.57"/>
    <n v="-550.96"/>
    <n v="9516.4700000000012"/>
    <n v="0.32062119815978724"/>
    <n v="1725.53"/>
    <n v="3.4564467863648196E-2"/>
    <n v="5.8135158946611261E-2"/>
    <n v="111.434074941452"/>
    <n v="1062.6500000000001"/>
  </r>
  <r>
    <n v="1110020"/>
    <s v="Juhayna Milk 500ML 24X"/>
    <n v="202401"/>
    <x v="0"/>
    <x v="2"/>
    <x v="2"/>
    <x v="8"/>
    <x v="2"/>
    <n v="111.1"/>
    <n v="49995"/>
    <n v="-4611.0600000000004"/>
    <n v="45383.94"/>
    <n v="-30788.35"/>
    <n v="-1233.92"/>
    <n v="-791.66"/>
    <n v="12570.010000000002"/>
    <n v="0.27697044372965418"/>
    <n v="2025.58"/>
    <n v="9.2230423042304235E-2"/>
    <n v="4.4632087914799813E-2"/>
    <n v="113.14140414041407"/>
    <n v="4611.0600000000004"/>
  </r>
  <r>
    <n v="1110020"/>
    <s v="Juhayna Milk 500ML 24X"/>
    <n v="202404"/>
    <x v="0"/>
    <x v="2"/>
    <x v="2"/>
    <x v="10"/>
    <x v="1"/>
    <n v="116.2"/>
    <n v="52290"/>
    <n v="-1963.12"/>
    <n v="50326.879999999997"/>
    <n v="-33252.379999999997"/>
    <n v="-1911.64"/>
    <n v="-729.37"/>
    <n v="14433.489999999998"/>
    <n v="0.28679484998871374"/>
    <n v="2641.01"/>
    <n v="3.7542933639319181E-2"/>
    <n v="5.2477125544043268E-2"/>
    <n v="124.21247848537003"/>
    <n v="1963.12"/>
  </r>
  <r>
    <n v="1130010"/>
    <s v="Bekhero Milk 500ML 24X"/>
    <n v="202510"/>
    <x v="2"/>
    <x v="2"/>
    <x v="2"/>
    <x v="7"/>
    <x v="3"/>
    <n v="137.19999999999999"/>
    <n v="49392"/>
    <n v="-4605.7"/>
    <n v="44786.3"/>
    <n v="-29350.65"/>
    <n v="-1742.43"/>
    <n v="-571.58000000000004"/>
    <n v="13121.64"/>
    <n v="0.29298334535337811"/>
    <n v="2314.0100000000002"/>
    <n v="9.324789439585357E-2"/>
    <n v="5.1667809129131007E-2"/>
    <n v="95.638775510204084"/>
    <n v="4605.7"/>
  </r>
  <r>
    <n v="1110020"/>
    <s v="Juhayna Milk 500ML 24X"/>
    <n v="202508"/>
    <x v="0"/>
    <x v="2"/>
    <x v="2"/>
    <x v="0"/>
    <x v="0"/>
    <n v="23.5"/>
    <n v="10575"/>
    <n v="-886.82"/>
    <n v="9688.18"/>
    <n v="-6336.07"/>
    <n v="-347.33"/>
    <n v="-130.5"/>
    <n v="2874.2800000000007"/>
    <n v="0.29667904601277029"/>
    <n v="477.83"/>
    <n v="8.3860047281323888E-2"/>
    <n v="4.9320925086032669E-2"/>
    <n v="122.30978723404259"/>
    <n v="886.82"/>
  </r>
  <r>
    <n v="1110010"/>
    <s v="Juhayna Milk 1L 12X"/>
    <n v="202510"/>
    <x v="0"/>
    <x v="0"/>
    <x v="0"/>
    <x v="9"/>
    <x v="0"/>
    <n v="26.2"/>
    <n v="11004"/>
    <n v="-885.03"/>
    <n v="10118.969999999999"/>
    <n v="-6591.41"/>
    <n v="-261.02999999999997"/>
    <n v="-157.66999999999999"/>
    <n v="3108.8599999999997"/>
    <n v="0.30723087428858864"/>
    <n v="418.69999999999993"/>
    <n v="8.0428026172300979E-2"/>
    <n v="4.1377729156228345E-2"/>
    <n v="118.65877862595418"/>
    <n v="885.03"/>
  </r>
  <r>
    <n v="1110020"/>
    <s v="Juhayna Milk 500ML 24X"/>
    <n v="202410"/>
    <x v="0"/>
    <x v="2"/>
    <x v="2"/>
    <x v="8"/>
    <x v="2"/>
    <n v="66.2"/>
    <n v="29790"/>
    <n v="-2348.6999999999998"/>
    <n v="27441.3"/>
    <n v="-17760.87"/>
    <n v="-668.1"/>
    <n v="-500.93"/>
    <n v="8511.4000000000015"/>
    <n v="0.31016752121801816"/>
    <n v="1169.03"/>
    <n v="7.8841893252769385E-2"/>
    <n v="4.260111583634886E-2"/>
    <n v="128.57099697885198"/>
    <n v="2348.6999999999998"/>
  </r>
  <r>
    <n v="1110010"/>
    <s v="Juhayna Milk 1L 12X"/>
    <n v="202410"/>
    <x v="0"/>
    <x v="0"/>
    <x v="0"/>
    <x v="9"/>
    <x v="0"/>
    <n v="10.6"/>
    <n v="4452"/>
    <n v="-314.17"/>
    <n v="4137.83"/>
    <n v="-2772.54"/>
    <n v="-86.89"/>
    <n v="-47.08"/>
    <n v="1231.3200000000002"/>
    <n v="0.29757626582049052"/>
    <n v="133.97"/>
    <n v="7.0568283917340519E-2"/>
    <n v="3.2376873868670296E-2"/>
    <n v="116.16226415094341"/>
    <n v="314.17"/>
  </r>
  <r>
    <n v="1120010"/>
    <s v="Pure Orange 1L 12X"/>
    <n v="202511"/>
    <x v="1"/>
    <x v="0"/>
    <x v="0"/>
    <x v="5"/>
    <x v="3"/>
    <n v="117.7"/>
    <n v="56496"/>
    <n v="-6770.29"/>
    <n v="49725.71"/>
    <n v="-31416.880000000001"/>
    <n v="-1576.53"/>
    <n v="-537.39"/>
    <n v="16194.909999999996"/>
    <n v="0.32568484190572639"/>
    <n v="2113.92"/>
    <n v="0.11983662560181252"/>
    <n v="4.2511610191186815E-2"/>
    <n v="137.59481733220048"/>
    <n v="6770.29"/>
  </r>
  <r>
    <n v="1110020"/>
    <s v="Juhayna Milk 500ML 24X"/>
    <n v="202412"/>
    <x v="0"/>
    <x v="2"/>
    <x v="2"/>
    <x v="9"/>
    <x v="0"/>
    <n v="37.4"/>
    <n v="16830"/>
    <n v="-1352.37"/>
    <n v="15477.63"/>
    <n v="-9954.82"/>
    <n v="-433.1"/>
    <n v="-294.72000000000003"/>
    <n v="4794.99"/>
    <n v="0.30980130678921775"/>
    <n v="727.82"/>
    <n v="8.0354723707664874E-2"/>
    <n v="4.7023995275762509E-2"/>
    <n v="128.20828877005349"/>
    <n v="1352.37"/>
  </r>
  <r>
    <n v="1120010"/>
    <s v="Pure Orange 1L 12X"/>
    <n v="202406"/>
    <x v="1"/>
    <x v="0"/>
    <x v="0"/>
    <x v="8"/>
    <x v="2"/>
    <n v="191"/>
    <n v="91680"/>
    <n v="-8284.91"/>
    <n v="83395.09"/>
    <n v="-53318.55"/>
    <n v="-2632.23"/>
    <n v="-1403.81"/>
    <n v="26040.499999999993"/>
    <n v="0.31225459436520775"/>
    <n v="4036.04"/>
    <n v="9.0367691972076794E-2"/>
    <n v="4.8396614237121154E-2"/>
    <n v="136.3376963350785"/>
    <n v="8284.91"/>
  </r>
  <r>
    <n v="1110020"/>
    <s v="Juhayna Milk 500ML 24X"/>
    <n v="202502"/>
    <x v="0"/>
    <x v="2"/>
    <x v="2"/>
    <x v="3"/>
    <x v="2"/>
    <n v="188.6"/>
    <n v="84870"/>
    <n v="-6707.43"/>
    <n v="78162.570000000007"/>
    <n v="-48862.23"/>
    <n v="-2449.09"/>
    <n v="-1272.74"/>
    <n v="25578.510000000002"/>
    <n v="0.32724755595932936"/>
    <n v="3721.83"/>
    <n v="7.9031813361611886E-2"/>
    <n v="4.7616525403399598E-2"/>
    <n v="135.62306468716864"/>
    <n v="6707.43"/>
  </r>
  <r>
    <n v="1130010"/>
    <s v="Bekhero Milk 500ML 24X"/>
    <n v="202502"/>
    <x v="2"/>
    <x v="2"/>
    <x v="2"/>
    <x v="7"/>
    <x v="3"/>
    <n v="74"/>
    <n v="26640"/>
    <n v="-2692.31"/>
    <n v="23947.69"/>
    <n v="-15844.94"/>
    <n v="-720.26"/>
    <n v="-403.56"/>
    <n v="6978.9299999999967"/>
    <n v="0.29142393274674916"/>
    <n v="1123.82"/>
    <n v="0.10106268768768768"/>
    <n v="4.6928117075175101E-2"/>
    <n v="94.309864864864821"/>
    <n v="2692.31"/>
  </r>
  <r>
    <n v="1120010"/>
    <s v="Pure Orange 1L 12X"/>
    <n v="202502"/>
    <x v="1"/>
    <x v="0"/>
    <x v="0"/>
    <x v="4"/>
    <x v="1"/>
    <n v="61.3"/>
    <n v="29424"/>
    <n v="-1154.27"/>
    <n v="28269.73"/>
    <n v="-18309.66"/>
    <n v="-1081.3499999999999"/>
    <n v="-290.17"/>
    <n v="8588.5500000000029"/>
    <n v="0.3038072878658552"/>
    <n v="1371.52"/>
    <n v="3.9228860793909734E-2"/>
    <n v="4.8515496964420958E-2"/>
    <n v="140.10685154975536"/>
    <n v="1154.27"/>
  </r>
  <r>
    <n v="1120020"/>
    <s v="Pure Apple 250ML 27X"/>
    <n v="202508"/>
    <x v="1"/>
    <x v="1"/>
    <x v="1"/>
    <x v="6"/>
    <x v="0"/>
    <n v="109.8"/>
    <n v="41724"/>
    <n v="-3488.08"/>
    <n v="38235.919999999998"/>
    <n v="-25037.62"/>
    <n v="-1050.04"/>
    <n v="-619.76"/>
    <n v="11528.5"/>
    <n v="0.30150967990308591"/>
    <n v="1669.8"/>
    <n v="8.3598887930208032E-2"/>
    <n v="4.3670977447384553E-2"/>
    <n v="104.99544626593807"/>
    <n v="3488.08"/>
  </r>
  <r>
    <n v="1130010"/>
    <s v="Bekhero Milk 500ML 24X"/>
    <n v="202501"/>
    <x v="2"/>
    <x v="2"/>
    <x v="2"/>
    <x v="3"/>
    <x v="2"/>
    <n v="81.5"/>
    <n v="29340"/>
    <n v="-2643.6"/>
    <n v="26696.400000000001"/>
    <n v="-17293.09"/>
    <n v="-941.31"/>
    <n v="-405.25"/>
    <n v="8056.75"/>
    <n v="0.3017916273355209"/>
    <n v="1346.56"/>
    <n v="9.0102249488752548E-2"/>
    <n v="5.0439759667970208E-2"/>
    <n v="98.855828220858896"/>
    <n v="2643.6"/>
  </r>
  <r>
    <n v="1110010"/>
    <s v="Juhayna Milk 1L 12X"/>
    <n v="202409"/>
    <x v="0"/>
    <x v="0"/>
    <x v="0"/>
    <x v="1"/>
    <x v="0"/>
    <n v="101.3"/>
    <n v="42546"/>
    <n v="-3382.25"/>
    <n v="39163.75"/>
    <n v="-25065.15"/>
    <n v="-859.57"/>
    <n v="-505.44"/>
    <n v="12733.59"/>
    <n v="0.32513714851105935"/>
    <n v="1365.01"/>
    <n v="7.9496309876369103E-2"/>
    <n v="3.4853914653218854E-2"/>
    <n v="125.70177690029615"/>
    <n v="3382.25"/>
  </r>
  <r>
    <n v="1120020"/>
    <s v="Pure Apple 250ML 27X"/>
    <n v="202404"/>
    <x v="1"/>
    <x v="1"/>
    <x v="1"/>
    <x v="3"/>
    <x v="2"/>
    <n v="235.1"/>
    <n v="89338"/>
    <n v="-8061.18"/>
    <n v="81276.820000000007"/>
    <n v="-53997.21"/>
    <n v="-1711.72"/>
    <n v="-979.44"/>
    <n v="24588.450000000004"/>
    <n v="0.3025272150165324"/>
    <n v="2691.16"/>
    <n v="9.0232375920660871E-2"/>
    <n v="3.311103953132024E-2"/>
    <n v="104.58719693747344"/>
    <n v="8061.18"/>
  </r>
  <r>
    <n v="1110020"/>
    <s v="Juhayna Milk 500ML 24X"/>
    <n v="202408"/>
    <x v="0"/>
    <x v="2"/>
    <x v="2"/>
    <x v="2"/>
    <x v="1"/>
    <n v="108.5"/>
    <n v="48825"/>
    <n v="-1601.14"/>
    <n v="47223.86"/>
    <n v="-29717.34"/>
    <n v="-1537.84"/>
    <n v="-811.85"/>
    <n v="15156.830000000002"/>
    <n v="0.32095703316077934"/>
    <n v="2349.69"/>
    <n v="3.2793445980542756E-2"/>
    <n v="4.975641550690689E-2"/>
    <n v="139.69428571428574"/>
    <n v="1601.14"/>
  </r>
  <r>
    <n v="1110010"/>
    <s v="Juhayna Milk 1L 12X"/>
    <n v="202511"/>
    <x v="0"/>
    <x v="0"/>
    <x v="0"/>
    <x v="10"/>
    <x v="1"/>
    <n v="32.1"/>
    <n v="13482"/>
    <n v="-287.74"/>
    <n v="13194.26"/>
    <n v="-8301.58"/>
    <n v="-496.08"/>
    <n v="-200.53"/>
    <n v="4196.07"/>
    <n v="0.31802238246025161"/>
    <n v="696.61"/>
    <n v="2.1342530781783119E-2"/>
    <n v="5.2796443301860049E-2"/>
    <n v="130.71869158878502"/>
    <n v="287.74"/>
  </r>
  <r>
    <n v="1110020"/>
    <s v="Juhayna Milk 500ML 24X"/>
    <n v="202504"/>
    <x v="0"/>
    <x v="2"/>
    <x v="2"/>
    <x v="5"/>
    <x v="3"/>
    <n v="56.2"/>
    <n v="25290"/>
    <n v="-2534.87"/>
    <n v="22755.13"/>
    <n v="-14641.63"/>
    <n v="-876.55"/>
    <n v="-295.8"/>
    <n v="6941.1500000000033"/>
    <n v="0.30503671040332458"/>
    <n v="1172.3499999999999"/>
    <n v="0.10023210755239224"/>
    <n v="5.1520250598436478E-2"/>
    <n v="123.50800711743777"/>
    <n v="2534.87"/>
  </r>
  <r>
    <n v="1120020"/>
    <s v="Pure Apple 250ML 27X"/>
    <n v="202506"/>
    <x v="1"/>
    <x v="1"/>
    <x v="1"/>
    <x v="5"/>
    <x v="3"/>
    <n v="115.1"/>
    <n v="43738"/>
    <n v="-4571.08"/>
    <n v="39166.92"/>
    <n v="-25315.45"/>
    <n v="-1298.9000000000001"/>
    <n v="-439.92"/>
    <n v="12112.649999999998"/>
    <n v="0.30925714863461307"/>
    <n v="1738.8200000000002"/>
    <n v="0.10451049430700993"/>
    <n v="4.4395117103923416E-2"/>
    <n v="105.23588184187662"/>
    <n v="4571.08"/>
  </r>
  <r>
    <n v="1110020"/>
    <s v="Juhayna Milk 500ML 24X"/>
    <n v="202405"/>
    <x v="0"/>
    <x v="2"/>
    <x v="2"/>
    <x v="6"/>
    <x v="0"/>
    <n v="100"/>
    <n v="45000"/>
    <n v="-3587.58"/>
    <n v="41412.42"/>
    <n v="-26100.03"/>
    <n v="-1442.53"/>
    <n v="-640.52"/>
    <n v="13229.34"/>
    <n v="0.31945343933051973"/>
    <n v="2083.0500000000002"/>
    <n v="7.9724000000000003E-2"/>
    <n v="5.0300127353098426E-2"/>
    <n v="132.29339999999999"/>
    <n v="3587.58"/>
  </r>
  <r>
    <n v="1120020"/>
    <s v="Pure Apple 250ML 27X"/>
    <n v="202410"/>
    <x v="1"/>
    <x v="1"/>
    <x v="1"/>
    <x v="4"/>
    <x v="1"/>
    <n v="83.4"/>
    <n v="31692"/>
    <n v="-1241.75"/>
    <n v="30450.25"/>
    <n v="-19779.810000000001"/>
    <n v="-1015.64"/>
    <n v="-423.62"/>
    <n v="9231.18"/>
    <n v="0.30315613172305644"/>
    <n v="1439.26"/>
    <n v="3.9181812444781014E-2"/>
    <n v="4.7265950197453221E-2"/>
    <n v="110.68561151079136"/>
    <n v="1241.75"/>
  </r>
  <r>
    <n v="1110010"/>
    <s v="Juhayna Milk 1L 12X"/>
    <n v="202502"/>
    <x v="0"/>
    <x v="0"/>
    <x v="0"/>
    <x v="4"/>
    <x v="1"/>
    <n v="26.3"/>
    <n v="11046"/>
    <n v="-283.52999999999997"/>
    <n v="10762.47"/>
    <n v="-6750.3"/>
    <n v="-299.07"/>
    <n v="-170.1"/>
    <n v="3542.9999999999991"/>
    <n v="0.32919952390111185"/>
    <n v="469.16999999999996"/>
    <n v="2.5668115154807169E-2"/>
    <n v="4.3593152872899991E-2"/>
    <n v="134.71482889733838"/>
    <n v="283.52999999999997"/>
  </r>
  <r>
    <n v="1110010"/>
    <s v="Juhayna Milk 1L 12X"/>
    <n v="202412"/>
    <x v="0"/>
    <x v="0"/>
    <x v="0"/>
    <x v="2"/>
    <x v="1"/>
    <n v="115.9"/>
    <n v="48678"/>
    <n v="-1429.1"/>
    <n v="47248.9"/>
    <n v="-31344.16"/>
    <n v="-1206.6500000000001"/>
    <n v="-936.36"/>
    <n v="13761.730000000003"/>
    <n v="0.29126032563721066"/>
    <n v="2143.0100000000002"/>
    <n v="2.9358231644685481E-2"/>
    <n v="4.5355764896113988E-2"/>
    <n v="118.7379637618637"/>
    <n v="1429.1"/>
  </r>
  <r>
    <n v="1120010"/>
    <s v="Pure Orange 1L 12X"/>
    <n v="202511"/>
    <x v="1"/>
    <x v="0"/>
    <x v="0"/>
    <x v="7"/>
    <x v="3"/>
    <n v="181.3"/>
    <n v="87024"/>
    <n v="-8747.81"/>
    <n v="78276.19"/>
    <n v="-49350.77"/>
    <n v="-1802.55"/>
    <n v="-1296.2"/>
    <n v="25826.670000000006"/>
    <n v="0.32994286001911954"/>
    <n v="3098.75"/>
    <n v="0.1005218100753815"/>
    <n v="3.9587389217589662E-2"/>
    <n v="142.45267512410371"/>
    <n v="8747.81"/>
  </r>
  <r>
    <n v="1130010"/>
    <s v="Bekhero Milk 500ML 24X"/>
    <n v="202511"/>
    <x v="2"/>
    <x v="2"/>
    <x v="2"/>
    <x v="8"/>
    <x v="2"/>
    <n v="264.7"/>
    <n v="95292"/>
    <n v="-7070.78"/>
    <n v="88221.22"/>
    <n v="-58852.17"/>
    <n v="-2926.2"/>
    <n v="-1696.91"/>
    <n v="24745.940000000002"/>
    <n v="0.28049872808378756"/>
    <n v="4623.1099999999997"/>
    <n v="7.4201192125257096E-2"/>
    <n v="5.2403605391083907E-2"/>
    <n v="93.486739705326798"/>
    <n v="7070.78"/>
  </r>
  <r>
    <n v="1110010"/>
    <s v="Juhayna Milk 1L 12X"/>
    <n v="202504"/>
    <x v="0"/>
    <x v="0"/>
    <x v="0"/>
    <x v="4"/>
    <x v="1"/>
    <n v="76.599999999999994"/>
    <n v="32172"/>
    <n v="-759.5"/>
    <n v="31412.5"/>
    <n v="-20811.099999999999"/>
    <n v="-946.76"/>
    <n v="-521.1"/>
    <n v="9133.5400000000045"/>
    <n v="0.29076132113012348"/>
    <n v="1467.8600000000001"/>
    <n v="2.3607484769364664E-2"/>
    <n v="4.6728531635495431E-2"/>
    <n v="119.23681462140999"/>
    <n v="759.5"/>
  </r>
  <r>
    <n v="1120010"/>
    <s v="Pure Orange 1L 12X"/>
    <n v="202507"/>
    <x v="1"/>
    <x v="0"/>
    <x v="0"/>
    <x v="7"/>
    <x v="3"/>
    <n v="288.8"/>
    <n v="138624"/>
    <n v="-13020.09"/>
    <n v="125603.91"/>
    <n v="-82527.86"/>
    <n v="-3526.39"/>
    <n v="-1312.47"/>
    <n v="38237.19"/>
    <n v="0.30442674913543694"/>
    <n v="4838.8599999999997"/>
    <n v="9.3923779432132967E-2"/>
    <n v="3.8524756116270584E-2"/>
    <n v="132.40024238227147"/>
    <n v="13020.09"/>
  </r>
  <r>
    <n v="1110020"/>
    <s v="Juhayna Milk 500ML 24X"/>
    <n v="202510"/>
    <x v="0"/>
    <x v="2"/>
    <x v="2"/>
    <x v="5"/>
    <x v="3"/>
    <n v="76.599999999999994"/>
    <n v="34470"/>
    <n v="-4045.72"/>
    <n v="30424.28"/>
    <n v="-19732.72"/>
    <n v="-1070.8800000000001"/>
    <n v="-602.79999999999995"/>
    <n v="9017.8799999999974"/>
    <n v="0.29640405623403404"/>
    <n v="1673.68"/>
    <n v="0.11736930664345807"/>
    <n v="5.5011326480035032E-2"/>
    <n v="117.72689295039162"/>
    <n v="4045.72"/>
  </r>
  <r>
    <n v="1110020"/>
    <s v="Juhayna Milk 500ML 24X"/>
    <n v="202512"/>
    <x v="0"/>
    <x v="2"/>
    <x v="2"/>
    <x v="6"/>
    <x v="0"/>
    <n v="108.2"/>
    <n v="48690"/>
    <n v="-4025.42"/>
    <n v="44664.58"/>
    <n v="-28817.74"/>
    <n v="-950.79"/>
    <n v="-719.95"/>
    <n v="14176.099999999999"/>
    <n v="0.31739020046757405"/>
    <n v="1670.74"/>
    <n v="8.267447114397207E-2"/>
    <n v="3.7406374357488642E-2"/>
    <n v="131.01756007393715"/>
    <n v="4025.42"/>
  </r>
  <r>
    <n v="1110010"/>
    <s v="Juhayna Milk 1L 12X"/>
    <n v="202503"/>
    <x v="0"/>
    <x v="0"/>
    <x v="0"/>
    <x v="1"/>
    <x v="0"/>
    <n v="94"/>
    <n v="39480"/>
    <n v="-3087.18"/>
    <n v="36392.82"/>
    <n v="-24399.23"/>
    <n v="-1400.07"/>
    <n v="-480.81"/>
    <n v="10112.709999999999"/>
    <n v="0.27787651520272405"/>
    <n v="1880.8799999999999"/>
    <n v="7.8196048632218837E-2"/>
    <n v="5.1682722031433669E-2"/>
    <n v="107.58202127659574"/>
    <n v="3087.18"/>
  </r>
  <r>
    <n v="1120020"/>
    <s v="Pure Apple 250ML 27X"/>
    <n v="202509"/>
    <x v="1"/>
    <x v="1"/>
    <x v="1"/>
    <x v="2"/>
    <x v="1"/>
    <n v="73.099999999999994"/>
    <n v="27778"/>
    <n v="-666.52"/>
    <n v="27111.48"/>
    <n v="-17219.849999999999"/>
    <n v="-779.46"/>
    <n v="-348.68"/>
    <n v="8763.4900000000016"/>
    <n v="0.32323908543539498"/>
    <n v="1128.1400000000001"/>
    <n v="2.3994528043775651E-2"/>
    <n v="4.1611155126905656E-2"/>
    <n v="119.88358413132698"/>
    <n v="666.52"/>
  </r>
  <r>
    <n v="1110020"/>
    <s v="Juhayna Milk 500ML 24X"/>
    <n v="202505"/>
    <x v="0"/>
    <x v="2"/>
    <x v="2"/>
    <x v="7"/>
    <x v="3"/>
    <n v="252.2"/>
    <n v="113490"/>
    <n v="-9952.15"/>
    <n v="103537.85"/>
    <n v="-67809.679999999993"/>
    <n v="-3373.5"/>
    <n v="-1727.69"/>
    <n v="30626.98000000001"/>
    <n v="0.29580467432924296"/>
    <n v="5101.1900000000005"/>
    <n v="8.7691867124856812E-2"/>
    <n v="4.9268842263964337E-2"/>
    <n v="121.43925455987316"/>
    <n v="9952.15"/>
  </r>
  <r>
    <n v="1110020"/>
    <s v="Juhayna Milk 500ML 24X"/>
    <n v="202401"/>
    <x v="0"/>
    <x v="2"/>
    <x v="2"/>
    <x v="6"/>
    <x v="0"/>
    <n v="49.6"/>
    <n v="22320"/>
    <n v="-1612.42"/>
    <n v="20707.580000000002"/>
    <n v="-13517.8"/>
    <n v="-443.96"/>
    <n v="-245.45"/>
    <n v="6500.3700000000026"/>
    <n v="0.31391258659872384"/>
    <n v="689.41"/>
    <n v="7.2241039426523296E-2"/>
    <n v="3.3292639700051863E-2"/>
    <n v="131.05584677419361"/>
    <n v="1612.42"/>
  </r>
  <r>
    <n v="1130010"/>
    <s v="Bekhero Milk 500ML 24X"/>
    <n v="202407"/>
    <x v="2"/>
    <x v="2"/>
    <x v="2"/>
    <x v="2"/>
    <x v="1"/>
    <n v="72.7"/>
    <n v="26172"/>
    <n v="-771.41"/>
    <n v="25400.59"/>
    <n v="-16284.99"/>
    <n v="-822.21"/>
    <n v="-395.92"/>
    <n v="7897.4700000000012"/>
    <n v="0.31091679366502911"/>
    <n v="1218.1300000000001"/>
    <n v="2.9474629374904478E-2"/>
    <n v="4.7956760059510432E-2"/>
    <n v="108.63094910591472"/>
    <n v="771.41"/>
  </r>
  <r>
    <n v="1110020"/>
    <s v="Juhayna Milk 500ML 24X"/>
    <n v="202502"/>
    <x v="0"/>
    <x v="2"/>
    <x v="2"/>
    <x v="9"/>
    <x v="0"/>
    <n v="78.8"/>
    <n v="35460"/>
    <n v="-3057.34"/>
    <n v="32402.66"/>
    <n v="-21196.17"/>
    <n v="-730.48"/>
    <n v="-491.63"/>
    <n v="9984.380000000001"/>
    <n v="0.30813457907468095"/>
    <n v="1222.1100000000001"/>
    <n v="8.6219402143260016E-2"/>
    <n v="3.7716347978838778E-2"/>
    <n v="126.7053299492386"/>
    <n v="3057.34"/>
  </r>
  <r>
    <n v="1110010"/>
    <s v="Juhayna Milk 1L 12X"/>
    <n v="202408"/>
    <x v="0"/>
    <x v="0"/>
    <x v="0"/>
    <x v="9"/>
    <x v="0"/>
    <n v="15.7"/>
    <n v="6594"/>
    <n v="-502.57"/>
    <n v="6091.43"/>
    <n v="-3784.93"/>
    <n v="-221.89"/>
    <n v="-78.569999999999993"/>
    <n v="2006.0400000000004"/>
    <n v="0.32932168636921055"/>
    <n v="300.45999999999998"/>
    <n v="7.6216257203518351E-2"/>
    <n v="4.9325035336530168E-2"/>
    <n v="127.77324840764335"/>
    <n v="502.57"/>
  </r>
  <r>
    <n v="1120010"/>
    <s v="Pure Orange 1L 12X"/>
    <n v="202412"/>
    <x v="1"/>
    <x v="0"/>
    <x v="0"/>
    <x v="10"/>
    <x v="1"/>
    <n v="17.5"/>
    <n v="8400"/>
    <n v="-314.41000000000003"/>
    <n v="8085.59"/>
    <n v="-5482.73"/>
    <n v="-173.8"/>
    <n v="-127.38"/>
    <n v="2301.6800000000003"/>
    <n v="0.28466444625562271"/>
    <n v="301.18"/>
    <n v="3.742976190476191E-2"/>
    <n v="3.7248982449023513E-2"/>
    <n v="131.52457142857145"/>
    <n v="314.41000000000003"/>
  </r>
  <r>
    <n v="1130010"/>
    <s v="Bekhero Milk 500ML 24X"/>
    <n v="202508"/>
    <x v="2"/>
    <x v="2"/>
    <x v="2"/>
    <x v="8"/>
    <x v="2"/>
    <n v="64.2"/>
    <n v="23112"/>
    <n v="-2101.4699999999998"/>
    <n v="21010.53"/>
    <n v="-13166.3"/>
    <n v="-618.12"/>
    <n v="-402.85"/>
    <n v="6823.2599999999984"/>
    <n v="0.32475430177154019"/>
    <n v="1020.97"/>
    <n v="9.0925493250259601E-2"/>
    <n v="4.8593253002185102E-2"/>
    <n v="106.28130841121492"/>
    <n v="2101.4699999999998"/>
  </r>
  <r>
    <n v="1120010"/>
    <s v="Pure Orange 1L 12X"/>
    <n v="202411"/>
    <x v="1"/>
    <x v="0"/>
    <x v="0"/>
    <x v="1"/>
    <x v="0"/>
    <n v="56.4"/>
    <n v="27072"/>
    <n v="-1787.17"/>
    <n v="25284.83"/>
    <n v="-17023.810000000001"/>
    <n v="-535.73"/>
    <n v="-304.49"/>
    <n v="7420.7999999999993"/>
    <n v="0.29348822989911338"/>
    <n v="840.22"/>
    <n v="6.6015440307328602E-2"/>
    <n v="3.3230201666374658E-2"/>
    <n v="131.57446808510636"/>
    <n v="1787.17"/>
  </r>
  <r>
    <n v="1120010"/>
    <s v="Pure Orange 1L 12X"/>
    <n v="202504"/>
    <x v="1"/>
    <x v="0"/>
    <x v="0"/>
    <x v="6"/>
    <x v="0"/>
    <n v="18"/>
    <n v="8640"/>
    <n v="-764.12"/>
    <n v="7875.88"/>
    <n v="-5310.39"/>
    <n v="-268.27"/>
    <n v="-139.05000000000001"/>
    <n v="2158.17"/>
    <n v="0.27402271238261627"/>
    <n v="407.32"/>
    <n v="8.8439814814814818E-2"/>
    <n v="5.1717395389467589E-2"/>
    <n v="119.89833333333334"/>
    <n v="764.12"/>
  </r>
  <r>
    <n v="1110010"/>
    <s v="Juhayna Milk 1L 12X"/>
    <n v="202502"/>
    <x v="0"/>
    <x v="0"/>
    <x v="0"/>
    <x v="3"/>
    <x v="2"/>
    <n v="199.5"/>
    <n v="83790"/>
    <n v="-7404.77"/>
    <n v="76385.23"/>
    <n v="-47728.21"/>
    <n v="-2370.12"/>
    <n v="-1486.92"/>
    <n v="24799.979999999996"/>
    <n v="0.32466983473113842"/>
    <n v="3857.04"/>
    <n v="8.8372956200023875E-2"/>
    <n v="5.0494578598506548E-2"/>
    <n v="124.3106766917293"/>
    <n v="7404.77"/>
  </r>
  <r>
    <n v="1120010"/>
    <s v="Pure Orange 1L 12X"/>
    <n v="202402"/>
    <x v="1"/>
    <x v="0"/>
    <x v="0"/>
    <x v="1"/>
    <x v="0"/>
    <n v="64.599999999999994"/>
    <n v="31008"/>
    <n v="-2070.0100000000002"/>
    <n v="28937.99"/>
    <n v="-18549.7"/>
    <n v="-855.17"/>
    <n v="-515.54"/>
    <n v="9017.5800000000017"/>
    <n v="0.31161735835833798"/>
    <n v="1370.71"/>
    <n v="6.6757288441692472E-2"/>
    <n v="4.7367146094113653E-2"/>
    <n v="139.59102167182667"/>
    <n v="2070.0100000000002"/>
  </r>
  <r>
    <n v="1110020"/>
    <s v="Juhayna Milk 500ML 24X"/>
    <n v="202401"/>
    <x v="0"/>
    <x v="2"/>
    <x v="2"/>
    <x v="1"/>
    <x v="0"/>
    <n v="95.1"/>
    <n v="42795"/>
    <n v="-3609.37"/>
    <n v="39185.629999999997"/>
    <n v="-25551.040000000001"/>
    <n v="-1457.94"/>
    <n v="-659.08"/>
    <n v="11517.569999999996"/>
    <n v="0.2939233081106517"/>
    <n v="2117.02"/>
    <n v="8.4340927678467112E-2"/>
    <n v="5.4025416970455757E-2"/>
    <n v="121.11009463722394"/>
    <n v="3609.37"/>
  </r>
  <r>
    <n v="1110010"/>
    <s v="Juhayna Milk 1L 12X"/>
    <n v="202501"/>
    <x v="0"/>
    <x v="0"/>
    <x v="0"/>
    <x v="2"/>
    <x v="1"/>
    <n v="94.2"/>
    <n v="39564"/>
    <n v="-1341.57"/>
    <n v="38222.43"/>
    <n v="-24683.4"/>
    <n v="-1090.74"/>
    <n v="-434.88"/>
    <n v="12013.409999999996"/>
    <n v="0.31430262283167232"/>
    <n v="1525.62"/>
    <n v="3.390885653624507E-2"/>
    <n v="3.9914259768413465E-2"/>
    <n v="127.53089171974518"/>
    <n v="1341.57"/>
  </r>
  <r>
    <n v="1120020"/>
    <s v="Pure Apple 250ML 27X"/>
    <n v="202412"/>
    <x v="1"/>
    <x v="1"/>
    <x v="1"/>
    <x v="0"/>
    <x v="0"/>
    <n v="31.3"/>
    <n v="11894"/>
    <n v="-869.4"/>
    <n v="11024.6"/>
    <n v="-6873.57"/>
    <n v="-271.64999999999998"/>
    <n v="-175.14"/>
    <n v="3704.2400000000007"/>
    <n v="0.3359976779202874"/>
    <n v="446.78999999999996"/>
    <n v="7.3095678493357991E-2"/>
    <n v="4.0526640422328244E-2"/>
    <n v="118.34632587859427"/>
    <n v="869.4"/>
  </r>
  <r>
    <n v="1110020"/>
    <s v="Juhayna Milk 500ML 24X"/>
    <n v="202506"/>
    <x v="0"/>
    <x v="2"/>
    <x v="2"/>
    <x v="10"/>
    <x v="1"/>
    <n v="72.5"/>
    <n v="32625"/>
    <n v="-1299.0899999999999"/>
    <n v="31325.91"/>
    <n v="-19450.07"/>
    <n v="-1077.5"/>
    <n v="-567.82000000000005"/>
    <n v="10230.52"/>
    <n v="0.32658332990166927"/>
    <n v="1645.3200000000002"/>
    <n v="3.9818850574712641E-2"/>
    <n v="5.2522656165455373E-2"/>
    <n v="141.11062068965518"/>
    <n v="1299.0899999999999"/>
  </r>
  <r>
    <n v="1110010"/>
    <s v="Juhayna Milk 1L 12X"/>
    <n v="202503"/>
    <x v="0"/>
    <x v="0"/>
    <x v="0"/>
    <x v="6"/>
    <x v="0"/>
    <n v="29.9"/>
    <n v="12558"/>
    <n v="-769.95"/>
    <n v="11788.05"/>
    <n v="-7555.9"/>
    <n v="-390.23"/>
    <n v="-146.66999999999999"/>
    <n v="3695.25"/>
    <n v="0.31347423874177666"/>
    <n v="536.9"/>
    <n v="6.1311514572384145E-2"/>
    <n v="4.5546125101267813E-2"/>
    <n v="123.58695652173914"/>
    <n v="769.95"/>
  </r>
  <r>
    <n v="1120010"/>
    <s v="Pure Orange 1L 12X"/>
    <n v="202504"/>
    <x v="1"/>
    <x v="0"/>
    <x v="0"/>
    <x v="7"/>
    <x v="3"/>
    <n v="214.4"/>
    <n v="102912"/>
    <n v="-10935.8"/>
    <n v="91976.2"/>
    <n v="-57446.74"/>
    <n v="-3565.68"/>
    <n v="-1109.1099999999999"/>
    <n v="29854.67"/>
    <n v="0.3245912529545687"/>
    <n v="4674.79"/>
    <n v="0.10626360385572138"/>
    <n v="5.0826083269367509E-2"/>
    <n v="139.24752798507461"/>
    <n v="10935.8"/>
  </r>
  <r>
    <n v="1120010"/>
    <s v="Pure Orange 1L 12X"/>
    <n v="202511"/>
    <x v="1"/>
    <x v="0"/>
    <x v="0"/>
    <x v="7"/>
    <x v="3"/>
    <n v="125.7"/>
    <n v="60336"/>
    <n v="-5712.45"/>
    <n v="54623.55"/>
    <n v="-35673.79"/>
    <n v="-2041.8"/>
    <n v="-679.63"/>
    <n v="16228.330000000002"/>
    <n v="0.29709401897167065"/>
    <n v="2721.43"/>
    <n v="9.4677307080350034E-2"/>
    <n v="4.9821551327220583E-2"/>
    <n v="129.10365950676214"/>
    <n v="5712.45"/>
  </r>
  <r>
    <n v="1120010"/>
    <s v="Pure Orange 1L 12X"/>
    <n v="202402"/>
    <x v="1"/>
    <x v="0"/>
    <x v="0"/>
    <x v="3"/>
    <x v="2"/>
    <n v="136.69999999999999"/>
    <n v="65616"/>
    <n v="-5401.84"/>
    <n v="60214.16"/>
    <n v="-40767.019999999997"/>
    <n v="-1789.81"/>
    <n v="-649.38"/>
    <n v="17007.950000000012"/>
    <n v="0.28245764783565874"/>
    <n v="2439.19"/>
    <n v="8.2325042672518903E-2"/>
    <n v="4.0508578048751319E-2"/>
    <n v="124.41806876371626"/>
    <n v="5401.84"/>
  </r>
  <r>
    <n v="1110020"/>
    <s v="Juhayna Milk 500ML 24X"/>
    <n v="202512"/>
    <x v="0"/>
    <x v="2"/>
    <x v="2"/>
    <x v="7"/>
    <x v="3"/>
    <n v="188.2"/>
    <n v="84690"/>
    <n v="-7191.02"/>
    <n v="77498.98"/>
    <n v="-51420.160000000003"/>
    <n v="-2771.27"/>
    <n v="-802.79"/>
    <n v="22504.759999999995"/>
    <n v="0.29038782187842982"/>
    <n v="3574.06"/>
    <n v="8.4909906718620864E-2"/>
    <n v="4.6117510191747042E-2"/>
    <n v="119.57895855472898"/>
    <n v="7191.02"/>
  </r>
  <r>
    <n v="1110020"/>
    <s v="Juhayna Milk 500ML 24X"/>
    <n v="202503"/>
    <x v="0"/>
    <x v="2"/>
    <x v="2"/>
    <x v="10"/>
    <x v="1"/>
    <n v="114.8"/>
    <n v="51660"/>
    <n v="-1055.2"/>
    <n v="50604.800000000003"/>
    <n v="-33914.300000000003"/>
    <n v="-1285.6600000000001"/>
    <n v="-803.73"/>
    <n v="14601.109999999993"/>
    <n v="0.28853211553054242"/>
    <n v="2089.3900000000003"/>
    <n v="2.0425861401471158E-2"/>
    <n v="4.1288375806247633E-2"/>
    <n v="127.18736933797904"/>
    <n v="1055.2"/>
  </r>
  <r>
    <n v="1120010"/>
    <s v="Pure Orange 1L 12X"/>
    <n v="202409"/>
    <x v="1"/>
    <x v="0"/>
    <x v="0"/>
    <x v="1"/>
    <x v="0"/>
    <n v="104"/>
    <n v="49920"/>
    <n v="-3570.18"/>
    <n v="46349.82"/>
    <n v="-28789.31"/>
    <n v="-1281.6500000000001"/>
    <n v="-669.3"/>
    <n v="15609.559999999998"/>
    <n v="0.33677714390260843"/>
    <n v="1950.95"/>
    <n v="7.1518028846153839E-2"/>
    <n v="4.2091857098905672E-2"/>
    <n v="150.09192307692305"/>
    <n v="3570.18"/>
  </r>
  <r>
    <n v="1110020"/>
    <s v="Juhayna Milk 500ML 24X"/>
    <n v="202406"/>
    <x v="0"/>
    <x v="2"/>
    <x v="2"/>
    <x v="7"/>
    <x v="3"/>
    <n v="215"/>
    <n v="96750"/>
    <n v="-9800.74"/>
    <n v="86949.26"/>
    <n v="-57353.83"/>
    <n v="-1793.43"/>
    <n v="-1532.91"/>
    <n v="26269.089999999989"/>
    <n v="0.30211976502157684"/>
    <n v="3326.34"/>
    <n v="0.10129963824289405"/>
    <n v="3.8256104767309125E-2"/>
    <n v="122.18181395348832"/>
    <n v="9800.74"/>
  </r>
  <r>
    <n v="1110010"/>
    <s v="Juhayna Milk 1L 12X"/>
    <n v="202507"/>
    <x v="0"/>
    <x v="0"/>
    <x v="0"/>
    <x v="8"/>
    <x v="2"/>
    <n v="104.1"/>
    <n v="43722"/>
    <n v="-3096.41"/>
    <n v="40625.589999999997"/>
    <n v="-26957"/>
    <n v="-1317.51"/>
    <n v="-757.97"/>
    <n v="11593.109999999997"/>
    <n v="0.28536471716472295"/>
    <n v="2075.48"/>
    <n v="7.082041077718311E-2"/>
    <n v="5.1087996506635355E-2"/>
    <n v="111.36512968299709"/>
    <n v="3096.41"/>
  </r>
  <r>
    <n v="1110010"/>
    <s v="Juhayna Milk 1L 12X"/>
    <n v="202512"/>
    <x v="0"/>
    <x v="0"/>
    <x v="0"/>
    <x v="9"/>
    <x v="0"/>
    <n v="112.6"/>
    <n v="47292"/>
    <n v="-3245.3"/>
    <n v="44046.7"/>
    <n v="-29927.68"/>
    <n v="-1352.02"/>
    <n v="-627.15"/>
    <n v="12139.849999999995"/>
    <n v="0.27561315603666098"/>
    <n v="1979.17"/>
    <n v="6.8622600016916183E-2"/>
    <n v="4.4933445638379269E-2"/>
    <n v="107.81394316163406"/>
    <n v="3245.3"/>
  </r>
  <r>
    <n v="1130010"/>
    <s v="Bekhero Milk 500ML 24X"/>
    <n v="202501"/>
    <x v="2"/>
    <x v="2"/>
    <x v="2"/>
    <x v="3"/>
    <x v="2"/>
    <n v="166.8"/>
    <n v="60048"/>
    <n v="-5991.49"/>
    <n v="54056.51"/>
    <n v="-34287.699999999997"/>
    <n v="-2062.4899999999998"/>
    <n v="-692.3"/>
    <n v="17014.020000000004"/>
    <n v="0.31474506955776471"/>
    <n v="2754.79"/>
    <n v="9.9778343991473478E-2"/>
    <n v="5.096129957335388E-2"/>
    <n v="102.00251798561153"/>
    <n v="5991.49"/>
  </r>
  <r>
    <n v="1120010"/>
    <s v="Pure Orange 1L 12X"/>
    <n v="202506"/>
    <x v="1"/>
    <x v="0"/>
    <x v="0"/>
    <x v="6"/>
    <x v="0"/>
    <n v="42.5"/>
    <n v="20400"/>
    <n v="-1573.5"/>
    <n v="18826.5"/>
    <n v="-11716.04"/>
    <n v="-479.8"/>
    <n v="-238.86"/>
    <n v="6391.7999999999993"/>
    <n v="0.33951079595251371"/>
    <n v="718.66000000000008"/>
    <n v="7.7132352941176471E-2"/>
    <n v="3.8172788356837441E-2"/>
    <n v="150.39529411764704"/>
    <n v="1573.5"/>
  </r>
  <r>
    <n v="1120010"/>
    <s v="Pure Orange 1L 12X"/>
    <n v="202410"/>
    <x v="1"/>
    <x v="0"/>
    <x v="0"/>
    <x v="1"/>
    <x v="0"/>
    <n v="72.5"/>
    <n v="34800"/>
    <n v="-2423.11"/>
    <n v="32376.89"/>
    <n v="-20587.53"/>
    <n v="-763.31"/>
    <n v="-473.58"/>
    <n v="10552.469999999998"/>
    <n v="0.32592599227411889"/>
    <n v="1236.8899999999999"/>
    <n v="6.9629597701149432E-2"/>
    <n v="3.8202866303712307E-2"/>
    <n v="145.55131034482756"/>
    <n v="2423.11"/>
  </r>
  <r>
    <n v="1120020"/>
    <s v="Pure Apple 250ML 27X"/>
    <n v="202402"/>
    <x v="1"/>
    <x v="1"/>
    <x v="1"/>
    <x v="9"/>
    <x v="0"/>
    <n v="116.2"/>
    <n v="44156"/>
    <n v="-3285.48"/>
    <n v="40870.519999999997"/>
    <n v="-27410.2"/>
    <n v="-995.48"/>
    <n v="-432.65"/>
    <n v="12032.189999999995"/>
    <n v="0.29439777130312988"/>
    <n v="1428.13"/>
    <n v="7.4406196213425133E-2"/>
    <n v="3.4942790059925836E-2"/>
    <n v="103.54724612736656"/>
    <n v="3285.48"/>
  </r>
  <r>
    <n v="1110010"/>
    <s v="Juhayna Milk 1L 12X"/>
    <n v="202403"/>
    <x v="0"/>
    <x v="0"/>
    <x v="0"/>
    <x v="8"/>
    <x v="2"/>
    <n v="160.1"/>
    <n v="67242"/>
    <n v="-5227.41"/>
    <n v="62014.59"/>
    <n v="-41376.39"/>
    <n v="-1562.2"/>
    <n v="-927.07"/>
    <n v="18148.93"/>
    <n v="0.29265580889916393"/>
    <n v="2489.27"/>
    <n v="7.7740251628446499E-2"/>
    <n v="4.0140070264110435E-2"/>
    <n v="113.35996252342287"/>
    <n v="5227.41"/>
  </r>
  <r>
    <n v="1110020"/>
    <s v="Juhayna Milk 500ML 24X"/>
    <n v="202508"/>
    <x v="0"/>
    <x v="2"/>
    <x v="2"/>
    <x v="5"/>
    <x v="3"/>
    <n v="214"/>
    <n v="96300"/>
    <n v="-8600.25"/>
    <n v="87699.75"/>
    <n v="-57818.34"/>
    <n v="-2077.1799999999998"/>
    <n v="-1321.39"/>
    <n v="26482.840000000004"/>
    <n v="0.30197167038674572"/>
    <n v="3398.5699999999997"/>
    <n v="8.9306853582554524E-2"/>
    <n v="3.8752333957622453E-2"/>
    <n v="123.75158878504675"/>
    <n v="8600.25"/>
  </r>
  <r>
    <n v="1120020"/>
    <s v="Pure Apple 250ML 27X"/>
    <n v="202506"/>
    <x v="1"/>
    <x v="1"/>
    <x v="1"/>
    <x v="3"/>
    <x v="2"/>
    <n v="229.3"/>
    <n v="87134"/>
    <n v="-6258.35"/>
    <n v="80875.649999999994"/>
    <n v="-53610.28"/>
    <n v="-2036.54"/>
    <n v="-1016.97"/>
    <n v="24211.859999999993"/>
    <n v="0.2993714424551765"/>
    <n v="3053.51"/>
    <n v="7.1824431335643951E-2"/>
    <n v="3.7755616183610279E-2"/>
    <n v="105.59031836022675"/>
    <n v="6258.35"/>
  </r>
  <r>
    <n v="1120010"/>
    <s v="Pure Orange 1L 12X"/>
    <n v="202412"/>
    <x v="1"/>
    <x v="0"/>
    <x v="0"/>
    <x v="6"/>
    <x v="0"/>
    <n v="22"/>
    <n v="10560"/>
    <n v="-794.2"/>
    <n v="9765.7999999999993"/>
    <n v="-6121.12"/>
    <n v="-210.44"/>
    <n v="-117.58"/>
    <n v="3316.66"/>
    <n v="0.33961989801142767"/>
    <n v="328.02"/>
    <n v="7.5208333333333335E-2"/>
    <n v="3.3588646091462039E-2"/>
    <n v="150.75727272727272"/>
    <n v="794.2"/>
  </r>
  <r>
    <n v="1130010"/>
    <s v="Bekhero Milk 500ML 24X"/>
    <n v="202403"/>
    <x v="2"/>
    <x v="2"/>
    <x v="2"/>
    <x v="8"/>
    <x v="2"/>
    <n v="210.5"/>
    <n v="75780"/>
    <n v="-7295.76"/>
    <n v="68484.240000000005"/>
    <n v="-43048.15"/>
    <n v="-1816.94"/>
    <n v="-1224.6099999999999"/>
    <n v="22394.54"/>
    <n v="0.32700282575962003"/>
    <n v="3041.55"/>
    <n v="9.6275534441805227E-2"/>
    <n v="4.4412407876615115E-2"/>
    <n v="106.38736342042756"/>
    <n v="7295.76"/>
  </r>
  <r>
    <n v="1120010"/>
    <s v="Pure Orange 1L 12X"/>
    <n v="202412"/>
    <x v="1"/>
    <x v="0"/>
    <x v="0"/>
    <x v="10"/>
    <x v="1"/>
    <n v="61.8"/>
    <n v="29664"/>
    <n v="-1170.8399999999999"/>
    <n v="28493.16"/>
    <n v="-18728.98"/>
    <n v="-661.22"/>
    <n v="-297.64"/>
    <n v="8805.32"/>
    <n v="0.3090327643546732"/>
    <n v="958.86"/>
    <n v="3.9470064724919089E-2"/>
    <n v="3.3652287075213838E-2"/>
    <n v="142.48090614886732"/>
    <n v="1170.8399999999999"/>
  </r>
  <r>
    <n v="1110020"/>
    <s v="Juhayna Milk 500ML 24X"/>
    <n v="202508"/>
    <x v="0"/>
    <x v="2"/>
    <x v="2"/>
    <x v="1"/>
    <x v="0"/>
    <n v="33.299999999999997"/>
    <n v="14985"/>
    <n v="-1039.8599999999999"/>
    <n v="13945.14"/>
    <n v="-9244.8799999999992"/>
    <n v="-485.86"/>
    <n v="-248.71"/>
    <n v="3965.6900000000005"/>
    <n v="0.28437792664684619"/>
    <n v="734.57"/>
    <n v="6.9393393393393385E-2"/>
    <n v="5.267569920416719E-2"/>
    <n v="119.08978978978982"/>
    <n v="1039.8599999999999"/>
  </r>
  <r>
    <n v="1120010"/>
    <s v="Pure Orange 1L 12X"/>
    <n v="202507"/>
    <x v="1"/>
    <x v="0"/>
    <x v="0"/>
    <x v="7"/>
    <x v="3"/>
    <n v="58.1"/>
    <n v="27888"/>
    <n v="-3041.2"/>
    <n v="24846.799999999999"/>
    <n v="-15973.15"/>
    <n v="-992.79"/>
    <n v="-267.95999999999998"/>
    <n v="7612.9000000000015"/>
    <n v="0.30639357985736598"/>
    <n v="1260.75"/>
    <n v="0.10905048766494549"/>
    <n v="5.0740940483281552E-2"/>
    <n v="131.03098106712568"/>
    <n v="3041.2"/>
  </r>
  <r>
    <n v="1110010"/>
    <s v="Juhayna Milk 1L 12X"/>
    <n v="202506"/>
    <x v="0"/>
    <x v="0"/>
    <x v="0"/>
    <x v="7"/>
    <x v="3"/>
    <n v="233.3"/>
    <n v="97986"/>
    <n v="-11160.98"/>
    <n v="86825.02"/>
    <n v="-56580.86"/>
    <n v="-1825.81"/>
    <n v="-1278.3499999999999"/>
    <n v="27140.000000000007"/>
    <n v="0.31258270945402611"/>
    <n v="3104.16"/>
    <n v="0.11390382299512175"/>
    <n v="3.5751906535696737E-2"/>
    <n v="116.33090441491645"/>
    <n v="11160.98"/>
  </r>
  <r>
    <n v="1130010"/>
    <s v="Bekhero Milk 500ML 24X"/>
    <n v="202409"/>
    <x v="2"/>
    <x v="2"/>
    <x v="2"/>
    <x v="4"/>
    <x v="1"/>
    <n v="31.5"/>
    <n v="11340"/>
    <n v="-357.27"/>
    <n v="10982.73"/>
    <n v="-7409.65"/>
    <n v="-291.85000000000002"/>
    <n v="-197.58"/>
    <n v="3083.6499999999996"/>
    <n v="0.28077263121282231"/>
    <n v="489.43000000000006"/>
    <n v="3.1505291005291002E-2"/>
    <n v="4.4563601217547918E-2"/>
    <n v="97.893650793650778"/>
    <n v="357.27"/>
  </r>
  <r>
    <n v="1120010"/>
    <s v="Pure Orange 1L 12X"/>
    <n v="202411"/>
    <x v="1"/>
    <x v="0"/>
    <x v="0"/>
    <x v="7"/>
    <x v="3"/>
    <n v="237"/>
    <n v="113760"/>
    <n v="-9625.99"/>
    <n v="104134.01"/>
    <n v="-66069.149999999994"/>
    <n v="-3608.86"/>
    <n v="-1957.96"/>
    <n v="32498.039999999994"/>
    <n v="0.31207902202171983"/>
    <n v="5566.82"/>
    <n v="8.4616649085794651E-2"/>
    <n v="5.3458231369367219E-2"/>
    <n v="137.12253164556958"/>
    <n v="9625.99"/>
  </r>
  <r>
    <n v="1120010"/>
    <s v="Pure Orange 1L 12X"/>
    <n v="202506"/>
    <x v="1"/>
    <x v="0"/>
    <x v="0"/>
    <x v="0"/>
    <x v="0"/>
    <n v="65.599999999999994"/>
    <n v="31488"/>
    <n v="-2753.28"/>
    <n v="28734.720000000001"/>
    <n v="-18941.919999999998"/>
    <n v="-922.51"/>
    <n v="-416.36"/>
    <n v="8453.9300000000039"/>
    <n v="0.29420610327854257"/>
    <n v="1338.87"/>
    <n v="8.7439024390243911E-2"/>
    <n v="4.6594155084859007E-2"/>
    <n v="128.87088414634152"/>
    <n v="2753.28"/>
  </r>
  <r>
    <n v="1120020"/>
    <s v="Pure Apple 250ML 27X"/>
    <n v="202506"/>
    <x v="1"/>
    <x v="1"/>
    <x v="1"/>
    <x v="5"/>
    <x v="3"/>
    <n v="111.2"/>
    <n v="42256"/>
    <n v="-4917.3599999999997"/>
    <n v="37338.639999999999"/>
    <n v="-24660.17"/>
    <n v="-1244.05"/>
    <n v="-599.49"/>
    <n v="10834.93"/>
    <n v="0.2901800922583147"/>
    <n v="1843.54"/>
    <n v="0.11637069291934872"/>
    <n v="4.9373517621423814E-2"/>
    <n v="97.436420863309351"/>
    <n v="4917.3599999999997"/>
  </r>
  <r>
    <n v="1120010"/>
    <s v="Pure Orange 1L 12X"/>
    <n v="202404"/>
    <x v="1"/>
    <x v="0"/>
    <x v="0"/>
    <x v="8"/>
    <x v="2"/>
    <n v="70.400000000000006"/>
    <n v="33792"/>
    <n v="-2792.26"/>
    <n v="30999.74"/>
    <n v="-21048.66"/>
    <n v="-977.12"/>
    <n v="-506.11"/>
    <n v="8467.8500000000022"/>
    <n v="0.27315874262171236"/>
    <n v="1483.23"/>
    <n v="8.2630800189393949E-2"/>
    <n v="4.7846530325738212E-2"/>
    <n v="120.28196022727275"/>
    <n v="2792.26"/>
  </r>
  <r>
    <n v="1110020"/>
    <s v="Juhayna Milk 500ML 24X"/>
    <n v="202401"/>
    <x v="0"/>
    <x v="2"/>
    <x v="2"/>
    <x v="7"/>
    <x v="3"/>
    <n v="91.7"/>
    <n v="41265"/>
    <n v="-3992.18"/>
    <n v="37272.82"/>
    <n v="-24821.11"/>
    <n v="-1275.76"/>
    <n v="-547.86"/>
    <n v="10628.09"/>
    <n v="0.28514316866821454"/>
    <n v="1823.62"/>
    <n v="9.6744941233490853E-2"/>
    <n v="4.8926268524892937E-2"/>
    <n v="115.90065430752453"/>
    <n v="3992.18"/>
  </r>
  <r>
    <n v="1110010"/>
    <s v="Juhayna Milk 1L 12X"/>
    <n v="202502"/>
    <x v="0"/>
    <x v="0"/>
    <x v="0"/>
    <x v="5"/>
    <x v="3"/>
    <n v="56"/>
    <n v="23520"/>
    <n v="-2038.65"/>
    <n v="21481.35"/>
    <n v="-13412.54"/>
    <n v="-650.84"/>
    <n v="-328.52"/>
    <n v="7089.4499999999971"/>
    <n v="0.33002814068948172"/>
    <n v="979.36"/>
    <n v="8.6677295918367356E-2"/>
    <n v="4.5591175601161008E-2"/>
    <n v="126.59732142857138"/>
    <n v="2038.65"/>
  </r>
  <r>
    <n v="1120020"/>
    <s v="Pure Apple 250ML 27X"/>
    <n v="202405"/>
    <x v="1"/>
    <x v="1"/>
    <x v="1"/>
    <x v="4"/>
    <x v="1"/>
    <n v="54.3"/>
    <n v="20634"/>
    <n v="-642.52"/>
    <n v="19991.48"/>
    <n v="-13248.73"/>
    <n v="-447.42"/>
    <n v="-379.32"/>
    <n v="5916.01"/>
    <n v="0.29592656471656925"/>
    <n v="826.74"/>
    <n v="3.1138896966172336E-2"/>
    <n v="4.1354617066870492E-2"/>
    <n v="108.95046040515655"/>
    <n v="642.52"/>
  </r>
  <r>
    <n v="1120010"/>
    <s v="Pure Orange 1L 12X"/>
    <n v="202403"/>
    <x v="1"/>
    <x v="0"/>
    <x v="0"/>
    <x v="1"/>
    <x v="0"/>
    <n v="91.3"/>
    <n v="43824"/>
    <n v="-3096.11"/>
    <n v="40727.89"/>
    <n v="-26348.25"/>
    <n v="-1147.6099999999999"/>
    <n v="-590.45000000000005"/>
    <n v="12641.579999999998"/>
    <n v="0.31039123313287281"/>
    <n v="1738.06"/>
    <n v="7.0648731288791539E-2"/>
    <n v="4.2674933565181011E-2"/>
    <n v="138.46199342825847"/>
    <n v="3096.11"/>
  </r>
  <r>
    <n v="1120020"/>
    <s v="Pure Apple 250ML 27X"/>
    <n v="202511"/>
    <x v="1"/>
    <x v="1"/>
    <x v="1"/>
    <x v="8"/>
    <x v="2"/>
    <n v="83.7"/>
    <n v="31806"/>
    <n v="-2401.4699999999998"/>
    <n v="29404.53"/>
    <n v="-19582.16"/>
    <n v="-1126.98"/>
    <n v="-569.45000000000005"/>
    <n v="8125.9399999999987"/>
    <n v="0.27634993655739437"/>
    <n v="1696.43"/>
    <n v="7.5503678551216744E-2"/>
    <n v="5.7692811277718095E-2"/>
    <n v="97.084109916367964"/>
    <n v="2401.4699999999998"/>
  </r>
  <r>
    <n v="1110010"/>
    <s v="Juhayna Milk 1L 12X"/>
    <n v="202507"/>
    <x v="0"/>
    <x v="0"/>
    <x v="0"/>
    <x v="5"/>
    <x v="3"/>
    <n v="198.3"/>
    <n v="83286"/>
    <n v="-8907.9599999999991"/>
    <n v="74378.039999999994"/>
    <n v="-48138.33"/>
    <n v="-1964.23"/>
    <n v="-875.22"/>
    <n v="23400.259999999987"/>
    <n v="0.31461248508296252"/>
    <n v="2839.45"/>
    <n v="0.10695627116202001"/>
    <n v="3.8175918591024989E-2"/>
    <n v="118.00433686333831"/>
    <n v="8907.9599999999991"/>
  </r>
  <r>
    <n v="1130010"/>
    <s v="Bekhero Milk 500ML 24X"/>
    <n v="202408"/>
    <x v="2"/>
    <x v="2"/>
    <x v="2"/>
    <x v="3"/>
    <x v="2"/>
    <n v="124.3"/>
    <n v="44748"/>
    <n v="-3590.29"/>
    <n v="41157.71"/>
    <n v="-26910.880000000001"/>
    <n v="-1561.77"/>
    <n v="-650.22"/>
    <n v="12034.839999999997"/>
    <n v="0.29240791093576385"/>
    <n v="2211.9899999999998"/>
    <n v="8.0233529990167154E-2"/>
    <n v="5.3744243788101907E-2"/>
    <n v="96.820917135961352"/>
    <n v="3590.29"/>
  </r>
  <r>
    <n v="1120020"/>
    <s v="Pure Apple 250ML 27X"/>
    <n v="202501"/>
    <x v="1"/>
    <x v="1"/>
    <x v="1"/>
    <x v="8"/>
    <x v="2"/>
    <n v="129.6"/>
    <n v="49248"/>
    <n v="-3710.96"/>
    <n v="45537.04"/>
    <n v="-28624.21"/>
    <n v="-1652.07"/>
    <n v="-789.9"/>
    <n v="14470.86"/>
    <n v="0.3177821834708624"/>
    <n v="2441.9699999999998"/>
    <n v="7.5352501624431453E-2"/>
    <n v="5.3626015217502057E-2"/>
    <n v="111.65787037037038"/>
    <n v="3710.96"/>
  </r>
  <r>
    <n v="1110020"/>
    <s v="Juhayna Milk 500ML 24X"/>
    <n v="202409"/>
    <x v="0"/>
    <x v="2"/>
    <x v="2"/>
    <x v="10"/>
    <x v="1"/>
    <n v="73.3"/>
    <n v="32985"/>
    <n v="-1065.73"/>
    <n v="31919.27"/>
    <n v="-19980.439999999999"/>
    <n v="-820.19"/>
    <n v="-357.03"/>
    <n v="10761.610000000004"/>
    <n v="0.33715088095686413"/>
    <n v="1177.22"/>
    <n v="3.230953463695619E-2"/>
    <n v="3.6881169274861236E-2"/>
    <n v="146.81596180081863"/>
    <n v="1065.73"/>
  </r>
  <r>
    <n v="1120010"/>
    <s v="Pure Orange 1L 12X"/>
    <n v="202408"/>
    <x v="1"/>
    <x v="0"/>
    <x v="0"/>
    <x v="4"/>
    <x v="1"/>
    <n v="107.4"/>
    <n v="51552"/>
    <n v="-1328.47"/>
    <n v="50223.53"/>
    <n v="-33903.980000000003"/>
    <n v="-1997.7"/>
    <n v="-880.65"/>
    <n v="13441.199999999997"/>
    <n v="0.26762754430045038"/>
    <n v="2878.35"/>
    <n v="2.5769514276846681E-2"/>
    <n v="5.7310786398327637E-2"/>
    <n v="125.15083798882678"/>
    <n v="1328.47"/>
  </r>
  <r>
    <n v="1110020"/>
    <s v="Juhayna Milk 500ML 24X"/>
    <n v="202404"/>
    <x v="0"/>
    <x v="2"/>
    <x v="2"/>
    <x v="3"/>
    <x v="2"/>
    <n v="101.7"/>
    <n v="45765"/>
    <n v="-4355.17"/>
    <n v="41409.83"/>
    <n v="-27549.62"/>
    <n v="-850.85"/>
    <n v="-787.84"/>
    <n v="12221.520000000004"/>
    <n v="0.29513572019010953"/>
    <n v="1638.69"/>
    <n v="9.5163771441057574E-2"/>
    <n v="3.9572487981718349E-2"/>
    <n v="120.17227138643071"/>
    <n v="4355.17"/>
  </r>
  <r>
    <n v="1130010"/>
    <s v="Bekhero Milk 500ML 24X"/>
    <n v="202504"/>
    <x v="2"/>
    <x v="2"/>
    <x v="2"/>
    <x v="5"/>
    <x v="3"/>
    <n v="258.10000000000002"/>
    <n v="92916"/>
    <n v="-7529.08"/>
    <n v="85386.92"/>
    <n v="-53980.63"/>
    <n v="-3316.1"/>
    <n v="-1341.57"/>
    <n v="26748.620000000003"/>
    <n v="0.31326367082920903"/>
    <n v="4657.67"/>
    <n v="8.1031038787722248E-2"/>
    <n v="5.4547815988678361E-2"/>
    <n v="103.63665246028671"/>
    <n v="7529.08"/>
  </r>
  <r>
    <n v="1120020"/>
    <s v="Pure Apple 250ML 27X"/>
    <n v="202410"/>
    <x v="1"/>
    <x v="1"/>
    <x v="1"/>
    <x v="7"/>
    <x v="3"/>
    <n v="279.5"/>
    <n v="106210"/>
    <n v="-11539.72"/>
    <n v="94670.28"/>
    <n v="-63916.74"/>
    <n v="-2120.5"/>
    <n v="-1788.21"/>
    <n v="26844.83"/>
    <n v="0.28356132463113032"/>
    <n v="3908.71"/>
    <n v="0.10865003295358251"/>
    <n v="4.1287614233315881E-2"/>
    <n v="96.045903398926654"/>
    <n v="11539.72"/>
  </r>
  <r>
    <n v="1120020"/>
    <s v="Pure Apple 250ML 27X"/>
    <n v="202405"/>
    <x v="1"/>
    <x v="1"/>
    <x v="1"/>
    <x v="3"/>
    <x v="2"/>
    <n v="298.3"/>
    <n v="113354"/>
    <n v="-10422.790000000001"/>
    <n v="102931.21"/>
    <n v="-64536.61"/>
    <n v="-2786.8"/>
    <n v="-1110.7"/>
    <n v="34497.100000000006"/>
    <n v="0.33514713370220756"/>
    <n v="3897.5"/>
    <n v="9.1949026942145851E-2"/>
    <n v="3.7865094561698051E-2"/>
    <n v="115.64565873281933"/>
    <n v="10422.790000000001"/>
  </r>
  <r>
    <n v="1110020"/>
    <s v="Juhayna Milk 500ML 24X"/>
    <n v="202406"/>
    <x v="0"/>
    <x v="2"/>
    <x v="2"/>
    <x v="0"/>
    <x v="0"/>
    <n v="65.8"/>
    <n v="29610"/>
    <n v="-2021.87"/>
    <n v="27588.13"/>
    <n v="-18148.5"/>
    <n v="-834.73"/>
    <n v="-490.25"/>
    <n v="8114.6500000000015"/>
    <n v="0.29413555757494259"/>
    <n v="1324.98"/>
    <n v="6.8283350219520422E-2"/>
    <n v="4.8027176905429979E-2"/>
    <n v="123.3229483282675"/>
    <n v="2021.87"/>
  </r>
  <r>
    <n v="1120010"/>
    <s v="Pure Orange 1L 12X"/>
    <n v="202404"/>
    <x v="1"/>
    <x v="0"/>
    <x v="0"/>
    <x v="9"/>
    <x v="0"/>
    <n v="112.6"/>
    <n v="54048"/>
    <n v="-4530.62"/>
    <n v="49517.38"/>
    <n v="-31644.16"/>
    <n v="-1823.66"/>
    <n v="-822.55"/>
    <n v="15227.009999999995"/>
    <n v="0.30750839402246233"/>
    <n v="2646.21"/>
    <n v="8.3825858496151567E-2"/>
    <n v="5.3440024492410546E-2"/>
    <n v="135.23099467140315"/>
    <n v="4530.62"/>
  </r>
  <r>
    <n v="1110010"/>
    <s v="Juhayna Milk 1L 12X"/>
    <n v="202405"/>
    <x v="0"/>
    <x v="0"/>
    <x v="0"/>
    <x v="6"/>
    <x v="0"/>
    <n v="74.5"/>
    <n v="31290"/>
    <n v="-2696.05"/>
    <n v="28593.95"/>
    <n v="-18106.05"/>
    <n v="-683.78"/>
    <n v="-420.36"/>
    <n v="9383.760000000002"/>
    <n v="0.32817291769762491"/>
    <n v="1104.1399999999999"/>
    <n v="8.6163310961968692E-2"/>
    <n v="3.861446215021009E-2"/>
    <n v="125.95651006711412"/>
    <n v="2696.05"/>
  </r>
  <r>
    <n v="1120020"/>
    <s v="Pure Apple 250ML 27X"/>
    <n v="202410"/>
    <x v="1"/>
    <x v="1"/>
    <x v="1"/>
    <x v="7"/>
    <x v="3"/>
    <n v="82.9"/>
    <n v="31502"/>
    <n v="-3320.02"/>
    <n v="28181.98"/>
    <n v="-17622.830000000002"/>
    <n v="-854.65"/>
    <n v="-485.66"/>
    <n v="9218.8399999999965"/>
    <n v="0.3271182507403666"/>
    <n v="1340.31"/>
    <n v="0.10539076884007365"/>
    <n v="4.7559114015409847E-2"/>
    <n v="111.20434258142335"/>
    <n v="3320.02"/>
  </r>
  <r>
    <n v="1110020"/>
    <s v="Juhayna Milk 500ML 24X"/>
    <n v="202403"/>
    <x v="0"/>
    <x v="2"/>
    <x v="2"/>
    <x v="9"/>
    <x v="0"/>
    <n v="64"/>
    <n v="28800"/>
    <n v="-2256.09"/>
    <n v="26543.91"/>
    <n v="-17587.98"/>
    <n v="-551.48"/>
    <n v="-448.06"/>
    <n v="7956.3899999999994"/>
    <n v="0.29974446115888725"/>
    <n v="999.54"/>
    <n v="7.8336458333333345E-2"/>
    <n v="3.7656095126904814E-2"/>
    <n v="124.31859374999999"/>
    <n v="2256.09"/>
  </r>
  <r>
    <n v="1130010"/>
    <s v="Bekhero Milk 500ML 24X"/>
    <n v="202507"/>
    <x v="2"/>
    <x v="2"/>
    <x v="2"/>
    <x v="10"/>
    <x v="1"/>
    <n v="35.799999999999997"/>
    <n v="12888"/>
    <n v="-347.64"/>
    <n v="12540.36"/>
    <n v="-8174.15"/>
    <n v="-490.16"/>
    <n v="-235.49"/>
    <n v="3640.5600000000013"/>
    <n v="0.29030745528836499"/>
    <n v="725.65000000000009"/>
    <n v="2.6973929236499068E-2"/>
    <n v="5.7865164955392033E-2"/>
    <n v="101.69162011173189"/>
    <n v="347.64"/>
  </r>
  <r>
    <n v="1110020"/>
    <s v="Juhayna Milk 500ML 24X"/>
    <n v="202504"/>
    <x v="0"/>
    <x v="2"/>
    <x v="2"/>
    <x v="8"/>
    <x v="2"/>
    <n v="249.2"/>
    <n v="112140"/>
    <n v="-9169.27"/>
    <n v="102970.73"/>
    <n v="-66048.28"/>
    <n v="-3049.91"/>
    <n v="-1129.1099999999999"/>
    <n v="32743.429999999993"/>
    <n v="0.31798774273038555"/>
    <n v="4179.0199999999995"/>
    <n v="8.1766274299982164E-2"/>
    <n v="4.0584542811340656E-2"/>
    <n v="131.39418138041731"/>
    <n v="9169.27"/>
  </r>
  <r>
    <n v="1110010"/>
    <s v="Juhayna Milk 1L 12X"/>
    <n v="202503"/>
    <x v="0"/>
    <x v="0"/>
    <x v="0"/>
    <x v="8"/>
    <x v="2"/>
    <n v="131.30000000000001"/>
    <n v="55146"/>
    <n v="-4956.1099999999997"/>
    <n v="50189.89"/>
    <n v="-31466.51"/>
    <n v="-1470.3"/>
    <n v="-661.96"/>
    <n v="16591.120000000003"/>
    <n v="0.33056697275088676"/>
    <n v="2132.2600000000002"/>
    <n v="8.9872520219054869E-2"/>
    <n v="4.2483854816179119E-2"/>
    <n v="126.36039603960397"/>
    <n v="4956.1099999999997"/>
  </r>
  <r>
    <n v="1110010"/>
    <s v="Juhayna Milk 1L 12X"/>
    <n v="202511"/>
    <x v="0"/>
    <x v="0"/>
    <x v="0"/>
    <x v="8"/>
    <x v="2"/>
    <n v="82"/>
    <n v="34440"/>
    <n v="-3322.26"/>
    <n v="31117.74"/>
    <n v="-20861.560000000001"/>
    <n v="-1160.08"/>
    <n v="-498.21"/>
    <n v="8597.8900000000031"/>
    <n v="0.27630187796414529"/>
    <n v="1658.29"/>
    <n v="9.6465156794425092E-2"/>
    <n v="5.3290823819467606E-2"/>
    <n v="104.85231707317077"/>
    <n v="3322.26"/>
  </r>
  <r>
    <n v="1110020"/>
    <s v="Juhayna Milk 500ML 24X"/>
    <n v="202409"/>
    <x v="0"/>
    <x v="2"/>
    <x v="2"/>
    <x v="0"/>
    <x v="0"/>
    <n v="65.8"/>
    <n v="29610"/>
    <n v="-2567.02"/>
    <n v="27042.98"/>
    <n v="-18036.849999999999"/>
    <n v="-573.75"/>
    <n v="-479.15"/>
    <n v="7953.23"/>
    <n v="0.29409591694406456"/>
    <n v="1052.9000000000001"/>
    <n v="8.6694360013508956E-2"/>
    <n v="3.8934318629086001E-2"/>
    <n v="120.86975683890577"/>
    <n v="2567.02"/>
  </r>
  <r>
    <n v="1120010"/>
    <s v="Pure Orange 1L 12X"/>
    <n v="202501"/>
    <x v="1"/>
    <x v="0"/>
    <x v="0"/>
    <x v="8"/>
    <x v="2"/>
    <n v="252.3"/>
    <n v="121104"/>
    <n v="-10022.08"/>
    <n v="111081.92"/>
    <n v="-70608.33"/>
    <n v="-2343.0100000000002"/>
    <n v="-1650.13"/>
    <n v="36480.449999999997"/>
    <n v="0.32841032996188757"/>
    <n v="3993.1400000000003"/>
    <n v="8.2755978332672744E-2"/>
    <n v="3.5947704180842394E-2"/>
    <n v="144.59155766944113"/>
    <n v="10022.08"/>
  </r>
  <r>
    <n v="1110020"/>
    <s v="Juhayna Milk 500ML 24X"/>
    <n v="202410"/>
    <x v="0"/>
    <x v="2"/>
    <x v="2"/>
    <x v="3"/>
    <x v="2"/>
    <n v="161.9"/>
    <n v="72855"/>
    <n v="-5583.56"/>
    <n v="67271.44"/>
    <n v="-45242.55"/>
    <n v="-2066.6"/>
    <n v="-1197.1300000000001"/>
    <n v="18765.160000000003"/>
    <n v="0.27894690525429516"/>
    <n v="3263.73"/>
    <n v="7.6639352137807981E-2"/>
    <n v="4.851583376244064E-2"/>
    <n v="115.90586781964177"/>
    <n v="5583.56"/>
  </r>
  <r>
    <n v="1110010"/>
    <s v="Juhayna Milk 1L 12X"/>
    <n v="202508"/>
    <x v="0"/>
    <x v="0"/>
    <x v="0"/>
    <x v="3"/>
    <x v="2"/>
    <n v="184.9"/>
    <n v="77658"/>
    <n v="-7649.96"/>
    <n v="70008.039999999994"/>
    <n v="-43493.69"/>
    <n v="-1931.09"/>
    <n v="-1246.45"/>
    <n v="23336.809999999998"/>
    <n v="0.33334471297868074"/>
    <n v="3177.54"/>
    <n v="9.850833140178733E-2"/>
    <n v="4.5388215410687119E-2"/>
    <n v="126.21314223904811"/>
    <n v="7649.96"/>
  </r>
  <r>
    <n v="1120010"/>
    <s v="Pure Orange 1L 12X"/>
    <n v="202509"/>
    <x v="1"/>
    <x v="0"/>
    <x v="0"/>
    <x v="3"/>
    <x v="2"/>
    <n v="62.3"/>
    <n v="29904"/>
    <n v="-2282.09"/>
    <n v="27621.91"/>
    <n v="-18013.03"/>
    <n v="-1096.71"/>
    <n v="-507.73"/>
    <n v="8004.4400000000023"/>
    <n v="0.289785898223548"/>
    <n v="1604.44"/>
    <n v="7.6313871054039598E-2"/>
    <n v="5.8085773214089829E-2"/>
    <n v="128.48218298555381"/>
    <n v="2282.09"/>
  </r>
  <r>
    <n v="1120020"/>
    <s v="Pure Apple 250ML 27X"/>
    <n v="202406"/>
    <x v="1"/>
    <x v="1"/>
    <x v="1"/>
    <x v="7"/>
    <x v="3"/>
    <n v="277.7"/>
    <n v="105526"/>
    <n v="-9841.36"/>
    <n v="95684.64"/>
    <n v="-60562.34"/>
    <n v="-3317.07"/>
    <n v="-1856.3"/>
    <n v="29948.930000000008"/>
    <n v="0.31299621339433381"/>
    <n v="5173.37"/>
    <n v="9.3260049656008953E-2"/>
    <n v="5.4066880535893744E-2"/>
    <n v="107.84634497659347"/>
    <n v="9841.36"/>
  </r>
  <r>
    <n v="1110010"/>
    <s v="Juhayna Milk 1L 12X"/>
    <n v="202505"/>
    <x v="0"/>
    <x v="0"/>
    <x v="0"/>
    <x v="1"/>
    <x v="0"/>
    <n v="53.8"/>
    <n v="22596"/>
    <n v="-1684.46"/>
    <n v="20911.54"/>
    <n v="-13162.07"/>
    <n v="-544.30999999999995"/>
    <n v="-257.20999999999998"/>
    <n v="6947.9500000000025"/>
    <n v="0.33225434377382068"/>
    <n v="801.52"/>
    <n v="7.4546822446450695E-2"/>
    <n v="3.832907571608786E-2"/>
    <n v="129.14405204460971"/>
    <n v="1684.46"/>
  </r>
  <r>
    <n v="1110020"/>
    <s v="Juhayna Milk 500ML 24X"/>
    <n v="202512"/>
    <x v="0"/>
    <x v="2"/>
    <x v="2"/>
    <x v="0"/>
    <x v="0"/>
    <n v="23.6"/>
    <n v="10620"/>
    <n v="-887"/>
    <n v="9733"/>
    <n v="-6417.13"/>
    <n v="-220.2"/>
    <n v="-169.41"/>
    <n v="2926.26"/>
    <n v="0.30065344703585739"/>
    <n v="389.61"/>
    <n v="8.352165725047081E-2"/>
    <n v="4.0029795540943186E-2"/>
    <n v="123.99406779661017"/>
    <n v="887"/>
  </r>
  <r>
    <n v="1120010"/>
    <s v="Pure Orange 1L 12X"/>
    <n v="202403"/>
    <x v="1"/>
    <x v="0"/>
    <x v="0"/>
    <x v="1"/>
    <x v="0"/>
    <n v="65.5"/>
    <n v="31440"/>
    <n v="-2549.9299999999998"/>
    <n v="28890.07"/>
    <n v="-19181.8"/>
    <n v="-589.45000000000005"/>
    <n v="-503.45"/>
    <n v="8615.369999999999"/>
    <n v="0.29821215386463235"/>
    <n v="1092.9000000000001"/>
    <n v="8.1104643765903303E-2"/>
    <n v="3.7829607197213441E-2"/>
    <n v="131.53236641221372"/>
    <n v="2549.9299999999998"/>
  </r>
  <r>
    <n v="1130010"/>
    <s v="Bekhero Milk 500ML 24X"/>
    <n v="202512"/>
    <x v="2"/>
    <x v="2"/>
    <x v="2"/>
    <x v="5"/>
    <x v="3"/>
    <n v="197"/>
    <n v="70920"/>
    <n v="-6783.14"/>
    <n v="64136.86"/>
    <n v="-42964.53"/>
    <n v="-2385"/>
    <n v="-1144.7"/>
    <n v="17642.630000000005"/>
    <n v="0.27507785694528863"/>
    <n v="3529.7"/>
    <n v="9.5644952058657653E-2"/>
    <n v="5.503387599580023E-2"/>
    <n v="89.556497461928956"/>
    <n v="6783.14"/>
  </r>
  <r>
    <n v="1120020"/>
    <s v="Pure Apple 250ML 27X"/>
    <n v="202409"/>
    <x v="1"/>
    <x v="1"/>
    <x v="1"/>
    <x v="0"/>
    <x v="0"/>
    <n v="60.5"/>
    <n v="22990"/>
    <n v="-1448.15"/>
    <n v="21541.85"/>
    <n v="-14608.73"/>
    <n v="-679.09"/>
    <n v="-296.54000000000002"/>
    <n v="5957.489999999998"/>
    <n v="0.2765542420915566"/>
    <n v="975.63000000000011"/>
    <n v="6.2990430622009569E-2"/>
    <n v="4.5289982058179787E-2"/>
    <n v="98.470909090909061"/>
    <n v="1448.15"/>
  </r>
  <r>
    <n v="1120020"/>
    <s v="Pure Apple 250ML 27X"/>
    <n v="202502"/>
    <x v="1"/>
    <x v="1"/>
    <x v="1"/>
    <x v="6"/>
    <x v="0"/>
    <n v="71.7"/>
    <n v="27246"/>
    <n v="-2029.84"/>
    <n v="25216.16"/>
    <n v="-17007.29"/>
    <n v="-773.23"/>
    <n v="-313.83999999999997"/>
    <n v="7121.7999999999993"/>
    <n v="0.2824299972715909"/>
    <n v="1087.07"/>
    <n v="7.4500477134258239E-2"/>
    <n v="4.3110053235702814E-2"/>
    <n v="99.327754532775444"/>
    <n v="2029.84"/>
  </r>
  <r>
    <n v="1110010"/>
    <s v="Juhayna Milk 1L 12X"/>
    <n v="202501"/>
    <x v="0"/>
    <x v="0"/>
    <x v="0"/>
    <x v="10"/>
    <x v="1"/>
    <n v="114.7"/>
    <n v="48174"/>
    <n v="-1698.33"/>
    <n v="46475.67"/>
    <n v="-30807.55"/>
    <n v="-1349.9"/>
    <n v="-733.33"/>
    <n v="13584.89"/>
    <n v="0.29230111152781657"/>
    <n v="2083.23"/>
    <n v="3.5254078963756381E-2"/>
    <n v="4.4824098286264623E-2"/>
    <n v="118.43844812554489"/>
    <n v="1698.33"/>
  </r>
  <r>
    <n v="1110010"/>
    <s v="Juhayna Milk 1L 12X"/>
    <n v="202503"/>
    <x v="0"/>
    <x v="0"/>
    <x v="0"/>
    <x v="2"/>
    <x v="1"/>
    <n v="50.7"/>
    <n v="21294"/>
    <n v="-665.72"/>
    <n v="20628.28"/>
    <n v="-13585.15"/>
    <n v="-549.72"/>
    <n v="-373.31"/>
    <n v="6120.1"/>
    <n v="0.29668493931631723"/>
    <n v="923.03"/>
    <n v="3.1263266647882031E-2"/>
    <n v="4.4745853750288438E-2"/>
    <n v="120.7120315581854"/>
    <n v="665.72"/>
  </r>
  <r>
    <n v="1110010"/>
    <s v="Juhayna Milk 1L 12X"/>
    <n v="202407"/>
    <x v="0"/>
    <x v="0"/>
    <x v="0"/>
    <x v="6"/>
    <x v="0"/>
    <n v="105.1"/>
    <n v="44142"/>
    <n v="-3297.16"/>
    <n v="40844.839999999997"/>
    <n v="-25936.400000000001"/>
    <n v="-932.35"/>
    <n v="-660.25"/>
    <n v="13315.839999999997"/>
    <n v="0.32601033569968685"/>
    <n v="1592.6"/>
    <n v="7.4694395360427712E-2"/>
    <n v="3.8991461344933656E-2"/>
    <n v="126.69686013320644"/>
    <n v="3297.16"/>
  </r>
  <r>
    <n v="1120020"/>
    <s v="Pure Apple 250ML 27X"/>
    <n v="202504"/>
    <x v="1"/>
    <x v="1"/>
    <x v="1"/>
    <x v="5"/>
    <x v="3"/>
    <n v="113"/>
    <n v="42940"/>
    <n v="-3970.16"/>
    <n v="38969.839999999997"/>
    <n v="-24951.3"/>
    <n v="-896.78"/>
    <n v="-514.96"/>
    <n v="12606.8"/>
    <n v="0.32350145651098389"/>
    <n v="1411.74"/>
    <n v="9.2458313926408936E-2"/>
    <n v="3.6226476680427742E-2"/>
    <n v="111.5646017699115"/>
    <n v="3970.16"/>
  </r>
  <r>
    <n v="1130010"/>
    <s v="Bekhero Milk 500ML 24X"/>
    <n v="202409"/>
    <x v="2"/>
    <x v="2"/>
    <x v="2"/>
    <x v="2"/>
    <x v="1"/>
    <n v="85.9"/>
    <n v="30924"/>
    <n v="-1085.46"/>
    <n v="29838.54"/>
    <n v="-19922.650000000001"/>
    <n v="-922.36"/>
    <n v="-391.78"/>
    <n v="8601.75"/>
    <n v="0.28827650414531003"/>
    <n v="1314.1399999999999"/>
    <n v="3.5100892510671326E-2"/>
    <n v="4.4041699091175369E-2"/>
    <n v="100.13678696158323"/>
    <n v="1085.46"/>
  </r>
  <r>
    <n v="1110020"/>
    <s v="Juhayna Milk 500ML 24X"/>
    <n v="202511"/>
    <x v="0"/>
    <x v="2"/>
    <x v="2"/>
    <x v="8"/>
    <x v="2"/>
    <n v="170.7"/>
    <n v="76815"/>
    <n v="-6655.58"/>
    <n v="70159.42"/>
    <n v="-46612.59"/>
    <n v="-2431.8200000000002"/>
    <n v="-1347.92"/>
    <n v="19767.090000000004"/>
    <n v="0.28174534510119958"/>
    <n v="3779.7400000000002"/>
    <n v="8.6644275206665358E-2"/>
    <n v="5.3873592455581876E-2"/>
    <n v="115.80017574692445"/>
    <n v="6655.58"/>
  </r>
  <r>
    <n v="1120020"/>
    <s v="Pure Apple 250ML 27X"/>
    <n v="202405"/>
    <x v="1"/>
    <x v="1"/>
    <x v="1"/>
    <x v="9"/>
    <x v="0"/>
    <n v="93.3"/>
    <n v="35454"/>
    <n v="-2299.65"/>
    <n v="33154.35"/>
    <n v="-22043.96"/>
    <n v="-773.29"/>
    <n v="-476.63"/>
    <n v="9860.4699999999975"/>
    <n v="0.29741104862559509"/>
    <n v="1249.92"/>
    <n v="6.4862920968014895E-2"/>
    <n v="3.7700030312764393E-2"/>
    <n v="105.6856377277599"/>
    <n v="2299.65"/>
  </r>
  <r>
    <n v="1110010"/>
    <s v="Juhayna Milk 1L 12X"/>
    <n v="202504"/>
    <x v="0"/>
    <x v="0"/>
    <x v="0"/>
    <x v="9"/>
    <x v="0"/>
    <n v="28.8"/>
    <n v="12096"/>
    <n v="-1017.21"/>
    <n v="11078.79"/>
    <n v="-7192.7"/>
    <n v="-387.53"/>
    <n v="-171.4"/>
    <n v="3327.1600000000017"/>
    <n v="0.30031799501570128"/>
    <n v="558.92999999999995"/>
    <n v="8.4094742063492073E-2"/>
    <n v="5.0450455329507995E-2"/>
    <n v="115.52638888888895"/>
    <n v="1017.21"/>
  </r>
  <r>
    <n v="1120020"/>
    <s v="Pure Apple 250ML 27X"/>
    <n v="202404"/>
    <x v="1"/>
    <x v="1"/>
    <x v="1"/>
    <x v="0"/>
    <x v="0"/>
    <n v="57.9"/>
    <n v="22002"/>
    <n v="-1514.33"/>
    <n v="20487.669999999998"/>
    <n v="-13835.7"/>
    <n v="-687.03"/>
    <n v="-311.92"/>
    <n v="5653.0199999999968"/>
    <n v="0.2759230307790001"/>
    <n v="998.95"/>
    <n v="6.88269248250159E-2"/>
    <n v="4.8758594803606274E-2"/>
    <n v="97.634196891191664"/>
    <n v="1514.33"/>
  </r>
  <r>
    <n v="1130010"/>
    <s v="Bekhero Milk 500ML 24X"/>
    <n v="202405"/>
    <x v="2"/>
    <x v="2"/>
    <x v="2"/>
    <x v="3"/>
    <x v="2"/>
    <n v="122.5"/>
    <n v="44100"/>
    <n v="-3993.29"/>
    <n v="40106.71"/>
    <n v="-26798.05"/>
    <n v="-1565.76"/>
    <n v="-549.96"/>
    <n v="11192.940000000002"/>
    <n v="0.27907898703234452"/>
    <n v="2115.7200000000003"/>
    <n v="9.0550793650793646E-2"/>
    <n v="5.2752270131357082E-2"/>
    <n v="91.370938775510226"/>
    <n v="3993.29"/>
  </r>
  <r>
    <n v="1130010"/>
    <s v="Bekhero Milk 500ML 24X"/>
    <n v="202503"/>
    <x v="2"/>
    <x v="2"/>
    <x v="2"/>
    <x v="8"/>
    <x v="2"/>
    <n v="102.7"/>
    <n v="36972"/>
    <n v="-2954.26"/>
    <n v="34017.74"/>
    <n v="-22615.19"/>
    <n v="-1358.12"/>
    <n v="-655.81"/>
    <n v="9388.619999999999"/>
    <n v="0.27599187953109172"/>
    <n v="2013.9299999999998"/>
    <n v="7.9905333766093267E-2"/>
    <n v="5.9202345599678283E-2"/>
    <n v="91.417916260954229"/>
    <n v="2954.26"/>
  </r>
  <r>
    <n v="1110020"/>
    <s v="Juhayna Milk 500ML 24X"/>
    <n v="202411"/>
    <x v="0"/>
    <x v="2"/>
    <x v="2"/>
    <x v="2"/>
    <x v="1"/>
    <n v="55.8"/>
    <n v="25110"/>
    <n v="-577.71"/>
    <n v="24532.29"/>
    <n v="-15308.71"/>
    <n v="-970"/>
    <n v="-321.82"/>
    <n v="7931.760000000002"/>
    <n v="0.3233191846338031"/>
    <n v="1291.82"/>
    <n v="2.3007168458781365E-2"/>
    <n v="5.2657945915362971E-2"/>
    <n v="142.14623655913982"/>
    <n v="577.71"/>
  </r>
  <r>
    <n v="1110020"/>
    <s v="Juhayna Milk 500ML 24X"/>
    <n v="202506"/>
    <x v="0"/>
    <x v="2"/>
    <x v="2"/>
    <x v="5"/>
    <x v="3"/>
    <n v="164.6"/>
    <n v="74070"/>
    <n v="-6206.22"/>
    <n v="67863.78"/>
    <n v="-44620.32"/>
    <n v="-2164.11"/>
    <n v="-723.95"/>
    <n v="20355.400000000001"/>
    <n v="0.29994497801330844"/>
    <n v="2888.0600000000004"/>
    <n v="8.378857837181046E-2"/>
    <n v="4.2556721715177083E-2"/>
    <n v="123.66585662211423"/>
    <n v="6206.22"/>
  </r>
  <r>
    <n v="1130010"/>
    <s v="Bekhero Milk 500ML 24X"/>
    <n v="202509"/>
    <x v="2"/>
    <x v="2"/>
    <x v="2"/>
    <x v="7"/>
    <x v="3"/>
    <n v="53.5"/>
    <n v="19260"/>
    <n v="-1689.21"/>
    <n v="17570.79"/>
    <n v="-11193.49"/>
    <n v="-671.74"/>
    <n v="-250.59"/>
    <n v="5454.9700000000012"/>
    <n v="0.3104567296063524"/>
    <n v="922.33"/>
    <n v="8.7705607476635514E-2"/>
    <n v="5.2492232847811626E-2"/>
    <n v="101.96205607476638"/>
    <n v="1689.21"/>
  </r>
  <r>
    <n v="1120010"/>
    <s v="Pure Orange 1L 12X"/>
    <n v="202409"/>
    <x v="1"/>
    <x v="0"/>
    <x v="0"/>
    <x v="8"/>
    <x v="2"/>
    <n v="190.3"/>
    <n v="91344"/>
    <n v="-8152.27"/>
    <n v="83191.73"/>
    <n v="-52590.09"/>
    <n v="-2649.89"/>
    <n v="-917.59"/>
    <n v="27034.160000000003"/>
    <n v="0.32496210861344038"/>
    <n v="3567.48"/>
    <n v="8.9248007531967072E-2"/>
    <n v="4.2882627876593027E-2"/>
    <n v="142.06074619022596"/>
    <n v="8152.27"/>
  </r>
  <r>
    <n v="1110020"/>
    <s v="Juhayna Milk 500ML 24X"/>
    <n v="202409"/>
    <x v="0"/>
    <x v="2"/>
    <x v="2"/>
    <x v="3"/>
    <x v="2"/>
    <n v="190.9"/>
    <n v="85905"/>
    <n v="-6339.89"/>
    <n v="79565.11"/>
    <n v="-51823.86"/>
    <n v="-2617.42"/>
    <n v="-1100.3399999999999"/>
    <n v="24023.490000000005"/>
    <n v="0.30193498130022073"/>
    <n v="3717.76"/>
    <n v="7.3801175717362208E-2"/>
    <n v="4.6726008422535964E-2"/>
    <n v="125.84332111052909"/>
    <n v="6339.89"/>
  </r>
  <r>
    <n v="1130010"/>
    <s v="Bekhero Milk 500ML 24X"/>
    <n v="202407"/>
    <x v="2"/>
    <x v="2"/>
    <x v="2"/>
    <x v="8"/>
    <x v="2"/>
    <n v="92"/>
    <n v="33120"/>
    <n v="-3096.75"/>
    <n v="30023.25"/>
    <n v="-20396.150000000001"/>
    <n v="-655.30999999999995"/>
    <n v="-541.42999999999995"/>
    <n v="8430.3599999999969"/>
    <n v="0.280794384352127"/>
    <n v="1196.7399999999998"/>
    <n v="9.350090579710145E-2"/>
    <n v="3.9860441491177664E-2"/>
    <n v="91.634347826086923"/>
    <n v="3096.75"/>
  </r>
  <r>
    <n v="1110020"/>
    <s v="Juhayna Milk 500ML 24X"/>
    <n v="202504"/>
    <x v="0"/>
    <x v="2"/>
    <x v="2"/>
    <x v="5"/>
    <x v="3"/>
    <n v="268.7"/>
    <n v="120915"/>
    <n v="-11237.06"/>
    <n v="109677.94"/>
    <n v="-73896.3"/>
    <n v="-2308.04"/>
    <n v="-1658.01"/>
    <n v="31815.590000000011"/>
    <n v="0.29008194355218569"/>
    <n v="3966.05"/>
    <n v="9.2933548360418478E-2"/>
    <n v="3.6160872459858384E-2"/>
    <n v="118.40561965016752"/>
    <n v="11237.06"/>
  </r>
  <r>
    <n v="1120020"/>
    <s v="Pure Apple 250ML 27X"/>
    <n v="202504"/>
    <x v="1"/>
    <x v="1"/>
    <x v="1"/>
    <x v="10"/>
    <x v="1"/>
    <n v="46"/>
    <n v="17480"/>
    <n v="-524.53"/>
    <n v="16955.47"/>
    <n v="-10631.72"/>
    <n v="-529.05999999999995"/>
    <n v="-233.53"/>
    <n v="5561.1600000000017"/>
    <n v="0.32798618970751042"/>
    <n v="762.58999999999992"/>
    <n v="3.0007437070938215E-2"/>
    <n v="4.4976046078345211E-2"/>
    <n v="120.89478260869569"/>
    <n v="524.53"/>
  </r>
  <r>
    <n v="1120020"/>
    <s v="Pure Apple 250ML 27X"/>
    <n v="202410"/>
    <x v="1"/>
    <x v="1"/>
    <x v="1"/>
    <x v="4"/>
    <x v="1"/>
    <n v="102.3"/>
    <n v="38874"/>
    <n v="-1023.92"/>
    <n v="37850.080000000002"/>
    <n v="-23644.639999999999"/>
    <n v="-1215.28"/>
    <n v="-459.46"/>
    <n v="12530.700000000004"/>
    <n v="0.33106138745281394"/>
    <n v="1674.74"/>
    <n v="2.6339455677316458E-2"/>
    <n v="4.4246670020248305E-2"/>
    <n v="122.48973607038128"/>
    <n v="1023.92"/>
  </r>
  <r>
    <n v="1110020"/>
    <s v="Juhayna Milk 500ML 24X"/>
    <n v="202502"/>
    <x v="0"/>
    <x v="2"/>
    <x v="2"/>
    <x v="3"/>
    <x v="2"/>
    <n v="190.1"/>
    <n v="85545"/>
    <n v="-7245.9"/>
    <n v="78299.100000000006"/>
    <n v="-52251.96"/>
    <n v="-2639.26"/>
    <n v="-1219.83"/>
    <n v="22188.050000000003"/>
    <n v="0.28337554326933517"/>
    <n v="3859.09"/>
    <n v="8.4702788006312466E-2"/>
    <n v="4.9286517980411011E-2"/>
    <n v="116.71778011572859"/>
    <n v="7245.9"/>
  </r>
  <r>
    <n v="1120020"/>
    <s v="Pure Apple 250ML 27X"/>
    <n v="202401"/>
    <x v="1"/>
    <x v="1"/>
    <x v="1"/>
    <x v="3"/>
    <x v="2"/>
    <n v="266.5"/>
    <n v="101270"/>
    <n v="-9687.61"/>
    <n v="91582.39"/>
    <n v="-61016.28"/>
    <n v="-2465.38"/>
    <n v="-1304.2"/>
    <n v="26796.530000000006"/>
    <n v="0.29259478814649853"/>
    <n v="3769.58"/>
    <n v="9.5661202725387584E-2"/>
    <n v="4.1160533154900196E-2"/>
    <n v="100.54983114446532"/>
    <n v="9687.61"/>
  </r>
  <r>
    <n v="1130010"/>
    <s v="Bekhero Milk 500ML 24X"/>
    <n v="202412"/>
    <x v="2"/>
    <x v="2"/>
    <x v="2"/>
    <x v="7"/>
    <x v="3"/>
    <n v="94.8"/>
    <n v="34128"/>
    <n v="-3750.84"/>
    <n v="30377.16"/>
    <n v="-18853.29"/>
    <n v="-876.13"/>
    <n v="-463.56"/>
    <n v="10184.179999999997"/>
    <n v="0.33525780553547457"/>
    <n v="1339.69"/>
    <n v="0.10990506329113925"/>
    <n v="4.4101884442126912E-2"/>
    <n v="107.42805907172992"/>
    <n v="3750.84"/>
  </r>
  <r>
    <n v="1110010"/>
    <s v="Juhayna Milk 1L 12X"/>
    <n v="202404"/>
    <x v="0"/>
    <x v="0"/>
    <x v="0"/>
    <x v="8"/>
    <x v="2"/>
    <n v="277.8"/>
    <n v="116676"/>
    <n v="-11372.9"/>
    <n v="105303.1"/>
    <n v="-68464.66"/>
    <n v="-2133.4299999999998"/>
    <n v="-1340.54"/>
    <n v="33364.470000000016"/>
    <n v="0.31684223921233101"/>
    <n v="3473.97"/>
    <n v="9.7474202063834892E-2"/>
    <n v="3.2990196869797754E-2"/>
    <n v="120.10248380129595"/>
    <n v="11372.9"/>
  </r>
  <r>
    <n v="1120010"/>
    <s v="Pure Orange 1L 12X"/>
    <n v="202402"/>
    <x v="1"/>
    <x v="0"/>
    <x v="0"/>
    <x v="4"/>
    <x v="1"/>
    <n v="119.5"/>
    <n v="57360"/>
    <n v="-1955.13"/>
    <n v="55404.87"/>
    <n v="-35262.449999999997"/>
    <n v="-1171.51"/>
    <n v="-871.06"/>
    <n v="18099.850000000006"/>
    <n v="0.32668337638911532"/>
    <n v="2042.57"/>
    <n v="3.4085251046025104E-2"/>
    <n v="3.6866253814872227E-2"/>
    <n v="151.46317991631804"/>
    <n v="1955.13"/>
  </r>
  <r>
    <n v="1110010"/>
    <s v="Juhayna Milk 1L 12X"/>
    <n v="202509"/>
    <x v="0"/>
    <x v="0"/>
    <x v="0"/>
    <x v="10"/>
    <x v="1"/>
    <n v="60"/>
    <n v="25200"/>
    <n v="-591.58000000000004"/>
    <n v="24608.42"/>
    <n v="-16364.5"/>
    <n v="-810.87"/>
    <n v="-380.34"/>
    <n v="7052.7099999999991"/>
    <n v="0.28659743291117429"/>
    <n v="1191.21"/>
    <n v="2.3475396825396826E-2"/>
    <n v="4.840660229303629E-2"/>
    <n v="117.54516666666665"/>
    <n v="591.58000000000004"/>
  </r>
  <r>
    <n v="1110010"/>
    <s v="Juhayna Milk 1L 12X"/>
    <n v="202401"/>
    <x v="0"/>
    <x v="0"/>
    <x v="0"/>
    <x v="0"/>
    <x v="0"/>
    <n v="77.400000000000006"/>
    <n v="32508"/>
    <n v="-2646.13"/>
    <n v="29861.87"/>
    <n v="-19778.66"/>
    <n v="-702.89"/>
    <n v="-552.73"/>
    <n v="8827.59"/>
    <n v="0.29561410588151382"/>
    <n v="1255.6199999999999"/>
    <n v="8.1399347852836229E-2"/>
    <n v="4.2047601171661383E-2"/>
    <n v="114.05155038759689"/>
    <n v="2646.13"/>
  </r>
  <r>
    <n v="1110010"/>
    <s v="Juhayna Milk 1L 12X"/>
    <n v="202402"/>
    <x v="0"/>
    <x v="0"/>
    <x v="0"/>
    <x v="2"/>
    <x v="1"/>
    <n v="58.8"/>
    <n v="24696"/>
    <n v="-844.9"/>
    <n v="23851.1"/>
    <n v="-15237.38"/>
    <n v="-886.25"/>
    <n v="-304.69"/>
    <n v="7422.7799999999988"/>
    <n v="0.3112133193018351"/>
    <n v="1190.94"/>
    <n v="3.4212018140589572E-2"/>
    <n v="4.9932288238278326E-2"/>
    <n v="126.23775510204081"/>
    <n v="844.9"/>
  </r>
  <r>
    <n v="1110020"/>
    <s v="Juhayna Milk 500ML 24X"/>
    <n v="202510"/>
    <x v="0"/>
    <x v="2"/>
    <x v="2"/>
    <x v="0"/>
    <x v="0"/>
    <n v="103.3"/>
    <n v="46485"/>
    <n v="-3230.45"/>
    <n v="43254.55"/>
    <n v="-28658.67"/>
    <n v="-1648.63"/>
    <n v="-686.38"/>
    <n v="12260.870000000003"/>
    <n v="0.28345850320948901"/>
    <n v="2335.0100000000002"/>
    <n v="6.9494460578681291E-2"/>
    <n v="5.3982991384721381E-2"/>
    <n v="118.69186834462732"/>
    <n v="3230.45"/>
  </r>
  <r>
    <n v="1120010"/>
    <s v="Pure Orange 1L 12X"/>
    <n v="202502"/>
    <x v="1"/>
    <x v="0"/>
    <x v="0"/>
    <x v="9"/>
    <x v="0"/>
    <n v="102.1"/>
    <n v="49008"/>
    <n v="-3925.01"/>
    <n v="45082.99"/>
    <n v="-28127.16"/>
    <n v="-1645.57"/>
    <n v="-676.93"/>
    <n v="14633.329999999998"/>
    <n v="0.32458650147206292"/>
    <n v="2322.5"/>
    <n v="8.0089169115246495E-2"/>
    <n v="5.1516103967372176E-2"/>
    <n v="143.32350636630753"/>
    <n v="3925.01"/>
  </r>
  <r>
    <n v="1120010"/>
    <s v="Pure Orange 1L 12X"/>
    <n v="202503"/>
    <x v="1"/>
    <x v="0"/>
    <x v="0"/>
    <x v="6"/>
    <x v="0"/>
    <n v="14.9"/>
    <n v="7152"/>
    <n v="-559.69000000000005"/>
    <n v="6592.31"/>
    <n v="-4359.6499999999996"/>
    <n v="-185.8"/>
    <n v="-107.8"/>
    <n v="1939.0600000000004"/>
    <n v="0.29413968699894277"/>
    <n v="293.60000000000002"/>
    <n v="7.825643176733782E-2"/>
    <n v="4.4536740535563404E-2"/>
    <n v="130.13825503355707"/>
    <n v="559.69000000000005"/>
  </r>
  <r>
    <n v="1110010"/>
    <s v="Juhayna Milk 1L 12X"/>
    <n v="202506"/>
    <x v="0"/>
    <x v="0"/>
    <x v="0"/>
    <x v="8"/>
    <x v="2"/>
    <n v="137.69999999999999"/>
    <n v="57834"/>
    <n v="-4640.8100000000004"/>
    <n v="53193.19"/>
    <n v="-34793.15"/>
    <n v="-1804.62"/>
    <n v="-833.11"/>
    <n v="15762.309999999998"/>
    <n v="0.29632195399448685"/>
    <n v="2637.73"/>
    <n v="8.0243628315523743E-2"/>
    <n v="4.9587738580822091E-2"/>
    <n v="114.46848220769789"/>
    <n v="4640.8100000000004"/>
  </r>
  <r>
    <n v="1120020"/>
    <s v="Pure Apple 250ML 27X"/>
    <n v="202403"/>
    <x v="1"/>
    <x v="1"/>
    <x v="1"/>
    <x v="1"/>
    <x v="0"/>
    <n v="30.1"/>
    <n v="11438"/>
    <n v="-715.93"/>
    <n v="10722.07"/>
    <n v="-6851.94"/>
    <n v="-348.82"/>
    <n v="-109.38"/>
    <n v="3411.9300000000003"/>
    <n v="0.318215605755232"/>
    <n v="458.2"/>
    <n v="6.2592236404965904E-2"/>
    <n v="4.2734285450477381E-2"/>
    <n v="113.3531561461794"/>
    <n v="715.93"/>
  </r>
  <r>
    <n v="1110020"/>
    <s v="Juhayna Milk 500ML 24X"/>
    <n v="202509"/>
    <x v="0"/>
    <x v="2"/>
    <x v="2"/>
    <x v="6"/>
    <x v="0"/>
    <n v="51.2"/>
    <n v="23040"/>
    <n v="-1438.58"/>
    <n v="21601.42"/>
    <n v="-14331.6"/>
    <n v="-538.62"/>
    <n v="-396.88"/>
    <n v="6334.3199999999979"/>
    <n v="0.29323627798542867"/>
    <n v="935.5"/>
    <n v="6.2438368055555554E-2"/>
    <n v="4.3307338128697095E-2"/>
    <n v="123.71718749999995"/>
    <n v="1438.58"/>
  </r>
  <r>
    <n v="1110020"/>
    <s v="Juhayna Milk 500ML 24X"/>
    <n v="202402"/>
    <x v="0"/>
    <x v="2"/>
    <x v="2"/>
    <x v="7"/>
    <x v="3"/>
    <n v="144.80000000000001"/>
    <n v="65160"/>
    <n v="-5961.04"/>
    <n v="59198.96"/>
    <n v="-37694.22"/>
    <n v="-1852.97"/>
    <n v="-837.06"/>
    <n v="18814.71"/>
    <n v="0.31782163065026819"/>
    <n v="2690.0299999999997"/>
    <n v="9.148311847759362E-2"/>
    <n v="4.5440494224898542E-2"/>
    <n v="129.93584254143644"/>
    <n v="5961.04"/>
  </r>
  <r>
    <n v="1110020"/>
    <s v="Juhayna Milk 500ML 24X"/>
    <n v="202406"/>
    <x v="0"/>
    <x v="2"/>
    <x v="2"/>
    <x v="3"/>
    <x v="2"/>
    <n v="294.8"/>
    <n v="132660"/>
    <n v="-10318.379999999999"/>
    <n v="122341.62"/>
    <n v="-79078.67"/>
    <n v="-2672.95"/>
    <n v="-1657.92"/>
    <n v="38932.080000000002"/>
    <n v="0.31822432954541557"/>
    <n v="4330.87"/>
    <n v="7.7780642243328799E-2"/>
    <n v="3.5399809157341547E-2"/>
    <n v="132.06268656716418"/>
    <n v="10318.379999999999"/>
  </r>
  <r>
    <n v="1120010"/>
    <s v="Pure Orange 1L 12X"/>
    <n v="202509"/>
    <x v="1"/>
    <x v="0"/>
    <x v="0"/>
    <x v="8"/>
    <x v="2"/>
    <n v="221.8"/>
    <n v="106464"/>
    <n v="-7996.96"/>
    <n v="98467.04"/>
    <n v="-66660.210000000006"/>
    <n v="-3121.84"/>
    <n v="-1137.99"/>
    <n v="27546.999999999985"/>
    <n v="0.27975858723893787"/>
    <n v="4259.83"/>
    <n v="7.5114217012323417E-2"/>
    <n v="4.3261481202237828E-2"/>
    <n v="124.19747520288541"/>
    <n v="7996.96"/>
  </r>
  <r>
    <n v="1130010"/>
    <s v="Bekhero Milk 500ML 24X"/>
    <n v="202412"/>
    <x v="2"/>
    <x v="2"/>
    <x v="2"/>
    <x v="7"/>
    <x v="3"/>
    <n v="211.5"/>
    <n v="76140"/>
    <n v="-8168.35"/>
    <n v="67971.649999999994"/>
    <n v="-43319.78"/>
    <n v="-1824.61"/>
    <n v="-1338.02"/>
    <n v="21489.239999999998"/>
    <n v="0.31615004196602553"/>
    <n v="3162.63"/>
    <n v="0.10728066719201472"/>
    <n v="4.652866305290515E-2"/>
    <n v="101.60397163120567"/>
    <n v="8168.35"/>
  </r>
  <r>
    <n v="1130010"/>
    <s v="Bekhero Milk 500ML 24X"/>
    <n v="202505"/>
    <x v="2"/>
    <x v="2"/>
    <x v="2"/>
    <x v="3"/>
    <x v="2"/>
    <n v="243.4"/>
    <n v="87624"/>
    <n v="-6812.45"/>
    <n v="80811.55"/>
    <n v="-52370.84"/>
    <n v="-1667.06"/>
    <n v="-901.29"/>
    <n v="25872.360000000008"/>
    <n v="0.32015671027223219"/>
    <n v="2568.35"/>
    <n v="7.7746393682096224E-2"/>
    <n v="3.1781966810437365E-2"/>
    <n v="106.29564502875927"/>
    <n v="6812.45"/>
  </r>
  <r>
    <n v="1110020"/>
    <s v="Juhayna Milk 500ML 24X"/>
    <n v="202503"/>
    <x v="0"/>
    <x v="2"/>
    <x v="2"/>
    <x v="2"/>
    <x v="1"/>
    <n v="74.599999999999994"/>
    <n v="33570"/>
    <n v="-921.35"/>
    <n v="32648.65"/>
    <n v="-20982.46"/>
    <n v="-1037.18"/>
    <n v="-337.54"/>
    <n v="10291.470000000001"/>
    <n v="0.31521885284690182"/>
    <n v="1374.72"/>
    <n v="2.744563598450998E-2"/>
    <n v="4.2106488323406938E-2"/>
    <n v="137.95536193029494"/>
    <n v="921.35"/>
  </r>
  <r>
    <n v="1110010"/>
    <s v="Juhayna Milk 1L 12X"/>
    <n v="202406"/>
    <x v="0"/>
    <x v="0"/>
    <x v="0"/>
    <x v="3"/>
    <x v="2"/>
    <n v="155.4"/>
    <n v="65268"/>
    <n v="-5224.1400000000003"/>
    <n v="60043.86"/>
    <n v="-39561.269999999997"/>
    <n v="-1321.21"/>
    <n v="-1148.73"/>
    <n v="18012.650000000001"/>
    <n v="0.29999153951794572"/>
    <n v="2469.94"/>
    <n v="8.0041367898510754E-2"/>
    <n v="4.1135596545591839E-2"/>
    <n v="115.91151866151867"/>
    <n v="5224.1400000000003"/>
  </r>
  <r>
    <n v="1120010"/>
    <s v="Pure Orange 1L 12X"/>
    <n v="202506"/>
    <x v="1"/>
    <x v="0"/>
    <x v="0"/>
    <x v="7"/>
    <x v="3"/>
    <n v="96.5"/>
    <n v="46320"/>
    <n v="-3745.9"/>
    <n v="42574.1"/>
    <n v="-28463.05"/>
    <n v="-1240.1400000000001"/>
    <n v="-670.95"/>
    <n v="12199.96"/>
    <n v="0.28655825959914594"/>
    <n v="1911.0900000000001"/>
    <n v="8.087003454231434E-2"/>
    <n v="4.4888559006532144E-2"/>
    <n v="126.42445595854922"/>
    <n v="3745.9"/>
  </r>
  <r>
    <n v="1120020"/>
    <s v="Pure Apple 250ML 27X"/>
    <n v="202408"/>
    <x v="1"/>
    <x v="1"/>
    <x v="1"/>
    <x v="4"/>
    <x v="1"/>
    <n v="37.799999999999997"/>
    <n v="14364"/>
    <n v="-394.5"/>
    <n v="13969.5"/>
    <n v="-8944.2900000000009"/>
    <n v="-468.97"/>
    <n v="-181.63"/>
    <n v="4374.6100000000006"/>
    <n v="0.31315437202476831"/>
    <n v="650.6"/>
    <n v="2.7464494569757726E-2"/>
    <n v="4.6572890940978565E-2"/>
    <n v="115.73042328042331"/>
    <n v="394.5"/>
  </r>
  <r>
    <n v="1110020"/>
    <s v="Juhayna Milk 500ML 24X"/>
    <n v="202502"/>
    <x v="0"/>
    <x v="2"/>
    <x v="2"/>
    <x v="9"/>
    <x v="0"/>
    <n v="95.1"/>
    <n v="42795"/>
    <n v="-3792.47"/>
    <n v="39002.53"/>
    <n v="-25119.38"/>
    <n v="-802.33"/>
    <n v="-589.79999999999995"/>
    <n v="12491.019999999997"/>
    <n v="0.32026178814553818"/>
    <n v="1392.13"/>
    <n v="8.8619464890758268E-2"/>
    <n v="3.5693325535548596E-2"/>
    <n v="131.34616193480545"/>
    <n v="3792.47"/>
  </r>
  <r>
    <n v="1120010"/>
    <s v="Pure Orange 1L 12X"/>
    <n v="202405"/>
    <x v="1"/>
    <x v="0"/>
    <x v="0"/>
    <x v="5"/>
    <x v="3"/>
    <n v="215.9"/>
    <n v="103632"/>
    <n v="-11559.4"/>
    <n v="92072.6"/>
    <n v="-57382.22"/>
    <n v="-2007.92"/>
    <n v="-1650.74"/>
    <n v="31031.720000000008"/>
    <n v="0.33703533950382641"/>
    <n v="3658.66"/>
    <n v="0.11154276671298441"/>
    <n v="3.973668604992147E-2"/>
    <n v="143.7319129226494"/>
    <n v="11559.4"/>
  </r>
  <r>
    <n v="1110020"/>
    <s v="Juhayna Milk 500ML 24X"/>
    <n v="202501"/>
    <x v="0"/>
    <x v="2"/>
    <x v="2"/>
    <x v="8"/>
    <x v="2"/>
    <n v="91.3"/>
    <n v="41085"/>
    <n v="-2876.99"/>
    <n v="38208.01"/>
    <n v="-24027.09"/>
    <n v="-1438.88"/>
    <n v="-497.19"/>
    <n v="12244.850000000002"/>
    <n v="0.3204786116837805"/>
    <n v="1936.0700000000002"/>
    <n v="7.0025313374710962E-2"/>
    <n v="5.0671835565369673E-2"/>
    <n v="134.11664841182917"/>
    <n v="2876.99"/>
  </r>
  <r>
    <n v="1110010"/>
    <s v="Juhayna Milk 1L 12X"/>
    <n v="202407"/>
    <x v="0"/>
    <x v="0"/>
    <x v="0"/>
    <x v="5"/>
    <x v="3"/>
    <n v="159.1"/>
    <n v="66822"/>
    <n v="-7281.28"/>
    <n v="59540.72"/>
    <n v="-37465.9"/>
    <n v="-1852.13"/>
    <n v="-1057.21"/>
    <n v="19165.480000000003"/>
    <n v="0.32188861673154107"/>
    <n v="2909.34"/>
    <n v="0.10896531082577594"/>
    <n v="4.8863030208569865E-2"/>
    <n v="120.46184789440606"/>
    <n v="7281.28"/>
  </r>
  <r>
    <n v="1110010"/>
    <s v="Juhayna Milk 1L 12X"/>
    <n v="202412"/>
    <x v="0"/>
    <x v="0"/>
    <x v="0"/>
    <x v="2"/>
    <x v="1"/>
    <n v="21"/>
    <n v="8820"/>
    <n v="-273.39"/>
    <n v="8546.61"/>
    <n v="-5500.96"/>
    <n v="-207.25"/>
    <n v="-125.83"/>
    <n v="2712.5700000000006"/>
    <n v="0.3173854896853841"/>
    <n v="333.08"/>
    <n v="3.099659863945578E-2"/>
    <n v="3.8972177272626217E-2"/>
    <n v="129.17000000000002"/>
    <n v="273.39"/>
  </r>
  <r>
    <n v="1120020"/>
    <s v="Pure Apple 250ML 27X"/>
    <n v="202408"/>
    <x v="1"/>
    <x v="1"/>
    <x v="1"/>
    <x v="10"/>
    <x v="1"/>
    <n v="93.9"/>
    <n v="35682"/>
    <n v="-782.02"/>
    <n v="34899.980000000003"/>
    <n v="-21907.07"/>
    <n v="-1230.5999999999999"/>
    <n v="-395.6"/>
    <n v="11366.710000000006"/>
    <n v="0.32569388291913076"/>
    <n v="1626.1999999999998"/>
    <n v="2.1916372400650187E-2"/>
    <n v="4.6596015241269467E-2"/>
    <n v="121.0512247071353"/>
    <n v="782.02"/>
  </r>
  <r>
    <n v="1120010"/>
    <s v="Pure Orange 1L 12X"/>
    <n v="202508"/>
    <x v="1"/>
    <x v="0"/>
    <x v="0"/>
    <x v="8"/>
    <x v="2"/>
    <n v="148.5"/>
    <n v="71280"/>
    <n v="-5142.83"/>
    <n v="66137.17"/>
    <n v="-42942.77"/>
    <n v="-2302.14"/>
    <n v="-1049.22"/>
    <n v="19843.04"/>
    <n v="0.30002856185107407"/>
    <n v="3351.3599999999997"/>
    <n v="7.2149691358024695E-2"/>
    <n v="5.0672866710202442E-2"/>
    <n v="133.623164983165"/>
    <n v="5142.83"/>
  </r>
  <r>
    <n v="1110020"/>
    <s v="Juhayna Milk 500ML 24X"/>
    <n v="202412"/>
    <x v="0"/>
    <x v="2"/>
    <x v="2"/>
    <x v="5"/>
    <x v="3"/>
    <n v="140.6"/>
    <n v="63270"/>
    <n v="-6330.68"/>
    <n v="56939.32"/>
    <n v="-35307.82"/>
    <n v="-1821.11"/>
    <n v="-796.11"/>
    <n v="19014.28"/>
    <n v="0.33393935860140234"/>
    <n v="2617.2199999999998"/>
    <n v="0.10005816342658448"/>
    <n v="4.5965072993495532E-2"/>
    <n v="135.23669985775248"/>
    <n v="6330.68"/>
  </r>
  <r>
    <n v="1110010"/>
    <s v="Juhayna Milk 1L 12X"/>
    <n v="202504"/>
    <x v="0"/>
    <x v="0"/>
    <x v="0"/>
    <x v="5"/>
    <x v="3"/>
    <n v="97"/>
    <n v="40740"/>
    <n v="-3603.42"/>
    <n v="37136.58"/>
    <n v="-23994.84"/>
    <n v="-994.95"/>
    <n v="-614.26"/>
    <n v="11532.530000000002"/>
    <n v="0.31054367418863021"/>
    <n v="1609.21"/>
    <n v="8.8449189985272458E-2"/>
    <n v="4.3332207758495798E-2"/>
    <n v="118.89206185567014"/>
    <n v="3603.42"/>
  </r>
  <r>
    <n v="1120020"/>
    <s v="Pure Apple 250ML 27X"/>
    <n v="202410"/>
    <x v="1"/>
    <x v="1"/>
    <x v="1"/>
    <x v="7"/>
    <x v="3"/>
    <n v="146.69999999999999"/>
    <n v="55746"/>
    <n v="-6290.99"/>
    <n v="49455.01"/>
    <n v="-30765.45"/>
    <n v="-1937.17"/>
    <n v="-703.12"/>
    <n v="16049.269999999997"/>
    <n v="0.32452263178189622"/>
    <n v="2640.29"/>
    <n v="0.11285096688551645"/>
    <n v="5.3387715420540806E-2"/>
    <n v="109.4019768234492"/>
    <n v="6290.99"/>
  </r>
  <r>
    <n v="1110020"/>
    <s v="Juhayna Milk 500ML 24X"/>
    <n v="202505"/>
    <x v="0"/>
    <x v="2"/>
    <x v="2"/>
    <x v="10"/>
    <x v="1"/>
    <n v="101.8"/>
    <n v="45810"/>
    <n v="-1342.16"/>
    <n v="44467.839999999997"/>
    <n v="-27790.55"/>
    <n v="-1499.51"/>
    <n v="-489.77"/>
    <n v="14688.009999999998"/>
    <n v="0.3303063517364459"/>
    <n v="1989.28"/>
    <n v="2.9298406461471298E-2"/>
    <n v="4.4735251363682157E-2"/>
    <n v="144.2830058939096"/>
    <n v="1342.16"/>
  </r>
  <r>
    <n v="1120020"/>
    <s v="Pure Apple 250ML 27X"/>
    <n v="202411"/>
    <x v="1"/>
    <x v="1"/>
    <x v="1"/>
    <x v="6"/>
    <x v="0"/>
    <n v="24.2"/>
    <n v="9196"/>
    <n v="-691.62"/>
    <n v="8504.3799999999992"/>
    <n v="-5622.91"/>
    <n v="-172.06"/>
    <n v="-140.65"/>
    <n v="2568.7599999999993"/>
    <n v="0.30205141350692227"/>
    <n v="312.71000000000004"/>
    <n v="7.5208786428882124E-2"/>
    <n v="3.6770464160820665E-2"/>
    <n v="106.1471074380165"/>
    <n v="691.62"/>
  </r>
  <r>
    <n v="1120020"/>
    <s v="Pure Apple 250ML 27X"/>
    <n v="202410"/>
    <x v="1"/>
    <x v="1"/>
    <x v="1"/>
    <x v="2"/>
    <x v="1"/>
    <n v="56.7"/>
    <n v="21546"/>
    <n v="-750.69"/>
    <n v="20795.310000000001"/>
    <n v="-13037.78"/>
    <n v="-751.59"/>
    <n v="-396.82"/>
    <n v="6609.1200000000008"/>
    <n v="0.31781781565170225"/>
    <n v="1148.4100000000001"/>
    <n v="3.4841269841269847E-2"/>
    <n v="5.5224471287035393E-2"/>
    <n v="116.56296296296297"/>
    <n v="750.69"/>
  </r>
  <r>
    <n v="1130010"/>
    <s v="Bekhero Milk 500ML 24X"/>
    <n v="202511"/>
    <x v="2"/>
    <x v="2"/>
    <x v="2"/>
    <x v="8"/>
    <x v="2"/>
    <n v="133.80000000000001"/>
    <n v="48168"/>
    <n v="-4144.8900000000003"/>
    <n v="44023.11"/>
    <n v="-28258.07"/>
    <n v="-1572.06"/>
    <n v="-871.98"/>
    <n v="13321"/>
    <n v="0.3025910709170706"/>
    <n v="2444.04"/>
    <n v="8.6050697558545095E-2"/>
    <n v="5.5517204486461767E-2"/>
    <n v="99.559043348281008"/>
    <n v="4144.8900000000003"/>
  </r>
  <r>
    <n v="1130010"/>
    <s v="Bekhero Milk 500ML 24X"/>
    <n v="202403"/>
    <x v="2"/>
    <x v="2"/>
    <x v="2"/>
    <x v="10"/>
    <x v="1"/>
    <n v="26.5"/>
    <n v="9540"/>
    <n v="-255.12"/>
    <n v="9284.8799999999992"/>
    <n v="-6277.05"/>
    <n v="-295.29000000000002"/>
    <n v="-111.2"/>
    <n v="2601.3399999999992"/>
    <n v="0.28016947984249657"/>
    <n v="406.49"/>
    <n v="2.6742138364779875E-2"/>
    <n v="4.3779779598659328E-2"/>
    <n v="98.163773584905627"/>
    <n v="255.12"/>
  </r>
  <r>
    <n v="1130010"/>
    <s v="Bekhero Milk 500ML 24X"/>
    <n v="202402"/>
    <x v="2"/>
    <x v="2"/>
    <x v="2"/>
    <x v="4"/>
    <x v="1"/>
    <n v="61.1"/>
    <n v="21996"/>
    <n v="-457.45"/>
    <n v="21538.55"/>
    <n v="-14475.5"/>
    <n v="-629.03"/>
    <n v="-226.17"/>
    <n v="6207.8499999999985"/>
    <n v="0.28822042338040393"/>
    <n v="855.19999999999993"/>
    <n v="2.0796963084197127E-2"/>
    <n v="3.9705551209343243E-2"/>
    <n v="101.60147299508999"/>
    <n v="457.45"/>
  </r>
  <r>
    <n v="1130010"/>
    <s v="Bekhero Milk 500ML 24X"/>
    <n v="202502"/>
    <x v="2"/>
    <x v="2"/>
    <x v="2"/>
    <x v="8"/>
    <x v="2"/>
    <n v="134.4"/>
    <n v="48384"/>
    <n v="-3816.74"/>
    <n v="44567.26"/>
    <n v="-29822.19"/>
    <n v="-1375.12"/>
    <n v="-525.33000000000004"/>
    <n v="12844.620000000003"/>
    <n v="0.28820753171722924"/>
    <n v="1900.4499999999998"/>
    <n v="7.8884341931216934E-2"/>
    <n v="4.2642289429504973E-2"/>
    <n v="95.570089285714303"/>
    <n v="3816.74"/>
  </r>
  <r>
    <n v="1120010"/>
    <s v="Pure Orange 1L 12X"/>
    <n v="202503"/>
    <x v="1"/>
    <x v="0"/>
    <x v="0"/>
    <x v="2"/>
    <x v="1"/>
    <n v="45.7"/>
    <n v="21936"/>
    <n v="-717.74"/>
    <n v="21218.26"/>
    <n v="-13913.8"/>
    <n v="-575.97"/>
    <n v="-219.95"/>
    <n v="6508.5399999999991"/>
    <n v="0.3067424001779599"/>
    <n v="795.92000000000007"/>
    <n v="3.2719730123997086E-2"/>
    <n v="3.7511087148522082E-2"/>
    <n v="142.41881838074394"/>
    <n v="717.74"/>
  </r>
  <r>
    <n v="1120020"/>
    <s v="Pure Apple 250ML 27X"/>
    <n v="202403"/>
    <x v="1"/>
    <x v="1"/>
    <x v="1"/>
    <x v="5"/>
    <x v="3"/>
    <n v="183.7"/>
    <n v="69806"/>
    <n v="-5936.45"/>
    <n v="63869.55"/>
    <n v="-40153.42"/>
    <n v="-1907.72"/>
    <n v="-1208.8699999999999"/>
    <n v="20599.54"/>
    <n v="0.3225252095873542"/>
    <n v="3116.59"/>
    <n v="8.504211672349081E-2"/>
    <n v="4.8796179086904479E-2"/>
    <n v="112.1368535655961"/>
    <n v="5936.45"/>
  </r>
  <r>
    <n v="1120010"/>
    <s v="Pure Orange 1L 12X"/>
    <n v="202508"/>
    <x v="1"/>
    <x v="0"/>
    <x v="0"/>
    <x v="10"/>
    <x v="1"/>
    <n v="36.9"/>
    <n v="17712"/>
    <n v="-646.69000000000005"/>
    <n v="17065.310000000001"/>
    <n v="-11435.38"/>
    <n v="-591.38"/>
    <n v="-260"/>
    <n v="4778.5500000000029"/>
    <n v="0.28001542310101618"/>
    <n v="851.38"/>
    <n v="3.6511404697380311E-2"/>
    <n v="4.9889512701497947E-2"/>
    <n v="129.50000000000009"/>
    <n v="646.69000000000005"/>
  </r>
  <r>
    <n v="1120020"/>
    <s v="Pure Apple 250ML 27X"/>
    <n v="202411"/>
    <x v="1"/>
    <x v="1"/>
    <x v="1"/>
    <x v="1"/>
    <x v="0"/>
    <n v="51"/>
    <n v="19380"/>
    <n v="-1248.1199999999999"/>
    <n v="18131.88"/>
    <n v="-12304.49"/>
    <n v="-593.92999999999995"/>
    <n v="-341.25"/>
    <n v="4892.2100000000009"/>
    <n v="0.26981261733477174"/>
    <n v="935.18"/>
    <n v="6.440247678018575E-2"/>
    <n v="5.1576560180190904E-2"/>
    <n v="95.925686274509829"/>
    <n v="1248.1199999999999"/>
  </r>
  <r>
    <n v="1120020"/>
    <s v="Pure Apple 250ML 27X"/>
    <n v="202509"/>
    <x v="1"/>
    <x v="1"/>
    <x v="1"/>
    <x v="0"/>
    <x v="0"/>
    <n v="92.4"/>
    <n v="35112"/>
    <n v="-2551.8000000000002"/>
    <n v="32560.2"/>
    <n v="-20231.05"/>
    <n v="-1270.08"/>
    <n v="-409.24"/>
    <n v="10649.830000000002"/>
    <n v="0.32708122185981664"/>
    <n v="1679.32"/>
    <n v="7.2676008202323991E-2"/>
    <n v="5.157585027118998E-2"/>
    <n v="115.25790043290044"/>
    <n v="2551.8000000000002"/>
  </r>
  <r>
    <n v="1110010"/>
    <s v="Juhayna Milk 1L 12X"/>
    <n v="202407"/>
    <x v="0"/>
    <x v="0"/>
    <x v="0"/>
    <x v="2"/>
    <x v="1"/>
    <n v="72.8"/>
    <n v="30576"/>
    <n v="-1219.93"/>
    <n v="29356.07"/>
    <n v="-19285.03"/>
    <n v="-903.67"/>
    <n v="-526.57000000000005"/>
    <n v="8640.8000000000029"/>
    <n v="0.2943445767774775"/>
    <n v="1430.24"/>
    <n v="3.9898286237571953E-2"/>
    <n v="4.8720417957853354E-2"/>
    <n v="118.69230769230774"/>
    <n v="1219.93"/>
  </r>
  <r>
    <n v="1110010"/>
    <s v="Juhayna Milk 1L 12X"/>
    <n v="202407"/>
    <x v="0"/>
    <x v="0"/>
    <x v="0"/>
    <x v="8"/>
    <x v="2"/>
    <n v="240.2"/>
    <n v="100884"/>
    <n v="-8384.2999999999993"/>
    <n v="92499.7"/>
    <n v="-61494.93"/>
    <n v="-3289.86"/>
    <n v="-1181.0899999999999"/>
    <n v="26533.819999999992"/>
    <n v="0.28685303844228677"/>
    <n v="4470.95"/>
    <n v="8.3108322429721257E-2"/>
    <n v="4.8334751355950341E-2"/>
    <n v="110.46552872606159"/>
    <n v="8384.2999999999993"/>
  </r>
  <r>
    <n v="1110010"/>
    <s v="Juhayna Milk 1L 12X"/>
    <n v="202510"/>
    <x v="0"/>
    <x v="0"/>
    <x v="0"/>
    <x v="2"/>
    <x v="1"/>
    <n v="41.3"/>
    <n v="17346"/>
    <n v="-348.67"/>
    <n v="16997.330000000002"/>
    <n v="-10749.59"/>
    <n v="-605.79999999999995"/>
    <n v="-281.68"/>
    <n v="5360.260000000002"/>
    <n v="0.31535894166907402"/>
    <n v="887.48"/>
    <n v="2.0100887812752221E-2"/>
    <n v="5.2212906380002033E-2"/>
    <n v="129.788377723971"/>
    <n v="348.67"/>
  </r>
  <r>
    <n v="1120010"/>
    <s v="Pure Orange 1L 12X"/>
    <n v="202508"/>
    <x v="1"/>
    <x v="0"/>
    <x v="0"/>
    <x v="8"/>
    <x v="2"/>
    <n v="247.6"/>
    <n v="118848"/>
    <n v="-10582.9"/>
    <n v="108265.1"/>
    <n v="-67755.42"/>
    <n v="-2652.12"/>
    <n v="-1850.26"/>
    <n v="36007.300000000017"/>
    <n v="0.33258455402525849"/>
    <n v="4502.38"/>
    <n v="8.9045671782444796E-2"/>
    <n v="4.1586623944373576E-2"/>
    <n v="145.42528271405502"/>
    <n v="10582.9"/>
  </r>
  <r>
    <n v="1110020"/>
    <s v="Juhayna Milk 500ML 24X"/>
    <n v="202512"/>
    <x v="0"/>
    <x v="2"/>
    <x v="2"/>
    <x v="0"/>
    <x v="0"/>
    <n v="88.3"/>
    <n v="39735"/>
    <n v="-3369.9"/>
    <n v="36365.1"/>
    <n v="-23829.14"/>
    <n v="-1188.97"/>
    <n v="-483.2"/>
    <n v="10863.789999999997"/>
    <n v="0.2987422006264247"/>
    <n v="1672.17"/>
    <n v="8.4809362023405055E-2"/>
    <n v="4.5982824191326301E-2"/>
    <n v="123.0327293318233"/>
    <n v="3369.9"/>
  </r>
  <r>
    <n v="1120020"/>
    <s v="Pure Apple 250ML 27X"/>
    <n v="202401"/>
    <x v="1"/>
    <x v="1"/>
    <x v="1"/>
    <x v="10"/>
    <x v="1"/>
    <n v="47.7"/>
    <n v="18126"/>
    <n v="-478.4"/>
    <n v="17647.599999999999"/>
    <n v="-11812.56"/>
    <n v="-406.52"/>
    <n v="-327.25"/>
    <n v="5101.2699999999986"/>
    <n v="0.28906310206486996"/>
    <n v="733.77"/>
    <n v="2.6393026591636323E-2"/>
    <n v="4.1579024909902763E-2"/>
    <n v="106.94486373165616"/>
    <n v="478.4"/>
  </r>
  <r>
    <n v="1120020"/>
    <s v="Pure Apple 250ML 27X"/>
    <n v="202510"/>
    <x v="1"/>
    <x v="1"/>
    <x v="1"/>
    <x v="5"/>
    <x v="3"/>
    <n v="147.5"/>
    <n v="56050"/>
    <n v="-5387.39"/>
    <n v="50662.61"/>
    <n v="-33419.18"/>
    <n v="-1592.14"/>
    <n v="-546.45000000000005"/>
    <n v="15104.840000000004"/>
    <n v="0.29814571337718299"/>
    <n v="2138.59"/>
    <n v="9.611757359500446E-2"/>
    <n v="4.2212392926459973E-2"/>
    <n v="102.40569491525426"/>
    <n v="5387.39"/>
  </r>
  <r>
    <n v="1120020"/>
    <s v="Pure Apple 250ML 27X"/>
    <n v="202407"/>
    <x v="1"/>
    <x v="1"/>
    <x v="1"/>
    <x v="3"/>
    <x v="2"/>
    <n v="237"/>
    <n v="90060"/>
    <n v="-7735.05"/>
    <n v="82324.95"/>
    <n v="-52543.24"/>
    <n v="-2882.79"/>
    <n v="-1194.95"/>
    <n v="25703.97"/>
    <n v="0.31222575901959249"/>
    <n v="4077.74"/>
    <n v="8.588774150566289E-2"/>
    <n v="4.9532249943668352E-2"/>
    <n v="108.45556962025317"/>
    <n v="7735.05"/>
  </r>
  <r>
    <n v="1120020"/>
    <s v="Pure Apple 250ML 27X"/>
    <n v="202508"/>
    <x v="1"/>
    <x v="1"/>
    <x v="1"/>
    <x v="6"/>
    <x v="0"/>
    <n v="74.3"/>
    <n v="28234"/>
    <n v="-2222.81"/>
    <n v="26011.19"/>
    <n v="-17008.55"/>
    <n v="-736.32"/>
    <n v="-459.08"/>
    <n v="7807.239999999998"/>
    <n v="0.30014928190521073"/>
    <n v="1195.4000000000001"/>
    <n v="7.872812920592194E-2"/>
    <n v="4.5957143829251958E-2"/>
    <n v="105.0772543741588"/>
    <n v="2222.81"/>
  </r>
  <r>
    <n v="1120010"/>
    <s v="Pure Orange 1L 12X"/>
    <n v="202501"/>
    <x v="1"/>
    <x v="0"/>
    <x v="0"/>
    <x v="2"/>
    <x v="1"/>
    <n v="111.3"/>
    <n v="53424"/>
    <n v="-1209.2"/>
    <n v="52214.8"/>
    <n v="-34275.22"/>
    <n v="-1931.6"/>
    <n v="-572.79"/>
    <n v="15435.190000000002"/>
    <n v="0.29560948236898354"/>
    <n v="2504.39"/>
    <n v="2.263402216232405E-2"/>
    <n v="4.7963221155687658E-2"/>
    <n v="138.68095238095242"/>
    <n v="1209.2"/>
  </r>
  <r>
    <n v="1110020"/>
    <s v="Juhayna Milk 500ML 24X"/>
    <n v="202507"/>
    <x v="0"/>
    <x v="2"/>
    <x v="2"/>
    <x v="5"/>
    <x v="3"/>
    <n v="122.3"/>
    <n v="55035"/>
    <n v="-6306.78"/>
    <n v="48728.22"/>
    <n v="-32453.599999999999"/>
    <n v="-1933.91"/>
    <n v="-964.28"/>
    <n v="13376.43"/>
    <n v="0.27451095073860693"/>
    <n v="2898.19"/>
    <n v="0.11459580267102752"/>
    <n v="5.9476623607429127E-2"/>
    <n v="109.37391659852821"/>
    <n v="6306.78"/>
  </r>
  <r>
    <n v="1130010"/>
    <s v="Bekhero Milk 500ML 24X"/>
    <n v="202407"/>
    <x v="2"/>
    <x v="2"/>
    <x v="2"/>
    <x v="4"/>
    <x v="1"/>
    <n v="56"/>
    <n v="20160"/>
    <n v="-644.82000000000005"/>
    <n v="19515.18"/>
    <n v="-12473.4"/>
    <n v="-532.04999999999995"/>
    <n v="-215.77"/>
    <n v="6293.9600000000009"/>
    <n v="0.32251611309759892"/>
    <n v="747.81999999999994"/>
    <n v="3.1985119047619047E-2"/>
    <n v="3.8319913011307091E-2"/>
    <n v="112.39214285714287"/>
    <n v="644.82000000000005"/>
  </r>
  <r>
    <n v="1120010"/>
    <s v="Pure Orange 1L 12X"/>
    <n v="202501"/>
    <x v="1"/>
    <x v="0"/>
    <x v="0"/>
    <x v="2"/>
    <x v="1"/>
    <n v="64.400000000000006"/>
    <n v="30912"/>
    <n v="-905.05"/>
    <n v="30006.95"/>
    <n v="-20091.7"/>
    <n v="-869.88"/>
    <n v="-577.30999999999995"/>
    <n v="8468.0599999999977"/>
    <n v="0.28220328957124924"/>
    <n v="1447.19"/>
    <n v="2.927827380952381E-2"/>
    <n v="4.8228493732285355E-2"/>
    <n v="131.49161490683224"/>
    <n v="905.05"/>
  </r>
  <r>
    <n v="1110020"/>
    <s v="Juhayna Milk 500ML 24X"/>
    <n v="202401"/>
    <x v="0"/>
    <x v="2"/>
    <x v="2"/>
    <x v="4"/>
    <x v="1"/>
    <n v="68.599999999999994"/>
    <n v="30870"/>
    <n v="-823.65"/>
    <n v="30046.35"/>
    <n v="-19465.27"/>
    <n v="-704.45"/>
    <n v="-573.07000000000005"/>
    <n v="9303.5599999999977"/>
    <n v="0.30964027244573794"/>
    <n v="1277.52"/>
    <n v="2.6681243926141886E-2"/>
    <n v="4.2518309212267048E-2"/>
    <n v="135.6204081632653"/>
    <n v="823.65"/>
  </r>
  <r>
    <n v="1120020"/>
    <s v="Pure Apple 250ML 27X"/>
    <n v="202502"/>
    <x v="1"/>
    <x v="1"/>
    <x v="1"/>
    <x v="4"/>
    <x v="1"/>
    <n v="30.8"/>
    <n v="11704"/>
    <n v="-240.88"/>
    <n v="11463.12"/>
    <n v="-7261.33"/>
    <n v="-369.05"/>
    <n v="-172.33"/>
    <n v="3660.4100000000008"/>
    <n v="0.31932056892015442"/>
    <n v="541.38"/>
    <n v="2.0580997949419002E-2"/>
    <n v="4.7227979817013169E-2"/>
    <n v="118.84448051948054"/>
    <n v="240.88"/>
  </r>
  <r>
    <n v="1110010"/>
    <s v="Juhayna Milk 1L 12X"/>
    <n v="202411"/>
    <x v="0"/>
    <x v="0"/>
    <x v="0"/>
    <x v="2"/>
    <x v="1"/>
    <n v="77.099999999999994"/>
    <n v="32382"/>
    <n v="-755.45"/>
    <n v="31626.55"/>
    <n v="-20795.400000000001"/>
    <n v="-1065.4100000000001"/>
    <n v="-617.29999999999995"/>
    <n v="9148.4399999999987"/>
    <n v="0.28926455778451959"/>
    <n v="1682.71"/>
    <n v="2.3329318757334322E-2"/>
    <n v="5.3205613637908655E-2"/>
    <n v="118.6568093385214"/>
    <n v="755.45"/>
  </r>
  <r>
    <n v="1110010"/>
    <s v="Juhayna Milk 1L 12X"/>
    <n v="202505"/>
    <x v="0"/>
    <x v="0"/>
    <x v="0"/>
    <x v="10"/>
    <x v="1"/>
    <n v="105"/>
    <n v="44100"/>
    <n v="-1631.97"/>
    <n v="42468.03"/>
    <n v="-26741.39"/>
    <n v="-1162.83"/>
    <n v="-796.13"/>
    <n v="13767.679999999997"/>
    <n v="0.32418927838187922"/>
    <n v="1958.96"/>
    <n v="3.7006122448979592E-2"/>
    <n v="4.61278754865719E-2"/>
    <n v="131.12076190476188"/>
    <n v="1631.97"/>
  </r>
  <r>
    <n v="1110020"/>
    <s v="Juhayna Milk 500ML 24X"/>
    <n v="202407"/>
    <x v="0"/>
    <x v="2"/>
    <x v="2"/>
    <x v="10"/>
    <x v="1"/>
    <n v="45.5"/>
    <n v="20475"/>
    <n v="-529.48"/>
    <n v="19945.52"/>
    <n v="-13436.63"/>
    <n v="-481.49"/>
    <n v="-291.44"/>
    <n v="5735.9600000000009"/>
    <n v="0.28758137165639203"/>
    <n v="772.93000000000006"/>
    <n v="2.5859829059829059E-2"/>
    <n v="3.8752060613110116E-2"/>
    <n v="126.06505494505497"/>
    <n v="529.48"/>
  </r>
  <r>
    <n v="1110020"/>
    <s v="Juhayna Milk 500ML 24X"/>
    <n v="202406"/>
    <x v="0"/>
    <x v="2"/>
    <x v="2"/>
    <x v="2"/>
    <x v="1"/>
    <n v="117"/>
    <n v="52650"/>
    <n v="-1579.73"/>
    <n v="51070.27"/>
    <n v="-32004.18"/>
    <n v="-1638.34"/>
    <n v="-679.88"/>
    <n v="16747.870000000003"/>
    <n v="0.32793776104962835"/>
    <n v="2318.2199999999998"/>
    <n v="3.0004368471035138E-2"/>
    <n v="4.5392750028539111E-2"/>
    <n v="143.14418803418806"/>
    <n v="1579.73"/>
  </r>
  <r>
    <n v="1110020"/>
    <s v="Juhayna Milk 500ML 24X"/>
    <n v="202512"/>
    <x v="0"/>
    <x v="2"/>
    <x v="2"/>
    <x v="7"/>
    <x v="3"/>
    <n v="290.60000000000002"/>
    <n v="130770"/>
    <n v="-10497.61"/>
    <n v="120272.39"/>
    <n v="-74802.13"/>
    <n v="-4033.63"/>
    <n v="-2245.56"/>
    <n v="39191.069999999992"/>
    <n v="0.32585259177106229"/>
    <n v="6279.1900000000005"/>
    <n v="8.0275368968417832E-2"/>
    <n v="5.2208075352955075E-2"/>
    <n v="134.86259463179624"/>
    <n v="10497.61"/>
  </r>
  <r>
    <n v="1120020"/>
    <s v="Pure Apple 250ML 27X"/>
    <n v="202502"/>
    <x v="1"/>
    <x v="1"/>
    <x v="1"/>
    <x v="2"/>
    <x v="1"/>
    <n v="115.3"/>
    <n v="43814"/>
    <n v="-1650.35"/>
    <n v="42163.65"/>
    <n v="-27500.84"/>
    <n v="-1446.88"/>
    <n v="-677.56"/>
    <n v="12538.369999999999"/>
    <n v="0.29737392279842939"/>
    <n v="2124.44"/>
    <n v="3.7667184005112521E-2"/>
    <n v="5.0385580944723715E-2"/>
    <n v="108.74562012142238"/>
    <n v="1650.35"/>
  </r>
  <r>
    <n v="1130010"/>
    <s v="Bekhero Milk 500ML 24X"/>
    <n v="202504"/>
    <x v="2"/>
    <x v="2"/>
    <x v="2"/>
    <x v="9"/>
    <x v="0"/>
    <n v="101.1"/>
    <n v="36396"/>
    <n v="-2249.04"/>
    <n v="34146.959999999999"/>
    <n v="-22834.06"/>
    <n v="-1248.6199999999999"/>
    <n v="-589.09"/>
    <n v="9475.1899999999987"/>
    <n v="0.27748268074229737"/>
    <n v="1837.71"/>
    <n v="6.1793603692713486E-2"/>
    <n v="5.3817675131256196E-2"/>
    <n v="93.720969337289802"/>
    <n v="2249.04"/>
  </r>
  <r>
    <n v="1110010"/>
    <s v="Juhayna Milk 1L 12X"/>
    <n v="202511"/>
    <x v="0"/>
    <x v="0"/>
    <x v="0"/>
    <x v="8"/>
    <x v="2"/>
    <n v="281.8"/>
    <n v="118356"/>
    <n v="-10519.25"/>
    <n v="107836.75"/>
    <n v="-69705.97"/>
    <n v="-3855"/>
    <n v="-1190.1099999999999"/>
    <n v="33085.67"/>
    <n v="0.30681256621698999"/>
    <n v="5045.1099999999997"/>
    <n v="8.8878045895434118E-2"/>
    <n v="4.6784700021096699E-2"/>
    <n v="117.40833924769339"/>
    <n v="10519.25"/>
  </r>
  <r>
    <n v="1120010"/>
    <s v="Pure Orange 1L 12X"/>
    <n v="202412"/>
    <x v="1"/>
    <x v="0"/>
    <x v="0"/>
    <x v="6"/>
    <x v="0"/>
    <n v="55.4"/>
    <n v="26592"/>
    <n v="-1866.63"/>
    <n v="24725.37"/>
    <n v="-16684.150000000001"/>
    <n v="-887.91"/>
    <n v="-299.2"/>
    <n v="6854.1099999999969"/>
    <n v="0.27720960293010771"/>
    <n v="1187.1099999999999"/>
    <n v="7.0195171480144411E-2"/>
    <n v="4.8011819438900205E-2"/>
    <n v="123.7203971119133"/>
    <n v="1866.63"/>
  </r>
  <r>
    <n v="1110010"/>
    <s v="Juhayna Milk 1L 12X"/>
    <n v="202503"/>
    <x v="0"/>
    <x v="0"/>
    <x v="0"/>
    <x v="3"/>
    <x v="2"/>
    <n v="274.8"/>
    <n v="115416"/>
    <n v="-9781.2000000000007"/>
    <n v="105634.8"/>
    <n v="-67044.69"/>
    <n v="-2662"/>
    <n v="-1368.28"/>
    <n v="34559.83"/>
    <n v="0.32716330224509349"/>
    <n v="4030.2799999999997"/>
    <n v="8.474734872114785E-2"/>
    <n v="3.8152957169417648E-2"/>
    <n v="125.76357350800582"/>
    <n v="9781.2000000000007"/>
  </r>
  <r>
    <n v="1120020"/>
    <s v="Pure Apple 250ML 27X"/>
    <n v="202511"/>
    <x v="1"/>
    <x v="1"/>
    <x v="1"/>
    <x v="8"/>
    <x v="2"/>
    <n v="114.5"/>
    <n v="43510"/>
    <n v="-3405.05"/>
    <n v="40104.949999999997"/>
    <n v="-24951.08"/>
    <n v="-914.41"/>
    <n v="-610.30999999999995"/>
    <n v="13629.149999999994"/>
    <n v="0.33983710240257115"/>
    <n v="1524.7199999999998"/>
    <n v="7.8259020914732247E-2"/>
    <n v="3.8018249617565912E-2"/>
    <n v="119.03187772925759"/>
    <n v="3405.05"/>
  </r>
  <r>
    <n v="1110010"/>
    <s v="Juhayna Milk 1L 12X"/>
    <n v="202507"/>
    <x v="0"/>
    <x v="0"/>
    <x v="0"/>
    <x v="7"/>
    <x v="3"/>
    <n v="140.69999999999999"/>
    <n v="59094"/>
    <n v="-5415.89"/>
    <n v="53678.11"/>
    <n v="-36323.31"/>
    <n v="-1243.51"/>
    <n v="-877.04"/>
    <n v="15234.25"/>
    <n v="0.2838074962028283"/>
    <n v="2120.5500000000002"/>
    <n v="9.1648729143398652E-2"/>
    <n v="3.9504930408317283E-2"/>
    <n v="108.27469793887705"/>
    <n v="5415.89"/>
  </r>
  <r>
    <n v="1120020"/>
    <s v="Pure Apple 250ML 27X"/>
    <n v="202410"/>
    <x v="1"/>
    <x v="1"/>
    <x v="1"/>
    <x v="10"/>
    <x v="1"/>
    <n v="27"/>
    <n v="10260"/>
    <n v="-370.43"/>
    <n v="9889.57"/>
    <n v="-6207.81"/>
    <n v="-317.94"/>
    <n v="-183.86"/>
    <n v="3179.96"/>
    <n v="0.32154684177370707"/>
    <n v="501.8"/>
    <n v="3.610428849902534E-2"/>
    <n v="5.0740325413541745E-2"/>
    <n v="117.77629629629629"/>
    <n v="370.43"/>
  </r>
  <r>
    <n v="1120010"/>
    <s v="Pure Orange 1L 12X"/>
    <n v="202407"/>
    <x v="1"/>
    <x v="0"/>
    <x v="0"/>
    <x v="5"/>
    <x v="3"/>
    <n v="195.8"/>
    <n v="93984"/>
    <n v="-8076.47"/>
    <n v="85907.53"/>
    <n v="-53324.87"/>
    <n v="-2343.84"/>
    <n v="-1295.99"/>
    <n v="28942.829999999994"/>
    <n v="0.33690678803127033"/>
    <n v="3639.83"/>
    <n v="8.5934520769492678E-2"/>
    <n v="4.2369161352910509E-2"/>
    <n v="147.81833503575072"/>
    <n v="8076.47"/>
  </r>
  <r>
    <n v="1130010"/>
    <s v="Bekhero Milk 500ML 24X"/>
    <n v="202508"/>
    <x v="2"/>
    <x v="2"/>
    <x v="2"/>
    <x v="4"/>
    <x v="1"/>
    <n v="109"/>
    <n v="39240"/>
    <n v="-1547.94"/>
    <n v="37692.06"/>
    <n v="-24825.16"/>
    <n v="-1196.45"/>
    <n v="-565.79"/>
    <n v="11104.659999999996"/>
    <n v="0.29461536461525312"/>
    <n v="1762.24"/>
    <n v="3.9448012232415904E-2"/>
    <n v="4.6753613360479639E-2"/>
    <n v="101.87761467889905"/>
    <n v="1547.94"/>
  </r>
  <r>
    <n v="1130010"/>
    <s v="Bekhero Milk 500ML 24X"/>
    <n v="202504"/>
    <x v="2"/>
    <x v="2"/>
    <x v="2"/>
    <x v="8"/>
    <x v="2"/>
    <n v="212.1"/>
    <n v="76356"/>
    <n v="-7339.6"/>
    <n v="69016.399999999994"/>
    <n v="-44786.34"/>
    <n v="-2048.4"/>
    <n v="-952.34"/>
    <n v="21229.32"/>
    <n v="0.30759819405242816"/>
    <n v="3000.7400000000002"/>
    <n v="9.6123421865996123E-2"/>
    <n v="4.3478651450959492E-2"/>
    <n v="100.09108910891089"/>
    <n v="7339.6"/>
  </r>
  <r>
    <n v="1110010"/>
    <s v="Juhayna Milk 1L 12X"/>
    <n v="202410"/>
    <x v="0"/>
    <x v="0"/>
    <x v="0"/>
    <x v="3"/>
    <x v="2"/>
    <n v="101.6"/>
    <n v="42672"/>
    <n v="-3179.18"/>
    <n v="39492.82"/>
    <n v="-25927.77"/>
    <n v="-1365.47"/>
    <n v="-442.16"/>
    <n v="11757.419999999998"/>
    <n v="0.2977103179767866"/>
    <n v="1807.63"/>
    <n v="7.4502718410198718E-2"/>
    <n v="4.5771104722326747E-2"/>
    <n v="115.72263779527557"/>
    <n v="3179.18"/>
  </r>
  <r>
    <n v="1110020"/>
    <s v="Juhayna Milk 500ML 24X"/>
    <n v="202503"/>
    <x v="0"/>
    <x v="2"/>
    <x v="2"/>
    <x v="8"/>
    <x v="2"/>
    <n v="192.4"/>
    <n v="86580"/>
    <n v="-7719.39"/>
    <n v="78860.61"/>
    <n v="-48951.31"/>
    <n v="-2754.22"/>
    <n v="-1434.39"/>
    <n v="25720.690000000002"/>
    <n v="0.32615383015677918"/>
    <n v="4188.6099999999997"/>
    <n v="8.915904365904366E-2"/>
    <n v="5.3114095871183341E-2"/>
    <n v="133.68341995841996"/>
    <n v="7719.39"/>
  </r>
  <r>
    <n v="1130010"/>
    <s v="Bekhero Milk 500ML 24X"/>
    <n v="202412"/>
    <x v="2"/>
    <x v="2"/>
    <x v="2"/>
    <x v="5"/>
    <x v="3"/>
    <n v="216.1"/>
    <n v="77796"/>
    <n v="-7463.72"/>
    <n v="70332.28"/>
    <n v="-44023.11"/>
    <n v="-1870.16"/>
    <n v="-750.58"/>
    <n v="23688.429999999993"/>
    <n v="0.33680736640416026"/>
    <n v="2620.7400000000002"/>
    <n v="9.5939636999331585E-2"/>
    <n v="3.7262264212108584E-2"/>
    <n v="109.61790837575194"/>
    <n v="7463.72"/>
  </r>
  <r>
    <n v="1130010"/>
    <s v="Bekhero Milk 500ML 24X"/>
    <n v="202503"/>
    <x v="2"/>
    <x v="2"/>
    <x v="2"/>
    <x v="1"/>
    <x v="0"/>
    <n v="72.3"/>
    <n v="26028"/>
    <n v="-1755.31"/>
    <n v="24272.69"/>
    <n v="-15422"/>
    <n v="-844.42"/>
    <n v="-410.14"/>
    <n v="7596.1299999999974"/>
    <n v="0.31294965658936019"/>
    <n v="1254.56"/>
    <n v="6.7439296142615637E-2"/>
    <n v="5.1686071877488651E-2"/>
    <n v="105.06403872752418"/>
    <n v="1755.31"/>
  </r>
  <r>
    <n v="1110020"/>
    <s v="Juhayna Milk 500ML 24X"/>
    <n v="202406"/>
    <x v="0"/>
    <x v="2"/>
    <x v="2"/>
    <x v="7"/>
    <x v="3"/>
    <n v="60.1"/>
    <n v="27045"/>
    <n v="-2822.57"/>
    <n v="24222.43"/>
    <n v="-15820.12"/>
    <n v="-528.71"/>
    <n v="-288.25"/>
    <n v="7585.3499999999985"/>
    <n v="0.31315396514717964"/>
    <n v="816.96"/>
    <n v="0.10436568681826586"/>
    <n v="3.3727417108853242E-2"/>
    <n v="126.21214642262892"/>
    <n v="2822.57"/>
  </r>
  <r>
    <n v="1110010"/>
    <s v="Juhayna Milk 1L 12X"/>
    <n v="202402"/>
    <x v="0"/>
    <x v="0"/>
    <x v="0"/>
    <x v="7"/>
    <x v="3"/>
    <n v="101.9"/>
    <n v="42798"/>
    <n v="-3841.45"/>
    <n v="38956.550000000003"/>
    <n v="-25933.41"/>
    <n v="-1151"/>
    <n v="-427.85"/>
    <n v="11444.290000000005"/>
    <n v="0.29377062393872155"/>
    <n v="1578.85"/>
    <n v="8.9757698957895218E-2"/>
    <n v="4.0528486223754406E-2"/>
    <n v="112.30902845927383"/>
    <n v="3841.45"/>
  </r>
  <r>
    <n v="1110010"/>
    <s v="Juhayna Milk 1L 12X"/>
    <n v="202407"/>
    <x v="0"/>
    <x v="0"/>
    <x v="0"/>
    <x v="3"/>
    <x v="2"/>
    <n v="169.6"/>
    <n v="71232"/>
    <n v="-5930.56"/>
    <n v="65301.440000000002"/>
    <n v="-42352.04"/>
    <n v="-1436.47"/>
    <n v="-1037.8900000000001"/>
    <n v="20475.04"/>
    <n v="0.31354653128629323"/>
    <n v="2474.36"/>
    <n v="8.3256963162623543E-2"/>
    <n v="3.7891354310104035E-2"/>
    <n v="120.72547169811321"/>
    <n v="5930.56"/>
  </r>
  <r>
    <n v="1130010"/>
    <s v="Bekhero Milk 500ML 24X"/>
    <n v="202507"/>
    <x v="2"/>
    <x v="2"/>
    <x v="2"/>
    <x v="4"/>
    <x v="1"/>
    <n v="11.1"/>
    <n v="3996"/>
    <n v="-114.27"/>
    <n v="3881.73"/>
    <n v="-2617.4499999999998"/>
    <n v="-133.53"/>
    <n v="-56"/>
    <n v="1074.75"/>
    <n v="0.27687397114173318"/>
    <n v="189.53"/>
    <n v="2.8596096096096094E-2"/>
    <n v="4.8826167713880153E-2"/>
    <n v="96.824324324324323"/>
    <n v="114.27"/>
  </r>
  <r>
    <n v="1110020"/>
    <s v="Juhayna Milk 500ML 24X"/>
    <n v="202409"/>
    <x v="0"/>
    <x v="2"/>
    <x v="2"/>
    <x v="2"/>
    <x v="1"/>
    <n v="93"/>
    <n v="41850"/>
    <n v="-1340.33"/>
    <n v="40509.67"/>
    <n v="-26313.31"/>
    <n v="-953.22"/>
    <n v="-610.6"/>
    <n v="12632.539999999997"/>
    <n v="0.31184011126232325"/>
    <n v="1563.8200000000002"/>
    <n v="3.2027001194743131E-2"/>
    <n v="3.8603622295614856E-2"/>
    <n v="135.8337634408602"/>
    <n v="1340.33"/>
  </r>
  <r>
    <n v="1130010"/>
    <s v="Bekhero Milk 500ML 24X"/>
    <n v="202409"/>
    <x v="2"/>
    <x v="2"/>
    <x v="2"/>
    <x v="8"/>
    <x v="2"/>
    <n v="266.8"/>
    <n v="96048"/>
    <n v="-7440.9"/>
    <n v="88607.1"/>
    <n v="-56399.95"/>
    <n v="-2766.78"/>
    <n v="-1159.69"/>
    <n v="28280.680000000008"/>
    <n v="0.3191694570751103"/>
    <n v="3926.4700000000003"/>
    <n v="7.7470639680159922E-2"/>
    <n v="4.4313266092672034E-2"/>
    <n v="105.99955022488759"/>
    <n v="7440.9"/>
  </r>
  <r>
    <n v="1120020"/>
    <s v="Pure Apple 250ML 27X"/>
    <n v="202504"/>
    <x v="1"/>
    <x v="1"/>
    <x v="1"/>
    <x v="6"/>
    <x v="0"/>
    <n v="10.7"/>
    <n v="4066"/>
    <n v="-352.93"/>
    <n v="3713.07"/>
    <n v="-2415.62"/>
    <n v="-111.08"/>
    <n v="-43.77"/>
    <n v="1142.6000000000004"/>
    <n v="0.30772379728903582"/>
    <n v="154.85"/>
    <n v="8.6800295130349245E-2"/>
    <n v="4.1704034666731303E-2"/>
    <n v="106.78504672897201"/>
    <n v="352.93"/>
  </r>
  <r>
    <n v="1120020"/>
    <s v="Pure Apple 250ML 27X"/>
    <n v="202503"/>
    <x v="1"/>
    <x v="1"/>
    <x v="1"/>
    <x v="3"/>
    <x v="2"/>
    <n v="135.6"/>
    <n v="51528"/>
    <n v="-4668.8900000000003"/>
    <n v="46859.11"/>
    <n v="-31365.31"/>
    <n v="-1118.6199999999999"/>
    <n v="-519.53"/>
    <n v="13855.650000000001"/>
    <n v="0.29568743409766002"/>
    <n v="1638.1499999999999"/>
    <n v="9.0608795218133836E-2"/>
    <n v="3.4959050652050364E-2"/>
    <n v="102.18030973451329"/>
    <n v="4668.8900000000003"/>
  </r>
  <r>
    <n v="1110020"/>
    <s v="Juhayna Milk 500ML 24X"/>
    <n v="202505"/>
    <x v="0"/>
    <x v="2"/>
    <x v="2"/>
    <x v="7"/>
    <x v="3"/>
    <n v="126.3"/>
    <n v="56835"/>
    <n v="-6289.18"/>
    <n v="50545.82"/>
    <n v="-32769.49"/>
    <n v="-1703.14"/>
    <n v="-974.3"/>
    <n v="15098.89"/>
    <n v="0.2987168869750258"/>
    <n v="2677.44"/>
    <n v="0.11065681358317939"/>
    <n v="5.2970552263273206E-2"/>
    <n v="119.54782264449723"/>
    <n v="6289.18"/>
  </r>
  <r>
    <n v="1110020"/>
    <s v="Juhayna Milk 500ML 24X"/>
    <n v="202406"/>
    <x v="0"/>
    <x v="2"/>
    <x v="2"/>
    <x v="7"/>
    <x v="3"/>
    <n v="98"/>
    <n v="44100"/>
    <n v="-4226.97"/>
    <n v="39873.03"/>
    <n v="-25132.240000000002"/>
    <n v="-923.41"/>
    <n v="-662.93"/>
    <n v="13154.449999999997"/>
    <n v="0.32990846193529805"/>
    <n v="1586.34"/>
    <n v="9.5849659863945585E-2"/>
    <n v="3.9784786859689371E-2"/>
    <n v="134.22908163265302"/>
    <n v="4226.97"/>
  </r>
  <r>
    <n v="1120010"/>
    <s v="Pure Orange 1L 12X"/>
    <n v="202508"/>
    <x v="1"/>
    <x v="0"/>
    <x v="0"/>
    <x v="10"/>
    <x v="1"/>
    <n v="96.8"/>
    <n v="46464"/>
    <n v="-1653.89"/>
    <n v="44810.11"/>
    <n v="-28506.53"/>
    <n v="-1732.22"/>
    <n v="-659.6"/>
    <n v="13911.760000000002"/>
    <n v="0.31046029567881001"/>
    <n v="2391.8200000000002"/>
    <n v="3.5595084366391187E-2"/>
    <n v="5.3376793763728766E-2"/>
    <n v="143.71652892561985"/>
    <n v="1653.89"/>
  </r>
  <r>
    <n v="1120010"/>
    <s v="Pure Orange 1L 12X"/>
    <n v="202410"/>
    <x v="1"/>
    <x v="0"/>
    <x v="0"/>
    <x v="3"/>
    <x v="2"/>
    <n v="133.4"/>
    <n v="64032"/>
    <n v="-5162.13"/>
    <n v="58869.87"/>
    <n v="-39131.56"/>
    <n v="-1706.88"/>
    <n v="-839.07"/>
    <n v="17192.360000000008"/>
    <n v="0.29204005376604375"/>
    <n v="2545.9500000000003"/>
    <n v="8.0617972263868062E-2"/>
    <n v="4.324708038254544E-2"/>
    <n v="128.87826086956528"/>
    <n v="5162.13"/>
  </r>
  <r>
    <n v="1120020"/>
    <s v="Pure Apple 250ML 27X"/>
    <n v="202501"/>
    <x v="1"/>
    <x v="1"/>
    <x v="1"/>
    <x v="2"/>
    <x v="1"/>
    <n v="16.100000000000001"/>
    <n v="6118"/>
    <n v="-172.38"/>
    <n v="5945.62"/>
    <n v="-3916.66"/>
    <n v="-135.55000000000001"/>
    <n v="-86.62"/>
    <n v="1806.79"/>
    <n v="0.30388588574446401"/>
    <n v="222.17000000000002"/>
    <n v="2.8175874468780646E-2"/>
    <n v="3.7367002936615532E-2"/>
    <n v="112.22298136645962"/>
    <n v="172.38"/>
  </r>
  <r>
    <n v="1120010"/>
    <s v="Pure Orange 1L 12X"/>
    <n v="202407"/>
    <x v="1"/>
    <x v="0"/>
    <x v="0"/>
    <x v="6"/>
    <x v="0"/>
    <n v="82.8"/>
    <n v="39744"/>
    <n v="-2689.79"/>
    <n v="37054.21"/>
    <n v="-24824.58"/>
    <n v="-758.63"/>
    <n v="-528.95000000000005"/>
    <n v="10942.049999999996"/>
    <n v="0.29529842897743591"/>
    <n v="1287.58"/>
    <n v="6.7677888486312399E-2"/>
    <n v="3.4748548140683608E-2"/>
    <n v="132.15036231884054"/>
    <n v="2689.79"/>
  </r>
  <r>
    <n v="1120020"/>
    <s v="Pure Apple 250ML 27X"/>
    <n v="202407"/>
    <x v="1"/>
    <x v="1"/>
    <x v="1"/>
    <x v="3"/>
    <x v="2"/>
    <n v="204.4"/>
    <n v="77672"/>
    <n v="-6462.55"/>
    <n v="71209.45"/>
    <n v="-45320.38"/>
    <n v="-1530.19"/>
    <n v="-826.33"/>
    <n v="23532.549999999996"/>
    <n v="0.33046948122756176"/>
    <n v="2356.52"/>
    <n v="8.3203084766711302E-2"/>
    <n v="3.309279877881377E-2"/>
    <n v="115.12989236790604"/>
    <n v="6462.55"/>
  </r>
  <r>
    <n v="1120020"/>
    <s v="Pure Apple 250ML 27X"/>
    <n v="202510"/>
    <x v="1"/>
    <x v="1"/>
    <x v="1"/>
    <x v="2"/>
    <x v="1"/>
    <n v="52.9"/>
    <n v="20102"/>
    <n v="-787.89"/>
    <n v="19314.11"/>
    <n v="-12793.46"/>
    <n v="-482.79"/>
    <n v="-383.76"/>
    <n v="5654.1"/>
    <n v="0.29274452718763638"/>
    <n v="866.55"/>
    <n v="3.919460750174112E-2"/>
    <n v="4.4866162613757504E-2"/>
    <n v="106.88279773156901"/>
    <n v="787.89"/>
  </r>
  <r>
    <n v="1130010"/>
    <s v="Bekhero Milk 500ML 24X"/>
    <n v="202404"/>
    <x v="2"/>
    <x v="2"/>
    <x v="2"/>
    <x v="2"/>
    <x v="1"/>
    <n v="16.2"/>
    <n v="5832"/>
    <n v="-156.61000000000001"/>
    <n v="5675.39"/>
    <n v="-3701.91"/>
    <n v="-163.24"/>
    <n v="-72.89"/>
    <n v="1737.3500000000008"/>
    <n v="0.30611993184609354"/>
    <n v="236.13"/>
    <n v="2.6853566529492459E-2"/>
    <n v="4.1605951309073026E-2"/>
    <n v="107.24382716049388"/>
    <n v="156.61000000000001"/>
  </r>
  <r>
    <n v="1120020"/>
    <s v="Pure Apple 250ML 27X"/>
    <n v="202411"/>
    <x v="1"/>
    <x v="1"/>
    <x v="1"/>
    <x v="5"/>
    <x v="3"/>
    <n v="294.3"/>
    <n v="111834"/>
    <n v="-12223.23"/>
    <n v="99610.77"/>
    <n v="-66685.289999999994"/>
    <n v="-3733.31"/>
    <n v="-1583.62"/>
    <n v="27608.550000000017"/>
    <n v="0.27716430663069885"/>
    <n v="5316.93"/>
    <n v="0.10929797735930039"/>
    <n v="5.3377059528803963E-2"/>
    <n v="93.810907237512794"/>
    <n v="12223.23"/>
  </r>
  <r>
    <n v="1130010"/>
    <s v="Bekhero Milk 500ML 24X"/>
    <n v="202503"/>
    <x v="2"/>
    <x v="2"/>
    <x v="2"/>
    <x v="5"/>
    <x v="3"/>
    <n v="111.3"/>
    <n v="40068"/>
    <n v="-4123.37"/>
    <n v="35944.629999999997"/>
    <n v="-23930.76"/>
    <n v="-906.32"/>
    <n v="-550.32000000000005"/>
    <n v="10557.23"/>
    <n v="0.29370812830734383"/>
    <n v="1456.64"/>
    <n v="0.10290930418288909"/>
    <n v="4.0524551233383131E-2"/>
    <n v="94.853818508535483"/>
    <n v="4123.37"/>
  </r>
  <r>
    <n v="1120010"/>
    <s v="Pure Orange 1L 12X"/>
    <n v="202403"/>
    <x v="1"/>
    <x v="0"/>
    <x v="0"/>
    <x v="6"/>
    <x v="0"/>
    <n v="105.8"/>
    <n v="50784"/>
    <n v="-4112.3599999999997"/>
    <n v="46671.64"/>
    <n v="-31006"/>
    <n v="-1826.91"/>
    <n v="-635.30999999999995"/>
    <n v="13203.419999999998"/>
    <n v="0.28290027948450064"/>
    <n v="2462.2200000000003"/>
    <n v="8.0977473219911777E-2"/>
    <n v="5.2756234835544674E-2"/>
    <n v="124.79603024574668"/>
    <n v="4112.3599999999997"/>
  </r>
  <r>
    <n v="1120020"/>
    <s v="Pure Apple 250ML 27X"/>
    <n v="202411"/>
    <x v="1"/>
    <x v="1"/>
    <x v="1"/>
    <x v="5"/>
    <x v="3"/>
    <n v="167.1"/>
    <n v="63498"/>
    <n v="-6250.24"/>
    <n v="57247.76"/>
    <n v="-36637.46"/>
    <n v="-1920.86"/>
    <n v="-975.54"/>
    <n v="17713.900000000001"/>
    <n v="0.30942520720461381"/>
    <n v="2896.3999999999996"/>
    <n v="9.8432076600837817E-2"/>
    <n v="5.0594119315760119E-2"/>
    <n v="106.00777977259128"/>
    <n v="6250.24"/>
  </r>
  <r>
    <n v="1120010"/>
    <s v="Pure Orange 1L 12X"/>
    <n v="202404"/>
    <x v="1"/>
    <x v="0"/>
    <x v="0"/>
    <x v="6"/>
    <x v="0"/>
    <n v="80.599999999999994"/>
    <n v="38688"/>
    <n v="-2817.26"/>
    <n v="35870.74"/>
    <n v="-23974.71"/>
    <n v="-1289.98"/>
    <n v="-657.04"/>
    <n v="9949.0099999999984"/>
    <n v="0.2773572555235827"/>
    <n v="1947.02"/>
    <n v="7.2819995864350714E-2"/>
    <n v="5.4278779863476477E-2"/>
    <n v="123.43684863523572"/>
    <n v="2817.26"/>
  </r>
  <r>
    <n v="1110010"/>
    <s v="Juhayna Milk 1L 12X"/>
    <n v="202507"/>
    <x v="0"/>
    <x v="0"/>
    <x v="0"/>
    <x v="3"/>
    <x v="2"/>
    <n v="159.30000000000001"/>
    <n v="66906"/>
    <n v="-4747.82"/>
    <n v="62158.18"/>
    <n v="-40418.519999999997"/>
    <n v="-2235.5500000000002"/>
    <n v="-1112.72"/>
    <n v="18391.39"/>
    <n v="0.29588044566298433"/>
    <n v="3348.2700000000004"/>
    <n v="7.0962544465369315E-2"/>
    <n v="5.3866924675078975E-2"/>
    <n v="115.45128688010043"/>
    <n v="4747.82"/>
  </r>
  <r>
    <n v="1120020"/>
    <s v="Pure Apple 250ML 27X"/>
    <n v="202509"/>
    <x v="1"/>
    <x v="1"/>
    <x v="1"/>
    <x v="8"/>
    <x v="2"/>
    <n v="66.8"/>
    <n v="25384"/>
    <n v="-1834.41"/>
    <n v="23549.59"/>
    <n v="-14730.94"/>
    <n v="-733.94"/>
    <n v="-261.95"/>
    <n v="7822.7599999999984"/>
    <n v="0.3321824286537472"/>
    <n v="995.8900000000001"/>
    <n v="7.2266388276079424E-2"/>
    <n v="4.2289058960262159E-2"/>
    <n v="117.1071856287425"/>
    <n v="1834.41"/>
  </r>
  <r>
    <n v="1110020"/>
    <s v="Juhayna Milk 500ML 24X"/>
    <n v="202508"/>
    <x v="0"/>
    <x v="2"/>
    <x v="2"/>
    <x v="9"/>
    <x v="0"/>
    <n v="81.5"/>
    <n v="36675"/>
    <n v="-2410.52"/>
    <n v="34264.480000000003"/>
    <n v="-21394.23"/>
    <n v="-1154"/>
    <n v="-622.84"/>
    <n v="11093.410000000003"/>
    <n v="0.32375830597750216"/>
    <n v="1776.8400000000001"/>
    <n v="6.5726516700749832E-2"/>
    <n v="5.1856616531171636E-2"/>
    <n v="136.11546012269943"/>
    <n v="2410.52"/>
  </r>
  <r>
    <n v="1120020"/>
    <s v="Pure Apple 250ML 27X"/>
    <n v="202405"/>
    <x v="1"/>
    <x v="1"/>
    <x v="1"/>
    <x v="10"/>
    <x v="1"/>
    <n v="81.5"/>
    <n v="30970"/>
    <n v="-664.63"/>
    <n v="30305.37"/>
    <n v="-19967.310000000001"/>
    <n v="-812.07"/>
    <n v="-462.98"/>
    <n v="9063.0099999999984"/>
    <n v="0.29905623986771979"/>
    <n v="1275.0500000000002"/>
    <n v="2.146044559250888E-2"/>
    <n v="4.2073401512669216E-2"/>
    <n v="111.20257668711655"/>
    <n v="664.63"/>
  </r>
  <r>
    <n v="1120020"/>
    <s v="Pure Apple 250ML 27X"/>
    <n v="202507"/>
    <x v="1"/>
    <x v="1"/>
    <x v="1"/>
    <x v="9"/>
    <x v="0"/>
    <n v="42.3"/>
    <n v="16074"/>
    <n v="-1265.2"/>
    <n v="14808.8"/>
    <n v="-9527.94"/>
    <n v="-298.7"/>
    <n v="-195.83"/>
    <n v="4786.3299999999981"/>
    <n v="0.32320849765004583"/>
    <n v="494.53"/>
    <n v="7.8710961801667298E-2"/>
    <n v="3.3394333099238289E-2"/>
    <n v="113.15200945626474"/>
    <n v="1265.2"/>
  </r>
  <r>
    <n v="1110020"/>
    <s v="Juhayna Milk 500ML 24X"/>
    <n v="202507"/>
    <x v="0"/>
    <x v="2"/>
    <x v="2"/>
    <x v="3"/>
    <x v="2"/>
    <n v="218.6"/>
    <n v="98370"/>
    <n v="-7849.79"/>
    <n v="90520.21"/>
    <n v="-58608.69"/>
    <n v="-3015.05"/>
    <n v="-1602.14"/>
    <n v="27294.33"/>
    <n v="0.30152747104762573"/>
    <n v="4617.1900000000005"/>
    <n v="7.979861746467419E-2"/>
    <n v="5.100728334589591E-2"/>
    <n v="124.85969807868254"/>
    <n v="7849.79"/>
  </r>
  <r>
    <n v="1130010"/>
    <s v="Bekhero Milk 500ML 24X"/>
    <n v="202407"/>
    <x v="2"/>
    <x v="2"/>
    <x v="2"/>
    <x v="3"/>
    <x v="2"/>
    <n v="243.2"/>
    <n v="87552"/>
    <n v="-6670.09"/>
    <n v="80881.91"/>
    <n v="-51028.01"/>
    <n v="-1660.06"/>
    <n v="-1295.6600000000001"/>
    <n v="26898.18"/>
    <n v="0.33256113758935713"/>
    <n v="2955.7200000000003"/>
    <n v="7.6184324744152043E-2"/>
    <n v="3.6543647399029031E-2"/>
    <n v="110.60106907894738"/>
    <n v="6670.09"/>
  </r>
  <r>
    <n v="1110010"/>
    <s v="Juhayna Milk 1L 12X"/>
    <n v="202403"/>
    <x v="0"/>
    <x v="0"/>
    <x v="0"/>
    <x v="7"/>
    <x v="3"/>
    <n v="131.9"/>
    <n v="55398"/>
    <n v="-5130.6000000000004"/>
    <n v="50267.4"/>
    <n v="-31859.79"/>
    <n v="-1215.27"/>
    <n v="-654.95000000000005"/>
    <n v="16537.390000000007"/>
    <n v="0.32898837019619087"/>
    <n v="1870.22"/>
    <n v="9.2613451749160622E-2"/>
    <n v="3.7205425385040798E-2"/>
    <n v="125.37824109173621"/>
    <n v="5130.6000000000004"/>
  </r>
  <r>
    <n v="1120020"/>
    <s v="Pure Apple 250ML 27X"/>
    <n v="202407"/>
    <x v="1"/>
    <x v="1"/>
    <x v="1"/>
    <x v="3"/>
    <x v="2"/>
    <n v="243.1"/>
    <n v="92378"/>
    <n v="-6542.11"/>
    <n v="85835.89"/>
    <n v="-57738.22"/>
    <n v="-3337.96"/>
    <n v="-964.03"/>
    <n v="23795.68"/>
    <n v="0.27722296582466843"/>
    <n v="4301.99"/>
    <n v="7.0818917924181074E-2"/>
    <n v="5.0118778986272525E-2"/>
    <n v="97.884327437268624"/>
    <n v="6542.11"/>
  </r>
  <r>
    <n v="1120020"/>
    <s v="Pure Apple 250ML 27X"/>
    <n v="202512"/>
    <x v="1"/>
    <x v="1"/>
    <x v="1"/>
    <x v="9"/>
    <x v="0"/>
    <n v="104"/>
    <n v="39520"/>
    <n v="-2618.5"/>
    <n v="36901.5"/>
    <n v="-22987.89"/>
    <n v="-1061.69"/>
    <n v="-442.32"/>
    <n v="12409.600000000002"/>
    <n v="0.3362898527160143"/>
    <n v="1504.01"/>
    <n v="6.6257591093117407E-2"/>
    <n v="4.0757421785022292E-2"/>
    <n v="119.32307692307694"/>
    <n v="2618.5"/>
  </r>
  <r>
    <n v="1120020"/>
    <s v="Pure Apple 250ML 27X"/>
    <n v="202406"/>
    <x v="1"/>
    <x v="1"/>
    <x v="1"/>
    <x v="1"/>
    <x v="0"/>
    <n v="65.7"/>
    <n v="24966"/>
    <n v="-1931.1"/>
    <n v="23034.9"/>
    <n v="-14995.48"/>
    <n v="-535.74"/>
    <n v="-278.64"/>
    <n v="7225.0400000000027"/>
    <n v="0.31365623467000081"/>
    <n v="814.38"/>
    <n v="7.7349194905070889E-2"/>
    <n v="3.5354179961710273E-2"/>
    <n v="109.97016742770171"/>
    <n v="1931.1"/>
  </r>
  <r>
    <n v="1120020"/>
    <s v="Pure Apple 250ML 27X"/>
    <n v="202502"/>
    <x v="1"/>
    <x v="1"/>
    <x v="1"/>
    <x v="8"/>
    <x v="2"/>
    <n v="97.7"/>
    <n v="37126"/>
    <n v="-3696.06"/>
    <n v="33429.94"/>
    <n v="-22330.78"/>
    <n v="-909.2"/>
    <n v="-419.64"/>
    <n v="9770.3200000000033"/>
    <n v="0.29226256463517442"/>
    <n v="1328.8400000000001"/>
    <n v="9.9554490114744376E-2"/>
    <n v="3.97499965599699E-2"/>
    <n v="100.003275332651"/>
    <n v="3696.06"/>
  </r>
  <r>
    <n v="1110010"/>
    <s v="Juhayna Milk 1L 12X"/>
    <n v="202401"/>
    <x v="0"/>
    <x v="0"/>
    <x v="0"/>
    <x v="2"/>
    <x v="1"/>
    <n v="51.8"/>
    <n v="21756"/>
    <n v="-617.88"/>
    <n v="21138.12"/>
    <n v="-14325.18"/>
    <n v="-465.07"/>
    <n v="-287.56"/>
    <n v="6060.3099999999995"/>
    <n v="0.28670052019763348"/>
    <n v="752.63"/>
    <n v="2.8400441257584116E-2"/>
    <n v="3.5605342386172474E-2"/>
    <n v="116.99440154440154"/>
    <n v="617.88"/>
  </r>
  <r>
    <n v="1120010"/>
    <s v="Pure Orange 1L 12X"/>
    <n v="202509"/>
    <x v="1"/>
    <x v="0"/>
    <x v="0"/>
    <x v="9"/>
    <x v="0"/>
    <n v="43.1"/>
    <n v="20688"/>
    <n v="-1861.74"/>
    <n v="18826.259999999998"/>
    <n v="-11767.68"/>
    <n v="-618.85"/>
    <n v="-261.63"/>
    <n v="6178.0999999999985"/>
    <n v="0.32816395821581129"/>
    <n v="880.48"/>
    <n v="8.9991299303944311E-2"/>
    <n v="4.6768715613191368E-2"/>
    <n v="143.34338747099764"/>
    <n v="1861.74"/>
  </r>
  <r>
    <n v="1120020"/>
    <s v="Pure Apple 250ML 27X"/>
    <n v="202512"/>
    <x v="1"/>
    <x v="1"/>
    <x v="1"/>
    <x v="0"/>
    <x v="0"/>
    <n v="81.2"/>
    <n v="30856"/>
    <n v="-2150.61"/>
    <n v="28705.39"/>
    <n v="-18039.73"/>
    <n v="-717.06"/>
    <n v="-449.12"/>
    <n v="9499.48"/>
    <n v="0.33093018419188869"/>
    <n v="1166.1799999999998"/>
    <n v="6.9698275862068976E-2"/>
    <n v="4.0625819750228089E-2"/>
    <n v="116.98866995073891"/>
    <n v="2150.61"/>
  </r>
  <r>
    <n v="1110020"/>
    <s v="Juhayna Milk 500ML 24X"/>
    <n v="202511"/>
    <x v="0"/>
    <x v="2"/>
    <x v="2"/>
    <x v="5"/>
    <x v="3"/>
    <n v="167.5"/>
    <n v="75375"/>
    <n v="-6147.56"/>
    <n v="69227.44"/>
    <n v="-45397.440000000002"/>
    <n v="-1675.06"/>
    <n v="-1204.45"/>
    <n v="20950.490000000005"/>
    <n v="0.3026327421612009"/>
    <n v="2879.51"/>
    <n v="8.1559668325041468E-2"/>
    <n v="4.1594922475827509E-2"/>
    <n v="125.07755223880601"/>
    <n v="6147.56"/>
  </r>
  <r>
    <n v="1120010"/>
    <s v="Pure Orange 1L 12X"/>
    <n v="202406"/>
    <x v="1"/>
    <x v="0"/>
    <x v="0"/>
    <x v="8"/>
    <x v="2"/>
    <n v="154.80000000000001"/>
    <n v="74304"/>
    <n v="-5590.57"/>
    <n v="68713.429999999993"/>
    <n v="-44740.41"/>
    <n v="-1582.31"/>
    <n v="-1243.31"/>
    <n v="21147.399999999994"/>
    <n v="0.30776225259021411"/>
    <n v="2825.62"/>
    <n v="7.523915267011197E-2"/>
    <n v="4.1121801080225513E-2"/>
    <n v="136.61111111111106"/>
    <n v="5590.57"/>
  </r>
  <r>
    <n v="1110020"/>
    <s v="Juhayna Milk 500ML 24X"/>
    <n v="202406"/>
    <x v="0"/>
    <x v="2"/>
    <x v="2"/>
    <x v="3"/>
    <x v="2"/>
    <n v="57.5"/>
    <n v="25875"/>
    <n v="-1969.66"/>
    <n v="23905.34"/>
    <n v="-15400.28"/>
    <n v="-656.53"/>
    <n v="-440.2"/>
    <n v="7408.3299999999981"/>
    <n v="0.30990272466319235"/>
    <n v="1096.73"/>
    <n v="7.6122125603864735E-2"/>
    <n v="4.5878033945553585E-2"/>
    <n v="128.84052173913039"/>
    <n v="1969.66"/>
  </r>
  <r>
    <n v="1130010"/>
    <s v="Bekhero Milk 500ML 24X"/>
    <n v="202401"/>
    <x v="2"/>
    <x v="2"/>
    <x v="2"/>
    <x v="3"/>
    <x v="2"/>
    <n v="132.9"/>
    <n v="47844"/>
    <n v="-4624.82"/>
    <n v="43219.18"/>
    <n v="-26884.639999999999"/>
    <n v="-1618.15"/>
    <n v="-827.03"/>
    <n v="13889.36"/>
    <n v="0.32137028050971816"/>
    <n v="2445.1800000000003"/>
    <n v="9.6664576540423042E-2"/>
    <n v="5.6576270072685328E-2"/>
    <n v="104.50985703536493"/>
    <n v="4624.82"/>
  </r>
  <r>
    <n v="1110010"/>
    <s v="Juhayna Milk 1L 12X"/>
    <n v="202512"/>
    <x v="0"/>
    <x v="0"/>
    <x v="0"/>
    <x v="10"/>
    <x v="1"/>
    <n v="67.8"/>
    <n v="28476"/>
    <n v="-659.6"/>
    <n v="27816.400000000001"/>
    <n v="-17271.099999999999"/>
    <n v="-1055.46"/>
    <n v="-303.79000000000002"/>
    <n v="9186.0500000000029"/>
    <n v="0.33023863620022731"/>
    <n v="1359.25"/>
    <n v="2.3163365641241749E-2"/>
    <n v="4.8865058023324366E-2"/>
    <n v="135.48746312684369"/>
    <n v="659.6"/>
  </r>
  <r>
    <n v="1110010"/>
    <s v="Juhayna Milk 1L 12X"/>
    <n v="202503"/>
    <x v="0"/>
    <x v="0"/>
    <x v="0"/>
    <x v="9"/>
    <x v="0"/>
    <n v="118.2"/>
    <n v="49644"/>
    <n v="-4253.71"/>
    <n v="45390.29"/>
    <n v="-29603.71"/>
    <n v="-1029.82"/>
    <n v="-727.73"/>
    <n v="14029.030000000002"/>
    <n v="0.30907557541491809"/>
    <n v="1757.55"/>
    <n v="8.5684272016759322E-2"/>
    <n v="3.8720836548962342E-2"/>
    <n v="118.68891708967853"/>
    <n v="4253.71"/>
  </r>
  <r>
    <n v="1110010"/>
    <s v="Juhayna Milk 1L 12X"/>
    <n v="202504"/>
    <x v="0"/>
    <x v="0"/>
    <x v="0"/>
    <x v="8"/>
    <x v="2"/>
    <n v="274.89999999999998"/>
    <n v="115458"/>
    <n v="-8971.76"/>
    <n v="106486.24"/>
    <n v="-68084.38"/>
    <n v="-3279.75"/>
    <n v="-2083.83"/>
    <n v="33038.28"/>
    <n v="0.31025867755308101"/>
    <n v="5363.58"/>
    <n v="7.7705832423911728E-2"/>
    <n v="5.0368761259670727E-2"/>
    <n v="120.18290287377229"/>
    <n v="8971.76"/>
  </r>
  <r>
    <n v="1110010"/>
    <s v="Juhayna Milk 1L 12X"/>
    <n v="202512"/>
    <x v="0"/>
    <x v="0"/>
    <x v="0"/>
    <x v="4"/>
    <x v="1"/>
    <n v="101.4"/>
    <n v="42588"/>
    <n v="-1338.32"/>
    <n v="41249.68"/>
    <n v="-25886.240000000002"/>
    <n v="-1249.6500000000001"/>
    <n v="-744.74"/>
    <n v="13369.049999999996"/>
    <n v="0.32410069605388442"/>
    <n v="1994.39"/>
    <n v="3.1424814501737577E-2"/>
    <n v="4.8349223557613057E-2"/>
    <n v="131.84467455621296"/>
    <n v="1338.32"/>
  </r>
  <r>
    <n v="1110020"/>
    <s v="Juhayna Milk 500ML 24X"/>
    <n v="202512"/>
    <x v="0"/>
    <x v="2"/>
    <x v="2"/>
    <x v="5"/>
    <x v="3"/>
    <n v="73.7"/>
    <n v="33165"/>
    <n v="-3188.93"/>
    <n v="29976.07"/>
    <n v="-20180.34"/>
    <n v="-662.61"/>
    <n v="-367.57"/>
    <n v="8765.5499999999993"/>
    <n v="0.29241825229257867"/>
    <n v="1030.18"/>
    <n v="9.6153475048997433E-2"/>
    <n v="3.4366746541491265E-2"/>
    <n v="118.93554952510175"/>
    <n v="3188.93"/>
  </r>
  <r>
    <n v="1110020"/>
    <s v="Juhayna Milk 500ML 24X"/>
    <n v="202511"/>
    <x v="0"/>
    <x v="2"/>
    <x v="2"/>
    <x v="8"/>
    <x v="2"/>
    <n v="293.5"/>
    <n v="132075"/>
    <n v="-11893.45"/>
    <n v="120181.55"/>
    <n v="-78261.63"/>
    <n v="-3790.93"/>
    <n v="-2263.7199999999998"/>
    <n v="35865.270000000004"/>
    <n v="0.29842575669892762"/>
    <n v="6054.65"/>
    <n v="9.0050728752602699E-2"/>
    <n v="5.0379197139660783E-2"/>
    <n v="122.19853492333903"/>
    <n v="11893.45"/>
  </r>
  <r>
    <n v="1110020"/>
    <s v="Juhayna Milk 500ML 24X"/>
    <n v="202412"/>
    <x v="0"/>
    <x v="2"/>
    <x v="2"/>
    <x v="8"/>
    <x v="2"/>
    <n v="215.3"/>
    <n v="96885"/>
    <n v="-8465.91"/>
    <n v="88419.09"/>
    <n v="-59778.15"/>
    <n v="-1828.91"/>
    <n v="-1685.28"/>
    <n v="25126.749999999993"/>
    <n v="0.28417788511508085"/>
    <n v="3514.19"/>
    <n v="8.7381018733550087E-2"/>
    <n v="3.9744697666533324E-2"/>
    <n v="116.70575940548069"/>
    <n v="8465.91"/>
  </r>
  <r>
    <n v="1120020"/>
    <s v="Pure Apple 250ML 27X"/>
    <n v="202406"/>
    <x v="1"/>
    <x v="1"/>
    <x v="1"/>
    <x v="6"/>
    <x v="0"/>
    <n v="11.6"/>
    <n v="4408"/>
    <n v="-348.4"/>
    <n v="4059.6"/>
    <n v="-2720.43"/>
    <n v="-100.5"/>
    <n v="-56.7"/>
    <n v="1181.9700000000003"/>
    <n v="0.29115430091634653"/>
    <n v="157.19999999999999"/>
    <n v="7.9038112522686027E-2"/>
    <n v="3.8723026899201887E-2"/>
    <n v="101.8939655172414"/>
    <n v="348.4"/>
  </r>
  <r>
    <n v="1110010"/>
    <s v="Juhayna Milk 1L 12X"/>
    <n v="202412"/>
    <x v="0"/>
    <x v="0"/>
    <x v="0"/>
    <x v="4"/>
    <x v="1"/>
    <n v="30.7"/>
    <n v="12894"/>
    <n v="-482.11"/>
    <n v="12411.89"/>
    <n v="-8418.32"/>
    <n v="-348.94"/>
    <n v="-247.33"/>
    <n v="3397.2999999999993"/>
    <n v="0.27371335066617569"/>
    <n v="596.27"/>
    <n v="3.7390259035210177E-2"/>
    <n v="4.8040225944638568E-2"/>
    <n v="110.66123778501627"/>
    <n v="482.11"/>
  </r>
  <r>
    <n v="1120020"/>
    <s v="Pure Apple 250ML 27X"/>
    <n v="202404"/>
    <x v="1"/>
    <x v="1"/>
    <x v="1"/>
    <x v="8"/>
    <x v="2"/>
    <n v="236.2"/>
    <n v="89756"/>
    <n v="-8047.87"/>
    <n v="81708.13"/>
    <n v="-53181.33"/>
    <n v="-2185.4499999999998"/>
    <n v="-1631.45"/>
    <n v="24709.900000000009"/>
    <n v="0.30241666282168012"/>
    <n v="3816.8999999999996"/>
    <n v="8.9663866482463564E-2"/>
    <n v="4.6713833739678037E-2"/>
    <n v="104.61430990685864"/>
    <n v="8047.87"/>
  </r>
  <r>
    <n v="1110020"/>
    <s v="Juhayna Milk 500ML 24X"/>
    <n v="202504"/>
    <x v="0"/>
    <x v="2"/>
    <x v="2"/>
    <x v="8"/>
    <x v="2"/>
    <n v="243"/>
    <n v="109350"/>
    <n v="-9151.44"/>
    <n v="100198.56"/>
    <n v="-62703.28"/>
    <n v="-3719.8"/>
    <n v="-1766.77"/>
    <n v="32008.709999999992"/>
    <n v="0.31945279453117881"/>
    <n v="5486.57"/>
    <n v="8.3689437585733883E-2"/>
    <n v="5.4756974551330877E-2"/>
    <n v="131.72308641975306"/>
    <n v="9151.44"/>
  </r>
  <r>
    <n v="1120010"/>
    <s v="Pure Orange 1L 12X"/>
    <n v="202502"/>
    <x v="1"/>
    <x v="0"/>
    <x v="0"/>
    <x v="0"/>
    <x v="0"/>
    <n v="80.7"/>
    <n v="38736"/>
    <n v="-3445.28"/>
    <n v="35290.720000000001"/>
    <n v="-22147.53"/>
    <n v="-866.12"/>
    <n v="-514.34"/>
    <n v="11762.730000000003"/>
    <n v="0.33330943658842899"/>
    <n v="1380.46"/>
    <n v="8.8942585708384966E-2"/>
    <n v="3.9116798977181538E-2"/>
    <n v="145.75873605947959"/>
    <n v="3445.28"/>
  </r>
  <r>
    <n v="1110010"/>
    <s v="Juhayna Milk 1L 12X"/>
    <n v="202405"/>
    <x v="0"/>
    <x v="0"/>
    <x v="0"/>
    <x v="0"/>
    <x v="0"/>
    <n v="106.1"/>
    <n v="44562"/>
    <n v="-3084.18"/>
    <n v="41477.82"/>
    <n v="-26801.72"/>
    <n v="-1646.1"/>
    <n v="-449.19"/>
    <n v="12580.810000000001"/>
    <n v="0.30331415681923501"/>
    <n v="2095.29"/>
    <n v="6.9210986939544902E-2"/>
    <n v="5.0515914288648725E-2"/>
    <n v="118.57502356267673"/>
    <n v="3084.18"/>
  </r>
  <r>
    <n v="1130010"/>
    <s v="Bekhero Milk 500ML 24X"/>
    <n v="202505"/>
    <x v="2"/>
    <x v="2"/>
    <x v="2"/>
    <x v="7"/>
    <x v="3"/>
    <n v="98.7"/>
    <n v="35532"/>
    <n v="-4036.45"/>
    <n v="31495.55"/>
    <n v="-19946.490000000002"/>
    <n v="-640.44000000000005"/>
    <n v="-545.95000000000005"/>
    <n v="10362.669999999998"/>
    <n v="0.32902013141539038"/>
    <n v="1186.3900000000001"/>
    <n v="0.11360041652594843"/>
    <n v="3.7668496025629022E-2"/>
    <n v="104.99159067882471"/>
    <n v="4036.45"/>
  </r>
  <r>
    <n v="1120010"/>
    <s v="Pure Orange 1L 12X"/>
    <n v="202506"/>
    <x v="1"/>
    <x v="0"/>
    <x v="0"/>
    <x v="5"/>
    <x v="3"/>
    <n v="140.69999999999999"/>
    <n v="67536"/>
    <n v="-6025.36"/>
    <n v="61510.64"/>
    <n v="-41632.230000000003"/>
    <n v="-1883.3"/>
    <n v="-845.45"/>
    <n v="17149.659999999996"/>
    <n v="0.27880802410769906"/>
    <n v="2728.75"/>
    <n v="8.921701018715944E-2"/>
    <n v="4.4362243670363372E-2"/>
    <n v="121.88813077469793"/>
    <n v="6025.36"/>
  </r>
  <r>
    <n v="1110010"/>
    <s v="Juhayna Milk 1L 12X"/>
    <n v="202511"/>
    <x v="0"/>
    <x v="0"/>
    <x v="0"/>
    <x v="5"/>
    <x v="3"/>
    <n v="88"/>
    <n v="36960"/>
    <n v="-4349.74"/>
    <n v="32610.26"/>
    <n v="-21411.24"/>
    <n v="-1211.99"/>
    <n v="-416.9"/>
    <n v="9570.1299999999937"/>
    <n v="0.29346990793694971"/>
    <n v="1628.8899999999999"/>
    <n v="0.11768777056277056"/>
    <n v="4.9950230387614203E-2"/>
    <n v="108.7514772727272"/>
    <n v="4349.74"/>
  </r>
  <r>
    <n v="1120020"/>
    <s v="Pure Apple 250ML 27X"/>
    <n v="202505"/>
    <x v="1"/>
    <x v="1"/>
    <x v="1"/>
    <x v="8"/>
    <x v="2"/>
    <n v="293"/>
    <n v="111340"/>
    <n v="-10779.09"/>
    <n v="100560.91"/>
    <n v="-65171.54"/>
    <n v="-2284.98"/>
    <n v="-1949.01"/>
    <n v="31155.380000000005"/>
    <n v="0.30981601101262912"/>
    <n v="4233.99"/>
    <n v="9.6812376504400929E-2"/>
    <n v="4.2103735934768287E-2"/>
    <n v="106.33235494880547"/>
    <n v="10779.09"/>
  </r>
  <r>
    <n v="1110010"/>
    <s v="Juhayna Milk 1L 12X"/>
    <n v="202511"/>
    <x v="0"/>
    <x v="0"/>
    <x v="0"/>
    <x v="0"/>
    <x v="0"/>
    <n v="71.099999999999994"/>
    <n v="29862"/>
    <n v="-2070.87"/>
    <n v="27791.13"/>
    <n v="-18769.66"/>
    <n v="-896.61"/>
    <n v="-544.5"/>
    <n v="7580.3600000000006"/>
    <n v="0.27276184883450222"/>
    <n v="1441.1100000000001"/>
    <n v="6.9348000803697005E-2"/>
    <n v="5.1855034322102055E-2"/>
    <n v="106.61547116736992"/>
    <n v="2070.87"/>
  </r>
  <r>
    <n v="1110010"/>
    <s v="Juhayna Milk 1L 12X"/>
    <n v="202405"/>
    <x v="0"/>
    <x v="0"/>
    <x v="0"/>
    <x v="2"/>
    <x v="1"/>
    <n v="62.9"/>
    <n v="26418"/>
    <n v="-613.03"/>
    <n v="25804.97"/>
    <n v="-17504.169999999998"/>
    <n v="-1020.05"/>
    <n v="-510.51"/>
    <n v="6770.2400000000052"/>
    <n v="0.2623618628504511"/>
    <n v="1530.56"/>
    <n v="2.3205011734423499E-2"/>
    <n v="5.9312605284950914E-2"/>
    <n v="107.6349761526233"/>
    <n v="613.03"/>
  </r>
  <r>
    <n v="1120020"/>
    <s v="Pure Apple 250ML 27X"/>
    <n v="202501"/>
    <x v="1"/>
    <x v="1"/>
    <x v="1"/>
    <x v="7"/>
    <x v="3"/>
    <n v="197.9"/>
    <n v="75202"/>
    <n v="-6763.89"/>
    <n v="68438.11"/>
    <n v="-43870.5"/>
    <n v="-1678.52"/>
    <n v="-1333.89"/>
    <n v="21555.200000000004"/>
    <n v="0.31495901917805741"/>
    <n v="3012.41"/>
    <n v="8.9942953644849874E-2"/>
    <n v="4.4016557441460609E-2"/>
    <n v="108.91965639211725"/>
    <n v="6763.89"/>
  </r>
  <r>
    <n v="1110020"/>
    <s v="Juhayna Milk 500ML 24X"/>
    <n v="202512"/>
    <x v="0"/>
    <x v="2"/>
    <x v="2"/>
    <x v="2"/>
    <x v="1"/>
    <n v="91.4"/>
    <n v="41130"/>
    <n v="-1599.41"/>
    <n v="39530.589999999997"/>
    <n v="-24869.119999999999"/>
    <n v="-1141.1500000000001"/>
    <n v="-661.05"/>
    <n v="12859.269999999997"/>
    <n v="0.325299217643855"/>
    <n v="1802.2"/>
    <n v="3.8886700705081448E-2"/>
    <n v="4.5590010166810066E-2"/>
    <n v="140.69223194748355"/>
    <n v="1599.41"/>
  </r>
  <r>
    <n v="1120010"/>
    <s v="Pure Orange 1L 12X"/>
    <n v="202505"/>
    <x v="1"/>
    <x v="0"/>
    <x v="0"/>
    <x v="1"/>
    <x v="0"/>
    <n v="44.2"/>
    <n v="21216"/>
    <n v="-1338.27"/>
    <n v="19877.73"/>
    <n v="-13073.84"/>
    <n v="-584.85"/>
    <n v="-330.05"/>
    <n v="5888.99"/>
    <n v="0.29626068972664382"/>
    <n v="914.90000000000009"/>
    <n v="6.3078337104072402E-2"/>
    <n v="4.6026382288118416E-2"/>
    <n v="133.23506787330317"/>
    <n v="1338.27"/>
  </r>
  <r>
    <n v="1120010"/>
    <s v="Pure Orange 1L 12X"/>
    <n v="202405"/>
    <x v="1"/>
    <x v="0"/>
    <x v="0"/>
    <x v="9"/>
    <x v="0"/>
    <n v="17.7"/>
    <n v="8496"/>
    <n v="-759.29"/>
    <n v="7736.71"/>
    <n v="-5219.42"/>
    <n v="-207.56"/>
    <n v="-98.42"/>
    <n v="2211.3099999999995"/>
    <n v="0.28582045856701355"/>
    <n v="305.98"/>
    <n v="8.9370291902071561E-2"/>
    <n v="3.9549110668488284E-2"/>
    <n v="124.93276836158189"/>
    <n v="759.29"/>
  </r>
  <r>
    <n v="1110010"/>
    <s v="Juhayna Milk 1L 12X"/>
    <n v="202404"/>
    <x v="0"/>
    <x v="0"/>
    <x v="0"/>
    <x v="4"/>
    <x v="1"/>
    <n v="79"/>
    <n v="33180"/>
    <n v="-946.23"/>
    <n v="32233.77"/>
    <n v="-20310.740000000002"/>
    <n v="-1102.24"/>
    <n v="-601.32000000000005"/>
    <n v="10219.469999999998"/>
    <n v="0.31704234410061244"/>
    <n v="1703.56"/>
    <n v="2.8518083182640146E-2"/>
    <n v="5.2850163043292792E-2"/>
    <n v="129.36037974683541"/>
    <n v="946.23"/>
  </r>
  <r>
    <n v="1120020"/>
    <s v="Pure Apple 250ML 27X"/>
    <n v="202505"/>
    <x v="1"/>
    <x v="1"/>
    <x v="1"/>
    <x v="3"/>
    <x v="2"/>
    <n v="75.8"/>
    <n v="28804"/>
    <n v="-2878.33"/>
    <n v="25925.67"/>
    <n v="-17012.400000000001"/>
    <n v="-829.13"/>
    <n v="-353.25"/>
    <n v="7730.8899999999958"/>
    <n v="0.29819441503343969"/>
    <n v="1182.3800000000001"/>
    <n v="9.9928134981252595E-2"/>
    <n v="4.5606535915947405E-2"/>
    <n v="101.99063324538254"/>
    <n v="2878.33"/>
  </r>
  <r>
    <n v="1120020"/>
    <s v="Pure Apple 250ML 27X"/>
    <n v="202402"/>
    <x v="1"/>
    <x v="1"/>
    <x v="1"/>
    <x v="4"/>
    <x v="1"/>
    <n v="80.2"/>
    <n v="30476"/>
    <n v="-1136.8599999999999"/>
    <n v="29339.14"/>
    <n v="-18683.52"/>
    <n v="-1011.64"/>
    <n v="-374.33"/>
    <n v="9269.6499999999978"/>
    <n v="0.31594825206192129"/>
    <n v="1385.97"/>
    <n v="3.7303451896574351E-2"/>
    <n v="4.7239625974040141E-2"/>
    <n v="115.58167082294261"/>
    <n v="1136.8599999999999"/>
  </r>
  <r>
    <n v="1120010"/>
    <s v="Pure Orange 1L 12X"/>
    <n v="202510"/>
    <x v="1"/>
    <x v="0"/>
    <x v="0"/>
    <x v="8"/>
    <x v="2"/>
    <n v="259.10000000000002"/>
    <n v="124368"/>
    <n v="-12373.7"/>
    <n v="111994.3"/>
    <n v="-69994.820000000007"/>
    <n v="-2466.41"/>
    <n v="-2022.61"/>
    <n v="37510.459999999992"/>
    <n v="0.33493186706823463"/>
    <n v="4489.0199999999995"/>
    <n v="9.9492634761353407E-2"/>
    <n v="4.0082575631081217E-2"/>
    <n v="144.77213431107677"/>
    <n v="12373.7"/>
  </r>
  <r>
    <n v="1110020"/>
    <s v="Juhayna Milk 500ML 24X"/>
    <n v="202507"/>
    <x v="0"/>
    <x v="2"/>
    <x v="2"/>
    <x v="2"/>
    <x v="1"/>
    <n v="57.7"/>
    <n v="25965"/>
    <n v="-657.31"/>
    <n v="25307.69"/>
    <n v="-17205.13"/>
    <n v="-924.37"/>
    <n v="-376.54"/>
    <n v="6801.6499999999978"/>
    <n v="0.26875823119375963"/>
    <n v="1300.9100000000001"/>
    <n v="2.5315232043134989E-2"/>
    <n v="5.1403743289095138E-2"/>
    <n v="117.87954939341417"/>
    <n v="657.31"/>
  </r>
  <r>
    <n v="1130010"/>
    <s v="Bekhero Milk 500ML 24X"/>
    <n v="202505"/>
    <x v="2"/>
    <x v="2"/>
    <x v="2"/>
    <x v="10"/>
    <x v="1"/>
    <n v="105.7"/>
    <n v="38052"/>
    <n v="-1269.08"/>
    <n v="36782.92"/>
    <n v="-22898.33"/>
    <n v="-814.96"/>
    <n v="-676.15"/>
    <n v="12393.479999999996"/>
    <n v="0.3369357299529237"/>
    <n v="1491.1100000000001"/>
    <n v="3.3351203616104275E-2"/>
    <n v="4.0538108448160186E-2"/>
    <n v="117.25146641438027"/>
    <n v="1269.08"/>
  </r>
  <r>
    <n v="1110010"/>
    <s v="Juhayna Milk 1L 12X"/>
    <n v="202408"/>
    <x v="0"/>
    <x v="0"/>
    <x v="0"/>
    <x v="1"/>
    <x v="0"/>
    <n v="49.7"/>
    <n v="20874"/>
    <n v="-1673.64"/>
    <n v="19200.36"/>
    <n v="-12945.41"/>
    <n v="-545.99"/>
    <n v="-267.60000000000002"/>
    <n v="5441.3600000000006"/>
    <n v="0.28339885293817407"/>
    <n v="813.59"/>
    <n v="8.0178212129922391E-2"/>
    <n v="4.2373684660079292E-2"/>
    <n v="109.4841046277666"/>
    <n v="1673.64"/>
  </r>
  <r>
    <n v="1110010"/>
    <s v="Juhayna Milk 1L 12X"/>
    <n v="202503"/>
    <x v="0"/>
    <x v="0"/>
    <x v="0"/>
    <x v="8"/>
    <x v="2"/>
    <n v="193.3"/>
    <n v="81186"/>
    <n v="-6956.26"/>
    <n v="74229.740000000005"/>
    <n v="-50209.87"/>
    <n v="-2691.81"/>
    <n v="-1208.55"/>
    <n v="20119.510000000002"/>
    <n v="0.27104378918746047"/>
    <n v="3900.3599999999997"/>
    <n v="8.5682999531939003E-2"/>
    <n v="5.2544438388171633E-2"/>
    <n v="104.08437661665805"/>
    <n v="6956.26"/>
  </r>
  <r>
    <n v="1120020"/>
    <s v="Pure Apple 250ML 27X"/>
    <n v="202507"/>
    <x v="1"/>
    <x v="1"/>
    <x v="1"/>
    <x v="6"/>
    <x v="0"/>
    <n v="29.9"/>
    <n v="11362"/>
    <n v="-896.64"/>
    <n v="10465.36"/>
    <n v="-6695.09"/>
    <n v="-270.48"/>
    <n v="-147.79"/>
    <n v="3352.0000000000009"/>
    <n v="0.32029476291307712"/>
    <n v="418.27"/>
    <n v="7.8915683858475624E-2"/>
    <n v="3.9967091433070624E-2"/>
    <n v="112.10702341137127"/>
    <n v="896.64"/>
  </r>
  <r>
    <n v="1110010"/>
    <s v="Juhayna Milk 1L 12X"/>
    <n v="202412"/>
    <x v="0"/>
    <x v="0"/>
    <x v="0"/>
    <x v="4"/>
    <x v="1"/>
    <n v="100"/>
    <n v="42000"/>
    <n v="-1129"/>
    <n v="40871"/>
    <n v="-27727.49"/>
    <n v="-1020.71"/>
    <n v="-591"/>
    <n v="11531.8"/>
    <n v="0.2821511585231582"/>
    <n v="1611.71"/>
    <n v="2.688095238095238E-2"/>
    <n v="3.9434073059137285E-2"/>
    <n v="115.318"/>
    <n v="1129"/>
  </r>
  <r>
    <n v="1110010"/>
    <s v="Juhayna Milk 1L 12X"/>
    <n v="202511"/>
    <x v="0"/>
    <x v="0"/>
    <x v="0"/>
    <x v="8"/>
    <x v="2"/>
    <n v="297.7"/>
    <n v="125034"/>
    <n v="-9739.5499999999993"/>
    <n v="115294.45"/>
    <n v="-76972.7"/>
    <n v="-2788.7"/>
    <n v="-2041.64"/>
    <n v="33491.410000000003"/>
    <n v="0.29048588201773812"/>
    <n v="4830.34"/>
    <n v="7.7895212502199399E-2"/>
    <n v="4.1895685351723354E-2"/>
    <n v="112.50053745381258"/>
    <n v="9739.5499999999993"/>
  </r>
  <r>
    <n v="1130010"/>
    <s v="Bekhero Milk 500ML 24X"/>
    <n v="202412"/>
    <x v="2"/>
    <x v="2"/>
    <x v="2"/>
    <x v="8"/>
    <x v="2"/>
    <n v="245.2"/>
    <n v="88272"/>
    <n v="-6634.68"/>
    <n v="81637.320000000007"/>
    <n v="-53063.46"/>
    <n v="-1777.85"/>
    <n v="-1103.58"/>
    <n v="25692.430000000008"/>
    <n v="0.31471427528488205"/>
    <n v="2881.43"/>
    <n v="7.5161772702555738E-2"/>
    <n v="3.5295499656284646E-2"/>
    <n v="104.78152528548128"/>
    <n v="6634.68"/>
  </r>
  <r>
    <n v="1130010"/>
    <s v="Bekhero Milk 500ML 24X"/>
    <n v="202410"/>
    <x v="2"/>
    <x v="2"/>
    <x v="2"/>
    <x v="7"/>
    <x v="3"/>
    <n v="75.3"/>
    <n v="27108"/>
    <n v="-2951.45"/>
    <n v="24156.55"/>
    <n v="-15903.88"/>
    <n v="-634.30999999999995"/>
    <n v="-361.67"/>
    <n v="7256.6900000000023"/>
    <n v="0.30040258232239297"/>
    <n v="995.98"/>
    <n v="0.10887745315036151"/>
    <n v="4.1230225342608944E-2"/>
    <n v="96.370385126162049"/>
    <n v="2951.45"/>
  </r>
  <r>
    <n v="1110020"/>
    <s v="Juhayna Milk 500ML 24X"/>
    <n v="202409"/>
    <x v="0"/>
    <x v="2"/>
    <x v="2"/>
    <x v="2"/>
    <x v="1"/>
    <n v="104.2"/>
    <n v="46890"/>
    <n v="-1393.05"/>
    <n v="45496.95"/>
    <n v="-29128.06"/>
    <n v="-1308.28"/>
    <n v="-619.41999999999996"/>
    <n v="14441.189999999999"/>
    <n v="0.31741006814742528"/>
    <n v="1927.6999999999998"/>
    <n v="2.9708893154190657E-2"/>
    <n v="4.2369873145342705E-2"/>
    <n v="138.59107485604605"/>
    <n v="1393.05"/>
  </r>
  <r>
    <n v="1110020"/>
    <s v="Juhayna Milk 500ML 24X"/>
    <n v="202401"/>
    <x v="0"/>
    <x v="2"/>
    <x v="2"/>
    <x v="7"/>
    <x v="3"/>
    <n v="77.900000000000006"/>
    <n v="35055"/>
    <n v="-3620.27"/>
    <n v="31434.73"/>
    <n v="-21203.66"/>
    <n v="-1068.92"/>
    <n v="-490.53"/>
    <n v="8671.619999999999"/>
    <n v="0.27586112557671083"/>
    <n v="1559.45"/>
    <n v="0.10327399800313793"/>
    <n v="4.9609142499394777E-2"/>
    <n v="111.31732991014118"/>
    <n v="3620.27"/>
  </r>
  <r>
    <n v="1130010"/>
    <s v="Bekhero Milk 500ML 24X"/>
    <n v="202508"/>
    <x v="2"/>
    <x v="2"/>
    <x v="2"/>
    <x v="7"/>
    <x v="3"/>
    <n v="223.9"/>
    <n v="80604"/>
    <n v="-7088.7"/>
    <n v="73515.3"/>
    <n v="-45978.86"/>
    <n v="-2349.5"/>
    <n v="-1379.83"/>
    <n v="23807.11"/>
    <n v="0.32383884715154532"/>
    <n v="3729.33"/>
    <n v="8.7944767009081437E-2"/>
    <n v="5.0728623837486886E-2"/>
    <n v="106.32920946851273"/>
    <n v="7088.7"/>
  </r>
  <r>
    <n v="1120020"/>
    <s v="Pure Apple 250ML 27X"/>
    <n v="202511"/>
    <x v="1"/>
    <x v="1"/>
    <x v="1"/>
    <x v="3"/>
    <x v="2"/>
    <n v="135"/>
    <n v="51300"/>
    <n v="-4135.5"/>
    <n v="47164.5"/>
    <n v="-29618.45"/>
    <n v="-1306.68"/>
    <n v="-870.19"/>
    <n v="15369.18"/>
    <n v="0.32586330820850429"/>
    <n v="2176.87"/>
    <n v="8.0614035087719305E-2"/>
    <n v="4.6154841035100549E-2"/>
    <n v="113.84577777777778"/>
    <n v="4135.5"/>
  </r>
  <r>
    <n v="1120010"/>
    <s v="Pure Orange 1L 12X"/>
    <n v="202408"/>
    <x v="1"/>
    <x v="0"/>
    <x v="0"/>
    <x v="0"/>
    <x v="0"/>
    <n v="58.7"/>
    <n v="28176"/>
    <n v="-1725.02"/>
    <n v="26450.98"/>
    <n v="-17269.3"/>
    <n v="-882.15"/>
    <n v="-336.93"/>
    <n v="7962.5999999999985"/>
    <n v="0.30103232470025681"/>
    <n v="1219.08"/>
    <n v="6.1223026689381031E-2"/>
    <n v="4.6088273477958096E-2"/>
    <n v="135.64906303236793"/>
    <n v="1725.02"/>
  </r>
  <r>
    <n v="1120020"/>
    <s v="Pure Apple 250ML 27X"/>
    <n v="202408"/>
    <x v="1"/>
    <x v="1"/>
    <x v="1"/>
    <x v="5"/>
    <x v="3"/>
    <n v="268.8"/>
    <n v="102144"/>
    <n v="-9970.7099999999991"/>
    <n v="92173.29"/>
    <n v="-61635.5"/>
    <n v="-2111.46"/>
    <n v="-1195.3"/>
    <n v="27231.029999999992"/>
    <n v="0.2954329828087941"/>
    <n v="3306.76"/>
    <n v="9.7614250469924807E-2"/>
    <n v="3.5875468912957328E-2"/>
    <n v="101.3059151785714"/>
    <n v="9970.7099999999991"/>
  </r>
  <r>
    <n v="1110010"/>
    <s v="Juhayna Milk 1L 12X"/>
    <n v="202502"/>
    <x v="0"/>
    <x v="0"/>
    <x v="0"/>
    <x v="4"/>
    <x v="1"/>
    <n v="71.2"/>
    <n v="29904"/>
    <n v="-1195.19"/>
    <n v="28708.81"/>
    <n v="-18130.599999999999"/>
    <n v="-681.01"/>
    <n v="-435.96"/>
    <n v="9461.2400000000052"/>
    <n v="0.32955876610698964"/>
    <n v="1116.97"/>
    <n v="3.9967562867843767E-2"/>
    <n v="3.8906872141339192E-2"/>
    <n v="132.882584269663"/>
    <n v="1195.19"/>
  </r>
  <r>
    <n v="1120020"/>
    <s v="Pure Apple 250ML 27X"/>
    <n v="202409"/>
    <x v="1"/>
    <x v="1"/>
    <x v="1"/>
    <x v="10"/>
    <x v="1"/>
    <n v="87.7"/>
    <n v="33326"/>
    <n v="-1320.99"/>
    <n v="32005.01"/>
    <n v="-21385.93"/>
    <n v="-808.8"/>
    <n v="-438.54"/>
    <n v="9371.739999999998"/>
    <n v="0.29282103020745809"/>
    <n v="1247.3399999999999"/>
    <n v="3.9638420452499552E-2"/>
    <n v="3.8973273246907282E-2"/>
    <n v="106.86134549600909"/>
    <n v="1320.99"/>
  </r>
  <r>
    <n v="1110020"/>
    <s v="Juhayna Milk 500ML 24X"/>
    <n v="202403"/>
    <x v="0"/>
    <x v="2"/>
    <x v="2"/>
    <x v="8"/>
    <x v="2"/>
    <n v="289.5"/>
    <n v="130275"/>
    <n v="-9644.8799999999992"/>
    <n v="120630.12"/>
    <n v="-81014.789999999994"/>
    <n v="-4792.05"/>
    <n v="-1504.13"/>
    <n v="33319.149999999994"/>
    <n v="0.27620920877803978"/>
    <n v="6296.18"/>
    <n v="7.4034772596430626E-2"/>
    <n v="5.2194095471346631E-2"/>
    <n v="115.09205526770292"/>
    <n v="9644.8799999999992"/>
  </r>
  <r>
    <n v="1130010"/>
    <s v="Bekhero Milk 500ML 24X"/>
    <n v="202505"/>
    <x v="2"/>
    <x v="2"/>
    <x v="2"/>
    <x v="5"/>
    <x v="3"/>
    <n v="227.1"/>
    <n v="81756"/>
    <n v="-8291.24"/>
    <n v="73464.759999999995"/>
    <n v="-46010.13"/>
    <n v="-2683.36"/>
    <n v="-902.02"/>
    <n v="23869.25"/>
    <n v="0.32490747945001114"/>
    <n v="3585.38"/>
    <n v="0.1014144527618768"/>
    <n v="4.880407967030724E-2"/>
    <n v="105.10457948040511"/>
    <n v="8291.24"/>
  </r>
  <r>
    <n v="1120010"/>
    <s v="Pure Orange 1L 12X"/>
    <n v="202409"/>
    <x v="1"/>
    <x v="0"/>
    <x v="0"/>
    <x v="7"/>
    <x v="3"/>
    <n v="193.6"/>
    <n v="92928"/>
    <n v="-7632"/>
    <n v="85296"/>
    <n v="-56050.42"/>
    <n v="-2553.9899999999998"/>
    <n v="-1225.01"/>
    <n v="25466.58"/>
    <n v="0.29856710748452447"/>
    <n v="3779"/>
    <n v="8.2128099173553723E-2"/>
    <n v="4.4304539486025134E-2"/>
    <n v="131.54225206611571"/>
    <n v="7632"/>
  </r>
  <r>
    <n v="1110020"/>
    <s v="Juhayna Milk 500ML 24X"/>
    <n v="202506"/>
    <x v="0"/>
    <x v="2"/>
    <x v="2"/>
    <x v="9"/>
    <x v="0"/>
    <n v="81.5"/>
    <n v="36675"/>
    <n v="-3186.15"/>
    <n v="33488.85"/>
    <n v="-21720.79"/>
    <n v="-1142.8499999999999"/>
    <n v="-356.25"/>
    <n v="10268.959999999999"/>
    <n v="0.30663817957320122"/>
    <n v="1499.1"/>
    <n v="8.6875255623721878E-2"/>
    <n v="4.4764152844902108E-2"/>
    <n v="125.99950920245398"/>
    <n v="3186.15"/>
  </r>
  <r>
    <n v="1120010"/>
    <s v="Pure Orange 1L 12X"/>
    <n v="202507"/>
    <x v="1"/>
    <x v="0"/>
    <x v="0"/>
    <x v="0"/>
    <x v="0"/>
    <n v="37.700000000000003"/>
    <n v="18096"/>
    <n v="-1572.47"/>
    <n v="16523.53"/>
    <n v="-10271.93"/>
    <n v="-528.01"/>
    <n v="-236.42"/>
    <n v="5487.1699999999983"/>
    <n v="0.332082188249121"/>
    <n v="764.43"/>
    <n v="8.6895999115826697E-2"/>
    <n v="4.6263116900565435E-2"/>
    <n v="145.54827586206892"/>
    <n v="1572.47"/>
  </r>
  <r>
    <n v="1110020"/>
    <s v="Juhayna Milk 500ML 24X"/>
    <n v="202510"/>
    <x v="0"/>
    <x v="2"/>
    <x v="2"/>
    <x v="2"/>
    <x v="1"/>
    <n v="59.7"/>
    <n v="26865"/>
    <n v="-826.58"/>
    <n v="26038.42"/>
    <n v="-17197.86"/>
    <n v="-692.9"/>
    <n v="-408.77"/>
    <n v="7738.8899999999958"/>
    <n v="0.29721042981870621"/>
    <n v="1101.67"/>
    <n v="3.0767913642285503E-2"/>
    <n v="4.2309402797865624E-2"/>
    <n v="129.62964824120596"/>
    <n v="826.58"/>
  </r>
  <r>
    <n v="1130010"/>
    <s v="Bekhero Milk 500ML 24X"/>
    <n v="202506"/>
    <x v="2"/>
    <x v="2"/>
    <x v="2"/>
    <x v="2"/>
    <x v="1"/>
    <n v="117.8"/>
    <n v="42408"/>
    <n v="-1345.92"/>
    <n v="41062.080000000002"/>
    <n v="-27584.03"/>
    <n v="-1618.58"/>
    <n v="-432.37"/>
    <n v="11427.100000000002"/>
    <n v="0.27828838675488438"/>
    <n v="2050.9499999999998"/>
    <n v="3.1737408036219585E-2"/>
    <n v="4.9947542842447332E-2"/>
    <n v="97.004244482173192"/>
    <n v="1345.92"/>
  </r>
  <r>
    <n v="1120010"/>
    <s v="Pure Orange 1L 12X"/>
    <n v="202508"/>
    <x v="1"/>
    <x v="0"/>
    <x v="0"/>
    <x v="1"/>
    <x v="0"/>
    <n v="17"/>
    <n v="8160"/>
    <n v="-590.88"/>
    <n v="7569.12"/>
    <n v="-4766.07"/>
    <n v="-180.84"/>
    <n v="-149.85"/>
    <n v="2472.3599999999997"/>
    <n v="0.3266377068932716"/>
    <n v="330.69"/>
    <n v="7.2411764705882356E-2"/>
    <n v="4.3689358868666373E-2"/>
    <n v="145.43294117647056"/>
    <n v="590.88"/>
  </r>
  <r>
    <n v="1110020"/>
    <s v="Juhayna Milk 500ML 24X"/>
    <n v="202509"/>
    <x v="0"/>
    <x v="2"/>
    <x v="2"/>
    <x v="5"/>
    <x v="3"/>
    <n v="282.2"/>
    <n v="126990"/>
    <n v="-13860.54"/>
    <n v="113129.46"/>
    <n v="-72392.38"/>
    <n v="-2475.64"/>
    <n v="-1587.83"/>
    <n v="36673.61"/>
    <n v="0.32417382704734909"/>
    <n v="4063.47"/>
    <n v="0.1091467044649185"/>
    <n v="3.5918760683556691E-2"/>
    <n v="129.95609496810772"/>
    <n v="13860.54"/>
  </r>
  <r>
    <n v="1120020"/>
    <s v="Pure Apple 250ML 27X"/>
    <n v="202511"/>
    <x v="1"/>
    <x v="1"/>
    <x v="1"/>
    <x v="4"/>
    <x v="1"/>
    <n v="62.2"/>
    <n v="23636"/>
    <n v="-873.24"/>
    <n v="22762.76"/>
    <n v="-14362.83"/>
    <n v="-596.92999999999995"/>
    <n v="-268.01"/>
    <n v="7534.989999999998"/>
    <n v="0.33102268793415202"/>
    <n v="864.93999999999994"/>
    <n v="3.6945337620578778E-2"/>
    <n v="3.799802835859975E-2"/>
    <n v="121.14131832797423"/>
    <n v="873.24"/>
  </r>
  <r>
    <n v="1120020"/>
    <s v="Pure Apple 250ML 27X"/>
    <n v="202403"/>
    <x v="1"/>
    <x v="1"/>
    <x v="1"/>
    <x v="8"/>
    <x v="2"/>
    <n v="96.1"/>
    <n v="36518"/>
    <n v="-2996.04"/>
    <n v="33521.96"/>
    <n v="-21239.46"/>
    <n v="-1331.25"/>
    <n v="-547.41999999999996"/>
    <n v="10403.830000000002"/>
    <n v="0.31035864251374329"/>
    <n v="1878.67"/>
    <n v="8.2042828194315132E-2"/>
    <n v="5.6042964074893002E-2"/>
    <n v="108.26045785639961"/>
    <n v="2996.04"/>
  </r>
  <r>
    <n v="1120010"/>
    <s v="Pure Orange 1L 12X"/>
    <n v="202505"/>
    <x v="1"/>
    <x v="0"/>
    <x v="0"/>
    <x v="2"/>
    <x v="1"/>
    <n v="38.4"/>
    <n v="18432"/>
    <n v="-692.79"/>
    <n v="17739.21"/>
    <n v="-11063.13"/>
    <n v="-552.44000000000005"/>
    <n v="-298.5"/>
    <n v="5825.1399999999994"/>
    <n v="0.32837651733081685"/>
    <n v="850.94"/>
    <n v="3.758626302083333E-2"/>
    <n v="4.7969441705690397E-2"/>
    <n v="151.69635416666665"/>
    <n v="692.79"/>
  </r>
  <r>
    <n v="1110010"/>
    <s v="Juhayna Milk 1L 12X"/>
    <n v="202505"/>
    <x v="0"/>
    <x v="0"/>
    <x v="0"/>
    <x v="5"/>
    <x v="3"/>
    <n v="53.1"/>
    <n v="22302"/>
    <n v="-2075.7399999999998"/>
    <n v="20226.259999999998"/>
    <n v="-12911.96"/>
    <n v="-728.16"/>
    <n v="-317.16000000000003"/>
    <n v="6268.98"/>
    <n v="0.30994261914956101"/>
    <n v="1045.32"/>
    <n v="9.3074163752129846E-2"/>
    <n v="5.1681329123624435E-2"/>
    <n v="118.0598870056497"/>
    <n v="2075.7399999999998"/>
  </r>
  <r>
    <n v="1120010"/>
    <s v="Pure Orange 1L 12X"/>
    <n v="202407"/>
    <x v="1"/>
    <x v="0"/>
    <x v="0"/>
    <x v="6"/>
    <x v="0"/>
    <n v="80"/>
    <n v="38400"/>
    <n v="-2877.93"/>
    <n v="35522.07"/>
    <n v="-23164.400000000001"/>
    <n v="-1403.67"/>
    <n v="-389.66"/>
    <n v="10564.34"/>
    <n v="0.29740215026883288"/>
    <n v="1793.3300000000002"/>
    <n v="7.4946093749999998E-2"/>
    <n v="5.0484952031230164E-2"/>
    <n v="132.05425"/>
    <n v="2877.93"/>
  </r>
  <r>
    <n v="1110020"/>
    <s v="Juhayna Milk 500ML 24X"/>
    <n v="202503"/>
    <x v="0"/>
    <x v="2"/>
    <x v="2"/>
    <x v="3"/>
    <x v="2"/>
    <n v="226.6"/>
    <n v="101970"/>
    <n v="-9828.9"/>
    <n v="92141.1"/>
    <n v="-58108.74"/>
    <n v="-2117.13"/>
    <n v="-1676.04"/>
    <n v="30239.19000000001"/>
    <n v="0.32818351419724756"/>
    <n v="3793.17"/>
    <n v="9.6390114739629301E-2"/>
    <n v="4.1166971091076622E-2"/>
    <n v="133.44744042365406"/>
    <n v="9828.9"/>
  </r>
  <r>
    <n v="1110010"/>
    <s v="Juhayna Milk 1L 12X"/>
    <n v="202410"/>
    <x v="0"/>
    <x v="0"/>
    <x v="0"/>
    <x v="1"/>
    <x v="0"/>
    <n v="112.9"/>
    <n v="47418"/>
    <n v="-2998.39"/>
    <n v="44419.61"/>
    <n v="-29360.560000000001"/>
    <n v="-1412.64"/>
    <n v="-518.54999999999995"/>
    <n v="13127.86"/>
    <n v="0.29554199147628718"/>
    <n v="1931.19"/>
    <n v="6.3233160403222397E-2"/>
    <n v="4.3476068340086729E-2"/>
    <n v="116.27865367581931"/>
    <n v="2998.39"/>
  </r>
  <r>
    <n v="1110010"/>
    <s v="Juhayna Milk 1L 12X"/>
    <n v="202508"/>
    <x v="0"/>
    <x v="0"/>
    <x v="0"/>
    <x v="2"/>
    <x v="1"/>
    <n v="27.1"/>
    <n v="11382"/>
    <n v="-367.23"/>
    <n v="11014.77"/>
    <n v="-7052.14"/>
    <n v="-320.45999999999998"/>
    <n v="-182.68"/>
    <n v="3459.49"/>
    <n v="0.3140773706577622"/>
    <n v="503.14"/>
    <n v="3.22641012124407E-2"/>
    <n v="4.5678666009367416E-2"/>
    <n v="127.65645756457563"/>
    <n v="367.23"/>
  </r>
  <r>
    <n v="1120020"/>
    <s v="Pure Apple 250ML 27X"/>
    <n v="202510"/>
    <x v="1"/>
    <x v="1"/>
    <x v="1"/>
    <x v="2"/>
    <x v="1"/>
    <n v="71"/>
    <n v="26980"/>
    <n v="-722.17"/>
    <n v="26257.83"/>
    <n v="-16855.990000000002"/>
    <n v="-650.91"/>
    <n v="-477.26"/>
    <n v="8273.6700000000019"/>
    <n v="0.31509344069940287"/>
    <n v="1128.17"/>
    <n v="2.6766864343958485E-2"/>
    <n v="4.2965088889675956E-2"/>
    <n v="116.53056338028172"/>
    <n v="722.17"/>
  </r>
  <r>
    <n v="1110020"/>
    <s v="Juhayna Milk 500ML 24X"/>
    <n v="202412"/>
    <x v="0"/>
    <x v="2"/>
    <x v="2"/>
    <x v="2"/>
    <x v="1"/>
    <n v="16.399999999999999"/>
    <n v="7380"/>
    <n v="-292.58999999999997"/>
    <n v="7087.41"/>
    <n v="-4598.49"/>
    <n v="-261.33"/>
    <n v="-117.63"/>
    <n v="2109.96"/>
    <n v="0.29770536768720873"/>
    <n v="378.96"/>
    <n v="3.9646341463414628E-2"/>
    <n v="5.3469462046078893E-2"/>
    <n v="128.65609756097561"/>
    <n v="292.58999999999997"/>
  </r>
  <r>
    <n v="1130010"/>
    <s v="Bekhero Milk 500ML 24X"/>
    <n v="202510"/>
    <x v="2"/>
    <x v="2"/>
    <x v="2"/>
    <x v="1"/>
    <x v="0"/>
    <n v="82"/>
    <n v="29520"/>
    <n v="-2578.75"/>
    <n v="26941.25"/>
    <n v="-17613.650000000001"/>
    <n v="-917.19"/>
    <n v="-409.96"/>
    <n v="8000.4500000000007"/>
    <n v="0.29695912401985808"/>
    <n v="1327.15"/>
    <n v="8.7356029810298108E-2"/>
    <n v="4.9260891755208092E-2"/>
    <n v="97.566463414634157"/>
    <n v="2578.75"/>
  </r>
  <r>
    <n v="1130010"/>
    <s v="Bekhero Milk 500ML 24X"/>
    <n v="202411"/>
    <x v="2"/>
    <x v="2"/>
    <x v="2"/>
    <x v="7"/>
    <x v="3"/>
    <n v="83.9"/>
    <n v="30204"/>
    <n v="-3338.78"/>
    <n v="26865.22"/>
    <n v="-17128.66"/>
    <n v="-873.84"/>
    <n v="-377.25"/>
    <n v="8485.4700000000012"/>
    <n v="0.31585335984592722"/>
    <n v="1251.0900000000001"/>
    <n v="0.11054098794861608"/>
    <n v="4.656913287886718E-2"/>
    <n v="101.13790226460073"/>
    <n v="3338.78"/>
  </r>
  <r>
    <n v="1120020"/>
    <s v="Pure Apple 250ML 27X"/>
    <n v="202401"/>
    <x v="1"/>
    <x v="1"/>
    <x v="1"/>
    <x v="9"/>
    <x v="0"/>
    <n v="64"/>
    <n v="24320"/>
    <n v="-1693.78"/>
    <n v="22626.22"/>
    <n v="-14685.46"/>
    <n v="-628.47"/>
    <n v="-338.85"/>
    <n v="6973.4400000000023"/>
    <n v="0.30820172348717556"/>
    <n v="967.32"/>
    <n v="6.9645559210526314E-2"/>
    <n v="4.2752169827748515E-2"/>
    <n v="108.96000000000004"/>
    <n v="1693.78"/>
  </r>
  <r>
    <n v="1120010"/>
    <s v="Pure Orange 1L 12X"/>
    <n v="202407"/>
    <x v="1"/>
    <x v="0"/>
    <x v="0"/>
    <x v="1"/>
    <x v="0"/>
    <n v="114.1"/>
    <n v="54768"/>
    <n v="-3790.69"/>
    <n v="50977.31"/>
    <n v="-33402.79"/>
    <n v="-1937.42"/>
    <n v="-786.47"/>
    <n v="14850.629999999997"/>
    <n v="0.29131843167087473"/>
    <n v="2723.8900000000003"/>
    <n v="6.9213591878469177E-2"/>
    <n v="5.3433380458874753E-2"/>
    <n v="130.15451358457491"/>
    <n v="3790.69"/>
  </r>
  <r>
    <n v="1120010"/>
    <s v="Pure Orange 1L 12X"/>
    <n v="202402"/>
    <x v="1"/>
    <x v="0"/>
    <x v="0"/>
    <x v="1"/>
    <x v="0"/>
    <n v="116.3"/>
    <n v="55824"/>
    <n v="-3994.04"/>
    <n v="51829.96"/>
    <n v="-33228.5"/>
    <n v="-1594.04"/>
    <n v="-945.25"/>
    <n v="16062.169999999998"/>
    <n v="0.30990126174127858"/>
    <n v="2539.29"/>
    <n v="7.1547004872456285E-2"/>
    <n v="4.8992706149107584E-2"/>
    <n v="138.10980223559758"/>
    <n v="3994.04"/>
  </r>
  <r>
    <n v="1120020"/>
    <s v="Pure Apple 250ML 27X"/>
    <n v="202510"/>
    <x v="1"/>
    <x v="1"/>
    <x v="1"/>
    <x v="7"/>
    <x v="3"/>
    <n v="224.8"/>
    <n v="85424"/>
    <n v="-9945.6200000000008"/>
    <n v="75478.38"/>
    <n v="-47243.360000000001"/>
    <n v="-2943.6"/>
    <n v="-1428.32"/>
    <n v="23863.100000000006"/>
    <n v="0.31615808394403805"/>
    <n v="4371.92"/>
    <n v="0.11642653118561529"/>
    <n v="5.7922811803856944E-2"/>
    <n v="106.1525800711744"/>
    <n v="9945.6200000000008"/>
  </r>
  <r>
    <n v="1120010"/>
    <s v="Pure Orange 1L 12X"/>
    <n v="202504"/>
    <x v="1"/>
    <x v="0"/>
    <x v="0"/>
    <x v="6"/>
    <x v="0"/>
    <n v="32.700000000000003"/>
    <n v="15696"/>
    <n v="-1243.32"/>
    <n v="14452.68"/>
    <n v="-8974.18"/>
    <n v="-555.59"/>
    <n v="-174.3"/>
    <n v="4748.6100000000006"/>
    <n v="0.32856259185147674"/>
    <n v="729.8900000000001"/>
    <n v="7.9212538226299686E-2"/>
    <n v="5.050205221453738E-2"/>
    <n v="145.21743119266057"/>
    <n v="1243.32"/>
  </r>
  <r>
    <n v="1110010"/>
    <s v="Juhayna Milk 1L 12X"/>
    <n v="202408"/>
    <x v="0"/>
    <x v="0"/>
    <x v="0"/>
    <x v="3"/>
    <x v="2"/>
    <n v="214.9"/>
    <n v="90258"/>
    <n v="-8796.31"/>
    <n v="81461.69"/>
    <n v="-52122.86"/>
    <n v="-1917.7"/>
    <n v="-1132.25"/>
    <n v="26288.880000000005"/>
    <n v="0.32271464046473874"/>
    <n v="3049.95"/>
    <n v="9.7457399898069966E-2"/>
    <n v="3.7440298623807086E-2"/>
    <n v="122.33075849232203"/>
    <n v="8796.31"/>
  </r>
  <r>
    <n v="1110020"/>
    <s v="Juhayna Milk 500ML 24X"/>
    <n v="202402"/>
    <x v="0"/>
    <x v="2"/>
    <x v="2"/>
    <x v="8"/>
    <x v="2"/>
    <n v="89"/>
    <n v="40050"/>
    <n v="-3522.9"/>
    <n v="36527.1"/>
    <n v="-24009.48"/>
    <n v="-919.16"/>
    <n v="-702.12"/>
    <n v="10896.34"/>
    <n v="0.29830837925813986"/>
    <n v="1621.28"/>
    <n v="8.7962546816479401E-2"/>
    <n v="4.438567529313852E-2"/>
    <n v="122.43078651685393"/>
    <n v="3522.9"/>
  </r>
  <r>
    <n v="1130010"/>
    <s v="Bekhero Milk 500ML 24X"/>
    <n v="202509"/>
    <x v="2"/>
    <x v="2"/>
    <x v="2"/>
    <x v="3"/>
    <x v="2"/>
    <n v="234.2"/>
    <n v="84312"/>
    <n v="-6591.38"/>
    <n v="77720.62"/>
    <n v="-51405.73"/>
    <n v="-2200.87"/>
    <n v="-1098.69"/>
    <n v="23015.329999999987"/>
    <n v="0.29612900669088832"/>
    <n v="3299.56"/>
    <n v="7.8178432488850938E-2"/>
    <n v="4.2454113207022796E-2"/>
    <n v="98.272117847993115"/>
    <n v="6591.38"/>
  </r>
  <r>
    <n v="1120010"/>
    <s v="Pure Orange 1L 12X"/>
    <n v="202409"/>
    <x v="1"/>
    <x v="0"/>
    <x v="0"/>
    <x v="7"/>
    <x v="3"/>
    <n v="200"/>
    <n v="96000"/>
    <n v="-10085.9"/>
    <n v="85914.1"/>
    <n v="-55305.32"/>
    <n v="-2914.21"/>
    <n v="-1245.01"/>
    <n v="26449.560000000005"/>
    <n v="0.30786052580426265"/>
    <n v="4159.22"/>
    <n v="0.10506145833333333"/>
    <n v="4.841137834185541E-2"/>
    <n v="132.24780000000001"/>
    <n v="10085.9"/>
  </r>
  <r>
    <n v="1110020"/>
    <s v="Juhayna Milk 500ML 24X"/>
    <n v="202404"/>
    <x v="0"/>
    <x v="2"/>
    <x v="2"/>
    <x v="1"/>
    <x v="0"/>
    <n v="27.5"/>
    <n v="12375"/>
    <n v="-1036.23"/>
    <n v="11338.77"/>
    <n v="-7075.28"/>
    <n v="-348.54"/>
    <n v="-132.37"/>
    <n v="3782.5800000000008"/>
    <n v="0.33359703036572758"/>
    <n v="480.91"/>
    <n v="8.3735757575757575E-2"/>
    <n v="4.2412889581497817E-2"/>
    <n v="137.54836363636366"/>
    <n v="1036.23"/>
  </r>
  <r>
    <n v="1120010"/>
    <s v="Pure Orange 1L 12X"/>
    <n v="202506"/>
    <x v="1"/>
    <x v="0"/>
    <x v="0"/>
    <x v="4"/>
    <x v="1"/>
    <n v="41.5"/>
    <n v="19920"/>
    <n v="-739.23"/>
    <n v="19180.77"/>
    <n v="-12193.02"/>
    <n v="-675.54"/>
    <n v="-267.55"/>
    <n v="6044.66"/>
    <n v="0.31514167575128632"/>
    <n v="943.08999999999992"/>
    <n v="3.7109939759036148E-2"/>
    <n v="4.9168516175315168E-2"/>
    <n v="145.65445783132529"/>
    <n v="739.23"/>
  </r>
  <r>
    <n v="1110020"/>
    <s v="Juhayna Milk 500ML 24X"/>
    <n v="202407"/>
    <x v="0"/>
    <x v="2"/>
    <x v="2"/>
    <x v="9"/>
    <x v="0"/>
    <n v="24"/>
    <n v="10800"/>
    <n v="-970.56"/>
    <n v="9829.44"/>
    <n v="-6370.83"/>
    <n v="-218.08"/>
    <n v="-120.77"/>
    <n v="3119.76"/>
    <n v="0.31738939349545853"/>
    <n v="338.85"/>
    <n v="8.9866666666666664E-2"/>
    <n v="3.4472970993261062E-2"/>
    <n v="129.99"/>
    <n v="970.56"/>
  </r>
  <r>
    <n v="1120020"/>
    <s v="Pure Apple 250ML 27X"/>
    <n v="202511"/>
    <x v="1"/>
    <x v="1"/>
    <x v="1"/>
    <x v="5"/>
    <x v="3"/>
    <n v="251.6"/>
    <n v="95608"/>
    <n v="-8573.18"/>
    <n v="87034.82"/>
    <n v="-57174.85"/>
    <n v="-2503.31"/>
    <n v="-994.6"/>
    <n v="26362.060000000012"/>
    <n v="0.30289095789478293"/>
    <n v="3497.91"/>
    <n v="8.9670111287758356E-2"/>
    <n v="4.0189776919168668E-2"/>
    <n v="104.77766295707477"/>
    <n v="8573.18"/>
  </r>
  <r>
    <n v="1130010"/>
    <s v="Bekhero Milk 500ML 24X"/>
    <n v="202407"/>
    <x v="2"/>
    <x v="2"/>
    <x v="2"/>
    <x v="6"/>
    <x v="0"/>
    <n v="89.7"/>
    <n v="32292"/>
    <n v="-1979.91"/>
    <n v="30312.09"/>
    <n v="-18819.34"/>
    <n v="-698.82"/>
    <n v="-563.65"/>
    <n v="10230.279999999999"/>
    <n v="0.33749833812185165"/>
    <n v="1262.47"/>
    <n v="6.1312709030100339E-2"/>
    <n v="4.1649058181075602E-2"/>
    <n v="114.0499442586399"/>
    <n v="1979.91"/>
  </r>
  <r>
    <n v="1120010"/>
    <s v="Pure Orange 1L 12X"/>
    <n v="202503"/>
    <x v="1"/>
    <x v="0"/>
    <x v="0"/>
    <x v="7"/>
    <x v="3"/>
    <n v="100.2"/>
    <n v="48096"/>
    <n v="-5086.8900000000003"/>
    <n v="43009.11"/>
    <n v="-27675.45"/>
    <n v="-991.87"/>
    <n v="-555.59"/>
    <n v="13786.2"/>
    <n v="0.32054139227712458"/>
    <n v="1547.46"/>
    <n v="0.10576534431137725"/>
    <n v="3.597981915924324E-2"/>
    <n v="137.58682634730539"/>
    <n v="5086.8900000000003"/>
  </r>
  <r>
    <n v="1110010"/>
    <s v="Juhayna Milk 1L 12X"/>
    <n v="202509"/>
    <x v="0"/>
    <x v="0"/>
    <x v="0"/>
    <x v="5"/>
    <x v="3"/>
    <n v="98.6"/>
    <n v="41412"/>
    <n v="-4402.9399999999996"/>
    <n v="37009.06"/>
    <n v="-23920.15"/>
    <n v="-1385.13"/>
    <n v="-395.77"/>
    <n v="11308.009999999995"/>
    <n v="0.30554707414887045"/>
    <n v="1780.9"/>
    <n v="0.10632039022505553"/>
    <n v="4.8120649376125743E-2"/>
    <n v="114.6856997971602"/>
    <n v="4402.9399999999996"/>
  </r>
  <r>
    <n v="1110020"/>
    <s v="Juhayna Milk 500ML 24X"/>
    <n v="202405"/>
    <x v="0"/>
    <x v="2"/>
    <x v="2"/>
    <x v="3"/>
    <x v="2"/>
    <n v="186.8"/>
    <n v="84060"/>
    <n v="-6685.01"/>
    <n v="77374.990000000005"/>
    <n v="-48489.51"/>
    <n v="-1648.29"/>
    <n v="-1174.5899999999999"/>
    <n v="26062.600000000006"/>
    <n v="0.33683493852470942"/>
    <n v="2822.88"/>
    <n v="7.9526647632643346E-2"/>
    <n v="3.6483106492162388E-2"/>
    <n v="139.5214132762313"/>
    <n v="6685.01"/>
  </r>
  <r>
    <n v="1110010"/>
    <s v="Juhayna Milk 1L 12X"/>
    <n v="202412"/>
    <x v="0"/>
    <x v="0"/>
    <x v="0"/>
    <x v="7"/>
    <x v="3"/>
    <n v="59.6"/>
    <n v="25032"/>
    <n v="-2905.23"/>
    <n v="22126.77"/>
    <n v="-14627.1"/>
    <n v="-445.15"/>
    <n v="-222.02"/>
    <n v="6832.5"/>
    <n v="0.3087888562135368"/>
    <n v="667.17"/>
    <n v="0.11606064237775647"/>
    <n v="3.0152164098058595E-2"/>
    <n v="114.63926174496645"/>
    <n v="2905.23"/>
  </r>
  <r>
    <n v="1110010"/>
    <s v="Juhayna Milk 1L 12X"/>
    <n v="202404"/>
    <x v="0"/>
    <x v="0"/>
    <x v="0"/>
    <x v="10"/>
    <x v="1"/>
    <n v="104.3"/>
    <n v="43806"/>
    <n v="-1543.88"/>
    <n v="42262.12"/>
    <n v="-26291.759999999998"/>
    <n v="-1306.3900000000001"/>
    <n v="-430.99"/>
    <n v="14232.980000000003"/>
    <n v="0.33677865663151785"/>
    <n v="1737.38"/>
    <n v="3.5243573939642975E-2"/>
    <n v="4.1109627250123751E-2"/>
    <n v="136.46193672099716"/>
    <n v="1543.88"/>
  </r>
  <r>
    <n v="1120020"/>
    <s v="Pure Apple 250ML 27X"/>
    <n v="202510"/>
    <x v="1"/>
    <x v="1"/>
    <x v="1"/>
    <x v="4"/>
    <x v="1"/>
    <n v="77.8"/>
    <n v="29564"/>
    <n v="-857.16"/>
    <n v="28706.84"/>
    <n v="-19086.72"/>
    <n v="-966.2"/>
    <n v="-462.93"/>
    <n v="8190.989999999998"/>
    <n v="0.28533234587993656"/>
    <n v="1429.13"/>
    <n v="2.8993370315248273E-2"/>
    <n v="4.9783605579715499E-2"/>
    <n v="105.28264781491001"/>
    <n v="857.16"/>
  </r>
  <r>
    <n v="1120010"/>
    <s v="Pure Orange 1L 12X"/>
    <n v="202405"/>
    <x v="1"/>
    <x v="0"/>
    <x v="0"/>
    <x v="4"/>
    <x v="1"/>
    <n v="60"/>
    <n v="28800"/>
    <n v="-1082.56"/>
    <n v="27717.439999999999"/>
    <n v="-17557.07"/>
    <n v="-713.37"/>
    <n v="-479.78"/>
    <n v="8967.2200000000012"/>
    <n v="0.32352266298763527"/>
    <n v="1193.1500000000001"/>
    <n v="3.7588888888888887E-2"/>
    <n v="4.3046904764653594E-2"/>
    <n v="149.45366666666669"/>
    <n v="1082.56"/>
  </r>
  <r>
    <n v="1120020"/>
    <s v="Pure Apple 250ML 27X"/>
    <n v="202412"/>
    <x v="1"/>
    <x v="1"/>
    <x v="1"/>
    <x v="3"/>
    <x v="2"/>
    <n v="235"/>
    <n v="89300"/>
    <n v="-7407.62"/>
    <n v="81892.38"/>
    <n v="-52246.64"/>
    <n v="-1707.55"/>
    <n v="-1154.99"/>
    <n v="26783.200000000004"/>
    <n v="0.32705362818860562"/>
    <n v="2862.54"/>
    <n v="8.2952071668533037E-2"/>
    <n v="3.4954900565840191E-2"/>
    <n v="113.97106382978725"/>
    <n v="7407.62"/>
  </r>
  <r>
    <n v="1130010"/>
    <s v="Bekhero Milk 500ML 24X"/>
    <n v="202405"/>
    <x v="2"/>
    <x v="2"/>
    <x v="2"/>
    <x v="7"/>
    <x v="3"/>
    <n v="260"/>
    <n v="93600"/>
    <n v="-8809.41"/>
    <n v="84790.59"/>
    <n v="-57361.93"/>
    <n v="-2409.9899999999998"/>
    <n v="-1202.0999999999999"/>
    <n v="23816.57"/>
    <n v="0.28088694747848791"/>
    <n v="3612.0899999999997"/>
    <n v="9.4117628205128201E-2"/>
    <n v="4.2600128151012981E-2"/>
    <n v="91.602192307692306"/>
    <n v="8809.41"/>
  </r>
  <r>
    <n v="1120020"/>
    <s v="Pure Apple 250ML 27X"/>
    <n v="202503"/>
    <x v="1"/>
    <x v="1"/>
    <x v="1"/>
    <x v="4"/>
    <x v="1"/>
    <n v="50"/>
    <n v="19000"/>
    <n v="-503.88"/>
    <n v="18496.12"/>
    <n v="-11910.26"/>
    <n v="-637.49"/>
    <n v="-223.05"/>
    <n v="5725.32"/>
    <n v="0.30954167684898237"/>
    <n v="860.54"/>
    <n v="2.6519999999999998E-2"/>
    <n v="4.6525433442257076E-2"/>
    <n v="114.5064"/>
    <n v="503.88"/>
  </r>
  <r>
    <n v="1110020"/>
    <s v="Juhayna Milk 500ML 24X"/>
    <n v="202512"/>
    <x v="0"/>
    <x v="2"/>
    <x v="2"/>
    <x v="5"/>
    <x v="3"/>
    <n v="214.8"/>
    <n v="96660"/>
    <n v="-10125.620000000001"/>
    <n v="86534.38"/>
    <n v="-58326.01"/>
    <n v="-2679.46"/>
    <n v="-1526.45"/>
    <n v="24002.460000000006"/>
    <n v="0.2773748422303367"/>
    <n v="4205.91"/>
    <n v="0.10475501758741983"/>
    <n v="4.8603919043506173E-2"/>
    <n v="111.7432960893855"/>
    <n v="10125.620000000001"/>
  </r>
  <r>
    <n v="1120020"/>
    <s v="Pure Apple 250ML 27X"/>
    <n v="202407"/>
    <x v="1"/>
    <x v="1"/>
    <x v="1"/>
    <x v="8"/>
    <x v="2"/>
    <n v="148.19999999999999"/>
    <n v="56316"/>
    <n v="-4736.57"/>
    <n v="51579.43"/>
    <n v="-33659.17"/>
    <n v="-1498.2"/>
    <n v="-982.42"/>
    <n v="15439.640000000007"/>
    <n v="0.29933715824312146"/>
    <n v="2480.62"/>
    <n v="8.4107003338305272E-2"/>
    <n v="4.8093203046253127E-2"/>
    <n v="104.18110661268561"/>
    <n v="4736.57"/>
  </r>
  <r>
    <n v="1130010"/>
    <s v="Bekhero Milk 500ML 24X"/>
    <n v="202407"/>
    <x v="2"/>
    <x v="2"/>
    <x v="2"/>
    <x v="2"/>
    <x v="1"/>
    <n v="33.9"/>
    <n v="12204"/>
    <n v="-378.74"/>
    <n v="11825.26"/>
    <n v="-7442.86"/>
    <n v="-327.39"/>
    <n v="-179.45"/>
    <n v="3875.5600000000004"/>
    <n v="0.32773571151923936"/>
    <n v="506.84"/>
    <n v="3.1034087184529664E-2"/>
    <n v="4.2860791221503797E-2"/>
    <n v="114.32330383480827"/>
    <n v="378.74"/>
  </r>
  <r>
    <n v="1110020"/>
    <s v="Juhayna Milk 500ML 24X"/>
    <n v="202511"/>
    <x v="0"/>
    <x v="2"/>
    <x v="2"/>
    <x v="2"/>
    <x v="1"/>
    <n v="32.700000000000003"/>
    <n v="14715"/>
    <n v="-461.28"/>
    <n v="14253.72"/>
    <n v="-8984.7000000000007"/>
    <n v="-565.48"/>
    <n v="-239.55"/>
    <n v="4463.99"/>
    <n v="0.3131806994945881"/>
    <n v="805.03"/>
    <n v="3.1347604485219165E-2"/>
    <n v="5.6478589448929827E-2"/>
    <n v="136.51345565749233"/>
    <n v="461.28"/>
  </r>
  <r>
    <n v="1110020"/>
    <s v="Juhayna Milk 500ML 24X"/>
    <n v="202407"/>
    <x v="0"/>
    <x v="2"/>
    <x v="2"/>
    <x v="10"/>
    <x v="1"/>
    <n v="26.6"/>
    <n v="11970"/>
    <n v="-315.17"/>
    <n v="11654.83"/>
    <n v="-7397.81"/>
    <n v="-405.23"/>
    <n v="-205.43"/>
    <n v="3646.3599999999988"/>
    <n v="0.31286256427592668"/>
    <n v="610.66000000000008"/>
    <n v="2.632999164578112E-2"/>
    <n v="5.2395444635400093E-2"/>
    <n v="137.08120300751875"/>
    <n v="315.17"/>
  </r>
  <r>
    <n v="1120020"/>
    <s v="Pure Apple 250ML 27X"/>
    <n v="202510"/>
    <x v="1"/>
    <x v="1"/>
    <x v="1"/>
    <x v="3"/>
    <x v="2"/>
    <n v="74.3"/>
    <n v="28234"/>
    <n v="-2031.74"/>
    <n v="26202.26"/>
    <n v="-16279.15"/>
    <n v="-1006.26"/>
    <n v="-489.84"/>
    <n v="8427.0099999999984"/>
    <n v="0.32161386078910748"/>
    <n v="1496.1"/>
    <n v="7.19607565346745E-2"/>
    <n v="5.7098128176729795E-2"/>
    <n v="113.41870794078061"/>
    <n v="2031.74"/>
  </r>
  <r>
    <n v="1120010"/>
    <s v="Pure Orange 1L 12X"/>
    <n v="202412"/>
    <x v="1"/>
    <x v="0"/>
    <x v="0"/>
    <x v="0"/>
    <x v="0"/>
    <n v="32.299999999999997"/>
    <n v="15504"/>
    <n v="-1000.29"/>
    <n v="14503.71"/>
    <n v="-9177.67"/>
    <n v="-533.92999999999995"/>
    <n v="-197.68"/>
    <n v="4594.4299999999985"/>
    <n v="0.31677619036784371"/>
    <n v="731.6099999999999"/>
    <n v="6.4518188854489164E-2"/>
    <n v="5.0442955629973293E-2"/>
    <n v="142.24241486068107"/>
    <n v="1000.29"/>
  </r>
  <r>
    <n v="1120010"/>
    <s v="Pure Orange 1L 12X"/>
    <n v="202411"/>
    <x v="1"/>
    <x v="0"/>
    <x v="0"/>
    <x v="4"/>
    <x v="1"/>
    <n v="87.4"/>
    <n v="41952"/>
    <n v="-1082.1400000000001"/>
    <n v="40869.86"/>
    <n v="-25588.21"/>
    <n v="-1276.68"/>
    <n v="-776.86"/>
    <n v="13228.11"/>
    <n v="0.32366418676256781"/>
    <n v="2053.54"/>
    <n v="2.5794717772692603E-2"/>
    <n v="5.0245829077956224E-2"/>
    <n v="151.35137299771168"/>
    <n v="1082.1400000000001"/>
  </r>
  <r>
    <n v="1110020"/>
    <s v="Juhayna Milk 500ML 24X"/>
    <n v="202404"/>
    <x v="0"/>
    <x v="2"/>
    <x v="2"/>
    <x v="7"/>
    <x v="3"/>
    <n v="183.1"/>
    <n v="82395"/>
    <n v="-8629.36"/>
    <n v="73765.64"/>
    <n v="-46435.24"/>
    <n v="-2290.16"/>
    <n v="-1084.04"/>
    <n v="23956.200000000004"/>
    <n v="0.32476095916743897"/>
    <n v="3374.2"/>
    <n v="0.1047315977911281"/>
    <n v="4.5742163966855029E-2"/>
    <n v="130.83670125614421"/>
    <n v="8629.36"/>
  </r>
  <r>
    <n v="1120010"/>
    <s v="Pure Orange 1L 12X"/>
    <n v="202510"/>
    <x v="1"/>
    <x v="0"/>
    <x v="0"/>
    <x v="5"/>
    <x v="3"/>
    <n v="286.39999999999998"/>
    <n v="137472"/>
    <n v="-15997.26"/>
    <n v="121474.74"/>
    <n v="-76021.820000000007"/>
    <n v="-2525.16"/>
    <n v="-2284.0100000000002"/>
    <n v="40643.75"/>
    <n v="0.33458602175234126"/>
    <n v="4809.17"/>
    <n v="0.11636740572625698"/>
    <n v="3.9589876874813641E-2"/>
    <n v="141.91253491620114"/>
    <n v="15997.26"/>
  </r>
  <r>
    <n v="1120020"/>
    <s v="Pure Apple 250ML 27X"/>
    <n v="202406"/>
    <x v="1"/>
    <x v="1"/>
    <x v="1"/>
    <x v="4"/>
    <x v="1"/>
    <n v="94.4"/>
    <n v="35872"/>
    <n v="-1137.99"/>
    <n v="34734.01"/>
    <n v="-23593.65"/>
    <n v="-946.42"/>
    <n v="-500.5"/>
    <n v="9693.4400000000023"/>
    <n v="0.27907632893524248"/>
    <n v="1446.92"/>
    <n v="3.1723628456735056E-2"/>
    <n v="4.165715389613811E-2"/>
    <n v="102.68474576271188"/>
    <n v="1137.99"/>
  </r>
  <r>
    <n v="1130010"/>
    <s v="Bekhero Milk 500ML 24X"/>
    <n v="202401"/>
    <x v="2"/>
    <x v="2"/>
    <x v="2"/>
    <x v="7"/>
    <x v="3"/>
    <n v="292.60000000000002"/>
    <n v="105336"/>
    <n v="-12415.34"/>
    <n v="92920.66"/>
    <n v="-60770.76"/>
    <n v="-3504.23"/>
    <n v="-1847.09"/>
    <n v="26798.58"/>
    <n v="0.28840281590767869"/>
    <n v="5351.32"/>
    <n v="0.11786416799574695"/>
    <n v="5.7590206526729359E-2"/>
    <n v="91.587764866712234"/>
    <n v="12415.34"/>
  </r>
  <r>
    <n v="1120010"/>
    <s v="Pure Orange 1L 12X"/>
    <n v="202405"/>
    <x v="1"/>
    <x v="0"/>
    <x v="0"/>
    <x v="6"/>
    <x v="0"/>
    <n v="78.599999999999994"/>
    <n v="37728"/>
    <n v="-3030.36"/>
    <n v="34697.64"/>
    <n v="-23421.11"/>
    <n v="-770.96"/>
    <n v="-671.41"/>
    <n v="9834.16"/>
    <n v="0.28342446345054018"/>
    <n v="1442.37"/>
    <n v="8.0321246819338429E-2"/>
    <n v="4.156968600746333E-2"/>
    <n v="125.11653944020357"/>
    <n v="3030.36"/>
  </r>
  <r>
    <n v="1110020"/>
    <s v="Juhayna Milk 500ML 24X"/>
    <n v="202511"/>
    <x v="0"/>
    <x v="2"/>
    <x v="2"/>
    <x v="8"/>
    <x v="2"/>
    <n v="248.2"/>
    <n v="111690"/>
    <n v="-10453.879999999999"/>
    <n v="101236.12"/>
    <n v="-64920.97"/>
    <n v="-4016.18"/>
    <n v="-1513.23"/>
    <n v="30785.740000000005"/>
    <n v="0.30409837911607052"/>
    <n v="5529.41"/>
    <n v="9.3597278180678659E-2"/>
    <n v="5.4618944305649016E-2"/>
    <n v="124.03601933924257"/>
    <n v="10453.879999999999"/>
  </r>
  <r>
    <n v="1130010"/>
    <s v="Bekhero Milk 500ML 24X"/>
    <n v="202412"/>
    <x v="2"/>
    <x v="2"/>
    <x v="2"/>
    <x v="2"/>
    <x v="1"/>
    <n v="103.6"/>
    <n v="37296"/>
    <n v="-889.15"/>
    <n v="36406.85"/>
    <n v="-23184.42"/>
    <n v="-1107.08"/>
    <n v="-697.53"/>
    <n v="11417.82"/>
    <n v="0.31361735497578064"/>
    <n v="1804.61"/>
    <n v="2.3840358215358216E-2"/>
    <n v="4.956786978274693E-2"/>
    <n v="110.21061776061777"/>
    <n v="889.15"/>
  </r>
  <r>
    <n v="1120020"/>
    <s v="Pure Apple 250ML 27X"/>
    <n v="202402"/>
    <x v="1"/>
    <x v="1"/>
    <x v="1"/>
    <x v="3"/>
    <x v="2"/>
    <n v="212.4"/>
    <n v="80712"/>
    <n v="-7346.04"/>
    <n v="73365.960000000006"/>
    <n v="-46645.11"/>
    <n v="-2928.99"/>
    <n v="-981.28"/>
    <n v="22810.580000000009"/>
    <n v="0.31091503471092052"/>
    <n v="3910.2699999999995"/>
    <n v="9.1015462384775495E-2"/>
    <n v="5.329815080454204E-2"/>
    <n v="107.39444444444449"/>
    <n v="7346.04"/>
  </r>
  <r>
    <n v="1120010"/>
    <s v="Pure Orange 1L 12X"/>
    <n v="202403"/>
    <x v="1"/>
    <x v="0"/>
    <x v="0"/>
    <x v="10"/>
    <x v="1"/>
    <n v="46.6"/>
    <n v="22368"/>
    <n v="-461.4"/>
    <n v="21906.6"/>
    <n v="-14728.3"/>
    <n v="-844.08"/>
    <n v="-221.41"/>
    <n v="6112.8099999999995"/>
    <n v="0.279039650151096"/>
    <n v="1065.49"/>
    <n v="2.0627682403433475E-2"/>
    <n v="4.8637853432298948E-2"/>
    <n v="131.17618025751071"/>
    <n v="461.4"/>
  </r>
  <r>
    <n v="1130010"/>
    <s v="Bekhero Milk 500ML 24X"/>
    <n v="202501"/>
    <x v="2"/>
    <x v="2"/>
    <x v="2"/>
    <x v="0"/>
    <x v="0"/>
    <n v="32"/>
    <n v="11520"/>
    <n v="-853.67"/>
    <n v="10666.33"/>
    <n v="-6861.69"/>
    <n v="-361.65"/>
    <n v="-135.49"/>
    <n v="3307.5000000000009"/>
    <n v="0.31008791214972731"/>
    <n v="497.14"/>
    <n v="7.4103298611111104E-2"/>
    <n v="4.660834607592302E-2"/>
    <n v="103.35937500000003"/>
    <n v="853.67"/>
  </r>
  <r>
    <n v="1120020"/>
    <s v="Pure Apple 250ML 27X"/>
    <n v="202505"/>
    <x v="1"/>
    <x v="1"/>
    <x v="1"/>
    <x v="8"/>
    <x v="2"/>
    <n v="263.39999999999998"/>
    <n v="100092"/>
    <n v="-9360.9699999999993"/>
    <n v="90731.03"/>
    <n v="-58469.95"/>
    <n v="-2435.4499999999998"/>
    <n v="-1762.82"/>
    <n v="28062.810000000005"/>
    <n v="0.30929672020696786"/>
    <n v="4198.2699999999995"/>
    <n v="9.3523658234424323E-2"/>
    <n v="4.6271600796331747E-2"/>
    <n v="106.54066059225515"/>
    <n v="9360.9699999999993"/>
  </r>
  <r>
    <n v="1120010"/>
    <s v="Pure Orange 1L 12X"/>
    <n v="202410"/>
    <x v="1"/>
    <x v="0"/>
    <x v="0"/>
    <x v="7"/>
    <x v="3"/>
    <n v="116.7"/>
    <n v="56016"/>
    <n v="-6527.79"/>
    <n v="49488.21"/>
    <n v="-33410.81"/>
    <n v="-1073.69"/>
    <n v="-824.58"/>
    <n v="14179.129999999997"/>
    <n v="0.28651531344536402"/>
    <n v="1898.27"/>
    <n v="0.11653438303341902"/>
    <n v="3.8358025073042652E-2"/>
    <n v="121.50068551842328"/>
    <n v="6527.79"/>
  </r>
  <r>
    <n v="1120010"/>
    <s v="Pure Orange 1L 12X"/>
    <n v="202405"/>
    <x v="1"/>
    <x v="0"/>
    <x v="0"/>
    <x v="1"/>
    <x v="0"/>
    <n v="98.7"/>
    <n v="47376"/>
    <n v="-2994.71"/>
    <n v="44381.29"/>
    <n v="-27714.560000000001"/>
    <n v="-1219.05"/>
    <n v="-512.16"/>
    <n v="14935.52"/>
    <n v="0.33652739701797763"/>
    <n v="1731.21"/>
    <n v="6.321154170888213E-2"/>
    <n v="3.9007653901001978E-2"/>
    <n v="151.3223910840932"/>
    <n v="2994.71"/>
  </r>
  <r>
    <n v="1110020"/>
    <s v="Juhayna Milk 500ML 24X"/>
    <n v="202401"/>
    <x v="0"/>
    <x v="2"/>
    <x v="2"/>
    <x v="1"/>
    <x v="0"/>
    <n v="89.5"/>
    <n v="40275"/>
    <n v="-3306.38"/>
    <n v="36968.620000000003"/>
    <n v="-23677.22"/>
    <n v="-1411.4"/>
    <n v="-395.71"/>
    <n v="11484.29"/>
    <n v="0.31064968072922389"/>
    <n v="1807.1100000000001"/>
    <n v="8.2095096213531976E-2"/>
    <n v="4.8882268258863867E-2"/>
    <n v="128.31608938547487"/>
    <n v="3306.38"/>
  </r>
  <r>
    <n v="1130010"/>
    <s v="Bekhero Milk 500ML 24X"/>
    <n v="202411"/>
    <x v="2"/>
    <x v="2"/>
    <x v="2"/>
    <x v="10"/>
    <x v="1"/>
    <n v="96.5"/>
    <n v="34740"/>
    <n v="-768.33"/>
    <n v="33971.67"/>
    <n v="-21311.06"/>
    <n v="-1157.8499999999999"/>
    <n v="-407.5"/>
    <n v="11095.259999999998"/>
    <n v="0.32660331387888786"/>
    <n v="1565.35"/>
    <n v="2.2116580310880832E-2"/>
    <n v="4.6078099781376655E-2"/>
    <n v="114.97678756476682"/>
    <n v="768.33"/>
  </r>
  <r>
    <n v="1110010"/>
    <s v="Juhayna Milk 1L 12X"/>
    <n v="202511"/>
    <x v="0"/>
    <x v="0"/>
    <x v="0"/>
    <x v="5"/>
    <x v="3"/>
    <n v="287.8"/>
    <n v="120876"/>
    <n v="-9688.65"/>
    <n v="111187.35"/>
    <n v="-74217.06"/>
    <n v="-2742.05"/>
    <n v="-1167.47"/>
    <n v="33060.770000000004"/>
    <n v="0.29734290816356357"/>
    <n v="3909.5200000000004"/>
    <n v="8.015362851186339E-2"/>
    <n v="3.5161553899791663E-2"/>
    <n v="114.87411396803337"/>
    <n v="9688.65"/>
  </r>
  <r>
    <n v="1110010"/>
    <s v="Juhayna Milk 1L 12X"/>
    <n v="202509"/>
    <x v="0"/>
    <x v="0"/>
    <x v="0"/>
    <x v="4"/>
    <x v="1"/>
    <n v="68.2"/>
    <n v="28644"/>
    <n v="-845.6"/>
    <n v="27798.400000000001"/>
    <n v="-17564.09"/>
    <n v="-1105.23"/>
    <n v="-446.29"/>
    <n v="8682.7900000000009"/>
    <n v="0.31234855243467252"/>
    <n v="1551.52"/>
    <n v="2.9521016617790812E-2"/>
    <n v="5.5813284217796702E-2"/>
    <n v="127.31363636363638"/>
    <n v="845.6"/>
  </r>
  <r>
    <n v="1110020"/>
    <s v="Juhayna Milk 500ML 24X"/>
    <n v="202512"/>
    <x v="0"/>
    <x v="2"/>
    <x v="2"/>
    <x v="4"/>
    <x v="1"/>
    <n v="84.4"/>
    <n v="37980"/>
    <n v="-1416.66"/>
    <n v="36563.339999999997"/>
    <n v="-22803.68"/>
    <n v="-866.5"/>
    <n v="-367.94"/>
    <n v="12525.219999999998"/>
    <n v="0.34256224951002834"/>
    <n v="1234.44"/>
    <n v="3.7300157977883101E-2"/>
    <n v="3.3761685885370436E-2"/>
    <n v="148.40308056872033"/>
    <n v="1416.66"/>
  </r>
  <r>
    <n v="1110020"/>
    <s v="Juhayna Milk 500ML 24X"/>
    <n v="202405"/>
    <x v="0"/>
    <x v="2"/>
    <x v="2"/>
    <x v="7"/>
    <x v="3"/>
    <n v="269.5"/>
    <n v="121275"/>
    <n v="-12493.43"/>
    <n v="108781.57"/>
    <n v="-68680.41"/>
    <n v="-2445.4299999999998"/>
    <n v="-1916.37"/>
    <n v="35739.360000000015"/>
    <n v="0.32854241761724906"/>
    <n v="4361.7999999999993"/>
    <n v="0.10301735724592867"/>
    <n v="4.0096865673109876E-2"/>
    <n v="132.61358070500933"/>
    <n v="12493.43"/>
  </r>
  <r>
    <n v="1110020"/>
    <s v="Juhayna Milk 500ML 24X"/>
    <n v="202408"/>
    <x v="0"/>
    <x v="2"/>
    <x v="2"/>
    <x v="7"/>
    <x v="3"/>
    <n v="90.6"/>
    <n v="40770"/>
    <n v="-4297.6400000000003"/>
    <n v="36472.36"/>
    <n v="-23909.040000000001"/>
    <n v="-1168.25"/>
    <n v="-549.51"/>
    <n v="10845.560000000001"/>
    <n v="0.29736381193868455"/>
    <n v="1717.76"/>
    <n v="0.10541182241844495"/>
    <n v="4.7097582936777328E-2"/>
    <n v="119.70816777041945"/>
    <n v="4297.6400000000003"/>
  </r>
  <r>
    <n v="1120010"/>
    <s v="Pure Orange 1L 12X"/>
    <n v="202409"/>
    <x v="1"/>
    <x v="0"/>
    <x v="0"/>
    <x v="7"/>
    <x v="3"/>
    <n v="256.10000000000002"/>
    <n v="122928"/>
    <n v="-13450.5"/>
    <n v="109477.5"/>
    <n v="-71361.05"/>
    <n v="-3623.36"/>
    <n v="-2154.67"/>
    <n v="32338.42"/>
    <n v="0.29538873284464845"/>
    <n v="5778.0300000000007"/>
    <n v="0.10941770792659118"/>
    <n v="5.2778242104542038E-2"/>
    <n v="126.27262787973446"/>
    <n v="13450.5"/>
  </r>
  <r>
    <n v="1120010"/>
    <s v="Pure Orange 1L 12X"/>
    <n v="202403"/>
    <x v="1"/>
    <x v="0"/>
    <x v="0"/>
    <x v="3"/>
    <x v="2"/>
    <n v="65.400000000000006"/>
    <n v="31392"/>
    <n v="-2662.6"/>
    <n v="28729.4"/>
    <n v="-19368.259999999998"/>
    <n v="-609.29999999999995"/>
    <n v="-504.39"/>
    <n v="8247.4500000000044"/>
    <n v="0.2870735205051273"/>
    <n v="1113.69"/>
    <n v="8.4817787971457698E-2"/>
    <n v="3.8764819314012822E-2"/>
    <n v="126.10779816513767"/>
    <n v="2662.6"/>
  </r>
  <r>
    <n v="1120020"/>
    <s v="Pure Apple 250ML 27X"/>
    <n v="202401"/>
    <x v="1"/>
    <x v="1"/>
    <x v="1"/>
    <x v="9"/>
    <x v="0"/>
    <n v="117.5"/>
    <n v="44650"/>
    <n v="-3582.49"/>
    <n v="41067.51"/>
    <n v="-26246.41"/>
    <n v="-1454.93"/>
    <n v="-786.23"/>
    <n v="12579.940000000002"/>
    <n v="0.30632341722203271"/>
    <n v="2241.16"/>
    <n v="8.023493840985442E-2"/>
    <n v="5.4572580611778013E-2"/>
    <n v="107.06331914893619"/>
    <n v="3582.49"/>
  </r>
  <r>
    <n v="1130010"/>
    <s v="Bekhero Milk 500ML 24X"/>
    <n v="202512"/>
    <x v="2"/>
    <x v="2"/>
    <x v="2"/>
    <x v="0"/>
    <x v="0"/>
    <n v="102.4"/>
    <n v="36864"/>
    <n v="-2710.37"/>
    <n v="34153.629999999997"/>
    <n v="-22696.16"/>
    <n v="-1011.25"/>
    <n v="-512.20000000000005"/>
    <n v="9934.0199999999968"/>
    <n v="0.29086278676673599"/>
    <n v="1523.45"/>
    <n v="7.3523491753472225E-2"/>
    <n v="4.4605800320493022E-2"/>
    <n v="97.011914062499969"/>
    <n v="2710.37"/>
  </r>
  <r>
    <n v="1120020"/>
    <s v="Pure Apple 250ML 27X"/>
    <n v="202408"/>
    <x v="1"/>
    <x v="1"/>
    <x v="1"/>
    <x v="3"/>
    <x v="2"/>
    <n v="196.8"/>
    <n v="74784"/>
    <n v="-5330.68"/>
    <n v="69453.320000000007"/>
    <n v="-44531.64"/>
    <n v="-2034.91"/>
    <n v="-1015.16"/>
    <n v="21871.61"/>
    <n v="0.3149109358631092"/>
    <n v="3050.07"/>
    <n v="7.1281022678647846E-2"/>
    <n v="4.3915395261162463E-2"/>
    <n v="111.13622967479674"/>
    <n v="5330.68"/>
  </r>
  <r>
    <n v="1120020"/>
    <s v="Pure Apple 250ML 27X"/>
    <n v="202503"/>
    <x v="1"/>
    <x v="1"/>
    <x v="1"/>
    <x v="4"/>
    <x v="1"/>
    <n v="26.8"/>
    <n v="10184"/>
    <n v="-353.97"/>
    <n v="9830.0300000000007"/>
    <n v="-6322.03"/>
    <n v="-383.3"/>
    <n v="-184.15"/>
    <n v="2940.5500000000011"/>
    <n v="0.29913947363334609"/>
    <n v="567.45000000000005"/>
    <n v="3.4757462686567167E-2"/>
    <n v="5.7726171741083195E-2"/>
    <n v="109.72201492537317"/>
    <n v="353.97"/>
  </r>
  <r>
    <n v="1120010"/>
    <s v="Pure Orange 1L 12X"/>
    <n v="202405"/>
    <x v="1"/>
    <x v="0"/>
    <x v="0"/>
    <x v="10"/>
    <x v="1"/>
    <n v="53.9"/>
    <n v="25872"/>
    <n v="-524.66"/>
    <n v="25347.34"/>
    <n v="-16918.91"/>
    <n v="-842.43"/>
    <n v="-297.27"/>
    <n v="7288.73"/>
    <n v="0.28755403920095757"/>
    <n v="1139.6999999999998"/>
    <n v="2.0279066171923314E-2"/>
    <n v="4.4963297923963613E-2"/>
    <n v="135.2269016697588"/>
    <n v="524.66"/>
  </r>
  <r>
    <n v="1130010"/>
    <s v="Bekhero Milk 500ML 24X"/>
    <n v="202404"/>
    <x v="2"/>
    <x v="2"/>
    <x v="2"/>
    <x v="5"/>
    <x v="3"/>
    <n v="54.1"/>
    <n v="19476"/>
    <n v="-1926.01"/>
    <n v="17549.990000000002"/>
    <n v="-11166.24"/>
    <n v="-420.41"/>
    <n v="-262.77999999999997"/>
    <n v="5700.5600000000013"/>
    <n v="0.3248184186999537"/>
    <n v="683.19"/>
    <n v="9.8891456151160406E-2"/>
    <n v="3.892822730953123E-2"/>
    <n v="105.37079482439928"/>
    <n v="1926.01"/>
  </r>
  <r>
    <n v="1110020"/>
    <s v="Juhayna Milk 500ML 24X"/>
    <n v="202408"/>
    <x v="0"/>
    <x v="2"/>
    <x v="2"/>
    <x v="8"/>
    <x v="2"/>
    <n v="97.5"/>
    <n v="43875"/>
    <n v="-3869.98"/>
    <n v="40005.019999999997"/>
    <n v="-26001.19"/>
    <n v="-1148.23"/>
    <n v="-740.73"/>
    <n v="12114.869999999999"/>
    <n v="0.3028337443650822"/>
    <n v="1888.96"/>
    <n v="8.820467236467236E-2"/>
    <n v="4.7218074131696479E-2"/>
    <n v="124.25507692307691"/>
    <n v="3869.98"/>
  </r>
  <r>
    <n v="1120020"/>
    <s v="Pure Apple 250ML 27X"/>
    <n v="202404"/>
    <x v="1"/>
    <x v="1"/>
    <x v="1"/>
    <x v="0"/>
    <x v="0"/>
    <n v="17.399999999999999"/>
    <n v="6612"/>
    <n v="-460.85"/>
    <n v="6151.15"/>
    <n v="-3989.65"/>
    <n v="-158.62"/>
    <n v="-75.98"/>
    <n v="1926.8999999999996"/>
    <n v="0.31325849637872588"/>
    <n v="234.60000000000002"/>
    <n v="6.9699032062915917E-2"/>
    <n v="3.8139209741267902E-2"/>
    <n v="110.74137931034481"/>
    <n v="460.85"/>
  </r>
  <r>
    <n v="1120020"/>
    <s v="Pure Apple 250ML 27X"/>
    <n v="202504"/>
    <x v="1"/>
    <x v="1"/>
    <x v="1"/>
    <x v="7"/>
    <x v="3"/>
    <n v="53.2"/>
    <n v="20216"/>
    <n v="-1866.35"/>
    <n v="18349.650000000001"/>
    <n v="-11551.4"/>
    <n v="-598.37"/>
    <n v="-309.02"/>
    <n v="5890.8600000000006"/>
    <n v="0.32103391617823773"/>
    <n v="907.39"/>
    <n v="9.2320439256034822E-2"/>
    <n v="4.9449989509336684E-2"/>
    <n v="110.73045112781955"/>
    <n v="1866.35"/>
  </r>
  <r>
    <n v="1120020"/>
    <s v="Pure Apple 250ML 27X"/>
    <n v="202505"/>
    <x v="1"/>
    <x v="1"/>
    <x v="1"/>
    <x v="6"/>
    <x v="0"/>
    <n v="41"/>
    <n v="15580"/>
    <n v="-1273.55"/>
    <n v="14306.45"/>
    <n v="-9562.82"/>
    <n v="-533.37"/>
    <n v="-195.94"/>
    <n v="4014.3199999999997"/>
    <n v="0.28059511618885186"/>
    <n v="729.31"/>
    <n v="8.1742618741976886E-2"/>
    <n v="5.0977705859944288E-2"/>
    <n v="97.910243902439021"/>
    <n v="1273.55"/>
  </r>
  <r>
    <n v="1120020"/>
    <s v="Pure Apple 250ML 27X"/>
    <n v="202503"/>
    <x v="1"/>
    <x v="1"/>
    <x v="1"/>
    <x v="1"/>
    <x v="0"/>
    <n v="50.7"/>
    <n v="19266"/>
    <n v="-1298.21"/>
    <n v="17967.79"/>
    <n v="-12158.35"/>
    <n v="-606.69000000000005"/>
    <n v="-343.21"/>
    <n v="4859.5400000000009"/>
    <n v="0.27045841475217602"/>
    <n v="949.90000000000009"/>
    <n v="6.7383473476590891E-2"/>
    <n v="5.2866824467561122E-2"/>
    <n v="95.848915187376733"/>
    <n v="1298.21"/>
  </r>
  <r>
    <n v="1120010"/>
    <s v="Pure Orange 1L 12X"/>
    <n v="202506"/>
    <x v="1"/>
    <x v="0"/>
    <x v="0"/>
    <x v="4"/>
    <x v="1"/>
    <n v="47.5"/>
    <n v="22800"/>
    <n v="-817.98"/>
    <n v="21982.02"/>
    <n v="-14549.89"/>
    <n v="-836.13"/>
    <n v="-432.05"/>
    <n v="6163.9500000000025"/>
    <n v="0.28040871585049976"/>
    <n v="1268.18"/>
    <n v="3.5876315789473687E-2"/>
    <n v="5.7691695303707304E-2"/>
    <n v="129.76736842105268"/>
    <n v="817.98"/>
  </r>
  <r>
    <n v="1130010"/>
    <s v="Bekhero Milk 500ML 24X"/>
    <n v="202408"/>
    <x v="2"/>
    <x v="2"/>
    <x v="2"/>
    <x v="5"/>
    <x v="3"/>
    <n v="172.1"/>
    <n v="61956"/>
    <n v="-6120.64"/>
    <n v="55835.360000000001"/>
    <n v="-34682.910000000003"/>
    <n v="-1687.3"/>
    <n v="-611.72"/>
    <n v="18853.429999999993"/>
    <n v="0.33766111653976966"/>
    <n v="2299.02"/>
    <n v="9.8790109109690757E-2"/>
    <n v="4.1174983021511818E-2"/>
    <n v="109.5492736780941"/>
    <n v="6120.64"/>
  </r>
  <r>
    <n v="1110020"/>
    <s v="Juhayna Milk 500ML 24X"/>
    <n v="202505"/>
    <x v="0"/>
    <x v="2"/>
    <x v="2"/>
    <x v="3"/>
    <x v="2"/>
    <n v="172.7"/>
    <n v="77715"/>
    <n v="-6844.98"/>
    <n v="70870.02"/>
    <n v="-47727.74"/>
    <n v="-2775.66"/>
    <n v="-897.22"/>
    <n v="19469.400000000009"/>
    <n v="0.27471983216598511"/>
    <n v="3672.88"/>
    <n v="8.8077977224474038E-2"/>
    <n v="5.1825581536452225E-2"/>
    <n v="112.73537927041117"/>
    <n v="6844.98"/>
  </r>
  <r>
    <n v="1120020"/>
    <s v="Pure Apple 250ML 27X"/>
    <n v="202409"/>
    <x v="1"/>
    <x v="1"/>
    <x v="1"/>
    <x v="2"/>
    <x v="1"/>
    <n v="88.3"/>
    <n v="33554"/>
    <n v="-915.21"/>
    <n v="32638.79"/>
    <n v="-21759.16"/>
    <n v="-962.03"/>
    <n v="-399.28"/>
    <n v="9518.3200000000033"/>
    <n v="0.29162600696900842"/>
    <n v="1361.31"/>
    <n v="2.7275734636705014E-2"/>
    <n v="4.1708347644014987E-2"/>
    <n v="107.79524348810877"/>
    <n v="915.21"/>
  </r>
  <r>
    <n v="1110010"/>
    <s v="Juhayna Milk 1L 12X"/>
    <n v="202508"/>
    <x v="0"/>
    <x v="0"/>
    <x v="0"/>
    <x v="8"/>
    <x v="2"/>
    <n v="170.6"/>
    <n v="71652"/>
    <n v="-5329.73"/>
    <n v="66322.27"/>
    <n v="-42205.2"/>
    <n v="-1750.96"/>
    <n v="-1316.69"/>
    <n v="21049.420000000006"/>
    <n v="0.31738087372461776"/>
    <n v="3067.65"/>
    <n v="7.4383548261039462E-2"/>
    <n v="4.6253694271924044E-2"/>
    <n v="123.38464243845256"/>
    <n v="5329.73"/>
  </r>
  <r>
    <n v="1130010"/>
    <s v="Bekhero Milk 500ML 24X"/>
    <n v="202508"/>
    <x v="2"/>
    <x v="2"/>
    <x v="2"/>
    <x v="5"/>
    <x v="3"/>
    <n v="201.3"/>
    <n v="72468"/>
    <n v="-6654.36"/>
    <n v="65813.64"/>
    <n v="-41043.61"/>
    <n v="-2480.87"/>
    <n v="-1002.67"/>
    <n v="21286.489999999998"/>
    <n v="0.32343584095941202"/>
    <n v="3483.54"/>
    <n v="9.1824805431362802E-2"/>
    <n v="5.2930365194813721E-2"/>
    <n v="105.74510680576253"/>
    <n v="6654.36"/>
  </r>
  <r>
    <n v="1130010"/>
    <s v="Bekhero Milk 500ML 24X"/>
    <n v="202501"/>
    <x v="2"/>
    <x v="2"/>
    <x v="2"/>
    <x v="3"/>
    <x v="2"/>
    <n v="155.69999999999999"/>
    <n v="56052"/>
    <n v="-5300.14"/>
    <n v="50751.86"/>
    <n v="-31499.39"/>
    <n v="-1279.95"/>
    <n v="-580.63"/>
    <n v="17391.890000000007"/>
    <n v="0.34268478041987044"/>
    <n v="1860.58"/>
    <n v="9.4557553700135591E-2"/>
    <n v="3.6660331266676727E-2"/>
    <n v="111.70128452151579"/>
    <n v="5300.14"/>
  </r>
  <r>
    <n v="1110010"/>
    <s v="Juhayna Milk 1L 12X"/>
    <n v="202403"/>
    <x v="0"/>
    <x v="0"/>
    <x v="0"/>
    <x v="9"/>
    <x v="0"/>
    <n v="50.5"/>
    <n v="21210"/>
    <n v="-1766.24"/>
    <n v="19443.759999999998"/>
    <n v="-13213.57"/>
    <n v="-562.58000000000004"/>
    <n v="-268.72000000000003"/>
    <n v="5398.8899999999994"/>
    <n v="0.27766697387748046"/>
    <n v="831.30000000000007"/>
    <n v="8.3273927392739269E-2"/>
    <n v="4.2754076372059732E-2"/>
    <n v="106.90871287128712"/>
    <n v="1766.24"/>
  </r>
  <r>
    <n v="1110020"/>
    <s v="Juhayna Milk 500ML 24X"/>
    <n v="202404"/>
    <x v="0"/>
    <x v="2"/>
    <x v="2"/>
    <x v="4"/>
    <x v="1"/>
    <n v="113.1"/>
    <n v="50895"/>
    <n v="-1482"/>
    <n v="49413"/>
    <n v="-31222.44"/>
    <n v="-1587.68"/>
    <n v="-634.84"/>
    <n v="15968.040000000008"/>
    <n v="0.32315463541982897"/>
    <n v="2222.52"/>
    <n v="2.9118773946360154E-2"/>
    <n v="4.4978446967397244E-2"/>
    <n v="141.18514588859423"/>
    <n v="1482"/>
  </r>
  <r>
    <n v="1130010"/>
    <s v="Bekhero Milk 500ML 24X"/>
    <n v="202401"/>
    <x v="2"/>
    <x v="2"/>
    <x v="2"/>
    <x v="7"/>
    <x v="3"/>
    <n v="81"/>
    <n v="29160"/>
    <n v="-3344.93"/>
    <n v="25815.07"/>
    <n v="-16861.23"/>
    <n v="-706.72"/>
    <n v="-339.54"/>
    <n v="7907.5799999999981"/>
    <n v="0.30631642680031462"/>
    <n v="1046.26"/>
    <n v="0.11470953360768175"/>
    <n v="4.0529039820538931E-2"/>
    <n v="97.624444444444421"/>
    <n v="3344.93"/>
  </r>
  <r>
    <n v="1120020"/>
    <s v="Pure Apple 250ML 27X"/>
    <n v="202509"/>
    <x v="1"/>
    <x v="1"/>
    <x v="1"/>
    <x v="9"/>
    <x v="0"/>
    <n v="45.6"/>
    <n v="17328"/>
    <n v="-1132.21"/>
    <n v="16195.79"/>
    <n v="-10637.15"/>
    <n v="-570.26"/>
    <n v="-266.2"/>
    <n v="4722.18"/>
    <n v="0.29156836437123473"/>
    <n v="836.46"/>
    <n v="6.5339912280701753E-2"/>
    <n v="5.1646755113520244E-2"/>
    <n v="103.55657894736842"/>
    <n v="1132.21"/>
  </r>
  <r>
    <n v="1120010"/>
    <s v="Pure Orange 1L 12X"/>
    <n v="202512"/>
    <x v="1"/>
    <x v="0"/>
    <x v="0"/>
    <x v="1"/>
    <x v="0"/>
    <n v="88.9"/>
    <n v="42672"/>
    <n v="-2729.13"/>
    <n v="39942.870000000003"/>
    <n v="-24917.67"/>
    <n v="-853.1"/>
    <n v="-459.97"/>
    <n v="13712.130000000005"/>
    <n v="0.34329355902567854"/>
    <n v="1313.0700000000002"/>
    <n v="6.3955989876265468E-2"/>
    <n v="3.2873701864688243E-2"/>
    <n v="154.24218222722163"/>
    <n v="2729.13"/>
  </r>
  <r>
    <n v="1130010"/>
    <s v="Bekhero Milk 500ML 24X"/>
    <n v="202403"/>
    <x v="2"/>
    <x v="2"/>
    <x v="2"/>
    <x v="5"/>
    <x v="3"/>
    <n v="238.7"/>
    <n v="85932"/>
    <n v="-10216.69"/>
    <n v="75715.31"/>
    <n v="-48479.72"/>
    <n v="-2139.17"/>
    <n v="-1325.66"/>
    <n v="23770.759999999995"/>
    <n v="0.31394918676288847"/>
    <n v="3464.83"/>
    <n v="0.11889272913466463"/>
    <n v="4.5761286587877668E-2"/>
    <n v="99.584248010054438"/>
    <n v="10216.69"/>
  </r>
  <r>
    <n v="1120020"/>
    <s v="Pure Apple 250ML 27X"/>
    <n v="202402"/>
    <x v="1"/>
    <x v="1"/>
    <x v="1"/>
    <x v="10"/>
    <x v="1"/>
    <n v="67.7"/>
    <n v="25726"/>
    <n v="-844.75"/>
    <n v="24881.25"/>
    <n v="-16017.54"/>
    <n v="-574.75"/>
    <n v="-453.55"/>
    <n v="7835.41"/>
    <n v="0.31491223310725946"/>
    <n v="1028.3"/>
    <n v="3.2836430070745548E-2"/>
    <n v="4.1328309469982415E-2"/>
    <n v="115.73722304283604"/>
    <n v="844.75"/>
  </r>
  <r>
    <n v="1110020"/>
    <s v="Juhayna Milk 500ML 24X"/>
    <n v="202404"/>
    <x v="0"/>
    <x v="2"/>
    <x v="2"/>
    <x v="2"/>
    <x v="1"/>
    <n v="93.9"/>
    <n v="42255"/>
    <n v="-1579.21"/>
    <n v="40675.79"/>
    <n v="-25773.96"/>
    <n v="-859.49"/>
    <n v="-684.79"/>
    <n v="13357.55"/>
    <n v="0.32839067169930808"/>
    <n v="1544.28"/>
    <n v="3.7373328600165664E-2"/>
    <n v="3.79655810003936E-2"/>
    <n v="142.25292864749733"/>
    <n v="1579.21"/>
  </r>
  <r>
    <n v="1110010"/>
    <s v="Juhayna Milk 1L 12X"/>
    <n v="202504"/>
    <x v="0"/>
    <x v="0"/>
    <x v="0"/>
    <x v="6"/>
    <x v="0"/>
    <n v="14.7"/>
    <n v="6174"/>
    <n v="-411"/>
    <n v="5763"/>
    <n v="-3653.51"/>
    <n v="-132.85"/>
    <n v="-107.8"/>
    <n v="1868.8399999999997"/>
    <n v="0.32428249175776502"/>
    <n v="240.64999999999998"/>
    <n v="6.6569484936831874E-2"/>
    <n v="4.175776505292382E-2"/>
    <n v="127.13197278911564"/>
    <n v="411"/>
  </r>
  <r>
    <n v="1130010"/>
    <s v="Bekhero Milk 500ML 24X"/>
    <n v="202501"/>
    <x v="2"/>
    <x v="2"/>
    <x v="2"/>
    <x v="8"/>
    <x v="2"/>
    <n v="239"/>
    <n v="86040"/>
    <n v="-7752.88"/>
    <n v="78287.12"/>
    <n v="-48628.46"/>
    <n v="-2764.38"/>
    <n v="-1168.22"/>
    <n v="25726.059999999998"/>
    <n v="0.32861165412650256"/>
    <n v="3932.6000000000004"/>
    <n v="9.0107856810785689E-2"/>
    <n v="5.0233039611113563E-2"/>
    <n v="107.64041841004183"/>
    <n v="7752.88"/>
  </r>
  <r>
    <n v="1120020"/>
    <s v="Pure Apple 250ML 27X"/>
    <n v="202407"/>
    <x v="1"/>
    <x v="1"/>
    <x v="1"/>
    <x v="1"/>
    <x v="0"/>
    <n v="74.900000000000006"/>
    <n v="28462"/>
    <n v="-1886.04"/>
    <n v="26575.96"/>
    <n v="-17406.310000000001"/>
    <n v="-535.32000000000005"/>
    <n v="-452.28"/>
    <n v="8182.0499999999993"/>
    <n v="0.30787410878101862"/>
    <n v="987.6"/>
    <n v="6.6265195699529197E-2"/>
    <n v="3.7161404517466162E-2"/>
    <n v="109.23965287049397"/>
    <n v="1886.04"/>
  </r>
  <r>
    <n v="1130010"/>
    <s v="Bekhero Milk 500ML 24X"/>
    <n v="202501"/>
    <x v="2"/>
    <x v="2"/>
    <x v="2"/>
    <x v="3"/>
    <x v="2"/>
    <n v="103.2"/>
    <n v="37152"/>
    <n v="-3198.3"/>
    <n v="33953.699999999997"/>
    <n v="-22915.759999999998"/>
    <n v="-1184.48"/>
    <n v="-435.09"/>
    <n v="9418.369999999999"/>
    <n v="0.27738862038599621"/>
    <n v="1619.57"/>
    <n v="8.6086886304909571E-2"/>
    <n v="4.7699367079287382E-2"/>
    <n v="91.263275193798435"/>
    <n v="3198.3"/>
  </r>
  <r>
    <n v="1130010"/>
    <s v="Bekhero Milk 500ML 24X"/>
    <n v="202406"/>
    <x v="2"/>
    <x v="2"/>
    <x v="2"/>
    <x v="8"/>
    <x v="2"/>
    <n v="258.7"/>
    <n v="93132"/>
    <n v="-8626.36"/>
    <n v="84505.64"/>
    <n v="-53692.91"/>
    <n v="-2020.99"/>
    <n v="-1603.86"/>
    <n v="27187.879999999997"/>
    <n v="0.32172858521632397"/>
    <n v="3624.85"/>
    <n v="9.2625091268307355E-2"/>
    <n v="4.2894770100551871E-2"/>
    <n v="105.0942404329339"/>
    <n v="8626.36"/>
  </r>
  <r>
    <n v="1120020"/>
    <s v="Pure Apple 250ML 27X"/>
    <n v="202503"/>
    <x v="1"/>
    <x v="1"/>
    <x v="1"/>
    <x v="0"/>
    <x v="0"/>
    <n v="13.2"/>
    <n v="5016"/>
    <n v="-391.75"/>
    <n v="4624.25"/>
    <n v="-3047.77"/>
    <n v="-139.82"/>
    <n v="-65"/>
    <n v="1371.6599999999999"/>
    <n v="0.29662323620046493"/>
    <n v="204.82"/>
    <n v="7.8100079744816586E-2"/>
    <n v="4.4292587987241172E-2"/>
    <n v="103.91363636363636"/>
    <n v="391.75"/>
  </r>
  <r>
    <n v="1110020"/>
    <s v="Juhayna Milk 500ML 24X"/>
    <n v="202501"/>
    <x v="0"/>
    <x v="2"/>
    <x v="2"/>
    <x v="1"/>
    <x v="0"/>
    <n v="98.5"/>
    <n v="44325"/>
    <n v="-3647.26"/>
    <n v="40677.74"/>
    <n v="-27353.91"/>
    <n v="-976.38"/>
    <n v="-638.72"/>
    <n v="11708.729999999996"/>
    <n v="0.28784121241740562"/>
    <n v="1615.1"/>
    <n v="8.2284489565707844E-2"/>
    <n v="3.9704762358970781E-2"/>
    <n v="118.87035532994919"/>
    <n v="3647.26"/>
  </r>
  <r>
    <n v="1120010"/>
    <s v="Pure Orange 1L 12X"/>
    <n v="202412"/>
    <x v="1"/>
    <x v="0"/>
    <x v="0"/>
    <x v="7"/>
    <x v="3"/>
    <n v="165.9"/>
    <n v="79632"/>
    <n v="-8434.08"/>
    <n v="71197.919999999998"/>
    <n v="-45124.43"/>
    <n v="-2691.58"/>
    <n v="-1312.58"/>
    <n v="22069.329999999994"/>
    <n v="0.30997155534880788"/>
    <n v="4004.16"/>
    <n v="0.1059132007233273"/>
    <n v="5.6239845208961158E-2"/>
    <n v="133.02790837854124"/>
    <n v="8434.08"/>
  </r>
  <r>
    <n v="1110020"/>
    <s v="Juhayna Milk 500ML 24X"/>
    <n v="202401"/>
    <x v="0"/>
    <x v="2"/>
    <x v="2"/>
    <x v="0"/>
    <x v="0"/>
    <n v="33.799999999999997"/>
    <n v="15210"/>
    <n v="-995.15"/>
    <n v="14214.85"/>
    <n v="-9098.01"/>
    <n v="-426.33"/>
    <n v="-244.49"/>
    <n v="4446.0200000000004"/>
    <n v="0.312772910020155"/>
    <n v="670.81999999999994"/>
    <n v="6.5427350427350428E-2"/>
    <n v="4.7191493403025704E-2"/>
    <n v="131.5390532544379"/>
    <n v="995.15"/>
  </r>
  <r>
    <n v="1120010"/>
    <s v="Pure Orange 1L 12X"/>
    <n v="202508"/>
    <x v="1"/>
    <x v="0"/>
    <x v="0"/>
    <x v="4"/>
    <x v="1"/>
    <n v="92.9"/>
    <n v="44592"/>
    <n v="-1713.06"/>
    <n v="42878.94"/>
    <n v="-27820.31"/>
    <n v="-1369.33"/>
    <n v="-769.68"/>
    <n v="12919.620000000003"/>
    <n v="0.30130455650256283"/>
    <n v="2139.0099999999998"/>
    <n v="3.8416307857911731E-2"/>
    <n v="4.988486189257476E-2"/>
    <n v="139.07018299246505"/>
    <n v="1713.06"/>
  </r>
  <r>
    <n v="1110020"/>
    <s v="Juhayna Milk 500ML 24X"/>
    <n v="202401"/>
    <x v="0"/>
    <x v="2"/>
    <x v="2"/>
    <x v="1"/>
    <x v="0"/>
    <n v="103.8"/>
    <n v="46710"/>
    <n v="-3670.39"/>
    <n v="43039.61"/>
    <n v="-28898.080000000002"/>
    <n v="-1675.78"/>
    <n v="-830.73"/>
    <n v="11635.02"/>
    <n v="0.27033283991188584"/>
    <n v="2506.5100000000002"/>
    <n v="7.8578248769000214E-2"/>
    <n v="5.8237284213309558E-2"/>
    <n v="112.09075144508671"/>
    <n v="3670.39"/>
  </r>
  <r>
    <n v="1120010"/>
    <s v="Pure Orange 1L 12X"/>
    <n v="202512"/>
    <x v="1"/>
    <x v="0"/>
    <x v="0"/>
    <x v="4"/>
    <x v="1"/>
    <n v="72.5"/>
    <n v="34800"/>
    <n v="-807"/>
    <n v="33993"/>
    <n v="-21184.85"/>
    <n v="-826.24"/>
    <n v="-404.78"/>
    <n v="11577.130000000001"/>
    <n v="0.34057394169387817"/>
    <n v="1231.02"/>
    <n v="2.3189655172413792E-2"/>
    <n v="3.6213926396611064E-2"/>
    <n v="159.68455172413795"/>
    <n v="807"/>
  </r>
  <r>
    <n v="1120020"/>
    <s v="Pure Apple 250ML 27X"/>
    <n v="202409"/>
    <x v="1"/>
    <x v="1"/>
    <x v="1"/>
    <x v="3"/>
    <x v="2"/>
    <n v="154.4"/>
    <n v="58672"/>
    <n v="-4146.46"/>
    <n v="54525.54"/>
    <n v="-36326.370000000003"/>
    <n v="-2070.36"/>
    <n v="-709.95"/>
    <n v="15418.86"/>
    <n v="0.28278234383373368"/>
    <n v="2780.3100000000004"/>
    <n v="7.0671870739023729E-2"/>
    <n v="5.0990966801979412E-2"/>
    <n v="99.863082901554407"/>
    <n v="4146.46"/>
  </r>
  <r>
    <n v="1120010"/>
    <s v="Pure Orange 1L 12X"/>
    <n v="202404"/>
    <x v="1"/>
    <x v="0"/>
    <x v="0"/>
    <x v="2"/>
    <x v="1"/>
    <n v="111.1"/>
    <n v="53328"/>
    <n v="-1860.36"/>
    <n v="51467.64"/>
    <n v="-34015.46"/>
    <n v="-1060.6099999999999"/>
    <n v="-993.86"/>
    <n v="15397.71"/>
    <n v="0.29917264518054448"/>
    <n v="2054.4699999999998"/>
    <n v="3.4885238523852384E-2"/>
    <n v="3.9917703628921004E-2"/>
    <n v="138.59324932493249"/>
    <n v="1860.36"/>
  </r>
  <r>
    <n v="1120020"/>
    <s v="Pure Apple 250ML 27X"/>
    <n v="202404"/>
    <x v="1"/>
    <x v="1"/>
    <x v="1"/>
    <x v="5"/>
    <x v="3"/>
    <n v="71.5"/>
    <n v="27170"/>
    <n v="-2428.7800000000002"/>
    <n v="24741.22"/>
    <n v="-16630.740000000002"/>
    <n v="-781.71"/>
    <n v="-385.33"/>
    <n v="6943.4399999999987"/>
    <n v="0.28064258755227101"/>
    <n v="1167.04"/>
    <n v="8.9391976444608029E-2"/>
    <n v="4.7169864703519061E-2"/>
    <n v="97.111048951048929"/>
    <n v="2428.7800000000002"/>
  </r>
  <r>
    <n v="1120010"/>
    <s v="Pure Orange 1L 12X"/>
    <n v="202403"/>
    <x v="1"/>
    <x v="0"/>
    <x v="0"/>
    <x v="9"/>
    <x v="0"/>
    <n v="90.5"/>
    <n v="43440"/>
    <n v="-2806.17"/>
    <n v="40633.83"/>
    <n v="-25351.83"/>
    <n v="-1363.69"/>
    <n v="-418.49"/>
    <n v="13499.82"/>
    <n v="0.33223104984196661"/>
    <n v="1782.18"/>
    <n v="6.4598756906077345E-2"/>
    <n v="4.3859513119979092E-2"/>
    <n v="149.16928176795579"/>
    <n v="2806.17"/>
  </r>
  <r>
    <n v="1120020"/>
    <s v="Pure Apple 250ML 27X"/>
    <n v="202502"/>
    <x v="1"/>
    <x v="1"/>
    <x v="1"/>
    <x v="4"/>
    <x v="1"/>
    <n v="29.3"/>
    <n v="11134"/>
    <n v="-225.63"/>
    <n v="10908.37"/>
    <n v="-7350.54"/>
    <n v="-361.42"/>
    <n v="-213.74"/>
    <n v="2982.670000000001"/>
    <n v="0.27342948579851994"/>
    <n v="575.16000000000008"/>
    <n v="2.026495419435962E-2"/>
    <n v="5.2726484341840262E-2"/>
    <n v="101.79761092150174"/>
    <n v="225.63"/>
  </r>
  <r>
    <n v="1120010"/>
    <s v="Pure Orange 1L 12X"/>
    <n v="202407"/>
    <x v="1"/>
    <x v="0"/>
    <x v="0"/>
    <x v="8"/>
    <x v="2"/>
    <n v="250.5"/>
    <n v="120240"/>
    <n v="-8504.86"/>
    <n v="111735.14"/>
    <n v="-71099.05"/>
    <n v="-4183.34"/>
    <n v="-1379.73"/>
    <n v="35073.020000000004"/>
    <n v="0.31389426817740601"/>
    <n v="5563.07"/>
    <n v="7.0732368596141057E-2"/>
    <n v="4.9788007604411648E-2"/>
    <n v="140.01205588822356"/>
    <n v="8504.86"/>
  </r>
  <r>
    <n v="1120020"/>
    <s v="Pure Apple 250ML 27X"/>
    <n v="202507"/>
    <x v="1"/>
    <x v="1"/>
    <x v="1"/>
    <x v="1"/>
    <x v="0"/>
    <n v="101.9"/>
    <n v="38722"/>
    <n v="-2829.04"/>
    <n v="35892.959999999999"/>
    <n v="-24304.16"/>
    <n v="-1068.55"/>
    <n v="-442.03"/>
    <n v="10078.220000000001"/>
    <n v="0.28078542421689384"/>
    <n v="1510.58"/>
    <n v="7.3060275812199788E-2"/>
    <n v="4.2085690341504292E-2"/>
    <n v="98.903042198233564"/>
    <n v="2829.04"/>
  </r>
  <r>
    <n v="1110010"/>
    <s v="Juhayna Milk 1L 12X"/>
    <n v="202403"/>
    <x v="0"/>
    <x v="0"/>
    <x v="0"/>
    <x v="8"/>
    <x v="2"/>
    <n v="199.5"/>
    <n v="83790"/>
    <n v="-7012.19"/>
    <n v="76777.81"/>
    <n v="-49778.78"/>
    <n v="-1787.23"/>
    <n v="-1273.44"/>
    <n v="23938.359999999993"/>
    <n v="0.31178748130481965"/>
    <n v="3060.67"/>
    <n v="8.3687671559852003E-2"/>
    <n v="3.9863991952883267E-2"/>
    <n v="119.99177944862151"/>
    <n v="7012.19"/>
  </r>
  <r>
    <n v="1120010"/>
    <s v="Pure Orange 1L 12X"/>
    <n v="202512"/>
    <x v="1"/>
    <x v="0"/>
    <x v="0"/>
    <x v="7"/>
    <x v="3"/>
    <n v="209.8"/>
    <n v="100704"/>
    <n v="-9695.7900000000009"/>
    <n v="91008.21"/>
    <n v="-59593.33"/>
    <n v="-2497.4699999999998"/>
    <n v="-1805.16"/>
    <n v="27112.25"/>
    <n v="0.29790993581787839"/>
    <n v="4302.63"/>
    <n v="9.6280088179218307E-2"/>
    <n v="4.7277382996545034E-2"/>
    <n v="129.22902764537653"/>
    <n v="9695.7900000000009"/>
  </r>
  <r>
    <n v="1120010"/>
    <s v="Pure Orange 1L 12X"/>
    <n v="202510"/>
    <x v="1"/>
    <x v="0"/>
    <x v="0"/>
    <x v="7"/>
    <x v="3"/>
    <n v="185.6"/>
    <n v="89088"/>
    <n v="-8411.08"/>
    <n v="80676.92"/>
    <n v="-52109.440000000002"/>
    <n v="-2585.13"/>
    <n v="-1520.58"/>
    <n v="24461.769999999997"/>
    <n v="0.30320654283777809"/>
    <n v="4105.71"/>
    <n v="9.4413164511494257E-2"/>
    <n v="5.0890762810479134E-2"/>
    <n v="131.79832974137929"/>
    <n v="8411.08"/>
  </r>
  <r>
    <n v="1120010"/>
    <s v="Pure Orange 1L 12X"/>
    <n v="202503"/>
    <x v="1"/>
    <x v="0"/>
    <x v="0"/>
    <x v="8"/>
    <x v="2"/>
    <n v="238.4"/>
    <n v="114432"/>
    <n v="-10968.76"/>
    <n v="103463.24"/>
    <n v="-65167"/>
    <n v="-2157.7399999999998"/>
    <n v="-1558.52"/>
    <n v="34579.979999999996"/>
    <n v="0.33422479326957083"/>
    <n v="3716.2599999999998"/>
    <n v="9.5853956935123039E-2"/>
    <n v="3.5918650914083104E-2"/>
    <n v="145.05025167785232"/>
    <n v="10968.76"/>
  </r>
  <r>
    <n v="1110020"/>
    <s v="Juhayna Milk 500ML 24X"/>
    <n v="202507"/>
    <x v="0"/>
    <x v="2"/>
    <x v="2"/>
    <x v="3"/>
    <x v="2"/>
    <n v="84.9"/>
    <n v="38205"/>
    <n v="-3609.9"/>
    <n v="34595.1"/>
    <n v="-21876.17"/>
    <n v="-1171.54"/>
    <n v="-374.23"/>
    <n v="11173.16"/>
    <n v="0.32296943786836863"/>
    <n v="1545.77"/>
    <n v="9.4487632508833921E-2"/>
    <n v="4.4681761289893658E-2"/>
    <n v="131.6037691401649"/>
    <n v="3609.9"/>
  </r>
  <r>
    <n v="1120020"/>
    <s v="Pure Apple 250ML 27X"/>
    <n v="202505"/>
    <x v="1"/>
    <x v="1"/>
    <x v="1"/>
    <x v="1"/>
    <x v="0"/>
    <n v="21.4"/>
    <n v="8132"/>
    <n v="-488.91"/>
    <n v="7643.09"/>
    <n v="-5167.2700000000004"/>
    <n v="-254.46"/>
    <n v="-89.02"/>
    <n v="2132.3399999999992"/>
    <n v="0.27898925696282512"/>
    <n v="343.48"/>
    <n v="6.0121741269060502E-2"/>
    <n v="4.4939939213066965E-2"/>
    <n v="99.64205607476633"/>
    <n v="488.91"/>
  </r>
  <r>
    <n v="1110020"/>
    <s v="Juhayna Milk 500ML 24X"/>
    <n v="202404"/>
    <x v="0"/>
    <x v="2"/>
    <x v="2"/>
    <x v="8"/>
    <x v="2"/>
    <n v="131.4"/>
    <n v="59130"/>
    <n v="-5622.91"/>
    <n v="53507.09"/>
    <n v="-34372.92"/>
    <n v="-2072.79"/>
    <n v="-814.98"/>
    <n v="16246.399999999994"/>
    <n v="0.30363078986354886"/>
    <n v="2887.77"/>
    <n v="9.5094030103162516E-2"/>
    <n v="5.3969857078753493E-2"/>
    <n v="123.64079147640787"/>
    <n v="5622.91"/>
  </r>
  <r>
    <n v="1120020"/>
    <s v="Pure Apple 250ML 27X"/>
    <n v="202512"/>
    <x v="1"/>
    <x v="1"/>
    <x v="1"/>
    <x v="7"/>
    <x v="3"/>
    <n v="152"/>
    <n v="57760"/>
    <n v="-6357.22"/>
    <n v="51402.78"/>
    <n v="-32197.96"/>
    <n v="-1686.49"/>
    <n v="-747.22"/>
    <n v="16771.11"/>
    <n v="0.32626854033964703"/>
    <n v="2433.71"/>
    <n v="0.11006267313019391"/>
    <n v="4.7345882849137731E-2"/>
    <n v="110.33625000000001"/>
    <n v="6357.22"/>
  </r>
  <r>
    <n v="1110020"/>
    <s v="Juhayna Milk 500ML 24X"/>
    <n v="202504"/>
    <x v="0"/>
    <x v="2"/>
    <x v="2"/>
    <x v="1"/>
    <x v="0"/>
    <n v="25.9"/>
    <n v="11655"/>
    <n v="-724.55"/>
    <n v="10930.45"/>
    <n v="-7399.99"/>
    <n v="-271.48"/>
    <n v="-153.69999999999999"/>
    <n v="3105.2800000000016"/>
    <n v="0.28409443344052637"/>
    <n v="425.18"/>
    <n v="6.2166452166452162E-2"/>
    <n v="3.8898672973207871E-2"/>
    <n v="119.89498069498076"/>
    <n v="724.55"/>
  </r>
  <r>
    <n v="1110020"/>
    <s v="Juhayna Milk 500ML 24X"/>
    <n v="202401"/>
    <x v="0"/>
    <x v="2"/>
    <x v="2"/>
    <x v="6"/>
    <x v="0"/>
    <n v="11.8"/>
    <n v="5310"/>
    <n v="-365.72"/>
    <n v="4944.28"/>
    <n v="-3126.89"/>
    <n v="-180.73"/>
    <n v="-83.09"/>
    <n v="1553.5699999999997"/>
    <n v="0.3142156188565372"/>
    <n v="263.82"/>
    <n v="6.887382297551789E-2"/>
    <n v="5.3358628556635146E-2"/>
    <n v="131.65847457627115"/>
    <n v="365.72"/>
  </r>
  <r>
    <n v="1110010"/>
    <s v="Juhayna Milk 1L 12X"/>
    <n v="202404"/>
    <x v="0"/>
    <x v="0"/>
    <x v="0"/>
    <x v="8"/>
    <x v="2"/>
    <n v="155.5"/>
    <n v="65310"/>
    <n v="-5272.18"/>
    <n v="60037.82"/>
    <n v="-38675.17"/>
    <n v="-2038.67"/>
    <n v="-780.62"/>
    <n v="18543.36"/>
    <n v="0.30886131441814513"/>
    <n v="2819.29"/>
    <n v="8.0725463175623957E-2"/>
    <n v="4.6958567116527551E-2"/>
    <n v="119.2499035369775"/>
    <n v="5272.18"/>
  </r>
  <r>
    <n v="1120020"/>
    <s v="Pure Apple 250ML 27X"/>
    <n v="202410"/>
    <x v="1"/>
    <x v="1"/>
    <x v="1"/>
    <x v="3"/>
    <x v="2"/>
    <n v="157.1"/>
    <n v="59698"/>
    <n v="-5234.96"/>
    <n v="54463.040000000001"/>
    <n v="-35330.519999999997"/>
    <n v="-1758.94"/>
    <n v="-567.44000000000005"/>
    <n v="16806.14"/>
    <n v="0.30857880867465348"/>
    <n v="2326.38"/>
    <n v="8.7690709906529538E-2"/>
    <n v="4.2714839274487798E-2"/>
    <n v="106.97733927434754"/>
    <n v="5234.96"/>
  </r>
  <r>
    <n v="1120020"/>
    <s v="Pure Apple 250ML 27X"/>
    <n v="202411"/>
    <x v="1"/>
    <x v="1"/>
    <x v="1"/>
    <x v="9"/>
    <x v="0"/>
    <n v="48.7"/>
    <n v="18506"/>
    <n v="-1252.3699999999999"/>
    <n v="17253.63"/>
    <n v="-11187.53"/>
    <n v="-620.38"/>
    <n v="-302.44"/>
    <n v="5143.2800000000007"/>
    <n v="0.29809842914215734"/>
    <n v="922.81999999999994"/>
    <n v="6.7673727439749268E-2"/>
    <n v="5.3485556372774884E-2"/>
    <n v="105.61149897330596"/>
    <n v="1252.3699999999999"/>
  </r>
  <r>
    <n v="1110010"/>
    <s v="Juhayna Milk 1L 12X"/>
    <n v="202507"/>
    <x v="0"/>
    <x v="0"/>
    <x v="0"/>
    <x v="10"/>
    <x v="1"/>
    <n v="78.2"/>
    <n v="32844"/>
    <n v="-887.48"/>
    <n v="31956.52"/>
    <n v="-21675.52"/>
    <n v="-952.5"/>
    <n v="-328.3"/>
    <n v="9000.2000000000007"/>
    <n v="0.28163892689191439"/>
    <n v="1280.8"/>
    <n v="2.7021069297284133E-2"/>
    <n v="4.0079457963507911E-2"/>
    <n v="115.0920716112532"/>
    <n v="887.48"/>
  </r>
  <r>
    <n v="1110010"/>
    <s v="Juhayna Milk 1L 12X"/>
    <n v="202504"/>
    <x v="0"/>
    <x v="0"/>
    <x v="0"/>
    <x v="2"/>
    <x v="1"/>
    <n v="37.700000000000003"/>
    <n v="15834"/>
    <n v="-345.83"/>
    <n v="15488.17"/>
    <n v="-9830.7000000000007"/>
    <n v="-567.05999999999995"/>
    <n v="-252.66"/>
    <n v="4837.75"/>
    <n v="0.31235129779696374"/>
    <n v="819.71999999999991"/>
    <n v="2.1840975116837184E-2"/>
    <n v="5.2925555440055214E-2"/>
    <n v="128.32228116710874"/>
    <n v="345.83"/>
  </r>
  <r>
    <n v="1110010"/>
    <s v="Juhayna Milk 1L 12X"/>
    <n v="202512"/>
    <x v="0"/>
    <x v="0"/>
    <x v="0"/>
    <x v="4"/>
    <x v="1"/>
    <n v="47.1"/>
    <n v="19782"/>
    <n v="-634.45000000000005"/>
    <n v="19147.55"/>
    <n v="-12410.61"/>
    <n v="-506.6"/>
    <n v="-297.29000000000002"/>
    <n v="5933.0499999999975"/>
    <n v="0.30985948593945428"/>
    <n v="803.8900000000001"/>
    <n v="3.2072085734506116E-2"/>
    <n v="4.1983961394538735E-2"/>
    <n v="125.96709129511672"/>
    <n v="634.45000000000005"/>
  </r>
  <r>
    <n v="1120020"/>
    <s v="Pure Apple 250ML 27X"/>
    <n v="202404"/>
    <x v="1"/>
    <x v="1"/>
    <x v="1"/>
    <x v="7"/>
    <x v="3"/>
    <n v="52.6"/>
    <n v="19988"/>
    <n v="-1701.69"/>
    <n v="18286.310000000001"/>
    <n v="-12284.07"/>
    <n v="-651.29999999999995"/>
    <n v="-353.94"/>
    <n v="4997.0000000000018"/>
    <n v="0.27326453505381904"/>
    <n v="1005.24"/>
    <n v="8.5135581348809289E-2"/>
    <n v="5.497227160646407E-2"/>
    <n v="95.000000000000028"/>
    <n v="1701.69"/>
  </r>
  <r>
    <n v="1120020"/>
    <s v="Pure Apple 250ML 27X"/>
    <n v="202503"/>
    <x v="1"/>
    <x v="1"/>
    <x v="1"/>
    <x v="6"/>
    <x v="0"/>
    <n v="40.200000000000003"/>
    <n v="15276"/>
    <n v="-1175.51"/>
    <n v="14100.49"/>
    <n v="-9420.23"/>
    <n v="-433.07"/>
    <n v="-243.14"/>
    <n v="4004.0500000000011"/>
    <n v="0.28396530900699202"/>
    <n v="676.21"/>
    <n v="7.6951427075150569E-2"/>
    <n v="4.7956489455330986E-2"/>
    <n v="99.603233830845795"/>
    <n v="1175.51"/>
  </r>
  <r>
    <n v="1120010"/>
    <s v="Pure Orange 1L 12X"/>
    <n v="202406"/>
    <x v="1"/>
    <x v="0"/>
    <x v="0"/>
    <x v="9"/>
    <x v="0"/>
    <n v="109.2"/>
    <n v="52416"/>
    <n v="-3606.31"/>
    <n v="48809.69"/>
    <n v="-30738.62"/>
    <n v="-1259.57"/>
    <n v="-649.86"/>
    <n v="16161.640000000003"/>
    <n v="0.33111539942171325"/>
    <n v="1909.4299999999998"/>
    <n v="6.8801701770451765E-2"/>
    <n v="3.9119896069817278E-2"/>
    <n v="148.00036630036632"/>
    <n v="3606.31"/>
  </r>
  <r>
    <n v="1110010"/>
    <s v="Juhayna Milk 1L 12X"/>
    <n v="202407"/>
    <x v="0"/>
    <x v="0"/>
    <x v="0"/>
    <x v="5"/>
    <x v="3"/>
    <n v="170.5"/>
    <n v="71610"/>
    <n v="-6442.16"/>
    <n v="65167.839999999997"/>
    <n v="-41918.449999999997"/>
    <n v="-2273.75"/>
    <n v="-1077.79"/>
    <n v="19897.849999999999"/>
    <n v="0.30533235411822762"/>
    <n v="3351.54"/>
    <n v="8.9961737187543633E-2"/>
    <n v="5.1429355338461429E-2"/>
    <n v="116.70293255131963"/>
    <n v="6442.16"/>
  </r>
  <r>
    <n v="1110020"/>
    <s v="Juhayna Milk 500ML 24X"/>
    <n v="202410"/>
    <x v="0"/>
    <x v="2"/>
    <x v="2"/>
    <x v="2"/>
    <x v="1"/>
    <n v="30.1"/>
    <n v="13545"/>
    <n v="-363.03"/>
    <n v="13181.97"/>
    <n v="-8713.0400000000009"/>
    <n v="-486.56"/>
    <n v="-161.97"/>
    <n v="3820.3999999999996"/>
    <n v="0.28982011034769461"/>
    <n v="648.53"/>
    <n v="2.6801771871539311E-2"/>
    <n v="4.9198260957960004E-2"/>
    <n v="126.9235880398671"/>
    <n v="363.03"/>
  </r>
  <r>
    <n v="1120020"/>
    <s v="Pure Apple 250ML 27X"/>
    <n v="202406"/>
    <x v="1"/>
    <x v="1"/>
    <x v="1"/>
    <x v="1"/>
    <x v="0"/>
    <n v="25.3"/>
    <n v="9614"/>
    <n v="-790.37"/>
    <n v="8823.6299999999992"/>
    <n v="-5971.84"/>
    <n v="-275.79000000000002"/>
    <n v="-126.89"/>
    <n v="2449.1099999999988"/>
    <n v="0.27756263578595192"/>
    <n v="402.68"/>
    <n v="8.2210318285833167E-2"/>
    <n v="4.5636546410037594E-2"/>
    <n v="96.802766798418915"/>
    <n v="790.37"/>
  </r>
  <r>
    <n v="1120010"/>
    <s v="Pure Orange 1L 12X"/>
    <n v="202511"/>
    <x v="1"/>
    <x v="0"/>
    <x v="0"/>
    <x v="2"/>
    <x v="1"/>
    <n v="67.8"/>
    <n v="32544"/>
    <n v="-1102.47"/>
    <n v="31441.53"/>
    <n v="-20691.349999999999"/>
    <n v="-695.69"/>
    <n v="-463.34"/>
    <n v="9591.1500000000015"/>
    <n v="0.30504717804763326"/>
    <n v="1159.03"/>
    <n v="3.3876290560471978E-2"/>
    <n v="3.6863027976055875E-2"/>
    <n v="141.46238938053099"/>
    <n v="1102.47"/>
  </r>
  <r>
    <n v="1120010"/>
    <s v="Pure Orange 1L 12X"/>
    <n v="202511"/>
    <x v="1"/>
    <x v="0"/>
    <x v="0"/>
    <x v="10"/>
    <x v="1"/>
    <n v="56.4"/>
    <n v="27072"/>
    <n v="-576.73"/>
    <n v="26495.27"/>
    <n v="-16844.810000000001"/>
    <n v="-1032.6099999999999"/>
    <n v="-359.71"/>
    <n v="8258.14"/>
    <n v="0.3116835571028338"/>
    <n v="1392.32"/>
    <n v="2.1303560874704492E-2"/>
    <n v="5.2549756994361631E-2"/>
    <n v="146.4209219858156"/>
    <n v="576.73"/>
  </r>
  <r>
    <n v="1120020"/>
    <s v="Pure Apple 250ML 27X"/>
    <n v="202404"/>
    <x v="1"/>
    <x v="1"/>
    <x v="1"/>
    <x v="5"/>
    <x v="3"/>
    <n v="56"/>
    <n v="21280"/>
    <n v="-1775.92"/>
    <n v="19504.080000000002"/>
    <n v="-12311.12"/>
    <n v="-466.74"/>
    <n v="-323.74"/>
    <n v="6402.4800000000014"/>
    <n v="0.32826362484157168"/>
    <n v="790.48"/>
    <n v="8.3454887218045115E-2"/>
    <n v="4.0528955992797398E-2"/>
    <n v="114.33000000000003"/>
    <n v="1775.92"/>
  </r>
  <r>
    <n v="1130010"/>
    <s v="Bekhero Milk 500ML 24X"/>
    <n v="202504"/>
    <x v="2"/>
    <x v="2"/>
    <x v="2"/>
    <x v="8"/>
    <x v="2"/>
    <n v="66.7"/>
    <n v="24012"/>
    <n v="-2249.92"/>
    <n v="21762.080000000002"/>
    <n v="-13734.71"/>
    <n v="-615.11"/>
    <n v="-339.42"/>
    <n v="7072.840000000002"/>
    <n v="0.32500753604434879"/>
    <n v="954.53"/>
    <n v="9.3699816758287521E-2"/>
    <n v="4.3862075683941973E-2"/>
    <n v="106.03958020989508"/>
    <n v="2249.92"/>
  </r>
  <r>
    <n v="1110020"/>
    <s v="Juhayna Milk 500ML 24X"/>
    <n v="202410"/>
    <x v="0"/>
    <x v="2"/>
    <x v="2"/>
    <x v="5"/>
    <x v="3"/>
    <n v="83.3"/>
    <n v="37485"/>
    <n v="-4050.59"/>
    <n v="33434.410000000003"/>
    <n v="-20751.79"/>
    <n v="-708.81"/>
    <n v="-597.84"/>
    <n v="11375.970000000001"/>
    <n v="0.34024736790629773"/>
    <n v="1306.6500000000001"/>
    <n v="0.10805895691609978"/>
    <n v="3.908099469977188E-2"/>
    <n v="136.56626650660266"/>
    <n v="4050.59"/>
  </r>
  <r>
    <n v="1110010"/>
    <s v="Juhayna Milk 1L 12X"/>
    <n v="202410"/>
    <x v="0"/>
    <x v="0"/>
    <x v="0"/>
    <x v="3"/>
    <x v="2"/>
    <n v="270.10000000000002"/>
    <n v="113442"/>
    <n v="-8407.4"/>
    <n v="105034.6"/>
    <n v="-70923.97"/>
    <n v="-3908.52"/>
    <n v="-1891.91"/>
    <n v="28310.199999999997"/>
    <n v="0.26953213512499685"/>
    <n v="5800.43"/>
    <n v="7.4111880961196031E-2"/>
    <n v="5.5223992855687555E-2"/>
    <n v="104.81377267678636"/>
    <n v="8407.4"/>
  </r>
  <r>
    <n v="1110020"/>
    <s v="Juhayna Milk 500ML 24X"/>
    <n v="202504"/>
    <x v="0"/>
    <x v="2"/>
    <x v="2"/>
    <x v="4"/>
    <x v="1"/>
    <n v="33.6"/>
    <n v="15120"/>
    <n v="-354.54"/>
    <n v="14765.46"/>
    <n v="-9644.5300000000007"/>
    <n v="-480.48"/>
    <n v="-274.44"/>
    <n v="4366.0099999999984"/>
    <n v="0.29569075396228756"/>
    <n v="754.92000000000007"/>
    <n v="2.3448412698412701E-2"/>
    <n v="5.1127428471581658E-2"/>
    <n v="129.94077380952376"/>
    <n v="354.54"/>
  </r>
  <r>
    <n v="1110010"/>
    <s v="Juhayna Milk 1L 12X"/>
    <n v="202505"/>
    <x v="0"/>
    <x v="0"/>
    <x v="0"/>
    <x v="5"/>
    <x v="3"/>
    <n v="86.4"/>
    <n v="36288"/>
    <n v="-4006.95"/>
    <n v="32281.05"/>
    <n v="-20939.47"/>
    <n v="-1284.7"/>
    <n v="-346.24"/>
    <n v="9710.6399999999958"/>
    <n v="0.30081549391980733"/>
    <n v="1630.94"/>
    <n v="0.11042080026455026"/>
    <n v="5.0523139736780562E-2"/>
    <n v="112.39166666666661"/>
    <n v="4006.95"/>
  </r>
  <r>
    <n v="1110020"/>
    <s v="Juhayna Milk 500ML 24X"/>
    <n v="202509"/>
    <x v="0"/>
    <x v="2"/>
    <x v="2"/>
    <x v="7"/>
    <x v="3"/>
    <n v="140.4"/>
    <n v="63180"/>
    <n v="-5623.88"/>
    <n v="57556.12"/>
    <n v="-36591.19"/>
    <n v="-1219.81"/>
    <n v="-824.13"/>
    <n v="18920.990000000005"/>
    <n v="0.32873984556290459"/>
    <n v="2043.94"/>
    <n v="8.9013611902500789E-2"/>
    <n v="3.5512122776865433E-2"/>
    <n v="134.76488603988608"/>
    <n v="5623.88"/>
  </r>
  <r>
    <n v="1120010"/>
    <s v="Pure Orange 1L 12X"/>
    <n v="202407"/>
    <x v="1"/>
    <x v="0"/>
    <x v="0"/>
    <x v="2"/>
    <x v="1"/>
    <n v="83.9"/>
    <n v="40272"/>
    <n v="-1555.13"/>
    <n v="38716.870000000003"/>
    <n v="-24912.240000000002"/>
    <n v="-1243.92"/>
    <n v="-722.82"/>
    <n v="11837.89"/>
    <n v="0.30575534644200314"/>
    <n v="1966.7400000000002"/>
    <n v="3.8615663488279703E-2"/>
    <n v="5.0798011306182556E-2"/>
    <n v="141.09523241954707"/>
    <n v="1555.13"/>
  </r>
  <r>
    <n v="1110020"/>
    <s v="Juhayna Milk 500ML 24X"/>
    <n v="202505"/>
    <x v="0"/>
    <x v="2"/>
    <x v="2"/>
    <x v="10"/>
    <x v="1"/>
    <n v="107.8"/>
    <n v="48510"/>
    <n v="-1596.99"/>
    <n v="46913.01"/>
    <n v="-31212.44"/>
    <n v="-1085.83"/>
    <n v="-750.13"/>
    <n v="13864.610000000008"/>
    <n v="0.29553870024541185"/>
    <n v="1835.96"/>
    <n v="3.2920841063698206E-2"/>
    <n v="3.9135412543343517E-2"/>
    <n v="128.61419294990731"/>
    <n v="1596.99"/>
  </r>
  <r>
    <n v="1120010"/>
    <s v="Pure Orange 1L 12X"/>
    <n v="202502"/>
    <x v="1"/>
    <x v="0"/>
    <x v="0"/>
    <x v="2"/>
    <x v="1"/>
    <n v="76"/>
    <n v="36480"/>
    <n v="-1034.07"/>
    <n v="35445.93"/>
    <n v="-23171.05"/>
    <n v="-1208.33"/>
    <n v="-629.89"/>
    <n v="10436.660000000003"/>
    <n v="0.29443888198165497"/>
    <n v="1838.2199999999998"/>
    <n v="2.8346217105263156E-2"/>
    <n v="5.1859832708578947E-2"/>
    <n v="137.32447368421057"/>
    <n v="1034.07"/>
  </r>
  <r>
    <n v="1110010"/>
    <s v="Juhayna Milk 1L 12X"/>
    <n v="202501"/>
    <x v="0"/>
    <x v="0"/>
    <x v="0"/>
    <x v="8"/>
    <x v="2"/>
    <n v="120.2"/>
    <n v="50484"/>
    <n v="-4518.57"/>
    <n v="45965.43"/>
    <n v="-31219.75"/>
    <n v="-1233.24"/>
    <n v="-844.07"/>
    <n v="12668.369999999995"/>
    <n v="0.27560647208130101"/>
    <n v="2077.31"/>
    <n v="8.9504991680532442E-2"/>
    <n v="4.5192876472601257E-2"/>
    <n v="105.39409317803657"/>
    <n v="4518.57"/>
  </r>
  <r>
    <n v="1130010"/>
    <s v="Bekhero Milk 500ML 24X"/>
    <n v="202504"/>
    <x v="2"/>
    <x v="2"/>
    <x v="2"/>
    <x v="8"/>
    <x v="2"/>
    <n v="177.9"/>
    <n v="64044"/>
    <n v="-5224.8900000000003"/>
    <n v="58819.11"/>
    <n v="-39542.300000000003"/>
    <n v="-1986.26"/>
    <n v="-997.13"/>
    <n v="16293.419999999998"/>
    <n v="0.27700895168253986"/>
    <n v="2983.39"/>
    <n v="8.1582818062581983E-2"/>
    <n v="5.0721440701839926E-2"/>
    <n v="91.587521079257996"/>
    <n v="5224.8900000000003"/>
  </r>
  <r>
    <n v="1130010"/>
    <s v="Bekhero Milk 500ML 24X"/>
    <n v="202411"/>
    <x v="2"/>
    <x v="2"/>
    <x v="2"/>
    <x v="7"/>
    <x v="3"/>
    <n v="72.7"/>
    <n v="26172"/>
    <n v="-2606.39"/>
    <n v="23565.61"/>
    <n v="-15094.82"/>
    <n v="-714.98"/>
    <n v="-384.44"/>
    <n v="7371.3700000000008"/>
    <n v="0.31280200257918217"/>
    <n v="1099.42"/>
    <n v="9.9586963166743078E-2"/>
    <n v="4.6653576970848626E-2"/>
    <n v="101.39436038514444"/>
    <n v="2606.39"/>
  </r>
  <r>
    <n v="1120010"/>
    <s v="Pure Orange 1L 12X"/>
    <n v="202410"/>
    <x v="1"/>
    <x v="0"/>
    <x v="0"/>
    <x v="8"/>
    <x v="2"/>
    <n v="198.6"/>
    <n v="95328"/>
    <n v="-7324.55"/>
    <n v="88003.45"/>
    <n v="-59455.94"/>
    <n v="-2330.62"/>
    <n v="-1090.73"/>
    <n v="25126.159999999989"/>
    <n v="0.28551335203335765"/>
    <n v="3421.35"/>
    <n v="7.6835242531050688E-2"/>
    <n v="3.8877453099850065E-2"/>
    <n v="126.51641490433026"/>
    <n v="7324.55"/>
  </r>
  <r>
    <n v="1110020"/>
    <s v="Juhayna Milk 500ML 24X"/>
    <n v="202407"/>
    <x v="0"/>
    <x v="2"/>
    <x v="2"/>
    <x v="8"/>
    <x v="2"/>
    <n v="256.39999999999998"/>
    <n v="115380"/>
    <n v="-9868.4699999999993"/>
    <n v="105511.53"/>
    <n v="-68022.48"/>
    <n v="-2667.14"/>
    <n v="-1502.32"/>
    <n v="33319.589999999997"/>
    <n v="0.31579098511792975"/>
    <n v="4169.46"/>
    <n v="8.5530161206448255E-2"/>
    <n v="3.95166291304846E-2"/>
    <n v="129.95159906396256"/>
    <n v="9868.4699999999993"/>
  </r>
  <r>
    <n v="1110020"/>
    <s v="Juhayna Milk 500ML 24X"/>
    <n v="202407"/>
    <x v="0"/>
    <x v="2"/>
    <x v="2"/>
    <x v="7"/>
    <x v="3"/>
    <n v="221.8"/>
    <n v="99810"/>
    <n v="-9428"/>
    <n v="90382"/>
    <n v="-58980.27"/>
    <n v="-2388.15"/>
    <n v="-1625.1"/>
    <n v="27388.480000000003"/>
    <n v="0.3030302493859397"/>
    <n v="4013.25"/>
    <n v="9.445947299869753E-2"/>
    <n v="4.4403199752163044E-2"/>
    <n v="123.48277727682597"/>
    <n v="9428"/>
  </r>
  <r>
    <n v="1130010"/>
    <s v="Bekhero Milk 500ML 24X"/>
    <n v="202512"/>
    <x v="2"/>
    <x v="2"/>
    <x v="2"/>
    <x v="5"/>
    <x v="3"/>
    <n v="230.7"/>
    <n v="83052"/>
    <n v="-7612.42"/>
    <n v="75439.58"/>
    <n v="-47890.68"/>
    <n v="-2411.25"/>
    <n v="-1232.26"/>
    <n v="23905.39"/>
    <n v="0.31688127107812636"/>
    <n v="3643.51"/>
    <n v="9.1658479025189032E-2"/>
    <n v="4.8297061038780974E-2"/>
    <n v="103.62110966623321"/>
    <n v="7612.42"/>
  </r>
  <r>
    <n v="1120010"/>
    <s v="Pure Orange 1L 12X"/>
    <n v="202412"/>
    <x v="1"/>
    <x v="0"/>
    <x v="0"/>
    <x v="7"/>
    <x v="3"/>
    <n v="111.4"/>
    <n v="53472"/>
    <n v="-5313.71"/>
    <n v="48158.29"/>
    <n v="-30640.44"/>
    <n v="-1510.43"/>
    <n v="-740.39"/>
    <n v="15267.029999999999"/>
    <n v="0.31701769311161171"/>
    <n v="2250.8200000000002"/>
    <n v="9.9373690903650516E-2"/>
    <n v="4.6737955189023531E-2"/>
    <n v="137.04694793536802"/>
    <n v="5313.71"/>
  </r>
  <r>
    <n v="1110020"/>
    <s v="Juhayna Milk 500ML 24X"/>
    <n v="202409"/>
    <x v="0"/>
    <x v="2"/>
    <x v="2"/>
    <x v="3"/>
    <x v="2"/>
    <n v="81.099999999999994"/>
    <n v="36495"/>
    <n v="-2966.93"/>
    <n v="33528.07"/>
    <n v="-21895.200000000001"/>
    <n v="-934.15"/>
    <n v="-357.59"/>
    <n v="10341.129999999997"/>
    <n v="0.30843200935812881"/>
    <n v="1291.74"/>
    <n v="8.1296889984929441E-2"/>
    <n v="3.8527120708111144E-2"/>
    <n v="127.51085080147963"/>
    <n v="2966.93"/>
  </r>
  <r>
    <n v="1120010"/>
    <s v="Pure Orange 1L 12X"/>
    <n v="202506"/>
    <x v="1"/>
    <x v="0"/>
    <x v="0"/>
    <x v="4"/>
    <x v="1"/>
    <n v="74.2"/>
    <n v="35616"/>
    <n v="-909.7"/>
    <n v="34706.300000000003"/>
    <n v="-22699.56"/>
    <n v="-832.39"/>
    <n v="-364.76"/>
    <n v="10809.590000000004"/>
    <n v="0.31145901464575604"/>
    <n v="1197.1500000000001"/>
    <n v="2.5541891284815814E-2"/>
    <n v="3.4493737448244265E-2"/>
    <n v="145.68180592991919"/>
    <n v="909.7"/>
  </r>
  <r>
    <n v="1120020"/>
    <s v="Pure Apple 250ML 27X"/>
    <n v="202404"/>
    <x v="1"/>
    <x v="1"/>
    <x v="1"/>
    <x v="10"/>
    <x v="1"/>
    <n v="62.4"/>
    <n v="23712"/>
    <n v="-657.72"/>
    <n v="23054.28"/>
    <n v="-14458.88"/>
    <n v="-544.59"/>
    <n v="-313.85000000000002"/>
    <n v="7736.9599999999991"/>
    <n v="0.33559755498762051"/>
    <n v="858.44"/>
    <n v="2.7737854251012148E-2"/>
    <n v="3.7235602239584151E-2"/>
    <n v="123.98974358974358"/>
    <n v="657.72"/>
  </r>
  <r>
    <n v="1110010"/>
    <s v="Juhayna Milk 1L 12X"/>
    <n v="202409"/>
    <x v="0"/>
    <x v="0"/>
    <x v="0"/>
    <x v="1"/>
    <x v="0"/>
    <n v="21.8"/>
    <n v="9156"/>
    <n v="-696.37"/>
    <n v="8459.6299999999992"/>
    <n v="-5309.65"/>
    <n v="-185.42"/>
    <n v="-147.44999999999999"/>
    <n v="2817.1099999999997"/>
    <n v="0.33300628987319775"/>
    <n v="332.87"/>
    <n v="7.6056138051550898E-2"/>
    <n v="3.9348056593491679E-2"/>
    <n v="129.22522935779816"/>
    <n v="696.37"/>
  </r>
  <r>
    <n v="1120020"/>
    <s v="Pure Apple 250ML 27X"/>
    <n v="202510"/>
    <x v="1"/>
    <x v="1"/>
    <x v="1"/>
    <x v="5"/>
    <x v="3"/>
    <n v="191.6"/>
    <n v="72808"/>
    <n v="-5853.34"/>
    <n v="66954.66"/>
    <n v="-42868.15"/>
    <n v="-2175.17"/>
    <n v="-855.13"/>
    <n v="21056.210000000006"/>
    <n v="0.31448460794215077"/>
    <n v="3030.3"/>
    <n v="8.0394187451928362E-2"/>
    <n v="4.5258985707641558E-2"/>
    <n v="109.89671189979127"/>
    <n v="5853.34"/>
  </r>
  <r>
    <n v="1120020"/>
    <s v="Pure Apple 250ML 27X"/>
    <n v="202408"/>
    <x v="1"/>
    <x v="1"/>
    <x v="1"/>
    <x v="5"/>
    <x v="3"/>
    <n v="204.6"/>
    <n v="77748"/>
    <n v="-7994.41"/>
    <n v="69753.59"/>
    <n v="-44363.57"/>
    <n v="-2166.0100000000002"/>
    <n v="-1284"/>
    <n v="21940.009999999995"/>
    <n v="0.31453592567780375"/>
    <n v="3450.01"/>
    <n v="0.10282463857591193"/>
    <n v="4.9459963279309356E-2"/>
    <n v="107.2336754643206"/>
    <n v="7994.41"/>
  </r>
  <r>
    <n v="1110020"/>
    <s v="Juhayna Milk 500ML 24X"/>
    <n v="202408"/>
    <x v="0"/>
    <x v="2"/>
    <x v="2"/>
    <x v="0"/>
    <x v="0"/>
    <n v="28.9"/>
    <n v="13005"/>
    <n v="-1157.3399999999999"/>
    <n v="11847.66"/>
    <n v="-7618"/>
    <n v="-365.31"/>
    <n v="-120.54"/>
    <n v="3743.8099999999995"/>
    <n v="0.31599573249063523"/>
    <n v="485.85"/>
    <n v="8.8991926182237599E-2"/>
    <n v="4.1008097801591203E-2"/>
    <n v="129.54359861591695"/>
    <n v="1157.3399999999999"/>
  </r>
  <r>
    <n v="1110020"/>
    <s v="Juhayna Milk 500ML 24X"/>
    <n v="202504"/>
    <x v="0"/>
    <x v="2"/>
    <x v="2"/>
    <x v="0"/>
    <x v="0"/>
    <n v="23.7"/>
    <n v="10665"/>
    <n v="-718.67"/>
    <n v="9946.33"/>
    <n v="-6409.26"/>
    <n v="-247.07"/>
    <n v="-160.1"/>
    <n v="3129.8999999999996"/>
    <n v="0.3146788815573181"/>
    <n v="407.16999999999996"/>
    <n v="6.7385841537740271E-2"/>
    <n v="4.093670730812269E-2"/>
    <n v="132.0632911392405"/>
    <n v="718.67"/>
  </r>
  <r>
    <n v="1110020"/>
    <s v="Juhayna Milk 500ML 24X"/>
    <n v="202404"/>
    <x v="0"/>
    <x v="2"/>
    <x v="2"/>
    <x v="7"/>
    <x v="3"/>
    <n v="50.8"/>
    <n v="22860"/>
    <n v="-2442.5100000000002"/>
    <n v="20417.490000000002"/>
    <n v="-13191.98"/>
    <n v="-759.9"/>
    <n v="-377.64"/>
    <n v="6087.970000000003"/>
    <n v="0.29817426138080649"/>
    <n v="1137.54"/>
    <n v="0.1068464566929134"/>
    <n v="5.5713998145707426E-2"/>
    <n v="119.84192913385833"/>
    <n v="2442.5100000000002"/>
  </r>
  <r>
    <n v="1120020"/>
    <s v="Pure Apple 250ML 27X"/>
    <n v="202404"/>
    <x v="1"/>
    <x v="1"/>
    <x v="1"/>
    <x v="5"/>
    <x v="3"/>
    <n v="261.8"/>
    <n v="99484"/>
    <n v="-9584.43"/>
    <n v="89899.57"/>
    <n v="-58133.38"/>
    <n v="-2068.38"/>
    <n v="-1697.41"/>
    <n v="28000.400000000009"/>
    <n v="0.31146311378352542"/>
    <n v="3765.79"/>
    <n v="9.6341421736158575E-2"/>
    <n v="4.1888854418324802E-2"/>
    <n v="106.95339954163487"/>
    <n v="9584.43"/>
  </r>
  <r>
    <n v="1130010"/>
    <s v="Bekhero Milk 500ML 24X"/>
    <n v="202506"/>
    <x v="2"/>
    <x v="2"/>
    <x v="2"/>
    <x v="2"/>
    <x v="1"/>
    <n v="94.2"/>
    <n v="33912"/>
    <n v="-817.37"/>
    <n v="33094.629999999997"/>
    <n v="-21855.65"/>
    <n v="-950.91"/>
    <n v="-620.57000000000005"/>
    <n v="9667.4999999999964"/>
    <n v="0.29211687817630827"/>
    <n v="1571.48"/>
    <n v="2.4102677518282614E-2"/>
    <n v="4.7484440829222145E-2"/>
    <n v="102.62738853503181"/>
    <n v="817.37"/>
  </r>
  <r>
    <n v="1120010"/>
    <s v="Pure Orange 1L 12X"/>
    <n v="202504"/>
    <x v="1"/>
    <x v="0"/>
    <x v="0"/>
    <x v="3"/>
    <x v="2"/>
    <n v="176.9"/>
    <n v="84912"/>
    <n v="-6931.96"/>
    <n v="77980.039999999994"/>
    <n v="-50416.54"/>
    <n v="-1880.05"/>
    <n v="-892.49"/>
    <n v="24790.959999999992"/>
    <n v="0.31791417393476579"/>
    <n v="2772.54"/>
    <n v="8.1636988882607883E-2"/>
    <n v="3.5554482916397581E-2"/>
    <n v="140.14109666478231"/>
    <n v="6931.96"/>
  </r>
  <r>
    <n v="1110010"/>
    <s v="Juhayna Milk 1L 12X"/>
    <n v="202501"/>
    <x v="0"/>
    <x v="0"/>
    <x v="0"/>
    <x v="2"/>
    <x v="1"/>
    <n v="32.799999999999997"/>
    <n v="13776"/>
    <n v="-362.09"/>
    <n v="13413.91"/>
    <n v="-8642.66"/>
    <n v="-335.02"/>
    <n v="-173.13"/>
    <n v="4263.1000000000004"/>
    <n v="0.31781188333602955"/>
    <n v="508.15"/>
    <n v="2.6284117305458769E-2"/>
    <n v="3.7882317683658233E-2"/>
    <n v="129.97256097560978"/>
    <n v="362.09"/>
  </r>
  <r>
    <n v="1110020"/>
    <s v="Juhayna Milk 500ML 24X"/>
    <n v="202504"/>
    <x v="0"/>
    <x v="2"/>
    <x v="2"/>
    <x v="10"/>
    <x v="1"/>
    <n v="115.7"/>
    <n v="52065"/>
    <n v="-1756.14"/>
    <n v="50308.86"/>
    <n v="-32891.86"/>
    <n v="-1655.64"/>
    <n v="-535.64"/>
    <n v="15225.720000000001"/>
    <n v="0.30264490191190979"/>
    <n v="2191.2800000000002"/>
    <n v="3.3729760875828296E-2"/>
    <n v="4.3556542525511416E-2"/>
    <n v="131.59654278305965"/>
    <n v="1756.14"/>
  </r>
  <r>
    <n v="1110010"/>
    <s v="Juhayna Milk 1L 12X"/>
    <n v="202412"/>
    <x v="0"/>
    <x v="0"/>
    <x v="0"/>
    <x v="10"/>
    <x v="1"/>
    <n v="49.5"/>
    <n v="20790"/>
    <n v="-424.32"/>
    <n v="20365.68"/>
    <n v="-13159.84"/>
    <n v="-588.70000000000005"/>
    <n v="-290.04000000000002"/>
    <n v="6327.0999999999985"/>
    <n v="0.31067462515368988"/>
    <n v="878.74"/>
    <n v="2.0409812409812409E-2"/>
    <n v="4.3148080496207344E-2"/>
    <n v="127.82020202020199"/>
    <n v="424.32"/>
  </r>
  <r>
    <n v="1120020"/>
    <s v="Pure Apple 250ML 27X"/>
    <n v="202408"/>
    <x v="1"/>
    <x v="1"/>
    <x v="1"/>
    <x v="8"/>
    <x v="2"/>
    <n v="117.3"/>
    <n v="44574"/>
    <n v="-4339.1899999999996"/>
    <n v="40234.81"/>
    <n v="-25572.91"/>
    <n v="-931.92"/>
    <n v="-490.52"/>
    <n v="13239.46"/>
    <n v="0.32905486567477266"/>
    <n v="1422.44"/>
    <n v="9.7348005563781564E-2"/>
    <n v="3.5353466314368087E-2"/>
    <n v="112.86837169650468"/>
    <n v="4339.1899999999996"/>
  </r>
  <r>
    <n v="1130010"/>
    <s v="Bekhero Milk 500ML 24X"/>
    <n v="202501"/>
    <x v="2"/>
    <x v="2"/>
    <x v="2"/>
    <x v="5"/>
    <x v="3"/>
    <n v="141.1"/>
    <n v="50796"/>
    <n v="-5609.32"/>
    <n v="45186.68"/>
    <n v="-28259.68"/>
    <n v="-1731.42"/>
    <n v="-493.61"/>
    <n v="14701.970000000001"/>
    <n v="0.32536070364098452"/>
    <n v="2225.0300000000002"/>
    <n v="0.11042838018741633"/>
    <n v="4.9240838229318906E-2"/>
    <n v="104.19539333805812"/>
    <n v="5609.32"/>
  </r>
  <r>
    <n v="1130010"/>
    <s v="Bekhero Milk 500ML 24X"/>
    <n v="202403"/>
    <x v="2"/>
    <x v="2"/>
    <x v="2"/>
    <x v="0"/>
    <x v="0"/>
    <n v="67.8"/>
    <n v="24408"/>
    <n v="-1651.31"/>
    <n v="22756.69"/>
    <n v="-14312.63"/>
    <n v="-519.6"/>
    <n v="-326.76"/>
    <n v="7597.6999999999989"/>
    <n v="0.33386665635468071"/>
    <n v="846.36"/>
    <n v="6.765445755490003E-2"/>
    <n v="3.7191700550475493E-2"/>
    <n v="112.06047197640117"/>
    <n v="1651.31"/>
  </r>
  <r>
    <n v="1110020"/>
    <s v="Juhayna Milk 500ML 24X"/>
    <n v="202410"/>
    <x v="0"/>
    <x v="2"/>
    <x v="2"/>
    <x v="7"/>
    <x v="3"/>
    <n v="91.7"/>
    <n v="41265"/>
    <n v="-3411.43"/>
    <n v="37853.57"/>
    <n v="-25449.279999999999"/>
    <n v="-1227.17"/>
    <n v="-595.29"/>
    <n v="10581.830000000002"/>
    <n v="0.27954642058859974"/>
    <n v="1822.46"/>
    <n v="8.267127105295044E-2"/>
    <n v="4.814499662779495E-2"/>
    <n v="115.39618320610688"/>
    <n v="3411.43"/>
  </r>
  <r>
    <n v="1110020"/>
    <s v="Juhayna Milk 500ML 24X"/>
    <n v="202502"/>
    <x v="0"/>
    <x v="2"/>
    <x v="2"/>
    <x v="8"/>
    <x v="2"/>
    <n v="273.7"/>
    <n v="123165"/>
    <n v="-9494.4599999999991"/>
    <n v="113670.54"/>
    <n v="-75984.63"/>
    <n v="-2717.6"/>
    <n v="-1946.64"/>
    <n v="33021.669999999984"/>
    <n v="0.29050332654353528"/>
    <n v="4664.24"/>
    <n v="7.7087321885275839E-2"/>
    <n v="4.1032971251830072E-2"/>
    <n v="120.64914139568866"/>
    <n v="9494.4599999999991"/>
  </r>
  <r>
    <n v="1110010"/>
    <s v="Juhayna Milk 1L 12X"/>
    <n v="202406"/>
    <x v="0"/>
    <x v="0"/>
    <x v="0"/>
    <x v="0"/>
    <x v="0"/>
    <n v="68.7"/>
    <n v="28854"/>
    <n v="-2405.61"/>
    <n v="26448.39"/>
    <n v="-17276.259999999998"/>
    <n v="-724.12"/>
    <n v="-311.81"/>
    <n v="8136.2000000000007"/>
    <n v="0.30762553032528639"/>
    <n v="1035.93"/>
    <n v="8.3371802869619469E-2"/>
    <n v="3.9167979601026755E-2"/>
    <n v="118.43085880640466"/>
    <n v="2405.61"/>
  </r>
  <r>
    <n v="1130010"/>
    <s v="Bekhero Milk 500ML 24X"/>
    <n v="202401"/>
    <x v="2"/>
    <x v="2"/>
    <x v="2"/>
    <x v="5"/>
    <x v="3"/>
    <n v="131.4"/>
    <n v="47304"/>
    <n v="-4109.38"/>
    <n v="43194.62"/>
    <n v="-27486.48"/>
    <n v="-1566.5"/>
    <n v="-648.30999999999995"/>
    <n v="13493.330000000002"/>
    <n v="0.31238450529255729"/>
    <n v="2214.81"/>
    <n v="8.6871723321495009E-2"/>
    <n v="5.1275135653467953E-2"/>
    <n v="102.68896499238966"/>
    <n v="4109.38"/>
  </r>
  <r>
    <n v="1110010"/>
    <s v="Juhayna Milk 1L 12X"/>
    <n v="202406"/>
    <x v="0"/>
    <x v="0"/>
    <x v="0"/>
    <x v="2"/>
    <x v="1"/>
    <n v="15.3"/>
    <n v="6426"/>
    <n v="-148.56"/>
    <n v="6277.44"/>
    <n v="-3941.84"/>
    <n v="-233.73"/>
    <n v="-115.15"/>
    <n v="1986.7200000000003"/>
    <n v="0.31648570117755015"/>
    <n v="348.88"/>
    <n v="2.311858076563959E-2"/>
    <n v="5.557679563643779E-2"/>
    <n v="129.85098039215688"/>
    <n v="148.56"/>
  </r>
  <r>
    <n v="1130010"/>
    <s v="Bekhero Milk 500ML 24X"/>
    <n v="202408"/>
    <x v="2"/>
    <x v="2"/>
    <x v="2"/>
    <x v="8"/>
    <x v="2"/>
    <n v="163.69999999999999"/>
    <n v="58932"/>
    <n v="-5380.86"/>
    <n v="53551.14"/>
    <n v="-35494.01"/>
    <n v="-1244.6199999999999"/>
    <n v="-860.04"/>
    <n v="15952.469999999994"/>
    <n v="0.2978922577558572"/>
    <n v="2104.66"/>
    <n v="9.1306251272653224E-2"/>
    <n v="3.9301871071278777E-2"/>
    <n v="97.44941967012825"/>
    <n v="5380.86"/>
  </r>
  <r>
    <n v="1110010"/>
    <s v="Juhayna Milk 1L 12X"/>
    <n v="202405"/>
    <x v="0"/>
    <x v="0"/>
    <x v="0"/>
    <x v="9"/>
    <x v="0"/>
    <n v="10.1"/>
    <n v="4242"/>
    <n v="-313.16000000000003"/>
    <n v="3928.84"/>
    <n v="-2624.19"/>
    <n v="-131.81"/>
    <n v="-54.81"/>
    <n v="1118.0300000000002"/>
    <n v="0.28457000030543372"/>
    <n v="186.62"/>
    <n v="7.3823668081093835E-2"/>
    <n v="4.7500025452805406E-2"/>
    <n v="110.69603960396041"/>
    <n v="313.16000000000003"/>
  </r>
  <r>
    <n v="1130010"/>
    <s v="Bekhero Milk 500ML 24X"/>
    <n v="202503"/>
    <x v="2"/>
    <x v="2"/>
    <x v="2"/>
    <x v="10"/>
    <x v="1"/>
    <n v="115.8"/>
    <n v="41688"/>
    <n v="-1620.23"/>
    <n v="40067.769999999997"/>
    <n v="-25692.9"/>
    <n v="-1286.5899999999999"/>
    <n v="-688.51"/>
    <n v="12399.769999999997"/>
    <n v="0.3094699305701315"/>
    <n v="1975.1"/>
    <n v="3.8865620802149302E-2"/>
    <n v="4.9293983668170206E-2"/>
    <n v="107.0791882556131"/>
    <n v="1620.23"/>
  </r>
  <r>
    <n v="1120020"/>
    <s v="Pure Apple 250ML 27X"/>
    <n v="202406"/>
    <x v="1"/>
    <x v="1"/>
    <x v="1"/>
    <x v="8"/>
    <x v="2"/>
    <n v="175.8"/>
    <n v="66804"/>
    <n v="-5677.79"/>
    <n v="61126.21"/>
    <n v="-40850.050000000003"/>
    <n v="-1475.46"/>
    <n v="-977.9"/>
    <n v="17822.799999999996"/>
    <n v="0.29157377825322389"/>
    <n v="2453.36"/>
    <n v="8.4991766960062276E-2"/>
    <n v="4.0135974404433061E-2"/>
    <n v="101.38111490329918"/>
    <n v="5677.79"/>
  </r>
  <r>
    <n v="1120010"/>
    <s v="Pure Orange 1L 12X"/>
    <n v="202508"/>
    <x v="1"/>
    <x v="0"/>
    <x v="0"/>
    <x v="3"/>
    <x v="2"/>
    <n v="276"/>
    <n v="132480"/>
    <n v="-10794.1"/>
    <n v="121685.9"/>
    <n v="-77632.08"/>
    <n v="-2491.83"/>
    <n v="-1809.74"/>
    <n v="39752.249999999985"/>
    <n v="0.32667917975706295"/>
    <n v="4301.57"/>
    <n v="8.147720410628019E-2"/>
    <n v="3.5349781692044849E-2"/>
    <n v="144.02989130434779"/>
    <n v="10794.1"/>
  </r>
  <r>
    <n v="1110010"/>
    <s v="Juhayna Milk 1L 12X"/>
    <n v="202509"/>
    <x v="0"/>
    <x v="0"/>
    <x v="0"/>
    <x v="7"/>
    <x v="3"/>
    <n v="237.6"/>
    <n v="99792"/>
    <n v="-9779.3799999999992"/>
    <n v="90012.62"/>
    <n v="-58996.59"/>
    <n v="-3166.21"/>
    <n v="-1026"/>
    <n v="26823.82"/>
    <n v="0.29800065812993781"/>
    <n v="4192.21"/>
    <n v="9.7997635080968412E-2"/>
    <n v="4.6573580460162148E-2"/>
    <n v="112.89486531986532"/>
    <n v="9779.3799999999992"/>
  </r>
  <r>
    <n v="1120010"/>
    <s v="Pure Orange 1L 12X"/>
    <n v="202405"/>
    <x v="1"/>
    <x v="0"/>
    <x v="0"/>
    <x v="2"/>
    <x v="1"/>
    <n v="11.8"/>
    <n v="5664"/>
    <n v="-139"/>
    <n v="5525"/>
    <n v="-3571.04"/>
    <n v="-164.29"/>
    <n v="-81.02"/>
    <n v="1708.65"/>
    <n v="0.30925791855203622"/>
    <n v="245.31"/>
    <n v="2.4540960451977401E-2"/>
    <n v="4.4400000000000002E-2"/>
    <n v="144.80084745762713"/>
    <n v="139"/>
  </r>
  <r>
    <n v="1120020"/>
    <s v="Pure Apple 250ML 27X"/>
    <n v="202503"/>
    <x v="1"/>
    <x v="1"/>
    <x v="1"/>
    <x v="3"/>
    <x v="2"/>
    <n v="82.6"/>
    <n v="31388"/>
    <n v="-3100.78"/>
    <n v="28287.22"/>
    <n v="-17954.52"/>
    <n v="-648.08000000000004"/>
    <n v="-463.92"/>
    <n v="9220.7000000000007"/>
    <n v="0.3259669914540913"/>
    <n v="1112"/>
    <n v="9.8788709060787572E-2"/>
    <n v="3.9311038695212887E-2"/>
    <n v="111.6307506053269"/>
    <n v="3100.78"/>
  </r>
  <r>
    <n v="1110010"/>
    <s v="Juhayna Milk 1L 12X"/>
    <n v="202402"/>
    <x v="0"/>
    <x v="0"/>
    <x v="0"/>
    <x v="8"/>
    <x v="2"/>
    <n v="137.6"/>
    <n v="57792"/>
    <n v="-5622.11"/>
    <n v="52169.89"/>
    <n v="-35121.96"/>
    <n v="-1953.36"/>
    <n v="-562.46"/>
    <n v="14532.11"/>
    <n v="0.27855358713618145"/>
    <n v="2515.8199999999997"/>
    <n v="9.7281803709856035E-2"/>
    <n v="4.8223601774893522E-2"/>
    <n v="105.61126453488373"/>
    <n v="5622.11"/>
  </r>
  <r>
    <n v="1120010"/>
    <s v="Pure Orange 1L 12X"/>
    <n v="202402"/>
    <x v="1"/>
    <x v="0"/>
    <x v="0"/>
    <x v="8"/>
    <x v="2"/>
    <n v="283.5"/>
    <n v="136080"/>
    <n v="-13071.69"/>
    <n v="123008.31"/>
    <n v="-79803.8"/>
    <n v="-3327.33"/>
    <n v="-1468.08"/>
    <n v="38409.099999999991"/>
    <n v="0.31224800991087504"/>
    <n v="4795.41"/>
    <n v="9.6058862433862441E-2"/>
    <n v="3.8984439343976031E-2"/>
    <n v="135.48183421516751"/>
    <n v="13071.69"/>
  </r>
  <r>
    <n v="1130010"/>
    <s v="Bekhero Milk 500ML 24X"/>
    <n v="202404"/>
    <x v="2"/>
    <x v="2"/>
    <x v="2"/>
    <x v="5"/>
    <x v="3"/>
    <n v="86.5"/>
    <n v="31140"/>
    <n v="-3376.95"/>
    <n v="27763.05"/>
    <n v="-17662.2"/>
    <n v="-568.97"/>
    <n v="-338.35"/>
    <n v="9193.5299999999988"/>
    <n v="0.33114265183400238"/>
    <n v="907.32"/>
    <n v="0.1084441233140655"/>
    <n v="3.2680847385283679E-2"/>
    <n v="106.28358381502889"/>
    <n v="3376.95"/>
  </r>
  <r>
    <n v="1130010"/>
    <s v="Bekhero Milk 500ML 24X"/>
    <n v="202503"/>
    <x v="2"/>
    <x v="2"/>
    <x v="2"/>
    <x v="3"/>
    <x v="2"/>
    <n v="150.9"/>
    <n v="54324"/>
    <n v="-5104.03"/>
    <n v="49219.97"/>
    <n v="-31875.71"/>
    <n v="-1596.47"/>
    <n v="-632.44000000000005"/>
    <n v="15115.349999999999"/>
    <n v="0.30709791168097011"/>
    <n v="2228.91"/>
    <n v="9.3955342021942417E-2"/>
    <n v="4.5284667991467686E-2"/>
    <n v="100.16799204771371"/>
    <n v="5104.03"/>
  </r>
  <r>
    <n v="1110010"/>
    <s v="Juhayna Milk 1L 12X"/>
    <n v="202504"/>
    <x v="0"/>
    <x v="0"/>
    <x v="0"/>
    <x v="9"/>
    <x v="0"/>
    <n v="57.7"/>
    <n v="24234"/>
    <n v="-1827.71"/>
    <n v="22406.29"/>
    <n v="-14787.69"/>
    <n v="-693.69"/>
    <n v="-391.87"/>
    <n v="6533.0399999999991"/>
    <n v="0.29157169705471092"/>
    <n v="1085.56"/>
    <n v="7.5419245687876543E-2"/>
    <n v="4.8448895377146327E-2"/>
    <n v="113.22426343154244"/>
    <n v="1827.71"/>
  </r>
  <r>
    <n v="1130010"/>
    <s v="Bekhero Milk 500ML 24X"/>
    <n v="202501"/>
    <x v="2"/>
    <x v="2"/>
    <x v="2"/>
    <x v="6"/>
    <x v="0"/>
    <n v="46.3"/>
    <n v="16668"/>
    <n v="-1357.24"/>
    <n v="15310.76"/>
    <n v="-10164.61"/>
    <n v="-500.72"/>
    <n v="-175.15"/>
    <n v="4470.2800000000007"/>
    <n v="0.29196983036766305"/>
    <n v="675.87"/>
    <n v="8.1427885769138467E-2"/>
    <n v="4.4143465118648584E-2"/>
    <n v="96.55032397408209"/>
    <n v="1357.24"/>
  </r>
  <r>
    <n v="1110020"/>
    <s v="Juhayna Milk 500ML 24X"/>
    <n v="202409"/>
    <x v="0"/>
    <x v="2"/>
    <x v="2"/>
    <x v="9"/>
    <x v="0"/>
    <n v="53.4"/>
    <n v="24030"/>
    <n v="-1472"/>
    <n v="22558"/>
    <n v="-14395.94"/>
    <n v="-881.37"/>
    <n v="-269.45"/>
    <n v="7011.239999999998"/>
    <n v="0.31080946892454997"/>
    <n v="1150.82"/>
    <n v="6.1256762380357883E-2"/>
    <n v="5.1016047521943435E-2"/>
    <n v="131.2966292134831"/>
    <n v="1472"/>
  </r>
  <r>
    <n v="1130010"/>
    <s v="Bekhero Milk 500ML 24X"/>
    <n v="202405"/>
    <x v="2"/>
    <x v="2"/>
    <x v="2"/>
    <x v="7"/>
    <x v="3"/>
    <n v="156.69999999999999"/>
    <n v="56412"/>
    <n v="-5795.06"/>
    <n v="50616.94"/>
    <n v="-34390.44"/>
    <n v="-1225.55"/>
    <n v="-1007.8"/>
    <n v="13993.149999999994"/>
    <n v="0.27645191510984257"/>
    <n v="2233.35"/>
    <n v="0.10272743387931646"/>
    <n v="4.4122580306118854E-2"/>
    <n v="89.298978940650898"/>
    <n v="5795.06"/>
  </r>
  <r>
    <n v="1110020"/>
    <s v="Juhayna Milk 500ML 24X"/>
    <n v="202512"/>
    <x v="0"/>
    <x v="2"/>
    <x v="2"/>
    <x v="0"/>
    <x v="0"/>
    <n v="63.1"/>
    <n v="28395"/>
    <n v="-1760"/>
    <n v="26635"/>
    <n v="-17262.099999999999"/>
    <n v="-1055.3800000000001"/>
    <n v="-512.67999999999995"/>
    <n v="7804.84"/>
    <n v="0.29302947249859207"/>
    <n v="1568.06"/>
    <n v="6.1982743440746613E-2"/>
    <n v="5.8872160690820345E-2"/>
    <n v="123.69001584786054"/>
    <n v="1760"/>
  </r>
  <r>
    <n v="1120020"/>
    <s v="Pure Apple 250ML 27X"/>
    <n v="202510"/>
    <x v="1"/>
    <x v="1"/>
    <x v="1"/>
    <x v="1"/>
    <x v="0"/>
    <n v="60.6"/>
    <n v="23028"/>
    <n v="-2003.03"/>
    <n v="21024.97"/>
    <n v="-13813.57"/>
    <n v="-832.36"/>
    <n v="-389.09"/>
    <n v="5989.9500000000007"/>
    <n v="0.28489695823585004"/>
    <n v="1221.45"/>
    <n v="8.6982369289560532E-2"/>
    <n v="5.809520774583745E-2"/>
    <n v="98.844059405940598"/>
    <n v="2003.03"/>
  </r>
  <r>
    <n v="1120010"/>
    <s v="Pure Orange 1L 12X"/>
    <n v="202505"/>
    <x v="1"/>
    <x v="0"/>
    <x v="0"/>
    <x v="8"/>
    <x v="2"/>
    <n v="88.9"/>
    <n v="42672"/>
    <n v="-3860.05"/>
    <n v="38811.949999999997"/>
    <n v="-25732.080000000002"/>
    <n v="-1179.92"/>
    <n v="-496.39"/>
    <n v="11403.559999999998"/>
    <n v="0.29381569336248237"/>
    <n v="1676.31"/>
    <n v="9.0458614548181479E-2"/>
    <n v="4.3190563731015832E-2"/>
    <n v="128.27401574803147"/>
    <n v="3860.05"/>
  </r>
  <r>
    <n v="1130010"/>
    <s v="Bekhero Milk 500ML 24X"/>
    <n v="202401"/>
    <x v="2"/>
    <x v="2"/>
    <x v="2"/>
    <x v="5"/>
    <x v="3"/>
    <n v="158.5"/>
    <n v="57060"/>
    <n v="-5186.04"/>
    <n v="51873.96"/>
    <n v="-35087.360000000001"/>
    <n v="-1349.31"/>
    <n v="-1023.35"/>
    <n v="14413.940000000002"/>
    <n v="0.27786465502151758"/>
    <n v="2372.66"/>
    <n v="9.0887486855941113E-2"/>
    <n v="4.5738941079493445E-2"/>
    <n v="90.939684542586761"/>
    <n v="5186.04"/>
  </r>
  <r>
    <n v="1120020"/>
    <s v="Pure Apple 250ML 27X"/>
    <n v="202409"/>
    <x v="1"/>
    <x v="1"/>
    <x v="1"/>
    <x v="0"/>
    <x v="0"/>
    <n v="21.7"/>
    <n v="8246"/>
    <n v="-531.37"/>
    <n v="7714.63"/>
    <n v="-4886.58"/>
    <n v="-275.18"/>
    <n v="-145.09"/>
    <n v="2407.7799999999997"/>
    <n v="0.31210570046781244"/>
    <n v="420.27"/>
    <n v="6.4439728353140921E-2"/>
    <n v="5.447701315552398E-2"/>
    <n v="110.95760368663593"/>
    <n v="531.37"/>
  </r>
  <r>
    <n v="1110020"/>
    <s v="Juhayna Milk 500ML 24X"/>
    <n v="202404"/>
    <x v="0"/>
    <x v="2"/>
    <x v="2"/>
    <x v="2"/>
    <x v="1"/>
    <n v="86.7"/>
    <n v="39015"/>
    <n v="-1175.01"/>
    <n v="37839.99"/>
    <n v="-24397.66"/>
    <n v="-1059.4100000000001"/>
    <n v="-592.79"/>
    <n v="11790.129999999997"/>
    <n v="0.31157857071315287"/>
    <n v="1652.2"/>
    <n v="3.0116878123798537E-2"/>
    <n v="4.3662802236469941E-2"/>
    <n v="135.98765859284887"/>
    <n v="1175.01"/>
  </r>
  <r>
    <n v="1120010"/>
    <s v="Pure Orange 1L 12X"/>
    <n v="202406"/>
    <x v="1"/>
    <x v="0"/>
    <x v="0"/>
    <x v="6"/>
    <x v="0"/>
    <n v="78.5"/>
    <n v="37680"/>
    <n v="-3332.97"/>
    <n v="34347.03"/>
    <n v="-22661.24"/>
    <n v="-1219.3"/>
    <n v="-661.57"/>
    <n v="9804.9199999999983"/>
    <n v="0.28546631251668625"/>
    <n v="1880.87"/>
    <n v="8.84546178343949E-2"/>
    <n v="5.4760775531392379E-2"/>
    <n v="124.90343949044583"/>
    <n v="3332.97"/>
  </r>
  <r>
    <n v="1110010"/>
    <s v="Juhayna Milk 1L 12X"/>
    <n v="202502"/>
    <x v="0"/>
    <x v="0"/>
    <x v="0"/>
    <x v="4"/>
    <x v="1"/>
    <n v="26.9"/>
    <n v="11298"/>
    <n v="-332.88"/>
    <n v="10965.12"/>
    <n v="-6818.5"/>
    <n v="-424.92"/>
    <n v="-122.61"/>
    <n v="3599.0900000000011"/>
    <n v="0.32823078999591437"/>
    <n v="547.53"/>
    <n v="2.9463621879978755E-2"/>
    <n v="4.9933790054281203E-2"/>
    <n v="133.7951672862454"/>
    <n v="332.88"/>
  </r>
  <r>
    <n v="1110020"/>
    <s v="Juhayna Milk 500ML 24X"/>
    <n v="202501"/>
    <x v="0"/>
    <x v="2"/>
    <x v="2"/>
    <x v="4"/>
    <x v="1"/>
    <n v="74.7"/>
    <n v="33615"/>
    <n v="-944.8"/>
    <n v="32670.2"/>
    <n v="-21920.63"/>
    <n v="-840.58"/>
    <n v="-526.17999999999995"/>
    <n v="9382.8099999999977"/>
    <n v="0.28719781329774524"/>
    <n v="1366.76"/>
    <n v="2.8106500074371561E-2"/>
    <n v="4.183506681930322E-2"/>
    <n v="125.60655957161978"/>
    <n v="944.8"/>
  </r>
  <r>
    <n v="1110020"/>
    <s v="Juhayna Milk 500ML 24X"/>
    <n v="202508"/>
    <x v="0"/>
    <x v="2"/>
    <x v="2"/>
    <x v="3"/>
    <x v="2"/>
    <n v="131.80000000000001"/>
    <n v="59310"/>
    <n v="-4822.2299999999996"/>
    <n v="54487.77"/>
    <n v="-34053.370000000003"/>
    <n v="-1179.22"/>
    <n v="-978.71"/>
    <n v="18276.469999999994"/>
    <n v="0.33542334362371584"/>
    <n v="2157.9300000000003"/>
    <n v="8.1305513404147697E-2"/>
    <n v="3.9603933139491676E-2"/>
    <n v="138.66820940819417"/>
    <n v="4822.2299999999996"/>
  </r>
  <r>
    <n v="1110010"/>
    <s v="Juhayna Milk 1L 12X"/>
    <n v="202504"/>
    <x v="0"/>
    <x v="0"/>
    <x v="0"/>
    <x v="7"/>
    <x v="3"/>
    <n v="274.10000000000002"/>
    <n v="115122"/>
    <n v="-13512.44"/>
    <n v="101609.56"/>
    <n v="-67836.100000000006"/>
    <n v="-3449.41"/>
    <n v="-1170.43"/>
    <n v="29153.619999999995"/>
    <n v="0.28691808133014252"/>
    <n v="4619.84"/>
    <n v="0.11737495873942427"/>
    <n v="4.5466587986406008E-2"/>
    <n v="106.36125501641735"/>
    <n v="13512.44"/>
  </r>
  <r>
    <n v="1110010"/>
    <s v="Juhayna Milk 1L 12X"/>
    <n v="202406"/>
    <x v="0"/>
    <x v="0"/>
    <x v="0"/>
    <x v="9"/>
    <x v="0"/>
    <n v="13.6"/>
    <n v="5712"/>
    <n v="-392.66"/>
    <n v="5319.34"/>
    <n v="-3567.23"/>
    <n v="-178.6"/>
    <n v="-102.03"/>
    <n v="1471.48"/>
    <n v="0.27662830351133788"/>
    <n v="280.63"/>
    <n v="6.8742997198879552E-2"/>
    <n v="5.275654498490414E-2"/>
    <n v="108.19705882352942"/>
    <n v="392.66"/>
  </r>
  <r>
    <n v="1120010"/>
    <s v="Pure Orange 1L 12X"/>
    <n v="202406"/>
    <x v="1"/>
    <x v="0"/>
    <x v="0"/>
    <x v="1"/>
    <x v="0"/>
    <n v="108.2"/>
    <n v="51936"/>
    <n v="-3630.55"/>
    <n v="48305.45"/>
    <n v="-30062.25"/>
    <n v="-1529.22"/>
    <n v="-960.4"/>
    <n v="15753.579999999994"/>
    <n v="0.32612427790238979"/>
    <n v="2489.62"/>
    <n v="6.9904305298829336E-2"/>
    <n v="5.15391120463633E-2"/>
    <n v="145.5968576709796"/>
    <n v="3630.55"/>
  </r>
  <r>
    <n v="1130010"/>
    <s v="Bekhero Milk 500ML 24X"/>
    <n v="202406"/>
    <x v="2"/>
    <x v="2"/>
    <x v="2"/>
    <x v="6"/>
    <x v="0"/>
    <n v="108.7"/>
    <n v="39132"/>
    <n v="-3315.49"/>
    <n v="35816.51"/>
    <n v="-23260.02"/>
    <n v="-907.83"/>
    <n v="-462.54"/>
    <n v="11186.119999999999"/>
    <n v="0.312317420094811"/>
    <n v="1370.3700000000001"/>
    <n v="8.4725799856894601E-2"/>
    <n v="3.826084674358278E-2"/>
    <n v="102.90818767249309"/>
    <n v="3315.49"/>
  </r>
  <r>
    <n v="1130010"/>
    <s v="Bekhero Milk 500ML 24X"/>
    <n v="202405"/>
    <x v="2"/>
    <x v="2"/>
    <x v="2"/>
    <x v="0"/>
    <x v="0"/>
    <n v="17.100000000000001"/>
    <n v="6156"/>
    <n v="-481.31"/>
    <n v="5674.69"/>
    <n v="-3606.83"/>
    <n v="-186.52"/>
    <n v="-96.47"/>
    <n v="1784.87"/>
    <n v="0.31453171891327986"/>
    <n v="282.99"/>
    <n v="7.8185510071474978E-2"/>
    <n v="4.9868803406001035E-2"/>
    <n v="104.37836257309939"/>
    <n v="481.31"/>
  </r>
  <r>
    <n v="1110010"/>
    <s v="Juhayna Milk 1L 12X"/>
    <n v="202408"/>
    <x v="0"/>
    <x v="0"/>
    <x v="0"/>
    <x v="10"/>
    <x v="1"/>
    <n v="85.8"/>
    <n v="36036"/>
    <n v="-743.81"/>
    <n v="35292.19"/>
    <n v="-23685.63"/>
    <n v="-1175.24"/>
    <n v="-598.16999999999996"/>
    <n v="9833.1500000000015"/>
    <n v="0.27862113402426997"/>
    <n v="1773.4099999999999"/>
    <n v="2.0640748140748139E-2"/>
    <n v="5.0249361119273125E-2"/>
    <n v="114.60547785547787"/>
    <n v="743.81"/>
  </r>
  <r>
    <n v="1120020"/>
    <s v="Pure Apple 250ML 27X"/>
    <n v="202410"/>
    <x v="1"/>
    <x v="1"/>
    <x v="1"/>
    <x v="8"/>
    <x v="2"/>
    <n v="213.4"/>
    <n v="81092"/>
    <n v="-7658.26"/>
    <n v="73433.740000000005"/>
    <n v="-47370.5"/>
    <n v="-2835.27"/>
    <n v="-1317.59"/>
    <n v="21910.380000000012"/>
    <n v="0.29836938715092015"/>
    <n v="4152.8599999999997"/>
    <n v="9.4439155527055688E-2"/>
    <n v="5.6552478465620837E-2"/>
    <n v="102.6728209934396"/>
    <n v="7658.26"/>
  </r>
  <r>
    <n v="1120010"/>
    <s v="Pure Orange 1L 12X"/>
    <n v="202408"/>
    <x v="1"/>
    <x v="0"/>
    <x v="0"/>
    <x v="3"/>
    <x v="2"/>
    <n v="165.3"/>
    <n v="79344"/>
    <n v="-7228"/>
    <n v="72116"/>
    <n v="-44871.14"/>
    <n v="-1527.05"/>
    <n v="-1352.28"/>
    <n v="24365.53"/>
    <n v="0.3378657995451772"/>
    <n v="2879.33"/>
    <n v="9.1096995361968136E-2"/>
    <n v="3.9926368628321038E-2"/>
    <n v="147.40187537810041"/>
    <n v="7228"/>
  </r>
  <r>
    <n v="1110020"/>
    <s v="Juhayna Milk 500ML 24X"/>
    <n v="202405"/>
    <x v="0"/>
    <x v="2"/>
    <x v="2"/>
    <x v="9"/>
    <x v="0"/>
    <n v="26.4"/>
    <n v="11880"/>
    <n v="-738.97"/>
    <n v="11141.03"/>
    <n v="-7422.4"/>
    <n v="-376.06"/>
    <n v="-175.95"/>
    <n v="3166.6200000000008"/>
    <n v="0.28423045266012215"/>
    <n v="552.01"/>
    <n v="6.2202861952861954E-2"/>
    <n v="4.9547483491203234E-2"/>
    <n v="119.94772727272731"/>
    <n v="738.97"/>
  </r>
  <r>
    <n v="1120020"/>
    <s v="Pure Apple 250ML 27X"/>
    <n v="202404"/>
    <x v="1"/>
    <x v="1"/>
    <x v="1"/>
    <x v="4"/>
    <x v="1"/>
    <n v="112.3"/>
    <n v="42674"/>
    <n v="-1423.83"/>
    <n v="41250.17"/>
    <n v="-27237.42"/>
    <n v="-1426.74"/>
    <n v="-537.29999999999995"/>
    <n v="12048.71"/>
    <n v="0.2920887356343016"/>
    <n v="1964.04"/>
    <n v="3.3365280967333738E-2"/>
    <n v="4.7612894686252204E-2"/>
    <n v="107.29038290293855"/>
    <n v="1423.83"/>
  </r>
  <r>
    <n v="1110020"/>
    <s v="Juhayna Milk 500ML 24X"/>
    <n v="202402"/>
    <x v="0"/>
    <x v="2"/>
    <x v="2"/>
    <x v="10"/>
    <x v="1"/>
    <n v="50.1"/>
    <n v="22545"/>
    <n v="-627.11"/>
    <n v="21917.89"/>
    <n v="-14042.9"/>
    <n v="-459.8"/>
    <n v="-403.53"/>
    <n v="7011.66"/>
    <n v="0.31990579385150669"/>
    <n v="863.32999999999993"/>
    <n v="2.7815923708139279E-2"/>
    <n v="3.9389284278733033E-2"/>
    <n v="139.95329341317364"/>
    <n v="627.11"/>
  </r>
  <r>
    <n v="1120010"/>
    <s v="Pure Orange 1L 12X"/>
    <n v="202504"/>
    <x v="1"/>
    <x v="0"/>
    <x v="0"/>
    <x v="2"/>
    <x v="1"/>
    <n v="61"/>
    <n v="29280"/>
    <n v="-1151.6099999999999"/>
    <n v="28128.39"/>
    <n v="-18762.3"/>
    <n v="-1047.82"/>
    <n v="-407.75"/>
    <n v="7910.52"/>
    <n v="0.28122903586021103"/>
    <n v="1455.57"/>
    <n v="3.9330942622950817E-2"/>
    <n v="5.1747362717880406E-2"/>
    <n v="129.68065573770494"/>
    <n v="1151.6099999999999"/>
  </r>
  <r>
    <n v="1120010"/>
    <s v="Pure Orange 1L 12X"/>
    <n v="202411"/>
    <x v="1"/>
    <x v="0"/>
    <x v="0"/>
    <x v="10"/>
    <x v="1"/>
    <n v="115.4"/>
    <n v="55392"/>
    <n v="-1940.4"/>
    <n v="53451.6"/>
    <n v="-35924.18"/>
    <n v="-1265.69"/>
    <n v="-999.1"/>
    <n v="15262.629999999997"/>
    <n v="0.28554112505519008"/>
    <n v="2264.79"/>
    <n v="3.5030329289428078E-2"/>
    <n v="4.2370855128751994E-2"/>
    <n v="132.25849220103984"/>
    <n v="1940.4"/>
  </r>
  <r>
    <n v="1110020"/>
    <s v="Juhayna Milk 500ML 24X"/>
    <n v="202403"/>
    <x v="0"/>
    <x v="2"/>
    <x v="2"/>
    <x v="8"/>
    <x v="2"/>
    <n v="171.7"/>
    <n v="77265"/>
    <n v="-7699.54"/>
    <n v="69565.460000000006"/>
    <n v="-43749.03"/>
    <n v="-2621.53"/>
    <n v="-862.63"/>
    <n v="22332.270000000011"/>
    <n v="0.32102526167440004"/>
    <n v="3484.1600000000003"/>
    <n v="9.965107098945189E-2"/>
    <n v="5.008462532986916E-2"/>
    <n v="130.06563774024468"/>
    <n v="7699.54"/>
  </r>
  <r>
    <n v="1130010"/>
    <s v="Bekhero Milk 500ML 24X"/>
    <n v="202407"/>
    <x v="2"/>
    <x v="2"/>
    <x v="2"/>
    <x v="4"/>
    <x v="1"/>
    <n v="89.3"/>
    <n v="32148"/>
    <n v="-911.63"/>
    <n v="31236.37"/>
    <n v="-20811.28"/>
    <n v="-1019.27"/>
    <n v="-534.57000000000005"/>
    <n v="8871.25"/>
    <n v="0.2840038711284314"/>
    <n v="1553.8400000000001"/>
    <n v="2.8357285056613165E-2"/>
    <n v="4.9744576594527475E-2"/>
    <n v="99.342105263157904"/>
    <n v="911.63"/>
  </r>
  <r>
    <n v="1130010"/>
    <s v="Bekhero Milk 500ML 24X"/>
    <n v="202401"/>
    <x v="2"/>
    <x v="2"/>
    <x v="2"/>
    <x v="8"/>
    <x v="2"/>
    <n v="76.099999999999994"/>
    <n v="27396"/>
    <n v="-2551.86"/>
    <n v="24844.14"/>
    <n v="-16848.21"/>
    <n v="-597.11"/>
    <n v="-285.16000000000003"/>
    <n v="7113.66"/>
    <n v="0.2863315051356175"/>
    <n v="882.27"/>
    <n v="9.314717477003942E-2"/>
    <n v="3.5512197242488573E-2"/>
    <n v="93.477792378449408"/>
    <n v="2551.86"/>
  </r>
  <r>
    <n v="1130010"/>
    <s v="Bekhero Milk 500ML 24X"/>
    <n v="202505"/>
    <x v="2"/>
    <x v="2"/>
    <x v="2"/>
    <x v="8"/>
    <x v="2"/>
    <n v="298.39999999999998"/>
    <n v="107424"/>
    <n v="-9493.48"/>
    <n v="97930.52"/>
    <n v="-64314.25"/>
    <n v="-2810.48"/>
    <n v="-1909.47"/>
    <n v="28896.320000000007"/>
    <n v="0.2950696064924398"/>
    <n v="4719.95"/>
    <n v="8.8373920166815612E-2"/>
    <n v="4.819692573877888E-2"/>
    <n v="96.837533512064368"/>
    <n v="9493.48"/>
  </r>
  <r>
    <n v="1110010"/>
    <s v="Juhayna Milk 1L 12X"/>
    <n v="202507"/>
    <x v="0"/>
    <x v="0"/>
    <x v="0"/>
    <x v="10"/>
    <x v="1"/>
    <n v="70.2"/>
    <n v="29484"/>
    <n v="-907.4"/>
    <n v="28576.6"/>
    <n v="-19013.34"/>
    <n v="-596.97"/>
    <n v="-380.81"/>
    <n v="8585.4799999999959"/>
    <n v="0.30043742082683023"/>
    <n v="977.78"/>
    <n v="3.0776014109347442E-2"/>
    <n v="3.4216106884653881E-2"/>
    <n v="122.30028490028484"/>
    <n v="907.4"/>
  </r>
  <r>
    <n v="1120020"/>
    <s v="Pure Apple 250ML 27X"/>
    <n v="202502"/>
    <x v="1"/>
    <x v="1"/>
    <x v="1"/>
    <x v="9"/>
    <x v="0"/>
    <n v="112.2"/>
    <n v="42636"/>
    <n v="-3727.37"/>
    <n v="38908.629999999997"/>
    <n v="-25544.51"/>
    <n v="-957.89"/>
    <n v="-511.72"/>
    <n v="11894.509999999998"/>
    <n v="0.30570364466700573"/>
    <n v="1469.6100000000001"/>
    <n v="8.7423069706351442E-2"/>
    <n v="3.7770797892395604E-2"/>
    <n v="106.01167557932263"/>
    <n v="3727.37"/>
  </r>
  <r>
    <n v="1130010"/>
    <s v="Bekhero Milk 500ML 24X"/>
    <n v="202409"/>
    <x v="2"/>
    <x v="2"/>
    <x v="2"/>
    <x v="7"/>
    <x v="3"/>
    <n v="125.1"/>
    <n v="45036"/>
    <n v="-4777.5200000000004"/>
    <n v="40258.480000000003"/>
    <n v="-25053.759999999998"/>
    <n v="-989.93"/>
    <n v="-766.67"/>
    <n v="13448.120000000006"/>
    <n v="0.3340444050545377"/>
    <n v="1756.6"/>
    <n v="0.10608224531485923"/>
    <n v="4.3633043274361072E-2"/>
    <n v="107.49896083133498"/>
    <n v="4777.5200000000004"/>
  </r>
  <r>
    <n v="1120010"/>
    <s v="Pure Orange 1L 12X"/>
    <n v="202401"/>
    <x v="1"/>
    <x v="0"/>
    <x v="0"/>
    <x v="4"/>
    <x v="1"/>
    <n v="68.400000000000006"/>
    <n v="32832"/>
    <n v="-683.26"/>
    <n v="32148.74"/>
    <n v="-21768.57"/>
    <n v="-931.83"/>
    <n v="-449.11"/>
    <n v="8999.23"/>
    <n v="0.2799248119833001"/>
    <n v="1380.94"/>
    <n v="2.0810794346978558E-2"/>
    <n v="4.2954716110180369E-2"/>
    <n v="131.56769005847951"/>
    <n v="683.26"/>
  </r>
  <r>
    <n v="1120020"/>
    <s v="Pure Apple 250ML 27X"/>
    <n v="202409"/>
    <x v="1"/>
    <x v="1"/>
    <x v="1"/>
    <x v="1"/>
    <x v="0"/>
    <n v="68.900000000000006"/>
    <n v="26182"/>
    <n v="-2277.44"/>
    <n v="23904.560000000001"/>
    <n v="-16168.93"/>
    <n v="-485.9"/>
    <n v="-446.67"/>
    <n v="6803.0600000000013"/>
    <n v="0.28459256309256481"/>
    <n v="932.56999999999994"/>
    <n v="8.6984951493392415E-2"/>
    <n v="3.9012221935898421E-2"/>
    <n v="98.738171262699581"/>
    <n v="2277.44"/>
  </r>
  <r>
    <n v="1120010"/>
    <s v="Pure Orange 1L 12X"/>
    <n v="202507"/>
    <x v="1"/>
    <x v="0"/>
    <x v="0"/>
    <x v="9"/>
    <x v="0"/>
    <n v="33.5"/>
    <n v="16080"/>
    <n v="-1283.81"/>
    <n v="14796.19"/>
    <n v="-9428.92"/>
    <n v="-330.21"/>
    <n v="-182.71"/>
    <n v="4854.3500000000022"/>
    <n v="0.32808108033216671"/>
    <n v="512.91999999999996"/>
    <n v="7.9838930348258702E-2"/>
    <n v="3.466568082729405E-2"/>
    <n v="144.90597014925379"/>
    <n v="1283.81"/>
  </r>
  <r>
    <n v="1120020"/>
    <s v="Pure Apple 250ML 27X"/>
    <n v="202506"/>
    <x v="1"/>
    <x v="1"/>
    <x v="1"/>
    <x v="3"/>
    <x v="2"/>
    <n v="214"/>
    <n v="81320"/>
    <n v="-5727.07"/>
    <n v="75592.929999999993"/>
    <n v="-48815.65"/>
    <n v="-2008.92"/>
    <n v="-941.58"/>
    <n v="23826.779999999992"/>
    <n v="0.31519852451809971"/>
    <n v="2950.5"/>
    <n v="7.0426340383669447E-2"/>
    <n v="3.903142793909431E-2"/>
    <n v="111.34009345794388"/>
    <n v="5727.07"/>
  </r>
  <r>
    <n v="1120020"/>
    <s v="Pure Apple 250ML 27X"/>
    <n v="202405"/>
    <x v="1"/>
    <x v="1"/>
    <x v="1"/>
    <x v="1"/>
    <x v="0"/>
    <n v="112.4"/>
    <n v="42712"/>
    <n v="-3499.42"/>
    <n v="39212.58"/>
    <n v="-24709.47"/>
    <n v="-1013.5"/>
    <n v="-492.94"/>
    <n v="12996.670000000002"/>
    <n v="0.33144133846842011"/>
    <n v="1506.44"/>
    <n v="8.1930604982206404E-2"/>
    <n v="3.8417263031404719E-2"/>
    <n v="115.62873665480429"/>
    <n v="3499.42"/>
  </r>
  <r>
    <n v="1110020"/>
    <s v="Juhayna Milk 500ML 24X"/>
    <n v="202512"/>
    <x v="0"/>
    <x v="2"/>
    <x v="2"/>
    <x v="2"/>
    <x v="1"/>
    <n v="28"/>
    <n v="12600"/>
    <n v="-276.60000000000002"/>
    <n v="12323.4"/>
    <n v="-8329.44"/>
    <n v="-322.75"/>
    <n v="-190.07"/>
    <n v="3481.1399999999994"/>
    <n v="0.28248210721067235"/>
    <n v="512.81999999999994"/>
    <n v="2.1952380952380956E-2"/>
    <n v="4.161351575052339E-2"/>
    <n v="124.32642857142855"/>
    <n v="276.60000000000002"/>
  </r>
  <r>
    <n v="1130010"/>
    <s v="Bekhero Milk 500ML 24X"/>
    <n v="202405"/>
    <x v="2"/>
    <x v="2"/>
    <x v="2"/>
    <x v="1"/>
    <x v="0"/>
    <n v="106.1"/>
    <n v="38196"/>
    <n v="-3269.23"/>
    <n v="34926.769999999997"/>
    <n v="-21661.57"/>
    <n v="-865.87"/>
    <n v="-621.23"/>
    <n v="11778.099999999999"/>
    <n v="0.33722270911395469"/>
    <n v="1487.1"/>
    <n v="8.5590899570635676E-2"/>
    <n v="4.2577656050072771E-2"/>
    <n v="111.00942507068802"/>
    <n v="3269.23"/>
  </r>
  <r>
    <n v="1120010"/>
    <s v="Pure Orange 1L 12X"/>
    <n v="202503"/>
    <x v="1"/>
    <x v="0"/>
    <x v="0"/>
    <x v="5"/>
    <x v="3"/>
    <n v="134.4"/>
    <n v="64512"/>
    <n v="-6452.39"/>
    <n v="58059.61"/>
    <n v="-38906.410000000003"/>
    <n v="-1781.96"/>
    <n v="-877.15"/>
    <n v="16494.089999999997"/>
    <n v="0.28408888726603565"/>
    <n v="2659.11"/>
    <n v="0.10001844618055557"/>
    <n v="4.5799653149581961E-2"/>
    <n v="122.7238839285714"/>
    <n v="6452.39"/>
  </r>
  <r>
    <n v="1120020"/>
    <s v="Pure Apple 250ML 27X"/>
    <n v="202412"/>
    <x v="1"/>
    <x v="1"/>
    <x v="1"/>
    <x v="3"/>
    <x v="2"/>
    <n v="247.3"/>
    <n v="93974"/>
    <n v="-7574.04"/>
    <n v="86399.96"/>
    <n v="-55578.75"/>
    <n v="-2055.11"/>
    <n v="-1680.43"/>
    <n v="27085.670000000006"/>
    <n v="0.31349169606097044"/>
    <n v="3735.54"/>
    <n v="8.059718645582821E-2"/>
    <n v="4.3235436683072538E-2"/>
    <n v="109.52555600485242"/>
    <n v="7574.04"/>
  </r>
  <r>
    <n v="1110010"/>
    <s v="Juhayna Milk 1L 12X"/>
    <n v="202406"/>
    <x v="0"/>
    <x v="0"/>
    <x v="0"/>
    <x v="1"/>
    <x v="0"/>
    <n v="26"/>
    <n v="10920"/>
    <n v="-707.73"/>
    <n v="10212.27"/>
    <n v="-6831.12"/>
    <n v="-313.48"/>
    <n v="-151.01"/>
    <n v="2916.66"/>
    <n v="0.28560349461970747"/>
    <n v="464.49"/>
    <n v="6.4810439560439567E-2"/>
    <n v="4.5483521293502811E-2"/>
    <n v="112.17923076923077"/>
    <n v="707.73"/>
  </r>
  <r>
    <n v="1120010"/>
    <s v="Pure Orange 1L 12X"/>
    <n v="202501"/>
    <x v="1"/>
    <x v="0"/>
    <x v="0"/>
    <x v="0"/>
    <x v="0"/>
    <n v="97.2"/>
    <n v="46656"/>
    <n v="-3404.58"/>
    <n v="43251.42"/>
    <n v="-28910.83"/>
    <n v="-1536.17"/>
    <n v="-606.58000000000004"/>
    <n v="12197.839999999997"/>
    <n v="0.28202172321741104"/>
    <n v="2142.75"/>
    <n v="7.2971965020576124E-2"/>
    <n v="4.9541726028879518E-2"/>
    <n v="125.4921810699588"/>
    <n v="3404.58"/>
  </r>
  <r>
    <n v="1110020"/>
    <s v="Juhayna Milk 500ML 24X"/>
    <n v="202507"/>
    <x v="0"/>
    <x v="2"/>
    <x v="2"/>
    <x v="7"/>
    <x v="3"/>
    <n v="236.9"/>
    <n v="106605"/>
    <n v="-8813.68"/>
    <n v="97791.32"/>
    <n v="-66457.16"/>
    <n v="-2399.31"/>
    <n v="-1620.43"/>
    <n v="27314.420000000013"/>
    <n v="0.27931333782998341"/>
    <n v="4019.74"/>
    <n v="8.2676047089723745E-2"/>
    <n v="4.1105284190866835E-2"/>
    <n v="115.2993668214437"/>
    <n v="8813.68"/>
  </r>
  <r>
    <n v="1120020"/>
    <s v="Pure Apple 250ML 27X"/>
    <n v="202411"/>
    <x v="1"/>
    <x v="1"/>
    <x v="1"/>
    <x v="4"/>
    <x v="1"/>
    <n v="80.7"/>
    <n v="30666"/>
    <n v="-735.44"/>
    <n v="29930.560000000001"/>
    <n v="-18632.310000000001"/>
    <n v="-869.73"/>
    <n v="-300.42"/>
    <n v="10128.100000000002"/>
    <n v="0.3383865854831985"/>
    <n v="1170.1500000000001"/>
    <n v="2.3982260483923566E-2"/>
    <n v="3.909549303454396E-2"/>
    <n v="125.50309789343248"/>
    <n v="735.44"/>
  </r>
  <r>
    <n v="1120010"/>
    <s v="Pure Orange 1L 12X"/>
    <n v="202509"/>
    <x v="1"/>
    <x v="0"/>
    <x v="0"/>
    <x v="0"/>
    <x v="0"/>
    <n v="47.3"/>
    <n v="22704"/>
    <n v="-1872.9"/>
    <n v="20831.099999999999"/>
    <n v="-12924.58"/>
    <n v="-547.92999999999995"/>
    <n v="-304.86"/>
    <n v="7053.7299999999977"/>
    <n v="0.33861533956440121"/>
    <n v="852.79"/>
    <n v="8.2492071881606774E-2"/>
    <n v="4.0938308586680495E-2"/>
    <n v="149.12748414376318"/>
    <n v="1872.9"/>
  </r>
  <r>
    <n v="1110020"/>
    <s v="Juhayna Milk 500ML 24X"/>
    <n v="202507"/>
    <x v="0"/>
    <x v="2"/>
    <x v="2"/>
    <x v="1"/>
    <x v="0"/>
    <n v="24.9"/>
    <n v="11205"/>
    <n v="-838.47"/>
    <n v="10366.530000000001"/>
    <n v="-7046.84"/>
    <n v="-357.83"/>
    <n v="-138.97999999999999"/>
    <n v="2822.880000000001"/>
    <n v="0.27230712687852165"/>
    <n v="496.80999999999995"/>
    <n v="7.482998661311914E-2"/>
    <n v="4.7924426013333285E-2"/>
    <n v="113.36867469879523"/>
    <n v="838.47"/>
  </r>
  <r>
    <n v="1130010"/>
    <s v="Bekhero Milk 500ML 24X"/>
    <n v="202408"/>
    <x v="2"/>
    <x v="2"/>
    <x v="2"/>
    <x v="0"/>
    <x v="0"/>
    <n v="44.3"/>
    <n v="15948"/>
    <n v="-1350.24"/>
    <n v="14597.76"/>
    <n v="-9307.64"/>
    <n v="-542.64"/>
    <n v="-153.99"/>
    <n v="4593.4900000000016"/>
    <n v="0.3146708810118814"/>
    <n v="696.63"/>
    <n v="8.4665161775771255E-2"/>
    <n v="4.7721705247928445E-2"/>
    <n v="103.69051918735896"/>
    <n v="1350.24"/>
  </r>
  <r>
    <n v="1120010"/>
    <s v="Pure Orange 1L 12X"/>
    <n v="202501"/>
    <x v="1"/>
    <x v="0"/>
    <x v="0"/>
    <x v="7"/>
    <x v="3"/>
    <n v="299.8"/>
    <n v="143904"/>
    <n v="-13127.89"/>
    <n v="130776.11"/>
    <n v="-87748.71"/>
    <n v="-5182.16"/>
    <n v="-2583"/>
    <n v="35262.239999999991"/>
    <n v="0.26963823897193451"/>
    <n v="7765.16"/>
    <n v="9.1226720591505439E-2"/>
    <n v="5.9377511687723393E-2"/>
    <n v="117.61921280853899"/>
    <n v="13127.89"/>
  </r>
  <r>
    <n v="1120010"/>
    <s v="Pure Orange 1L 12X"/>
    <n v="202410"/>
    <x v="1"/>
    <x v="0"/>
    <x v="0"/>
    <x v="9"/>
    <x v="0"/>
    <n v="91.2"/>
    <n v="43776"/>
    <n v="-3160.9"/>
    <n v="40615.1"/>
    <n v="-25245.08"/>
    <n v="-1043.93"/>
    <n v="-481.2"/>
    <n v="13844.889999999996"/>
    <n v="0.340880362229811"/>
    <n v="1525.13"/>
    <n v="7.2206231725146203E-2"/>
    <n v="3.7550812382586778E-2"/>
    <n v="151.80800438596486"/>
    <n v="3160.9"/>
  </r>
  <r>
    <n v="1110010"/>
    <s v="Juhayna Milk 1L 12X"/>
    <n v="202412"/>
    <x v="0"/>
    <x v="0"/>
    <x v="0"/>
    <x v="5"/>
    <x v="3"/>
    <n v="78.3"/>
    <n v="32886"/>
    <n v="-3912.96"/>
    <n v="28973.040000000001"/>
    <n v="-19298.36"/>
    <n v="-763.91"/>
    <n v="-325.58"/>
    <n v="8585.1899999999987"/>
    <n v="0.29631650665584275"/>
    <n v="1089.49"/>
    <n v="0.11898558657179346"/>
    <n v="3.7603579051421594E-2"/>
    <n v="109.64482758620689"/>
    <n v="3912.96"/>
  </r>
  <r>
    <n v="1130010"/>
    <s v="Bekhero Milk 500ML 24X"/>
    <n v="202408"/>
    <x v="2"/>
    <x v="2"/>
    <x v="2"/>
    <x v="5"/>
    <x v="3"/>
    <n v="62.3"/>
    <n v="22428"/>
    <n v="-2073.6799999999998"/>
    <n v="20354.32"/>
    <n v="-13548.61"/>
    <n v="-714.37"/>
    <n v="-389.37"/>
    <n v="5701.9699999999975"/>
    <n v="0.28013561740210419"/>
    <n v="1103.74"/>
    <n v="9.2459425717852678E-2"/>
    <n v="5.4226326401471535E-2"/>
    <n v="91.524398073836238"/>
    <n v="2073.6799999999998"/>
  </r>
  <r>
    <n v="1110010"/>
    <s v="Juhayna Milk 1L 12X"/>
    <n v="202404"/>
    <x v="0"/>
    <x v="0"/>
    <x v="0"/>
    <x v="8"/>
    <x v="2"/>
    <n v="273.8"/>
    <n v="114996"/>
    <n v="-10645.07"/>
    <n v="104350.93"/>
    <n v="-64952.639999999999"/>
    <n v="-4004.65"/>
    <n v="-1481.96"/>
    <n v="33911.679999999993"/>
    <n v="0.32497726661372345"/>
    <n v="5486.6100000000006"/>
    <n v="9.256904587985669E-2"/>
    <n v="5.2578448510233695E-2"/>
    <n v="123.85566106647185"/>
    <n v="10645.07"/>
  </r>
  <r>
    <n v="1120010"/>
    <s v="Pure Orange 1L 12X"/>
    <n v="202405"/>
    <x v="1"/>
    <x v="0"/>
    <x v="0"/>
    <x v="3"/>
    <x v="2"/>
    <n v="67.2"/>
    <n v="32256"/>
    <n v="-3176.23"/>
    <n v="29079.77"/>
    <n v="-19055.919999999998"/>
    <n v="-643.73"/>
    <n v="-429.5"/>
    <n v="8950.6200000000026"/>
    <n v="0.3077954192897675"/>
    <n v="1073.23"/>
    <n v="9.8469432043650801E-2"/>
    <n v="3.6906412946182174E-2"/>
    <n v="133.19375000000002"/>
    <n v="3176.23"/>
  </r>
  <r>
    <n v="1120020"/>
    <s v="Pure Apple 250ML 27X"/>
    <n v="202506"/>
    <x v="1"/>
    <x v="1"/>
    <x v="1"/>
    <x v="8"/>
    <x v="2"/>
    <n v="76.7"/>
    <n v="29146"/>
    <n v="-2179.08"/>
    <n v="26966.92"/>
    <n v="-18239.87"/>
    <n v="-1022.06"/>
    <n v="-336.43"/>
    <n v="7368.5599999999977"/>
    <n v="0.27324440462611221"/>
    <n v="1358.49"/>
    <n v="7.4764290125574687E-2"/>
    <n v="5.0376164574968151E-2"/>
    <n v="96.06988265971313"/>
    <n v="2179.08"/>
  </r>
  <r>
    <n v="1120010"/>
    <s v="Pure Orange 1L 12X"/>
    <n v="202509"/>
    <x v="1"/>
    <x v="0"/>
    <x v="0"/>
    <x v="5"/>
    <x v="3"/>
    <n v="279.5"/>
    <n v="134160"/>
    <n v="-14493.02"/>
    <n v="119666.98"/>
    <n v="-74939.34"/>
    <n v="-4337.33"/>
    <n v="-1759.48"/>
    <n v="38630.83"/>
    <n v="0.32281946114124382"/>
    <n v="6096.8099999999995"/>
    <n v="0.10802787716159809"/>
    <n v="5.0948139578687449E-2"/>
    <n v="138.21406082289803"/>
    <n v="14493.02"/>
  </r>
  <r>
    <n v="1110020"/>
    <s v="Juhayna Milk 500ML 24X"/>
    <n v="202502"/>
    <x v="0"/>
    <x v="2"/>
    <x v="2"/>
    <x v="5"/>
    <x v="3"/>
    <n v="51.3"/>
    <n v="23085"/>
    <n v="-2329.7199999999998"/>
    <n v="20755.28"/>
    <n v="-13208.64"/>
    <n v="-744.97"/>
    <n v="-368.67"/>
    <n v="6433"/>
    <n v="0.30994522839489519"/>
    <n v="1113.6400000000001"/>
    <n v="0.10091921160927007"/>
    <n v="5.3655744465986491E-2"/>
    <n v="125.39961013645225"/>
    <n v="2329.7199999999998"/>
  </r>
  <r>
    <n v="1110020"/>
    <s v="Juhayna Milk 500ML 24X"/>
    <n v="202408"/>
    <x v="0"/>
    <x v="2"/>
    <x v="2"/>
    <x v="10"/>
    <x v="1"/>
    <n v="16.5"/>
    <n v="7425"/>
    <n v="-179.83"/>
    <n v="7245.17"/>
    <n v="-4781.91"/>
    <n v="-172.79"/>
    <n v="-110.69"/>
    <n v="2179.7800000000007"/>
    <n v="0.30085974518196268"/>
    <n v="283.48"/>
    <n v="2.421952861952862E-2"/>
    <n v="3.9126756169972549E-2"/>
    <n v="132.10787878787883"/>
    <n v="179.83"/>
  </r>
  <r>
    <n v="1120010"/>
    <s v="Pure Orange 1L 12X"/>
    <n v="202507"/>
    <x v="1"/>
    <x v="0"/>
    <x v="0"/>
    <x v="7"/>
    <x v="3"/>
    <n v="152.9"/>
    <n v="73392"/>
    <n v="-7569.16"/>
    <n v="65822.84"/>
    <n v="-41873.96"/>
    <n v="-2127.9"/>
    <n v="-1243.77"/>
    <n v="20577.21"/>
    <n v="0.31261504365354031"/>
    <n v="3371.67"/>
    <n v="0.1031333115325921"/>
    <n v="5.1223405128068014E-2"/>
    <n v="134.57952910398953"/>
    <n v="7569.16"/>
  </r>
  <r>
    <n v="1120020"/>
    <s v="Pure Apple 250ML 27X"/>
    <n v="202401"/>
    <x v="1"/>
    <x v="1"/>
    <x v="1"/>
    <x v="8"/>
    <x v="2"/>
    <n v="294.5"/>
    <n v="111910"/>
    <n v="-9195.24"/>
    <n v="102714.76"/>
    <n v="-64861.279999999999"/>
    <n v="-2573.9"/>
    <n v="-1158.82"/>
    <n v="34120.759999999995"/>
    <n v="0.33218945358972746"/>
    <n v="3732.7200000000003"/>
    <n v="8.216638370118845E-2"/>
    <n v="3.6340638872154309E-2"/>
    <n v="115.8599660441426"/>
    <n v="9195.24"/>
  </r>
  <r>
    <n v="1110020"/>
    <s v="Juhayna Milk 500ML 24X"/>
    <n v="202405"/>
    <x v="0"/>
    <x v="2"/>
    <x v="2"/>
    <x v="6"/>
    <x v="0"/>
    <n v="88.2"/>
    <n v="39690"/>
    <n v="-2656.28"/>
    <n v="37033.72"/>
    <n v="-23516.400000000001"/>
    <n v="-775.16"/>
    <n v="-397.08"/>
    <n v="12345.079999999998"/>
    <n v="0.33334701455862381"/>
    <n v="1172.24"/>
    <n v="6.6925673973293021E-2"/>
    <n v="3.1653314870879835E-2"/>
    <n v="139.96689342403624"/>
    <n v="2656.28"/>
  </r>
  <r>
    <n v="1120020"/>
    <s v="Pure Apple 250ML 27X"/>
    <n v="202409"/>
    <x v="1"/>
    <x v="1"/>
    <x v="1"/>
    <x v="5"/>
    <x v="3"/>
    <n v="289.8"/>
    <n v="110124"/>
    <n v="-11340.9"/>
    <n v="98783.1"/>
    <n v="-65109.05"/>
    <n v="-3392.68"/>
    <n v="-1807.7"/>
    <n v="28473.670000000013"/>
    <n v="0.28824434543965527"/>
    <n v="5200.38"/>
    <n v="0.10298300098071264"/>
    <n v="5.2644430069515941E-2"/>
    <n v="98.252829537612186"/>
    <n v="11340.9"/>
  </r>
  <r>
    <n v="1110010"/>
    <s v="Juhayna Milk 1L 12X"/>
    <n v="202411"/>
    <x v="0"/>
    <x v="0"/>
    <x v="0"/>
    <x v="2"/>
    <x v="1"/>
    <n v="32.700000000000003"/>
    <n v="13734"/>
    <n v="-314.33999999999997"/>
    <n v="13419.66"/>
    <n v="-8903.39"/>
    <n v="-479.24"/>
    <n v="-250.79"/>
    <n v="3786.24"/>
    <n v="0.28214127630655322"/>
    <n v="730.03"/>
    <n v="2.2887723896898207E-2"/>
    <n v="5.4400036960697958E-2"/>
    <n v="115.78715596330274"/>
    <n v="314.33999999999997"/>
  </r>
  <r>
    <n v="1120010"/>
    <s v="Pure Orange 1L 12X"/>
    <n v="202510"/>
    <x v="1"/>
    <x v="0"/>
    <x v="0"/>
    <x v="4"/>
    <x v="1"/>
    <n v="67.099999999999994"/>
    <n v="32208"/>
    <n v="-821.35"/>
    <n v="31386.65"/>
    <n v="-20708.509999999998"/>
    <n v="-1166.17"/>
    <n v="-359.66"/>
    <n v="9152.3100000000013"/>
    <n v="0.29159881669435894"/>
    <n v="1525.8300000000002"/>
    <n v="2.550142821659215E-2"/>
    <n v="4.8613980784824123E-2"/>
    <n v="136.3980625931446"/>
    <n v="821.35"/>
  </r>
  <r>
    <n v="1120020"/>
    <s v="Pure Apple 250ML 27X"/>
    <n v="202510"/>
    <x v="1"/>
    <x v="1"/>
    <x v="1"/>
    <x v="3"/>
    <x v="2"/>
    <n v="264.5"/>
    <n v="100510"/>
    <n v="-9032.74"/>
    <n v="91477.26"/>
    <n v="-59404.86"/>
    <n v="-3566.05"/>
    <n v="-1314.94"/>
    <n v="27191.409999999989"/>
    <n v="0.29724775315745128"/>
    <n v="4880.99"/>
    <n v="8.9869067754452289E-2"/>
    <n v="5.3357413634820286E-2"/>
    <n v="102.80306238185251"/>
    <n v="9032.74"/>
  </r>
  <r>
    <n v="1120010"/>
    <s v="Pure Orange 1L 12X"/>
    <n v="202503"/>
    <x v="1"/>
    <x v="0"/>
    <x v="0"/>
    <x v="9"/>
    <x v="0"/>
    <n v="27.4"/>
    <n v="13152"/>
    <n v="-1097.43"/>
    <n v="12054.57"/>
    <n v="-8076.82"/>
    <n v="-421.51"/>
    <n v="-183.75"/>
    <n v="3372.49"/>
    <n v="0.27976858568990848"/>
    <n v="605.26"/>
    <n v="8.3442062043795631E-2"/>
    <n v="5.0210003343130451E-2"/>
    <n v="123.08357664233577"/>
    <n v="1097.43"/>
  </r>
  <r>
    <n v="1110020"/>
    <s v="Juhayna Milk 500ML 24X"/>
    <n v="202410"/>
    <x v="0"/>
    <x v="2"/>
    <x v="2"/>
    <x v="2"/>
    <x v="1"/>
    <n v="25.5"/>
    <n v="11475"/>
    <n v="-293.61"/>
    <n v="11181.39"/>
    <n v="-7218.36"/>
    <n v="-226.71"/>
    <n v="-199.67"/>
    <n v="3536.6499999999996"/>
    <n v="0.31629788425231564"/>
    <n v="426.38"/>
    <n v="2.5586928104575163E-2"/>
    <n v="3.8133004930514004E-2"/>
    <n v="138.69215686274509"/>
    <n v="293.61"/>
  </r>
  <r>
    <n v="1130010"/>
    <s v="Bekhero Milk 500ML 24X"/>
    <n v="202412"/>
    <x v="2"/>
    <x v="2"/>
    <x v="2"/>
    <x v="9"/>
    <x v="0"/>
    <n v="43.4"/>
    <n v="15624"/>
    <n v="-1042.58"/>
    <n v="14581.42"/>
    <n v="-9216.27"/>
    <n v="-543.54999999999995"/>
    <n v="-268.22000000000003"/>
    <n v="4553.380000000001"/>
    <n v="0.31227274161227103"/>
    <n v="811.77"/>
    <n v="6.6729390681003586E-2"/>
    <n v="5.5671532676515728E-2"/>
    <n v="104.91658986175118"/>
    <n v="1042.58"/>
  </r>
  <r>
    <n v="1120020"/>
    <s v="Pure Apple 250ML 27X"/>
    <n v="202504"/>
    <x v="1"/>
    <x v="1"/>
    <x v="1"/>
    <x v="3"/>
    <x v="2"/>
    <n v="105.1"/>
    <n v="39938"/>
    <n v="-3879.74"/>
    <n v="36058.26"/>
    <n v="-22393.22"/>
    <n v="-890.22"/>
    <n v="-535.79"/>
    <n v="12239.029999999999"/>
    <n v="0.33942375477907138"/>
    <n v="1426.01"/>
    <n v="9.7144073313636128E-2"/>
    <n v="3.9547388032589482E-2"/>
    <n v="116.45128449096099"/>
    <n v="3879.74"/>
  </r>
  <r>
    <n v="1110020"/>
    <s v="Juhayna Milk 500ML 24X"/>
    <n v="202409"/>
    <x v="0"/>
    <x v="2"/>
    <x v="2"/>
    <x v="5"/>
    <x v="3"/>
    <n v="230.3"/>
    <n v="103635"/>
    <n v="-10454.82"/>
    <n v="93180.18"/>
    <n v="-61628.86"/>
    <n v="-2370.15"/>
    <n v="-1545.2"/>
    <n v="27635.969999999987"/>
    <n v="0.29658635559622215"/>
    <n v="3915.3500000000004"/>
    <n v="0.10088116948907222"/>
    <n v="4.2019128960686714E-2"/>
    <n v="119.99986973512803"/>
    <n v="10454.82"/>
  </r>
  <r>
    <n v="1120010"/>
    <s v="Pure Orange 1L 12X"/>
    <n v="202403"/>
    <x v="1"/>
    <x v="0"/>
    <x v="0"/>
    <x v="2"/>
    <x v="1"/>
    <n v="72.400000000000006"/>
    <n v="34752"/>
    <n v="-1310.02"/>
    <n v="33441.980000000003"/>
    <n v="-21218.05"/>
    <n v="-858"/>
    <n v="-605.20000000000005"/>
    <n v="10760.730000000003"/>
    <n v="0.32177311271641218"/>
    <n v="1463.2"/>
    <n v="3.7696247697974215E-2"/>
    <n v="4.3753390199982173E-2"/>
    <n v="148.62886740331496"/>
    <n v="1310.02"/>
  </r>
  <r>
    <n v="1130010"/>
    <s v="Bekhero Milk 500ML 24X"/>
    <n v="202505"/>
    <x v="2"/>
    <x v="2"/>
    <x v="2"/>
    <x v="7"/>
    <x v="3"/>
    <n v="50.8"/>
    <n v="18288"/>
    <n v="-2164.29"/>
    <n v="16123.71"/>
    <n v="-10313.41"/>
    <n v="-544.86"/>
    <n v="-250.54"/>
    <n v="5014.8999999999978"/>
    <n v="0.31102643250219697"/>
    <n v="795.4"/>
    <n v="0.11834481627296588"/>
    <n v="4.9331078269207275E-2"/>
    <n v="98.718503937007839"/>
    <n v="2164.29"/>
  </r>
  <r>
    <n v="1130010"/>
    <s v="Bekhero Milk 500ML 24X"/>
    <n v="202504"/>
    <x v="2"/>
    <x v="2"/>
    <x v="2"/>
    <x v="3"/>
    <x v="2"/>
    <n v="98.4"/>
    <n v="35424"/>
    <n v="-2594.9499999999998"/>
    <n v="32829.050000000003"/>
    <n v="-20957.419999999998"/>
    <n v="-1158.32"/>
    <n v="-410.75"/>
    <n v="10302.560000000005"/>
    <n v="0.31382449385528988"/>
    <n v="1569.07"/>
    <n v="7.3254008581752475E-2"/>
    <n v="4.7795169217507052E-2"/>
    <n v="104.70081300813013"/>
    <n v="2594.9499999999998"/>
  </r>
  <r>
    <n v="1120010"/>
    <s v="Pure Orange 1L 12X"/>
    <n v="202510"/>
    <x v="1"/>
    <x v="0"/>
    <x v="0"/>
    <x v="7"/>
    <x v="3"/>
    <n v="260.5"/>
    <n v="125040"/>
    <n v="-13012.02"/>
    <n v="112027.98"/>
    <n v="-73248.52"/>
    <n v="-2455.85"/>
    <n v="-1648.89"/>
    <n v="34674.719999999987"/>
    <n v="0.30951838995936543"/>
    <n v="4104.74"/>
    <n v="0.10406285988483685"/>
    <n v="3.6640310750939181E-2"/>
    <n v="133.10833013435695"/>
    <n v="13012.02"/>
  </r>
  <r>
    <n v="1110020"/>
    <s v="Juhayna Milk 500ML 24X"/>
    <n v="202402"/>
    <x v="0"/>
    <x v="2"/>
    <x v="2"/>
    <x v="7"/>
    <x v="3"/>
    <n v="264.39999999999998"/>
    <n v="118980"/>
    <n v="-11216.87"/>
    <n v="107763.13"/>
    <n v="-71720.2"/>
    <n v="-3302.91"/>
    <n v="-1609.07"/>
    <n v="31130.949999999997"/>
    <n v="0.28888312728110249"/>
    <n v="4911.9799999999996"/>
    <n v="9.4275256345604311E-2"/>
    <n v="4.5581266988069101E-2"/>
    <n v="117.74186838124055"/>
    <n v="11216.87"/>
  </r>
  <r>
    <n v="1120020"/>
    <s v="Pure Apple 250ML 27X"/>
    <n v="202404"/>
    <x v="1"/>
    <x v="1"/>
    <x v="1"/>
    <x v="1"/>
    <x v="0"/>
    <n v="72.2"/>
    <n v="27436"/>
    <n v="-1758.92"/>
    <n v="25677.08"/>
    <n v="-16552.580000000002"/>
    <n v="-536.07000000000005"/>
    <n v="-376.7"/>
    <n v="8211.73"/>
    <n v="0.31980778188174042"/>
    <n v="912.77"/>
    <n v="6.4109928561014731E-2"/>
    <n v="3.554804518270769E-2"/>
    <n v="113.73587257617727"/>
    <n v="1758.92"/>
  </r>
  <r>
    <n v="1130010"/>
    <s v="Bekhero Milk 500ML 24X"/>
    <n v="202510"/>
    <x v="2"/>
    <x v="2"/>
    <x v="2"/>
    <x v="1"/>
    <x v="0"/>
    <n v="118.9"/>
    <n v="42804"/>
    <n v="-3272.67"/>
    <n v="39531.33"/>
    <n v="-26213.46"/>
    <n v="-965.14"/>
    <n v="-480.12"/>
    <n v="11872.610000000004"/>
    <n v="0.30033419062804118"/>
    <n v="1445.26"/>
    <n v="7.645710681244744E-2"/>
    <n v="3.6559862772135417E-2"/>
    <n v="99.853742640874714"/>
    <n v="3272.67"/>
  </r>
  <r>
    <n v="1120010"/>
    <s v="Pure Orange 1L 12X"/>
    <n v="202409"/>
    <x v="1"/>
    <x v="0"/>
    <x v="0"/>
    <x v="1"/>
    <x v="0"/>
    <n v="11.3"/>
    <n v="5424"/>
    <n v="-421.04"/>
    <n v="5002.96"/>
    <n v="-3137.94"/>
    <n v="-128.12"/>
    <n v="-79.48"/>
    <n v="1657.42"/>
    <n v="0.33128787757647477"/>
    <n v="207.60000000000002"/>
    <n v="7.7625368731563421E-2"/>
    <n v="4.1495434702656035E-2"/>
    <n v="146.67433628318585"/>
    <n v="421.04"/>
  </r>
  <r>
    <n v="1120020"/>
    <s v="Pure Apple 250ML 27X"/>
    <n v="202411"/>
    <x v="1"/>
    <x v="1"/>
    <x v="1"/>
    <x v="5"/>
    <x v="3"/>
    <n v="280.89999999999998"/>
    <n v="106742"/>
    <n v="-11151.44"/>
    <n v="95590.56"/>
    <n v="-59802.47"/>
    <n v="-2390.37"/>
    <n v="-1527.85"/>
    <n v="31869.869999999995"/>
    <n v="0.33339976248700703"/>
    <n v="3918.22"/>
    <n v="0.10447096737928838"/>
    <n v="4.0989612363396551E-2"/>
    <n v="113.45628337486649"/>
    <n v="11151.44"/>
  </r>
  <r>
    <n v="1110020"/>
    <s v="Juhayna Milk 500ML 24X"/>
    <n v="202511"/>
    <x v="0"/>
    <x v="2"/>
    <x v="2"/>
    <x v="9"/>
    <x v="0"/>
    <n v="40.5"/>
    <n v="18225"/>
    <n v="-1184.83"/>
    <n v="17040.169999999998"/>
    <n v="-11339.2"/>
    <n v="-589.13"/>
    <n v="-328.23"/>
    <n v="4783.6099999999988"/>
    <n v="0.2807254857199194"/>
    <n v="917.36"/>
    <n v="6.5011248285322357E-2"/>
    <n v="5.3835143663472848E-2"/>
    <n v="118.1138271604938"/>
    <n v="1184.83"/>
  </r>
  <r>
    <n v="1120020"/>
    <s v="Pure Apple 250ML 27X"/>
    <n v="202411"/>
    <x v="1"/>
    <x v="1"/>
    <x v="1"/>
    <x v="7"/>
    <x v="3"/>
    <n v="75"/>
    <n v="28500"/>
    <n v="-2854.22"/>
    <n v="25645.78"/>
    <n v="-16253.26"/>
    <n v="-808.19"/>
    <n v="-256.48"/>
    <n v="8327.8499999999985"/>
    <n v="0.32472593931633192"/>
    <n v="1064.67"/>
    <n v="0.10014807017543859"/>
    <n v="4.1514432393945519E-2"/>
    <n v="111.03799999999998"/>
    <n v="2854.22"/>
  </r>
  <r>
    <n v="1120010"/>
    <s v="Pure Orange 1L 12X"/>
    <n v="202506"/>
    <x v="1"/>
    <x v="0"/>
    <x v="0"/>
    <x v="8"/>
    <x v="2"/>
    <n v="224"/>
    <n v="107520"/>
    <n v="-7613.17"/>
    <n v="99906.83"/>
    <n v="-62526.76"/>
    <n v="-3251.38"/>
    <n v="-1020.41"/>
    <n v="33108.28"/>
    <n v="0.3313915575141359"/>
    <n v="4271.79"/>
    <n v="7.0807012648809523E-2"/>
    <n v="4.2757737383920601E-2"/>
    <n v="147.80482142857142"/>
    <n v="7613.17"/>
  </r>
  <r>
    <n v="1120010"/>
    <s v="Pure Orange 1L 12X"/>
    <n v="202406"/>
    <x v="1"/>
    <x v="0"/>
    <x v="0"/>
    <x v="5"/>
    <x v="3"/>
    <n v="108.6"/>
    <n v="52128"/>
    <n v="-4264.5"/>
    <n v="47863.5"/>
    <n v="-30190.55"/>
    <n v="-1749.2"/>
    <n v="-573.23"/>
    <n v="15350.52"/>
    <n v="0.32071453195023347"/>
    <n v="2322.4300000000003"/>
    <n v="8.180824125230203E-2"/>
    <n v="4.8521942607623769E-2"/>
    <n v="141.34917127071824"/>
    <n v="4264.5"/>
  </r>
  <r>
    <n v="1120010"/>
    <s v="Pure Orange 1L 12X"/>
    <n v="202510"/>
    <x v="1"/>
    <x v="0"/>
    <x v="0"/>
    <x v="2"/>
    <x v="1"/>
    <n v="59.4"/>
    <n v="28512"/>
    <n v="-923.02"/>
    <n v="27588.98"/>
    <n v="-17157.3"/>
    <n v="-952.23"/>
    <n v="-475.65"/>
    <n v="9003.7999999999993"/>
    <n v="0.32635494316933789"/>
    <n v="1427.88"/>
    <n v="3.2373035914702579E-2"/>
    <n v="5.1755447283661812E-2"/>
    <n v="151.57912457912457"/>
    <n v="923.02"/>
  </r>
  <r>
    <n v="1120010"/>
    <s v="Pure Orange 1L 12X"/>
    <n v="202405"/>
    <x v="1"/>
    <x v="0"/>
    <x v="0"/>
    <x v="8"/>
    <x v="2"/>
    <n v="222"/>
    <n v="106560"/>
    <n v="-10124.120000000001"/>
    <n v="96435.88"/>
    <n v="-60710.64"/>
    <n v="-2657.94"/>
    <n v="-1129.6300000000001"/>
    <n v="31937.670000000006"/>
    <n v="0.33118036564813846"/>
    <n v="3787.57"/>
    <n v="9.5008633633633641E-2"/>
    <n v="3.9275526909693777E-2"/>
    <n v="143.8633783783784"/>
    <n v="10124.120000000001"/>
  </r>
  <r>
    <n v="1110010"/>
    <s v="Juhayna Milk 1L 12X"/>
    <n v="202404"/>
    <x v="0"/>
    <x v="0"/>
    <x v="0"/>
    <x v="7"/>
    <x v="3"/>
    <n v="71.2"/>
    <n v="29904"/>
    <n v="-2580.7600000000002"/>
    <n v="27323.24"/>
    <n v="-17060.43"/>
    <n v="-773.28"/>
    <n v="-391.98"/>
    <n v="9097.5500000000029"/>
    <n v="0.33296014674687197"/>
    <n v="1165.26"/>
    <n v="8.6301498127340837E-2"/>
    <n v="4.264721167767805E-2"/>
    <n v="127.77457865168543"/>
    <n v="2580.7600000000002"/>
  </r>
  <r>
    <n v="1110020"/>
    <s v="Juhayna Milk 500ML 24X"/>
    <n v="202503"/>
    <x v="0"/>
    <x v="2"/>
    <x v="2"/>
    <x v="8"/>
    <x v="2"/>
    <n v="89.3"/>
    <n v="40185"/>
    <n v="-4015.15"/>
    <n v="36169.85"/>
    <n v="-23581.69"/>
    <n v="-1133.78"/>
    <n v="-706.62"/>
    <n v="10747.760000000002"/>
    <n v="0.29714693315012375"/>
    <n v="1840.4"/>
    <n v="9.9916635560532541E-2"/>
    <n v="5.0882157376931345E-2"/>
    <n v="120.3556550951848"/>
    <n v="4015.15"/>
  </r>
  <r>
    <n v="1120020"/>
    <s v="Pure Apple 250ML 27X"/>
    <n v="202409"/>
    <x v="1"/>
    <x v="1"/>
    <x v="1"/>
    <x v="7"/>
    <x v="3"/>
    <n v="128.9"/>
    <n v="48982"/>
    <n v="-5106.43"/>
    <n v="43875.57"/>
    <n v="-29641.14"/>
    <n v="-1578.03"/>
    <n v="-805.39"/>
    <n v="11851.010000000002"/>
    <n v="0.27010498097232699"/>
    <n v="2383.42"/>
    <n v="0.10425115348495366"/>
    <n v="5.4322257237911668E-2"/>
    <n v="91.939565554693573"/>
    <n v="5106.43"/>
  </r>
  <r>
    <n v="1110020"/>
    <s v="Juhayna Milk 500ML 24X"/>
    <n v="202501"/>
    <x v="0"/>
    <x v="2"/>
    <x v="2"/>
    <x v="4"/>
    <x v="1"/>
    <n v="95"/>
    <n v="42750"/>
    <n v="-1252.46"/>
    <n v="41497.54"/>
    <n v="-25955.11"/>
    <n v="-1312.49"/>
    <n v="-745.55"/>
    <n v="13484.39"/>
    <n v="0.324944322000774"/>
    <n v="2058.04"/>
    <n v="2.929730994152047E-2"/>
    <n v="4.9594265105835186E-2"/>
    <n v="141.94094736842104"/>
    <n v="1252.46"/>
  </r>
  <r>
    <n v="1110020"/>
    <s v="Juhayna Milk 500ML 24X"/>
    <n v="202512"/>
    <x v="0"/>
    <x v="2"/>
    <x v="2"/>
    <x v="6"/>
    <x v="0"/>
    <n v="87"/>
    <n v="39150"/>
    <n v="-3464.26"/>
    <n v="35685.74"/>
    <n v="-22367.46"/>
    <n v="-1055.81"/>
    <n v="-681.36"/>
    <n v="11581.109999999997"/>
    <n v="0.3245304707146327"/>
    <n v="1737.17"/>
    <n v="8.8486845466155817E-2"/>
    <n v="4.867966868558702E-2"/>
    <n v="133.11620689655169"/>
    <n v="3464.26"/>
  </r>
  <r>
    <n v="1130010"/>
    <s v="Bekhero Milk 500ML 24X"/>
    <n v="202505"/>
    <x v="2"/>
    <x v="2"/>
    <x v="2"/>
    <x v="5"/>
    <x v="3"/>
    <n v="94.9"/>
    <n v="34164"/>
    <n v="-3929.95"/>
    <n v="30234.05"/>
    <n v="-20194.43"/>
    <n v="-750.1"/>
    <n v="-317.69"/>
    <n v="8971.8300000000017"/>
    <n v="0.29674588750101299"/>
    <n v="1067.79"/>
    <n v="0.11503190492916519"/>
    <n v="3.5317464911250727E-2"/>
    <n v="94.539831401475254"/>
    <n v="3929.95"/>
  </r>
  <r>
    <n v="1130010"/>
    <s v="Bekhero Milk 500ML 24X"/>
    <n v="202506"/>
    <x v="2"/>
    <x v="2"/>
    <x v="2"/>
    <x v="6"/>
    <x v="0"/>
    <n v="70.8"/>
    <n v="25488"/>
    <n v="-1788.58"/>
    <n v="23699.42"/>
    <n v="-15458.04"/>
    <n v="-597.05999999999995"/>
    <n v="-315.69"/>
    <n v="7328.6299999999974"/>
    <n v="0.30923246222903339"/>
    <n v="912.75"/>
    <n v="7.0173414940364096E-2"/>
    <n v="3.8513600754786409E-2"/>
    <n v="103.51172316384178"/>
    <n v="1788.58"/>
  </r>
  <r>
    <n v="1110020"/>
    <s v="Juhayna Milk 500ML 24X"/>
    <n v="202502"/>
    <x v="0"/>
    <x v="2"/>
    <x v="2"/>
    <x v="5"/>
    <x v="3"/>
    <n v="172.6"/>
    <n v="77670"/>
    <n v="-8816.7900000000009"/>
    <n v="68853.210000000006"/>
    <n v="-43266.17"/>
    <n v="-2464.98"/>
    <n v="-1169.6600000000001"/>
    <n v="21952.400000000001"/>
    <n v="0.31882899867704062"/>
    <n v="3634.6400000000003"/>
    <n v="0.11351602935496331"/>
    <n v="5.278824327870843E-2"/>
    <n v="127.18655851680187"/>
    <n v="8816.7900000000009"/>
  </r>
  <r>
    <n v="1110010"/>
    <s v="Juhayna Milk 1L 12X"/>
    <n v="202403"/>
    <x v="0"/>
    <x v="0"/>
    <x v="0"/>
    <x v="7"/>
    <x v="3"/>
    <n v="155.5"/>
    <n v="65310"/>
    <n v="-6880.68"/>
    <n v="58429.32"/>
    <n v="-36507.19"/>
    <n v="-2056.88"/>
    <n v="-853.59"/>
    <n v="19011.660000000003"/>
    <n v="0.32537876531850796"/>
    <n v="2910.4700000000003"/>
    <n v="0.10535415709692238"/>
    <n v="4.9811806812059427E-2"/>
    <n v="122.26147909967848"/>
    <n v="6880.68"/>
  </r>
  <r>
    <n v="1120010"/>
    <s v="Pure Orange 1L 12X"/>
    <n v="202402"/>
    <x v="1"/>
    <x v="0"/>
    <x v="0"/>
    <x v="3"/>
    <x v="2"/>
    <n v="241.4"/>
    <n v="115872"/>
    <n v="-10822.61"/>
    <n v="105049.39"/>
    <n v="-70017.34"/>
    <n v="-3552.53"/>
    <n v="-1956.95"/>
    <n v="29522.570000000007"/>
    <n v="0.28103513975664218"/>
    <n v="5509.4800000000005"/>
    <n v="9.3401425711129527E-2"/>
    <n v="5.2446568228525656E-2"/>
    <n v="122.29730737365371"/>
    <n v="10822.61"/>
  </r>
  <r>
    <n v="1110010"/>
    <s v="Juhayna Milk 1L 12X"/>
    <n v="202406"/>
    <x v="0"/>
    <x v="0"/>
    <x v="0"/>
    <x v="0"/>
    <x v="0"/>
    <n v="93.3"/>
    <n v="39186"/>
    <n v="-3301"/>
    <n v="35885"/>
    <n v="-23510.07"/>
    <n v="-777.01"/>
    <n v="-427.18"/>
    <n v="11170.740000000002"/>
    <n v="0.31129274069945662"/>
    <n v="1204.19"/>
    <n v="8.4239269126728938E-2"/>
    <n v="3.3556917932283686E-2"/>
    <n v="119.72926045016079"/>
    <n v="3301"/>
  </r>
  <r>
    <n v="1110010"/>
    <s v="Juhayna Milk 1L 12X"/>
    <n v="202509"/>
    <x v="0"/>
    <x v="0"/>
    <x v="0"/>
    <x v="10"/>
    <x v="1"/>
    <n v="50.9"/>
    <n v="21378"/>
    <n v="-764.25"/>
    <n v="20613.75"/>
    <n v="-13706.25"/>
    <n v="-661.65"/>
    <n v="-354.4"/>
    <n v="5891.4500000000007"/>
    <n v="0.28580195258019531"/>
    <n v="1016.05"/>
    <n v="3.5749368509682848E-2"/>
    <n v="4.9289915711600261E-2"/>
    <n v="115.74557956777998"/>
    <n v="764.25"/>
  </r>
  <r>
    <n v="1120010"/>
    <s v="Pure Orange 1L 12X"/>
    <n v="202510"/>
    <x v="1"/>
    <x v="0"/>
    <x v="0"/>
    <x v="8"/>
    <x v="2"/>
    <n v="78.8"/>
    <n v="37824"/>
    <n v="-3685.11"/>
    <n v="34138.89"/>
    <n v="-22488.53"/>
    <n v="-1196.5899999999999"/>
    <n v="-430.42"/>
    <n v="10023.350000000002"/>
    <n v="0.29360503519593056"/>
    <n v="1627.01"/>
    <n v="9.7427823604060923E-2"/>
    <n v="4.7658550116890151E-2"/>
    <n v="127.19987309644674"/>
    <n v="3685.11"/>
  </r>
  <r>
    <n v="1110010"/>
    <s v="Juhayna Milk 1L 12X"/>
    <n v="202410"/>
    <x v="0"/>
    <x v="0"/>
    <x v="0"/>
    <x v="7"/>
    <x v="3"/>
    <n v="172.8"/>
    <n v="72576"/>
    <n v="-8448.58"/>
    <n v="64127.42"/>
    <n v="-40053.74"/>
    <n v="-1507.92"/>
    <n v="-1130.71"/>
    <n v="21435.050000000003"/>
    <n v="0.33425717111338649"/>
    <n v="2638.63"/>
    <n v="0.11641010802469136"/>
    <n v="4.1146673295136466E-2"/>
    <n v="124.04542824074075"/>
    <n v="8448.58"/>
  </r>
  <r>
    <n v="1130010"/>
    <s v="Bekhero Milk 500ML 24X"/>
    <n v="202501"/>
    <x v="2"/>
    <x v="2"/>
    <x v="2"/>
    <x v="0"/>
    <x v="0"/>
    <n v="61.6"/>
    <n v="22176"/>
    <n v="-1667.95"/>
    <n v="20508.05"/>
    <n v="-13290.01"/>
    <n v="-428.27"/>
    <n v="-215.1"/>
    <n v="6574.6699999999983"/>
    <n v="0.32058971964667526"/>
    <n v="643.37"/>
    <n v="7.5214195526695532E-2"/>
    <n v="3.1371583353853733E-2"/>
    <n v="106.73165584415581"/>
    <n v="1667.95"/>
  </r>
  <r>
    <n v="1120010"/>
    <s v="Pure Orange 1L 12X"/>
    <n v="202412"/>
    <x v="1"/>
    <x v="0"/>
    <x v="0"/>
    <x v="7"/>
    <x v="3"/>
    <n v="209.2"/>
    <n v="100416"/>
    <n v="-8389.51"/>
    <n v="92026.49"/>
    <n v="-61053.5"/>
    <n v="-2346.8200000000002"/>
    <n v="-1058.27"/>
    <n v="27567.900000000009"/>
    <n v="0.299564831821794"/>
    <n v="3405.09"/>
    <n v="8.3547542224346724E-2"/>
    <n v="3.7001193895366428E-2"/>
    <n v="131.77772466539201"/>
    <n v="8389.51"/>
  </r>
  <r>
    <n v="1120020"/>
    <s v="Pure Apple 250ML 27X"/>
    <n v="202502"/>
    <x v="1"/>
    <x v="1"/>
    <x v="1"/>
    <x v="6"/>
    <x v="0"/>
    <n v="26.4"/>
    <n v="10032"/>
    <n v="-683"/>
    <n v="9349"/>
    <n v="-5924.19"/>
    <n v="-247.12"/>
    <n v="-155.32"/>
    <n v="3022.3700000000008"/>
    <n v="0.32328270403251691"/>
    <n v="402.44"/>
    <n v="6.8082137161084536E-2"/>
    <n v="4.3046315113915927E-2"/>
    <n v="114.48371212121216"/>
    <n v="683"/>
  </r>
  <r>
    <n v="1120010"/>
    <s v="Pure Orange 1L 12X"/>
    <n v="202507"/>
    <x v="1"/>
    <x v="0"/>
    <x v="0"/>
    <x v="3"/>
    <x v="2"/>
    <n v="143.80000000000001"/>
    <n v="69024"/>
    <n v="-4918.3900000000003"/>
    <n v="64105.61"/>
    <n v="-42492.87"/>
    <n v="-2083.4499999999998"/>
    <n v="-675.06"/>
    <n v="18854.230000000003"/>
    <n v="0.29411201297359157"/>
    <n v="2758.5099999999998"/>
    <n v="7.1256229717199818E-2"/>
    <n v="4.303071135271936E-2"/>
    <n v="131.11425591098748"/>
    <n v="4918.3900000000003"/>
  </r>
  <r>
    <n v="1110020"/>
    <s v="Juhayna Milk 500ML 24X"/>
    <n v="202508"/>
    <x v="0"/>
    <x v="2"/>
    <x v="2"/>
    <x v="7"/>
    <x v="3"/>
    <n v="264"/>
    <n v="118800"/>
    <n v="-12156.86"/>
    <n v="106643.14"/>
    <n v="-70073.66"/>
    <n v="-3810.41"/>
    <n v="-1084.55"/>
    <n v="31674.51999999999"/>
    <n v="0.2970141351801906"/>
    <n v="4894.96"/>
    <n v="0.10233047138047138"/>
    <n v="4.5900373901218587E-2"/>
    <n v="119.97924242424239"/>
    <n v="12156.86"/>
  </r>
  <r>
    <n v="1130010"/>
    <s v="Bekhero Milk 500ML 24X"/>
    <n v="202403"/>
    <x v="2"/>
    <x v="2"/>
    <x v="2"/>
    <x v="5"/>
    <x v="3"/>
    <n v="65.2"/>
    <n v="23472"/>
    <n v="-2630.74"/>
    <n v="20841.259999999998"/>
    <n v="-14082.2"/>
    <n v="-777.48"/>
    <n v="-261.10000000000002"/>
    <n v="5720.4799999999977"/>
    <n v="0.2744786063798445"/>
    <n v="1038.58"/>
    <n v="0.11207992501704157"/>
    <n v="4.9832879585975126E-2"/>
    <n v="87.737423312883394"/>
    <n v="2630.74"/>
  </r>
  <r>
    <n v="1130010"/>
    <s v="Bekhero Milk 500ML 24X"/>
    <n v="202409"/>
    <x v="2"/>
    <x v="2"/>
    <x v="2"/>
    <x v="1"/>
    <x v="0"/>
    <n v="78.8"/>
    <n v="28368"/>
    <n v="-1922.21"/>
    <n v="26445.79"/>
    <n v="-17756.150000000001"/>
    <n v="-622.77"/>
    <n v="-515.28"/>
    <n v="7551.59"/>
    <n v="0.28554979828547378"/>
    <n v="1138.05"/>
    <n v="6.7759799774393684E-2"/>
    <n v="4.3033314565380724E-2"/>
    <n v="95.832360406091382"/>
    <n v="1922.21"/>
  </r>
  <r>
    <n v="1120020"/>
    <s v="Pure Apple 250ML 27X"/>
    <n v="202501"/>
    <x v="1"/>
    <x v="1"/>
    <x v="1"/>
    <x v="5"/>
    <x v="3"/>
    <n v="229.5"/>
    <n v="87210"/>
    <n v="-7631.52"/>
    <n v="79578.48"/>
    <n v="-52431.44"/>
    <n v="-2227.73"/>
    <n v="-988.55"/>
    <n v="23930.759999999987"/>
    <n v="0.30071898834961397"/>
    <n v="3216.2799999999997"/>
    <n v="8.7507395940832483E-2"/>
    <n v="4.0416454297694554E-2"/>
    <n v="104.27346405228752"/>
    <n v="7631.52"/>
  </r>
  <r>
    <n v="1110010"/>
    <s v="Juhayna Milk 1L 12X"/>
    <n v="202508"/>
    <x v="0"/>
    <x v="0"/>
    <x v="0"/>
    <x v="7"/>
    <x v="3"/>
    <n v="219.5"/>
    <n v="92190"/>
    <n v="-10052.36"/>
    <n v="82137.64"/>
    <n v="-53496.52"/>
    <n v="-2702.63"/>
    <n v="-1369.22"/>
    <n v="24569.270000000004"/>
    <n v="0.29912315474367179"/>
    <n v="4071.8500000000004"/>
    <n v="0.10903959214665365"/>
    <n v="4.957349638971853E-2"/>
    <n v="111.93289293849661"/>
    <n v="10052.36"/>
  </r>
  <r>
    <n v="1120010"/>
    <s v="Pure Orange 1L 12X"/>
    <n v="202406"/>
    <x v="1"/>
    <x v="0"/>
    <x v="0"/>
    <x v="4"/>
    <x v="1"/>
    <n v="12.3"/>
    <n v="5904"/>
    <n v="-221.92"/>
    <n v="5682.08"/>
    <n v="-3780.79"/>
    <n v="-128.47"/>
    <n v="-97.86"/>
    <n v="1674.96"/>
    <n v="0.29477937656632786"/>
    <n v="226.32999999999998"/>
    <n v="3.7588075880758805E-2"/>
    <n v="3.9832244530172048E-2"/>
    <n v="136.17560975609754"/>
    <n v="221.92"/>
  </r>
  <r>
    <n v="1130010"/>
    <s v="Bekhero Milk 500ML 24X"/>
    <n v="202404"/>
    <x v="2"/>
    <x v="2"/>
    <x v="2"/>
    <x v="2"/>
    <x v="1"/>
    <n v="44.1"/>
    <n v="15876"/>
    <n v="-564.64"/>
    <n v="15311.36"/>
    <n v="-9568.5300000000007"/>
    <n v="-573.70000000000005"/>
    <n v="-278.98"/>
    <n v="4890.1499999999996"/>
    <n v="0.31938051224711583"/>
    <n v="852.68000000000006"/>
    <n v="3.5565633660871752E-2"/>
    <n v="5.5689370506604247E-2"/>
    <n v="110.8877551020408"/>
    <n v="564.64"/>
  </r>
  <r>
    <n v="1120010"/>
    <s v="Pure Orange 1L 12X"/>
    <n v="202412"/>
    <x v="1"/>
    <x v="0"/>
    <x v="0"/>
    <x v="2"/>
    <x v="1"/>
    <n v="114.1"/>
    <n v="54768"/>
    <n v="-1504.66"/>
    <n v="53263.34"/>
    <n v="-33952.01"/>
    <n v="-1995.74"/>
    <n v="-632.02"/>
    <n v="16683.57"/>
    <n v="0.31322801010976781"/>
    <n v="2627.76"/>
    <n v="2.7473342097575227E-2"/>
    <n v="4.9335246343920613E-2"/>
    <n v="146.21884312007012"/>
    <n v="1504.66"/>
  </r>
  <r>
    <n v="1110020"/>
    <s v="Juhayna Milk 500ML 24X"/>
    <n v="202506"/>
    <x v="0"/>
    <x v="2"/>
    <x v="2"/>
    <x v="8"/>
    <x v="2"/>
    <n v="220.8"/>
    <n v="99360"/>
    <n v="-7831.06"/>
    <n v="91528.94"/>
    <n v="-62015.72"/>
    <n v="-3499.03"/>
    <n v="-936.58"/>
    <n v="25077.61"/>
    <n v="0.27398558313905963"/>
    <n v="4435.6100000000006"/>
    <n v="7.881501610305959E-2"/>
    <n v="4.8461284485540865E-2"/>
    <n v="113.57613224637682"/>
    <n v="7831.06"/>
  </r>
  <r>
    <n v="1110010"/>
    <s v="Juhayna Milk 1L 12X"/>
    <n v="202410"/>
    <x v="0"/>
    <x v="0"/>
    <x v="0"/>
    <x v="4"/>
    <x v="1"/>
    <n v="55.2"/>
    <n v="23184"/>
    <n v="-593.41"/>
    <n v="22590.59"/>
    <n v="-14400.06"/>
    <n v="-711.92"/>
    <n v="-409.96"/>
    <n v="7068.6500000000015"/>
    <n v="0.31290240759537497"/>
    <n v="1121.8799999999999"/>
    <n v="2.5595669427191166E-2"/>
    <n v="4.9661385559208494E-2"/>
    <n v="128.05525362318843"/>
    <n v="593.41"/>
  </r>
  <r>
    <n v="1130010"/>
    <s v="Bekhero Milk 500ML 24X"/>
    <n v="202512"/>
    <x v="2"/>
    <x v="2"/>
    <x v="2"/>
    <x v="6"/>
    <x v="0"/>
    <n v="22"/>
    <n v="7920"/>
    <n v="-532.57000000000005"/>
    <n v="7387.43"/>
    <n v="-4889.33"/>
    <n v="-224.39"/>
    <n v="-135.22"/>
    <n v="2138.4899999999998"/>
    <n v="0.28947685460302158"/>
    <n v="359.61"/>
    <n v="6.7243686868686869E-2"/>
    <n v="4.8678633841538942E-2"/>
    <n v="97.204090909090894"/>
    <n v="532.57000000000005"/>
  </r>
  <r>
    <n v="1120010"/>
    <s v="Pure Orange 1L 12X"/>
    <n v="202503"/>
    <x v="1"/>
    <x v="0"/>
    <x v="0"/>
    <x v="3"/>
    <x v="2"/>
    <n v="202.5"/>
    <n v="97200"/>
    <n v="-8837.01"/>
    <n v="88362.99"/>
    <n v="-58356.74"/>
    <n v="-2368"/>
    <n v="-1139.6099999999999"/>
    <n v="26498.640000000007"/>
    <n v="0.29988392199041708"/>
    <n v="3507.6099999999997"/>
    <n v="9.0915740740740741E-2"/>
    <n v="3.9695465262096719E-2"/>
    <n v="130.85748148148153"/>
    <n v="8837.01"/>
  </r>
  <r>
    <n v="1110010"/>
    <s v="Juhayna Milk 1L 12X"/>
    <n v="202407"/>
    <x v="0"/>
    <x v="0"/>
    <x v="0"/>
    <x v="3"/>
    <x v="2"/>
    <n v="279.10000000000002"/>
    <n v="117222"/>
    <n v="-8940.2999999999993"/>
    <n v="108281.7"/>
    <n v="-72105.09"/>
    <n v="-2934.57"/>
    <n v="-1979.96"/>
    <n v="31262.079999999987"/>
    <n v="0.28871065009138192"/>
    <n v="4914.5300000000007"/>
    <n v="7.6268106669396526E-2"/>
    <n v="4.53865242233914E-2"/>
    <n v="112.01031888212106"/>
    <n v="8940.2999999999993"/>
  </r>
  <r>
    <n v="1120010"/>
    <s v="Pure Orange 1L 12X"/>
    <n v="202501"/>
    <x v="1"/>
    <x v="0"/>
    <x v="0"/>
    <x v="3"/>
    <x v="2"/>
    <n v="232.1"/>
    <n v="111408"/>
    <n v="-10494.76"/>
    <n v="100913.24"/>
    <n v="-67446.06"/>
    <n v="-2200.02"/>
    <n v="-1726.93"/>
    <n v="29540.23000000001"/>
    <n v="0.29272898184618795"/>
    <n v="3926.95"/>
    <n v="9.4201134568433154E-2"/>
    <n v="3.8914120684263032E-2"/>
    <n v="127.27371822490311"/>
    <n v="10494.76"/>
  </r>
  <r>
    <n v="1120020"/>
    <s v="Pure Apple 250ML 27X"/>
    <n v="202404"/>
    <x v="1"/>
    <x v="1"/>
    <x v="1"/>
    <x v="10"/>
    <x v="1"/>
    <n v="69.900000000000006"/>
    <n v="26562"/>
    <n v="-853.41"/>
    <n v="25708.59"/>
    <n v="-16245.7"/>
    <n v="-819.24"/>
    <n v="-419.27"/>
    <n v="8224.3799999999974"/>
    <n v="0.31990785959089929"/>
    <n v="1238.51"/>
    <n v="3.2128981251411788E-2"/>
    <n v="4.8174948528876924E-2"/>
    <n v="117.65922746781111"/>
    <n v="853.41"/>
  </r>
  <r>
    <n v="1110020"/>
    <s v="Juhayna Milk 500ML 24X"/>
    <n v="202405"/>
    <x v="0"/>
    <x v="2"/>
    <x v="2"/>
    <x v="2"/>
    <x v="1"/>
    <n v="54.5"/>
    <n v="24525"/>
    <n v="-648.94000000000005"/>
    <n v="23876.06"/>
    <n v="-15126.51"/>
    <n v="-898.88"/>
    <n v="-442.86"/>
    <n v="7407.8100000000013"/>
    <n v="0.31026098945973501"/>
    <n v="1341.74"/>
    <n v="2.6460346585117228E-2"/>
    <n v="5.6196039044968053E-2"/>
    <n v="135.92311926605507"/>
    <n v="648.94000000000005"/>
  </r>
  <r>
    <n v="1110010"/>
    <s v="Juhayna Milk 1L 12X"/>
    <n v="202411"/>
    <x v="0"/>
    <x v="0"/>
    <x v="0"/>
    <x v="9"/>
    <x v="0"/>
    <n v="119.1"/>
    <n v="50022"/>
    <n v="-3144.34"/>
    <n v="46877.66"/>
    <n v="-31766.38"/>
    <n v="-1742.33"/>
    <n v="-833.91"/>
    <n v="12535.04"/>
    <n v="0.26739901266402805"/>
    <n v="2576.2399999999998"/>
    <n v="6.2859141977529884E-2"/>
    <n v="5.4956668058943205E-2"/>
    <n v="105.24802686817802"/>
    <n v="3144.34"/>
  </r>
  <r>
    <n v="1130010"/>
    <s v="Bekhero Milk 500ML 24X"/>
    <n v="202406"/>
    <x v="2"/>
    <x v="2"/>
    <x v="2"/>
    <x v="1"/>
    <x v="0"/>
    <n v="33"/>
    <n v="11880"/>
    <n v="-722.27"/>
    <n v="11157.73"/>
    <n v="-7460.52"/>
    <n v="-353.94"/>
    <n v="-148.91"/>
    <n v="3194.3599999999997"/>
    <n v="0.28629120797868379"/>
    <n v="502.85"/>
    <n v="6.0797138047138044E-2"/>
    <n v="4.5067410665072562E-2"/>
    <n v="96.798787878787863"/>
    <n v="722.27"/>
  </r>
  <r>
    <n v="1120020"/>
    <s v="Pure Apple 250ML 27X"/>
    <n v="202508"/>
    <x v="1"/>
    <x v="1"/>
    <x v="1"/>
    <x v="6"/>
    <x v="0"/>
    <n v="67.599999999999994"/>
    <n v="25688"/>
    <n v="-1551.39"/>
    <n v="24136.61"/>
    <n v="-15961.63"/>
    <n v="-643.89"/>
    <n v="-395.08"/>
    <n v="7136.0099999999984"/>
    <n v="0.29565088055033406"/>
    <n v="1038.97"/>
    <n v="6.0393568981625664E-2"/>
    <n v="4.304539867031866E-2"/>
    <n v="105.56227810650886"/>
    <n v="1551.39"/>
  </r>
  <r>
    <n v="1120020"/>
    <s v="Pure Apple 250ML 27X"/>
    <n v="202508"/>
    <x v="1"/>
    <x v="1"/>
    <x v="1"/>
    <x v="8"/>
    <x v="2"/>
    <n v="79.900000000000006"/>
    <n v="30362"/>
    <n v="-2785.51"/>
    <n v="27576.49"/>
    <n v="-17784.919999999998"/>
    <n v="-553.23"/>
    <n v="-447.03"/>
    <n v="8791.3100000000049"/>
    <n v="0.31879727985686374"/>
    <n v="1000.26"/>
    <n v="9.174329754298137E-2"/>
    <n v="3.6272201429551038E-2"/>
    <n v="110.0289111389237"/>
    <n v="2785.51"/>
  </r>
  <r>
    <n v="1110020"/>
    <s v="Juhayna Milk 500ML 24X"/>
    <n v="202508"/>
    <x v="0"/>
    <x v="2"/>
    <x v="2"/>
    <x v="4"/>
    <x v="1"/>
    <n v="97.1"/>
    <n v="43695"/>
    <n v="-990.94"/>
    <n v="42704.06"/>
    <n v="-26624.99"/>
    <n v="-1119.9000000000001"/>
    <n v="-457.32"/>
    <n v="14501.849999999995"/>
    <n v="0.33958949102263336"/>
    <n v="1577.22"/>
    <n v="2.2678567341801122E-2"/>
    <n v="3.6933724802747092E-2"/>
    <n v="149.34963954685887"/>
    <n v="990.94"/>
  </r>
  <r>
    <n v="1110010"/>
    <s v="Juhayna Milk 1L 12X"/>
    <n v="202506"/>
    <x v="0"/>
    <x v="0"/>
    <x v="0"/>
    <x v="3"/>
    <x v="2"/>
    <n v="123.1"/>
    <n v="51702"/>
    <n v="-3977.98"/>
    <n v="47724.02"/>
    <n v="-31106.2"/>
    <n v="-1281.82"/>
    <n v="-489.83"/>
    <n v="14846.169999999998"/>
    <n v="0.3110838106261794"/>
    <n v="1771.6499999999999"/>
    <n v="7.6940543886116597E-2"/>
    <n v="3.7122815722564866E-2"/>
    <n v="120.6025182778229"/>
    <n v="3977.98"/>
  </r>
  <r>
    <n v="1110020"/>
    <s v="Juhayna Milk 500ML 24X"/>
    <n v="202406"/>
    <x v="0"/>
    <x v="2"/>
    <x v="2"/>
    <x v="2"/>
    <x v="1"/>
    <n v="99.6"/>
    <n v="44820"/>
    <n v="-1037.74"/>
    <n v="43782.26"/>
    <n v="-27711.33"/>
    <n v="-1402.75"/>
    <n v="-502.57"/>
    <n v="14165.61"/>
    <n v="0.32354679726446284"/>
    <n v="1905.32"/>
    <n v="2.3153502900490851E-2"/>
    <n v="4.3518082437955463E-2"/>
    <n v="142.22500000000002"/>
    <n v="1037.74"/>
  </r>
  <r>
    <n v="1110020"/>
    <s v="Juhayna Milk 500ML 24X"/>
    <n v="202411"/>
    <x v="0"/>
    <x v="2"/>
    <x v="2"/>
    <x v="4"/>
    <x v="1"/>
    <n v="47.1"/>
    <n v="21195"/>
    <n v="-456.43"/>
    <n v="20738.57"/>
    <n v="-13175.4"/>
    <n v="-429.9"/>
    <n v="-362.1"/>
    <n v="6771.17"/>
    <n v="0.32650129685894447"/>
    <n v="792"/>
    <n v="2.1534795942439254E-2"/>
    <n v="3.8189711248171887E-2"/>
    <n v="143.76157112526539"/>
    <n v="456.43"/>
  </r>
  <r>
    <n v="1120010"/>
    <s v="Pure Orange 1L 12X"/>
    <n v="202512"/>
    <x v="1"/>
    <x v="0"/>
    <x v="0"/>
    <x v="7"/>
    <x v="3"/>
    <n v="60.7"/>
    <n v="29136"/>
    <n v="-2758.41"/>
    <n v="26377.59"/>
    <n v="-16387.740000000002"/>
    <n v="-945.39"/>
    <n v="-326.45999999999998"/>
    <n v="8718"/>
    <n v="0.33050782880467849"/>
    <n v="1271.8499999999999"/>
    <n v="9.46735996705107E-2"/>
    <n v="4.821706607768185E-2"/>
    <n v="143.62438220757824"/>
    <n v="2758.41"/>
  </r>
  <r>
    <n v="1120020"/>
    <s v="Pure Apple 250ML 27X"/>
    <n v="202512"/>
    <x v="1"/>
    <x v="1"/>
    <x v="1"/>
    <x v="4"/>
    <x v="1"/>
    <n v="15.1"/>
    <n v="5738"/>
    <n v="-194.37"/>
    <n v="5543.63"/>
    <n v="-3475.8"/>
    <n v="-125.15"/>
    <n v="-98.69"/>
    <n v="1843.9899999999998"/>
    <n v="0.33263222834135753"/>
    <n v="223.84"/>
    <n v="3.3874172185430464E-2"/>
    <n v="4.0377875146790101E-2"/>
    <n v="122.1185430463576"/>
    <n v="194.37"/>
  </r>
  <r>
    <n v="1110010"/>
    <s v="Juhayna Milk 1L 12X"/>
    <n v="202402"/>
    <x v="0"/>
    <x v="0"/>
    <x v="0"/>
    <x v="6"/>
    <x v="0"/>
    <n v="67.2"/>
    <n v="28224"/>
    <n v="-1865.48"/>
    <n v="26358.52"/>
    <n v="-16960"/>
    <n v="-993.47"/>
    <n v="-286.88"/>
    <n v="8118.1699999999983"/>
    <n v="0.30799035757698073"/>
    <n v="1280.3499999999999"/>
    <n v="6.6095521541950114E-2"/>
    <n v="4.857442678875748E-2"/>
    <n v="120.80610119047616"/>
    <n v="1865.48"/>
  </r>
  <r>
    <n v="1110010"/>
    <s v="Juhayna Milk 1L 12X"/>
    <n v="202510"/>
    <x v="0"/>
    <x v="0"/>
    <x v="0"/>
    <x v="2"/>
    <x v="1"/>
    <n v="60.1"/>
    <n v="25242"/>
    <n v="-666.58"/>
    <n v="24575.42"/>
    <n v="-16335.52"/>
    <n v="-540.63"/>
    <n v="-288.89"/>
    <n v="7410.3799999999974"/>
    <n v="0.30153625044861893"/>
    <n v="829.52"/>
    <n v="2.6407574677125428E-2"/>
    <n v="3.3754051812746232E-2"/>
    <n v="123.30083194675537"/>
    <n v="666.58"/>
  </r>
  <r>
    <n v="1110020"/>
    <s v="Juhayna Milk 500ML 24X"/>
    <n v="202412"/>
    <x v="0"/>
    <x v="2"/>
    <x v="2"/>
    <x v="8"/>
    <x v="2"/>
    <n v="63"/>
    <n v="28350"/>
    <n v="-2350.04"/>
    <n v="25999.96"/>
    <n v="-16978.43"/>
    <n v="-746.84"/>
    <n v="-288.27999999999997"/>
    <n v="7986.41"/>
    <n v="0.30717008795398149"/>
    <n v="1035.1199999999999"/>
    <n v="8.289382716049383E-2"/>
    <n v="3.9812368942106061E-2"/>
    <n v="126.76841269841269"/>
    <n v="2350.04"/>
  </r>
  <r>
    <n v="1120020"/>
    <s v="Pure Apple 250ML 27X"/>
    <n v="202509"/>
    <x v="1"/>
    <x v="1"/>
    <x v="1"/>
    <x v="10"/>
    <x v="1"/>
    <n v="109.3"/>
    <n v="41534"/>
    <n v="-1346.68"/>
    <n v="40187.32"/>
    <n v="-27288.6"/>
    <n v="-1471.97"/>
    <n v="-518.58000000000004"/>
    <n v="10908.169999999998"/>
    <n v="0.27143312865849223"/>
    <n v="1990.5500000000002"/>
    <n v="3.2423556604227861E-2"/>
    <n v="4.9531792615183104E-2"/>
    <n v="99.800274473924958"/>
    <n v="1346.68"/>
  </r>
  <r>
    <n v="1110010"/>
    <s v="Juhayna Milk 1L 12X"/>
    <n v="202410"/>
    <x v="0"/>
    <x v="0"/>
    <x v="0"/>
    <x v="6"/>
    <x v="0"/>
    <n v="108.6"/>
    <n v="45612"/>
    <n v="-2743.51"/>
    <n v="42868.49"/>
    <n v="-27936.05"/>
    <n v="-1240.98"/>
    <n v="-511.88"/>
    <n v="13179.579999999998"/>
    <n v="0.30744213290461125"/>
    <n v="1752.8600000000001"/>
    <n v="6.0148864333947213E-2"/>
    <n v="4.0889240558741401E-2"/>
    <n v="121.35893186003682"/>
    <n v="2743.51"/>
  </r>
  <r>
    <n v="1120010"/>
    <s v="Pure Orange 1L 12X"/>
    <n v="202510"/>
    <x v="1"/>
    <x v="0"/>
    <x v="0"/>
    <x v="7"/>
    <x v="3"/>
    <n v="278.2"/>
    <n v="133536"/>
    <n v="-14617.7"/>
    <n v="118918.3"/>
    <n v="-77501.02"/>
    <n v="-3347.45"/>
    <n v="-1441.24"/>
    <n v="36628.589999999997"/>
    <n v="0.30801474625856573"/>
    <n v="4788.6899999999996"/>
    <n v="0.10946636113108077"/>
    <n v="4.0268739125937716E-2"/>
    <n v="131.66279654924514"/>
    <n v="14617.7"/>
  </r>
  <r>
    <n v="1120010"/>
    <s v="Pure Orange 1L 12X"/>
    <n v="202404"/>
    <x v="1"/>
    <x v="0"/>
    <x v="0"/>
    <x v="1"/>
    <x v="0"/>
    <n v="83.4"/>
    <n v="40032"/>
    <n v="-2944.19"/>
    <n v="37087.81"/>
    <n v="-24538.71"/>
    <n v="-1191.02"/>
    <n v="-388.49"/>
    <n v="10969.589999999997"/>
    <n v="0.29577346303273222"/>
    <n v="1579.51"/>
    <n v="7.3545913269384491E-2"/>
    <n v="4.2588386858107827E-2"/>
    <n v="131.52985611510786"/>
    <n v="2944.19"/>
  </r>
  <r>
    <n v="1120010"/>
    <s v="Pure Orange 1L 12X"/>
    <n v="202410"/>
    <x v="1"/>
    <x v="0"/>
    <x v="0"/>
    <x v="0"/>
    <x v="0"/>
    <n v="73.099999999999994"/>
    <n v="35088"/>
    <n v="-3089.46"/>
    <n v="31998.54"/>
    <n v="-21211.17"/>
    <n v="-929.95"/>
    <n v="-401.66"/>
    <n v="9455.760000000002"/>
    <n v="0.29550598246044979"/>
    <n v="1331.6100000000001"/>
    <n v="8.8048905608755126E-2"/>
    <n v="4.1614711171197187E-2"/>
    <n v="129.35376196990427"/>
    <n v="3089.46"/>
  </r>
  <r>
    <n v="1110020"/>
    <s v="Juhayna Milk 500ML 24X"/>
    <n v="202511"/>
    <x v="0"/>
    <x v="2"/>
    <x v="2"/>
    <x v="10"/>
    <x v="1"/>
    <n v="73"/>
    <n v="32850"/>
    <n v="-1276.28"/>
    <n v="31573.72"/>
    <n v="-20372.759999999998"/>
    <n v="-1025.82"/>
    <n v="-570.87"/>
    <n v="9604.2700000000041"/>
    <n v="0.30418556951794101"/>
    <n v="1596.69"/>
    <n v="3.8851750380517504E-2"/>
    <n v="5.0570221057259009E-2"/>
    <n v="131.56534246575347"/>
    <n v="1276.28"/>
  </r>
  <r>
    <n v="1120010"/>
    <s v="Pure Orange 1L 12X"/>
    <n v="202505"/>
    <x v="1"/>
    <x v="0"/>
    <x v="0"/>
    <x v="2"/>
    <x v="1"/>
    <n v="42.5"/>
    <n v="20400"/>
    <n v="-626.39"/>
    <n v="19773.61"/>
    <n v="-12694.08"/>
    <n v="-547.37"/>
    <n v="-385.97"/>
    <n v="6146.1900000000005"/>
    <n v="0.31082791660197606"/>
    <n v="933.34"/>
    <n v="3.0705392156862743E-2"/>
    <n v="4.7201295059425163E-2"/>
    <n v="144.61623529411767"/>
    <n v="626.39"/>
  </r>
  <r>
    <n v="1110020"/>
    <s v="Juhayna Milk 500ML 24X"/>
    <n v="202507"/>
    <x v="0"/>
    <x v="2"/>
    <x v="2"/>
    <x v="7"/>
    <x v="3"/>
    <n v="75.7"/>
    <n v="34065"/>
    <n v="-2754.19"/>
    <n v="31310.81"/>
    <n v="-20352.849999999999"/>
    <n v="-820.09"/>
    <n v="-506.85"/>
    <n v="9631.0200000000041"/>
    <n v="0.30759408651516851"/>
    <n v="1326.94"/>
    <n v="8.085102010861589E-2"/>
    <n v="4.2379612664124627E-2"/>
    <n v="127.22615587846768"/>
    <n v="2754.19"/>
  </r>
  <r>
    <n v="1110020"/>
    <s v="Juhayna Milk 500ML 24X"/>
    <n v="202404"/>
    <x v="0"/>
    <x v="2"/>
    <x v="2"/>
    <x v="5"/>
    <x v="3"/>
    <n v="96.2"/>
    <n v="43290"/>
    <n v="-4814.43"/>
    <n v="38475.57"/>
    <n v="-25746.39"/>
    <n v="-996.08"/>
    <n v="-439.12"/>
    <n v="11293.98"/>
    <n v="0.29353639205345106"/>
    <n v="1435.2"/>
    <n v="0.11121344421344422"/>
    <n v="3.7301591633340327E-2"/>
    <n v="117.40103950103949"/>
    <n v="4814.43"/>
  </r>
  <r>
    <n v="1120020"/>
    <s v="Pure Apple 250ML 27X"/>
    <n v="202506"/>
    <x v="1"/>
    <x v="1"/>
    <x v="1"/>
    <x v="10"/>
    <x v="1"/>
    <n v="115.7"/>
    <n v="43966"/>
    <n v="-927.48"/>
    <n v="43038.52"/>
    <n v="-28290.639999999999"/>
    <n v="-880.53"/>
    <n v="-670.5"/>
    <n v="13196.849999999999"/>
    <n v="0.30662880600912856"/>
    <n v="1551.03"/>
    <n v="2.1095391893736069E-2"/>
    <n v="3.6038181610334188E-2"/>
    <n v="114.06093344857388"/>
    <n v="927.48"/>
  </r>
  <r>
    <n v="1110020"/>
    <s v="Juhayna Milk 500ML 24X"/>
    <n v="202404"/>
    <x v="0"/>
    <x v="2"/>
    <x v="2"/>
    <x v="10"/>
    <x v="1"/>
    <n v="60.3"/>
    <n v="27135"/>
    <n v="-769.39"/>
    <n v="26365.61"/>
    <n v="-17757.14"/>
    <n v="-865.81"/>
    <n v="-309.51"/>
    <n v="7433.1500000000015"/>
    <n v="0.28192596340460174"/>
    <n v="1175.32"/>
    <n v="2.8354155150175052E-2"/>
    <n v="4.4577766264463442E-2"/>
    <n v="123.26948590381429"/>
    <n v="769.39"/>
  </r>
  <r>
    <n v="1110020"/>
    <s v="Juhayna Milk 500ML 24X"/>
    <n v="202505"/>
    <x v="0"/>
    <x v="2"/>
    <x v="2"/>
    <x v="3"/>
    <x v="2"/>
    <n v="201.7"/>
    <n v="90765"/>
    <n v="-7240.63"/>
    <n v="83524.37"/>
    <n v="-55105.42"/>
    <n v="-3187.06"/>
    <n v="-1378.31"/>
    <n v="23853.58"/>
    <n v="0.28558826603540982"/>
    <n v="4565.37"/>
    <n v="7.9773370792706438E-2"/>
    <n v="5.4659137207500041E-2"/>
    <n v="118.26266732771444"/>
    <n v="7240.63"/>
  </r>
  <r>
    <n v="1130010"/>
    <s v="Bekhero Milk 500ML 24X"/>
    <n v="202410"/>
    <x v="2"/>
    <x v="2"/>
    <x v="2"/>
    <x v="5"/>
    <x v="3"/>
    <n v="257"/>
    <n v="92520"/>
    <n v="-10722.15"/>
    <n v="81797.850000000006"/>
    <n v="-55426.32"/>
    <n v="-3087.51"/>
    <n v="-914.34"/>
    <n v="22369.680000000008"/>
    <n v="0.27347515857690641"/>
    <n v="4001.8500000000004"/>
    <n v="0.11589007782101167"/>
    <n v="4.8923657528895929E-2"/>
    <n v="87.041556420233491"/>
    <n v="10722.15"/>
  </r>
  <r>
    <n v="1110020"/>
    <s v="Juhayna Milk 500ML 24X"/>
    <n v="202401"/>
    <x v="0"/>
    <x v="2"/>
    <x v="2"/>
    <x v="4"/>
    <x v="1"/>
    <n v="70.400000000000006"/>
    <n v="31680"/>
    <n v="-1171.51"/>
    <n v="30508.49"/>
    <n v="-19184.79"/>
    <n v="-970.48"/>
    <n v="-414.53"/>
    <n v="9938.6900000000023"/>
    <n v="0.32576800752839624"/>
    <n v="1385.01"/>
    <n v="3.6979482323232324E-2"/>
    <n v="4.539752704902799E-2"/>
    <n v="141.1745738636364"/>
    <n v="1171.51"/>
  </r>
  <r>
    <n v="1110020"/>
    <s v="Juhayna Milk 500ML 24X"/>
    <n v="202409"/>
    <x v="0"/>
    <x v="2"/>
    <x v="2"/>
    <x v="10"/>
    <x v="1"/>
    <n v="20.3"/>
    <n v="9135"/>
    <n v="-283.3"/>
    <n v="8851.7000000000007"/>
    <n v="-5792.33"/>
    <n v="-238.06"/>
    <n v="-144.31"/>
    <n v="2677"/>
    <n v="0.30242778223392114"/>
    <n v="382.37"/>
    <n v="3.1012588943623427E-2"/>
    <n v="4.31973519210999E-2"/>
    <n v="131.87192118226599"/>
    <n v="283.3"/>
  </r>
  <r>
    <n v="1110020"/>
    <s v="Juhayna Milk 500ML 24X"/>
    <n v="202502"/>
    <x v="0"/>
    <x v="2"/>
    <x v="2"/>
    <x v="9"/>
    <x v="0"/>
    <n v="20.8"/>
    <n v="9360"/>
    <n v="-794.84"/>
    <n v="8565.16"/>
    <n v="-5763.81"/>
    <n v="-302.61"/>
    <n v="-154.79"/>
    <n v="2343.9499999999998"/>
    <n v="0.27366097072325557"/>
    <n v="457.4"/>
    <n v="8.4918803418803424E-2"/>
    <n v="5.3402388279962076E-2"/>
    <n v="112.68990384615384"/>
    <n v="794.84"/>
  </r>
  <r>
    <n v="1120010"/>
    <s v="Pure Orange 1L 12X"/>
    <n v="202409"/>
    <x v="1"/>
    <x v="0"/>
    <x v="0"/>
    <x v="3"/>
    <x v="2"/>
    <n v="260.8"/>
    <n v="125184"/>
    <n v="-11681.74"/>
    <n v="113502.26"/>
    <n v="-73086.399999999994"/>
    <n v="-2608.17"/>
    <n v="-1801.97"/>
    <n v="36005.72"/>
    <n v="0.31722469667123809"/>
    <n v="4410.1400000000003"/>
    <n v="9.3316558026584867E-2"/>
    <n v="3.8855085352485497E-2"/>
    <n v="138.05874233128833"/>
    <n v="11681.74"/>
  </r>
  <r>
    <n v="1120010"/>
    <s v="Pure Orange 1L 12X"/>
    <n v="202401"/>
    <x v="1"/>
    <x v="0"/>
    <x v="0"/>
    <x v="3"/>
    <x v="2"/>
    <n v="258.10000000000002"/>
    <n v="123888"/>
    <n v="-9282.6"/>
    <n v="114605.4"/>
    <n v="-76228.63"/>
    <n v="-2294.35"/>
    <n v="-1911.29"/>
    <n v="34171.12999999999"/>
    <n v="0.29816335006901934"/>
    <n v="4205.6399999999994"/>
    <n v="7.4927353738860905E-2"/>
    <n v="3.669670015549005E-2"/>
    <n v="132.39492444788837"/>
    <n v="9282.6"/>
  </r>
  <r>
    <n v="1130010"/>
    <s v="Bekhero Milk 500ML 24X"/>
    <n v="202501"/>
    <x v="2"/>
    <x v="2"/>
    <x v="2"/>
    <x v="10"/>
    <x v="1"/>
    <n v="109.8"/>
    <n v="39528"/>
    <n v="-1098.31"/>
    <n v="38429.69"/>
    <n v="-26128.6"/>
    <n v="-858.35"/>
    <n v="-760.77"/>
    <n v="10681.970000000005"/>
    <n v="0.27796138870753329"/>
    <n v="1619.12"/>
    <n v="2.7785620319773323E-2"/>
    <n v="4.2132007830404036E-2"/>
    <n v="97.285701275045582"/>
    <n v="1098.31"/>
  </r>
  <r>
    <n v="1120020"/>
    <s v="Pure Apple 250ML 27X"/>
    <n v="202403"/>
    <x v="1"/>
    <x v="1"/>
    <x v="1"/>
    <x v="5"/>
    <x v="3"/>
    <n v="217.1"/>
    <n v="82498"/>
    <n v="-9287.01"/>
    <n v="73210.990000000005"/>
    <n v="-46861.66"/>
    <n v="-2883.77"/>
    <n v="-1357.66"/>
    <n v="22107.9"/>
    <n v="0.3019751542767008"/>
    <n v="4241.43"/>
    <n v="0.11257254721326578"/>
    <n v="5.7934334722150323E-2"/>
    <n v="101.83279594656841"/>
    <n v="9287.01"/>
  </r>
  <r>
    <n v="1110010"/>
    <s v="Juhayna Milk 1L 12X"/>
    <n v="202505"/>
    <x v="0"/>
    <x v="0"/>
    <x v="0"/>
    <x v="9"/>
    <x v="0"/>
    <n v="16.2"/>
    <n v="6804"/>
    <n v="-540.57000000000005"/>
    <n v="6263.43"/>
    <n v="-3913.43"/>
    <n v="-204.17"/>
    <n v="-67.22"/>
    <n v="2078.6100000000006"/>
    <n v="0.33186448958478032"/>
    <n v="271.39"/>
    <n v="7.9448853615520287E-2"/>
    <n v="4.3329294013024808E-2"/>
    <n v="128.30925925925931"/>
    <n v="540.57000000000005"/>
  </r>
  <r>
    <n v="1120010"/>
    <s v="Pure Orange 1L 12X"/>
    <n v="202502"/>
    <x v="1"/>
    <x v="0"/>
    <x v="0"/>
    <x v="9"/>
    <x v="0"/>
    <n v="95.1"/>
    <n v="45648"/>
    <n v="-3920.57"/>
    <n v="41727.43"/>
    <n v="-27177.43"/>
    <n v="-1562.14"/>
    <n v="-813.44"/>
    <n v="12174.420000000002"/>
    <n v="0.29176059968227142"/>
    <n v="2375.58"/>
    <n v="8.5887004907115316E-2"/>
    <n v="5.6930896534965129E-2"/>
    <n v="128.01703470031549"/>
    <n v="3920.57"/>
  </r>
  <r>
    <n v="1120020"/>
    <s v="Pure Apple 250ML 27X"/>
    <n v="202512"/>
    <x v="1"/>
    <x v="1"/>
    <x v="1"/>
    <x v="5"/>
    <x v="3"/>
    <n v="142.1"/>
    <n v="53998"/>
    <n v="-5696.8"/>
    <n v="48301.2"/>
    <n v="-30729.58"/>
    <n v="-1831.31"/>
    <n v="-695.85"/>
    <n v="15044.459999999992"/>
    <n v="0.31147176467665383"/>
    <n v="2527.16"/>
    <n v="0.10550020371124857"/>
    <n v="5.2320853312133035E-2"/>
    <n v="105.87234342012661"/>
    <n v="5696.8"/>
  </r>
  <r>
    <n v="1130010"/>
    <s v="Bekhero Milk 500ML 24X"/>
    <n v="202406"/>
    <x v="2"/>
    <x v="2"/>
    <x v="2"/>
    <x v="8"/>
    <x v="2"/>
    <n v="64.5"/>
    <n v="23220"/>
    <n v="-2282.25"/>
    <n v="20937.75"/>
    <n v="-14093.75"/>
    <n v="-722.78"/>
    <n v="-369.13"/>
    <n v="5752.09"/>
    <n v="0.2747234062876861"/>
    <n v="1091.9099999999999"/>
    <n v="9.828811369509044E-2"/>
    <n v="5.215030268295303E-2"/>
    <n v="89.17968992248062"/>
    <n v="2282.25"/>
  </r>
  <r>
    <n v="1120020"/>
    <s v="Pure Apple 250ML 27X"/>
    <n v="202412"/>
    <x v="1"/>
    <x v="1"/>
    <x v="1"/>
    <x v="5"/>
    <x v="3"/>
    <n v="54.9"/>
    <n v="20862"/>
    <n v="-2335.4299999999998"/>
    <n v="18526.57"/>
    <n v="-12315.57"/>
    <n v="-552.87"/>
    <n v="-301.13"/>
    <n v="5357"/>
    <n v="0.28915228237067087"/>
    <n v="854"/>
    <n v="0.11194660147636851"/>
    <n v="4.6095958399207194E-2"/>
    <n v="97.577413479052822"/>
    <n v="2335.4299999999998"/>
  </r>
  <r>
    <n v="1120020"/>
    <s v="Pure Apple 250ML 27X"/>
    <n v="202406"/>
    <x v="1"/>
    <x v="1"/>
    <x v="1"/>
    <x v="2"/>
    <x v="1"/>
    <n v="72.2"/>
    <n v="27436"/>
    <n v="-1060.3900000000001"/>
    <n v="26375.61"/>
    <n v="-16458.580000000002"/>
    <n v="-937.78"/>
    <n v="-269.75"/>
    <n v="8709.5"/>
    <n v="0.33021037238570028"/>
    <n v="1207.53"/>
    <n v="3.8649584487534631E-2"/>
    <n v="4.5782069116126603E-2"/>
    <n v="120.63019390581717"/>
    <n v="1060.3900000000001"/>
  </r>
  <r>
    <n v="1130010"/>
    <s v="Bekhero Milk 500ML 24X"/>
    <n v="202407"/>
    <x v="2"/>
    <x v="2"/>
    <x v="2"/>
    <x v="3"/>
    <x v="2"/>
    <n v="99.6"/>
    <n v="35856"/>
    <n v="-2998.14"/>
    <n v="32857.86"/>
    <n v="-20547.7"/>
    <n v="-744.34"/>
    <n v="-634.61"/>
    <n v="10931.21"/>
    <n v="0.33268173885943875"/>
    <n v="1378.95"/>
    <n v="8.3616131191432394E-2"/>
    <n v="4.1967127500086736E-2"/>
    <n v="109.75110441767067"/>
    <n v="2998.14"/>
  </r>
  <r>
    <n v="1120010"/>
    <s v="Pure Orange 1L 12X"/>
    <n v="202412"/>
    <x v="1"/>
    <x v="0"/>
    <x v="0"/>
    <x v="5"/>
    <x v="3"/>
    <n v="279"/>
    <n v="133920"/>
    <n v="-12863.35"/>
    <n v="121056.65"/>
    <n v="-78448.53"/>
    <n v="-4665.93"/>
    <n v="-1772.58"/>
    <n v="36169.61"/>
    <n v="0.29878251215443352"/>
    <n v="6438.51"/>
    <n v="9.6052494026284352E-2"/>
    <n v="5.3185925762855663E-2"/>
    <n v="129.64017921146953"/>
    <n v="12863.35"/>
  </r>
  <r>
    <n v="1110020"/>
    <s v="Juhayna Milk 500ML 24X"/>
    <n v="202403"/>
    <x v="0"/>
    <x v="2"/>
    <x v="2"/>
    <x v="5"/>
    <x v="3"/>
    <n v="200.7"/>
    <n v="90315"/>
    <n v="-7226.88"/>
    <n v="83088.12"/>
    <n v="-52076.08"/>
    <n v="-2908.65"/>
    <n v="-1028.6099999999999"/>
    <n v="27074.779999999992"/>
    <n v="0.32585621145357474"/>
    <n v="3937.26"/>
    <n v="8.0018601561202454E-2"/>
    <n v="4.7386557789489046E-2"/>
    <n v="134.90174389636269"/>
    <n v="7226.88"/>
  </r>
  <r>
    <n v="1130010"/>
    <s v="Bekhero Milk 500ML 24X"/>
    <n v="202503"/>
    <x v="2"/>
    <x v="2"/>
    <x v="2"/>
    <x v="3"/>
    <x v="2"/>
    <n v="173.9"/>
    <n v="62604"/>
    <n v="-5459.26"/>
    <n v="57144.74"/>
    <n v="-36612.519999999997"/>
    <n v="-1281.49"/>
    <n v="-696.17"/>
    <n v="18554.560000000005"/>
    <n v="0.32469410132936127"/>
    <n v="1977.6599999999999"/>
    <n v="8.7203054117947737E-2"/>
    <n v="3.4607909669376394E-2"/>
    <n v="106.69672225416909"/>
    <n v="5459.26"/>
  </r>
  <r>
    <n v="1110010"/>
    <s v="Juhayna Milk 1L 12X"/>
    <n v="202409"/>
    <x v="0"/>
    <x v="0"/>
    <x v="0"/>
    <x v="8"/>
    <x v="2"/>
    <n v="198.1"/>
    <n v="83202"/>
    <n v="-7636.25"/>
    <n v="75565.75"/>
    <n v="-47615.61"/>
    <n v="-2386.0700000000002"/>
    <n v="-791.77"/>
    <n v="24772.300000000003"/>
    <n v="0.32782444427534962"/>
    <n v="3177.84"/>
    <n v="9.1779644720078837E-2"/>
    <n v="4.2053972864690682E-2"/>
    <n v="125.04946996466433"/>
    <n v="7636.25"/>
  </r>
  <r>
    <n v="1120020"/>
    <s v="Pure Apple 250ML 27X"/>
    <n v="202404"/>
    <x v="1"/>
    <x v="1"/>
    <x v="1"/>
    <x v="3"/>
    <x v="2"/>
    <n v="157.80000000000001"/>
    <n v="59964"/>
    <n v="-4709.74"/>
    <n v="55254.26"/>
    <n v="-34433.019999999997"/>
    <n v="-1604.29"/>
    <n v="-929.4"/>
    <n v="18287.550000000003"/>
    <n v="0.33097086088927807"/>
    <n v="2533.69"/>
    <n v="7.8542792342071913E-2"/>
    <n v="4.5855106918452987E-2"/>
    <n v="115.8906844106464"/>
    <n v="4709.74"/>
  </r>
  <r>
    <n v="1110010"/>
    <s v="Juhayna Milk 1L 12X"/>
    <n v="202506"/>
    <x v="0"/>
    <x v="0"/>
    <x v="0"/>
    <x v="4"/>
    <x v="1"/>
    <n v="21.9"/>
    <n v="9198"/>
    <n v="-210.04"/>
    <n v="8987.9599999999991"/>
    <n v="-5822.33"/>
    <n v="-321.94"/>
    <n v="-149.85"/>
    <n v="2693.8399999999992"/>
    <n v="0.29971650964178742"/>
    <n v="471.78999999999996"/>
    <n v="2.2835398999782562E-2"/>
    <n v="5.2491332849723411E-2"/>
    <n v="123.0063926940639"/>
    <n v="210.04"/>
  </r>
  <r>
    <n v="1110020"/>
    <s v="Juhayna Milk 500ML 24X"/>
    <n v="202401"/>
    <x v="0"/>
    <x v="2"/>
    <x v="2"/>
    <x v="5"/>
    <x v="3"/>
    <n v="258.5"/>
    <n v="116325"/>
    <n v="-12279.56"/>
    <n v="104045.44"/>
    <n v="-69990.42"/>
    <n v="-3941.8"/>
    <n v="-1653.27"/>
    <n v="28459.949999999997"/>
    <n v="0.27353385213229908"/>
    <n v="5595.07"/>
    <n v="0.10556251880507199"/>
    <n v="5.3775254350406893E-2"/>
    <n v="110.09651837524177"/>
    <n v="12279.56"/>
  </r>
  <r>
    <n v="1110020"/>
    <s v="Juhayna Milk 500ML 24X"/>
    <n v="202409"/>
    <x v="0"/>
    <x v="2"/>
    <x v="2"/>
    <x v="6"/>
    <x v="0"/>
    <n v="67.099999999999994"/>
    <n v="30195"/>
    <n v="-2693.71"/>
    <n v="27501.29"/>
    <n v="-17333.990000000002"/>
    <n v="-850.41"/>
    <n v="-477.02"/>
    <n v="8839.869999999999"/>
    <n v="0.32143473997037952"/>
    <n v="1327.4299999999998"/>
    <n v="8.9210465308825967E-2"/>
    <n v="4.826791761404646E-2"/>
    <n v="131.74172876304024"/>
    <n v="2693.71"/>
  </r>
  <r>
    <n v="1120020"/>
    <s v="Pure Apple 250ML 27X"/>
    <n v="202502"/>
    <x v="1"/>
    <x v="1"/>
    <x v="1"/>
    <x v="2"/>
    <x v="1"/>
    <n v="105.3"/>
    <n v="40014"/>
    <n v="-985.65"/>
    <n v="39028.35"/>
    <n v="-26123.73"/>
    <n v="-970.27"/>
    <n v="-435.16"/>
    <n v="11499.189999999999"/>
    <n v="0.29463684731739875"/>
    <n v="1405.43"/>
    <n v="2.4632628579997002E-2"/>
    <n v="3.6010489810612036E-2"/>
    <n v="109.20408357075023"/>
    <n v="985.65"/>
  </r>
  <r>
    <n v="1130010"/>
    <s v="Bekhero Milk 500ML 24X"/>
    <n v="202502"/>
    <x v="2"/>
    <x v="2"/>
    <x v="2"/>
    <x v="7"/>
    <x v="3"/>
    <n v="57.3"/>
    <n v="20628"/>
    <n v="-1839.12"/>
    <n v="18788.88"/>
    <n v="-12494.91"/>
    <n v="-736.44"/>
    <n v="-192.19"/>
    <n v="5365.34"/>
    <n v="0.28555933083824048"/>
    <n v="928.63000000000011"/>
    <n v="8.9156486329261195E-2"/>
    <n v="4.9424446800447927E-2"/>
    <n v="93.635951134380463"/>
    <n v="1839.12"/>
  </r>
  <r>
    <n v="1130010"/>
    <s v="Bekhero Milk 500ML 24X"/>
    <n v="202510"/>
    <x v="2"/>
    <x v="2"/>
    <x v="2"/>
    <x v="4"/>
    <x v="1"/>
    <n v="112"/>
    <n v="40320"/>
    <n v="-902.36"/>
    <n v="39417.64"/>
    <n v="-25570.19"/>
    <n v="-836.51"/>
    <n v="-733.52"/>
    <n v="12277.420000000002"/>
    <n v="0.31147019456263747"/>
    <n v="1570.03"/>
    <n v="2.2379960317460319E-2"/>
    <n v="3.983064435110778E-2"/>
    <n v="109.61982142857144"/>
    <n v="902.36"/>
  </r>
  <r>
    <n v="1120020"/>
    <s v="Pure Apple 250ML 27X"/>
    <n v="202505"/>
    <x v="1"/>
    <x v="1"/>
    <x v="1"/>
    <x v="7"/>
    <x v="3"/>
    <n v="245"/>
    <n v="93100"/>
    <n v="-7993.73"/>
    <n v="85106.27"/>
    <n v="-56812.2"/>
    <n v="-2323.5500000000002"/>
    <n v="-852.98"/>
    <n v="25117.54"/>
    <n v="0.2951314867870487"/>
    <n v="3176.53"/>
    <n v="8.5861761546723953E-2"/>
    <n v="3.7324277047977784E-2"/>
    <n v="102.52057142857143"/>
    <n v="7993.73"/>
  </r>
  <r>
    <n v="1130010"/>
    <s v="Bekhero Milk 500ML 24X"/>
    <n v="202510"/>
    <x v="2"/>
    <x v="2"/>
    <x v="2"/>
    <x v="5"/>
    <x v="3"/>
    <n v="260.2"/>
    <n v="93672"/>
    <n v="-8169.88"/>
    <n v="85502.12"/>
    <n v="-56239.06"/>
    <n v="-2270.75"/>
    <n v="-991.16"/>
    <n v="26001.149999999994"/>
    <n v="0.3040994772995102"/>
    <n v="3261.91"/>
    <n v="8.721795200273294E-2"/>
    <n v="3.8150048209330947E-2"/>
    <n v="99.927555726364318"/>
    <n v="8169.88"/>
  </r>
  <r>
    <n v="1120020"/>
    <s v="Pure Apple 250ML 27X"/>
    <n v="202411"/>
    <x v="1"/>
    <x v="1"/>
    <x v="1"/>
    <x v="3"/>
    <x v="2"/>
    <n v="184.8"/>
    <n v="70224"/>
    <n v="-5857.98"/>
    <n v="64366.02"/>
    <n v="-40312.06"/>
    <n v="-1628.34"/>
    <n v="-1010.18"/>
    <n v="21415.440000000002"/>
    <n v="0.33271344103612438"/>
    <n v="2638.52"/>
    <n v="8.3418489405331503E-2"/>
    <n v="4.0992436692528139E-2"/>
    <n v="115.88441558441559"/>
    <n v="5857.98"/>
  </r>
  <r>
    <n v="1110010"/>
    <s v="Juhayna Milk 1L 12X"/>
    <n v="202507"/>
    <x v="0"/>
    <x v="0"/>
    <x v="0"/>
    <x v="5"/>
    <x v="3"/>
    <n v="84.7"/>
    <n v="35574"/>
    <n v="-3653.97"/>
    <n v="31920.03"/>
    <n v="-21646.09"/>
    <n v="-1120.3699999999999"/>
    <n v="-624"/>
    <n v="8529.57"/>
    <n v="0.26721685411949803"/>
    <n v="1744.37"/>
    <n v="0.10271462303929836"/>
    <n v="5.4648131596367548E-2"/>
    <n v="100.70330578512396"/>
    <n v="3653.97"/>
  </r>
  <r>
    <n v="1130010"/>
    <s v="Bekhero Milk 500ML 24X"/>
    <n v="202502"/>
    <x v="2"/>
    <x v="2"/>
    <x v="2"/>
    <x v="3"/>
    <x v="2"/>
    <n v="205.9"/>
    <n v="74124"/>
    <n v="-6393.62"/>
    <n v="67730.38"/>
    <n v="-45176.23"/>
    <n v="-2530.5100000000002"/>
    <n v="-1322.83"/>
    <n v="18700.809999999998"/>
    <n v="0.27610667473001033"/>
    <n v="3853.34"/>
    <n v="8.6255733635529658E-2"/>
    <n v="5.6892342845263823E-2"/>
    <n v="90.824720738222425"/>
    <n v="6393.62"/>
  </r>
  <r>
    <n v="1110020"/>
    <s v="Juhayna Milk 500ML 24X"/>
    <n v="202402"/>
    <x v="0"/>
    <x v="2"/>
    <x v="2"/>
    <x v="0"/>
    <x v="0"/>
    <n v="114.7"/>
    <n v="51615"/>
    <n v="-4168.1099999999997"/>
    <n v="47446.89"/>
    <n v="-30071.27"/>
    <n v="-1747.72"/>
    <n v="-679.99"/>
    <n v="14947.909999999996"/>
    <n v="0.31504509568488043"/>
    <n v="2427.71"/>
    <n v="8.0753850624818366E-2"/>
    <n v="5.1166894184213128E-2"/>
    <n v="130.32179598953789"/>
    <n v="4168.1099999999997"/>
  </r>
  <r>
    <n v="1130010"/>
    <s v="Bekhero Milk 500ML 24X"/>
    <n v="202509"/>
    <x v="2"/>
    <x v="2"/>
    <x v="2"/>
    <x v="8"/>
    <x v="2"/>
    <n v="82.5"/>
    <n v="29700"/>
    <n v="-2865.3"/>
    <n v="26834.7"/>
    <n v="-17181.27"/>
    <n v="-931.39"/>
    <n v="-405.8"/>
    <n v="8316.2400000000016"/>
    <n v="0.30990620353497528"/>
    <n v="1337.19"/>
    <n v="9.6474747474747477E-2"/>
    <n v="4.9830629744323583E-2"/>
    <n v="100.80290909090911"/>
    <n v="2865.3"/>
  </r>
  <r>
    <n v="1110010"/>
    <s v="Juhayna Milk 1L 12X"/>
    <n v="202412"/>
    <x v="0"/>
    <x v="0"/>
    <x v="0"/>
    <x v="0"/>
    <x v="0"/>
    <n v="59.7"/>
    <n v="25074"/>
    <n v="-1914.92"/>
    <n v="23159.08"/>
    <n v="-14994.88"/>
    <n v="-838.48"/>
    <n v="-443.01"/>
    <n v="6882.7100000000028"/>
    <n v="0.29719272095437305"/>
    <n v="1281.49"/>
    <n v="7.6370742601898384E-2"/>
    <n v="5.5334236075008154E-2"/>
    <n v="115.28827470686771"/>
    <n v="1914.92"/>
  </r>
  <r>
    <n v="1120020"/>
    <s v="Pure Apple 250ML 27X"/>
    <n v="202406"/>
    <x v="1"/>
    <x v="1"/>
    <x v="1"/>
    <x v="0"/>
    <x v="0"/>
    <n v="35.9"/>
    <n v="13642"/>
    <n v="-1041.1400000000001"/>
    <n v="12600.86"/>
    <n v="-8150.93"/>
    <n v="-372.38"/>
    <n v="-193.96"/>
    <n v="3883.590000000002"/>
    <n v="0.30820039267161142"/>
    <n v="566.34"/>
    <n v="7.6318721595074038E-2"/>
    <n v="4.4944551403634354E-2"/>
    <n v="108.17799442896941"/>
    <n v="1041.1400000000001"/>
  </r>
  <r>
    <n v="1110020"/>
    <s v="Juhayna Milk 500ML 24X"/>
    <n v="202409"/>
    <x v="0"/>
    <x v="2"/>
    <x v="2"/>
    <x v="9"/>
    <x v="0"/>
    <n v="51.8"/>
    <n v="23310"/>
    <n v="-1453.14"/>
    <n v="21856.86"/>
    <n v="-14356.49"/>
    <n v="-751.62"/>
    <n v="-363.63"/>
    <n v="6385.1200000000008"/>
    <n v="0.29213345375319238"/>
    <n v="1115.25"/>
    <n v="6.2339768339768342E-2"/>
    <n v="5.1025170129652658E-2"/>
    <n v="123.26486486486489"/>
    <n v="1453.14"/>
  </r>
  <r>
    <n v="1120020"/>
    <s v="Pure Apple 250ML 27X"/>
    <n v="202506"/>
    <x v="1"/>
    <x v="1"/>
    <x v="1"/>
    <x v="10"/>
    <x v="1"/>
    <n v="64.2"/>
    <n v="24396"/>
    <n v="-752.36"/>
    <n v="23643.64"/>
    <n v="-15874.85"/>
    <n v="-744.58"/>
    <n v="-339.63"/>
    <n v="6684.5799999999981"/>
    <n v="0.28272211892923416"/>
    <n v="1084.21"/>
    <n v="3.0839481882275782E-2"/>
    <n v="4.5856306389371521E-2"/>
    <n v="104.12118380062302"/>
    <n v="752.36"/>
  </r>
  <r>
    <n v="1120020"/>
    <s v="Pure Apple 250ML 27X"/>
    <n v="202411"/>
    <x v="1"/>
    <x v="1"/>
    <x v="1"/>
    <x v="5"/>
    <x v="3"/>
    <n v="179"/>
    <n v="68020"/>
    <n v="-5975.29"/>
    <n v="62044.71"/>
    <n v="-42168.78"/>
    <n v="-1288.27"/>
    <n v="-1019.58"/>
    <n v="17568.080000000002"/>
    <n v="0.28315193994782151"/>
    <n v="2307.85"/>
    <n v="8.7846074683916489E-2"/>
    <n v="3.7196563574880111E-2"/>
    <n v="98.145698324022362"/>
    <n v="5975.29"/>
  </r>
  <r>
    <n v="1120010"/>
    <s v="Pure Orange 1L 12X"/>
    <n v="202509"/>
    <x v="1"/>
    <x v="0"/>
    <x v="0"/>
    <x v="9"/>
    <x v="0"/>
    <n v="30.5"/>
    <n v="14640"/>
    <n v="-1152.99"/>
    <n v="13487.01"/>
    <n v="-8554.1200000000008"/>
    <n v="-283.73"/>
    <n v="-171.19"/>
    <n v="4477.9699999999993"/>
    <n v="0.33202095942688553"/>
    <n v="454.92"/>
    <n v="7.8756147540983604E-2"/>
    <n v="3.373023375826073E-2"/>
    <n v="146.81868852459013"/>
    <n v="1152.99"/>
  </r>
  <r>
    <n v="1110010"/>
    <s v="Juhayna Milk 1L 12X"/>
    <n v="202501"/>
    <x v="0"/>
    <x v="0"/>
    <x v="0"/>
    <x v="8"/>
    <x v="2"/>
    <n v="231.9"/>
    <n v="97398"/>
    <n v="-7787.58"/>
    <n v="89610.42"/>
    <n v="-58013.62"/>
    <n v="-1860.88"/>
    <n v="-1499.19"/>
    <n v="28236.729999999996"/>
    <n v="0.31510543081931763"/>
    <n v="3360.07"/>
    <n v="7.9956261935563364E-2"/>
    <n v="3.7496420617155912E-2"/>
    <n v="121.76252695127208"/>
    <n v="7787.58"/>
  </r>
  <r>
    <n v="1110020"/>
    <s v="Juhayna Milk 500ML 24X"/>
    <n v="202512"/>
    <x v="0"/>
    <x v="2"/>
    <x v="2"/>
    <x v="3"/>
    <x v="2"/>
    <n v="135.69999999999999"/>
    <n v="61065"/>
    <n v="-4960.67"/>
    <n v="56104.33"/>
    <n v="-35630.31"/>
    <n v="-2170.37"/>
    <n v="-781.63"/>
    <n v="17522.020000000004"/>
    <n v="0.31231136705491364"/>
    <n v="2952"/>
    <n v="8.1235896176205677E-2"/>
    <n v="5.261625974323194E-2"/>
    <n v="129.12321296978632"/>
    <n v="4960.67"/>
  </r>
  <r>
    <n v="1130010"/>
    <s v="Bekhero Milk 500ML 24X"/>
    <n v="202405"/>
    <x v="2"/>
    <x v="2"/>
    <x v="2"/>
    <x v="2"/>
    <x v="1"/>
    <n v="48.8"/>
    <n v="17568"/>
    <n v="-637.79999999999995"/>
    <n v="16930.2"/>
    <n v="-10795.54"/>
    <n v="-554.74"/>
    <n v="-276.63"/>
    <n v="5303.2900000000009"/>
    <n v="0.31324437986556569"/>
    <n v="831.37"/>
    <n v="3.6304644808743167E-2"/>
    <n v="4.9105740038511064E-2"/>
    <n v="108.67397540983609"/>
    <n v="637.79999999999995"/>
  </r>
  <r>
    <n v="1110020"/>
    <s v="Juhayna Milk 500ML 24X"/>
    <n v="202408"/>
    <x v="0"/>
    <x v="2"/>
    <x v="2"/>
    <x v="8"/>
    <x v="2"/>
    <n v="266.60000000000002"/>
    <n v="119970"/>
    <n v="-9098.17"/>
    <n v="110871.83"/>
    <n v="-75129.91"/>
    <n v="-4265.84"/>
    <n v="-2144.86"/>
    <n v="29331.22"/>
    <n v="0.26455069786437185"/>
    <n v="6410.7000000000007"/>
    <n v="7.5837042593981829E-2"/>
    <n v="5.7820818868056935E-2"/>
    <n v="110.01957989497375"/>
    <n v="9098.17"/>
  </r>
  <r>
    <n v="1120010"/>
    <s v="Pure Orange 1L 12X"/>
    <n v="202409"/>
    <x v="1"/>
    <x v="0"/>
    <x v="0"/>
    <x v="2"/>
    <x v="1"/>
    <n v="18.8"/>
    <n v="9024"/>
    <n v="-303.3"/>
    <n v="8720.7000000000007"/>
    <n v="-5578.39"/>
    <n v="-267.38"/>
    <n v="-116.67"/>
    <n v="2758.26"/>
    <n v="0.31628883002511265"/>
    <n v="384.05"/>
    <n v="3.3610372340425534E-2"/>
    <n v="4.4038895960186682E-2"/>
    <n v="146.71595744680852"/>
    <n v="303.3"/>
  </r>
  <r>
    <n v="1120020"/>
    <s v="Pure Apple 250ML 27X"/>
    <n v="202501"/>
    <x v="1"/>
    <x v="1"/>
    <x v="1"/>
    <x v="7"/>
    <x v="3"/>
    <n v="91.9"/>
    <n v="34922"/>
    <n v="-3597.59"/>
    <n v="31324.41"/>
    <n v="-20179.78"/>
    <n v="-995.57"/>
    <n v="-585.24"/>
    <n v="9563.82"/>
    <n v="0.30531524775726021"/>
    <n v="1580.81"/>
    <n v="0.10301786839241739"/>
    <n v="5.0465754981498454E-2"/>
    <n v="104.0676822633297"/>
    <n v="3597.59"/>
  </r>
  <r>
    <n v="1110020"/>
    <s v="Juhayna Milk 500ML 24X"/>
    <n v="202404"/>
    <x v="0"/>
    <x v="2"/>
    <x v="2"/>
    <x v="8"/>
    <x v="2"/>
    <n v="105.9"/>
    <n v="47655"/>
    <n v="-4753.25"/>
    <n v="42901.75"/>
    <n v="-27897.67"/>
    <n v="-1338.48"/>
    <n v="-596.86"/>
    <n v="13068.740000000002"/>
    <n v="0.30462020780038113"/>
    <n v="1935.3400000000001"/>
    <n v="9.9742944077221701E-2"/>
    <n v="4.5110980321315566E-2"/>
    <n v="123.40642115203022"/>
    <n v="4753.25"/>
  </r>
  <r>
    <n v="1120010"/>
    <s v="Pure Orange 1L 12X"/>
    <n v="202505"/>
    <x v="1"/>
    <x v="0"/>
    <x v="0"/>
    <x v="9"/>
    <x v="0"/>
    <n v="38.9"/>
    <n v="18672"/>
    <n v="-1336.7"/>
    <n v="17335.3"/>
    <n v="-11632.11"/>
    <n v="-459.17"/>
    <n v="-279.08"/>
    <n v="4964.9399999999987"/>
    <n v="0.28640635004874443"/>
    <n v="738.25"/>
    <n v="7.1588474721508144E-2"/>
    <n v="4.2586514222424765E-2"/>
    <n v="127.63341902313621"/>
    <n v="1336.7"/>
  </r>
  <r>
    <n v="1120020"/>
    <s v="Pure Apple 250ML 27X"/>
    <n v="202408"/>
    <x v="1"/>
    <x v="1"/>
    <x v="1"/>
    <x v="8"/>
    <x v="2"/>
    <n v="51.9"/>
    <n v="19722"/>
    <n v="-1561.95"/>
    <n v="18160.05"/>
    <n v="-11938.25"/>
    <n v="-682"/>
    <n v="-343.93"/>
    <n v="5195.869999999999"/>
    <n v="0.28611540166464294"/>
    <n v="1025.93"/>
    <n v="7.9198357164587771E-2"/>
    <n v="5.6493787186709291E-2"/>
    <n v="100.11310211946048"/>
    <n v="1561.95"/>
  </r>
  <r>
    <n v="1130010"/>
    <s v="Bekhero Milk 500ML 24X"/>
    <n v="202504"/>
    <x v="2"/>
    <x v="2"/>
    <x v="2"/>
    <x v="1"/>
    <x v="0"/>
    <n v="75.900000000000006"/>
    <n v="27324"/>
    <n v="-1774.54"/>
    <n v="25549.46"/>
    <n v="-16145.95"/>
    <n v="-936.66"/>
    <n v="-340.73"/>
    <n v="8126.119999999999"/>
    <n v="0.31805447160135669"/>
    <n v="1277.3899999999999"/>
    <n v="6.4944371248719074E-2"/>
    <n v="4.999675139905109E-2"/>
    <n v="107.06350461133067"/>
    <n v="1774.54"/>
  </r>
  <r>
    <n v="1110020"/>
    <s v="Juhayna Milk 500ML 24X"/>
    <n v="202403"/>
    <x v="0"/>
    <x v="2"/>
    <x v="2"/>
    <x v="3"/>
    <x v="2"/>
    <n v="259.60000000000002"/>
    <n v="116820"/>
    <n v="-8914.02"/>
    <n v="107905.98"/>
    <n v="-68893.09"/>
    <n v="-2860.04"/>
    <n v="-1568.6"/>
    <n v="34584.25"/>
    <n v="0.32050355318583829"/>
    <n v="4428.6399999999994"/>
    <n v="7.630559835644582E-2"/>
    <n v="4.1041654966666348E-2"/>
    <n v="133.22130200308166"/>
    <n v="8914.02"/>
  </r>
  <r>
    <n v="1120010"/>
    <s v="Pure Orange 1L 12X"/>
    <n v="202404"/>
    <x v="1"/>
    <x v="0"/>
    <x v="0"/>
    <x v="3"/>
    <x v="2"/>
    <n v="104.1"/>
    <n v="49968"/>
    <n v="-3757.86"/>
    <n v="46210.14"/>
    <n v="-30367.58"/>
    <n v="-1122.4100000000001"/>
    <n v="-655.95"/>
    <n v="14064.199999999997"/>
    <n v="0.30435311384038216"/>
    <n v="1778.3600000000001"/>
    <n v="7.5205331412103754E-2"/>
    <n v="3.8484194161714294E-2"/>
    <n v="135.10278578290104"/>
    <n v="3757.86"/>
  </r>
  <r>
    <n v="1130010"/>
    <s v="Bekhero Milk 500ML 24X"/>
    <n v="202502"/>
    <x v="2"/>
    <x v="2"/>
    <x v="2"/>
    <x v="6"/>
    <x v="0"/>
    <n v="59.2"/>
    <n v="21312"/>
    <n v="-1481.6"/>
    <n v="19830.400000000001"/>
    <n v="-12313.95"/>
    <n v="-642.80999999999995"/>
    <n v="-387.23"/>
    <n v="6486.4100000000017"/>
    <n v="0.32709425931902542"/>
    <n v="1030.04"/>
    <n v="6.9519519519519513E-2"/>
    <n v="5.1942472163950294E-2"/>
    <n v="109.56773648648651"/>
    <n v="1481.6"/>
  </r>
  <r>
    <n v="1110020"/>
    <s v="Juhayna Milk 500ML 24X"/>
    <n v="202403"/>
    <x v="0"/>
    <x v="2"/>
    <x v="2"/>
    <x v="0"/>
    <x v="0"/>
    <n v="13.9"/>
    <n v="6255"/>
    <n v="-441.7"/>
    <n v="5813.3"/>
    <n v="-3763.52"/>
    <n v="-187.85"/>
    <n v="-113.24"/>
    <n v="1748.6900000000005"/>
    <n v="0.30080849087437433"/>
    <n v="301.08999999999997"/>
    <n v="7.0615507593924862E-2"/>
    <n v="5.1793301567096134E-2"/>
    <n v="125.80503597122305"/>
    <n v="441.7"/>
  </r>
  <r>
    <n v="1110010"/>
    <s v="Juhayna Milk 1L 12X"/>
    <n v="202402"/>
    <x v="0"/>
    <x v="0"/>
    <x v="0"/>
    <x v="10"/>
    <x v="1"/>
    <n v="76.599999999999994"/>
    <n v="32172"/>
    <n v="-1180.6600000000001"/>
    <n v="30991.34"/>
    <n v="-20623.68"/>
    <n v="-624"/>
    <n v="-421.79"/>
    <n v="9321.869999999999"/>
    <n v="0.3007895108762641"/>
    <n v="1045.79"/>
    <n v="3.6698371254507027E-2"/>
    <n v="3.3744588004261833E-2"/>
    <n v="121.69543080939947"/>
    <n v="1180.6600000000001"/>
  </r>
  <r>
    <n v="1110020"/>
    <s v="Juhayna Milk 500ML 24X"/>
    <n v="202406"/>
    <x v="0"/>
    <x v="2"/>
    <x v="2"/>
    <x v="8"/>
    <x v="2"/>
    <n v="272.5"/>
    <n v="122625"/>
    <n v="-12024.02"/>
    <n v="110600.98"/>
    <n v="-72271.59"/>
    <n v="-4231.3599999999997"/>
    <n v="-1964.12"/>
    <n v="32133.910000000003"/>
    <n v="0.29053910733883193"/>
    <n v="6195.48"/>
    <n v="9.8055208970438332E-2"/>
    <n v="5.6016501842931228E-2"/>
    <n v="117.92260550458717"/>
    <n v="12024.02"/>
  </r>
  <r>
    <n v="1120020"/>
    <s v="Pure Apple 250ML 27X"/>
    <n v="202507"/>
    <x v="1"/>
    <x v="1"/>
    <x v="1"/>
    <x v="0"/>
    <x v="0"/>
    <n v="65.7"/>
    <n v="24966"/>
    <n v="-2091.37"/>
    <n v="22874.63"/>
    <n v="-14799.58"/>
    <n v="-659.8"/>
    <n v="-297.06"/>
    <n v="7118.1900000000023"/>
    <n v="0.31118273825631287"/>
    <n v="956.8599999999999"/>
    <n v="8.3768725466634622E-2"/>
    <n v="4.1830621959786887E-2"/>
    <n v="108.34383561643838"/>
    <n v="2091.37"/>
  </r>
  <r>
    <n v="1110020"/>
    <s v="Juhayna Milk 500ML 24X"/>
    <n v="202511"/>
    <x v="0"/>
    <x v="2"/>
    <x v="2"/>
    <x v="7"/>
    <x v="3"/>
    <n v="134.5"/>
    <n v="60525"/>
    <n v="-5658.57"/>
    <n v="54866.43"/>
    <n v="-36455.9"/>
    <n v="-1831.79"/>
    <n v="-845.68"/>
    <n v="15733.059999999998"/>
    <n v="0.28675202669464728"/>
    <n v="2677.47"/>
    <n v="9.3491449814126396E-2"/>
    <n v="4.8799785223860928E-2"/>
    <n v="116.97442379182155"/>
    <n v="5658.57"/>
  </r>
  <r>
    <n v="1120010"/>
    <s v="Pure Orange 1L 12X"/>
    <n v="202411"/>
    <x v="1"/>
    <x v="0"/>
    <x v="0"/>
    <x v="4"/>
    <x v="1"/>
    <n v="96.6"/>
    <n v="46368"/>
    <n v="-1707.8"/>
    <n v="44660.2"/>
    <n v="-28461.14"/>
    <n v="-1341.62"/>
    <n v="-582.61"/>
    <n v="14274.829999999998"/>
    <n v="0.31963202135234503"/>
    <n v="1924.23"/>
    <n v="3.6831435472739822E-2"/>
    <n v="4.308601394530253E-2"/>
    <n v="147.77256728778468"/>
    <n v="1707.8"/>
  </r>
  <r>
    <n v="1130010"/>
    <s v="Bekhero Milk 500ML 24X"/>
    <n v="202511"/>
    <x v="2"/>
    <x v="2"/>
    <x v="2"/>
    <x v="1"/>
    <x v="0"/>
    <n v="57.1"/>
    <n v="20556"/>
    <n v="-1438.28"/>
    <n v="19117.72"/>
    <n v="-12009.13"/>
    <n v="-707.74"/>
    <n v="-359.89"/>
    <n v="6040.9600000000028"/>
    <n v="0.31598747130934035"/>
    <n v="1067.6300000000001"/>
    <n v="6.9968865538042421E-2"/>
    <n v="5.5845048468122771E-2"/>
    <n v="105.7961471103328"/>
    <n v="1438.28"/>
  </r>
  <r>
    <n v="1110010"/>
    <s v="Juhayna Milk 1L 12X"/>
    <n v="202412"/>
    <x v="0"/>
    <x v="0"/>
    <x v="0"/>
    <x v="7"/>
    <x v="3"/>
    <n v="209.8"/>
    <n v="88116"/>
    <n v="-9115.89"/>
    <n v="79000.11"/>
    <n v="-53143.73"/>
    <n v="-1694.94"/>
    <n v="-976.77"/>
    <n v="23184.67"/>
    <n v="0.29347642680497532"/>
    <n v="2671.71"/>
    <n v="0.10345328884652048"/>
    <n v="3.3819066834210737E-2"/>
    <n v="110.5084366062917"/>
    <n v="9115.89"/>
  </r>
  <r>
    <n v="1110010"/>
    <s v="Juhayna Milk 1L 12X"/>
    <n v="202403"/>
    <x v="0"/>
    <x v="0"/>
    <x v="0"/>
    <x v="8"/>
    <x v="2"/>
    <n v="102.1"/>
    <n v="42882"/>
    <n v="-3418.52"/>
    <n v="39463.480000000003"/>
    <n v="-25605.16"/>
    <n v="-1201.0999999999999"/>
    <n v="-644.6"/>
    <n v="12012.620000000006"/>
    <n v="0.30439839568127303"/>
    <n v="1845.6999999999998"/>
    <n v="7.9719229513548803E-2"/>
    <n v="4.6769823644544267E-2"/>
    <n v="117.65543584720869"/>
    <n v="3418.52"/>
  </r>
  <r>
    <n v="1120020"/>
    <s v="Pure Apple 250ML 27X"/>
    <n v="202410"/>
    <x v="1"/>
    <x v="1"/>
    <x v="1"/>
    <x v="5"/>
    <x v="3"/>
    <n v="125.8"/>
    <n v="47804"/>
    <n v="-5451.8"/>
    <n v="42352.2"/>
    <n v="-27591.93"/>
    <n v="-1171.52"/>
    <n v="-671.89"/>
    <n v="12916.859999999997"/>
    <n v="0.30498675393486047"/>
    <n v="1843.4099999999999"/>
    <n v="0.11404484980336374"/>
    <n v="4.3525720033433919E-2"/>
    <n v="102.67774244833066"/>
    <n v="5451.8"/>
  </r>
  <r>
    <n v="1120020"/>
    <s v="Pure Apple 250ML 27X"/>
    <n v="202511"/>
    <x v="1"/>
    <x v="1"/>
    <x v="1"/>
    <x v="7"/>
    <x v="3"/>
    <n v="297.60000000000002"/>
    <n v="113088"/>
    <n v="-10051.65"/>
    <n v="103036.35"/>
    <n v="-66658.36"/>
    <n v="-3374.07"/>
    <n v="-1484.82"/>
    <n v="31519.099999999991"/>
    <n v="0.30590272267990848"/>
    <n v="4858.8900000000003"/>
    <n v="8.8883435908319181E-2"/>
    <n v="4.7157047003314849E-2"/>
    <n v="105.91095430107524"/>
    <n v="10051.65"/>
  </r>
  <r>
    <n v="1120010"/>
    <s v="Pure Orange 1L 12X"/>
    <n v="202512"/>
    <x v="1"/>
    <x v="0"/>
    <x v="0"/>
    <x v="2"/>
    <x v="1"/>
    <n v="10.7"/>
    <n v="5136"/>
    <n v="-140.35"/>
    <n v="4995.6499999999996"/>
    <n v="-3251.76"/>
    <n v="-173.72"/>
    <n v="-58.33"/>
    <n v="1511.8399999999997"/>
    <n v="0.30263128922162275"/>
    <n v="232.05"/>
    <n v="2.7326713395638629E-2"/>
    <n v="4.6450411858316741E-2"/>
    <n v="141.2934579439252"/>
    <n v="140.35"/>
  </r>
  <r>
    <n v="1120010"/>
    <s v="Pure Orange 1L 12X"/>
    <n v="202403"/>
    <x v="1"/>
    <x v="0"/>
    <x v="0"/>
    <x v="3"/>
    <x v="2"/>
    <n v="181.5"/>
    <n v="87120"/>
    <n v="-8203.35"/>
    <n v="78916.649999999994"/>
    <n v="-49746.879999999997"/>
    <n v="-2435.94"/>
    <n v="-1433.41"/>
    <n v="25300.419999999991"/>
    <n v="0.32059673085464213"/>
    <n v="3869.3500000000004"/>
    <n v="9.4161501377410473E-2"/>
    <n v="4.9030844568288198E-2"/>
    <n v="139.39625344352612"/>
    <n v="8203.35"/>
  </r>
  <r>
    <n v="1110020"/>
    <s v="Juhayna Milk 500ML 24X"/>
    <n v="202405"/>
    <x v="0"/>
    <x v="2"/>
    <x v="2"/>
    <x v="5"/>
    <x v="3"/>
    <n v="100"/>
    <n v="45000"/>
    <n v="-3857.78"/>
    <n v="41142.22"/>
    <n v="-27584.63"/>
    <n v="-828.67"/>
    <n v="-536.85"/>
    <n v="12192.070000000003"/>
    <n v="0.29633962387056417"/>
    <n v="1365.52"/>
    <n v="8.5728444444444454E-2"/>
    <n v="3.3190236209907971E-2"/>
    <n v="121.92070000000004"/>
    <n v="3857.78"/>
  </r>
  <r>
    <n v="1110010"/>
    <s v="Juhayna Milk 1L 12X"/>
    <n v="202512"/>
    <x v="0"/>
    <x v="0"/>
    <x v="0"/>
    <x v="9"/>
    <x v="0"/>
    <n v="10.9"/>
    <n v="4578"/>
    <n v="-287.02"/>
    <n v="4290.9799999999996"/>
    <n v="-2723.42"/>
    <n v="-108.34"/>
    <n v="-49.78"/>
    <n v="1409.4399999999991"/>
    <n v="0.32846575840483977"/>
    <n v="158.12"/>
    <n v="6.2695500218435993E-2"/>
    <n v="3.6849391048198787E-2"/>
    <n v="129.30642201834854"/>
    <n v="287.02"/>
  </r>
  <r>
    <n v="1130010"/>
    <s v="Bekhero Milk 500ML 24X"/>
    <n v="202401"/>
    <x v="2"/>
    <x v="2"/>
    <x v="2"/>
    <x v="4"/>
    <x v="1"/>
    <n v="68.599999999999994"/>
    <n v="24696"/>
    <n v="-872.72"/>
    <n v="23823.279999999999"/>
    <n v="-15347.95"/>
    <n v="-812.93"/>
    <n v="-396.7"/>
    <n v="7265.6999999999971"/>
    <n v="0.30498319291046394"/>
    <n v="1209.6299999999999"/>
    <n v="3.5338516358924522E-2"/>
    <n v="5.0775124164262851E-2"/>
    <n v="105.91399416909617"/>
    <n v="872.72"/>
  </r>
  <r>
    <n v="1110020"/>
    <s v="Juhayna Milk 500ML 24X"/>
    <n v="202504"/>
    <x v="0"/>
    <x v="2"/>
    <x v="2"/>
    <x v="7"/>
    <x v="3"/>
    <n v="166.1"/>
    <n v="74745"/>
    <n v="-6757.97"/>
    <n v="67987.03"/>
    <n v="-46122.25"/>
    <n v="-2123.9699999999998"/>
    <n v="-860.46"/>
    <n v="18880.349999999999"/>
    <n v="0.27770517406040535"/>
    <n v="2984.43"/>
    <n v="9.0413673155395016E-2"/>
    <n v="4.3897049187175845E-2"/>
    <n v="113.66857314870559"/>
    <n v="6757.97"/>
  </r>
  <r>
    <n v="1110020"/>
    <s v="Juhayna Milk 500ML 24X"/>
    <n v="202507"/>
    <x v="0"/>
    <x v="2"/>
    <x v="2"/>
    <x v="2"/>
    <x v="1"/>
    <n v="113.6"/>
    <n v="51120"/>
    <n v="-1355.12"/>
    <n v="49764.88"/>
    <n v="-32701.33"/>
    <n v="-1503.82"/>
    <n v="-883.58"/>
    <n v="14676.149999999994"/>
    <n v="0.29490978376718674"/>
    <n v="2387.4"/>
    <n v="2.6508607198748042E-2"/>
    <n v="4.7973591014386051E-2"/>
    <n v="129.19146126760558"/>
    <n v="1355.12"/>
  </r>
  <r>
    <n v="1120020"/>
    <s v="Pure Apple 250ML 27X"/>
    <n v="202506"/>
    <x v="1"/>
    <x v="1"/>
    <x v="1"/>
    <x v="10"/>
    <x v="1"/>
    <n v="36.5"/>
    <n v="13870"/>
    <n v="-305.76"/>
    <n v="13564.24"/>
    <n v="-8453.0400000000009"/>
    <n v="-507.04"/>
    <n v="-233.07"/>
    <n v="4371.0899999999983"/>
    <n v="0.3222510070597393"/>
    <n v="740.11"/>
    <n v="2.2044700793078586E-2"/>
    <n v="5.45633223829717E-2"/>
    <n v="119.75589041095886"/>
    <n v="305.76"/>
  </r>
  <r>
    <n v="1110010"/>
    <s v="Juhayna Milk 1L 12X"/>
    <n v="202403"/>
    <x v="0"/>
    <x v="0"/>
    <x v="0"/>
    <x v="2"/>
    <x v="1"/>
    <n v="60.3"/>
    <n v="25326"/>
    <n v="-615.46"/>
    <n v="24710.54"/>
    <n v="-15977.19"/>
    <n v="-848.66"/>
    <n v="-300.79000000000002"/>
    <n v="7583.8999999999978"/>
    <n v="0.30690952120026505"/>
    <n v="1149.45"/>
    <n v="2.4301508331359079E-2"/>
    <n v="4.6516587658545709E-2"/>
    <n v="125.76948590381423"/>
    <n v="615.46"/>
  </r>
  <r>
    <n v="1130010"/>
    <s v="Bekhero Milk 500ML 24X"/>
    <n v="202411"/>
    <x v="2"/>
    <x v="2"/>
    <x v="2"/>
    <x v="5"/>
    <x v="3"/>
    <n v="95.4"/>
    <n v="34344"/>
    <n v="-2960.72"/>
    <n v="31383.279999999999"/>
    <n v="-21256.26"/>
    <n v="-1198.6199999999999"/>
    <n v="-381.02"/>
    <n v="8547.380000000001"/>
    <n v="0.27235457861638429"/>
    <n v="1579.6399999999999"/>
    <n v="8.6207780107151175E-2"/>
    <n v="5.0333808320863843E-2"/>
    <n v="89.595178197064996"/>
    <n v="2960.72"/>
  </r>
  <r>
    <n v="1120020"/>
    <s v="Pure Apple 250ML 27X"/>
    <n v="202512"/>
    <x v="1"/>
    <x v="1"/>
    <x v="1"/>
    <x v="5"/>
    <x v="3"/>
    <n v="156.80000000000001"/>
    <n v="59584"/>
    <n v="-5545.97"/>
    <n v="54038.03"/>
    <n v="-36272.06"/>
    <n v="-1162.21"/>
    <n v="-704.22"/>
    <n v="15899.54"/>
    <n v="0.29422871263071582"/>
    <n v="1866.43"/>
    <n v="9.3078175349087008E-2"/>
    <n v="3.4539193971356838E-2"/>
    <n v="101.4001275510204"/>
    <n v="5545.97"/>
  </r>
  <r>
    <n v="1130010"/>
    <s v="Bekhero Milk 500ML 24X"/>
    <n v="202406"/>
    <x v="2"/>
    <x v="2"/>
    <x v="2"/>
    <x v="5"/>
    <x v="3"/>
    <n v="131.30000000000001"/>
    <n v="47268"/>
    <n v="-4469.08"/>
    <n v="42798.92"/>
    <n v="-29011.21"/>
    <n v="-1531.65"/>
    <n v="-794.22"/>
    <n v="11461.839999999997"/>
    <n v="0.2678067577406158"/>
    <n v="2325.87"/>
    <n v="9.4547685537784545E-2"/>
    <n v="5.4344128309779777E-2"/>
    <n v="87.295049504950455"/>
    <n v="4469.08"/>
  </r>
  <r>
    <n v="1130010"/>
    <s v="Bekhero Milk 500ML 24X"/>
    <n v="202506"/>
    <x v="2"/>
    <x v="2"/>
    <x v="2"/>
    <x v="7"/>
    <x v="3"/>
    <n v="284.89999999999998"/>
    <n v="102564"/>
    <n v="-9299.59"/>
    <n v="93264.41"/>
    <n v="-58507.51"/>
    <n v="-3217.22"/>
    <n v="-1364.48"/>
    <n v="30175.199999999997"/>
    <n v="0.32354464044751902"/>
    <n v="4581.7"/>
    <n v="9.0671093171093176E-2"/>
    <n v="4.9125920595005097E-2"/>
    <n v="105.91505791505791"/>
    <n v="9299.59"/>
  </r>
  <r>
    <n v="1120020"/>
    <s v="Pure Apple 250ML 27X"/>
    <n v="202501"/>
    <x v="1"/>
    <x v="1"/>
    <x v="1"/>
    <x v="5"/>
    <x v="3"/>
    <n v="122.5"/>
    <n v="46550"/>
    <n v="-5477.81"/>
    <n v="41072.19"/>
    <n v="-26872"/>
    <n v="-1035.8699999999999"/>
    <n v="-515"/>
    <n v="12649.320000000003"/>
    <n v="0.30797773383888227"/>
    <n v="1550.87"/>
    <n v="0.11767583243823847"/>
    <n v="3.7759613013087438E-2"/>
    <n v="103.25975510204084"/>
    <n v="5477.81"/>
  </r>
  <r>
    <n v="1120020"/>
    <s v="Pure Apple 250ML 27X"/>
    <n v="202503"/>
    <x v="1"/>
    <x v="1"/>
    <x v="1"/>
    <x v="6"/>
    <x v="0"/>
    <n v="76.400000000000006"/>
    <n v="29032"/>
    <n v="-2480.4499999999998"/>
    <n v="26551.55"/>
    <n v="-17389.560000000001"/>
    <n v="-532.46"/>
    <n v="-417.14"/>
    <n v="8212.39"/>
    <n v="0.30929983371968867"/>
    <n v="949.6"/>
    <n v="8.5438481675392669E-2"/>
    <n v="3.5764390402820173E-2"/>
    <n v="107.49201570680627"/>
    <n v="2480.4499999999998"/>
  </r>
  <r>
    <n v="1120020"/>
    <s v="Pure Apple 250ML 27X"/>
    <n v="202402"/>
    <x v="1"/>
    <x v="1"/>
    <x v="1"/>
    <x v="6"/>
    <x v="0"/>
    <n v="46.4"/>
    <n v="17632"/>
    <n v="-1410.59"/>
    <n v="16221.41"/>
    <n v="-10637.25"/>
    <n v="-570.91"/>
    <n v="-309.94"/>
    <n v="4703.3099999999995"/>
    <n v="0.28994458558164793"/>
    <n v="880.84999999999991"/>
    <n v="8.0001701451905619E-2"/>
    <n v="5.4301691406603986E-2"/>
    <n v="101.3644396551724"/>
    <n v="1410.59"/>
  </r>
  <r>
    <n v="1110010"/>
    <s v="Juhayna Milk 1L 12X"/>
    <n v="202511"/>
    <x v="0"/>
    <x v="0"/>
    <x v="0"/>
    <x v="7"/>
    <x v="3"/>
    <n v="273.8"/>
    <n v="114996"/>
    <n v="-10703.26"/>
    <n v="104292.74"/>
    <n v="-68288.25"/>
    <n v="-3250.41"/>
    <n v="-1997.19"/>
    <n v="30756.89"/>
    <n v="0.29490921419841876"/>
    <n v="5247.6"/>
    <n v="9.3075063480468886E-2"/>
    <n v="5.0316062268572097E-2"/>
    <n v="112.33341855368882"/>
    <n v="10703.26"/>
  </r>
  <r>
    <n v="1110020"/>
    <s v="Juhayna Milk 500ML 24X"/>
    <n v="202401"/>
    <x v="0"/>
    <x v="2"/>
    <x v="2"/>
    <x v="5"/>
    <x v="3"/>
    <n v="253.1"/>
    <n v="113895"/>
    <n v="-12540.97"/>
    <n v="101354.03"/>
    <n v="-63438.84"/>
    <n v="-3635.03"/>
    <n v="-1416.05"/>
    <n v="32864.11"/>
    <n v="0.32425064893818234"/>
    <n v="5051.08"/>
    <n v="0.11010992580885903"/>
    <n v="4.9836005534264399E-2"/>
    <n v="129.84634531805611"/>
    <n v="12540.97"/>
  </r>
  <r>
    <n v="1110010"/>
    <s v="Juhayna Milk 1L 12X"/>
    <n v="202402"/>
    <x v="0"/>
    <x v="0"/>
    <x v="0"/>
    <x v="5"/>
    <x v="3"/>
    <n v="270.8"/>
    <n v="113736"/>
    <n v="-10305.9"/>
    <n v="103430.1"/>
    <n v="-67565.98"/>
    <n v="-3323.37"/>
    <n v="-2006.26"/>
    <n v="30534.49000000002"/>
    <n v="0.2952186065758422"/>
    <n v="5329.63"/>
    <n v="9.0612470985439966E-2"/>
    <n v="5.1528810278632618E-2"/>
    <n v="112.75661004431322"/>
    <n v="10305.9"/>
  </r>
  <r>
    <n v="1120020"/>
    <s v="Pure Apple 250ML 27X"/>
    <n v="202510"/>
    <x v="1"/>
    <x v="1"/>
    <x v="1"/>
    <x v="4"/>
    <x v="1"/>
    <n v="33.200000000000003"/>
    <n v="12616"/>
    <n v="-439.03"/>
    <n v="12176.97"/>
    <n v="-8064.77"/>
    <n v="-334.18"/>
    <n v="-184.4"/>
    <n v="3593.619999999999"/>
    <n v="0.29511610852289194"/>
    <n v="518.58000000000004"/>
    <n v="3.4799461001902343E-2"/>
    <n v="4.2586948970063987E-2"/>
    <n v="108.2415662650602"/>
    <n v="439.03"/>
  </r>
  <r>
    <n v="1110020"/>
    <s v="Juhayna Milk 500ML 24X"/>
    <n v="202402"/>
    <x v="0"/>
    <x v="2"/>
    <x v="2"/>
    <x v="7"/>
    <x v="3"/>
    <n v="249.7"/>
    <n v="112365"/>
    <n v="-13135.68"/>
    <n v="99229.32"/>
    <n v="-66227.649999999994"/>
    <n v="-3599.27"/>
    <n v="-1032.42"/>
    <n v="28369.98000000001"/>
    <n v="0.28590319877229842"/>
    <n v="4631.6900000000005"/>
    <n v="0.11690188225871045"/>
    <n v="4.6676627432295212E-2"/>
    <n v="113.61625951141374"/>
    <n v="13135.68"/>
  </r>
  <r>
    <n v="1110010"/>
    <s v="Juhayna Milk 1L 12X"/>
    <n v="202408"/>
    <x v="0"/>
    <x v="0"/>
    <x v="0"/>
    <x v="8"/>
    <x v="2"/>
    <n v="280.60000000000002"/>
    <n v="117852"/>
    <n v="-10531.51"/>
    <n v="107320.49"/>
    <n v="-71784.570000000007"/>
    <n v="-3981.99"/>
    <n v="-1689.07"/>
    <n v="29864.859999999986"/>
    <n v="0.27827733548365263"/>
    <n v="5671.0599999999995"/>
    <n v="8.936216610664223E-2"/>
    <n v="5.2842285755497383E-2"/>
    <n v="106.43214540270843"/>
    <n v="10531.51"/>
  </r>
  <r>
    <n v="1110010"/>
    <s v="Juhayna Milk 1L 12X"/>
    <n v="202412"/>
    <x v="0"/>
    <x v="0"/>
    <x v="0"/>
    <x v="2"/>
    <x v="1"/>
    <n v="101.9"/>
    <n v="42798"/>
    <n v="-995.49"/>
    <n v="41802.51"/>
    <n v="-26444.400000000001"/>
    <n v="-1444.66"/>
    <n v="-793.64"/>
    <n v="13119.810000000001"/>
    <n v="0.31385220648233803"/>
    <n v="2238.3000000000002"/>
    <n v="2.3260199074723119E-2"/>
    <n v="5.3544631650109052E-2"/>
    <n v="128.75181550539745"/>
    <n v="995.49"/>
  </r>
  <r>
    <n v="1110010"/>
    <s v="Juhayna Milk 1L 12X"/>
    <n v="202509"/>
    <x v="0"/>
    <x v="0"/>
    <x v="0"/>
    <x v="6"/>
    <x v="0"/>
    <n v="73.5"/>
    <n v="30870"/>
    <n v="-2573.84"/>
    <n v="28296.16"/>
    <n v="-18782.599999999999"/>
    <n v="-898.05"/>
    <n v="-381.5"/>
    <n v="8234.010000000002"/>
    <n v="0.29099390164601846"/>
    <n v="1279.55"/>
    <n v="8.3376741172659544E-2"/>
    <n v="4.5219916766091231E-2"/>
    <n v="112.02734693877554"/>
    <n v="2573.84"/>
  </r>
  <r>
    <n v="1110010"/>
    <s v="Juhayna Milk 1L 12X"/>
    <n v="202407"/>
    <x v="0"/>
    <x v="0"/>
    <x v="0"/>
    <x v="0"/>
    <x v="0"/>
    <n v="62.6"/>
    <n v="26292"/>
    <n v="-2093.1799999999998"/>
    <n v="24198.82"/>
    <n v="-16070.32"/>
    <n v="-577.30999999999995"/>
    <n v="-390.1"/>
    <n v="7161.09"/>
    <n v="0.29592723942737703"/>
    <n v="967.41"/>
    <n v="7.9612809980222118E-2"/>
    <n v="3.9977569154198429E-2"/>
    <n v="114.39440894568691"/>
    <n v="2093.1799999999998"/>
  </r>
  <r>
    <n v="1110020"/>
    <s v="Juhayna Milk 500ML 24X"/>
    <n v="202504"/>
    <x v="0"/>
    <x v="2"/>
    <x v="2"/>
    <x v="9"/>
    <x v="0"/>
    <n v="19.100000000000001"/>
    <n v="8595"/>
    <n v="-692.78"/>
    <n v="7902.22"/>
    <n v="-5136.38"/>
    <n v="-254.25"/>
    <n v="-88.12"/>
    <n v="2423.4700000000003"/>
    <n v="0.3066821728577539"/>
    <n v="342.37"/>
    <n v="8.0602675974403723E-2"/>
    <n v="4.332579958543295E-2"/>
    <n v="126.88324607329844"/>
    <n v="692.78"/>
  </r>
  <r>
    <n v="1120020"/>
    <s v="Pure Apple 250ML 27X"/>
    <n v="202512"/>
    <x v="1"/>
    <x v="1"/>
    <x v="1"/>
    <x v="6"/>
    <x v="0"/>
    <n v="26.7"/>
    <n v="10146"/>
    <n v="-671.84"/>
    <n v="9474.16"/>
    <n v="-5941.1"/>
    <n v="-319.62"/>
    <n v="-161.1"/>
    <n v="3052.3399999999992"/>
    <n v="0.32217526408673691"/>
    <n v="480.72"/>
    <n v="6.6217228464419478E-2"/>
    <n v="5.0740118385165546E-2"/>
    <n v="114.31985018726589"/>
    <n v="671.84"/>
  </r>
  <r>
    <n v="1120020"/>
    <s v="Pure Apple 250ML 27X"/>
    <n v="202510"/>
    <x v="1"/>
    <x v="1"/>
    <x v="1"/>
    <x v="4"/>
    <x v="1"/>
    <n v="25.4"/>
    <n v="9652"/>
    <n v="-215.27"/>
    <n v="9436.73"/>
    <n v="-6287.53"/>
    <n v="-315.83999999999997"/>
    <n v="-105.31"/>
    <n v="2728.0499999999993"/>
    <n v="0.28908848721961944"/>
    <n v="421.15"/>
    <n v="2.2303149606299214E-2"/>
    <n v="4.4628806800660822E-2"/>
    <n v="107.40354330708659"/>
    <n v="215.27"/>
  </r>
  <r>
    <n v="1120020"/>
    <s v="Pure Apple 250ML 27X"/>
    <n v="202405"/>
    <x v="1"/>
    <x v="1"/>
    <x v="1"/>
    <x v="2"/>
    <x v="1"/>
    <n v="110.5"/>
    <n v="41990"/>
    <n v="-874.95"/>
    <n v="41115.050000000003"/>
    <n v="-27014.66"/>
    <n v="-848.55"/>
    <n v="-467.06"/>
    <n v="12784.780000000002"/>
    <n v="0.31095134263487462"/>
    <n v="1315.61"/>
    <n v="2.083710407239819E-2"/>
    <n v="3.1998258545228565E-2"/>
    <n v="115.69936651583713"/>
    <n v="874.95"/>
  </r>
  <r>
    <n v="1120010"/>
    <s v="Pure Orange 1L 12X"/>
    <n v="202407"/>
    <x v="1"/>
    <x v="0"/>
    <x v="0"/>
    <x v="2"/>
    <x v="1"/>
    <n v="111.8"/>
    <n v="53664"/>
    <n v="-1874.78"/>
    <n v="51789.22"/>
    <n v="-32774.57"/>
    <n v="-1339.9"/>
    <n v="-617.55999999999995"/>
    <n v="17057.190000000002"/>
    <n v="0.32935792429389749"/>
    <n v="1957.46"/>
    <n v="3.4935524746571259E-2"/>
    <n v="3.7796668882056919E-2"/>
    <n v="152.56878354203937"/>
    <n v="1874.78"/>
  </r>
  <r>
    <n v="1120020"/>
    <s v="Pure Apple 250ML 27X"/>
    <n v="202506"/>
    <x v="1"/>
    <x v="1"/>
    <x v="1"/>
    <x v="3"/>
    <x v="2"/>
    <n v="53.4"/>
    <n v="20292"/>
    <n v="-1529.31"/>
    <n v="18762.689999999999"/>
    <n v="-12365.32"/>
    <n v="-624.85"/>
    <n v="-244.19"/>
    <n v="5528.3299999999981"/>
    <n v="0.29464485103148846"/>
    <n v="869.04"/>
    <n v="7.5365168539325844E-2"/>
    <n v="4.6317452348250708E-2"/>
    <n v="103.5267790262172"/>
    <n v="1529.31"/>
  </r>
  <r>
    <n v="1130010"/>
    <s v="Bekhero Milk 500ML 24X"/>
    <n v="202410"/>
    <x v="2"/>
    <x v="2"/>
    <x v="2"/>
    <x v="6"/>
    <x v="0"/>
    <n v="29.4"/>
    <n v="10584"/>
    <n v="-663.65"/>
    <n v="9920.35"/>
    <n v="-6164.13"/>
    <n v="-309.19"/>
    <n v="-138.37"/>
    <n v="3308.6600000000008"/>
    <n v="0.33352250676639439"/>
    <n v="447.56"/>
    <n v="6.2703136810279669E-2"/>
    <n v="4.5115343712671424E-2"/>
    <n v="112.53945578231296"/>
    <n v="663.65"/>
  </r>
  <r>
    <n v="1130010"/>
    <s v="Bekhero Milk 500ML 24X"/>
    <n v="202401"/>
    <x v="2"/>
    <x v="2"/>
    <x v="2"/>
    <x v="7"/>
    <x v="3"/>
    <n v="194.1"/>
    <n v="69876"/>
    <n v="-6503.05"/>
    <n v="63372.95"/>
    <n v="-39803.160000000003"/>
    <n v="-2023.27"/>
    <n v="-871.74"/>
    <n v="20674.78"/>
    <n v="0.32623982314220817"/>
    <n v="2895.01"/>
    <n v="9.3065573301276544E-2"/>
    <n v="4.568210884928034E-2"/>
    <n v="106.51612570839772"/>
    <n v="6503.05"/>
  </r>
  <r>
    <n v="1110010"/>
    <s v="Juhayna Milk 1L 12X"/>
    <n v="202412"/>
    <x v="0"/>
    <x v="0"/>
    <x v="0"/>
    <x v="7"/>
    <x v="3"/>
    <n v="230.4"/>
    <n v="96768"/>
    <n v="-10991.47"/>
    <n v="85776.53"/>
    <n v="-53521.21"/>
    <n v="-2988.65"/>
    <n v="-1419.74"/>
    <n v="27846.93"/>
    <n v="0.32464509814048204"/>
    <n v="4408.3900000000003"/>
    <n v="0.11358579282407406"/>
    <n v="5.1393895276481812E-2"/>
    <n v="120.86341145833333"/>
    <n v="10991.47"/>
  </r>
  <r>
    <n v="1110020"/>
    <s v="Juhayna Milk 500ML 24X"/>
    <n v="202511"/>
    <x v="0"/>
    <x v="2"/>
    <x v="2"/>
    <x v="3"/>
    <x v="2"/>
    <n v="195.9"/>
    <n v="88155"/>
    <n v="-8348.7000000000007"/>
    <n v="79806.3"/>
    <n v="-53197.43"/>
    <n v="-1961.42"/>
    <n v="-1160.17"/>
    <n v="23487.280000000006"/>
    <n v="0.29430358254924743"/>
    <n v="3121.59"/>
    <n v="9.4704781351029443E-2"/>
    <n v="3.9114581179681307E-2"/>
    <n v="119.89423175089334"/>
    <n v="8348.7000000000007"/>
  </r>
  <r>
    <n v="1110020"/>
    <s v="Juhayna Milk 500ML 24X"/>
    <n v="202502"/>
    <x v="0"/>
    <x v="2"/>
    <x v="2"/>
    <x v="3"/>
    <x v="2"/>
    <n v="283.8"/>
    <n v="127710"/>
    <n v="-11045.75"/>
    <n v="116664.25"/>
    <n v="-76109.23"/>
    <n v="-3237.13"/>
    <n v="-2056.29"/>
    <n v="35261.600000000006"/>
    <n v="0.30224854657703631"/>
    <n v="5293.42"/>
    <n v="8.6490877769947544E-2"/>
    <n v="4.5373111300162645E-2"/>
    <n v="124.24806201550389"/>
    <n v="11045.75"/>
  </r>
  <r>
    <n v="1110020"/>
    <s v="Juhayna Milk 500ML 24X"/>
    <n v="202409"/>
    <x v="0"/>
    <x v="2"/>
    <x v="2"/>
    <x v="5"/>
    <x v="3"/>
    <n v="285.39999999999998"/>
    <n v="128430"/>
    <n v="-14836.76"/>
    <n v="113593.24"/>
    <n v="-75733.89"/>
    <n v="-2330.13"/>
    <n v="-2260.62"/>
    <n v="33268.600000000006"/>
    <n v="0.29287482248063357"/>
    <n v="4590.75"/>
    <n v="0.11552409873082613"/>
    <n v="4.0413936603973966E-2"/>
    <n v="116.56832515767347"/>
    <n v="14836.76"/>
  </r>
  <r>
    <n v="1110010"/>
    <s v="Juhayna Milk 1L 12X"/>
    <n v="202412"/>
    <x v="0"/>
    <x v="0"/>
    <x v="0"/>
    <x v="2"/>
    <x v="1"/>
    <n v="77.599999999999994"/>
    <n v="32592"/>
    <n v="-964.27"/>
    <n v="31627.73"/>
    <n v="-20667.189999999999"/>
    <n v="-808.36"/>
    <n v="-368.89"/>
    <n v="9783.2900000000009"/>
    <n v="0.30932634115695312"/>
    <n v="1177.25"/>
    <n v="2.958609474717722E-2"/>
    <n v="3.7222083279451292E-2"/>
    <n v="126.07332474226806"/>
    <n v="964.27"/>
  </r>
  <r>
    <n v="1130010"/>
    <s v="Bekhero Milk 500ML 24X"/>
    <n v="202512"/>
    <x v="2"/>
    <x v="2"/>
    <x v="2"/>
    <x v="9"/>
    <x v="0"/>
    <n v="89.4"/>
    <n v="32184"/>
    <n v="-2013.47"/>
    <n v="30170.53"/>
    <n v="-19477.25"/>
    <n v="-959.91"/>
    <n v="-426.11"/>
    <n v="9307.2599999999984"/>
    <n v="0.30848844882738219"/>
    <n v="1386.02"/>
    <n v="6.2561210539398462E-2"/>
    <n v="4.5939531058950572E-2"/>
    <n v="104.10805369127515"/>
    <n v="2013.47"/>
  </r>
  <r>
    <n v="1110020"/>
    <s v="Juhayna Milk 500ML 24X"/>
    <n v="202505"/>
    <x v="0"/>
    <x v="2"/>
    <x v="2"/>
    <x v="7"/>
    <x v="3"/>
    <n v="212.5"/>
    <n v="95625"/>
    <n v="-11096.78"/>
    <n v="84528.22"/>
    <n v="-54144"/>
    <n v="-2131.91"/>
    <n v="-1575.65"/>
    <n v="26676.659999999996"/>
    <n v="0.31559472091095725"/>
    <n v="3707.56"/>
    <n v="0.11604475816993465"/>
    <n v="4.3861801419691551E-2"/>
    <n v="125.53722352941175"/>
    <n v="11096.78"/>
  </r>
  <r>
    <n v="1110010"/>
    <s v="Juhayna Milk 1L 12X"/>
    <n v="202402"/>
    <x v="0"/>
    <x v="0"/>
    <x v="0"/>
    <x v="7"/>
    <x v="3"/>
    <n v="112.4"/>
    <n v="47208"/>
    <n v="-4012.1"/>
    <n v="43195.9"/>
    <n v="-28378.33"/>
    <n v="-1648.34"/>
    <n v="-607.14"/>
    <n v="12562.09"/>
    <n v="0.29081672103139417"/>
    <n v="2255.48"/>
    <n v="8.4987713946788682E-2"/>
    <n v="5.2215140788824867E-2"/>
    <n v="111.76236654804271"/>
    <n v="4012.1"/>
  </r>
  <r>
    <n v="1120020"/>
    <s v="Pure Apple 250ML 27X"/>
    <n v="202502"/>
    <x v="1"/>
    <x v="1"/>
    <x v="1"/>
    <x v="4"/>
    <x v="1"/>
    <n v="108.2"/>
    <n v="41116"/>
    <n v="-1075.81"/>
    <n v="40040.19"/>
    <n v="-24980.79"/>
    <n v="-1155.4100000000001"/>
    <n v="-671.5"/>
    <n v="13232.490000000002"/>
    <n v="0.33048020001903089"/>
    <n v="1826.91"/>
    <n v="2.6165239809319972E-2"/>
    <n v="4.5626906365828931E-2"/>
    <n v="122.29658040665436"/>
    <n v="1075.81"/>
  </r>
  <r>
    <n v="1120010"/>
    <s v="Pure Orange 1L 12X"/>
    <n v="202502"/>
    <x v="1"/>
    <x v="0"/>
    <x v="0"/>
    <x v="8"/>
    <x v="2"/>
    <n v="260.89999999999998"/>
    <n v="125232"/>
    <n v="-12319.46"/>
    <n v="112912.54"/>
    <n v="-71708.14"/>
    <n v="-4158.75"/>
    <n v="-1283.6600000000001"/>
    <n v="35761.989999999991"/>
    <n v="0.31672292554927906"/>
    <n v="5442.41"/>
    <n v="9.8373099527277366E-2"/>
    <n v="4.8200226476173509E-2"/>
    <n v="137.0716366423917"/>
    <n v="12319.46"/>
  </r>
  <r>
    <n v="1120010"/>
    <s v="Pure Orange 1L 12X"/>
    <n v="202401"/>
    <x v="1"/>
    <x v="0"/>
    <x v="0"/>
    <x v="4"/>
    <x v="1"/>
    <n v="22.2"/>
    <n v="10656"/>
    <n v="-331.39"/>
    <n v="10324.61"/>
    <n v="-6877.73"/>
    <n v="-371.12"/>
    <n v="-156.33000000000001"/>
    <n v="2919.4300000000012"/>
    <n v="0.28276419157721222"/>
    <n v="527.45000000000005"/>
    <n v="3.1098911411411412E-2"/>
    <n v="5.1086675428902398E-2"/>
    <n v="131.50585585585591"/>
    <n v="331.39"/>
  </r>
  <r>
    <n v="1110010"/>
    <s v="Juhayna Milk 1L 12X"/>
    <n v="202512"/>
    <x v="0"/>
    <x v="0"/>
    <x v="0"/>
    <x v="5"/>
    <x v="3"/>
    <n v="248.1"/>
    <n v="104202"/>
    <n v="-10644.62"/>
    <n v="93557.38"/>
    <n v="-58569.04"/>
    <n v="-2617.06"/>
    <n v="-1649.83"/>
    <n v="30721.450000000004"/>
    <n v="0.32837014033526807"/>
    <n v="4266.8899999999994"/>
    <n v="0.10215370146446326"/>
    <n v="4.5607198491449841E-2"/>
    <n v="123.82688432083839"/>
    <n v="10644.62"/>
  </r>
  <r>
    <n v="1110010"/>
    <s v="Juhayna Milk 1L 12X"/>
    <n v="202502"/>
    <x v="0"/>
    <x v="0"/>
    <x v="0"/>
    <x v="2"/>
    <x v="1"/>
    <n v="66.8"/>
    <n v="28056"/>
    <n v="-866.58"/>
    <n v="27189.42"/>
    <n v="-17700.61"/>
    <n v="-985.53"/>
    <n v="-454.12"/>
    <n v="8049.16"/>
    <n v="0.29604015091164138"/>
    <n v="1439.65"/>
    <n v="3.0887510692899914E-2"/>
    <n v="5.294890439001642E-2"/>
    <n v="120.49640718562874"/>
    <n v="866.58"/>
  </r>
  <r>
    <n v="1120020"/>
    <s v="Pure Apple 250ML 27X"/>
    <n v="202507"/>
    <x v="1"/>
    <x v="1"/>
    <x v="1"/>
    <x v="6"/>
    <x v="0"/>
    <n v="13.4"/>
    <n v="5092"/>
    <n v="-415.48"/>
    <n v="4676.5200000000004"/>
    <n v="-3172.79"/>
    <n v="-159.4"/>
    <n v="-68.44"/>
    <n v="1275.8900000000003"/>
    <n v="0.27282894117848316"/>
    <n v="227.84"/>
    <n v="8.1594658287509822E-2"/>
    <n v="4.8719988367418504E-2"/>
    <n v="95.215671641791062"/>
    <n v="415.48"/>
  </r>
  <r>
    <n v="1110020"/>
    <s v="Juhayna Milk 500ML 24X"/>
    <n v="202503"/>
    <x v="0"/>
    <x v="2"/>
    <x v="2"/>
    <x v="9"/>
    <x v="0"/>
    <n v="21.2"/>
    <n v="9540"/>
    <n v="-587.82000000000005"/>
    <n v="8952.18"/>
    <n v="-5933.12"/>
    <n v="-238.51"/>
    <n v="-176.25"/>
    <n v="2604.3000000000002"/>
    <n v="0.29091238111834211"/>
    <n v="414.76"/>
    <n v="6.1616352201257864E-2"/>
    <n v="4.6330614442515676E-2"/>
    <n v="122.84433962264153"/>
    <n v="587.82000000000005"/>
  </r>
  <r>
    <n v="1120010"/>
    <s v="Pure Orange 1L 12X"/>
    <n v="202504"/>
    <x v="1"/>
    <x v="0"/>
    <x v="0"/>
    <x v="8"/>
    <x v="2"/>
    <n v="125.1"/>
    <n v="60048"/>
    <n v="-5646.36"/>
    <n v="54401.64"/>
    <n v="-34300.17"/>
    <n v="-1854.08"/>
    <n v="-557.5"/>
    <n v="17689.89"/>
    <n v="0.32517199849122197"/>
    <n v="2411.58"/>
    <n v="9.4030775379696244E-2"/>
    <n v="4.4329178311536196E-2"/>
    <n v="141.40599520383694"/>
    <n v="5646.36"/>
  </r>
  <r>
    <n v="1130010"/>
    <s v="Bekhero Milk 500ML 24X"/>
    <n v="202412"/>
    <x v="2"/>
    <x v="2"/>
    <x v="2"/>
    <x v="2"/>
    <x v="1"/>
    <n v="68.5"/>
    <n v="24660"/>
    <n v="-753.67"/>
    <n v="23906.33"/>
    <n v="-15331.61"/>
    <n v="-681.76"/>
    <n v="-341.74"/>
    <n v="7551.2200000000012"/>
    <n v="0.3158669691249138"/>
    <n v="1023.5"/>
    <n v="3.056244931062449E-2"/>
    <n v="4.2812928626016621E-2"/>
    <n v="110.23678832116791"/>
    <n v="753.67"/>
  </r>
  <r>
    <n v="1120010"/>
    <s v="Pure Orange 1L 12X"/>
    <n v="202407"/>
    <x v="1"/>
    <x v="0"/>
    <x v="0"/>
    <x v="2"/>
    <x v="1"/>
    <n v="23.3"/>
    <n v="11184"/>
    <n v="-224.9"/>
    <n v="10959.1"/>
    <n v="-6925.47"/>
    <n v="-366.26"/>
    <n v="-205.17"/>
    <n v="3462.2"/>
    <n v="0.31592010292816014"/>
    <n v="571.42999999999995"/>
    <n v="2.0109084406294706E-2"/>
    <n v="5.2142055460758632E-2"/>
    <n v="148.59227467811158"/>
    <n v="224.9"/>
  </r>
  <r>
    <n v="1110020"/>
    <s v="Juhayna Milk 500ML 24X"/>
    <n v="202503"/>
    <x v="0"/>
    <x v="2"/>
    <x v="2"/>
    <x v="2"/>
    <x v="1"/>
    <n v="111.4"/>
    <n v="50130"/>
    <n v="-1843.11"/>
    <n v="48286.89"/>
    <n v="-32515.34"/>
    <n v="-1387.58"/>
    <n v="-554.77"/>
    <n v="13829.200000000004"/>
    <n v="0.28639657679341129"/>
    <n v="1942.35"/>
    <n v="3.676660682226212E-2"/>
    <n v="4.0225203983938494E-2"/>
    <n v="124.14003590664277"/>
    <n v="1843.11"/>
  </r>
  <r>
    <n v="1120010"/>
    <s v="Pure Orange 1L 12X"/>
    <n v="202405"/>
    <x v="1"/>
    <x v="0"/>
    <x v="0"/>
    <x v="6"/>
    <x v="0"/>
    <n v="86.9"/>
    <n v="41712"/>
    <n v="-3097.12"/>
    <n v="38614.879999999997"/>
    <n v="-24015.56"/>
    <n v="-1529.01"/>
    <n v="-541.76"/>
    <n v="12528.55"/>
    <n v="0.32444876172087028"/>
    <n v="2070.77"/>
    <n v="7.4250095895665516E-2"/>
    <n v="5.3626218701184628E-2"/>
    <n v="144.17203682393554"/>
    <n v="3097.12"/>
  </r>
  <r>
    <n v="1120020"/>
    <s v="Pure Apple 250ML 27X"/>
    <n v="202411"/>
    <x v="1"/>
    <x v="1"/>
    <x v="1"/>
    <x v="0"/>
    <x v="0"/>
    <n v="79"/>
    <n v="30020"/>
    <n v="-1823.66"/>
    <n v="28196.34"/>
    <n v="-17596.45"/>
    <n v="-629.61"/>
    <n v="-407.98"/>
    <n v="9562.2999999999993"/>
    <n v="0.33913266757316729"/>
    <n v="1037.5900000000001"/>
    <n v="6.074816788807462E-2"/>
    <n v="3.6798747638877957E-2"/>
    <n v="121.04177215189873"/>
    <n v="1823.66"/>
  </r>
  <r>
    <n v="1120020"/>
    <s v="Pure Apple 250ML 27X"/>
    <n v="202409"/>
    <x v="1"/>
    <x v="1"/>
    <x v="1"/>
    <x v="2"/>
    <x v="1"/>
    <n v="14.1"/>
    <n v="5358"/>
    <n v="-187.43"/>
    <n v="5170.57"/>
    <n v="-3287.25"/>
    <n v="-127.81"/>
    <n v="-91.43"/>
    <n v="1664.08"/>
    <n v="0.32183685744511725"/>
    <n v="219.24"/>
    <n v="3.4981336319522209E-2"/>
    <n v="4.240151472661622E-2"/>
    <n v="118.01985815602836"/>
    <n v="187.43"/>
  </r>
  <r>
    <n v="1130010"/>
    <s v="Bekhero Milk 500ML 24X"/>
    <n v="202507"/>
    <x v="2"/>
    <x v="2"/>
    <x v="2"/>
    <x v="0"/>
    <x v="0"/>
    <n v="10.3"/>
    <n v="3708"/>
    <n v="-250.21"/>
    <n v="3457.79"/>
    <n v="-2350.7800000000002"/>
    <n v="-73.7"/>
    <n v="-61.7"/>
    <n v="971.61000000000013"/>
    <n v="0.28099161603220557"/>
    <n v="135.4"/>
    <n v="6.7478425026968714E-2"/>
    <n v="3.915795927456555E-2"/>
    <n v="94.331067961165061"/>
    <n v="250.21"/>
  </r>
  <r>
    <n v="1110010"/>
    <s v="Juhayna Milk 1L 12X"/>
    <n v="202507"/>
    <x v="0"/>
    <x v="0"/>
    <x v="0"/>
    <x v="3"/>
    <x v="2"/>
    <n v="124.4"/>
    <n v="52248"/>
    <n v="-4958.54"/>
    <n v="47289.46"/>
    <n v="-31650.959999999999"/>
    <n v="-1824.67"/>
    <n v="-659.69"/>
    <n v="13154.14"/>
    <n v="0.27816219512762463"/>
    <n v="2484.36"/>
    <n v="9.4903919767263811E-2"/>
    <n v="5.2535173799827702E-2"/>
    <n v="105.74067524115755"/>
    <n v="4958.54"/>
  </r>
  <r>
    <n v="1130010"/>
    <s v="Bekhero Milk 500ML 24X"/>
    <n v="202408"/>
    <x v="2"/>
    <x v="2"/>
    <x v="2"/>
    <x v="10"/>
    <x v="1"/>
    <n v="81.3"/>
    <n v="29268"/>
    <n v="-701.65"/>
    <n v="28566.35"/>
    <n v="-18722.93"/>
    <n v="-962.77"/>
    <n v="-518.1"/>
    <n v="8362.5499999999993"/>
    <n v="0.29274128476336669"/>
    <n v="1480.87"/>
    <n v="2.3973281399480659E-2"/>
    <n v="5.1839664500364938E-2"/>
    <n v="102.86039360393603"/>
    <n v="701.65"/>
  </r>
  <r>
    <n v="1120020"/>
    <s v="Pure Apple 250ML 27X"/>
    <n v="202502"/>
    <x v="1"/>
    <x v="1"/>
    <x v="1"/>
    <x v="3"/>
    <x v="2"/>
    <n v="277"/>
    <n v="105260"/>
    <n v="-10385.33"/>
    <n v="94874.67"/>
    <n v="-59667.29"/>
    <n v="-2817.69"/>
    <n v="-1852.47"/>
    <n v="30537.219999999994"/>
    <n v="0.3218690510333263"/>
    <n v="4670.16"/>
    <n v="9.8663594907847235E-2"/>
    <n v="4.9224519041805359E-2"/>
    <n v="110.24267148014438"/>
    <n v="10385.33"/>
  </r>
  <r>
    <n v="1120020"/>
    <s v="Pure Apple 250ML 27X"/>
    <n v="202409"/>
    <x v="1"/>
    <x v="1"/>
    <x v="1"/>
    <x v="10"/>
    <x v="1"/>
    <n v="37.299999999999997"/>
    <n v="14174"/>
    <n v="-519.03"/>
    <n v="13654.97"/>
    <n v="-9090.5499999999993"/>
    <n v="-392.41"/>
    <n v="-165.35"/>
    <n v="4006.66"/>
    <n v="0.2934213696551512"/>
    <n v="557.76"/>
    <n v="3.6618456328488778E-2"/>
    <n v="4.0846666085681625E-2"/>
    <n v="107.4171581769437"/>
    <n v="519.03"/>
  </r>
  <r>
    <n v="1130010"/>
    <s v="Bekhero Milk 500ML 24X"/>
    <n v="202508"/>
    <x v="2"/>
    <x v="2"/>
    <x v="2"/>
    <x v="3"/>
    <x v="2"/>
    <n v="161.5"/>
    <n v="58140"/>
    <n v="-4095.37"/>
    <n v="54044.63"/>
    <n v="-35814.79"/>
    <n v="-2065.66"/>
    <n v="-629.70000000000005"/>
    <n v="15534.480000000003"/>
    <n v="0.28743799337695536"/>
    <n v="2695.3599999999997"/>
    <n v="7.0439800481596149E-2"/>
    <n v="4.9872855082919429E-2"/>
    <n v="96.188730650154824"/>
    <n v="4095.37"/>
  </r>
  <r>
    <n v="1120020"/>
    <s v="Pure Apple 250ML 27X"/>
    <n v="202407"/>
    <x v="1"/>
    <x v="1"/>
    <x v="1"/>
    <x v="5"/>
    <x v="3"/>
    <n v="166.8"/>
    <n v="63384"/>
    <n v="-6377.88"/>
    <n v="57006.12"/>
    <n v="-38147.86"/>
    <n v="-1756.42"/>
    <n v="-667.84"/>
    <n v="16434.000000000007"/>
    <n v="0.28828483678594519"/>
    <n v="2424.2600000000002"/>
    <n v="0.10062287012495268"/>
    <n v="4.252631121009464E-2"/>
    <n v="98.525179856115145"/>
    <n v="6377.88"/>
  </r>
  <r>
    <n v="1110010"/>
    <s v="Juhayna Milk 1L 12X"/>
    <n v="202406"/>
    <x v="0"/>
    <x v="0"/>
    <x v="0"/>
    <x v="2"/>
    <x v="1"/>
    <n v="82.7"/>
    <n v="34734"/>
    <n v="-1152.6600000000001"/>
    <n v="33581.339999999997"/>
    <n v="-22091.47"/>
    <n v="-1115.2"/>
    <n v="-422.95"/>
    <n v="9951.7199999999939"/>
    <n v="0.29634672112548205"/>
    <n v="1538.15"/>
    <n v="3.3185351528761446E-2"/>
    <n v="4.5803711227723497E-2"/>
    <n v="120.33518742442556"/>
    <n v="1152.6600000000001"/>
  </r>
  <r>
    <n v="1130010"/>
    <s v="Bekhero Milk 500ML 24X"/>
    <n v="202412"/>
    <x v="2"/>
    <x v="2"/>
    <x v="2"/>
    <x v="6"/>
    <x v="0"/>
    <n v="85.3"/>
    <n v="30708"/>
    <n v="-2534.2600000000002"/>
    <n v="28173.74"/>
    <n v="-18433.900000000001"/>
    <n v="-899.01"/>
    <n v="-531.05999999999995"/>
    <n v="8309.77"/>
    <n v="0.29494735168280817"/>
    <n v="1430.07"/>
    <n v="8.2527680083365904E-2"/>
    <n v="5.0758969167742723E-2"/>
    <n v="97.418171160609617"/>
    <n v="2534.2600000000002"/>
  </r>
  <r>
    <n v="1130010"/>
    <s v="Bekhero Milk 500ML 24X"/>
    <n v="202404"/>
    <x v="2"/>
    <x v="2"/>
    <x v="2"/>
    <x v="2"/>
    <x v="1"/>
    <n v="19.2"/>
    <n v="6912"/>
    <n v="-199.68"/>
    <n v="6712.32"/>
    <n v="-4170.67"/>
    <n v="-246.51"/>
    <n v="-100.93"/>
    <n v="2194.2099999999991"/>
    <n v="0.32689293716628515"/>
    <n v="347.44"/>
    <n v="2.8888888888888891E-2"/>
    <n v="5.1761536994660566E-2"/>
    <n v="114.2817708333333"/>
    <n v="199.68"/>
  </r>
  <r>
    <n v="1130010"/>
    <s v="Bekhero Milk 500ML 24X"/>
    <n v="202403"/>
    <x v="2"/>
    <x v="2"/>
    <x v="2"/>
    <x v="3"/>
    <x v="2"/>
    <n v="292.60000000000002"/>
    <n v="105336"/>
    <n v="-10306.31"/>
    <n v="95029.69"/>
    <n v="-64016.73"/>
    <n v="-2478.59"/>
    <n v="-1081.67"/>
    <n v="27452.699999999997"/>
    <n v="0.28888550515107431"/>
    <n v="3560.26"/>
    <n v="9.7842238171185536E-2"/>
    <n v="3.7464712344110564E-2"/>
    <n v="93.823308270676677"/>
    <n v="10306.31"/>
  </r>
  <r>
    <n v="1110010"/>
    <s v="Juhayna Milk 1L 12X"/>
    <n v="202505"/>
    <x v="0"/>
    <x v="0"/>
    <x v="0"/>
    <x v="4"/>
    <x v="1"/>
    <n v="66.400000000000006"/>
    <n v="27888"/>
    <n v="-1074.8599999999999"/>
    <n v="26813.14"/>
    <n v="-17542.91"/>
    <n v="-772.41"/>
    <n v="-404.03"/>
    <n v="8093.7900000000009"/>
    <n v="0.3018590884916873"/>
    <n v="1176.44"/>
    <n v="3.8542025243832469E-2"/>
    <n v="4.3875502831820519E-2"/>
    <n v="121.89442771084337"/>
    <n v="1074.8599999999999"/>
  </r>
  <r>
    <n v="1120020"/>
    <s v="Pure Apple 250ML 27X"/>
    <n v="202402"/>
    <x v="1"/>
    <x v="1"/>
    <x v="1"/>
    <x v="6"/>
    <x v="0"/>
    <n v="99.3"/>
    <n v="37734"/>
    <n v="-2557.8000000000002"/>
    <n v="35176.199999999997"/>
    <n v="-21908.07"/>
    <n v="-1037.21"/>
    <n v="-518.24"/>
    <n v="11712.679999999997"/>
    <n v="0.33297172520056167"/>
    <n v="1555.45"/>
    <n v="6.7785021466051837E-2"/>
    <n v="4.4218818405626539E-2"/>
    <n v="117.95246727089625"/>
    <n v="2557.8000000000002"/>
  </r>
  <r>
    <n v="1110010"/>
    <s v="Juhayna Milk 1L 12X"/>
    <n v="202501"/>
    <x v="0"/>
    <x v="0"/>
    <x v="0"/>
    <x v="5"/>
    <x v="3"/>
    <n v="190.9"/>
    <n v="80178"/>
    <n v="-7374.95"/>
    <n v="72803.05"/>
    <n v="-46899.27"/>
    <n v="-2569.38"/>
    <n v="-1214.3399999999999"/>
    <n v="22120.060000000012"/>
    <n v="0.3038342487024927"/>
    <n v="3783.7200000000003"/>
    <n v="9.1982214572576021E-2"/>
    <n v="5.1971998425890127E-2"/>
    <n v="115.87249869041389"/>
    <n v="7374.95"/>
  </r>
  <r>
    <n v="1110020"/>
    <s v="Juhayna Milk 500ML 24X"/>
    <n v="202507"/>
    <x v="0"/>
    <x v="2"/>
    <x v="2"/>
    <x v="10"/>
    <x v="1"/>
    <n v="39.700000000000003"/>
    <n v="17865"/>
    <n v="-416.38"/>
    <n v="17448.62"/>
    <n v="-11520.01"/>
    <n v="-544.29"/>
    <n v="-262.55"/>
    <n v="5121.7700000000004"/>
    <n v="0.29353438839289303"/>
    <n v="806.83999999999992"/>
    <n v="2.3307024909040023E-2"/>
    <n v="4.6240906157621629E-2"/>
    <n v="129.01183879093199"/>
    <n v="416.38"/>
  </r>
  <r>
    <n v="1120020"/>
    <s v="Pure Apple 250ML 27X"/>
    <n v="202510"/>
    <x v="1"/>
    <x v="1"/>
    <x v="1"/>
    <x v="10"/>
    <x v="1"/>
    <n v="112.3"/>
    <n v="42674"/>
    <n v="-1260.71"/>
    <n v="41413.29"/>
    <n v="-27255.05"/>
    <n v="-1049.52"/>
    <n v="-657.99"/>
    <n v="12450.73"/>
    <n v="0.30064575888561373"/>
    <n v="1707.51"/>
    <n v="2.9542812954023528E-2"/>
    <n v="4.1230967160541941E-2"/>
    <n v="110.87025823686554"/>
    <n v="1260.71"/>
  </r>
  <r>
    <n v="1110020"/>
    <s v="Juhayna Milk 500ML 24X"/>
    <n v="202403"/>
    <x v="0"/>
    <x v="2"/>
    <x v="2"/>
    <x v="0"/>
    <x v="0"/>
    <n v="96.9"/>
    <n v="43605"/>
    <n v="-3170.33"/>
    <n v="40434.67"/>
    <n v="-25929.81"/>
    <n v="-844.29"/>
    <n v="-768.09"/>
    <n v="12892.479999999996"/>
    <n v="0.31884716754211168"/>
    <n v="1612.38"/>
    <n v="7.2705653021442496E-2"/>
    <n v="3.9876175569134115E-2"/>
    <n v="133.04932920536632"/>
    <n v="3170.33"/>
  </r>
  <r>
    <n v="1110020"/>
    <s v="Juhayna Milk 500ML 24X"/>
    <n v="202410"/>
    <x v="0"/>
    <x v="2"/>
    <x v="2"/>
    <x v="7"/>
    <x v="3"/>
    <n v="218.5"/>
    <n v="98325"/>
    <n v="-11045.75"/>
    <n v="87279.25"/>
    <n v="-57010.17"/>
    <n v="-2136.8200000000002"/>
    <n v="-1503.7"/>
    <n v="26628.560000000005"/>
    <n v="0.30509611391023644"/>
    <n v="3640.5200000000004"/>
    <n v="0.11233918128654971"/>
    <n v="4.1711174190887303E-2"/>
    <n v="121.86983981693366"/>
    <n v="11045.75"/>
  </r>
  <r>
    <n v="1120010"/>
    <s v="Pure Orange 1L 12X"/>
    <n v="202507"/>
    <x v="1"/>
    <x v="0"/>
    <x v="0"/>
    <x v="9"/>
    <x v="0"/>
    <n v="97.8"/>
    <n v="46944"/>
    <n v="-3950.07"/>
    <n v="42993.93"/>
    <n v="-28384.67"/>
    <n v="-1202.25"/>
    <n v="-555.85"/>
    <n v="12851.160000000003"/>
    <n v="0.29890638050534118"/>
    <n v="1758.1"/>
    <n v="8.4144299591002045E-2"/>
    <n v="4.0891818914902636E-2"/>
    <n v="131.4024539877301"/>
    <n v="3950.07"/>
  </r>
  <r>
    <n v="1110010"/>
    <s v="Juhayna Milk 1L 12X"/>
    <n v="202509"/>
    <x v="0"/>
    <x v="0"/>
    <x v="0"/>
    <x v="10"/>
    <x v="1"/>
    <n v="41.1"/>
    <n v="17262"/>
    <n v="-555.78"/>
    <n v="16706.22"/>
    <n v="-10742.5"/>
    <n v="-417.21"/>
    <n v="-211.31"/>
    <n v="5335.2000000000025"/>
    <n v="0.31935410882892734"/>
    <n v="628.52"/>
    <n v="3.2196732707681613E-2"/>
    <n v="3.7621915669732588E-2"/>
    <n v="129.81021897810226"/>
    <n v="555.78"/>
  </r>
  <r>
    <n v="1130010"/>
    <s v="Bekhero Milk 500ML 24X"/>
    <n v="202409"/>
    <x v="2"/>
    <x v="2"/>
    <x v="2"/>
    <x v="2"/>
    <x v="1"/>
    <n v="59.8"/>
    <n v="21528"/>
    <n v="-565.05999999999995"/>
    <n v="20962.939999999999"/>
    <n v="-13078.48"/>
    <n v="-424.13"/>
    <n v="-327.2"/>
    <n v="7133.1299999999992"/>
    <n v="0.34027335860332564"/>
    <n v="751.32999999999993"/>
    <n v="2.6247677443329613E-2"/>
    <n v="3.5840869649009156E-2"/>
    <n v="119.28311036789297"/>
    <n v="565.05999999999995"/>
  </r>
  <r>
    <n v="1110010"/>
    <s v="Juhayna Milk 1L 12X"/>
    <n v="202406"/>
    <x v="0"/>
    <x v="0"/>
    <x v="0"/>
    <x v="2"/>
    <x v="1"/>
    <n v="117.9"/>
    <n v="49518"/>
    <n v="-1342.5"/>
    <n v="48175.5"/>
    <n v="-32065.759999999998"/>
    <n v="-1758.91"/>
    <n v="-677.65"/>
    <n v="13673.18"/>
    <n v="0.28382019906383948"/>
    <n v="2436.56"/>
    <n v="2.7111353447231309E-2"/>
    <n v="5.0576745441147472E-2"/>
    <n v="115.9726887192536"/>
    <n v="1342.5"/>
  </r>
  <r>
    <n v="1130010"/>
    <s v="Bekhero Milk 500ML 24X"/>
    <n v="202505"/>
    <x v="2"/>
    <x v="2"/>
    <x v="2"/>
    <x v="5"/>
    <x v="3"/>
    <n v="291.89999999999998"/>
    <n v="105084"/>
    <n v="-12442.59"/>
    <n v="92641.41"/>
    <n v="-61765.87"/>
    <n v="-2345.5300000000002"/>
    <n v="-1297.0999999999999"/>
    <n v="27232.910000000003"/>
    <n v="0.29396044382312403"/>
    <n v="3642.63"/>
    <n v="0.11840613223706749"/>
    <n v="3.9319673567144539E-2"/>
    <n v="93.295340870161027"/>
    <n v="12442.59"/>
  </r>
  <r>
    <n v="1130010"/>
    <s v="Bekhero Milk 500ML 24X"/>
    <n v="202502"/>
    <x v="2"/>
    <x v="2"/>
    <x v="2"/>
    <x v="5"/>
    <x v="3"/>
    <n v="84.4"/>
    <n v="30384"/>
    <n v="-2744.93"/>
    <n v="27639.07"/>
    <n v="-17931.439999999999"/>
    <n v="-1100.3599999999999"/>
    <n v="-484.48"/>
    <n v="8122.7900000000009"/>
    <n v="0.29388796366882103"/>
    <n v="1584.84"/>
    <n v="9.0341298051606109E-2"/>
    <n v="5.7340568984412282E-2"/>
    <n v="96.241587677725121"/>
    <n v="2744.93"/>
  </r>
  <r>
    <n v="1120020"/>
    <s v="Pure Apple 250ML 27X"/>
    <n v="202401"/>
    <x v="1"/>
    <x v="1"/>
    <x v="1"/>
    <x v="9"/>
    <x v="0"/>
    <n v="78.599999999999994"/>
    <n v="29868"/>
    <n v="-1848.9"/>
    <n v="28019.1"/>
    <n v="-17876.02"/>
    <n v="-680.56"/>
    <n v="-512.66"/>
    <n v="8949.8599999999969"/>
    <n v="0.31941996709387516"/>
    <n v="1193.2199999999998"/>
    <n v="6.1902370429891523E-2"/>
    <n v="4.2585950298189443E-2"/>
    <n v="113.865903307888"/>
    <n v="1848.9"/>
  </r>
  <r>
    <n v="1130010"/>
    <s v="Bekhero Milk 500ML 24X"/>
    <n v="202510"/>
    <x v="2"/>
    <x v="2"/>
    <x v="2"/>
    <x v="7"/>
    <x v="3"/>
    <n v="238.9"/>
    <n v="86004"/>
    <n v="-8943.35"/>
    <n v="77060.649999999994"/>
    <n v="-51545.24"/>
    <n v="-3080.24"/>
    <n v="-1443.45"/>
    <n v="20991.72"/>
    <n v="0.27240517696126365"/>
    <n v="4523.6899999999996"/>
    <n v="0.10398760522766383"/>
    <n v="5.8702982650678394E-2"/>
    <n v="87.868229384679779"/>
    <n v="8943.35"/>
  </r>
  <r>
    <n v="1120020"/>
    <s v="Pure Apple 250ML 27X"/>
    <n v="202407"/>
    <x v="1"/>
    <x v="1"/>
    <x v="1"/>
    <x v="6"/>
    <x v="0"/>
    <n v="62.3"/>
    <n v="23674"/>
    <n v="-1709.95"/>
    <n v="21964.05"/>
    <n v="-13618.27"/>
    <n v="-521.24"/>
    <n v="-274.25"/>
    <n v="7550.2899999999991"/>
    <n v="0.34375672974701837"/>
    <n v="795.49"/>
    <n v="7.2229027625242886E-2"/>
    <n v="3.621781957334827E-2"/>
    <n v="121.19245585874799"/>
    <n v="1709.95"/>
  </r>
  <r>
    <n v="1120010"/>
    <s v="Pure Orange 1L 12X"/>
    <n v="202501"/>
    <x v="1"/>
    <x v="0"/>
    <x v="0"/>
    <x v="3"/>
    <x v="2"/>
    <n v="133.1"/>
    <n v="63888"/>
    <n v="-6063.08"/>
    <n v="57824.92"/>
    <n v="-35927.54"/>
    <n v="-1347.98"/>
    <n v="-1102.3900000000001"/>
    <n v="19447.009999999995"/>
    <n v="0.33630846354824173"/>
    <n v="2450.37"/>
    <n v="9.4901702980215372E-2"/>
    <n v="4.2375674709104652E-2"/>
    <n v="146.10826446280987"/>
    <n v="6063.08"/>
  </r>
  <r>
    <n v="1120010"/>
    <s v="Pure Orange 1L 12X"/>
    <n v="202405"/>
    <x v="1"/>
    <x v="0"/>
    <x v="0"/>
    <x v="8"/>
    <x v="2"/>
    <n v="115.5"/>
    <n v="55440"/>
    <n v="-4905.8"/>
    <n v="50534.2"/>
    <n v="-32631.7"/>
    <n v="-1667.92"/>
    <n v="-946.53"/>
    <n v="15288.049999999996"/>
    <n v="0.30252878248789922"/>
    <n v="2614.4499999999998"/>
    <n v="8.8488455988455991E-2"/>
    <n v="5.1736249906004249E-2"/>
    <n v="132.36406926406923"/>
    <n v="4905.8"/>
  </r>
  <r>
    <n v="1120010"/>
    <s v="Pure Orange 1L 12X"/>
    <n v="202507"/>
    <x v="1"/>
    <x v="0"/>
    <x v="0"/>
    <x v="3"/>
    <x v="2"/>
    <n v="154.1"/>
    <n v="73968"/>
    <n v="-7053.13"/>
    <n v="66914.87"/>
    <n v="-43374.400000000001"/>
    <n v="-2329.09"/>
    <n v="-1269.0899999999999"/>
    <n v="19942.289999999994"/>
    <n v="0.29802478881002076"/>
    <n v="3598.1800000000003"/>
    <n v="9.5353801643954142E-2"/>
    <n v="5.3772502285366473E-2"/>
    <n v="129.41135626216737"/>
    <n v="7053.13"/>
  </r>
  <r>
    <n v="1110010"/>
    <s v="Juhayna Milk 1L 12X"/>
    <n v="202508"/>
    <x v="0"/>
    <x v="0"/>
    <x v="0"/>
    <x v="7"/>
    <x v="3"/>
    <n v="184.6"/>
    <n v="77532"/>
    <n v="-8537.85"/>
    <n v="68994.149999999994"/>
    <n v="-45386.37"/>
    <n v="-2134.27"/>
    <n v="-1349.82"/>
    <n v="20123.689999999995"/>
    <n v="0.29167240990721671"/>
    <n v="3484.09"/>
    <n v="0.1101203374090698"/>
    <n v="5.0498339351959555E-2"/>
    <n v="109.01240520043335"/>
    <n v="8537.85"/>
  </r>
  <r>
    <n v="1110010"/>
    <s v="Juhayna Milk 1L 12X"/>
    <n v="202506"/>
    <x v="0"/>
    <x v="0"/>
    <x v="0"/>
    <x v="4"/>
    <x v="1"/>
    <n v="26"/>
    <n v="10920"/>
    <n v="-277.7"/>
    <n v="10642.3"/>
    <n v="-6881"/>
    <n v="-300.89999999999998"/>
    <n v="-196.65"/>
    <n v="3263.75"/>
    <n v="0.30667712806442221"/>
    <n v="497.54999999999995"/>
    <n v="2.543040293040293E-2"/>
    <n v="4.6752111855519952E-2"/>
    <n v="125.52884615384616"/>
    <n v="277.7"/>
  </r>
  <r>
    <n v="1110010"/>
    <s v="Juhayna Milk 1L 12X"/>
    <n v="202508"/>
    <x v="0"/>
    <x v="0"/>
    <x v="0"/>
    <x v="7"/>
    <x v="3"/>
    <n v="96.2"/>
    <n v="40404"/>
    <n v="-3869.93"/>
    <n v="36534.07"/>
    <n v="-23476.5"/>
    <n v="-924.33"/>
    <n v="-519.58000000000004"/>
    <n v="11613.659999999996"/>
    <n v="0.31788574336229158"/>
    <n v="1443.91"/>
    <n v="9.5780863280863271E-2"/>
    <n v="3.9522287004979194E-2"/>
    <n v="120.72411642411637"/>
    <n v="3869.93"/>
  </r>
  <r>
    <n v="1130010"/>
    <s v="Bekhero Milk 500ML 24X"/>
    <n v="202511"/>
    <x v="2"/>
    <x v="2"/>
    <x v="2"/>
    <x v="7"/>
    <x v="3"/>
    <n v="204.6"/>
    <n v="73656"/>
    <n v="-7189.85"/>
    <n v="66466.149999999994"/>
    <n v="-44919.06"/>
    <n v="-1836.01"/>
    <n v="-872.27"/>
    <n v="18838.809999999998"/>
    <n v="0.28343465057025269"/>
    <n v="2708.2799999999997"/>
    <n v="9.7613907896165961E-2"/>
    <n v="4.0746756055526009E-2"/>
    <n v="92.076295210166165"/>
    <n v="7189.85"/>
  </r>
  <r>
    <n v="1110010"/>
    <s v="Juhayna Milk 1L 12X"/>
    <n v="202507"/>
    <x v="0"/>
    <x v="0"/>
    <x v="0"/>
    <x v="8"/>
    <x v="2"/>
    <n v="115.3"/>
    <n v="48426"/>
    <n v="-3845.35"/>
    <n v="44580.65"/>
    <n v="-29405.15"/>
    <n v="-990.27"/>
    <n v="-719.4"/>
    <n v="13465.829999999998"/>
    <n v="0.30205548819947664"/>
    <n v="1709.67"/>
    <n v="7.9406723660843351E-2"/>
    <n v="3.8350046488779328E-2"/>
    <n v="116.78950563746746"/>
    <n v="3845.35"/>
  </r>
  <r>
    <n v="1130010"/>
    <s v="Bekhero Milk 500ML 24X"/>
    <n v="202510"/>
    <x v="2"/>
    <x v="2"/>
    <x v="2"/>
    <x v="5"/>
    <x v="3"/>
    <n v="245.3"/>
    <n v="88308"/>
    <n v="-10578.18"/>
    <n v="77729.820000000007"/>
    <n v="-49341.63"/>
    <n v="-2998.43"/>
    <n v="-1468.44"/>
    <n v="23921.320000000007"/>
    <n v="0.30774958696675231"/>
    <n v="4466.87"/>
    <n v="0.11978733523576574"/>
    <n v="5.7466619631950766E-2"/>
    <n v="97.518630248675109"/>
    <n v="10578.18"/>
  </r>
  <r>
    <n v="1110010"/>
    <s v="Juhayna Milk 1L 12X"/>
    <n v="202403"/>
    <x v="0"/>
    <x v="0"/>
    <x v="0"/>
    <x v="3"/>
    <x v="2"/>
    <n v="168.6"/>
    <n v="70812"/>
    <n v="-5854.34"/>
    <n v="64957.66"/>
    <n v="-43111.87"/>
    <n v="-1594.15"/>
    <n v="-1036.73"/>
    <n v="19214.909999999996"/>
    <n v="0.29580668392303533"/>
    <n v="2630.88"/>
    <n v="8.267440546799977E-2"/>
    <n v="4.0501458950337806E-2"/>
    <n v="113.96743772241992"/>
    <n v="5854.34"/>
  </r>
  <r>
    <n v="1130010"/>
    <s v="Bekhero Milk 500ML 24X"/>
    <n v="202502"/>
    <x v="2"/>
    <x v="2"/>
    <x v="2"/>
    <x v="2"/>
    <x v="1"/>
    <n v="44.6"/>
    <n v="16056"/>
    <n v="-453.03"/>
    <n v="15602.97"/>
    <n v="-10337.93"/>
    <n v="-351.3"/>
    <n v="-236.33"/>
    <n v="4677.41"/>
    <n v="0.2997769014488908"/>
    <n v="587.63"/>
    <n v="2.8215620328849028E-2"/>
    <n v="3.7661419588706509E-2"/>
    <n v="104.87466367713004"/>
    <n v="453.03"/>
  </r>
  <r>
    <n v="1120010"/>
    <s v="Pure Orange 1L 12X"/>
    <n v="202508"/>
    <x v="1"/>
    <x v="0"/>
    <x v="0"/>
    <x v="8"/>
    <x v="2"/>
    <n v="64"/>
    <n v="30720"/>
    <n v="-2597.84"/>
    <n v="28122.16"/>
    <n v="-17518.669999999998"/>
    <n v="-896.6"/>
    <n v="-464.39"/>
    <n v="9242.5000000000036"/>
    <n v="0.32865540911508945"/>
    <n v="1360.99"/>
    <n v="8.4565104166666669E-2"/>
    <n v="4.8395642439983275E-2"/>
    <n v="144.41406250000006"/>
    <n v="2597.84"/>
  </r>
  <r>
    <n v="1120010"/>
    <s v="Pure Orange 1L 12X"/>
    <n v="202505"/>
    <x v="1"/>
    <x v="0"/>
    <x v="0"/>
    <x v="7"/>
    <x v="3"/>
    <n v="292.8"/>
    <n v="140544"/>
    <n v="-12650.18"/>
    <n v="127893.82"/>
    <n v="-79654.509999999995"/>
    <n v="-4912.42"/>
    <n v="-2556.14"/>
    <n v="40770.750000000015"/>
    <n v="0.31878592726372557"/>
    <n v="7468.5599999999995"/>
    <n v="9.0008680555555554E-2"/>
    <n v="5.8396566777034253E-2"/>
    <n v="139.2443647540984"/>
    <n v="12650.18"/>
  </r>
  <r>
    <n v="1120010"/>
    <s v="Pure Orange 1L 12X"/>
    <n v="202504"/>
    <x v="1"/>
    <x v="0"/>
    <x v="0"/>
    <x v="4"/>
    <x v="1"/>
    <n v="55.2"/>
    <n v="26496"/>
    <n v="-703.14"/>
    <n v="25792.86"/>
    <n v="-16666.009999999998"/>
    <n v="-599.34"/>
    <n v="-469.48"/>
    <n v="8058.0300000000025"/>
    <n v="0.3124132027235445"/>
    <n v="1068.8200000000002"/>
    <n v="2.6537590579710144E-2"/>
    <n v="4.1438599674483566E-2"/>
    <n v="145.97880434782613"/>
    <n v="703.14"/>
  </r>
  <r>
    <n v="1120010"/>
    <s v="Pure Orange 1L 12X"/>
    <n v="202412"/>
    <x v="1"/>
    <x v="0"/>
    <x v="0"/>
    <x v="8"/>
    <x v="2"/>
    <n v="172.5"/>
    <n v="82800"/>
    <n v="-6896.65"/>
    <n v="75903.350000000006"/>
    <n v="-49508.04"/>
    <n v="-1562.37"/>
    <n v="-1101.07"/>
    <n v="23731.870000000003"/>
    <n v="0.31265905918513481"/>
    <n v="2663.4399999999996"/>
    <n v="8.3292874396135266E-2"/>
    <n v="3.508988733698841E-2"/>
    <n v="137.57605797101451"/>
    <n v="6896.65"/>
  </r>
  <r>
    <n v="1120010"/>
    <s v="Pure Orange 1L 12X"/>
    <n v="202407"/>
    <x v="1"/>
    <x v="0"/>
    <x v="0"/>
    <x v="3"/>
    <x v="2"/>
    <n v="245.3"/>
    <n v="117744"/>
    <n v="-11086.53"/>
    <n v="106657.47"/>
    <n v="-66312.52"/>
    <n v="-2412.2800000000002"/>
    <n v="-1980.67"/>
    <n v="35952"/>
    <n v="0.33707906253542297"/>
    <n v="4392.9500000000007"/>
    <n v="9.4157918874847132E-2"/>
    <n v="4.1187457381091079E-2"/>
    <n v="146.56339176518549"/>
    <n v="11086.53"/>
  </r>
  <r>
    <n v="1120010"/>
    <s v="Pure Orange 1L 12X"/>
    <n v="202501"/>
    <x v="1"/>
    <x v="0"/>
    <x v="0"/>
    <x v="8"/>
    <x v="2"/>
    <n v="245.8"/>
    <n v="117984"/>
    <n v="-11282.65"/>
    <n v="106701.35"/>
    <n v="-67334.899999999994"/>
    <n v="-3027.62"/>
    <n v="-1814.56"/>
    <n v="34524.270000000019"/>
    <n v="0.32355982375105863"/>
    <n v="4842.18"/>
    <n v="9.5628644561974507E-2"/>
    <n v="4.5380681687719977E-2"/>
    <n v="140.45675345809607"/>
    <n v="11282.65"/>
  </r>
  <r>
    <n v="1110010"/>
    <s v="Juhayna Milk 1L 12X"/>
    <n v="202509"/>
    <x v="0"/>
    <x v="0"/>
    <x v="0"/>
    <x v="9"/>
    <x v="0"/>
    <n v="46.7"/>
    <n v="19614"/>
    <n v="-1534.74"/>
    <n v="18079.259999999998"/>
    <n v="-11457.44"/>
    <n v="-381"/>
    <n v="-306.41000000000003"/>
    <n v="5934.409999999998"/>
    <n v="0.32824407636153241"/>
    <n v="687.41000000000008"/>
    <n v="7.8247170388498016E-2"/>
    <n v="3.8022020812798762E-2"/>
    <n v="127.07516059957169"/>
    <n v="1534.74"/>
  </r>
  <r>
    <n v="1120020"/>
    <s v="Pure Apple 250ML 27X"/>
    <n v="202404"/>
    <x v="1"/>
    <x v="1"/>
    <x v="1"/>
    <x v="5"/>
    <x v="3"/>
    <n v="93.7"/>
    <n v="35606"/>
    <n v="-3267.37"/>
    <n v="32338.63"/>
    <n v="-21919.02"/>
    <n v="-1163.02"/>
    <n v="-461.85"/>
    <n v="8794.7400000000016"/>
    <n v="0.27195771744195724"/>
    <n v="1624.87"/>
    <n v="9.1764590237600405E-2"/>
    <n v="5.0245480405323291E-2"/>
    <n v="93.860618996798308"/>
    <n v="3267.37"/>
  </r>
  <r>
    <n v="1120020"/>
    <s v="Pure Apple 250ML 27X"/>
    <n v="202501"/>
    <x v="1"/>
    <x v="1"/>
    <x v="1"/>
    <x v="4"/>
    <x v="1"/>
    <n v="24.8"/>
    <n v="9424"/>
    <n v="-248.04"/>
    <n v="9175.9599999999991"/>
    <n v="-5726.17"/>
    <n v="-188.61"/>
    <n v="-99.01"/>
    <n v="3162.1699999999992"/>
    <n v="0.34461462342904714"/>
    <n v="287.62"/>
    <n v="2.6320033955857386E-2"/>
    <n v="3.1344949193326914E-2"/>
    <n v="127.50685483870964"/>
    <n v="248.04"/>
  </r>
  <r>
    <n v="1120010"/>
    <s v="Pure Orange 1L 12X"/>
    <n v="202412"/>
    <x v="1"/>
    <x v="0"/>
    <x v="0"/>
    <x v="1"/>
    <x v="0"/>
    <n v="110.2"/>
    <n v="52896"/>
    <n v="-4525.4399999999996"/>
    <n v="48370.559999999998"/>
    <n v="-32355.9"/>
    <n v="-1210.43"/>
    <n v="-869.16"/>
    <n v="13935.069999999992"/>
    <n v="0.28808990427235065"/>
    <n v="2079.59"/>
    <n v="8.5553539019963695E-2"/>
    <n v="4.2992886582251685E-2"/>
    <n v="126.45254083484566"/>
    <n v="4525.4399999999996"/>
  </r>
  <r>
    <n v="1120020"/>
    <s v="Pure Apple 250ML 27X"/>
    <n v="202506"/>
    <x v="1"/>
    <x v="1"/>
    <x v="1"/>
    <x v="1"/>
    <x v="0"/>
    <n v="11.7"/>
    <n v="4446"/>
    <n v="-330.06"/>
    <n v="4115.9399999999996"/>
    <n v="-2679.38"/>
    <n v="-114.92"/>
    <n v="-70.42"/>
    <n v="1251.2199999999993"/>
    <n v="0.30399374140536534"/>
    <n v="185.34"/>
    <n v="7.4237516869095813E-2"/>
    <n v="4.5029810930188492E-2"/>
    <n v="106.94188034188029"/>
    <n v="330.06"/>
  </r>
  <r>
    <n v="1130010"/>
    <s v="Bekhero Milk 500ML 24X"/>
    <n v="202403"/>
    <x v="2"/>
    <x v="2"/>
    <x v="2"/>
    <x v="5"/>
    <x v="3"/>
    <n v="93.2"/>
    <n v="33552"/>
    <n v="-3483.4"/>
    <n v="30068.6"/>
    <n v="-20341.59"/>
    <n v="-868.43"/>
    <n v="-536.9"/>
    <n v="8321.6799999999967"/>
    <n v="0.27675648350771226"/>
    <n v="1405.33"/>
    <n v="0.10382093466857416"/>
    <n v="4.6737460340687625E-2"/>
    <n v="89.288412017167346"/>
    <n v="3483.4"/>
  </r>
  <r>
    <n v="1110010"/>
    <s v="Juhayna Milk 1L 12X"/>
    <n v="202405"/>
    <x v="0"/>
    <x v="0"/>
    <x v="0"/>
    <x v="8"/>
    <x v="2"/>
    <n v="298.60000000000002"/>
    <n v="125412"/>
    <n v="-10315.950000000001"/>
    <n v="115096.05"/>
    <n v="-73176.61"/>
    <n v="-2679.69"/>
    <n v="-2085.5300000000002"/>
    <n v="37154.22"/>
    <n v="0.32281055692180577"/>
    <n v="4765.22"/>
    <n v="8.2256482633240841E-2"/>
    <n v="4.1402115884950005E-2"/>
    <n v="124.42806430006698"/>
    <n v="10315.950000000001"/>
  </r>
  <r>
    <n v="1110010"/>
    <s v="Juhayna Milk 1L 12X"/>
    <n v="202406"/>
    <x v="0"/>
    <x v="0"/>
    <x v="0"/>
    <x v="5"/>
    <x v="3"/>
    <n v="63.4"/>
    <n v="26628"/>
    <n v="-2693.43"/>
    <n v="23934.57"/>
    <n v="-15168.02"/>
    <n v="-842.36"/>
    <n v="-353.93"/>
    <n v="7570.2599999999984"/>
    <n v="0.31628978502642824"/>
    <n v="1196.29"/>
    <n v="0.10115029292474087"/>
    <n v="4.9981679219639204E-2"/>
    <n v="119.40473186119871"/>
    <n v="2693.43"/>
  </r>
  <r>
    <n v="1110020"/>
    <s v="Juhayna Milk 500ML 24X"/>
    <n v="202511"/>
    <x v="0"/>
    <x v="2"/>
    <x v="2"/>
    <x v="4"/>
    <x v="1"/>
    <n v="74.8"/>
    <n v="33660"/>
    <n v="-932.97"/>
    <n v="32727.03"/>
    <n v="-21768.5"/>
    <n v="-686.02"/>
    <n v="-508.61"/>
    <n v="9763.8999999999978"/>
    <n v="0.29834360160393408"/>
    <n v="1194.6300000000001"/>
    <n v="2.7717468805704099E-2"/>
    <n v="3.6502854062834302E-2"/>
    <n v="130.53342245989302"/>
    <n v="932.97"/>
  </r>
  <r>
    <n v="1110020"/>
    <s v="Juhayna Milk 500ML 24X"/>
    <n v="202505"/>
    <x v="0"/>
    <x v="2"/>
    <x v="2"/>
    <x v="8"/>
    <x v="2"/>
    <n v="93.7"/>
    <n v="42165"/>
    <n v="-3113.36"/>
    <n v="39051.64"/>
    <n v="-25785.99"/>
    <n v="-1323.63"/>
    <n v="-481.34"/>
    <n v="11460.679999999997"/>
    <n v="0.29347499874525107"/>
    <n v="1804.97"/>
    <n v="7.3837542985888779E-2"/>
    <n v="4.6220081922295708E-2"/>
    <n v="122.31248665955172"/>
    <n v="3113.36"/>
  </r>
  <r>
    <n v="1120010"/>
    <s v="Pure Orange 1L 12X"/>
    <n v="202409"/>
    <x v="1"/>
    <x v="0"/>
    <x v="0"/>
    <x v="8"/>
    <x v="2"/>
    <n v="61.8"/>
    <n v="29664"/>
    <n v="-2677.91"/>
    <n v="26986.09"/>
    <n v="-17426.38"/>
    <n v="-704.61"/>
    <n v="-369.02"/>
    <n v="8486.0799999999981"/>
    <n v="0.31446126504432459"/>
    <n v="1073.6300000000001"/>
    <n v="9.0274743797195245E-2"/>
    <n v="3.978457049539226E-2"/>
    <n v="137.31521035598703"/>
    <n v="2677.91"/>
  </r>
  <r>
    <n v="1120020"/>
    <s v="Pure Apple 250ML 27X"/>
    <n v="202407"/>
    <x v="1"/>
    <x v="1"/>
    <x v="1"/>
    <x v="3"/>
    <x v="2"/>
    <n v="261.39999999999998"/>
    <n v="99332"/>
    <n v="-7181.81"/>
    <n v="92150.19"/>
    <n v="-57906.87"/>
    <n v="-2199.7199999999998"/>
    <n v="-1782.79"/>
    <n v="30260.809999999998"/>
    <n v="0.32838575807602782"/>
    <n v="3982.5099999999998"/>
    <n v="7.2301071155317531E-2"/>
    <n v="4.3217599442822635E-2"/>
    <n v="115.76438408569243"/>
    <n v="7181.81"/>
  </r>
  <r>
    <n v="1120020"/>
    <s v="Pure Apple 250ML 27X"/>
    <n v="202510"/>
    <x v="1"/>
    <x v="1"/>
    <x v="1"/>
    <x v="8"/>
    <x v="2"/>
    <n v="285"/>
    <n v="108300"/>
    <n v="-9963.9500000000007"/>
    <n v="98336.05"/>
    <n v="-66769.919999999998"/>
    <n v="-2853.22"/>
    <n v="-1869.54"/>
    <n v="26843.37000000001"/>
    <n v="0.27297588219172936"/>
    <n v="4722.76"/>
    <n v="9.2003231763619575E-2"/>
    <n v="4.8026740956139687E-2"/>
    <n v="94.187263157894776"/>
    <n v="9963.9500000000007"/>
  </r>
  <r>
    <n v="1120020"/>
    <s v="Pure Apple 250ML 27X"/>
    <n v="202510"/>
    <x v="1"/>
    <x v="1"/>
    <x v="1"/>
    <x v="5"/>
    <x v="3"/>
    <n v="123.4"/>
    <n v="46892"/>
    <n v="-4954.6400000000003"/>
    <n v="41937.360000000001"/>
    <n v="-27868.87"/>
    <n v="-1249.1300000000001"/>
    <n v="-432.25"/>
    <n v="12387.11"/>
    <n v="0.29537171629306186"/>
    <n v="1681.38"/>
    <n v="0.10566066706474453"/>
    <n v="4.0092652470255639E-2"/>
    <n v="100.38176661264181"/>
    <n v="4954.6400000000003"/>
  </r>
  <r>
    <n v="1130010"/>
    <s v="Bekhero Milk 500ML 24X"/>
    <n v="202406"/>
    <x v="2"/>
    <x v="2"/>
    <x v="2"/>
    <x v="10"/>
    <x v="1"/>
    <n v="100.2"/>
    <n v="36072"/>
    <n v="-1369.11"/>
    <n v="34702.89"/>
    <n v="-22252.11"/>
    <n v="-702.81"/>
    <n v="-535.42999999999995"/>
    <n v="11212.539999999997"/>
    <n v="0.32310104432224512"/>
    <n v="1238.2399999999998"/>
    <n v="3.7954923486360606E-2"/>
    <n v="3.5681178138189641E-2"/>
    <n v="111.90159680638719"/>
    <n v="1369.11"/>
  </r>
  <r>
    <n v="1110010"/>
    <s v="Juhayna Milk 1L 12X"/>
    <n v="202402"/>
    <x v="0"/>
    <x v="0"/>
    <x v="0"/>
    <x v="2"/>
    <x v="1"/>
    <n v="38"/>
    <n v="15960"/>
    <n v="-547.35"/>
    <n v="15412.65"/>
    <n v="-9735.58"/>
    <n v="-427.43"/>
    <n v="-307.38"/>
    <n v="4942.26"/>
    <n v="0.32066257262703041"/>
    <n v="734.81"/>
    <n v="3.4295112781954885E-2"/>
    <n v="4.7675772822973334E-2"/>
    <n v="130.05947368421053"/>
    <n v="547.35"/>
  </r>
  <r>
    <n v="1110020"/>
    <s v="Juhayna Milk 500ML 24X"/>
    <n v="202409"/>
    <x v="0"/>
    <x v="2"/>
    <x v="2"/>
    <x v="3"/>
    <x v="2"/>
    <n v="206"/>
    <n v="92700"/>
    <n v="-7127.07"/>
    <n v="85572.93"/>
    <n v="-57407.99"/>
    <n v="-3219.42"/>
    <n v="-865.84"/>
    <n v="24079.68"/>
    <n v="0.28139366035497443"/>
    <n v="4085.26"/>
    <n v="7.688317152103559E-2"/>
    <n v="4.7740097248043283E-2"/>
    <n v="116.8916504854369"/>
    <n v="7127.07"/>
  </r>
  <r>
    <n v="1110010"/>
    <s v="Juhayna Milk 1L 12X"/>
    <n v="202503"/>
    <x v="0"/>
    <x v="0"/>
    <x v="0"/>
    <x v="9"/>
    <x v="0"/>
    <n v="62.2"/>
    <n v="26124"/>
    <n v="-1792.06"/>
    <n v="24331.94"/>
    <n v="-16407.03"/>
    <n v="-896.66"/>
    <n v="-327.35000000000002"/>
    <n v="6700.9000000000015"/>
    <n v="0.27539522126061472"/>
    <n v="1224.01"/>
    <n v="6.8598223855458579E-2"/>
    <n v="5.0304661280604838E-2"/>
    <n v="107.73151125401931"/>
    <n v="1792.06"/>
  </r>
  <r>
    <n v="1110020"/>
    <s v="Juhayna Milk 500ML 24X"/>
    <n v="202409"/>
    <x v="0"/>
    <x v="2"/>
    <x v="2"/>
    <x v="8"/>
    <x v="2"/>
    <n v="279.2"/>
    <n v="125640"/>
    <n v="-12396.31"/>
    <n v="113243.69"/>
    <n v="-71988.92"/>
    <n v="-3233.1"/>
    <n v="-2067.66"/>
    <n v="35954.009999999995"/>
    <n v="0.31749239184982397"/>
    <n v="5300.76"/>
    <n v="9.8665313594396689E-2"/>
    <n v="4.6808435860753034E-2"/>
    <n v="128.77510744985673"/>
    <n v="12396.31"/>
  </r>
  <r>
    <n v="1110020"/>
    <s v="Juhayna Milk 500ML 24X"/>
    <n v="202504"/>
    <x v="0"/>
    <x v="2"/>
    <x v="2"/>
    <x v="3"/>
    <x v="2"/>
    <n v="200.7"/>
    <n v="90315"/>
    <n v="-6911.2"/>
    <n v="83403.8"/>
    <n v="-55236.22"/>
    <n v="-2589.64"/>
    <n v="-847.02"/>
    <n v="24730.920000000006"/>
    <n v="0.29652030243226335"/>
    <n v="3436.66"/>
    <n v="7.6523279632397717E-2"/>
    <n v="4.1205076986899875E-2"/>
    <n v="123.22331838565026"/>
    <n v="6911.2"/>
  </r>
  <r>
    <n v="1120010"/>
    <s v="Pure Orange 1L 12X"/>
    <n v="202405"/>
    <x v="1"/>
    <x v="0"/>
    <x v="0"/>
    <x v="5"/>
    <x v="3"/>
    <n v="184.2"/>
    <n v="88416"/>
    <n v="-10469.67"/>
    <n v="77946.33"/>
    <n v="-50723.54"/>
    <n v="-1957.16"/>
    <n v="-1199.49"/>
    <n v="24066.14"/>
    <n v="0.30875270201945365"/>
    <n v="3156.65"/>
    <n v="0.11841374864277959"/>
    <n v="4.049773735338149E-2"/>
    <n v="130.65222584147665"/>
    <n v="10469.67"/>
  </r>
  <r>
    <n v="1120020"/>
    <s v="Pure Apple 250ML 27X"/>
    <n v="202505"/>
    <x v="1"/>
    <x v="1"/>
    <x v="1"/>
    <x v="10"/>
    <x v="1"/>
    <n v="66.599999999999994"/>
    <n v="25308"/>
    <n v="-584.62"/>
    <n v="24723.38"/>
    <n v="-16643.87"/>
    <n v="-835.95"/>
    <n v="-262.3"/>
    <n v="6981.260000000002"/>
    <n v="0.28237482091849908"/>
    <n v="1098.25"/>
    <n v="2.3100205468626522E-2"/>
    <n v="4.442151518117668E-2"/>
    <n v="104.82372372372376"/>
    <n v="584.62"/>
  </r>
  <r>
    <n v="1120010"/>
    <s v="Pure Orange 1L 12X"/>
    <n v="202511"/>
    <x v="1"/>
    <x v="0"/>
    <x v="0"/>
    <x v="10"/>
    <x v="1"/>
    <n v="24.6"/>
    <n v="11808"/>
    <n v="-349.36"/>
    <n v="11458.64"/>
    <n v="-7292.9"/>
    <n v="-332.17"/>
    <n v="-130.35"/>
    <n v="3703.2199999999993"/>
    <n v="0.3231814595798454"/>
    <n v="462.52"/>
    <n v="2.9586720867208673E-2"/>
    <n v="4.0364301522693796E-2"/>
    <n v="150.53739837398371"/>
    <n v="349.36"/>
  </r>
  <r>
    <n v="1120020"/>
    <s v="Pure Apple 250ML 27X"/>
    <n v="202403"/>
    <x v="1"/>
    <x v="1"/>
    <x v="1"/>
    <x v="5"/>
    <x v="3"/>
    <n v="265.5"/>
    <n v="100890"/>
    <n v="-12052.3"/>
    <n v="88837.7"/>
    <n v="-57960.1"/>
    <n v="-3488.67"/>
    <n v="-1519.54"/>
    <n v="25869.39"/>
    <n v="0.29119833133905987"/>
    <n v="5008.21"/>
    <n v="0.11945980771136881"/>
    <n v="5.6374827353702313E-2"/>
    <n v="97.436497175141241"/>
    <n v="12052.3"/>
  </r>
  <r>
    <n v="1110020"/>
    <s v="Juhayna Milk 500ML 24X"/>
    <n v="202407"/>
    <x v="0"/>
    <x v="2"/>
    <x v="2"/>
    <x v="3"/>
    <x v="2"/>
    <n v="257.89999999999998"/>
    <n v="116055"/>
    <n v="-10382.39"/>
    <n v="105672.61"/>
    <n v="-69273"/>
    <n v="-2457.38"/>
    <n v="-1305.55"/>
    <n v="32636.679999999993"/>
    <n v="0.30884710806329091"/>
    <n v="3762.9300000000003"/>
    <n v="8.9460945241480322E-2"/>
    <n v="3.5609322037186364E-2"/>
    <n v="126.54780922838307"/>
    <n v="10382.39"/>
  </r>
  <r>
    <n v="1130010"/>
    <s v="Bekhero Milk 500ML 24X"/>
    <n v="202404"/>
    <x v="2"/>
    <x v="2"/>
    <x v="2"/>
    <x v="6"/>
    <x v="0"/>
    <n v="118.4"/>
    <n v="42624"/>
    <n v="-3400.8"/>
    <n v="39223.199999999997"/>
    <n v="-25495.01"/>
    <n v="-1091.8900000000001"/>
    <n v="-712.65"/>
    <n v="11923.649999999998"/>
    <n v="0.30399482959065038"/>
    <n v="1804.54"/>
    <n v="7.978603603603604E-2"/>
    <n v="4.6006955067409087E-2"/>
    <n v="100.70650337837836"/>
    <n v="3400.8"/>
  </r>
  <r>
    <n v="1130010"/>
    <s v="Bekhero Milk 500ML 24X"/>
    <n v="202505"/>
    <x v="2"/>
    <x v="2"/>
    <x v="2"/>
    <x v="5"/>
    <x v="3"/>
    <n v="266.7"/>
    <n v="96012"/>
    <n v="-11230.15"/>
    <n v="84781.85"/>
    <n v="-56185.05"/>
    <n v="-2640.18"/>
    <n v="-1027.6300000000001"/>
    <n v="24928.990000000005"/>
    <n v="0.29403687227867759"/>
    <n v="3667.81"/>
    <n v="0.11696610840311628"/>
    <n v="4.3261735855020855E-2"/>
    <n v="93.472028496437972"/>
    <n v="11230.15"/>
  </r>
  <r>
    <n v="1110020"/>
    <s v="Juhayna Milk 500ML 24X"/>
    <n v="202404"/>
    <x v="0"/>
    <x v="2"/>
    <x v="2"/>
    <x v="1"/>
    <x v="0"/>
    <n v="11.6"/>
    <n v="5220"/>
    <n v="-349.22"/>
    <n v="4870.78"/>
    <n v="-3279.68"/>
    <n v="-99"/>
    <n v="-82.4"/>
    <n v="1409.6999999999998"/>
    <n v="0.28941976439091888"/>
    <n v="181.4"/>
    <n v="6.6900383141762457E-2"/>
    <n v="3.7242495041861882E-2"/>
    <n v="121.52586206896551"/>
    <n v="349.22"/>
  </r>
  <r>
    <n v="1120020"/>
    <s v="Pure Apple 250ML 27X"/>
    <n v="202501"/>
    <x v="1"/>
    <x v="1"/>
    <x v="1"/>
    <x v="4"/>
    <x v="1"/>
    <n v="22.6"/>
    <n v="8588"/>
    <n v="-328.07"/>
    <n v="8259.93"/>
    <n v="-5372.88"/>
    <n v="-269.5"/>
    <n v="-138.06"/>
    <n v="2479.4899999999998"/>
    <n v="0.3001829313323478"/>
    <n v="407.56"/>
    <n v="3.8200978108989286E-2"/>
    <n v="4.9341822509391724E-2"/>
    <n v="109.71194690265484"/>
    <n v="328.07"/>
  </r>
  <r>
    <n v="1130010"/>
    <s v="Bekhero Milk 500ML 24X"/>
    <n v="202501"/>
    <x v="2"/>
    <x v="2"/>
    <x v="2"/>
    <x v="10"/>
    <x v="1"/>
    <n v="23.4"/>
    <n v="8424"/>
    <n v="-260.76"/>
    <n v="8163.24"/>
    <n v="-5461.78"/>
    <n v="-194.18"/>
    <n v="-112.96"/>
    <n v="2394.3199999999997"/>
    <n v="0.29330510924583864"/>
    <n v="307.14"/>
    <n v="3.0954415954415955E-2"/>
    <n v="3.7624766636776573E-2"/>
    <n v="102.32136752136752"/>
    <n v="260.76"/>
  </r>
  <r>
    <n v="1110010"/>
    <s v="Juhayna Milk 1L 12X"/>
    <n v="202512"/>
    <x v="0"/>
    <x v="0"/>
    <x v="0"/>
    <x v="3"/>
    <x v="2"/>
    <n v="108.8"/>
    <n v="45696"/>
    <n v="-3956.86"/>
    <n v="41739.14"/>
    <n v="-28203.69"/>
    <n v="-1377.29"/>
    <n v="-685"/>
    <n v="11473.16"/>
    <n v="0.27487772867385385"/>
    <n v="2062.29"/>
    <n v="8.6590948879551821E-2"/>
    <n v="4.9409019927099597E-2"/>
    <n v="105.45183823529412"/>
    <n v="3956.86"/>
  </r>
  <r>
    <n v="1110010"/>
    <s v="Juhayna Milk 1L 12X"/>
    <n v="202409"/>
    <x v="0"/>
    <x v="0"/>
    <x v="0"/>
    <x v="9"/>
    <x v="0"/>
    <n v="56.3"/>
    <n v="23646"/>
    <n v="-1951.56"/>
    <n v="21694.44"/>
    <n v="-14565.06"/>
    <n v="-712.23"/>
    <n v="-259.25"/>
    <n v="6157.9"/>
    <n v="0.28384692114661636"/>
    <n v="971.48"/>
    <n v="8.2532352194874398E-2"/>
    <n v="4.4780137214880868E-2"/>
    <n v="109.37655417406749"/>
    <n v="1951.56"/>
  </r>
  <r>
    <n v="1120010"/>
    <s v="Pure Orange 1L 12X"/>
    <n v="202411"/>
    <x v="1"/>
    <x v="0"/>
    <x v="0"/>
    <x v="10"/>
    <x v="1"/>
    <n v="101.5"/>
    <n v="48720"/>
    <n v="-1744.28"/>
    <n v="46975.72"/>
    <n v="-29223.23"/>
    <n v="-1126.06"/>
    <n v="-832.92"/>
    <n v="15793.510000000002"/>
    <n v="0.33620581015043521"/>
    <n v="1958.98"/>
    <n v="3.5802134646962233E-2"/>
    <n v="4.170196859143404E-2"/>
    <n v="155.60108374384239"/>
    <n v="1744.28"/>
  </r>
  <r>
    <n v="1110010"/>
    <s v="Juhayna Milk 1L 12X"/>
    <n v="202406"/>
    <x v="0"/>
    <x v="0"/>
    <x v="0"/>
    <x v="4"/>
    <x v="1"/>
    <n v="10.4"/>
    <n v="4368"/>
    <n v="-158.77000000000001"/>
    <n v="4209.2299999999996"/>
    <n v="-2680.17"/>
    <n v="-111.92"/>
    <n v="-73.33"/>
    <n v="1343.8099999999995"/>
    <n v="0.31925316506819529"/>
    <n v="185.25"/>
    <n v="3.6348443223443223E-2"/>
    <n v="4.4010424709507445E-2"/>
    <n v="129.21249999999995"/>
    <n v="158.77000000000001"/>
  </r>
  <r>
    <n v="1120020"/>
    <s v="Pure Apple 250ML 27X"/>
    <n v="202411"/>
    <x v="1"/>
    <x v="1"/>
    <x v="1"/>
    <x v="2"/>
    <x v="1"/>
    <n v="12.1"/>
    <n v="4598"/>
    <n v="-155.32"/>
    <n v="4442.68"/>
    <n v="-2870.66"/>
    <n v="-175.26"/>
    <n v="-74.12"/>
    <n v="1322.6400000000003"/>
    <n v="0.29771219174012087"/>
    <n v="249.38"/>
    <n v="3.3779904306220097E-2"/>
    <n v="5.6132784715532062E-2"/>
    <n v="109.30909090909094"/>
    <n v="155.32"/>
  </r>
  <r>
    <n v="1120020"/>
    <s v="Pure Apple 250ML 27X"/>
    <n v="202403"/>
    <x v="1"/>
    <x v="1"/>
    <x v="1"/>
    <x v="3"/>
    <x v="2"/>
    <n v="53.3"/>
    <n v="20254"/>
    <n v="-1811.1"/>
    <n v="18442.900000000001"/>
    <n v="-12448.37"/>
    <n v="-479.18"/>
    <n v="-200.39"/>
    <n v="5314.9600000000009"/>
    <n v="0.28818461304892401"/>
    <n v="679.56999999999994"/>
    <n v="8.9419373950824527E-2"/>
    <n v="3.6847242028097527E-2"/>
    <n v="99.717823639774878"/>
    <n v="1811.1"/>
  </r>
  <r>
    <n v="1110010"/>
    <s v="Juhayna Milk 1L 12X"/>
    <n v="202401"/>
    <x v="0"/>
    <x v="0"/>
    <x v="0"/>
    <x v="7"/>
    <x v="3"/>
    <n v="251.9"/>
    <n v="105798"/>
    <n v="-10756.08"/>
    <n v="95041.919999999998"/>
    <n v="-59499.5"/>
    <n v="-3068.18"/>
    <n v="-1827.08"/>
    <n v="30647.159999999996"/>
    <n v="0.32245939475970181"/>
    <n v="4895.26"/>
    <n v="0.10166619406794079"/>
    <n v="5.1506324788051422E-2"/>
    <n v="121.66399364827311"/>
    <n v="10756.08"/>
  </r>
  <r>
    <n v="1130010"/>
    <s v="Bekhero Milk 500ML 24X"/>
    <n v="202402"/>
    <x v="2"/>
    <x v="2"/>
    <x v="2"/>
    <x v="8"/>
    <x v="2"/>
    <n v="180.7"/>
    <n v="65052"/>
    <n v="-4583"/>
    <n v="60469"/>
    <n v="-40295.35"/>
    <n v="-2128.7600000000002"/>
    <n v="-864.64"/>
    <n v="17180.25"/>
    <n v="0.28411665481486381"/>
    <n v="2993.4"/>
    <n v="7.0451331242698145E-2"/>
    <n v="4.9503051150176128E-2"/>
    <n v="95.076092971776433"/>
    <n v="4583"/>
  </r>
  <r>
    <n v="1130010"/>
    <s v="Bekhero Milk 500ML 24X"/>
    <n v="202506"/>
    <x v="2"/>
    <x v="2"/>
    <x v="2"/>
    <x v="7"/>
    <x v="3"/>
    <n v="85.2"/>
    <n v="30672"/>
    <n v="-3109.28"/>
    <n v="27562.720000000001"/>
    <n v="-18027.34"/>
    <n v="-894.04"/>
    <n v="-319.54000000000002"/>
    <n v="8321.7999999999993"/>
    <n v="0.30192230665188335"/>
    <n v="1213.58"/>
    <n v="0.10137193531559729"/>
    <n v="4.4029761939315126E-2"/>
    <n v="97.673708920187778"/>
    <n v="3109.28"/>
  </r>
  <r>
    <n v="1130010"/>
    <s v="Bekhero Milk 500ML 24X"/>
    <n v="202505"/>
    <x v="2"/>
    <x v="2"/>
    <x v="2"/>
    <x v="2"/>
    <x v="1"/>
    <n v="35.700000000000003"/>
    <n v="12852"/>
    <n v="-368.45"/>
    <n v="12483.55"/>
    <n v="-8155.82"/>
    <n v="-473.8"/>
    <n v="-195.46"/>
    <n v="3658.4700000000012"/>
    <n v="0.29306327126498483"/>
    <n v="669.26"/>
    <n v="2.8668689698101463E-2"/>
    <n v="5.3611352539942564E-2"/>
    <n v="102.47815126050422"/>
    <n v="368.45"/>
  </r>
  <r>
    <n v="1120020"/>
    <s v="Pure Apple 250ML 27X"/>
    <n v="202403"/>
    <x v="1"/>
    <x v="1"/>
    <x v="1"/>
    <x v="10"/>
    <x v="1"/>
    <n v="50"/>
    <n v="19000"/>
    <n v="-520.98"/>
    <n v="18479.02"/>
    <n v="-12112.66"/>
    <n v="-436.33"/>
    <n v="-268.60000000000002"/>
    <n v="5661.43"/>
    <n v="0.30637068415965785"/>
    <n v="704.93000000000006"/>
    <n v="2.742E-2"/>
    <n v="3.8147585748594892E-2"/>
    <n v="113.2286"/>
    <n v="520.98"/>
  </r>
  <r>
    <n v="1110010"/>
    <s v="Juhayna Milk 1L 12X"/>
    <n v="202401"/>
    <x v="0"/>
    <x v="0"/>
    <x v="0"/>
    <x v="4"/>
    <x v="1"/>
    <n v="86.3"/>
    <n v="36246"/>
    <n v="-896.54"/>
    <n v="35349.46"/>
    <n v="-21963.91"/>
    <n v="-768.48"/>
    <n v="-506.07"/>
    <n v="12111"/>
    <n v="0.34260777958135713"/>
    <n v="1274.55"/>
    <n v="2.4734867295701592E-2"/>
    <n v="3.6055713439469797E-2"/>
    <n v="140.33603707995366"/>
    <n v="896.54"/>
  </r>
  <r>
    <n v="1120010"/>
    <s v="Pure Orange 1L 12X"/>
    <n v="202505"/>
    <x v="1"/>
    <x v="0"/>
    <x v="0"/>
    <x v="10"/>
    <x v="1"/>
    <n v="73.5"/>
    <n v="35280"/>
    <n v="-1291.98"/>
    <n v="33988.019999999997"/>
    <n v="-21453.45"/>
    <n v="-689.75"/>
    <n v="-672.21"/>
    <n v="11172.609999999997"/>
    <n v="0.32872200263504603"/>
    <n v="1361.96"/>
    <n v="3.662074829931973E-2"/>
    <n v="4.0071766463595115E-2"/>
    <n v="152.00829931972785"/>
    <n v="1291.98"/>
  </r>
  <r>
    <n v="1130010"/>
    <s v="Bekhero Milk 500ML 24X"/>
    <n v="202405"/>
    <x v="2"/>
    <x v="2"/>
    <x v="2"/>
    <x v="0"/>
    <x v="0"/>
    <n v="113.5"/>
    <n v="40860"/>
    <n v="-3412.58"/>
    <n v="37447.42"/>
    <n v="-24028.98"/>
    <n v="-1131.28"/>
    <n v="-738.28"/>
    <n v="11548.880000000001"/>
    <n v="0.30840255483555346"/>
    <n v="1869.56"/>
    <n v="8.3518844836025452E-2"/>
    <n v="4.9924934748508711E-2"/>
    <n v="101.75224669603526"/>
    <n v="3412.58"/>
  </r>
  <r>
    <n v="1110010"/>
    <s v="Juhayna Milk 1L 12X"/>
    <n v="202503"/>
    <x v="0"/>
    <x v="0"/>
    <x v="0"/>
    <x v="4"/>
    <x v="1"/>
    <n v="42"/>
    <n v="17640"/>
    <n v="-384.63"/>
    <n v="17255.37"/>
    <n v="-11472.7"/>
    <n v="-513.62"/>
    <n v="-239"/>
    <n v="5030.0499999999975"/>
    <n v="0.29150635425377708"/>
    <n v="752.62"/>
    <n v="2.1804421768707484E-2"/>
    <n v="4.3616566900622822E-2"/>
    <n v="119.76309523809518"/>
    <n v="384.63"/>
  </r>
  <r>
    <n v="1110020"/>
    <s v="Juhayna Milk 500ML 24X"/>
    <n v="202506"/>
    <x v="0"/>
    <x v="2"/>
    <x v="2"/>
    <x v="1"/>
    <x v="0"/>
    <n v="84"/>
    <n v="37800"/>
    <n v="-3214.65"/>
    <n v="34585.35"/>
    <n v="-22587.19"/>
    <n v="-885.61"/>
    <n v="-556.32000000000005"/>
    <n v="10556.23"/>
    <n v="0.30522258702022675"/>
    <n v="1441.93"/>
    <n v="8.5043650793650796E-2"/>
    <n v="4.169193025370569E-2"/>
    <n v="125.66940476190476"/>
    <n v="3214.65"/>
  </r>
  <r>
    <n v="1130010"/>
    <s v="Bekhero Milk 500ML 24X"/>
    <n v="202502"/>
    <x v="2"/>
    <x v="2"/>
    <x v="2"/>
    <x v="2"/>
    <x v="1"/>
    <n v="39.299999999999997"/>
    <n v="14148"/>
    <n v="-329"/>
    <n v="13819"/>
    <n v="-9067.8799999999992"/>
    <n v="-408.36"/>
    <n v="-208.97"/>
    <n v="4133.7900000000009"/>
    <n v="0.29913814313626175"/>
    <n v="617.33000000000004"/>
    <n v="2.3254170200735086E-2"/>
    <n v="4.4672552283088501E-2"/>
    <n v="105.18549618320614"/>
    <n v="329"/>
  </r>
  <r>
    <n v="1110010"/>
    <s v="Juhayna Milk 1L 12X"/>
    <n v="202511"/>
    <x v="0"/>
    <x v="0"/>
    <x v="0"/>
    <x v="2"/>
    <x v="1"/>
    <n v="107"/>
    <n v="44940"/>
    <n v="-1719.78"/>
    <n v="43220.22"/>
    <n v="-27482.01"/>
    <n v="-1496.64"/>
    <n v="-547.34"/>
    <n v="13694.230000000003"/>
    <n v="0.31684776245933044"/>
    <n v="2043.98"/>
    <n v="3.8268357810413885E-2"/>
    <n v="4.7292216467199839E-2"/>
    <n v="127.98345794392526"/>
    <n v="1719.78"/>
  </r>
  <r>
    <n v="1110020"/>
    <s v="Juhayna Milk 500ML 24X"/>
    <n v="202510"/>
    <x v="0"/>
    <x v="2"/>
    <x v="2"/>
    <x v="0"/>
    <x v="0"/>
    <n v="42.3"/>
    <n v="19035"/>
    <n v="-1419.69"/>
    <n v="17615.310000000001"/>
    <n v="-11804.03"/>
    <n v="-464.68"/>
    <n v="-313.45999999999998"/>
    <n v="5033.1400000000012"/>
    <n v="0.285725315081029"/>
    <n v="778.14"/>
    <n v="7.4583136327817184E-2"/>
    <n v="4.4174073575770162E-2"/>
    <n v="118.98676122931445"/>
    <n v="1419.69"/>
  </r>
  <r>
    <n v="1110020"/>
    <s v="Juhayna Milk 500ML 24X"/>
    <n v="202405"/>
    <x v="0"/>
    <x v="2"/>
    <x v="2"/>
    <x v="6"/>
    <x v="0"/>
    <n v="102.9"/>
    <n v="46305"/>
    <n v="-3288.35"/>
    <n v="43016.65"/>
    <n v="-28813.85"/>
    <n v="-1471.43"/>
    <n v="-437.94"/>
    <n v="12293.430000000004"/>
    <n v="0.28578306306976492"/>
    <n v="1909.3700000000001"/>
    <n v="7.1015009178274482E-2"/>
    <n v="4.4386766519475603E-2"/>
    <n v="119.46967930029157"/>
    <n v="3288.35"/>
  </r>
  <r>
    <n v="1110010"/>
    <s v="Juhayna Milk 1L 12X"/>
    <n v="202408"/>
    <x v="0"/>
    <x v="0"/>
    <x v="0"/>
    <x v="9"/>
    <x v="0"/>
    <n v="111.8"/>
    <n v="46956"/>
    <n v="-4083.03"/>
    <n v="42872.97"/>
    <n v="-27635.94"/>
    <n v="-1672.59"/>
    <n v="-625.66999999999996"/>
    <n v="12938.770000000004"/>
    <n v="0.3017931811115489"/>
    <n v="2298.2599999999998"/>
    <n v="8.6954382826475857E-2"/>
    <n v="5.3606269871203226E-2"/>
    <n v="115.73139534883725"/>
    <n v="4083.03"/>
  </r>
  <r>
    <n v="1110020"/>
    <s v="Juhayna Milk 500ML 24X"/>
    <n v="202504"/>
    <x v="0"/>
    <x v="2"/>
    <x v="2"/>
    <x v="7"/>
    <x v="3"/>
    <n v="298"/>
    <n v="134100"/>
    <n v="-13426.62"/>
    <n v="120673.38"/>
    <n v="-81475.350000000006"/>
    <n v="-3888.16"/>
    <n v="-2277.62"/>
    <n v="33032.25"/>
    <n v="0.27373269895978714"/>
    <n v="6165.78"/>
    <n v="0.10012393736017898"/>
    <n v="5.109478163286716E-2"/>
    <n v="110.84647651006712"/>
    <n v="13426.62"/>
  </r>
  <r>
    <n v="1120010"/>
    <s v="Pure Orange 1L 12X"/>
    <n v="202403"/>
    <x v="1"/>
    <x v="0"/>
    <x v="0"/>
    <x v="1"/>
    <x v="0"/>
    <n v="63.4"/>
    <n v="30432"/>
    <n v="-2421.12"/>
    <n v="28010.880000000001"/>
    <n v="-18900.2"/>
    <n v="-849.69"/>
    <n v="-325.18"/>
    <n v="7935.8100000000013"/>
    <n v="0.2833116988827199"/>
    <n v="1174.8700000000001"/>
    <n v="7.9558359621451094E-2"/>
    <n v="4.1943344871706999E-2"/>
    <n v="125.17050473186123"/>
    <n v="2421.12"/>
  </r>
  <r>
    <n v="1120010"/>
    <s v="Pure Orange 1L 12X"/>
    <n v="202403"/>
    <x v="1"/>
    <x v="0"/>
    <x v="0"/>
    <x v="2"/>
    <x v="1"/>
    <n v="25"/>
    <n v="12000"/>
    <n v="-340.72"/>
    <n v="11659.28"/>
    <n v="-7501.22"/>
    <n v="-450.97"/>
    <n v="-224.35"/>
    <n v="3482.74"/>
    <n v="0.29870969733980141"/>
    <n v="675.32"/>
    <n v="2.8393333333333336E-2"/>
    <n v="5.7921243850392136E-2"/>
    <n v="139.30959999999999"/>
    <n v="340.72"/>
  </r>
  <r>
    <n v="1120010"/>
    <s v="Pure Orange 1L 12X"/>
    <n v="202403"/>
    <x v="1"/>
    <x v="0"/>
    <x v="0"/>
    <x v="9"/>
    <x v="0"/>
    <n v="16.5"/>
    <n v="7920"/>
    <n v="-558.70000000000005"/>
    <n v="7361.3"/>
    <n v="-4812.43"/>
    <n v="-249.99"/>
    <n v="-143.46"/>
    <n v="2155.42"/>
    <n v="0.29280426011709887"/>
    <n v="393.45000000000005"/>
    <n v="7.0542929292929296E-2"/>
    <n v="5.344843981361988E-2"/>
    <n v="130.63151515151515"/>
    <n v="558.70000000000005"/>
  </r>
  <r>
    <n v="1110010"/>
    <s v="Juhayna Milk 1L 12X"/>
    <n v="202401"/>
    <x v="0"/>
    <x v="0"/>
    <x v="0"/>
    <x v="0"/>
    <x v="0"/>
    <n v="77.099999999999994"/>
    <n v="32382"/>
    <n v="-2762.68"/>
    <n v="29619.32"/>
    <n v="-19938.38"/>
    <n v="-657.08"/>
    <n v="-537.97"/>
    <n v="8485.8899999999958"/>
    <n v="0.28649847464425232"/>
    <n v="1195.0500000000002"/>
    <n v="8.5315298622691618E-2"/>
    <n v="4.0346976230379368E-2"/>
    <n v="110.06342412451357"/>
    <n v="2762.68"/>
  </r>
  <r>
    <n v="1110010"/>
    <s v="Juhayna Milk 1L 12X"/>
    <n v="202502"/>
    <x v="0"/>
    <x v="0"/>
    <x v="0"/>
    <x v="3"/>
    <x v="2"/>
    <n v="70.2"/>
    <n v="29484"/>
    <n v="-2842.36"/>
    <n v="26641.64"/>
    <n v="-17706.89"/>
    <n v="-654.01"/>
    <n v="-484.06"/>
    <n v="7796.68"/>
    <n v="0.29265015216780949"/>
    <n v="1138.07"/>
    <n v="9.6403473070139745E-2"/>
    <n v="4.2717715576068141E-2"/>
    <n v="111.06381766381766"/>
    <n v="2842.36"/>
  </r>
  <r>
    <n v="1120020"/>
    <s v="Pure Apple 250ML 27X"/>
    <n v="202407"/>
    <x v="1"/>
    <x v="1"/>
    <x v="1"/>
    <x v="6"/>
    <x v="0"/>
    <n v="14.8"/>
    <n v="5624"/>
    <n v="-415.45"/>
    <n v="5208.55"/>
    <n v="-3482.33"/>
    <n v="-166.01"/>
    <n v="-87.53"/>
    <n v="1472.6799999999998"/>
    <n v="0.28274279789960732"/>
    <n v="253.54"/>
    <n v="7.3870910384068275E-2"/>
    <n v="4.8677655009551603E-2"/>
    <n v="99.505405405405384"/>
    <n v="415.45"/>
  </r>
  <r>
    <n v="1110010"/>
    <s v="Juhayna Milk 1L 12X"/>
    <n v="202511"/>
    <x v="0"/>
    <x v="0"/>
    <x v="0"/>
    <x v="4"/>
    <x v="1"/>
    <n v="101.3"/>
    <n v="42546"/>
    <n v="-1407.12"/>
    <n v="41138.879999999997"/>
    <n v="-27671.47"/>
    <n v="-1295.05"/>
    <n v="-539.85"/>
    <n v="11632.509999999998"/>
    <n v="0.28276195171088758"/>
    <n v="1834.9"/>
    <n v="3.3072909321675358E-2"/>
    <n v="4.4602575471184444E-2"/>
    <n v="114.83228035538005"/>
    <n v="1407.12"/>
  </r>
  <r>
    <n v="1120010"/>
    <s v="Pure Orange 1L 12X"/>
    <n v="202509"/>
    <x v="1"/>
    <x v="0"/>
    <x v="0"/>
    <x v="3"/>
    <x v="2"/>
    <n v="85.2"/>
    <n v="40896"/>
    <n v="-3558.96"/>
    <n v="37337.040000000001"/>
    <n v="-24198.12"/>
    <n v="-1189.6300000000001"/>
    <n v="-587.34"/>
    <n v="11361.95"/>
    <n v="0.30430773301793607"/>
    <n v="1776.9700000000003"/>
    <n v="8.7024647887323947E-2"/>
    <n v="4.759268544051698E-2"/>
    <n v="133.35622065727699"/>
    <n v="3558.96"/>
  </r>
  <r>
    <n v="1120020"/>
    <s v="Pure Apple 250ML 27X"/>
    <n v="202508"/>
    <x v="1"/>
    <x v="1"/>
    <x v="1"/>
    <x v="3"/>
    <x v="2"/>
    <n v="114.3"/>
    <n v="43434"/>
    <n v="-4286.78"/>
    <n v="39147.22"/>
    <n v="-26070.46"/>
    <n v="-1106.6300000000001"/>
    <n v="-678.3"/>
    <n v="11291.830000000002"/>
    <n v="0.28844525869269905"/>
    <n v="1784.93"/>
    <n v="9.869641294838144E-2"/>
    <n v="4.5595319412208582E-2"/>
    <n v="98.791163604549453"/>
    <n v="4286.78"/>
  </r>
  <r>
    <n v="1130010"/>
    <s v="Bekhero Milk 500ML 24X"/>
    <n v="202407"/>
    <x v="2"/>
    <x v="2"/>
    <x v="2"/>
    <x v="7"/>
    <x v="3"/>
    <n v="251.2"/>
    <n v="90432"/>
    <n v="-10167.950000000001"/>
    <n v="80264.05"/>
    <n v="-50161.7"/>
    <n v="-3052.76"/>
    <n v="-1384.84"/>
    <n v="25664.750000000007"/>
    <n v="0.31975398699666918"/>
    <n v="4437.6000000000004"/>
    <n v="0.11243752211606511"/>
    <n v="5.528751664038882E-2"/>
    <n v="102.16859076433124"/>
    <n v="10167.950000000001"/>
  </r>
  <r>
    <n v="1110010"/>
    <s v="Juhayna Milk 1L 12X"/>
    <n v="202411"/>
    <x v="0"/>
    <x v="0"/>
    <x v="0"/>
    <x v="0"/>
    <x v="0"/>
    <n v="15"/>
    <n v="6300"/>
    <n v="-444.49"/>
    <n v="5855.51"/>
    <n v="-3827.68"/>
    <n v="-188.64"/>
    <n v="-71.540000000000006"/>
    <n v="1767.6500000000005"/>
    <n v="0.30187806015189123"/>
    <n v="260.18"/>
    <n v="7.0553968253968258E-2"/>
    <n v="4.4433362764302341E-2"/>
    <n v="117.84333333333338"/>
    <n v="444.49"/>
  </r>
  <r>
    <n v="1110020"/>
    <s v="Juhayna Milk 500ML 24X"/>
    <n v="202410"/>
    <x v="0"/>
    <x v="2"/>
    <x v="2"/>
    <x v="9"/>
    <x v="0"/>
    <n v="33.5"/>
    <n v="15075"/>
    <n v="-1303.23"/>
    <n v="13771.77"/>
    <n v="-9191.83"/>
    <n v="-374.58"/>
    <n v="-172.98"/>
    <n v="4032.380000000001"/>
    <n v="0.29280041708509513"/>
    <n v="547.55999999999995"/>
    <n v="8.6449751243781098E-2"/>
    <n v="3.9759595171862436E-2"/>
    <n v="120.36955223880599"/>
    <n v="1303.23"/>
  </r>
  <r>
    <n v="1110020"/>
    <s v="Juhayna Milk 500ML 24X"/>
    <n v="202502"/>
    <x v="0"/>
    <x v="2"/>
    <x v="2"/>
    <x v="3"/>
    <x v="2"/>
    <n v="182.5"/>
    <n v="82125"/>
    <n v="-6748.12"/>
    <n v="75376.88"/>
    <n v="-47968.38"/>
    <n v="-2330.16"/>
    <n v="-783.1"/>
    <n v="24295.240000000013"/>
    <n v="0.32231686957592315"/>
    <n v="3113.2599999999998"/>
    <n v="8.2168888888888889E-2"/>
    <n v="4.1302585089751653E-2"/>
    <n v="133.1246027397261"/>
    <n v="6748.12"/>
  </r>
  <r>
    <n v="1120020"/>
    <s v="Pure Apple 250ML 27X"/>
    <n v="202507"/>
    <x v="1"/>
    <x v="1"/>
    <x v="1"/>
    <x v="2"/>
    <x v="1"/>
    <n v="70.3"/>
    <n v="26714"/>
    <n v="-1063.07"/>
    <n v="25650.93"/>
    <n v="-17437.18"/>
    <n v="-970.12"/>
    <n v="-495.31"/>
    <n v="6748.32"/>
    <n v="0.2630828589840602"/>
    <n v="1465.43"/>
    <n v="3.9794489780639361E-2"/>
    <n v="5.7129702509811538E-2"/>
    <n v="95.993172119487909"/>
    <n v="1063.07"/>
  </r>
  <r>
    <n v="1130010"/>
    <s v="Bekhero Milk 500ML 24X"/>
    <n v="202406"/>
    <x v="2"/>
    <x v="2"/>
    <x v="2"/>
    <x v="7"/>
    <x v="3"/>
    <n v="129.5"/>
    <n v="46620"/>
    <n v="-4154.5"/>
    <n v="42465.5"/>
    <n v="-28675.599999999999"/>
    <n v="-1526.88"/>
    <n v="-692.45"/>
    <n v="11570.57"/>
    <n v="0.27246988732029531"/>
    <n v="2219.33"/>
    <n v="8.9114114114114115E-2"/>
    <n v="5.2261953821337317E-2"/>
    <n v="89.348030888030891"/>
    <n v="4154.5"/>
  </r>
  <r>
    <n v="1120010"/>
    <s v="Pure Orange 1L 12X"/>
    <n v="202506"/>
    <x v="1"/>
    <x v="0"/>
    <x v="0"/>
    <x v="2"/>
    <x v="1"/>
    <n v="15.2"/>
    <n v="7296"/>
    <n v="-194.66"/>
    <n v="7101.34"/>
    <n v="-4592.66"/>
    <n v="-205.13"/>
    <n v="-90.66"/>
    <n v="2212.8900000000003"/>
    <n v="0.3116158358844951"/>
    <n v="295.78999999999996"/>
    <n v="2.6680372807017544E-2"/>
    <n v="4.165270216607006E-2"/>
    <n v="145.58486842105265"/>
    <n v="194.66"/>
  </r>
  <r>
    <n v="1110010"/>
    <s v="Juhayna Milk 1L 12X"/>
    <n v="202503"/>
    <x v="0"/>
    <x v="0"/>
    <x v="0"/>
    <x v="4"/>
    <x v="1"/>
    <n v="78.2"/>
    <n v="32844"/>
    <n v="-888.39"/>
    <n v="31955.61"/>
    <n v="-20510.810000000001"/>
    <n v="-892.88"/>
    <n v="-385.38"/>
    <n v="10166.539999999997"/>
    <n v="0.31814570274202236"/>
    <n v="1278.26"/>
    <n v="2.7048776032151989E-2"/>
    <n v="4.0001114045389835E-2"/>
    <n v="130.00690537084395"/>
    <n v="888.39"/>
  </r>
  <r>
    <n v="1110020"/>
    <s v="Juhayna Milk 500ML 24X"/>
    <n v="202506"/>
    <x v="0"/>
    <x v="2"/>
    <x v="2"/>
    <x v="1"/>
    <x v="0"/>
    <n v="113.1"/>
    <n v="50895"/>
    <n v="-4431.3999999999996"/>
    <n v="46463.6"/>
    <n v="-29712.22"/>
    <n v="-968.77"/>
    <n v="-756.87"/>
    <n v="15025.739999999998"/>
    <n v="0.32338733976704342"/>
    <n v="1725.6399999999999"/>
    <n v="8.7069456724629138E-2"/>
    <n v="3.7139610361659449E-2"/>
    <n v="132.85358090185676"/>
    <n v="4431.3999999999996"/>
  </r>
  <r>
    <n v="1120010"/>
    <s v="Pure Orange 1L 12X"/>
    <n v="202408"/>
    <x v="1"/>
    <x v="0"/>
    <x v="0"/>
    <x v="1"/>
    <x v="0"/>
    <n v="21"/>
    <n v="10080"/>
    <n v="-630"/>
    <n v="9450"/>
    <n v="-5915.77"/>
    <n v="-336.21"/>
    <n v="-183.46"/>
    <n v="3014.5599999999995"/>
    <n v="0.31900105820105817"/>
    <n v="519.66999999999996"/>
    <n v="6.25E-2"/>
    <n v="5.499153439153439E-2"/>
    <n v="143.55047619047616"/>
    <n v="630"/>
  </r>
  <r>
    <n v="1110010"/>
    <s v="Juhayna Milk 1L 12X"/>
    <n v="202411"/>
    <x v="0"/>
    <x v="0"/>
    <x v="0"/>
    <x v="6"/>
    <x v="0"/>
    <n v="98.6"/>
    <n v="41412"/>
    <n v="-3359.54"/>
    <n v="38052.46"/>
    <n v="-24608.95"/>
    <n v="-1057.1500000000001"/>
    <n v="-641.85"/>
    <n v="11744.509999999998"/>
    <n v="0.3086399670349827"/>
    <n v="1699"/>
    <n v="8.1124794745484397E-2"/>
    <n v="4.4648887351829557E-2"/>
    <n v="119.11267748478701"/>
    <n v="3359.54"/>
  </r>
  <r>
    <n v="1110020"/>
    <s v="Juhayna Milk 500ML 24X"/>
    <n v="202501"/>
    <x v="0"/>
    <x v="2"/>
    <x v="2"/>
    <x v="5"/>
    <x v="3"/>
    <n v="229.3"/>
    <n v="103185"/>
    <n v="-9785.86"/>
    <n v="93399.14"/>
    <n v="-59217.71"/>
    <n v="-3395.19"/>
    <n v="-1804.63"/>
    <n v="28981.61"/>
    <n v="0.3102984674162953"/>
    <n v="5199.82"/>
    <n v="9.4838009400591172E-2"/>
    <n v="5.5673103628149034E-2"/>
    <n v="126.39167030091583"/>
    <n v="9785.86"/>
  </r>
  <r>
    <n v="1110010"/>
    <s v="Juhayna Milk 1L 12X"/>
    <n v="202403"/>
    <x v="0"/>
    <x v="0"/>
    <x v="0"/>
    <x v="5"/>
    <x v="3"/>
    <n v="216.7"/>
    <n v="91014"/>
    <n v="-7944.58"/>
    <n v="83069.42"/>
    <n v="-55994.36"/>
    <n v="-2965.47"/>
    <n v="-1578.4"/>
    <n v="22531.189999999995"/>
    <n v="0.27123326490060956"/>
    <n v="4543.87"/>
    <n v="8.728964774650054E-2"/>
    <n v="5.4699671672198989E-2"/>
    <n v="103.97411167512689"/>
    <n v="7944.58"/>
  </r>
  <r>
    <n v="1120010"/>
    <s v="Pure Orange 1L 12X"/>
    <n v="202406"/>
    <x v="1"/>
    <x v="0"/>
    <x v="0"/>
    <x v="1"/>
    <x v="0"/>
    <n v="104.6"/>
    <n v="50208"/>
    <n v="-4156.54"/>
    <n v="46051.46"/>
    <n v="-30485.06"/>
    <n v="-967.79"/>
    <n v="-607.65"/>
    <n v="13990.959999999995"/>
    <n v="0.30381143181996828"/>
    <n v="1575.44"/>
    <n v="8.2786408540471632E-2"/>
    <n v="3.4210424598916087E-2"/>
    <n v="133.75678776290627"/>
    <n v="4156.54"/>
  </r>
  <r>
    <n v="1120010"/>
    <s v="Pure Orange 1L 12X"/>
    <n v="202412"/>
    <x v="1"/>
    <x v="0"/>
    <x v="0"/>
    <x v="5"/>
    <x v="3"/>
    <n v="291.7"/>
    <n v="140016"/>
    <n v="-14867.89"/>
    <n v="125148.11"/>
    <n v="-82745.88"/>
    <n v="-3152.81"/>
    <n v="-2044.57"/>
    <n v="37204.849999999991"/>
    <n v="0.29728655111131913"/>
    <n v="5197.38"/>
    <n v="0.10618707861958633"/>
    <n v="4.1529832132502838E-2"/>
    <n v="127.5449091532396"/>
    <n v="14867.89"/>
  </r>
  <r>
    <n v="1130010"/>
    <s v="Bekhero Milk 500ML 24X"/>
    <n v="202503"/>
    <x v="2"/>
    <x v="2"/>
    <x v="2"/>
    <x v="3"/>
    <x v="2"/>
    <n v="120.6"/>
    <n v="43416"/>
    <n v="-4284.1099999999997"/>
    <n v="39131.89"/>
    <n v="-25417.68"/>
    <n v="-1381.34"/>
    <n v="-666.88"/>
    <n v="11665.989999999998"/>
    <n v="0.29811976881259755"/>
    <n v="2048.2199999999998"/>
    <n v="9.8675833793992987E-2"/>
    <n v="5.234145347950226E-2"/>
    <n v="96.732918739635139"/>
    <n v="4284.1099999999997"/>
  </r>
  <r>
    <n v="1110020"/>
    <s v="Juhayna Milk 500ML 24X"/>
    <n v="202506"/>
    <x v="0"/>
    <x v="2"/>
    <x v="2"/>
    <x v="10"/>
    <x v="1"/>
    <n v="15.4"/>
    <n v="6930"/>
    <n v="-187.65"/>
    <n v="6742.35"/>
    <n v="-4480.8999999999996"/>
    <n v="-225.74"/>
    <n v="-110.84"/>
    <n v="1924.8700000000008"/>
    <n v="0.28548948067068614"/>
    <n v="336.58000000000004"/>
    <n v="2.7077922077922079E-2"/>
    <n v="4.9920280021060907E-2"/>
    <n v="124.9915584415585"/>
    <n v="187.65"/>
  </r>
  <r>
    <n v="1110020"/>
    <s v="Juhayna Milk 500ML 24X"/>
    <n v="202401"/>
    <x v="0"/>
    <x v="2"/>
    <x v="2"/>
    <x v="1"/>
    <x v="0"/>
    <n v="118.1"/>
    <n v="53145"/>
    <n v="-3647.63"/>
    <n v="49497.37"/>
    <n v="-32700.55"/>
    <n v="-1204.01"/>
    <n v="-645.48"/>
    <n v="14947.330000000002"/>
    <n v="0.30198230734279419"/>
    <n v="1849.49"/>
    <n v="6.8635431367014776E-2"/>
    <n v="3.7365419617244308E-2"/>
    <n v="126.56502963590179"/>
    <n v="3647.63"/>
  </r>
  <r>
    <n v="1110010"/>
    <s v="Juhayna Milk 1L 12X"/>
    <n v="202401"/>
    <x v="0"/>
    <x v="0"/>
    <x v="0"/>
    <x v="5"/>
    <x v="3"/>
    <n v="119.4"/>
    <n v="50148"/>
    <n v="-4264.7"/>
    <n v="45883.3"/>
    <n v="-28534.18"/>
    <n v="-1114.52"/>
    <n v="-479.76"/>
    <n v="15754.840000000004"/>
    <n v="0.34336763048865282"/>
    <n v="1594.28"/>
    <n v="8.504227486639547E-2"/>
    <n v="3.4746411003567741E-2"/>
    <n v="131.95008375209383"/>
    <n v="4264.7"/>
  </r>
  <r>
    <n v="1130010"/>
    <s v="Bekhero Milk 500ML 24X"/>
    <n v="202403"/>
    <x v="2"/>
    <x v="2"/>
    <x v="2"/>
    <x v="3"/>
    <x v="2"/>
    <n v="185.7"/>
    <n v="66852"/>
    <n v="-5936.85"/>
    <n v="60915.15"/>
    <n v="-41092.839999999997"/>
    <n v="-2382.2800000000002"/>
    <n v="-1212.51"/>
    <n v="16227.520000000004"/>
    <n v="0.26639546976408995"/>
    <n v="3594.79"/>
    <n v="8.8805869682283253E-2"/>
    <n v="5.9013069819248573E-2"/>
    <n v="87.385675821217049"/>
    <n v="5936.85"/>
  </r>
  <r>
    <n v="1120010"/>
    <s v="Pure Orange 1L 12X"/>
    <n v="202412"/>
    <x v="1"/>
    <x v="0"/>
    <x v="0"/>
    <x v="7"/>
    <x v="3"/>
    <n v="240"/>
    <n v="115200"/>
    <n v="-10338.65"/>
    <n v="104861.35"/>
    <n v="-67365.87"/>
    <n v="-3286.53"/>
    <n v="-1202.24"/>
    <n v="33006.710000000006"/>
    <n v="0.31476525907782044"/>
    <n v="4488.7700000000004"/>
    <n v="8.9745225694444444E-2"/>
    <n v="4.2806715725097949E-2"/>
    <n v="137.52795833333337"/>
    <n v="10338.65"/>
  </r>
  <r>
    <n v="1120010"/>
    <s v="Pure Orange 1L 12X"/>
    <n v="202402"/>
    <x v="1"/>
    <x v="0"/>
    <x v="0"/>
    <x v="2"/>
    <x v="1"/>
    <n v="16.5"/>
    <n v="7920"/>
    <n v="-311.06"/>
    <n v="7608.94"/>
    <n v="-4977.49"/>
    <n v="-240.08"/>
    <n v="-125.1"/>
    <n v="2266.2699999999995"/>
    <n v="0.29784306355418755"/>
    <n v="365.18"/>
    <n v="3.9275252525252526E-2"/>
    <n v="4.7993544435887263E-2"/>
    <n v="137.34969696969694"/>
    <n v="311.06"/>
  </r>
  <r>
    <n v="1120020"/>
    <s v="Pure Apple 250ML 27X"/>
    <n v="202402"/>
    <x v="1"/>
    <x v="1"/>
    <x v="1"/>
    <x v="10"/>
    <x v="1"/>
    <n v="18.100000000000001"/>
    <n v="6878"/>
    <n v="-190.78"/>
    <n v="6687.22"/>
    <n v="-4322.3100000000004"/>
    <n v="-168.89"/>
    <n v="-118.92"/>
    <n v="2077.0999999999995"/>
    <n v="0.31060739739383469"/>
    <n v="287.81"/>
    <n v="2.7737714451875544E-2"/>
    <n v="4.303881134462452E-2"/>
    <n v="114.75690607734802"/>
    <n v="190.78"/>
  </r>
  <r>
    <n v="1110020"/>
    <s v="Juhayna Milk 500ML 24X"/>
    <n v="202409"/>
    <x v="0"/>
    <x v="2"/>
    <x v="2"/>
    <x v="10"/>
    <x v="1"/>
    <n v="86.4"/>
    <n v="38880"/>
    <n v="-875.04"/>
    <n v="38004.959999999999"/>
    <n v="-25592"/>
    <n v="-925.65"/>
    <n v="-453.72"/>
    <n v="11033.589999999997"/>
    <n v="0.29031973721324789"/>
    <n v="1379.37"/>
    <n v="2.2506172839506171E-2"/>
    <n v="3.6294473142452981E-2"/>
    <n v="127.70358796296291"/>
    <n v="875.04"/>
  </r>
  <r>
    <n v="1120010"/>
    <s v="Pure Orange 1L 12X"/>
    <n v="202408"/>
    <x v="1"/>
    <x v="0"/>
    <x v="0"/>
    <x v="8"/>
    <x v="2"/>
    <n v="55.1"/>
    <n v="26448"/>
    <n v="-2162.89"/>
    <n v="24285.11"/>
    <n v="-15724.82"/>
    <n v="-854.23"/>
    <n v="-448.43"/>
    <n v="7257.630000000001"/>
    <n v="0.29885102435195893"/>
    <n v="1302.6600000000001"/>
    <n v="8.177896249243799E-2"/>
    <n v="5.3640275872746716E-2"/>
    <n v="131.71742286751362"/>
    <n v="2162.89"/>
  </r>
  <r>
    <n v="1120010"/>
    <s v="Pure Orange 1L 12X"/>
    <n v="202407"/>
    <x v="1"/>
    <x v="0"/>
    <x v="0"/>
    <x v="3"/>
    <x v="2"/>
    <n v="90.2"/>
    <n v="43296"/>
    <n v="-3482.65"/>
    <n v="39813.35"/>
    <n v="-24710.68"/>
    <n v="-1189.01"/>
    <n v="-790.44"/>
    <n v="13123.220000000001"/>
    <n v="0.32961858271157796"/>
    <n v="1979.45"/>
    <n v="8.043814671101257E-2"/>
    <n v="4.971824777367391E-2"/>
    <n v="145.49024390243903"/>
    <n v="3482.65"/>
  </r>
  <r>
    <n v="1120010"/>
    <s v="Pure Orange 1L 12X"/>
    <n v="202501"/>
    <x v="1"/>
    <x v="0"/>
    <x v="0"/>
    <x v="3"/>
    <x v="2"/>
    <n v="95.9"/>
    <n v="46032"/>
    <n v="-3368.3"/>
    <n v="42663.7"/>
    <n v="-27826.73"/>
    <n v="-1010.08"/>
    <n v="-452.73"/>
    <n v="13374.159999999996"/>
    <n v="0.31347867156388209"/>
    <n v="1462.81"/>
    <n v="7.3173010079944395E-2"/>
    <n v="3.4286993392509325E-2"/>
    <n v="139.45943691345147"/>
    <n v="3368.3"/>
  </r>
  <r>
    <n v="1110020"/>
    <s v="Juhayna Milk 500ML 24X"/>
    <n v="202408"/>
    <x v="0"/>
    <x v="2"/>
    <x v="2"/>
    <x v="5"/>
    <x v="3"/>
    <n v="126.9"/>
    <n v="57105"/>
    <n v="-6523.7"/>
    <n v="50581.3"/>
    <n v="-31572.07"/>
    <n v="-1757.43"/>
    <n v="-521.97"/>
    <n v="16729.830000000002"/>
    <n v="0.33075128555414751"/>
    <n v="2279.4"/>
    <n v="0.1142404342877156"/>
    <n v="4.5064084948390017E-2"/>
    <n v="131.83475177304965"/>
    <n v="6523.7"/>
  </r>
  <r>
    <n v="1110010"/>
    <s v="Juhayna Milk 1L 12X"/>
    <n v="202402"/>
    <x v="0"/>
    <x v="0"/>
    <x v="0"/>
    <x v="10"/>
    <x v="1"/>
    <n v="49.2"/>
    <n v="20664"/>
    <n v="-415.6"/>
    <n v="20248.400000000001"/>
    <n v="-13482.57"/>
    <n v="-624.05999999999995"/>
    <n v="-387.46"/>
    <n v="5754.3100000000031"/>
    <n v="0.28418591098555951"/>
    <n v="1011.52"/>
    <n v="2.0112272551296943E-2"/>
    <n v="4.9955552043618255E-2"/>
    <n v="116.9575203252033"/>
    <n v="415.6"/>
  </r>
  <r>
    <n v="1130010"/>
    <s v="Bekhero Milk 500ML 24X"/>
    <n v="202401"/>
    <x v="2"/>
    <x v="2"/>
    <x v="2"/>
    <x v="3"/>
    <x v="2"/>
    <n v="87.9"/>
    <n v="31644"/>
    <n v="-3072.18"/>
    <n v="28571.82"/>
    <n v="-17866.05"/>
    <n v="-795.77"/>
    <n v="-348.56"/>
    <n v="9561.4399999999987"/>
    <n v="0.33464581535232962"/>
    <n v="1144.33"/>
    <n v="9.7085703450891153E-2"/>
    <n v="4.0051001301282169E-2"/>
    <n v="108.77633674630259"/>
    <n v="3072.18"/>
  </r>
  <r>
    <n v="1110020"/>
    <s v="Juhayna Milk 500ML 24X"/>
    <n v="202510"/>
    <x v="0"/>
    <x v="2"/>
    <x v="2"/>
    <x v="0"/>
    <x v="0"/>
    <n v="46.8"/>
    <n v="21060"/>
    <n v="-1879.78"/>
    <n v="19180.22"/>
    <n v="-12941.39"/>
    <n v="-511.76"/>
    <n v="-359.91"/>
    <n v="5367.1600000000017"/>
    <n v="0.27982786433106616"/>
    <n v="871.67000000000007"/>
    <n v="8.9258309591642923E-2"/>
    <n v="4.5446298321917059E-2"/>
    <n v="114.68290598290602"/>
    <n v="1879.78"/>
  </r>
  <r>
    <n v="1130010"/>
    <s v="Bekhero Milk 500ML 24X"/>
    <n v="202507"/>
    <x v="2"/>
    <x v="2"/>
    <x v="2"/>
    <x v="4"/>
    <x v="1"/>
    <n v="104.7"/>
    <n v="37692"/>
    <n v="-819.97"/>
    <n v="36872.03"/>
    <n v="-24173.49"/>
    <n v="-1175.18"/>
    <n v="-524.87"/>
    <n v="10998.489999999998"/>
    <n v="0.29828816042946371"/>
    <n v="1700.0500000000002"/>
    <n v="2.1754483710071104E-2"/>
    <n v="4.6106764395667944E-2"/>
    <n v="105.04765998089778"/>
    <n v="819.97"/>
  </r>
  <r>
    <n v="1110020"/>
    <s v="Juhayna Milk 500ML 24X"/>
    <n v="202408"/>
    <x v="0"/>
    <x v="2"/>
    <x v="2"/>
    <x v="2"/>
    <x v="1"/>
    <n v="114.9"/>
    <n v="51705"/>
    <n v="-1282.56"/>
    <n v="50422.44"/>
    <n v="-33292.03"/>
    <n v="-1898.21"/>
    <n v="-906.26"/>
    <n v="14325.940000000002"/>
    <n v="0.28411834096088967"/>
    <n v="2804.4700000000003"/>
    <n v="2.4805337975050766E-2"/>
    <n v="5.561948211946903E-2"/>
    <n v="124.68181026979984"/>
    <n v="1282.56"/>
  </r>
  <r>
    <n v="1110020"/>
    <s v="Juhayna Milk 500ML 24X"/>
    <n v="202412"/>
    <x v="0"/>
    <x v="2"/>
    <x v="2"/>
    <x v="4"/>
    <x v="1"/>
    <n v="67.3"/>
    <n v="30285"/>
    <n v="-652.79"/>
    <n v="29632.21"/>
    <n v="-19193.28"/>
    <n v="-867.26"/>
    <n v="-303.63"/>
    <n v="9268.0400000000009"/>
    <n v="0.31276911171998312"/>
    <n v="1170.8899999999999"/>
    <n v="2.1554895162621757E-2"/>
    <n v="3.9514096316137066E-2"/>
    <n v="137.71233283803866"/>
    <n v="652.79"/>
  </r>
  <r>
    <n v="1130010"/>
    <s v="Bekhero Milk 500ML 24X"/>
    <n v="202503"/>
    <x v="2"/>
    <x v="2"/>
    <x v="2"/>
    <x v="5"/>
    <x v="3"/>
    <n v="78.599999999999994"/>
    <n v="28296"/>
    <n v="-3170.46"/>
    <n v="25125.54"/>
    <n v="-16846.96"/>
    <n v="-615.9"/>
    <n v="-440.18"/>
    <n v="7222.5"/>
    <n v="0.28745650839743142"/>
    <n v="1056.08"/>
    <n v="0.1120462256149279"/>
    <n v="4.2032131448717119E-2"/>
    <n v="91.889312977099237"/>
    <n v="3170.46"/>
  </r>
  <r>
    <n v="1110010"/>
    <s v="Juhayna Milk 1L 12X"/>
    <n v="202502"/>
    <x v="0"/>
    <x v="0"/>
    <x v="0"/>
    <x v="5"/>
    <x v="3"/>
    <n v="225.1"/>
    <n v="94542"/>
    <n v="-8199.6200000000008"/>
    <n v="86342.38"/>
    <n v="-56884.27"/>
    <n v="-2776.76"/>
    <n v="-1433.5"/>
    <n v="25247.850000000006"/>
    <n v="0.29241549746486029"/>
    <n v="4210.26"/>
    <n v="8.6729918977808809E-2"/>
    <n v="4.8762380652467539E-2"/>
    <n v="112.16281652598848"/>
    <n v="8199.6200000000008"/>
  </r>
  <r>
    <n v="1110010"/>
    <s v="Juhayna Milk 1L 12X"/>
    <n v="202505"/>
    <x v="0"/>
    <x v="0"/>
    <x v="0"/>
    <x v="3"/>
    <x v="2"/>
    <n v="193.2"/>
    <n v="81144"/>
    <n v="-6870.06"/>
    <n v="74273.94"/>
    <n v="-46068.9"/>
    <n v="-2029.23"/>
    <n v="-812.9"/>
    <n v="25362.909999999996"/>
    <n v="0.34147791271070305"/>
    <n v="2842.13"/>
    <n v="8.4665039929015085E-2"/>
    <n v="3.8265507390613719E-2"/>
    <n v="131.27800207039337"/>
    <n v="6870.06"/>
  </r>
  <r>
    <n v="1110010"/>
    <s v="Juhayna Milk 1L 12X"/>
    <n v="202407"/>
    <x v="0"/>
    <x v="0"/>
    <x v="0"/>
    <x v="9"/>
    <x v="0"/>
    <n v="68.900000000000006"/>
    <n v="28938"/>
    <n v="-2024.78"/>
    <n v="26913.22"/>
    <n v="-17575.3"/>
    <n v="-931.38"/>
    <n v="-506.16"/>
    <n v="7900.380000000001"/>
    <n v="0.29355015862093053"/>
    <n v="1437.54"/>
    <n v="6.9969590158269396E-2"/>
    <n v="5.341389844842051E-2"/>
    <n v="114.66444121915821"/>
    <n v="2024.78"/>
  </r>
  <r>
    <n v="1130010"/>
    <s v="Bekhero Milk 500ML 24X"/>
    <n v="202504"/>
    <x v="2"/>
    <x v="2"/>
    <x v="2"/>
    <x v="10"/>
    <x v="1"/>
    <n v="28.4"/>
    <n v="10224"/>
    <n v="-345.72"/>
    <n v="9878.2800000000007"/>
    <n v="-6350.78"/>
    <n v="-299.66000000000003"/>
    <n v="-168.8"/>
    <n v="3059.0400000000009"/>
    <n v="0.30967334394246776"/>
    <n v="468.46000000000004"/>
    <n v="3.3814553990610334E-2"/>
    <n v="4.7423235624015514E-2"/>
    <n v="107.71267605633807"/>
    <n v="345.72"/>
  </r>
  <r>
    <n v="1120010"/>
    <s v="Pure Orange 1L 12X"/>
    <n v="202506"/>
    <x v="1"/>
    <x v="0"/>
    <x v="0"/>
    <x v="7"/>
    <x v="3"/>
    <n v="241.4"/>
    <n v="115872"/>
    <n v="-12511.23"/>
    <n v="103360.77"/>
    <n v="-69405.19"/>
    <n v="-2206.0700000000002"/>
    <n v="-2045.6"/>
    <n v="29703.909999999989"/>
    <n v="0.28738088928710565"/>
    <n v="4251.67"/>
    <n v="0.10797457539353769"/>
    <n v="4.1134271735785252E-2"/>
    <n v="123.0485086992543"/>
    <n v="12511.23"/>
  </r>
  <r>
    <n v="1130010"/>
    <s v="Bekhero Milk 500ML 24X"/>
    <n v="202406"/>
    <x v="2"/>
    <x v="2"/>
    <x v="2"/>
    <x v="7"/>
    <x v="3"/>
    <n v="250.9"/>
    <n v="90324"/>
    <n v="-8223.5"/>
    <n v="82100.5"/>
    <n v="-55638.42"/>
    <n v="-2152.66"/>
    <n v="-864.86"/>
    <n v="23444.559999999998"/>
    <n v="0.28555928404820918"/>
    <n v="3017.52"/>
    <n v="9.10444621584518E-2"/>
    <n v="3.6753978355795643E-2"/>
    <n v="93.441849342367462"/>
    <n v="8223.5"/>
  </r>
  <r>
    <n v="1110010"/>
    <s v="Juhayna Milk 1L 12X"/>
    <n v="202512"/>
    <x v="0"/>
    <x v="0"/>
    <x v="0"/>
    <x v="5"/>
    <x v="3"/>
    <n v="238.5"/>
    <n v="100170"/>
    <n v="-8664.76"/>
    <n v="91505.24"/>
    <n v="-57029.58"/>
    <n v="-2838.86"/>
    <n v="-1477.85"/>
    <n v="30158.950000000004"/>
    <n v="0.32958713621209018"/>
    <n v="4316.71"/>
    <n v="8.6500549066586802E-2"/>
    <n v="4.7174456894490409E-2"/>
    <n v="126.45262054507339"/>
    <n v="8664.76"/>
  </r>
  <r>
    <n v="1130010"/>
    <s v="Bekhero Milk 500ML 24X"/>
    <n v="202405"/>
    <x v="2"/>
    <x v="2"/>
    <x v="2"/>
    <x v="5"/>
    <x v="3"/>
    <n v="215.6"/>
    <n v="77616"/>
    <n v="-6692.01"/>
    <n v="70923.990000000005"/>
    <n v="-45045.08"/>
    <n v="-1812"/>
    <n v="-1054.83"/>
    <n v="23012.080000000002"/>
    <n v="0.32446115905210637"/>
    <n v="2866.83"/>
    <n v="8.6219465058750777E-2"/>
    <n v="4.0421160738418692E-2"/>
    <n v="106.73506493506494"/>
    <n v="6692.01"/>
  </r>
  <r>
    <n v="1120010"/>
    <s v="Pure Orange 1L 12X"/>
    <n v="202512"/>
    <x v="1"/>
    <x v="0"/>
    <x v="0"/>
    <x v="5"/>
    <x v="3"/>
    <n v="265.10000000000002"/>
    <n v="127248"/>
    <n v="-13985.94"/>
    <n v="113262.06"/>
    <n v="-70671.259999999995"/>
    <n v="-4471.45"/>
    <n v="-2216.04"/>
    <n v="35903.310000000012"/>
    <n v="0.31699326323395505"/>
    <n v="6687.49"/>
    <n v="0.10991088268577895"/>
    <n v="5.9044396684997606E-2"/>
    <n v="135.43308185590348"/>
    <n v="13985.94"/>
  </r>
  <r>
    <n v="1130010"/>
    <s v="Bekhero Milk 500ML 24X"/>
    <n v="202510"/>
    <x v="2"/>
    <x v="2"/>
    <x v="2"/>
    <x v="5"/>
    <x v="3"/>
    <n v="81.599999999999994"/>
    <n v="29376"/>
    <n v="-3087.19"/>
    <n v="26288.81"/>
    <n v="-16319.64"/>
    <n v="-544.76"/>
    <n v="-317.52999999999997"/>
    <n v="9106.8800000000047"/>
    <n v="0.34641659321970086"/>
    <n v="862.29"/>
    <n v="0.10509225217864925"/>
    <n v="3.2800647880219753E-2"/>
    <n v="111.60392156862751"/>
    <n v="3087.19"/>
  </r>
  <r>
    <n v="1110010"/>
    <s v="Juhayna Milk 1L 12X"/>
    <n v="202408"/>
    <x v="0"/>
    <x v="0"/>
    <x v="0"/>
    <x v="3"/>
    <x v="2"/>
    <n v="263.10000000000002"/>
    <n v="110502"/>
    <n v="-8168.04"/>
    <n v="102333.96"/>
    <n v="-66141.960000000006"/>
    <n v="-2781.8"/>
    <n v="-1975.42"/>
    <n v="31434.78"/>
    <n v="0.30717837949396265"/>
    <n v="4757.22"/>
    <n v="7.3917576152467829E-2"/>
    <n v="4.6487207179317598E-2"/>
    <n v="119.47844925883693"/>
    <n v="8168.04"/>
  </r>
  <r>
    <n v="1110010"/>
    <s v="Juhayna Milk 1L 12X"/>
    <n v="202511"/>
    <x v="0"/>
    <x v="0"/>
    <x v="0"/>
    <x v="7"/>
    <x v="3"/>
    <n v="98.5"/>
    <n v="41370"/>
    <n v="-4796.46"/>
    <n v="36573.54"/>
    <n v="-24341.82"/>
    <n v="-1099.6500000000001"/>
    <n v="-518.59"/>
    <n v="10613.48"/>
    <n v="0.29019558948901308"/>
    <n v="1618.2400000000002"/>
    <n v="0.11594053662073966"/>
    <n v="4.4246195473558209E-2"/>
    <n v="107.75106598984772"/>
    <n v="4796.46"/>
  </r>
  <r>
    <n v="1110010"/>
    <s v="Juhayna Milk 1L 12X"/>
    <n v="202501"/>
    <x v="0"/>
    <x v="0"/>
    <x v="0"/>
    <x v="4"/>
    <x v="1"/>
    <n v="31.7"/>
    <n v="13314"/>
    <n v="-447.93"/>
    <n v="12866.07"/>
    <n v="-8613.74"/>
    <n v="-345.95"/>
    <n v="-230.69"/>
    <n v="3675.6899999999987"/>
    <n v="0.28568863685647589"/>
    <n v="576.64"/>
    <n v="3.3643533123028389E-2"/>
    <n v="4.4818658689094647E-2"/>
    <n v="115.95236593059933"/>
    <n v="447.93"/>
  </r>
  <r>
    <n v="1110020"/>
    <s v="Juhayna Milk 500ML 24X"/>
    <n v="202503"/>
    <x v="0"/>
    <x v="2"/>
    <x v="2"/>
    <x v="4"/>
    <x v="1"/>
    <n v="49.1"/>
    <n v="22095"/>
    <n v="-840.98"/>
    <n v="21254.02"/>
    <n v="-13299.86"/>
    <n v="-653.46"/>
    <n v="-240.6"/>
    <n v="7060.1"/>
    <n v="0.33217715989728064"/>
    <n v="894.06000000000006"/>
    <n v="3.8062004978501922E-2"/>
    <n v="4.2065453970590035E-2"/>
    <n v="143.79022403258656"/>
    <n v="840.98"/>
  </r>
  <r>
    <n v="1110010"/>
    <s v="Juhayna Milk 1L 12X"/>
    <n v="202508"/>
    <x v="0"/>
    <x v="0"/>
    <x v="0"/>
    <x v="6"/>
    <x v="0"/>
    <n v="19.899999999999999"/>
    <n v="8358"/>
    <n v="-672.64"/>
    <n v="7685.36"/>
    <n v="-5139.79"/>
    <n v="-304.08"/>
    <n v="-82.54"/>
    <n v="2158.9499999999998"/>
    <n v="0.28091722443711159"/>
    <n v="386.62"/>
    <n v="8.047858339315625E-2"/>
    <n v="5.0306036412087397E-2"/>
    <n v="108.48994974874371"/>
    <n v="672.64"/>
  </r>
  <r>
    <n v="1120010"/>
    <s v="Pure Orange 1L 12X"/>
    <n v="202402"/>
    <x v="1"/>
    <x v="0"/>
    <x v="0"/>
    <x v="10"/>
    <x v="1"/>
    <n v="104.7"/>
    <n v="50256"/>
    <n v="-1165.06"/>
    <n v="49090.94"/>
    <n v="-32642.75"/>
    <n v="-1503.05"/>
    <n v="-549.49"/>
    <n v="14395.650000000001"/>
    <n v="0.29324453758677266"/>
    <n v="2052.54"/>
    <n v="2.3182505571474051E-2"/>
    <n v="4.1810973674572129E-2"/>
    <n v="137.49426934097423"/>
    <n v="1165.06"/>
  </r>
  <r>
    <n v="1110010"/>
    <s v="Juhayna Milk 1L 12X"/>
    <n v="202512"/>
    <x v="0"/>
    <x v="0"/>
    <x v="0"/>
    <x v="3"/>
    <x v="2"/>
    <n v="185.3"/>
    <n v="77826"/>
    <n v="-6092"/>
    <n v="71734"/>
    <n v="-47143.97"/>
    <n v="-1996.91"/>
    <n v="-825.54"/>
    <n v="21767.579999999994"/>
    <n v="0.303448573898012"/>
    <n v="2822.45"/>
    <n v="7.8277182432606077E-2"/>
    <n v="3.9346056263417625E-2"/>
    <n v="117.47209929843493"/>
    <n v="6092"/>
  </r>
  <r>
    <n v="1110010"/>
    <s v="Juhayna Milk 1L 12X"/>
    <n v="202502"/>
    <x v="0"/>
    <x v="0"/>
    <x v="0"/>
    <x v="5"/>
    <x v="3"/>
    <n v="171.7"/>
    <n v="72114"/>
    <n v="-7214.54"/>
    <n v="64899.46"/>
    <n v="-41666.33"/>
    <n v="-2021.2"/>
    <n v="-888.2"/>
    <n v="20323.730000000003"/>
    <n v="0.3131571510764497"/>
    <n v="2909.4"/>
    <n v="0.10004354216934298"/>
    <n v="4.4829340644744968E-2"/>
    <n v="118.36767617938267"/>
    <n v="7214.54"/>
  </r>
  <r>
    <n v="1120020"/>
    <s v="Pure Apple 250ML 27X"/>
    <n v="202402"/>
    <x v="1"/>
    <x v="1"/>
    <x v="1"/>
    <x v="4"/>
    <x v="1"/>
    <n v="52.1"/>
    <n v="19798"/>
    <n v="-673.3"/>
    <n v="19124.7"/>
    <n v="-12924.31"/>
    <n v="-414.67"/>
    <n v="-289.19"/>
    <n v="5496.5300000000007"/>
    <n v="0.2874047697480222"/>
    <n v="703.86"/>
    <n v="3.4008485705626826E-2"/>
    <n v="3.6803714568071653E-2"/>
    <n v="105.49961612284071"/>
    <n v="673.3"/>
  </r>
  <r>
    <n v="1120020"/>
    <s v="Pure Apple 250ML 27X"/>
    <n v="202402"/>
    <x v="1"/>
    <x v="1"/>
    <x v="1"/>
    <x v="8"/>
    <x v="2"/>
    <n v="125.8"/>
    <n v="47804"/>
    <n v="-3757.79"/>
    <n v="44046.21"/>
    <n v="-29325.26"/>
    <n v="-1105.33"/>
    <n v="-729.42"/>
    <n v="12886.200000000004"/>
    <n v="0.29256092635439018"/>
    <n v="1834.75"/>
    <n v="7.8608275458120658E-2"/>
    <n v="4.165511629717971E-2"/>
    <n v="102.4340222575517"/>
    <n v="3757.79"/>
  </r>
  <r>
    <n v="1120020"/>
    <s v="Pure Apple 250ML 27X"/>
    <n v="202407"/>
    <x v="1"/>
    <x v="1"/>
    <x v="1"/>
    <x v="4"/>
    <x v="1"/>
    <n v="85.3"/>
    <n v="32414"/>
    <n v="-1040.27"/>
    <n v="31373.73"/>
    <n v="-19806.669999999998"/>
    <n v="-768.48"/>
    <n v="-444.51"/>
    <n v="10354.070000000003"/>
    <n v="0.33002355792569144"/>
    <n v="1212.99"/>
    <n v="3.2093231319800089E-2"/>
    <n v="3.8662600844719452E-2"/>
    <n v="121.38417350527554"/>
    <n v="1040.27"/>
  </r>
  <r>
    <n v="1110010"/>
    <s v="Juhayna Milk 1L 12X"/>
    <n v="202406"/>
    <x v="0"/>
    <x v="0"/>
    <x v="0"/>
    <x v="8"/>
    <x v="2"/>
    <n v="163.4"/>
    <n v="68628"/>
    <n v="-5070.53"/>
    <n v="63557.47"/>
    <n v="-40049.89"/>
    <n v="-1442.36"/>
    <n v="-1196.19"/>
    <n v="20869.03"/>
    <n v="0.32834897298460747"/>
    <n v="2638.55"/>
    <n v="7.3884274640088593E-2"/>
    <n v="4.151439634082351E-2"/>
    <n v="127.7174418604651"/>
    <n v="5070.53"/>
  </r>
  <r>
    <n v="1110010"/>
    <s v="Juhayna Milk 1L 12X"/>
    <n v="202405"/>
    <x v="0"/>
    <x v="0"/>
    <x v="0"/>
    <x v="0"/>
    <x v="0"/>
    <n v="38.1"/>
    <n v="16002"/>
    <n v="-1337.37"/>
    <n v="14664.63"/>
    <n v="-9677.6"/>
    <n v="-563.01"/>
    <n v="-255"/>
    <n v="4169.0199999999986"/>
    <n v="0.28429084129637083"/>
    <n v="818.01"/>
    <n v="8.3575178102737152E-2"/>
    <n v="5.5781155064941974E-2"/>
    <n v="109.42309711286086"/>
    <n v="1337.37"/>
  </r>
  <r>
    <n v="1130010"/>
    <s v="Bekhero Milk 500ML 24X"/>
    <n v="202510"/>
    <x v="2"/>
    <x v="2"/>
    <x v="2"/>
    <x v="8"/>
    <x v="2"/>
    <n v="87.8"/>
    <n v="31608"/>
    <n v="-2856.58"/>
    <n v="28751.42"/>
    <n v="-19292.46"/>
    <n v="-940.88"/>
    <n v="-562.08000000000004"/>
    <n v="7955.9999999999964"/>
    <n v="0.27671676738053275"/>
    <n v="1502.96"/>
    <n v="9.0375221462920777E-2"/>
    <n v="5.2274287669965523E-2"/>
    <n v="90.615034168564875"/>
    <n v="2856.58"/>
  </r>
  <r>
    <n v="1130010"/>
    <s v="Bekhero Milk 500ML 24X"/>
    <n v="202510"/>
    <x v="2"/>
    <x v="2"/>
    <x v="2"/>
    <x v="10"/>
    <x v="1"/>
    <n v="77.900000000000006"/>
    <n v="28044"/>
    <n v="-975.88"/>
    <n v="27068.12"/>
    <n v="-18293.13"/>
    <n v="-621.22"/>
    <n v="-335.67"/>
    <n v="7818.0999999999985"/>
    <n v="0.28883055047783146"/>
    <n v="956.8900000000001"/>
    <n v="3.4798174297532451E-2"/>
    <n v="3.5351180650891163E-2"/>
    <n v="100.36071887034657"/>
    <n v="975.88"/>
  </r>
  <r>
    <n v="1120010"/>
    <s v="Pure Orange 1L 12X"/>
    <n v="202409"/>
    <x v="1"/>
    <x v="0"/>
    <x v="0"/>
    <x v="9"/>
    <x v="0"/>
    <n v="34.299999999999997"/>
    <n v="16464"/>
    <n v="-1264.29"/>
    <n v="15199.71"/>
    <n v="-10157.959999999999"/>
    <n v="-573.75"/>
    <n v="-261.45999999999998"/>
    <n v="4206.5400000000009"/>
    <n v="0.2767513327556908"/>
    <n v="835.21"/>
    <n v="7.6791180758017497E-2"/>
    <n v="5.4949074686293363E-2"/>
    <n v="122.63965014577263"/>
    <n v="1264.29"/>
  </r>
  <r>
    <n v="1120010"/>
    <s v="Pure Orange 1L 12X"/>
    <n v="202412"/>
    <x v="1"/>
    <x v="0"/>
    <x v="0"/>
    <x v="2"/>
    <x v="1"/>
    <n v="83.3"/>
    <n v="39984"/>
    <n v="-1091.3"/>
    <n v="38892.699999999997"/>
    <n v="-24663.85"/>
    <n v="-968.83"/>
    <n v="-758.11"/>
    <n v="12501.909999999996"/>
    <n v="0.32144618398825481"/>
    <n v="1726.94"/>
    <n v="2.7293417366946779E-2"/>
    <n v="4.4402677109071885E-2"/>
    <n v="150.08295318127247"/>
    <n v="1091.3"/>
  </r>
  <r>
    <n v="1110010"/>
    <s v="Juhayna Milk 1L 12X"/>
    <n v="202403"/>
    <x v="0"/>
    <x v="0"/>
    <x v="0"/>
    <x v="5"/>
    <x v="3"/>
    <n v="226.6"/>
    <n v="95172"/>
    <n v="-9006.49"/>
    <n v="86165.51"/>
    <n v="-56878.51"/>
    <n v="-2584.12"/>
    <n v="-885.77"/>
    <n v="25817.109999999993"/>
    <n v="0.29962231988181809"/>
    <n v="3469.89"/>
    <n v="9.4633820871684954E-2"/>
    <n v="4.0270057010049612E-2"/>
    <n v="113.93252427184463"/>
    <n v="9006.49"/>
  </r>
  <r>
    <n v="1120010"/>
    <s v="Pure Orange 1L 12X"/>
    <n v="202512"/>
    <x v="1"/>
    <x v="0"/>
    <x v="0"/>
    <x v="8"/>
    <x v="2"/>
    <n v="147.6"/>
    <n v="70848"/>
    <n v="-6425.55"/>
    <n v="64422.45"/>
    <n v="-42551.57"/>
    <n v="-1931.87"/>
    <n v="-1157.07"/>
    <n v="18781.939999999995"/>
    <n v="0.29154339830292075"/>
    <n v="3088.9399999999996"/>
    <n v="9.0694867886178865E-2"/>
    <n v="4.7948191973450245E-2"/>
    <n v="127.24891598915987"/>
    <n v="6425.55"/>
  </r>
  <r>
    <n v="1120020"/>
    <s v="Pure Apple 250ML 27X"/>
    <n v="202407"/>
    <x v="1"/>
    <x v="1"/>
    <x v="1"/>
    <x v="8"/>
    <x v="2"/>
    <n v="140.1"/>
    <n v="53238"/>
    <n v="-4109.8599999999997"/>
    <n v="49128.14"/>
    <n v="-31552.21"/>
    <n v="-1446.52"/>
    <n v="-912.43"/>
    <n v="15216.980000000003"/>
    <n v="0.30974060894631883"/>
    <n v="2358.9499999999998"/>
    <n v="7.7197866185807124E-2"/>
    <n v="4.8016269290878912E-2"/>
    <n v="108.61513204853679"/>
    <n v="4109.8599999999997"/>
  </r>
  <r>
    <n v="1120020"/>
    <s v="Pure Apple 250ML 27X"/>
    <n v="202508"/>
    <x v="1"/>
    <x v="1"/>
    <x v="1"/>
    <x v="10"/>
    <x v="1"/>
    <n v="95.5"/>
    <n v="36290"/>
    <n v="-1003.28"/>
    <n v="35286.720000000001"/>
    <n v="-23586.12"/>
    <n v="-1009.84"/>
    <n v="-672.55"/>
    <n v="10018.210000000003"/>
    <n v="0.28390879061584651"/>
    <n v="1682.3899999999999"/>
    <n v="2.7646183521631302E-2"/>
    <n v="4.7677709914664773E-2"/>
    <n v="104.90272251308903"/>
    <n v="1003.28"/>
  </r>
  <r>
    <n v="1110020"/>
    <s v="Juhayna Milk 500ML 24X"/>
    <n v="202411"/>
    <x v="0"/>
    <x v="2"/>
    <x v="2"/>
    <x v="6"/>
    <x v="0"/>
    <n v="41.4"/>
    <n v="18630"/>
    <n v="-1130.17"/>
    <n v="17499.830000000002"/>
    <n v="-11582.52"/>
    <n v="-352.77"/>
    <n v="-233.1"/>
    <n v="5331.4400000000005"/>
    <n v="0.30465667380768841"/>
    <n v="585.87"/>
    <n v="6.0663982823403115E-2"/>
    <n v="3.3478610935077653E-2"/>
    <n v="128.77874396135266"/>
    <n v="1130.17"/>
  </r>
  <r>
    <n v="1130010"/>
    <s v="Bekhero Milk 500ML 24X"/>
    <n v="202411"/>
    <x v="2"/>
    <x v="2"/>
    <x v="2"/>
    <x v="3"/>
    <x v="2"/>
    <n v="96.3"/>
    <n v="34668"/>
    <n v="-2841.84"/>
    <n v="31826.16"/>
    <n v="-20004.509999999998"/>
    <n v="-1137.17"/>
    <n v="-436.41"/>
    <n v="10248.07"/>
    <n v="0.32200146043380667"/>
    <n v="1573.5800000000002"/>
    <n v="8.1973001038421603E-2"/>
    <n v="4.9442973956016059E-2"/>
    <n v="106.41817237798546"/>
    <n v="2841.84"/>
  </r>
  <r>
    <n v="1120020"/>
    <s v="Pure Apple 250ML 27X"/>
    <n v="202503"/>
    <x v="1"/>
    <x v="1"/>
    <x v="1"/>
    <x v="4"/>
    <x v="1"/>
    <n v="30"/>
    <n v="11400"/>
    <n v="-422.59"/>
    <n v="10977.41"/>
    <n v="-6963.76"/>
    <n v="-319.05"/>
    <n v="-217.44"/>
    <n v="3477.16"/>
    <n v="0.31675595609529023"/>
    <n v="536.49"/>
    <n v="3.706929824561403E-2"/>
    <n v="4.8872183875795838E-2"/>
    <n v="115.90533333333333"/>
    <n v="422.59"/>
  </r>
  <r>
    <n v="1110020"/>
    <s v="Juhayna Milk 500ML 24X"/>
    <n v="202511"/>
    <x v="0"/>
    <x v="2"/>
    <x v="2"/>
    <x v="7"/>
    <x v="3"/>
    <n v="197.1"/>
    <n v="88695"/>
    <n v="-7516.59"/>
    <n v="81178.41"/>
    <n v="-51215.1"/>
    <n v="-1822.52"/>
    <n v="-1472.28"/>
    <n v="26668.510000000009"/>
    <n v="0.32851727448221774"/>
    <n v="3294.8"/>
    <n v="8.4746490783020462E-2"/>
    <n v="4.058714626216503E-2"/>
    <n v="135.30446473871137"/>
    <n v="7516.59"/>
  </r>
  <r>
    <n v="1110010"/>
    <s v="Juhayna Milk 1L 12X"/>
    <n v="202408"/>
    <x v="0"/>
    <x v="0"/>
    <x v="0"/>
    <x v="3"/>
    <x v="2"/>
    <n v="248.2"/>
    <n v="104244"/>
    <n v="-7789.36"/>
    <n v="96454.64"/>
    <n v="-62206.239999999998"/>
    <n v="-2153.5300000000002"/>
    <n v="-1713.76"/>
    <n v="30381.11"/>
    <n v="0.31497821151994349"/>
    <n v="3867.29"/>
    <n v="7.4722382103526344E-2"/>
    <n v="4.0094390482407066E-2"/>
    <n v="122.40576148267527"/>
    <n v="7789.36"/>
  </r>
  <r>
    <n v="1120010"/>
    <s v="Pure Orange 1L 12X"/>
    <n v="202503"/>
    <x v="1"/>
    <x v="0"/>
    <x v="0"/>
    <x v="5"/>
    <x v="3"/>
    <n v="191.6"/>
    <n v="91968"/>
    <n v="-8166.8"/>
    <n v="83801.2"/>
    <n v="-55829.97"/>
    <n v="-2054.81"/>
    <n v="-1643.38"/>
    <n v="24273.040000000001"/>
    <n v="0.28965026753793505"/>
    <n v="3698.19"/>
    <n v="8.8800452331245658E-2"/>
    <n v="4.4130513644196026E-2"/>
    <n v="126.68601252609604"/>
    <n v="8166.8"/>
  </r>
  <r>
    <n v="1110010"/>
    <s v="Juhayna Milk 1L 12X"/>
    <n v="202504"/>
    <x v="0"/>
    <x v="0"/>
    <x v="0"/>
    <x v="1"/>
    <x v="0"/>
    <n v="113.4"/>
    <n v="47628"/>
    <n v="-4032.12"/>
    <n v="43595.88"/>
    <n v="-29435.29"/>
    <n v="-995.81"/>
    <n v="-488.38"/>
    <n v="12676.399999999994"/>
    <n v="0.29077059575354358"/>
    <n v="1484.19"/>
    <n v="8.4658604182413708E-2"/>
    <n v="3.4044272073416114E-2"/>
    <n v="111.78483245149906"/>
    <n v="4032.12"/>
  </r>
  <r>
    <n v="1120010"/>
    <s v="Pure Orange 1L 12X"/>
    <n v="202506"/>
    <x v="1"/>
    <x v="0"/>
    <x v="0"/>
    <x v="2"/>
    <x v="1"/>
    <n v="40.9"/>
    <n v="19632"/>
    <n v="-454.06"/>
    <n v="19177.939999999999"/>
    <n v="-12307.73"/>
    <n v="-755.4"/>
    <n v="-245.35"/>
    <n v="5869.4599999999991"/>
    <n v="0.30605268344775299"/>
    <n v="1000.75"/>
    <n v="2.3128565607171966E-2"/>
    <n v="5.2182351180575189E-2"/>
    <n v="143.50757946210268"/>
    <n v="454.06"/>
  </r>
  <r>
    <n v="1110020"/>
    <s v="Juhayna Milk 500ML 24X"/>
    <n v="202503"/>
    <x v="0"/>
    <x v="2"/>
    <x v="2"/>
    <x v="10"/>
    <x v="1"/>
    <n v="38.6"/>
    <n v="17370"/>
    <n v="-640.65"/>
    <n v="16729.349999999999"/>
    <n v="-11025.13"/>
    <n v="-561.67999999999995"/>
    <n v="-175.43"/>
    <n v="4967.1099999999988"/>
    <n v="0.29690992178416969"/>
    <n v="737.1099999999999"/>
    <n v="3.6882556131260791E-2"/>
    <n v="4.4060887003978033E-2"/>
    <n v="128.68160621761655"/>
    <n v="640.65"/>
  </r>
  <r>
    <n v="1120020"/>
    <s v="Pure Apple 250ML 27X"/>
    <n v="202509"/>
    <x v="1"/>
    <x v="1"/>
    <x v="1"/>
    <x v="5"/>
    <x v="3"/>
    <n v="283.39999999999998"/>
    <n v="107692"/>
    <n v="-11530.39"/>
    <n v="96161.61"/>
    <n v="-63609.95"/>
    <n v="-2713.53"/>
    <n v="-1289.95"/>
    <n v="28548.180000000008"/>
    <n v="0.29687710095536052"/>
    <n v="4003.4800000000005"/>
    <n v="0.10706821305203729"/>
    <n v="4.1632830398742292E-2"/>
    <n v="100.73458009880032"/>
    <n v="11530.39"/>
  </r>
  <r>
    <n v="1110020"/>
    <s v="Juhayna Milk 500ML 24X"/>
    <n v="202503"/>
    <x v="0"/>
    <x v="2"/>
    <x v="2"/>
    <x v="7"/>
    <x v="3"/>
    <n v="163.19999999999999"/>
    <n v="73440"/>
    <n v="-7571.09"/>
    <n v="65868.91"/>
    <n v="-42420.78"/>
    <n v="-1744.1"/>
    <n v="-782.72"/>
    <n v="20921.310000000005"/>
    <n v="0.31762040695678739"/>
    <n v="2526.8199999999997"/>
    <n v="0.10309218409586057"/>
    <n v="3.8361345284140876E-2"/>
    <n v="128.19430147058827"/>
    <n v="7571.09"/>
  </r>
  <r>
    <n v="1120020"/>
    <s v="Pure Apple 250ML 27X"/>
    <n v="202409"/>
    <x v="1"/>
    <x v="1"/>
    <x v="1"/>
    <x v="1"/>
    <x v="0"/>
    <n v="110.2"/>
    <n v="41876"/>
    <n v="-3323.75"/>
    <n v="38552.25"/>
    <n v="-24010.28"/>
    <n v="-1359.5"/>
    <n v="-655.49"/>
    <n v="12526.98"/>
    <n v="0.32493512051825768"/>
    <n v="2014.99"/>
    <n v="7.9371238895787566E-2"/>
    <n v="5.2266469531609697E-2"/>
    <n v="113.67495462794918"/>
    <n v="3323.75"/>
  </r>
  <r>
    <n v="1110020"/>
    <s v="Juhayna Milk 500ML 24X"/>
    <n v="202403"/>
    <x v="0"/>
    <x v="2"/>
    <x v="2"/>
    <x v="10"/>
    <x v="1"/>
    <n v="12.7"/>
    <n v="5715"/>
    <n v="-221.29"/>
    <n v="5493.71"/>
    <n v="-3513.39"/>
    <n v="-166.91"/>
    <n v="-109"/>
    <n v="1704.4100000000003"/>
    <n v="0.31024753763849938"/>
    <n v="275.90999999999997"/>
    <n v="3.8720909886264213E-2"/>
    <n v="5.0222891270198092E-2"/>
    <n v="134.20551181102365"/>
    <n v="221.29"/>
  </r>
  <r>
    <n v="1110010"/>
    <s v="Juhayna Milk 1L 12X"/>
    <n v="202504"/>
    <x v="0"/>
    <x v="0"/>
    <x v="0"/>
    <x v="6"/>
    <x v="0"/>
    <n v="104.2"/>
    <n v="43764"/>
    <n v="-2859.78"/>
    <n v="40904.22"/>
    <n v="-25674.82"/>
    <n v="-1071.03"/>
    <n v="-539.85"/>
    <n v="13618.520000000004"/>
    <n v="0.33293679723021252"/>
    <n v="1610.88"/>
    <n v="6.5345489443378119E-2"/>
    <n v="3.9381755721047858E-2"/>
    <n v="130.6959692898273"/>
    <n v="2859.78"/>
  </r>
  <r>
    <n v="1110020"/>
    <s v="Juhayna Milk 500ML 24X"/>
    <n v="202401"/>
    <x v="0"/>
    <x v="2"/>
    <x v="2"/>
    <x v="9"/>
    <x v="0"/>
    <n v="76.5"/>
    <n v="34425"/>
    <n v="-2299.63"/>
    <n v="32125.37"/>
    <n v="-21023.48"/>
    <n v="-1151.22"/>
    <n v="-568.37"/>
    <n v="9382.2999999999993"/>
    <n v="0.29205266740896679"/>
    <n v="1719.5900000000001"/>
    <n v="6.6801161946259985E-2"/>
    <n v="5.3527476881978328E-2"/>
    <n v="122.64444444444443"/>
    <n v="2299.63"/>
  </r>
  <r>
    <n v="1110020"/>
    <s v="Juhayna Milk 500ML 24X"/>
    <n v="202509"/>
    <x v="0"/>
    <x v="2"/>
    <x v="2"/>
    <x v="10"/>
    <x v="1"/>
    <n v="86.4"/>
    <n v="38880"/>
    <n v="-1162.03"/>
    <n v="37717.97"/>
    <n v="-23757.37"/>
    <n v="-780.82"/>
    <n v="-423.05"/>
    <n v="12756.730000000003"/>
    <n v="0.33821358890735642"/>
    <n v="1203.8700000000001"/>
    <n v="2.9887602880658434E-2"/>
    <n v="3.1917677435980785E-2"/>
    <n v="147.64733796296298"/>
    <n v="1162.03"/>
  </r>
  <r>
    <n v="1120020"/>
    <s v="Pure Apple 250ML 27X"/>
    <n v="202511"/>
    <x v="1"/>
    <x v="1"/>
    <x v="1"/>
    <x v="8"/>
    <x v="2"/>
    <n v="88.5"/>
    <n v="33630"/>
    <n v="-3136.57"/>
    <n v="30493.43"/>
    <n v="-19227.96"/>
    <n v="-1049.49"/>
    <n v="-488.18"/>
    <n v="9727.7999999999993"/>
    <n v="0.3190129808289851"/>
    <n v="1537.67"/>
    <n v="9.3267023490930717E-2"/>
    <n v="5.0426272151083036E-2"/>
    <n v="109.91864406779661"/>
    <n v="3136.57"/>
  </r>
  <r>
    <n v="1110020"/>
    <s v="Juhayna Milk 500ML 24X"/>
    <n v="202412"/>
    <x v="0"/>
    <x v="2"/>
    <x v="2"/>
    <x v="2"/>
    <x v="1"/>
    <n v="24.1"/>
    <n v="10845"/>
    <n v="-297.92"/>
    <n v="10547.08"/>
    <n v="-6928.61"/>
    <n v="-385.44"/>
    <n v="-196.16"/>
    <n v="3036.8700000000008"/>
    <n v="0.28793467006982038"/>
    <n v="581.6"/>
    <n v="2.7470723835869064E-2"/>
    <n v="5.5143224475399828E-2"/>
    <n v="126.0112033195021"/>
    <n v="297.92"/>
  </r>
  <r>
    <n v="1110020"/>
    <s v="Juhayna Milk 500ML 24X"/>
    <n v="202406"/>
    <x v="0"/>
    <x v="2"/>
    <x v="2"/>
    <x v="5"/>
    <x v="3"/>
    <n v="87.7"/>
    <n v="39465"/>
    <n v="-4251.5200000000004"/>
    <n v="35213.480000000003"/>
    <n v="-23553.62"/>
    <n v="-864.03"/>
    <n v="-569.03"/>
    <n v="10226.800000000007"/>
    <n v="0.29042287215009721"/>
    <n v="1433.06"/>
    <n v="0.10772887368554417"/>
    <n v="4.0696346967127359E-2"/>
    <n v="116.61117445838092"/>
    <n v="4251.5200000000004"/>
  </r>
  <r>
    <n v="1130010"/>
    <s v="Bekhero Milk 500ML 24X"/>
    <n v="202410"/>
    <x v="2"/>
    <x v="2"/>
    <x v="2"/>
    <x v="5"/>
    <x v="3"/>
    <n v="140.9"/>
    <n v="50724"/>
    <n v="-5019"/>
    <n v="45705"/>
    <n v="-30238.87"/>
    <n v="-1731.67"/>
    <n v="-837.13"/>
    <n v="12897.330000000002"/>
    <n v="0.28218641286511326"/>
    <n v="2568.8000000000002"/>
    <n v="9.8947243908209137E-2"/>
    <n v="5.6203916420522922E-2"/>
    <n v="91.53534421575587"/>
    <n v="5019"/>
  </r>
  <r>
    <n v="1120010"/>
    <s v="Pure Orange 1L 12X"/>
    <n v="202408"/>
    <x v="1"/>
    <x v="0"/>
    <x v="0"/>
    <x v="5"/>
    <x v="3"/>
    <n v="155.80000000000001"/>
    <n v="74784"/>
    <n v="-6243.29"/>
    <n v="68540.710000000006"/>
    <n v="-43934.63"/>
    <n v="-1418.46"/>
    <n v="-957.58"/>
    <n v="22230.040000000008"/>
    <n v="0.32433337792970057"/>
    <n v="2376.04"/>
    <n v="8.3484301454856649E-2"/>
    <n v="3.4666113029759971E-2"/>
    <n v="142.68318356867783"/>
    <n v="6243.29"/>
  </r>
  <r>
    <n v="1110010"/>
    <s v="Juhayna Milk 1L 12X"/>
    <n v="202505"/>
    <x v="0"/>
    <x v="0"/>
    <x v="0"/>
    <x v="2"/>
    <x v="1"/>
    <n v="30.6"/>
    <n v="12852"/>
    <n v="-413.1"/>
    <n v="12438.9"/>
    <n v="-8300.16"/>
    <n v="-278.83"/>
    <n v="-187.29"/>
    <n v="3672.619999999999"/>
    <n v="0.29525279566521145"/>
    <n v="466.12"/>
    <n v="3.2142857142857147E-2"/>
    <n v="3.7472766884531591E-2"/>
    <n v="120.02026143790846"/>
    <n v="413.1"/>
  </r>
  <r>
    <n v="1110020"/>
    <s v="Juhayna Milk 500ML 24X"/>
    <n v="202402"/>
    <x v="0"/>
    <x v="2"/>
    <x v="2"/>
    <x v="7"/>
    <x v="3"/>
    <n v="74.7"/>
    <n v="33615"/>
    <n v="-3349.93"/>
    <n v="30265.07"/>
    <n v="-19047.57"/>
    <n v="-665.7"/>
    <n v="-497.8"/>
    <n v="10054"/>
    <n v="0.33219814128961211"/>
    <n v="1163.5"/>
    <n v="9.9655808418860625E-2"/>
    <n v="3.8443657985922385E-2"/>
    <n v="134.59170013386881"/>
    <n v="3349.93"/>
  </r>
  <r>
    <n v="1130010"/>
    <s v="Bekhero Milk 500ML 24X"/>
    <n v="202511"/>
    <x v="2"/>
    <x v="2"/>
    <x v="2"/>
    <x v="5"/>
    <x v="3"/>
    <n v="72.400000000000006"/>
    <n v="26064"/>
    <n v="-2980.71"/>
    <n v="23083.29"/>
    <n v="-15234.35"/>
    <n v="-850.3"/>
    <n v="-331.19"/>
    <n v="6667.4500000000007"/>
    <n v="0.2888431415105906"/>
    <n v="1181.49"/>
    <n v="0.11436118784530387"/>
    <n v="5.1183778395540669E-2"/>
    <n v="92.091850828729278"/>
    <n v="2980.71"/>
  </r>
  <r>
    <n v="1120010"/>
    <s v="Pure Orange 1L 12X"/>
    <n v="202504"/>
    <x v="1"/>
    <x v="0"/>
    <x v="0"/>
    <x v="8"/>
    <x v="2"/>
    <n v="100.1"/>
    <n v="48048"/>
    <n v="-4001.36"/>
    <n v="44046.64"/>
    <n v="-28003.06"/>
    <n v="-1008.8"/>
    <n v="-871.98"/>
    <n v="14162.8"/>
    <n v="0.32154098473799592"/>
    <n v="1880.78"/>
    <n v="8.327838827838828E-2"/>
    <n v="4.269973827742593E-2"/>
    <n v="141.48651348651347"/>
    <n v="4001.36"/>
  </r>
  <r>
    <n v="1110020"/>
    <s v="Juhayna Milk 500ML 24X"/>
    <n v="202406"/>
    <x v="0"/>
    <x v="2"/>
    <x v="2"/>
    <x v="5"/>
    <x v="3"/>
    <n v="279.89999999999998"/>
    <n v="125955"/>
    <n v="-12637.61"/>
    <n v="113317.39"/>
    <n v="-74572.41"/>
    <n v="-3976.04"/>
    <n v="-1464.1"/>
    <n v="33304.839999999997"/>
    <n v="0.29390758117531651"/>
    <n v="5440.1399999999994"/>
    <n v="0.10033432575126038"/>
    <n v="4.8007988888554523E-2"/>
    <n v="118.98835298320829"/>
    <n v="12637.61"/>
  </r>
  <r>
    <n v="1110020"/>
    <s v="Juhayna Milk 500ML 24X"/>
    <n v="202511"/>
    <x v="0"/>
    <x v="2"/>
    <x v="2"/>
    <x v="3"/>
    <x v="2"/>
    <n v="253.9"/>
    <n v="114255"/>
    <n v="-11394.01"/>
    <n v="102860.99"/>
    <n v="-67670.2"/>
    <n v="-2436.02"/>
    <n v="-1783.87"/>
    <n v="30970.900000000009"/>
    <n v="0.30109471044367753"/>
    <n v="4219.8899999999994"/>
    <n v="9.9724388429390395E-2"/>
    <n v="4.1025173877871475E-2"/>
    <n v="121.98070106341082"/>
    <n v="11394.01"/>
  </r>
  <r>
    <n v="1120010"/>
    <s v="Pure Orange 1L 12X"/>
    <n v="202501"/>
    <x v="1"/>
    <x v="0"/>
    <x v="0"/>
    <x v="2"/>
    <x v="1"/>
    <n v="30.1"/>
    <n v="14448"/>
    <n v="-545.67999999999995"/>
    <n v="13902.32"/>
    <n v="-9447.66"/>
    <n v="-371.9"/>
    <n v="-190.68"/>
    <n v="3892.08"/>
    <n v="0.27995902842115561"/>
    <n v="562.57999999999993"/>
    <n v="3.7768549280177185E-2"/>
    <n v="4.0466627152878076E-2"/>
    <n v="129.3049833887043"/>
    <n v="545.67999999999995"/>
  </r>
  <r>
    <n v="1110010"/>
    <s v="Juhayna Milk 1L 12X"/>
    <n v="202509"/>
    <x v="0"/>
    <x v="0"/>
    <x v="0"/>
    <x v="2"/>
    <x v="1"/>
    <n v="96.9"/>
    <n v="40698"/>
    <n v="-1203.67"/>
    <n v="39494.33"/>
    <n v="-26379.22"/>
    <n v="-842.55"/>
    <n v="-650.77"/>
    <n v="11621.79"/>
    <n v="0.29426477167735215"/>
    <n v="1493.32"/>
    <n v="2.9575654823332843E-2"/>
    <n v="3.7810997173518324E-2"/>
    <n v="119.9359133126935"/>
    <n v="1203.67"/>
  </r>
  <r>
    <n v="1130010"/>
    <s v="Bekhero Milk 500ML 24X"/>
    <n v="202501"/>
    <x v="2"/>
    <x v="2"/>
    <x v="2"/>
    <x v="0"/>
    <x v="0"/>
    <n v="85.2"/>
    <n v="30672"/>
    <n v="-2292.83"/>
    <n v="28379.17"/>
    <n v="-17773.09"/>
    <n v="-701.71"/>
    <n v="-421.59"/>
    <n v="9482.7799999999988"/>
    <n v="0.3341457836857103"/>
    <n v="1123.3"/>
    <n v="7.4753195096504951E-2"/>
    <n v="3.9581848235871596E-2"/>
    <n v="111.30023474178402"/>
    <n v="2292.83"/>
  </r>
  <r>
    <n v="1120010"/>
    <s v="Pure Orange 1L 12X"/>
    <n v="202404"/>
    <x v="1"/>
    <x v="0"/>
    <x v="0"/>
    <x v="7"/>
    <x v="3"/>
    <n v="213.3"/>
    <n v="102384"/>
    <n v="-9517.4500000000007"/>
    <n v="92866.55"/>
    <n v="-57652.77"/>
    <n v="-3083.15"/>
    <n v="-1132.74"/>
    <n v="30997.890000000007"/>
    <n v="0.33378961531358714"/>
    <n v="4215.8900000000003"/>
    <n v="9.2958372401937814E-2"/>
    <n v="4.5397293212679921E-2"/>
    <n v="145.32531645569622"/>
    <n v="9517.4500000000007"/>
  </r>
  <r>
    <n v="1120020"/>
    <s v="Pure Apple 250ML 27X"/>
    <n v="202510"/>
    <x v="1"/>
    <x v="1"/>
    <x v="1"/>
    <x v="7"/>
    <x v="3"/>
    <n v="64.3"/>
    <n v="24434"/>
    <n v="-2721.5"/>
    <n v="21712.5"/>
    <n v="-14326.74"/>
    <n v="-533.79999999999995"/>
    <n v="-396.94"/>
    <n v="6455.02"/>
    <n v="0.2972951065054692"/>
    <n v="930.74"/>
    <n v="0.11138168126381272"/>
    <n v="4.2866551525618884E-2"/>
    <n v="100.38911353032661"/>
    <n v="2721.5"/>
  </r>
  <r>
    <n v="1120020"/>
    <s v="Pure Apple 250ML 27X"/>
    <n v="202403"/>
    <x v="1"/>
    <x v="1"/>
    <x v="1"/>
    <x v="8"/>
    <x v="2"/>
    <n v="128.5"/>
    <n v="48830"/>
    <n v="-3823.66"/>
    <n v="45006.34"/>
    <n v="-29189.7"/>
    <n v="-1225.55"/>
    <n v="-563.22"/>
    <n v="14027.869999999995"/>
    <n v="0.31168653127537133"/>
    <n v="1788.77"/>
    <n v="7.8305549866885107E-2"/>
    <n v="3.9744844837416242E-2"/>
    <n v="109.16630350194549"/>
    <n v="3823.66"/>
  </r>
  <r>
    <n v="1110010"/>
    <s v="Juhayna Milk 1L 12X"/>
    <n v="202412"/>
    <x v="0"/>
    <x v="0"/>
    <x v="0"/>
    <x v="5"/>
    <x v="3"/>
    <n v="71.599999999999994"/>
    <n v="30072"/>
    <n v="-3581.4"/>
    <n v="26490.6"/>
    <n v="-16849.61"/>
    <n v="-570.87"/>
    <n v="-467.94"/>
    <n v="8602.18"/>
    <n v="0.32472575177610175"/>
    <n v="1038.81"/>
    <n v="0.11909417398244214"/>
    <n v="3.9214287332110256E-2"/>
    <n v="120.14217877094974"/>
    <n v="3581.4"/>
  </r>
  <r>
    <n v="1120010"/>
    <s v="Pure Orange 1L 12X"/>
    <n v="202409"/>
    <x v="1"/>
    <x v="0"/>
    <x v="0"/>
    <x v="8"/>
    <x v="2"/>
    <n v="54.2"/>
    <n v="26016"/>
    <n v="-2549.58"/>
    <n v="23466.42"/>
    <n v="-14677.76"/>
    <n v="-807.67"/>
    <n v="-373.69"/>
    <n v="7607.2999999999975"/>
    <n v="0.3241781234632295"/>
    <n v="1181.3599999999999"/>
    <n v="9.8000461254612536E-2"/>
    <n v="5.0342574623653713E-2"/>
    <n v="140.35608856088555"/>
    <n v="2549.58"/>
  </r>
  <r>
    <n v="1110020"/>
    <s v="Juhayna Milk 500ML 24X"/>
    <n v="202506"/>
    <x v="0"/>
    <x v="2"/>
    <x v="2"/>
    <x v="8"/>
    <x v="2"/>
    <n v="174.2"/>
    <n v="78390"/>
    <n v="-7380.07"/>
    <n v="71009.929999999993"/>
    <n v="-44282.64"/>
    <n v="-2561.23"/>
    <n v="-1286.1300000000001"/>
    <n v="22879.929999999993"/>
    <n v="0.32220747154658502"/>
    <n v="3847.36"/>
    <n v="9.4145554279882637E-2"/>
    <n v="5.4180591362362987E-2"/>
    <n v="131.34288174512051"/>
    <n v="7380.07"/>
  </r>
  <r>
    <n v="1110010"/>
    <s v="Juhayna Milk 1L 12X"/>
    <n v="202502"/>
    <x v="0"/>
    <x v="0"/>
    <x v="0"/>
    <x v="3"/>
    <x v="2"/>
    <n v="294.10000000000002"/>
    <n v="123522"/>
    <n v="-11116.97"/>
    <n v="112405.03"/>
    <n v="-70170.78"/>
    <n v="-4196.93"/>
    <n v="-1681.73"/>
    <n v="36355.590000000011"/>
    <n v="0.32343383565664285"/>
    <n v="5878.66"/>
    <n v="8.9999919042761611E-2"/>
    <n v="5.2298905129067624E-2"/>
    <n v="123.61642298537915"/>
    <n v="11116.97"/>
  </r>
  <r>
    <n v="1110020"/>
    <s v="Juhayna Milk 500ML 24X"/>
    <n v="202410"/>
    <x v="0"/>
    <x v="2"/>
    <x v="2"/>
    <x v="6"/>
    <x v="0"/>
    <n v="18.100000000000001"/>
    <n v="8145"/>
    <n v="-538.01"/>
    <n v="7606.99"/>
    <n v="-4827.54"/>
    <n v="-261.14"/>
    <n v="-144.97999999999999"/>
    <n v="2373.33"/>
    <n v="0.31199331141489606"/>
    <n v="406.12"/>
    <n v="6.6054020871700425E-2"/>
    <n v="5.338773943438864E-2"/>
    <n v="131.12320441988948"/>
    <n v="538.01"/>
  </r>
  <r>
    <n v="1130010"/>
    <s v="Bekhero Milk 500ML 24X"/>
    <n v="202506"/>
    <x v="2"/>
    <x v="2"/>
    <x v="2"/>
    <x v="4"/>
    <x v="1"/>
    <n v="72.3"/>
    <n v="26028"/>
    <n v="-756.84"/>
    <n v="25271.16"/>
    <n v="-15723.21"/>
    <n v="-988.05"/>
    <n v="-372.64"/>
    <n v="8187.260000000002"/>
    <n v="0.32397642213495548"/>
    <n v="1360.69"/>
    <n v="2.9077916090364225E-2"/>
    <n v="5.3843590875923386E-2"/>
    <n v="113.24011065006918"/>
    <n v="756.84"/>
  </r>
  <r>
    <n v="1110010"/>
    <s v="Juhayna Milk 1L 12X"/>
    <n v="202504"/>
    <x v="0"/>
    <x v="0"/>
    <x v="0"/>
    <x v="7"/>
    <x v="3"/>
    <n v="273.3"/>
    <n v="114786"/>
    <n v="-10244.99"/>
    <n v="104541.01"/>
    <n v="-69820.160000000003"/>
    <n v="-4150.47"/>
    <n v="-1239.2"/>
    <n v="29331.179999999993"/>
    <n v="0.28057104097234181"/>
    <n v="5389.67"/>
    <n v="8.9252957677765574E-2"/>
    <n v="5.1555557001027638E-2"/>
    <n v="107.3222832052689"/>
    <n v="10244.99"/>
  </r>
  <r>
    <n v="1120020"/>
    <s v="Pure Apple 250ML 27X"/>
    <n v="202401"/>
    <x v="1"/>
    <x v="1"/>
    <x v="1"/>
    <x v="10"/>
    <x v="1"/>
    <n v="60.6"/>
    <n v="23028"/>
    <n v="-616.74"/>
    <n v="22411.26"/>
    <n v="-14670.56"/>
    <n v="-685.97"/>
    <n v="-363.43"/>
    <n v="6691.2999999999993"/>
    <n v="0.29856866592953718"/>
    <n v="1049.4000000000001"/>
    <n v="2.6782178217821782E-2"/>
    <n v="4.6824676524211496E-2"/>
    <n v="110.4174917491749"/>
    <n v="616.74"/>
  </r>
  <r>
    <n v="1130010"/>
    <s v="Bekhero Milk 500ML 24X"/>
    <n v="202408"/>
    <x v="2"/>
    <x v="2"/>
    <x v="2"/>
    <x v="4"/>
    <x v="1"/>
    <n v="102.5"/>
    <n v="36900"/>
    <n v="-1428.75"/>
    <n v="35471.25"/>
    <n v="-23994.25"/>
    <n v="-1195.3399999999999"/>
    <n v="-673.99"/>
    <n v="9607.6699999999983"/>
    <n v="0.27085794833844307"/>
    <n v="1869.33"/>
    <n v="3.8719512195121951E-2"/>
    <n v="5.269986256475314E-2"/>
    <n v="93.733365853658526"/>
    <n v="1428.75"/>
  </r>
  <r>
    <n v="1120010"/>
    <s v="Pure Orange 1L 12X"/>
    <n v="202508"/>
    <x v="1"/>
    <x v="0"/>
    <x v="0"/>
    <x v="5"/>
    <x v="3"/>
    <n v="72.900000000000006"/>
    <n v="34992"/>
    <n v="-3877.06"/>
    <n v="31114.94"/>
    <n v="-19905.13"/>
    <n v="-739.53"/>
    <n v="-607.92999999999995"/>
    <n v="9862.3499999999985"/>
    <n v="0.31696509779546411"/>
    <n v="1347.46"/>
    <n v="0.11079846822130772"/>
    <n v="4.3305884568634878E-2"/>
    <n v="135.28600823045264"/>
    <n v="3877.06"/>
  </r>
  <r>
    <n v="1130010"/>
    <s v="Bekhero Milk 500ML 24X"/>
    <n v="202408"/>
    <x v="2"/>
    <x v="2"/>
    <x v="2"/>
    <x v="3"/>
    <x v="2"/>
    <n v="81.2"/>
    <n v="29232"/>
    <n v="-2086.3000000000002"/>
    <n v="27145.7"/>
    <n v="-17027.5"/>
    <n v="-580.51"/>
    <n v="-500.07"/>
    <n v="9037.6200000000026"/>
    <n v="0.3329300773234804"/>
    <n v="1080.58"/>
    <n v="7.1370415982484961E-2"/>
    <n v="3.9806672880050978E-2"/>
    <n v="111.30073891625618"/>
    <n v="2086.3000000000002"/>
  </r>
  <r>
    <n v="1120010"/>
    <s v="Pure Orange 1L 12X"/>
    <n v="202409"/>
    <x v="1"/>
    <x v="0"/>
    <x v="0"/>
    <x v="4"/>
    <x v="1"/>
    <n v="119.3"/>
    <n v="57264"/>
    <n v="-1790.12"/>
    <n v="55473.88"/>
    <n v="-35911.89"/>
    <n v="-2132.04"/>
    <n v="-820.98"/>
    <n v="16608.969999999994"/>
    <n v="0.29940162829785827"/>
    <n v="2953.02"/>
    <n v="3.1260827046661076E-2"/>
    <n v="5.3232620469309162E-2"/>
    <n v="139.22020117351209"/>
    <n v="1790.12"/>
  </r>
  <r>
    <n v="1110010"/>
    <s v="Juhayna Milk 1L 12X"/>
    <n v="202502"/>
    <x v="0"/>
    <x v="0"/>
    <x v="0"/>
    <x v="6"/>
    <x v="0"/>
    <n v="116.5"/>
    <n v="48930"/>
    <n v="-3617.3"/>
    <n v="45312.7"/>
    <n v="-28926.28"/>
    <n v="-1399.94"/>
    <n v="-798.64"/>
    <n v="14187.84"/>
    <n v="0.31310956972327847"/>
    <n v="2198.58"/>
    <n v="7.39280604945841E-2"/>
    <n v="4.8520172048895784E-2"/>
    <n v="121.78403433476394"/>
    <n v="3617.3"/>
  </r>
  <r>
    <n v="1120020"/>
    <s v="Pure Apple 250ML 27X"/>
    <n v="202507"/>
    <x v="1"/>
    <x v="1"/>
    <x v="1"/>
    <x v="4"/>
    <x v="1"/>
    <n v="59.3"/>
    <n v="22534"/>
    <n v="-653.54999999999995"/>
    <n v="21880.45"/>
    <n v="-13972.21"/>
    <n v="-849.4"/>
    <n v="-310.66000000000003"/>
    <n v="6748.1800000000021"/>
    <n v="0.30841139007652957"/>
    <n v="1160.06"/>
    <n v="2.9002840152658204E-2"/>
    <n v="5.3018105203503578E-2"/>
    <n v="113.79730185497475"/>
    <n v="653.54999999999995"/>
  </r>
  <r>
    <n v="1110020"/>
    <s v="Juhayna Milk 500ML 24X"/>
    <n v="202502"/>
    <x v="0"/>
    <x v="2"/>
    <x v="2"/>
    <x v="4"/>
    <x v="1"/>
    <n v="86"/>
    <n v="38700"/>
    <n v="-800.14"/>
    <n v="37899.86"/>
    <n v="-25448.77"/>
    <n v="-783.03"/>
    <n v="-533.14"/>
    <n v="11134.920000000002"/>
    <n v="0.29379844674887984"/>
    <n v="1316.17"/>
    <n v="2.0675452196382428E-2"/>
    <n v="3.4727568914502585E-2"/>
    <n v="129.4758139534884"/>
    <n v="800.14"/>
  </r>
  <r>
    <n v="1120010"/>
    <s v="Pure Orange 1L 12X"/>
    <n v="202504"/>
    <x v="1"/>
    <x v="0"/>
    <x v="0"/>
    <x v="3"/>
    <x v="2"/>
    <n v="99.8"/>
    <n v="47904"/>
    <n v="-4199.55"/>
    <n v="43704.45"/>
    <n v="-28109.27"/>
    <n v="-1112.19"/>
    <n v="-623.5"/>
    <n v="13859.489999999998"/>
    <n v="0.31711850852716367"/>
    <n v="1735.69"/>
    <n v="8.7665956913827656E-2"/>
    <n v="3.9714262506449577E-2"/>
    <n v="138.87264529058115"/>
    <n v="4199.55"/>
  </r>
  <r>
    <n v="1110020"/>
    <s v="Juhayna Milk 500ML 24X"/>
    <n v="202403"/>
    <x v="0"/>
    <x v="2"/>
    <x v="2"/>
    <x v="4"/>
    <x v="1"/>
    <n v="22.1"/>
    <n v="9945"/>
    <n v="-325.2"/>
    <n v="9619.7999999999993"/>
    <n v="-6339.49"/>
    <n v="-218.82"/>
    <n v="-163.15"/>
    <n v="2898.34"/>
    <n v="0.30128900808748627"/>
    <n v="381.97"/>
    <n v="3.2699849170437403E-2"/>
    <n v="3.9706646707831771E-2"/>
    <n v="131.14660633484164"/>
    <n v="325.2"/>
  </r>
  <r>
    <n v="1110020"/>
    <s v="Juhayna Milk 500ML 24X"/>
    <n v="202402"/>
    <x v="0"/>
    <x v="2"/>
    <x v="2"/>
    <x v="3"/>
    <x v="2"/>
    <n v="223.7"/>
    <n v="100665"/>
    <n v="-8839.08"/>
    <n v="91825.919999999998"/>
    <n v="-60893.53"/>
    <n v="-2165.71"/>
    <n v="-1239.43"/>
    <n v="27527.25"/>
    <n v="0.29977646834357879"/>
    <n v="3405.1400000000003"/>
    <n v="8.7806884219937417E-2"/>
    <n v="3.7082557953135677E-2"/>
    <n v="123.05431381314261"/>
    <n v="8839.08"/>
  </r>
  <r>
    <n v="1110020"/>
    <s v="Juhayna Milk 500ML 24X"/>
    <n v="202502"/>
    <x v="0"/>
    <x v="2"/>
    <x v="2"/>
    <x v="7"/>
    <x v="3"/>
    <n v="218.6"/>
    <n v="98370"/>
    <n v="-9548.0499999999993"/>
    <n v="88821.95"/>
    <n v="-56320.78"/>
    <n v="-1915.65"/>
    <n v="-1167.1300000000001"/>
    <n v="29418.39"/>
    <n v="0.33120630654922573"/>
    <n v="3082.78"/>
    <n v="9.7062620717698472E-2"/>
    <n v="3.4707411850336545E-2"/>
    <n v="134.5763494967978"/>
    <n v="9548.0499999999993"/>
  </r>
  <r>
    <n v="1120010"/>
    <s v="Pure Orange 1L 12X"/>
    <n v="202412"/>
    <x v="1"/>
    <x v="0"/>
    <x v="0"/>
    <x v="8"/>
    <x v="2"/>
    <n v="280.7"/>
    <n v="134736"/>
    <n v="-11104.73"/>
    <n v="123631.27"/>
    <n v="-79875.38"/>
    <n v="-3210.8"/>
    <n v="-1644.8"/>
    <n v="38900.289999999994"/>
    <n v="0.31464766155035045"/>
    <n v="4855.6000000000004"/>
    <n v="8.2418433083956771E-2"/>
    <n v="3.9274853360318954E-2"/>
    <n v="138.58314926968291"/>
    <n v="11104.73"/>
  </r>
  <r>
    <n v="1120010"/>
    <s v="Pure Orange 1L 12X"/>
    <n v="202410"/>
    <x v="1"/>
    <x v="0"/>
    <x v="0"/>
    <x v="3"/>
    <x v="2"/>
    <n v="227.3"/>
    <n v="109104"/>
    <n v="-10208.530000000001"/>
    <n v="98895.47"/>
    <n v="-66012.97"/>
    <n v="-2581.87"/>
    <n v="-1108.93"/>
    <n v="29191.700000000012"/>
    <n v="0.29517732207552089"/>
    <n v="3690.8"/>
    <n v="9.3566963631030953E-2"/>
    <n v="3.7320212948075381E-2"/>
    <n v="128.42806863176423"/>
    <n v="10208.530000000001"/>
  </r>
  <r>
    <n v="1130010"/>
    <s v="Bekhero Milk 500ML 24X"/>
    <n v="202511"/>
    <x v="2"/>
    <x v="2"/>
    <x v="2"/>
    <x v="5"/>
    <x v="3"/>
    <n v="286.2"/>
    <n v="103032"/>
    <n v="-9307.82"/>
    <n v="93724.18"/>
    <n v="-61361.14"/>
    <n v="-2408.88"/>
    <n v="-1476.08"/>
    <n v="28478.079999999994"/>
    <n v="0.30384987097246408"/>
    <n v="3884.96"/>
    <n v="9.0339117943939742E-2"/>
    <n v="4.1450989488518337E-2"/>
    <n v="99.504122990915434"/>
    <n v="9307.82"/>
  </r>
  <r>
    <n v="1120010"/>
    <s v="Pure Orange 1L 12X"/>
    <n v="202401"/>
    <x v="1"/>
    <x v="0"/>
    <x v="0"/>
    <x v="4"/>
    <x v="1"/>
    <n v="67.8"/>
    <n v="32544"/>
    <n v="-1090.8900000000001"/>
    <n v="31453.11"/>
    <n v="-20741.53"/>
    <n v="-982.19"/>
    <n v="-360.49"/>
    <n v="9368.9000000000015"/>
    <n v="0.2978687958042941"/>
    <n v="1342.68"/>
    <n v="3.3520464601769911E-2"/>
    <n v="4.2688306498149149E-2"/>
    <n v="138.18436578171094"/>
    <n v="1090.8900000000001"/>
  </r>
  <r>
    <n v="1110010"/>
    <s v="Juhayna Milk 1L 12X"/>
    <n v="202405"/>
    <x v="0"/>
    <x v="0"/>
    <x v="0"/>
    <x v="8"/>
    <x v="2"/>
    <n v="201.4"/>
    <n v="84588"/>
    <n v="-7131.69"/>
    <n v="77456.31"/>
    <n v="-52369.04"/>
    <n v="-3080.17"/>
    <n v="-1292.75"/>
    <n v="20714.349999999999"/>
    <n v="0.2674326985109412"/>
    <n v="4372.92"/>
    <n v="8.4310895162434382E-2"/>
    <n v="5.6456601147149926E-2"/>
    <n v="102.85178748758688"/>
    <n v="7131.69"/>
  </r>
  <r>
    <n v="1130010"/>
    <s v="Bekhero Milk 500ML 24X"/>
    <n v="202408"/>
    <x v="2"/>
    <x v="2"/>
    <x v="2"/>
    <x v="3"/>
    <x v="2"/>
    <n v="89.4"/>
    <n v="32184"/>
    <n v="-3186.86"/>
    <n v="28997.14"/>
    <n v="-19714.060000000001"/>
    <n v="-1020.84"/>
    <n v="-419.17"/>
    <n v="7843.07"/>
    <n v="0.27047736431937769"/>
    <n v="1440.01"/>
    <n v="9.9020009942828738E-2"/>
    <n v="4.966041478573404E-2"/>
    <n v="87.730089485458606"/>
    <n v="3186.86"/>
  </r>
  <r>
    <n v="1110010"/>
    <s v="Juhayna Milk 1L 12X"/>
    <n v="202504"/>
    <x v="0"/>
    <x v="0"/>
    <x v="0"/>
    <x v="5"/>
    <x v="3"/>
    <n v="240.4"/>
    <n v="100968"/>
    <n v="-10011.700000000001"/>
    <n v="90956.3"/>
    <n v="-58037.53"/>
    <n v="-3368.34"/>
    <n v="-1225.8599999999999"/>
    <n v="28324.570000000007"/>
    <n v="0.31140855553710967"/>
    <n v="4594.2"/>
    <n v="9.9157158703747736E-2"/>
    <n v="5.050997017248942E-2"/>
    <n v="117.82267054908489"/>
    <n v="10011.700000000001"/>
  </r>
  <r>
    <n v="1120010"/>
    <s v="Pure Orange 1L 12X"/>
    <n v="202411"/>
    <x v="1"/>
    <x v="0"/>
    <x v="0"/>
    <x v="4"/>
    <x v="1"/>
    <n v="62"/>
    <n v="29760"/>
    <n v="-943.75"/>
    <n v="28816.25"/>
    <n v="-19351.509999999998"/>
    <n v="-648.75"/>
    <n v="-358.6"/>
    <n v="8457.3900000000031"/>
    <n v="0.29349377521363823"/>
    <n v="1007.35"/>
    <n v="3.1712029569892476E-2"/>
    <n v="3.4957706155381081E-2"/>
    <n v="136.40951612903231"/>
    <n v="943.75"/>
  </r>
  <r>
    <n v="1110010"/>
    <s v="Juhayna Milk 1L 12X"/>
    <n v="202507"/>
    <x v="0"/>
    <x v="0"/>
    <x v="0"/>
    <x v="8"/>
    <x v="2"/>
    <n v="158.19999999999999"/>
    <n v="66444"/>
    <n v="-5257.82"/>
    <n v="61186.18"/>
    <n v="-41345.58"/>
    <n v="-1405.3"/>
    <n v="-985.67"/>
    <n v="17449.629999999997"/>
    <n v="0.28518907374181551"/>
    <n v="2390.9699999999998"/>
    <n v="7.9131599542471856E-2"/>
    <n v="3.9076961496860886E-2"/>
    <n v="110.30107458912768"/>
    <n v="5257.82"/>
  </r>
  <r>
    <n v="1130010"/>
    <s v="Bekhero Milk 500ML 24X"/>
    <n v="202405"/>
    <x v="2"/>
    <x v="2"/>
    <x v="2"/>
    <x v="1"/>
    <x v="0"/>
    <n v="108.7"/>
    <n v="39132"/>
    <n v="-3374.71"/>
    <n v="35757.29"/>
    <n v="-22398.3"/>
    <n v="-1272.0899999999999"/>
    <n v="-430.53"/>
    <n v="11656.370000000003"/>
    <n v="0.32598583393763908"/>
    <n v="1702.62"/>
    <n v="8.6239139323315964E-2"/>
    <n v="4.7616024592467714E-2"/>
    <n v="107.23431462741492"/>
    <n v="3374.71"/>
  </r>
  <r>
    <n v="1120020"/>
    <s v="Pure Apple 250ML 27X"/>
    <n v="202412"/>
    <x v="1"/>
    <x v="1"/>
    <x v="1"/>
    <x v="8"/>
    <x v="2"/>
    <n v="182.2"/>
    <n v="69236"/>
    <n v="-6082.19"/>
    <n v="63153.81"/>
    <n v="-39876.51"/>
    <n v="-1998.63"/>
    <n v="-1028.1500000000001"/>
    <n v="20250.519999999997"/>
    <n v="0.32065397162894838"/>
    <n v="3026.78"/>
    <n v="8.784721821017967E-2"/>
    <n v="4.7927116352916799E-2"/>
    <n v="111.14445664105378"/>
    <n v="6082.19"/>
  </r>
  <r>
    <n v="1120020"/>
    <s v="Pure Apple 250ML 27X"/>
    <n v="202403"/>
    <x v="1"/>
    <x v="1"/>
    <x v="1"/>
    <x v="9"/>
    <x v="0"/>
    <n v="111.5"/>
    <n v="42370"/>
    <n v="-3316.92"/>
    <n v="39053.08"/>
    <n v="-26425.77"/>
    <n v="-984.99"/>
    <n v="-531.32000000000005"/>
    <n v="11111"/>
    <n v="0.28451021020621164"/>
    <n v="1516.31"/>
    <n v="7.8284635355204149E-2"/>
    <n v="3.8826899184392111E-2"/>
    <n v="99.650224215246638"/>
    <n v="3316.92"/>
  </r>
  <r>
    <n v="1120010"/>
    <s v="Pure Orange 1L 12X"/>
    <n v="202511"/>
    <x v="1"/>
    <x v="0"/>
    <x v="0"/>
    <x v="7"/>
    <x v="3"/>
    <n v="131.80000000000001"/>
    <n v="63264"/>
    <n v="-6042.69"/>
    <n v="57221.31"/>
    <n v="-35767.81"/>
    <n v="-1399.43"/>
    <n v="-882.38"/>
    <n v="19171.690000000002"/>
    <n v="0.33504458391462905"/>
    <n v="2281.81"/>
    <n v="9.5515459028831559E-2"/>
    <n v="3.987692697003966E-2"/>
    <n v="145.46047040971169"/>
    <n v="6042.69"/>
  </r>
  <r>
    <n v="1120010"/>
    <s v="Pure Orange 1L 12X"/>
    <n v="202410"/>
    <x v="1"/>
    <x v="0"/>
    <x v="0"/>
    <x v="6"/>
    <x v="0"/>
    <n v="107.9"/>
    <n v="51792"/>
    <n v="-3403.5"/>
    <n v="48388.5"/>
    <n v="-31183.67"/>
    <n v="-1870.49"/>
    <n v="-842.38"/>
    <n v="14491.960000000006"/>
    <n v="0.29949182140384611"/>
    <n v="2712.87"/>
    <n v="6.5714782205746058E-2"/>
    <n v="5.6064354133730121E-2"/>
    <n v="134.30917516218727"/>
    <n v="3403.5"/>
  </r>
  <r>
    <n v="1110010"/>
    <s v="Juhayna Milk 1L 12X"/>
    <n v="202410"/>
    <x v="0"/>
    <x v="0"/>
    <x v="0"/>
    <x v="5"/>
    <x v="3"/>
    <n v="164.4"/>
    <n v="69048"/>
    <n v="-6029.58"/>
    <n v="63018.42"/>
    <n v="-40608.730000000003"/>
    <n v="-2087.1999999999998"/>
    <n v="-641.98"/>
    <n v="19680.509999999995"/>
    <n v="0.31229773770906977"/>
    <n v="2729.18"/>
    <n v="8.7324469933958981E-2"/>
    <n v="4.3307655126866081E-2"/>
    <n v="119.71113138686128"/>
    <n v="6029.58"/>
  </r>
  <r>
    <n v="1110020"/>
    <s v="Juhayna Milk 500ML 24X"/>
    <n v="202507"/>
    <x v="0"/>
    <x v="2"/>
    <x v="2"/>
    <x v="10"/>
    <x v="1"/>
    <n v="55.7"/>
    <n v="25065"/>
    <n v="-872.99"/>
    <n v="24192.01"/>
    <n v="-15978.53"/>
    <n v="-802.22"/>
    <n v="-430.96"/>
    <n v="6980.2999999999993"/>
    <n v="0.28853741379901876"/>
    <n v="1233.18"/>
    <n v="3.4829044484340717E-2"/>
    <n v="5.0974681310068909E-2"/>
    <n v="125.31956912028723"/>
    <n v="872.99"/>
  </r>
  <r>
    <n v="1130010"/>
    <s v="Bekhero Milk 500ML 24X"/>
    <n v="202506"/>
    <x v="2"/>
    <x v="2"/>
    <x v="2"/>
    <x v="1"/>
    <x v="0"/>
    <n v="97.1"/>
    <n v="34956"/>
    <n v="-3134.06"/>
    <n v="31821.94"/>
    <n v="-20972.81"/>
    <n v="-1088.79"/>
    <n v="-603.72"/>
    <n v="9156.6199999999953"/>
    <n v="0.28774549886022022"/>
    <n v="1692.51"/>
    <n v="8.9657283442041422E-2"/>
    <n v="5.3186889297132736E-2"/>
    <n v="94.300926879505624"/>
    <n v="3134.06"/>
  </r>
  <r>
    <n v="1130010"/>
    <s v="Bekhero Milk 500ML 24X"/>
    <n v="202507"/>
    <x v="2"/>
    <x v="2"/>
    <x v="2"/>
    <x v="8"/>
    <x v="2"/>
    <n v="289.8"/>
    <n v="104328"/>
    <n v="-7781.8"/>
    <n v="96546.2"/>
    <n v="-64520.19"/>
    <n v="-2104.0700000000002"/>
    <n v="-1605.24"/>
    <n v="28316.699999999983"/>
    <n v="0.29329688791480124"/>
    <n v="3709.3100000000004"/>
    <n v="7.4589755386856832E-2"/>
    <n v="3.84200517472464E-2"/>
    <n v="97.711180124223532"/>
    <n v="7781.8"/>
  </r>
  <r>
    <n v="1120020"/>
    <s v="Pure Apple 250ML 27X"/>
    <n v="202403"/>
    <x v="1"/>
    <x v="1"/>
    <x v="1"/>
    <x v="4"/>
    <x v="1"/>
    <n v="61.2"/>
    <n v="23256"/>
    <n v="-552.71"/>
    <n v="22703.29"/>
    <n v="-14127.18"/>
    <n v="-548.44000000000005"/>
    <n v="-299.35000000000002"/>
    <n v="7728.32"/>
    <n v="0.34040528927745711"/>
    <n v="847.79000000000008"/>
    <n v="2.3766339869281047E-2"/>
    <n v="3.7342164946137762E-2"/>
    <n v="126.2797385620915"/>
    <n v="552.71"/>
  </r>
  <r>
    <n v="1110020"/>
    <s v="Juhayna Milk 500ML 24X"/>
    <n v="202402"/>
    <x v="0"/>
    <x v="2"/>
    <x v="2"/>
    <x v="7"/>
    <x v="3"/>
    <n v="90.8"/>
    <n v="40860"/>
    <n v="-4600.95"/>
    <n v="36259.050000000003"/>
    <n v="-23806.61"/>
    <n v="-928.47"/>
    <n v="-504.31"/>
    <n v="11019.66"/>
    <n v="0.30391474680114339"/>
    <n v="1432.78"/>
    <n v="0.11260279001468429"/>
    <n v="3.9515100368046042E-2"/>
    <n v="121.36189427312776"/>
    <n v="4600.95"/>
  </r>
  <r>
    <n v="1110020"/>
    <s v="Juhayna Milk 500ML 24X"/>
    <n v="202512"/>
    <x v="0"/>
    <x v="2"/>
    <x v="2"/>
    <x v="4"/>
    <x v="1"/>
    <n v="105.9"/>
    <n v="47655"/>
    <n v="-1832.13"/>
    <n v="45822.87"/>
    <n v="-28848.66"/>
    <n v="-1100.7"/>
    <n v="-696.65"/>
    <n v="15176.86"/>
    <n v="0.33120710247961332"/>
    <n v="1797.35"/>
    <n v="3.8445703493862136E-2"/>
    <n v="3.9223863542375233E-2"/>
    <n v="143.31312559017942"/>
    <n v="1832.13"/>
  </r>
  <r>
    <n v="1110020"/>
    <s v="Juhayna Milk 500ML 24X"/>
    <n v="202405"/>
    <x v="0"/>
    <x v="2"/>
    <x v="2"/>
    <x v="5"/>
    <x v="3"/>
    <n v="54.1"/>
    <n v="24345"/>
    <n v="-2269.14"/>
    <n v="22075.86"/>
    <n v="-14446.82"/>
    <n v="-489.12"/>
    <n v="-265.88"/>
    <n v="6874.0400000000009"/>
    <n v="0.31138265961099593"/>
    <n v="755"/>
    <n v="9.320764017252002E-2"/>
    <n v="3.4200253127171489E-2"/>
    <n v="127.06173752310538"/>
    <n v="2269.14"/>
  </r>
  <r>
    <n v="1110010"/>
    <s v="Juhayna Milk 1L 12X"/>
    <n v="202408"/>
    <x v="0"/>
    <x v="0"/>
    <x v="0"/>
    <x v="5"/>
    <x v="3"/>
    <n v="99.3"/>
    <n v="41706"/>
    <n v="-4017.61"/>
    <n v="37688.39"/>
    <n v="-24363.98"/>
    <n v="-1307.08"/>
    <n v="-423.19"/>
    <n v="11594.140000000003"/>
    <n v="0.30763160750565366"/>
    <n v="1730.27"/>
    <n v="9.6331702872488378E-2"/>
    <n v="4.5909894267173526E-2"/>
    <n v="116.7587109768379"/>
    <n v="4017.61"/>
  </r>
  <r>
    <n v="1120020"/>
    <s v="Pure Apple 250ML 27X"/>
    <n v="202401"/>
    <x v="1"/>
    <x v="1"/>
    <x v="1"/>
    <x v="4"/>
    <x v="1"/>
    <n v="58.1"/>
    <n v="22078"/>
    <n v="-630.04999999999995"/>
    <n v="21447.95"/>
    <n v="-14296.22"/>
    <n v="-690.48"/>
    <n v="-288.98"/>
    <n v="6172.2700000000023"/>
    <n v="0.28777901850759641"/>
    <n v="979.46"/>
    <n v="2.8537458103089046E-2"/>
    <n v="4.566683529195098E-2"/>
    <n v="106.23528399311536"/>
    <n v="630.04999999999995"/>
  </r>
  <r>
    <n v="1120010"/>
    <s v="Pure Orange 1L 12X"/>
    <n v="202406"/>
    <x v="1"/>
    <x v="0"/>
    <x v="0"/>
    <x v="5"/>
    <x v="3"/>
    <n v="119.5"/>
    <n v="57360"/>
    <n v="-5438.18"/>
    <n v="51921.82"/>
    <n v="-32366.14"/>
    <n v="-2016.19"/>
    <n v="-609.05999999999995"/>
    <n v="16930.43"/>
    <n v="0.32607543418162155"/>
    <n v="2625.25"/>
    <n v="9.480788005578801E-2"/>
    <n v="5.0561594335483614E-2"/>
    <n v="141.67723849372385"/>
    <n v="5438.18"/>
  </r>
  <r>
    <n v="1110020"/>
    <s v="Juhayna Milk 500ML 24X"/>
    <n v="202406"/>
    <x v="0"/>
    <x v="2"/>
    <x v="2"/>
    <x v="8"/>
    <x v="2"/>
    <n v="108.7"/>
    <n v="48915"/>
    <n v="-3742.17"/>
    <n v="45172.83"/>
    <n v="-29949.78"/>
    <n v="-1762.43"/>
    <n v="-511.27"/>
    <n v="12949.350000000002"/>
    <n v="0.28666235876742729"/>
    <n v="2273.6999999999998"/>
    <n v="7.6503526525605645E-2"/>
    <n v="5.0333353035441876E-2"/>
    <n v="119.12925482980683"/>
    <n v="3742.17"/>
  </r>
  <r>
    <n v="1110020"/>
    <s v="Juhayna Milk 500ML 24X"/>
    <n v="202403"/>
    <x v="0"/>
    <x v="2"/>
    <x v="2"/>
    <x v="8"/>
    <x v="2"/>
    <n v="286.60000000000002"/>
    <n v="128970"/>
    <n v="-12121.46"/>
    <n v="116848.54"/>
    <n v="-78121.42"/>
    <n v="-4199.92"/>
    <n v="-2240.3000000000002"/>
    <n v="32286.899999999994"/>
    <n v="0.2763141071339017"/>
    <n v="6440.22"/>
    <n v="9.3986663565170186E-2"/>
    <n v="5.5115964649622498E-2"/>
    <n v="112.65491974877875"/>
    <n v="12121.46"/>
  </r>
  <r>
    <n v="1110010"/>
    <s v="Juhayna Milk 1L 12X"/>
    <n v="202511"/>
    <x v="0"/>
    <x v="0"/>
    <x v="0"/>
    <x v="9"/>
    <x v="0"/>
    <n v="27.9"/>
    <n v="11718"/>
    <n v="-760.52"/>
    <n v="10957.48"/>
    <n v="-7317.67"/>
    <n v="-283.29000000000002"/>
    <n v="-206.12"/>
    <n v="3150.3999999999996"/>
    <n v="0.28751136210150507"/>
    <n v="489.41"/>
    <n v="6.4901860385731355E-2"/>
    <n v="4.4664466647440837E-2"/>
    <n v="112.91756272401433"/>
    <n v="760.52"/>
  </r>
  <r>
    <n v="1110010"/>
    <s v="Juhayna Milk 1L 12X"/>
    <n v="202502"/>
    <x v="0"/>
    <x v="0"/>
    <x v="0"/>
    <x v="10"/>
    <x v="1"/>
    <n v="110.8"/>
    <n v="46536"/>
    <n v="-1171.72"/>
    <n v="45364.28"/>
    <n v="-30529.52"/>
    <n v="-1326.97"/>
    <n v="-805.75"/>
    <n v="12702.039999999997"/>
    <n v="0.28000091702105706"/>
    <n v="2132.7200000000003"/>
    <n v="2.5178786315970432E-2"/>
    <n v="4.7013200694467107E-2"/>
    <n v="114.63935018050539"/>
    <n v="1171.72"/>
  </r>
  <r>
    <n v="1110010"/>
    <s v="Juhayna Milk 1L 12X"/>
    <n v="202509"/>
    <x v="0"/>
    <x v="0"/>
    <x v="0"/>
    <x v="10"/>
    <x v="1"/>
    <n v="86"/>
    <n v="36120"/>
    <n v="-954.37"/>
    <n v="35165.629999999997"/>
    <n v="-22352.22"/>
    <n v="-777.77"/>
    <n v="-628.29"/>
    <n v="11407.349999999995"/>
    <n v="0.32438918341573847"/>
    <n v="1406.06"/>
    <n v="2.6422203765227022E-2"/>
    <n v="3.9983927488288995E-2"/>
    <n v="132.64360465116272"/>
    <n v="954.37"/>
  </r>
  <r>
    <n v="1130010"/>
    <s v="Bekhero Milk 500ML 24X"/>
    <n v="202402"/>
    <x v="2"/>
    <x v="2"/>
    <x v="2"/>
    <x v="7"/>
    <x v="3"/>
    <n v="146.6"/>
    <n v="52776"/>
    <n v="-5572.76"/>
    <n v="47203.24"/>
    <n v="-29910.02"/>
    <n v="-1767.66"/>
    <n v="-680.06"/>
    <n v="14845.499999999996"/>
    <n v="0.31450171640760244"/>
    <n v="2447.7200000000003"/>
    <n v="0.10559269364862817"/>
    <n v="5.1854915043967331E-2"/>
    <n v="101.26534788540243"/>
    <n v="5572.76"/>
  </r>
  <r>
    <n v="1120020"/>
    <s v="Pure Apple 250ML 27X"/>
    <n v="202505"/>
    <x v="1"/>
    <x v="1"/>
    <x v="1"/>
    <x v="7"/>
    <x v="3"/>
    <n v="268.10000000000002"/>
    <n v="101878"/>
    <n v="-8411.41"/>
    <n v="93466.59"/>
    <n v="-58821.62"/>
    <n v="-2988.68"/>
    <n v="-1684.89"/>
    <n v="29971.399999999994"/>
    <n v="0.32066431438228349"/>
    <n v="4673.57"/>
    <n v="8.2563556410608765E-2"/>
    <n v="5.0002573111953691E-2"/>
    <n v="111.79186870570679"/>
    <n v="8411.41"/>
  </r>
  <r>
    <n v="1130010"/>
    <s v="Bekhero Milk 500ML 24X"/>
    <n v="202501"/>
    <x v="2"/>
    <x v="2"/>
    <x v="2"/>
    <x v="8"/>
    <x v="2"/>
    <n v="239.6"/>
    <n v="86256"/>
    <n v="-6766.99"/>
    <n v="79489.009999999995"/>
    <n v="-50498.04"/>
    <n v="-2396.0100000000002"/>
    <n v="-1382.71"/>
    <n v="25212.249999999993"/>
    <n v="0.3171790666407846"/>
    <n v="3778.7200000000003"/>
    <n v="7.8452397514375813E-2"/>
    <n v="4.7537640738008945E-2"/>
    <n v="105.2264190317195"/>
    <n v="6766.99"/>
  </r>
  <r>
    <n v="1110020"/>
    <s v="Juhayna Milk 500ML 24X"/>
    <n v="202509"/>
    <x v="0"/>
    <x v="2"/>
    <x v="2"/>
    <x v="2"/>
    <x v="1"/>
    <n v="30.6"/>
    <n v="13770"/>
    <n v="-433.32"/>
    <n v="13336.68"/>
    <n v="-9021.32"/>
    <n v="-478.63"/>
    <n v="-146.66999999999999"/>
    <n v="3690.0600000000013"/>
    <n v="0.27668505205193505"/>
    <n v="625.29999999999995"/>
    <n v="3.1468409586056643E-2"/>
    <n v="4.6885731681347978E-2"/>
    <n v="120.5901960784314"/>
    <n v="433.32"/>
  </r>
  <r>
    <n v="1110010"/>
    <s v="Juhayna Milk 1L 12X"/>
    <n v="202404"/>
    <x v="0"/>
    <x v="0"/>
    <x v="0"/>
    <x v="1"/>
    <x v="0"/>
    <n v="68.400000000000006"/>
    <n v="28728"/>
    <n v="-2556.23"/>
    <n v="26171.77"/>
    <n v="-16292.39"/>
    <n v="-888.21"/>
    <n v="-518.86"/>
    <n v="8472.3100000000013"/>
    <n v="0.32371941217579098"/>
    <n v="1407.0700000000002"/>
    <n v="8.898043720412141E-2"/>
    <n v="5.3762890320371917E-2"/>
    <n v="123.86418128654972"/>
    <n v="2556.23"/>
  </r>
  <r>
    <n v="1130010"/>
    <s v="Bekhero Milk 500ML 24X"/>
    <n v="202508"/>
    <x v="2"/>
    <x v="2"/>
    <x v="2"/>
    <x v="10"/>
    <x v="1"/>
    <n v="15.5"/>
    <n v="5580"/>
    <n v="-213.86"/>
    <n v="5366.14"/>
    <n v="-3641.25"/>
    <n v="-115.26"/>
    <n v="-99.54"/>
    <n v="1510.0900000000001"/>
    <n v="0.28141084653028064"/>
    <n v="214.8"/>
    <n v="3.8326164874551975E-2"/>
    <n v="4.0028773010022098E-2"/>
    <n v="97.425161290322592"/>
    <n v="213.86"/>
  </r>
  <r>
    <n v="1120020"/>
    <s v="Pure Apple 250ML 27X"/>
    <n v="202509"/>
    <x v="1"/>
    <x v="1"/>
    <x v="1"/>
    <x v="3"/>
    <x v="2"/>
    <n v="283.10000000000002"/>
    <n v="107578"/>
    <n v="-9461.26"/>
    <n v="98116.74"/>
    <n v="-62907.68"/>
    <n v="-3115.71"/>
    <n v="-1588.93"/>
    <n v="30504.420000000013"/>
    <n v="0.31089924104694072"/>
    <n v="4704.6400000000003"/>
    <n v="8.794790756474373E-2"/>
    <n v="4.7949412098282108E-2"/>
    <n v="107.75139526669025"/>
    <n v="9461.26"/>
  </r>
  <r>
    <n v="1120010"/>
    <s v="Pure Orange 1L 12X"/>
    <n v="202508"/>
    <x v="1"/>
    <x v="0"/>
    <x v="0"/>
    <x v="3"/>
    <x v="2"/>
    <n v="129.6"/>
    <n v="62208"/>
    <n v="-6007.58"/>
    <n v="56200.42"/>
    <n v="-37421.56"/>
    <n v="-1679.26"/>
    <n v="-659.04"/>
    <n v="16440.559999999998"/>
    <n v="0.29253446860361537"/>
    <n v="2338.3000000000002"/>
    <n v="9.6572466563786014E-2"/>
    <n v="4.160645062794905E-2"/>
    <n v="126.85617283950616"/>
    <n v="6007.58"/>
  </r>
  <r>
    <n v="1110020"/>
    <s v="Juhayna Milk 500ML 24X"/>
    <n v="202512"/>
    <x v="0"/>
    <x v="2"/>
    <x v="2"/>
    <x v="4"/>
    <x v="1"/>
    <n v="38"/>
    <n v="17100"/>
    <n v="-417.35"/>
    <n v="16682.650000000001"/>
    <n v="-10798.08"/>
    <n v="-388.22"/>
    <n v="-227"/>
    <n v="5269.3500000000022"/>
    <n v="0.31585809208968607"/>
    <n v="615.22"/>
    <n v="2.4406432748538012E-2"/>
    <n v="3.687783415704339E-2"/>
    <n v="138.66710526315796"/>
    <n v="417.35"/>
  </r>
  <r>
    <n v="1120010"/>
    <s v="Pure Orange 1L 12X"/>
    <n v="202404"/>
    <x v="1"/>
    <x v="0"/>
    <x v="0"/>
    <x v="5"/>
    <x v="3"/>
    <n v="143.9"/>
    <n v="69072"/>
    <n v="-6567.05"/>
    <n v="62504.95"/>
    <n v="-39955.050000000003"/>
    <n v="-2263.8200000000002"/>
    <n v="-994.52"/>
    <n v="19291.559999999998"/>
    <n v="0.3086405156711588"/>
    <n v="3258.34"/>
    <n v="9.5075428538336809E-2"/>
    <n v="5.212931135854041E-2"/>
    <n v="134.06226546212645"/>
    <n v="6567.05"/>
  </r>
  <r>
    <n v="1120020"/>
    <s v="Pure Apple 250ML 27X"/>
    <n v="202512"/>
    <x v="1"/>
    <x v="1"/>
    <x v="1"/>
    <x v="5"/>
    <x v="3"/>
    <n v="234"/>
    <n v="88920"/>
    <n v="-9576.17"/>
    <n v="79343.83"/>
    <n v="-53080.01"/>
    <n v="-1907.99"/>
    <n v="-1023.45"/>
    <n v="23332.380000000005"/>
    <n v="0.29406672201228506"/>
    <n v="2931.44"/>
    <n v="0.10769421952316689"/>
    <n v="3.6946036005572204E-2"/>
    <n v="99.711025641025657"/>
    <n v="9576.17"/>
  </r>
  <r>
    <n v="1120010"/>
    <s v="Pure Orange 1L 12X"/>
    <n v="202410"/>
    <x v="1"/>
    <x v="0"/>
    <x v="0"/>
    <x v="2"/>
    <x v="1"/>
    <n v="65.2"/>
    <n v="31296"/>
    <n v="-950.5"/>
    <n v="30345.5"/>
    <n v="-19740.189999999999"/>
    <n v="-958.98"/>
    <n v="-403.78"/>
    <n v="9242.5500000000029"/>
    <n v="0.30457728493516345"/>
    <n v="1362.76"/>
    <n v="3.0371293456032719E-2"/>
    <n v="4.4908141240052067E-2"/>
    <n v="141.75690184049083"/>
    <n v="950.5"/>
  </r>
  <r>
    <n v="1120010"/>
    <s v="Pure Orange 1L 12X"/>
    <n v="202406"/>
    <x v="1"/>
    <x v="0"/>
    <x v="0"/>
    <x v="2"/>
    <x v="1"/>
    <n v="11.1"/>
    <n v="5328"/>
    <n v="-146.43"/>
    <n v="5181.57"/>
    <n v="-3424.95"/>
    <n v="-183.01"/>
    <n v="-87.28"/>
    <n v="1486.3299999999995"/>
    <n v="0.28684935260934419"/>
    <n v="270.28999999999996"/>
    <n v="2.7483108108108108E-2"/>
    <n v="5.216372643812589E-2"/>
    <n v="133.90360360360356"/>
    <n v="146.43"/>
  </r>
  <r>
    <n v="1110010"/>
    <s v="Juhayna Milk 1L 12X"/>
    <n v="202510"/>
    <x v="0"/>
    <x v="0"/>
    <x v="0"/>
    <x v="3"/>
    <x v="2"/>
    <n v="162"/>
    <n v="68040"/>
    <n v="-5288.16"/>
    <n v="62751.839999999997"/>
    <n v="-41549.21"/>
    <n v="-1483.03"/>
    <n v="-895.56"/>
    <n v="18824.04"/>
    <n v="0.29997590508899824"/>
    <n v="2378.59"/>
    <n v="7.7721340388007057E-2"/>
    <n v="3.7904705264419344E-2"/>
    <n v="116.19777777777779"/>
    <n v="5288.16"/>
  </r>
  <r>
    <n v="1110020"/>
    <s v="Juhayna Milk 500ML 24X"/>
    <n v="202502"/>
    <x v="0"/>
    <x v="2"/>
    <x v="2"/>
    <x v="7"/>
    <x v="3"/>
    <n v="108.3"/>
    <n v="48735"/>
    <n v="-4259.41"/>
    <n v="44475.59"/>
    <n v="-30033.34"/>
    <n v="-1311.29"/>
    <n v="-798.24"/>
    <n v="12332.719999999994"/>
    <n v="0.2772918807822447"/>
    <n v="2109.5299999999997"/>
    <n v="8.7399404945111309E-2"/>
    <n v="4.7431186410343287E-2"/>
    <n v="113.87553093259459"/>
    <n v="4259.41"/>
  </r>
  <r>
    <n v="1110020"/>
    <s v="Juhayna Milk 500ML 24X"/>
    <n v="202401"/>
    <x v="0"/>
    <x v="2"/>
    <x v="2"/>
    <x v="3"/>
    <x v="2"/>
    <n v="154.6"/>
    <n v="69570"/>
    <n v="-6718.7"/>
    <n v="62851.3"/>
    <n v="-40285"/>
    <n v="-1362.26"/>
    <n v="-1137.31"/>
    <n v="20066.730000000003"/>
    <n v="0.31927310970497036"/>
    <n v="2499.5699999999997"/>
    <n v="9.6574672991231847E-2"/>
    <n v="3.9769583127158857E-2"/>
    <n v="129.79773609314361"/>
    <n v="6718.7"/>
  </r>
  <r>
    <n v="1110020"/>
    <s v="Juhayna Milk 500ML 24X"/>
    <n v="202507"/>
    <x v="0"/>
    <x v="2"/>
    <x v="2"/>
    <x v="0"/>
    <x v="0"/>
    <n v="89.8"/>
    <n v="40410"/>
    <n v="-2615.7399999999998"/>
    <n v="37794.26"/>
    <n v="-24776.09"/>
    <n v="-844.34"/>
    <n v="-499.86"/>
    <n v="11673.970000000001"/>
    <n v="0.30888208950248003"/>
    <n v="1344.2"/>
    <n v="6.4730017322444933E-2"/>
    <n v="3.5566247361371803E-2"/>
    <n v="129.99966592427617"/>
    <n v="2615.7399999999998"/>
  </r>
  <r>
    <n v="1120020"/>
    <s v="Pure Apple 250ML 27X"/>
    <n v="202405"/>
    <x v="1"/>
    <x v="1"/>
    <x v="1"/>
    <x v="5"/>
    <x v="3"/>
    <n v="197.9"/>
    <n v="75202"/>
    <n v="-6966.13"/>
    <n v="68235.87"/>
    <n v="-45028.2"/>
    <n v="-2158.39"/>
    <n v="-841.07"/>
    <n v="20208.21"/>
    <n v="0.29615230230082801"/>
    <n v="2999.46"/>
    <n v="9.2632243823302568E-2"/>
    <n v="4.3957232464391531E-2"/>
    <n v="102.1132390096008"/>
    <n v="6966.13"/>
  </r>
  <r>
    <n v="1110020"/>
    <s v="Juhayna Milk 500ML 24X"/>
    <n v="202512"/>
    <x v="0"/>
    <x v="2"/>
    <x v="2"/>
    <x v="10"/>
    <x v="1"/>
    <n v="99.4"/>
    <n v="44730"/>
    <n v="-1472.29"/>
    <n v="43257.71"/>
    <n v="-27267.14"/>
    <n v="-1403.65"/>
    <n v="-560.9"/>
    <n v="14026.019999999997"/>
    <n v="0.32424323895092916"/>
    <n v="1964.5500000000002"/>
    <n v="3.2915045830538787E-2"/>
    <n v="4.5415025437083936E-2"/>
    <n v="141.10684104627762"/>
    <n v="1472.29"/>
  </r>
  <r>
    <n v="1110020"/>
    <s v="Juhayna Milk 500ML 24X"/>
    <n v="202501"/>
    <x v="0"/>
    <x v="2"/>
    <x v="2"/>
    <x v="9"/>
    <x v="0"/>
    <n v="18.399999999999999"/>
    <n v="8280"/>
    <n v="-661.55"/>
    <n v="7618.45"/>
    <n v="-5008.45"/>
    <n v="-156.49"/>
    <n v="-127.14"/>
    <n v="2326.37"/>
    <n v="0.30536001417611192"/>
    <n v="283.63"/>
    <n v="7.9897342995169082E-2"/>
    <n v="3.7229357677742846E-2"/>
    <n v="126.43315217391304"/>
    <n v="661.55"/>
  </r>
  <r>
    <n v="1120010"/>
    <s v="Pure Orange 1L 12X"/>
    <n v="202407"/>
    <x v="1"/>
    <x v="0"/>
    <x v="0"/>
    <x v="6"/>
    <x v="0"/>
    <n v="89.6"/>
    <n v="43008"/>
    <n v="-2868.25"/>
    <n v="40139.75"/>
    <n v="-26183.1"/>
    <n v="-1486.24"/>
    <n v="-418.9"/>
    <n v="12051.509999999998"/>
    <n v="0.30023879072490484"/>
    <n v="1905.1399999999999"/>
    <n v="6.6691080729166671E-2"/>
    <n v="4.7462677271283449E-2"/>
    <n v="134.50345982142855"/>
    <n v="2868.25"/>
  </r>
  <r>
    <n v="1130010"/>
    <s v="Bekhero Milk 500ML 24X"/>
    <n v="202403"/>
    <x v="2"/>
    <x v="2"/>
    <x v="2"/>
    <x v="5"/>
    <x v="3"/>
    <n v="254.7"/>
    <n v="91692"/>
    <n v="-7642.37"/>
    <n v="84049.63"/>
    <n v="-56399.839999999997"/>
    <n v="-1839.61"/>
    <n v="-1537.13"/>
    <n v="24273.05000000001"/>
    <n v="0.28879425168201228"/>
    <n v="3376.74"/>
    <n v="8.3348274658639795E-2"/>
    <n v="4.0175548660951861E-2"/>
    <n v="95.300549666274094"/>
    <n v="7642.37"/>
  </r>
  <r>
    <n v="1110010"/>
    <s v="Juhayna Milk 1L 12X"/>
    <n v="202505"/>
    <x v="0"/>
    <x v="0"/>
    <x v="0"/>
    <x v="8"/>
    <x v="2"/>
    <n v="215.7"/>
    <n v="90594"/>
    <n v="-8742.6"/>
    <n v="81851.399999999994"/>
    <n v="-54240.77"/>
    <n v="-2518.2800000000002"/>
    <n v="-1530.4"/>
    <n v="23561.949999999997"/>
    <n v="0.28786251670710578"/>
    <n v="4048.6800000000003"/>
    <n v="9.6503079674150616E-2"/>
    <n v="4.9463784370212364E-2"/>
    <n v="109.23481687528975"/>
    <n v="8742.6"/>
  </r>
  <r>
    <n v="1130010"/>
    <s v="Bekhero Milk 500ML 24X"/>
    <n v="202504"/>
    <x v="2"/>
    <x v="2"/>
    <x v="2"/>
    <x v="10"/>
    <x v="1"/>
    <n v="119.1"/>
    <n v="42876"/>
    <n v="-1113.02"/>
    <n v="41762.980000000003"/>
    <n v="-25914.19"/>
    <n v="-1473.04"/>
    <n v="-463.46"/>
    <n v="13912.290000000005"/>
    <n v="0.33312493505013302"/>
    <n v="1936.5"/>
    <n v="2.5959044687004384E-2"/>
    <n v="4.6368817550854848E-2"/>
    <n v="116.81183879093203"/>
    <n v="1113.02"/>
  </r>
  <r>
    <n v="1120010"/>
    <s v="Pure Orange 1L 12X"/>
    <n v="202501"/>
    <x v="1"/>
    <x v="0"/>
    <x v="0"/>
    <x v="3"/>
    <x v="2"/>
    <n v="127.3"/>
    <n v="61104"/>
    <n v="-4837.47"/>
    <n v="56266.53"/>
    <n v="-35336.160000000003"/>
    <n v="-2067.0300000000002"/>
    <n v="-563.21"/>
    <n v="18300.129999999997"/>
    <n v="0.32524006723002108"/>
    <n v="2630.2400000000002"/>
    <n v="7.9167812254516898E-2"/>
    <n v="4.6746085106012407E-2"/>
    <n v="143.755930871956"/>
    <n v="4837.47"/>
  </r>
  <r>
    <n v="1120020"/>
    <s v="Pure Apple 250ML 27X"/>
    <n v="202503"/>
    <x v="1"/>
    <x v="1"/>
    <x v="1"/>
    <x v="7"/>
    <x v="3"/>
    <n v="209.6"/>
    <n v="79648"/>
    <n v="-7902.49"/>
    <n v="71745.509999999995"/>
    <n v="-48063.360000000001"/>
    <n v="-2182.1799999999998"/>
    <n v="-1274.1600000000001"/>
    <n v="20225.80999999999"/>
    <n v="0.2819104638046338"/>
    <n v="3456.34"/>
    <n v="9.9217682804339083E-2"/>
    <n v="4.817500077705212E-2"/>
    <n v="96.497185114503779"/>
    <n v="7902.49"/>
  </r>
  <r>
    <n v="1120020"/>
    <s v="Pure Apple 250ML 27X"/>
    <n v="202501"/>
    <x v="1"/>
    <x v="1"/>
    <x v="1"/>
    <x v="4"/>
    <x v="1"/>
    <n v="92.4"/>
    <n v="35112"/>
    <n v="-1246.53"/>
    <n v="33865.47"/>
    <n v="-21237.89"/>
    <n v="-972.17"/>
    <n v="-382.44"/>
    <n v="11272.970000000005"/>
    <n v="0.33287504942349844"/>
    <n v="1354.61"/>
    <n v="3.5501537935748465E-2"/>
    <n v="3.9999740148298546E-2"/>
    <n v="122.00183982683987"/>
    <n v="1246.53"/>
  </r>
  <r>
    <n v="1120010"/>
    <s v="Pure Orange 1L 12X"/>
    <n v="202508"/>
    <x v="1"/>
    <x v="0"/>
    <x v="0"/>
    <x v="5"/>
    <x v="3"/>
    <n v="85.2"/>
    <n v="40896"/>
    <n v="-4793.28"/>
    <n v="36102.720000000001"/>
    <n v="-24135.38"/>
    <n v="-851.34"/>
    <n v="-430.82"/>
    <n v="10685.18"/>
    <n v="0.29596606571471623"/>
    <n v="1282.1600000000001"/>
    <n v="0.11720657276995304"/>
    <n v="3.5514221643133816E-2"/>
    <n v="125.41291079812207"/>
    <n v="4793.28"/>
  </r>
  <r>
    <n v="1110010"/>
    <s v="Juhayna Milk 1L 12X"/>
    <n v="202402"/>
    <x v="0"/>
    <x v="0"/>
    <x v="0"/>
    <x v="3"/>
    <x v="2"/>
    <n v="121.1"/>
    <n v="50862"/>
    <n v="-4493.76"/>
    <n v="46368.24"/>
    <n v="-30228.1"/>
    <n v="-1665.4"/>
    <n v="-515.97"/>
    <n v="13958.769999999997"/>
    <n v="0.30104161814207303"/>
    <n v="2181.37"/>
    <n v="8.8352011324761129E-2"/>
    <n v="4.7044485622055099E-2"/>
    <n v="115.26647398843929"/>
    <n v="4493.76"/>
  </r>
  <r>
    <n v="1120020"/>
    <s v="Pure Apple 250ML 27X"/>
    <n v="202504"/>
    <x v="1"/>
    <x v="1"/>
    <x v="1"/>
    <x v="1"/>
    <x v="0"/>
    <n v="104.9"/>
    <n v="39862"/>
    <n v="-2925.69"/>
    <n v="36936.31"/>
    <n v="-24729.71"/>
    <n v="-1038.83"/>
    <n v="-594.46"/>
    <n v="10573.309999999998"/>
    <n v="0.28625788553323273"/>
    <n v="1633.29"/>
    <n v="7.3395464352014453E-2"/>
    <n v="4.4219089562546991E-2"/>
    <n v="100.7941849380362"/>
    <n v="2925.69"/>
  </r>
  <r>
    <n v="1130010"/>
    <s v="Bekhero Milk 500ML 24X"/>
    <n v="202509"/>
    <x v="2"/>
    <x v="2"/>
    <x v="2"/>
    <x v="3"/>
    <x v="2"/>
    <n v="90.2"/>
    <n v="32472"/>
    <n v="-2953.3"/>
    <n v="29518.7"/>
    <n v="-18498"/>
    <n v="-914.82"/>
    <n v="-312.02"/>
    <n v="9793.86"/>
    <n v="0.33178493632849687"/>
    <n v="1226.8400000000001"/>
    <n v="9.0949125400344916E-2"/>
    <n v="4.1561450876901766E-2"/>
    <n v="108.57937915742794"/>
    <n v="2953.3"/>
  </r>
  <r>
    <n v="1120020"/>
    <s v="Pure Apple 250ML 27X"/>
    <n v="202401"/>
    <x v="1"/>
    <x v="1"/>
    <x v="1"/>
    <x v="4"/>
    <x v="1"/>
    <n v="91.1"/>
    <n v="34618"/>
    <n v="-1208.26"/>
    <n v="33409.74"/>
    <n v="-22129.74"/>
    <n v="-709.88"/>
    <n v="-450.31"/>
    <n v="10119.809999999994"/>
    <n v="0.30289999263687761"/>
    <n v="1160.19"/>
    <n v="3.4902651799641804E-2"/>
    <n v="3.4726100831673642E-2"/>
    <n v="111.08463227222826"/>
    <n v="1208.26"/>
  </r>
  <r>
    <n v="1110020"/>
    <s v="Juhayna Milk 500ML 24X"/>
    <n v="202407"/>
    <x v="0"/>
    <x v="2"/>
    <x v="2"/>
    <x v="7"/>
    <x v="3"/>
    <n v="186"/>
    <n v="83700"/>
    <n v="-7327.27"/>
    <n v="76372.73"/>
    <n v="-47792.65"/>
    <n v="-2018.94"/>
    <n v="-799.17"/>
    <n v="25761.969999999994"/>
    <n v="0.33731896188600297"/>
    <n v="2818.11"/>
    <n v="8.7542054958183999E-2"/>
    <n v="3.6899427321767868E-2"/>
    <n v="138.50521505376341"/>
    <n v="7327.27"/>
  </r>
  <r>
    <n v="1110020"/>
    <s v="Juhayna Milk 500ML 24X"/>
    <n v="202505"/>
    <x v="0"/>
    <x v="2"/>
    <x v="2"/>
    <x v="3"/>
    <x v="2"/>
    <n v="274.8"/>
    <n v="123660"/>
    <n v="-10695.97"/>
    <n v="112964.03"/>
    <n v="-70050.649999999994"/>
    <n v="-3061.95"/>
    <n v="-1908.09"/>
    <n v="37943.340000000011"/>
    <n v="0.33588868952355905"/>
    <n v="4970.04"/>
    <n v="8.6494986252628164E-2"/>
    <n v="4.3996659821714933E-2"/>
    <n v="138.07620087336247"/>
    <n v="10695.97"/>
  </r>
  <r>
    <n v="1120020"/>
    <s v="Pure Apple 250ML 27X"/>
    <n v="202402"/>
    <x v="1"/>
    <x v="1"/>
    <x v="1"/>
    <x v="5"/>
    <x v="3"/>
    <n v="162.80000000000001"/>
    <n v="61864"/>
    <n v="-6270.49"/>
    <n v="55593.51"/>
    <n v="-35909.61"/>
    <n v="-2026.53"/>
    <n v="-976.38"/>
    <n v="16680.990000000005"/>
    <n v="0.30005282990766374"/>
    <n v="3002.91"/>
    <n v="0.10135927195137721"/>
    <n v="5.4015477705940854E-2"/>
    <n v="102.46308353808357"/>
    <n v="6270.49"/>
  </r>
  <r>
    <n v="1110020"/>
    <s v="Juhayna Milk 500ML 24X"/>
    <n v="202506"/>
    <x v="0"/>
    <x v="2"/>
    <x v="2"/>
    <x v="5"/>
    <x v="3"/>
    <n v="298.2"/>
    <n v="134190"/>
    <n v="-11845.27"/>
    <n v="122344.73"/>
    <n v="-82255.399999999994"/>
    <n v="-3938.07"/>
    <n v="-1694.92"/>
    <n v="34456.339999999997"/>
    <n v="0.28163321787542461"/>
    <n v="5632.99"/>
    <n v="8.8272374990684854E-2"/>
    <n v="4.6041950478782373E-2"/>
    <n v="115.54775318578135"/>
    <n v="11845.27"/>
  </r>
  <r>
    <n v="1110020"/>
    <s v="Juhayna Milk 500ML 24X"/>
    <n v="202502"/>
    <x v="0"/>
    <x v="2"/>
    <x v="2"/>
    <x v="7"/>
    <x v="3"/>
    <n v="275"/>
    <n v="123750"/>
    <n v="-10312.34"/>
    <n v="113437.66"/>
    <n v="-72619.77"/>
    <n v="-2527.4899999999998"/>
    <n v="-1850.29"/>
    <n v="36440.11"/>
    <n v="0.32123467638524983"/>
    <n v="4377.78"/>
    <n v="8.3332040404040408E-2"/>
    <n v="3.8591945567283382E-2"/>
    <n v="132.50949090909091"/>
    <n v="10312.34"/>
  </r>
  <r>
    <n v="1130010"/>
    <s v="Bekhero Milk 500ML 24X"/>
    <n v="202501"/>
    <x v="2"/>
    <x v="2"/>
    <x v="2"/>
    <x v="2"/>
    <x v="1"/>
    <n v="60"/>
    <n v="21600"/>
    <n v="-539.05999999999995"/>
    <n v="21060.94"/>
    <n v="-13755.51"/>
    <n v="-827.75"/>
    <n v="-233.49"/>
    <n v="6244.1899999999987"/>
    <n v="0.29648201837144966"/>
    <n v="1061.24"/>
    <n v="2.4956481481481479E-2"/>
    <n v="5.0389013975634521E-2"/>
    <n v="104.06983333333331"/>
    <n v="539.05999999999995"/>
  </r>
  <r>
    <n v="1110010"/>
    <s v="Juhayna Milk 1L 12X"/>
    <n v="202510"/>
    <x v="0"/>
    <x v="0"/>
    <x v="0"/>
    <x v="5"/>
    <x v="3"/>
    <n v="176.5"/>
    <n v="74130"/>
    <n v="-6395.5"/>
    <n v="67734.5"/>
    <n v="-45653.33"/>
    <n v="-2325.86"/>
    <n v="-780.54"/>
    <n v="18974.769999999997"/>
    <n v="0.28013449571488674"/>
    <n v="3106.4"/>
    <n v="8.6274113044651282E-2"/>
    <n v="4.5861414788623225E-2"/>
    <n v="107.50577903682718"/>
    <n v="6395.5"/>
  </r>
  <r>
    <n v="1130010"/>
    <s v="Bekhero Milk 500ML 24X"/>
    <n v="202406"/>
    <x v="2"/>
    <x v="2"/>
    <x v="2"/>
    <x v="7"/>
    <x v="3"/>
    <n v="165.3"/>
    <n v="59508"/>
    <n v="-6189.04"/>
    <n v="53318.96"/>
    <n v="-35796.660000000003"/>
    <n v="-1629.81"/>
    <n v="-706.67"/>
    <n v="15185.82"/>
    <n v="0.284810881532573"/>
    <n v="2336.48"/>
    <n v="0.10400349532835922"/>
    <n v="4.3820809708216363E-2"/>
    <n v="91.868239564428308"/>
    <n v="6189.04"/>
  </r>
  <r>
    <n v="1110010"/>
    <s v="Juhayna Milk 1L 12X"/>
    <n v="202504"/>
    <x v="0"/>
    <x v="0"/>
    <x v="0"/>
    <x v="4"/>
    <x v="1"/>
    <n v="52.4"/>
    <n v="22008"/>
    <n v="-726.55"/>
    <n v="21281.45"/>
    <n v="-13733.97"/>
    <n v="-693.41"/>
    <n v="-291.61"/>
    <n v="6562.4600000000009"/>
    <n v="0.30836526646445617"/>
    <n v="985.02"/>
    <n v="3.3012995274445657E-2"/>
    <n v="4.6285379990555153E-2"/>
    <n v="125.23778625954201"/>
    <n v="726.55"/>
  </r>
  <r>
    <n v="1130010"/>
    <s v="Bekhero Milk 500ML 24X"/>
    <n v="202509"/>
    <x v="2"/>
    <x v="2"/>
    <x v="2"/>
    <x v="5"/>
    <x v="3"/>
    <n v="274.7"/>
    <n v="98892"/>
    <n v="-10040.41"/>
    <n v="88851.59"/>
    <n v="-55623.5"/>
    <n v="-2939.55"/>
    <n v="-1125.22"/>
    <n v="29163.319999999992"/>
    <n v="0.32822507734526746"/>
    <n v="4064.7700000000004"/>
    <n v="0.10152904178295515"/>
    <n v="4.5747858873431538E-2"/>
    <n v="106.16425191117581"/>
    <n v="10040.41"/>
  </r>
  <r>
    <n v="1110010"/>
    <s v="Juhayna Milk 1L 12X"/>
    <n v="202508"/>
    <x v="0"/>
    <x v="0"/>
    <x v="0"/>
    <x v="7"/>
    <x v="3"/>
    <n v="161.1"/>
    <n v="67662"/>
    <n v="-6521.94"/>
    <n v="61140.06"/>
    <n v="-39596.67"/>
    <n v="-1838.08"/>
    <n v="-679.06"/>
    <n v="19026.25"/>
    <n v="0.31119122225264417"/>
    <n v="2517.14"/>
    <n v="9.6389997339718009E-2"/>
    <n v="4.1170061004192668E-2"/>
    <n v="118.10211049037865"/>
    <n v="6521.94"/>
  </r>
  <r>
    <n v="1130010"/>
    <s v="Bekhero Milk 500ML 24X"/>
    <n v="202506"/>
    <x v="2"/>
    <x v="2"/>
    <x v="2"/>
    <x v="10"/>
    <x v="1"/>
    <n v="80.8"/>
    <n v="29088"/>
    <n v="-896.5"/>
    <n v="28191.5"/>
    <n v="-17984.330000000002"/>
    <n v="-936.38"/>
    <n v="-332.15"/>
    <n v="8938.6399999999958"/>
    <n v="0.31706861997410551"/>
    <n v="1268.53"/>
    <n v="3.0820269526952694E-2"/>
    <n v="4.4996896227586326E-2"/>
    <n v="110.62673267326728"/>
    <n v="896.5"/>
  </r>
  <r>
    <n v="1110010"/>
    <s v="Juhayna Milk 1L 12X"/>
    <n v="202501"/>
    <x v="0"/>
    <x v="0"/>
    <x v="0"/>
    <x v="7"/>
    <x v="3"/>
    <n v="142.19999999999999"/>
    <n v="59724"/>
    <n v="-7055.41"/>
    <n v="52668.59"/>
    <n v="-33916.21"/>
    <n v="-1458.36"/>
    <n v="-616.65"/>
    <n v="16677.369999999995"/>
    <n v="0.31664736040968622"/>
    <n v="2075.0099999999998"/>
    <n v="0.11813358113991025"/>
    <n v="3.9397485294366145E-2"/>
    <n v="117.28108298171587"/>
    <n v="7055.41"/>
  </r>
  <r>
    <n v="1120010"/>
    <s v="Pure Orange 1L 12X"/>
    <n v="202411"/>
    <x v="1"/>
    <x v="0"/>
    <x v="0"/>
    <x v="6"/>
    <x v="0"/>
    <n v="59.3"/>
    <n v="28464"/>
    <n v="-1970.89"/>
    <n v="26493.11"/>
    <n v="-17232.009999999998"/>
    <n v="-829.5"/>
    <n v="-517.26"/>
    <n v="7914.3400000000038"/>
    <n v="0.29873200994522742"/>
    <n v="1346.76"/>
    <n v="6.9241498032602586E-2"/>
    <n v="5.0834349006213315E-2"/>
    <n v="133.46273187183817"/>
    <n v="1970.89"/>
  </r>
  <r>
    <n v="1120010"/>
    <s v="Pure Orange 1L 12X"/>
    <n v="202508"/>
    <x v="1"/>
    <x v="0"/>
    <x v="0"/>
    <x v="3"/>
    <x v="2"/>
    <n v="118.2"/>
    <n v="56736"/>
    <n v="-4712.1899999999996"/>
    <n v="52023.81"/>
    <n v="-34241.43"/>
    <n v="-1835.4"/>
    <n v="-904.26"/>
    <n v="15042.719999999994"/>
    <n v="0.28915067927550853"/>
    <n v="2739.66"/>
    <n v="8.3054674280879856E-2"/>
    <n v="5.2661656268543189E-2"/>
    <n v="127.26497461928929"/>
    <n v="4712.1899999999996"/>
  </r>
  <r>
    <n v="1110020"/>
    <s v="Juhayna Milk 500ML 24X"/>
    <n v="202409"/>
    <x v="0"/>
    <x v="2"/>
    <x v="2"/>
    <x v="9"/>
    <x v="0"/>
    <n v="79"/>
    <n v="35550"/>
    <n v="-2285.21"/>
    <n v="33264.79"/>
    <n v="-21856.32"/>
    <n v="-946.75"/>
    <n v="-661.46"/>
    <n v="9800.260000000002"/>
    <n v="0.29461361397441566"/>
    <n v="1608.21"/>
    <n v="6.4281575246132205E-2"/>
    <n v="4.834571329023872E-2"/>
    <n v="124.05392405063294"/>
    <n v="2285.21"/>
  </r>
  <r>
    <n v="1120010"/>
    <s v="Pure Orange 1L 12X"/>
    <n v="202507"/>
    <x v="1"/>
    <x v="0"/>
    <x v="0"/>
    <x v="9"/>
    <x v="0"/>
    <n v="78.099999999999994"/>
    <n v="37488"/>
    <n v="-2794.09"/>
    <n v="34693.910000000003"/>
    <n v="-22681.01"/>
    <n v="-1077.76"/>
    <n v="-553.47"/>
    <n v="10381.670000000006"/>
    <n v="0.29923609071447999"/>
    <n v="1631.23"/>
    <n v="7.4532917200170731E-2"/>
    <n v="4.7017761906916804E-2"/>
    <n v="132.92791293213836"/>
    <n v="2794.09"/>
  </r>
  <r>
    <n v="1120010"/>
    <s v="Pure Orange 1L 12X"/>
    <n v="202506"/>
    <x v="1"/>
    <x v="0"/>
    <x v="0"/>
    <x v="4"/>
    <x v="1"/>
    <n v="48.7"/>
    <n v="23376"/>
    <n v="-756.36"/>
    <n v="22619.64"/>
    <n v="-14799.1"/>
    <n v="-635.9"/>
    <n v="-243.22"/>
    <n v="6941.42"/>
    <n v="0.3068757946633987"/>
    <n v="879.12"/>
    <n v="3.2356262833675563E-2"/>
    <n v="3.8865340031936847E-2"/>
    <n v="142.53429158110882"/>
    <n v="756.36"/>
  </r>
  <r>
    <n v="1130010"/>
    <s v="Bekhero Milk 500ML 24X"/>
    <n v="202404"/>
    <x v="2"/>
    <x v="2"/>
    <x v="2"/>
    <x v="7"/>
    <x v="3"/>
    <n v="152.69999999999999"/>
    <n v="54972"/>
    <n v="-4931.0600000000004"/>
    <n v="50040.94"/>
    <n v="-33544.129999999997"/>
    <n v="-1520.23"/>
    <n v="-815.62"/>
    <n v="14160.96"/>
    <n v="0.28298748984331629"/>
    <n v="2335.85"/>
    <n v="8.9701302481263193E-2"/>
    <n v="4.6678779415414658E-2"/>
    <n v="92.737131630648335"/>
    <n v="4931.0600000000004"/>
  </r>
  <r>
    <n v="1110020"/>
    <s v="Juhayna Milk 500ML 24X"/>
    <n v="202507"/>
    <x v="0"/>
    <x v="2"/>
    <x v="2"/>
    <x v="10"/>
    <x v="1"/>
    <n v="69"/>
    <n v="31050"/>
    <n v="-952.13"/>
    <n v="30097.87"/>
    <n v="-20461.57"/>
    <n v="-778.31"/>
    <n v="-476.83"/>
    <n v="8381.1599999999962"/>
    <n v="0.27846355904919506"/>
    <n v="1255.1399999999999"/>
    <n v="3.0664412238325282E-2"/>
    <n v="4.1701954324342552E-2"/>
    <n v="121.46608695652168"/>
    <n v="952.13"/>
  </r>
  <r>
    <n v="1110010"/>
    <s v="Juhayna Milk 1L 12X"/>
    <n v="202411"/>
    <x v="0"/>
    <x v="0"/>
    <x v="0"/>
    <x v="8"/>
    <x v="2"/>
    <n v="52.5"/>
    <n v="22050"/>
    <n v="-1943.66"/>
    <n v="20106.34"/>
    <n v="-13265.62"/>
    <n v="-609.13"/>
    <n v="-280.38"/>
    <n v="5951.2100000000009"/>
    <n v="0.29598673851133528"/>
    <n v="889.51"/>
    <n v="8.8147845804988662E-2"/>
    <n v="4.4240274460692494E-2"/>
    <n v="113.35638095238097"/>
    <n v="1943.66"/>
  </r>
  <r>
    <n v="1110010"/>
    <s v="Juhayna Milk 1L 12X"/>
    <n v="202404"/>
    <x v="0"/>
    <x v="0"/>
    <x v="0"/>
    <x v="3"/>
    <x v="2"/>
    <n v="258.89999999999998"/>
    <n v="108738"/>
    <n v="-10830.04"/>
    <n v="97907.96"/>
    <n v="-61666.5"/>
    <n v="-2231.4"/>
    <n v="-1428.16"/>
    <n v="32581.9"/>
    <n v="0.33278090974421282"/>
    <n v="3659.5600000000004"/>
    <n v="9.9597564788758308E-2"/>
    <n v="3.7377553367468792E-2"/>
    <n v="125.84743144071072"/>
    <n v="10830.04"/>
  </r>
  <r>
    <n v="1120020"/>
    <s v="Pure Apple 250ML 27X"/>
    <n v="202506"/>
    <x v="1"/>
    <x v="1"/>
    <x v="1"/>
    <x v="4"/>
    <x v="1"/>
    <n v="76.2"/>
    <n v="28956"/>
    <n v="-614.57000000000005"/>
    <n v="28341.43"/>
    <n v="-18999.87"/>
    <n v="-668.37"/>
    <n v="-434.94"/>
    <n v="8238.2500000000036"/>
    <n v="0.29067869899295851"/>
    <n v="1103.31"/>
    <n v="2.1224271308191742E-2"/>
    <n v="3.892922834168918E-2"/>
    <n v="108.1135170603675"/>
    <n v="614.57000000000005"/>
  </r>
  <r>
    <n v="1120010"/>
    <s v="Pure Orange 1L 12X"/>
    <n v="202408"/>
    <x v="1"/>
    <x v="0"/>
    <x v="0"/>
    <x v="3"/>
    <x v="2"/>
    <n v="50.1"/>
    <n v="24048"/>
    <n v="-2316.25"/>
    <n v="21731.75"/>
    <n v="-14221"/>
    <n v="-517.20000000000005"/>
    <n v="-361.99"/>
    <n v="6631.5599999999995"/>
    <n v="0.30515536024480311"/>
    <n v="879.19"/>
    <n v="9.6317781104457753E-2"/>
    <n v="4.0456474973253422E-2"/>
    <n v="132.36646706586825"/>
    <n v="2316.25"/>
  </r>
  <r>
    <n v="1110010"/>
    <s v="Juhayna Milk 1L 12X"/>
    <n v="202410"/>
    <x v="0"/>
    <x v="0"/>
    <x v="0"/>
    <x v="8"/>
    <x v="2"/>
    <n v="216.7"/>
    <n v="91014"/>
    <n v="-7847.75"/>
    <n v="83166.25"/>
    <n v="-52745.51"/>
    <n v="-2653.01"/>
    <n v="-1225.6400000000001"/>
    <n v="26542.089999999997"/>
    <n v="0.31914496565614053"/>
    <n v="3878.6500000000005"/>
    <n v="8.622574548970488E-2"/>
    <n v="4.6637307802143306E-2"/>
    <n v="122.4831102907245"/>
    <n v="7847.75"/>
  </r>
  <r>
    <n v="1110010"/>
    <s v="Juhayna Milk 1L 12X"/>
    <n v="202408"/>
    <x v="0"/>
    <x v="0"/>
    <x v="0"/>
    <x v="8"/>
    <x v="2"/>
    <n v="53.6"/>
    <n v="22512"/>
    <n v="-2200.85"/>
    <n v="20311.150000000001"/>
    <n v="-13137.75"/>
    <n v="-556.75"/>
    <n v="-205.7"/>
    <n v="6410.9500000000007"/>
    <n v="0.31563697771913457"/>
    <n v="762.45"/>
    <n v="9.7763415067519538E-2"/>
    <n v="3.7538494866120334E-2"/>
    <n v="119.607276119403"/>
    <n v="2200.85"/>
  </r>
  <r>
    <n v="1110010"/>
    <s v="Juhayna Milk 1L 12X"/>
    <n v="202510"/>
    <x v="0"/>
    <x v="0"/>
    <x v="0"/>
    <x v="5"/>
    <x v="3"/>
    <n v="136.19999999999999"/>
    <n v="57204"/>
    <n v="-5469.57"/>
    <n v="51734.43"/>
    <n v="-34182.46"/>
    <n v="-1140.04"/>
    <n v="-977.06"/>
    <n v="15434.870000000003"/>
    <n v="0.29834812135747901"/>
    <n v="2117.1"/>
    <n v="9.5615166771554433E-2"/>
    <n v="4.0922457249456499E-2"/>
    <n v="113.32503671071956"/>
    <n v="5469.57"/>
  </r>
  <r>
    <n v="1130010"/>
    <s v="Bekhero Milk 500ML 24X"/>
    <n v="202401"/>
    <x v="2"/>
    <x v="2"/>
    <x v="2"/>
    <x v="3"/>
    <x v="2"/>
    <n v="277.8"/>
    <n v="100008"/>
    <n v="-9851.73"/>
    <n v="90156.27"/>
    <n v="-57992.49"/>
    <n v="-1978.19"/>
    <n v="-1136.92"/>
    <n v="29048.670000000006"/>
    <n v="0.32220354724080758"/>
    <n v="3115.11"/>
    <n v="9.8509419246460284E-2"/>
    <n v="3.4552338955460338E-2"/>
    <n v="104.56684665226783"/>
    <n v="9851.73"/>
  </r>
  <r>
    <n v="1130010"/>
    <s v="Bekhero Milk 500ML 24X"/>
    <n v="202506"/>
    <x v="2"/>
    <x v="2"/>
    <x v="2"/>
    <x v="7"/>
    <x v="3"/>
    <n v="216.2"/>
    <n v="77832"/>
    <n v="-9019.7999999999993"/>
    <n v="68812.2"/>
    <n v="-43878.19"/>
    <n v="-1993.94"/>
    <n v="-723.76"/>
    <n v="22216.30999999999"/>
    <n v="0.32285423224370086"/>
    <n v="2717.7"/>
    <n v="0.11588806660499537"/>
    <n v="3.9494450112044083E-2"/>
    <n v="102.75814061054575"/>
    <n v="9019.7999999999993"/>
  </r>
  <r>
    <n v="1120020"/>
    <s v="Pure Apple 250ML 27X"/>
    <n v="202505"/>
    <x v="1"/>
    <x v="1"/>
    <x v="1"/>
    <x v="1"/>
    <x v="0"/>
    <n v="61.9"/>
    <n v="23522"/>
    <n v="-1703.78"/>
    <n v="21818.22"/>
    <n v="-14368.7"/>
    <n v="-451.6"/>
    <n v="-242.84"/>
    <n v="6755.08"/>
    <n v="0.30960729152057315"/>
    <n v="694.44"/>
    <n v="7.2433466541960714E-2"/>
    <n v="3.1828444300222476E-2"/>
    <n v="109.12891760904685"/>
    <n v="1703.78"/>
  </r>
  <r>
    <n v="1110020"/>
    <s v="Juhayna Milk 500ML 24X"/>
    <n v="202511"/>
    <x v="0"/>
    <x v="2"/>
    <x v="2"/>
    <x v="4"/>
    <x v="1"/>
    <n v="23.5"/>
    <n v="10575"/>
    <n v="-260.33999999999997"/>
    <n v="10314.66"/>
    <n v="-6963.8"/>
    <n v="-268.8"/>
    <n v="-203.09"/>
    <n v="2878.9699999999993"/>
    <n v="0.27911438670785071"/>
    <n v="471.89"/>
    <n v="2.4618439716312054E-2"/>
    <n v="4.5749447873221223E-2"/>
    <n v="122.50936170212763"/>
    <n v="260.33999999999997"/>
  </r>
  <r>
    <n v="1110020"/>
    <s v="Juhayna Milk 500ML 24X"/>
    <n v="202504"/>
    <x v="0"/>
    <x v="2"/>
    <x v="2"/>
    <x v="9"/>
    <x v="0"/>
    <n v="40.200000000000003"/>
    <n v="18090"/>
    <n v="-1271.52"/>
    <n v="16818.48"/>
    <n v="-10853.24"/>
    <n v="-639.91"/>
    <n v="-235.6"/>
    <n v="5089.7299999999996"/>
    <n v="0.30262722909561385"/>
    <n v="875.51"/>
    <n v="7.0288557213930347E-2"/>
    <n v="5.2056428404945038E-2"/>
    <n v="126.6101990049751"/>
    <n v="1271.52"/>
  </r>
  <r>
    <n v="1120010"/>
    <s v="Pure Orange 1L 12X"/>
    <n v="202402"/>
    <x v="1"/>
    <x v="0"/>
    <x v="0"/>
    <x v="7"/>
    <x v="3"/>
    <n v="144.5"/>
    <n v="69360"/>
    <n v="-7733.36"/>
    <n v="61626.64"/>
    <n v="-38674.58"/>
    <n v="-1631.39"/>
    <n v="-828.38"/>
    <n v="20492.29"/>
    <n v="0.33252323994947641"/>
    <n v="2459.77"/>
    <n v="0.1114959630911188"/>
    <n v="3.9914069629627708E-2"/>
    <n v="141.81515570934258"/>
    <n v="7733.36"/>
  </r>
  <r>
    <n v="1130010"/>
    <s v="Bekhero Milk 500ML 24X"/>
    <n v="202405"/>
    <x v="2"/>
    <x v="2"/>
    <x v="2"/>
    <x v="4"/>
    <x v="1"/>
    <n v="44.7"/>
    <n v="16092"/>
    <n v="-458.77"/>
    <n v="15633.23"/>
    <n v="-9859.81"/>
    <n v="-606.24"/>
    <n v="-184.6"/>
    <n v="4982.58"/>
    <n v="0.31871724525258055"/>
    <n v="790.84"/>
    <n v="2.8509197116579666E-2"/>
    <n v="5.0587114754916292E-2"/>
    <n v="111.46711409395972"/>
    <n v="458.77"/>
  </r>
  <r>
    <n v="1130010"/>
    <s v="Bekhero Milk 500ML 24X"/>
    <n v="202408"/>
    <x v="2"/>
    <x v="2"/>
    <x v="2"/>
    <x v="0"/>
    <x v="0"/>
    <n v="33.700000000000003"/>
    <n v="12132"/>
    <n v="-959.11"/>
    <n v="11172.89"/>
    <n v="-7369.58"/>
    <n v="-321.68"/>
    <n v="-115.01"/>
    <n v="3366.619999999999"/>
    <n v="0.30132042828668315"/>
    <n v="436.69"/>
    <n v="7.9056214968677874E-2"/>
    <n v="3.9084784688652625E-2"/>
    <n v="99.89970326409491"/>
    <n v="959.11"/>
  </r>
  <r>
    <n v="1120020"/>
    <s v="Pure Apple 250ML 27X"/>
    <n v="202501"/>
    <x v="1"/>
    <x v="1"/>
    <x v="1"/>
    <x v="8"/>
    <x v="2"/>
    <n v="125.9"/>
    <n v="47842"/>
    <n v="-3763.12"/>
    <n v="44078.879999999997"/>
    <n v="-29406.26"/>
    <n v="-1209.8499999999999"/>
    <n v="-539.01"/>
    <n v="12923.760000000002"/>
    <n v="0.29319619736254648"/>
    <n v="1748.86"/>
    <n v="7.8657246770619957E-2"/>
    <n v="3.9675690489413523E-2"/>
    <n v="102.65099285146943"/>
    <n v="3763.12"/>
  </r>
  <r>
    <n v="1120020"/>
    <s v="Pure Apple 250ML 27X"/>
    <n v="202404"/>
    <x v="1"/>
    <x v="1"/>
    <x v="1"/>
    <x v="3"/>
    <x v="2"/>
    <n v="262"/>
    <n v="99560"/>
    <n v="-9411.75"/>
    <n v="90148.25"/>
    <n v="-58782.31"/>
    <n v="-2366.46"/>
    <n v="-1342.4"/>
    <n v="27657.08"/>
    <n v="0.30679552847670366"/>
    <n v="3708.86"/>
    <n v="9.4533447167537157E-2"/>
    <n v="4.1141785891573052E-2"/>
    <n v="105.56137404580153"/>
    <n v="9411.75"/>
  </r>
  <r>
    <n v="1110010"/>
    <s v="Juhayna Milk 1L 12X"/>
    <n v="202411"/>
    <x v="0"/>
    <x v="0"/>
    <x v="0"/>
    <x v="7"/>
    <x v="3"/>
    <n v="232.2"/>
    <n v="97524"/>
    <n v="-8652.9599999999991"/>
    <n v="88871.039999999994"/>
    <n v="-55986.400000000001"/>
    <n v="-3250.72"/>
    <n v="-1688.08"/>
    <n v="27945.839999999989"/>
    <n v="0.31445384233154006"/>
    <n v="4938.7999999999993"/>
    <n v="8.8726467331118483E-2"/>
    <n v="5.5572658989925174E-2"/>
    <n v="120.35245478036171"/>
    <n v="8652.9599999999991"/>
  </r>
  <r>
    <n v="1110010"/>
    <s v="Juhayna Milk 1L 12X"/>
    <n v="202501"/>
    <x v="0"/>
    <x v="0"/>
    <x v="0"/>
    <x v="6"/>
    <x v="0"/>
    <n v="24"/>
    <n v="10080"/>
    <n v="-660.69"/>
    <n v="9419.31"/>
    <n v="-5891.63"/>
    <n v="-352.08"/>
    <n v="-181.73"/>
    <n v="2993.87"/>
    <n v="0.31784387603762909"/>
    <n v="533.80999999999995"/>
    <n v="6.5544642857142857E-2"/>
    <n v="5.6671879362713402E-2"/>
    <n v="124.74458333333332"/>
    <n v="660.69"/>
  </r>
  <r>
    <n v="1120020"/>
    <s v="Pure Apple 250ML 27X"/>
    <n v="202509"/>
    <x v="1"/>
    <x v="1"/>
    <x v="1"/>
    <x v="5"/>
    <x v="3"/>
    <n v="292.5"/>
    <n v="111150"/>
    <n v="-11091.23"/>
    <n v="100058.77"/>
    <n v="-64591.53"/>
    <n v="-2542.89"/>
    <n v="-1643.5"/>
    <n v="31280.850000000006"/>
    <n v="0.31262477042242282"/>
    <n v="4186.3899999999994"/>
    <n v="9.9786144849302746E-2"/>
    <n v="4.1839311036903602E-2"/>
    <n v="106.94307692307694"/>
    <n v="11091.23"/>
  </r>
  <r>
    <n v="1110020"/>
    <s v="Juhayna Milk 500ML 24X"/>
    <n v="202511"/>
    <x v="0"/>
    <x v="2"/>
    <x v="2"/>
    <x v="8"/>
    <x v="2"/>
    <n v="218.8"/>
    <n v="98460"/>
    <n v="-8529.0300000000007"/>
    <n v="89930.97"/>
    <n v="-56679.73"/>
    <n v="-2849.83"/>
    <n v="-1173.8499999999999"/>
    <n v="29227.559999999998"/>
    <n v="0.32499994162189061"/>
    <n v="4023.68"/>
    <n v="8.6624314442413169E-2"/>
    <n v="4.4741872571818136E-2"/>
    <n v="133.58117001828151"/>
    <n v="8529.0300000000007"/>
  </r>
  <r>
    <n v="1120010"/>
    <s v="Pure Orange 1L 12X"/>
    <n v="202404"/>
    <x v="1"/>
    <x v="0"/>
    <x v="0"/>
    <x v="7"/>
    <x v="3"/>
    <n v="151.5"/>
    <n v="72720"/>
    <n v="-8660.9500000000007"/>
    <n v="64059.05"/>
    <n v="-40976.11"/>
    <n v="-1752.97"/>
    <n v="-694.42"/>
    <n v="20635.550000000003"/>
    <n v="0.32213325049309977"/>
    <n v="2447.39"/>
    <n v="0.11909997249724974"/>
    <n v="3.8205218466399356E-2"/>
    <n v="136.20825082508253"/>
    <n v="8660.9500000000007"/>
  </r>
  <r>
    <n v="1110010"/>
    <s v="Juhayna Milk 1L 12X"/>
    <n v="202402"/>
    <x v="0"/>
    <x v="0"/>
    <x v="0"/>
    <x v="0"/>
    <x v="0"/>
    <n v="68.2"/>
    <n v="28644"/>
    <n v="-2265.8000000000002"/>
    <n v="26378.2"/>
    <n v="-16929.43"/>
    <n v="-843.73"/>
    <n v="-331.92"/>
    <n v="8273.1200000000026"/>
    <n v="0.31363474384150558"/>
    <n v="1175.6500000000001"/>
    <n v="7.9102080714983952E-2"/>
    <n v="4.456900015922239E-2"/>
    <n v="121.30674486803522"/>
    <n v="2265.8000000000002"/>
  </r>
  <r>
    <n v="1120020"/>
    <s v="Pure Apple 250ML 27X"/>
    <n v="202504"/>
    <x v="1"/>
    <x v="1"/>
    <x v="1"/>
    <x v="8"/>
    <x v="2"/>
    <n v="107.6"/>
    <n v="40888"/>
    <n v="-3311.26"/>
    <n v="37576.74"/>
    <n v="-23781.919999999998"/>
    <n v="-1332"/>
    <n v="-487.58"/>
    <n v="11975.239999999998"/>
    <n v="0.31868757108785911"/>
    <n v="1819.58"/>
    <n v="8.0983662688319316E-2"/>
    <n v="4.8423040423410869E-2"/>
    <n v="111.29405204460966"/>
    <n v="3311.26"/>
  </r>
  <r>
    <n v="1130010"/>
    <s v="Bekhero Milk 500ML 24X"/>
    <n v="202503"/>
    <x v="2"/>
    <x v="2"/>
    <x v="2"/>
    <x v="3"/>
    <x v="2"/>
    <n v="79.8"/>
    <n v="28728"/>
    <n v="-2511.33"/>
    <n v="26216.67"/>
    <n v="-17359.099999999999"/>
    <n v="-1038.17"/>
    <n v="-382.62"/>
    <n v="7436.7800000000025"/>
    <n v="0.28366607963559076"/>
    <n v="1420.79"/>
    <n v="8.7417502088554713E-2"/>
    <n v="5.4194144412696196E-2"/>
    <n v="93.192731829573972"/>
    <n v="2511.33"/>
  </r>
  <r>
    <n v="1120010"/>
    <s v="Pure Orange 1L 12X"/>
    <n v="202402"/>
    <x v="1"/>
    <x v="0"/>
    <x v="0"/>
    <x v="3"/>
    <x v="2"/>
    <n v="133.30000000000001"/>
    <n v="63984"/>
    <n v="-5416.24"/>
    <n v="58567.76"/>
    <n v="-38189.629999999997"/>
    <n v="-1431.68"/>
    <n v="-658.78"/>
    <n v="18287.670000000006"/>
    <n v="0.31224806958640733"/>
    <n v="2090.46"/>
    <n v="8.4649912478119524E-2"/>
    <n v="3.569301608939799E-2"/>
    <n v="137.19182295573896"/>
    <n v="5416.24"/>
  </r>
  <r>
    <n v="1110020"/>
    <s v="Juhayna Milk 500ML 24X"/>
    <n v="202403"/>
    <x v="0"/>
    <x v="2"/>
    <x v="2"/>
    <x v="2"/>
    <x v="1"/>
    <n v="85.7"/>
    <n v="38565"/>
    <n v="-956.14"/>
    <n v="37608.86"/>
    <n v="-24771.4"/>
    <n v="-1443.01"/>
    <n v="-744.81"/>
    <n v="10649.64"/>
    <n v="0.28316838106765263"/>
    <n v="2187.8199999999997"/>
    <n v="2.4792946972643587E-2"/>
    <n v="5.8172994342290611E-2"/>
    <n v="124.26651108518085"/>
    <n v="956.14"/>
  </r>
  <r>
    <n v="1120020"/>
    <s v="Pure Apple 250ML 27X"/>
    <n v="202505"/>
    <x v="1"/>
    <x v="1"/>
    <x v="1"/>
    <x v="9"/>
    <x v="0"/>
    <n v="68.8"/>
    <n v="26144"/>
    <n v="-1705.96"/>
    <n v="24438.04"/>
    <n v="-16491.189999999999"/>
    <n v="-522.15"/>
    <n v="-438.52"/>
    <n v="6986.18"/>
    <n v="0.28587317149820524"/>
    <n v="960.67"/>
    <n v="6.5252447980416156E-2"/>
    <n v="3.9310435697789178E-2"/>
    <n v="101.54331395348838"/>
    <n v="1705.96"/>
  </r>
  <r>
    <n v="1120020"/>
    <s v="Pure Apple 250ML 27X"/>
    <n v="202401"/>
    <x v="1"/>
    <x v="1"/>
    <x v="1"/>
    <x v="2"/>
    <x v="1"/>
    <n v="41.4"/>
    <n v="15732"/>
    <n v="-489.22"/>
    <n v="15242.78"/>
    <n v="-9618.76"/>
    <n v="-513.46"/>
    <n v="-200.21"/>
    <n v="4910.3500000000004"/>
    <n v="0.3221426800098145"/>
    <n v="713.67000000000007"/>
    <n v="3.1097126875158913E-2"/>
    <n v="4.6820199464927006E-2"/>
    <n v="118.60748792270533"/>
    <n v="489.22"/>
  </r>
  <r>
    <n v="1110010"/>
    <s v="Juhayna Milk 1L 12X"/>
    <n v="202410"/>
    <x v="0"/>
    <x v="0"/>
    <x v="0"/>
    <x v="10"/>
    <x v="1"/>
    <n v="54.9"/>
    <n v="23058"/>
    <n v="-844.72"/>
    <n v="22213.279999999999"/>
    <n v="-14055.73"/>
    <n v="-589.73"/>
    <n v="-272.43"/>
    <n v="7295.3899999999994"/>
    <n v="0.32842470810254043"/>
    <n v="862.16000000000008"/>
    <n v="3.6634573683754015E-2"/>
    <n v="3.8812818278075104E-2"/>
    <n v="132.88506375227686"/>
    <n v="844.72"/>
  </r>
  <r>
    <n v="1130010"/>
    <s v="Bekhero Milk 500ML 24X"/>
    <n v="202505"/>
    <x v="2"/>
    <x v="2"/>
    <x v="2"/>
    <x v="1"/>
    <x v="0"/>
    <n v="72.099999999999994"/>
    <n v="25956"/>
    <n v="-1640.97"/>
    <n v="24315.03"/>
    <n v="-15695.14"/>
    <n v="-718.93"/>
    <n v="-314.27999999999997"/>
    <n v="7586.68"/>
    <n v="0.31201606578318025"/>
    <n v="1033.21"/>
    <n v="6.3221220527045777E-2"/>
    <n v="4.2492647551740634E-2"/>
    <n v="105.22441054091541"/>
    <n v="1640.97"/>
  </r>
  <r>
    <n v="1120020"/>
    <s v="Pure Apple 250ML 27X"/>
    <n v="202512"/>
    <x v="1"/>
    <x v="1"/>
    <x v="1"/>
    <x v="2"/>
    <x v="1"/>
    <n v="62.7"/>
    <n v="23826"/>
    <n v="-830.24"/>
    <n v="22995.759999999998"/>
    <n v="-15545.38"/>
    <n v="-732.41"/>
    <n v="-321.36"/>
    <n v="6396.6100000000006"/>
    <n v="0.27816475732917723"/>
    <n v="1053.77"/>
    <n v="3.4845966591118945E-2"/>
    <n v="4.5824534609858518E-2"/>
    <n v="102.01929824561404"/>
    <n v="830.24"/>
  </r>
  <r>
    <n v="1110010"/>
    <s v="Juhayna Milk 1L 12X"/>
    <n v="202407"/>
    <x v="0"/>
    <x v="0"/>
    <x v="0"/>
    <x v="3"/>
    <x v="2"/>
    <n v="253.4"/>
    <n v="106428"/>
    <n v="-7885.95"/>
    <n v="98542.05"/>
    <n v="-64670.79"/>
    <n v="-2477.25"/>
    <n v="-1356.01"/>
    <n v="30038"/>
    <n v="0.30482418419344837"/>
    <n v="3833.26"/>
    <n v="7.4096572330589694E-2"/>
    <n v="3.8899738740974035E-2"/>
    <n v="118.53985793212313"/>
    <n v="7885.95"/>
  </r>
  <r>
    <n v="1120020"/>
    <s v="Pure Apple 250ML 27X"/>
    <n v="202402"/>
    <x v="1"/>
    <x v="1"/>
    <x v="1"/>
    <x v="8"/>
    <x v="2"/>
    <n v="202.4"/>
    <n v="76912"/>
    <n v="-6710.84"/>
    <n v="70201.16"/>
    <n v="-46853.5"/>
    <n v="-2372.09"/>
    <n v="-780.75"/>
    <n v="20194.820000000007"/>
    <n v="0.28767074504181989"/>
    <n v="3152.84"/>
    <n v="8.7253484501768258E-2"/>
    <n v="4.4911508584758425E-2"/>
    <n v="99.77677865612651"/>
    <n v="6710.84"/>
  </r>
  <r>
    <n v="1130010"/>
    <s v="Bekhero Milk 500ML 24X"/>
    <n v="202408"/>
    <x v="2"/>
    <x v="2"/>
    <x v="2"/>
    <x v="8"/>
    <x v="2"/>
    <n v="194.4"/>
    <n v="69984"/>
    <n v="-6014.34"/>
    <n v="63969.66"/>
    <n v="-40559.14"/>
    <n v="-2470.67"/>
    <n v="-1093.1600000000001"/>
    <n v="19846.690000000002"/>
    <n v="0.31025160990382006"/>
    <n v="3563.83"/>
    <n v="8.5938786008230461E-2"/>
    <n v="5.5711254366523126E-2"/>
    <n v="102.09202674897121"/>
    <n v="6014.34"/>
  </r>
  <r>
    <n v="1110020"/>
    <s v="Juhayna Milk 500ML 24X"/>
    <n v="202506"/>
    <x v="0"/>
    <x v="2"/>
    <x v="2"/>
    <x v="1"/>
    <x v="0"/>
    <n v="75.400000000000006"/>
    <n v="33930"/>
    <n v="-2711.25"/>
    <n v="31218.75"/>
    <n v="-19899.79"/>
    <n v="-803.88"/>
    <n v="-515.28"/>
    <n v="9999.7999999999993"/>
    <n v="0.32031391391391389"/>
    <n v="1319.1599999999999"/>
    <n v="7.9907161803713531E-2"/>
    <n v="4.2255375375375367E-2"/>
    <n v="132.62334217506628"/>
    <n v="2711.25"/>
  </r>
  <r>
    <n v="1120020"/>
    <s v="Pure Apple 250ML 27X"/>
    <n v="202508"/>
    <x v="1"/>
    <x v="1"/>
    <x v="1"/>
    <x v="8"/>
    <x v="2"/>
    <n v="237.8"/>
    <n v="90364"/>
    <n v="-8767.8700000000008"/>
    <n v="81596.13"/>
    <n v="-53869.73"/>
    <n v="-2813.76"/>
    <n v="-1291.54"/>
    <n v="23621.1"/>
    <n v="0.28948799409972015"/>
    <n v="4105.3"/>
    <n v="9.702835199858352E-2"/>
    <n v="5.0312435160834224E-2"/>
    <n v="99.331791421362482"/>
    <n v="8767.8700000000008"/>
  </r>
  <r>
    <n v="1120020"/>
    <s v="Pure Apple 250ML 27X"/>
    <n v="202504"/>
    <x v="1"/>
    <x v="1"/>
    <x v="1"/>
    <x v="7"/>
    <x v="3"/>
    <n v="132.1"/>
    <n v="50198"/>
    <n v="-5441.42"/>
    <n v="44756.58"/>
    <n v="-28685.02"/>
    <n v="-1360.51"/>
    <n v="-870.72"/>
    <n v="13840.330000000002"/>
    <n v="0.30923564758522659"/>
    <n v="2231.23"/>
    <n v="0.10839913940794454"/>
    <n v="4.9852557992590141E-2"/>
    <n v="104.77161241483726"/>
    <n v="5441.42"/>
  </r>
  <r>
    <n v="1110010"/>
    <s v="Juhayna Milk 1L 12X"/>
    <n v="202405"/>
    <x v="0"/>
    <x v="0"/>
    <x v="0"/>
    <x v="6"/>
    <x v="0"/>
    <n v="17.899999999999999"/>
    <n v="7518"/>
    <n v="-619.15"/>
    <n v="6898.85"/>
    <n v="-4468.84"/>
    <n v="-212.32"/>
    <n v="-114.54"/>
    <n v="2103.1500000000005"/>
    <n v="0.30485515701892352"/>
    <n v="326.86"/>
    <n v="8.235567970204842E-2"/>
    <n v="4.7378910977916612E-2"/>
    <n v="117.49441340782127"/>
    <n v="619.15"/>
  </r>
  <r>
    <n v="1110010"/>
    <s v="Juhayna Milk 1L 12X"/>
    <n v="202505"/>
    <x v="0"/>
    <x v="0"/>
    <x v="0"/>
    <x v="7"/>
    <x v="3"/>
    <n v="185.1"/>
    <n v="77742"/>
    <n v="-8207.3700000000008"/>
    <n v="69534.63"/>
    <n v="-46896.81"/>
    <n v="-2019.08"/>
    <n v="-752.33"/>
    <n v="19866.410000000003"/>
    <n v="0.28570526657005296"/>
    <n v="2771.41"/>
    <n v="0.1055718916415837"/>
    <n v="3.9856543423039709E-2"/>
    <n v="107.32798487304161"/>
    <n v="8207.3700000000008"/>
  </r>
  <r>
    <n v="1110010"/>
    <s v="Juhayna Milk 1L 12X"/>
    <n v="202409"/>
    <x v="0"/>
    <x v="0"/>
    <x v="0"/>
    <x v="8"/>
    <x v="2"/>
    <n v="281.39999999999998"/>
    <n v="118188"/>
    <n v="-11148.27"/>
    <n v="107039.73"/>
    <n v="-71437.72"/>
    <n v="-3842.31"/>
    <n v="-1291.02"/>
    <n v="30468.679999999993"/>
    <n v="0.28464832637376791"/>
    <n v="5133.33"/>
    <n v="9.432658137882019E-2"/>
    <n v="4.7957239802454657E-2"/>
    <n v="108.27533759772564"/>
    <n v="11148.27"/>
  </r>
  <r>
    <n v="1120020"/>
    <s v="Pure Apple 250ML 27X"/>
    <n v="202505"/>
    <x v="1"/>
    <x v="1"/>
    <x v="1"/>
    <x v="7"/>
    <x v="3"/>
    <n v="76.2"/>
    <n v="28956"/>
    <n v="-2527.54"/>
    <n v="26428.46"/>
    <n v="-16730.759999999998"/>
    <n v="-544.26"/>
    <n v="-403.87"/>
    <n v="8749.5700000000033"/>
    <n v="0.33106620665752012"/>
    <n v="948.13"/>
    <n v="8.728899019201547E-2"/>
    <n v="3.5875340447381346E-2"/>
    <n v="114.82375328083994"/>
    <n v="2527.54"/>
  </r>
  <r>
    <n v="1120010"/>
    <s v="Pure Orange 1L 12X"/>
    <n v="202404"/>
    <x v="1"/>
    <x v="0"/>
    <x v="0"/>
    <x v="10"/>
    <x v="1"/>
    <n v="95.3"/>
    <n v="45744"/>
    <n v="-1443.79"/>
    <n v="44300.21"/>
    <n v="-29086.87"/>
    <n v="-1759.46"/>
    <n v="-812.6"/>
    <n v="12641.280000000002"/>
    <n v="0.28535485497698548"/>
    <n v="2572.06"/>
    <n v="3.1562390696047569E-2"/>
    <n v="5.8059769919826566E-2"/>
    <n v="132.6472193074502"/>
    <n v="1443.79"/>
  </r>
  <r>
    <n v="1110010"/>
    <s v="Juhayna Milk 1L 12X"/>
    <n v="202507"/>
    <x v="0"/>
    <x v="0"/>
    <x v="0"/>
    <x v="8"/>
    <x v="2"/>
    <n v="52.8"/>
    <n v="22176"/>
    <n v="-2098.56"/>
    <n v="20077.439999999999"/>
    <n v="-13336.91"/>
    <n v="-649.38"/>
    <n v="-384.87"/>
    <n v="5706.2799999999988"/>
    <n v="0.28421352523030818"/>
    <n v="1034.25"/>
    <n v="9.4632034632034623E-2"/>
    <n v="5.1513041503299231E-2"/>
    <n v="108.07348484848484"/>
    <n v="2098.56"/>
  </r>
  <r>
    <n v="1130010"/>
    <s v="Bekhero Milk 500ML 24X"/>
    <n v="202503"/>
    <x v="2"/>
    <x v="2"/>
    <x v="2"/>
    <x v="5"/>
    <x v="3"/>
    <n v="167"/>
    <n v="60120"/>
    <n v="-4922.6099999999997"/>
    <n v="55197.39"/>
    <n v="-35267.68"/>
    <n v="-1722.46"/>
    <n v="-786.69"/>
    <n v="17420.559999999998"/>
    <n v="0.31560477768966971"/>
    <n v="2509.15"/>
    <n v="8.1879740518962074E-2"/>
    <n v="4.5457765303758023E-2"/>
    <n v="104.31473053892215"/>
    <n v="4922.6099999999997"/>
  </r>
  <r>
    <n v="1120020"/>
    <s v="Pure Apple 250ML 27X"/>
    <n v="202412"/>
    <x v="1"/>
    <x v="1"/>
    <x v="1"/>
    <x v="5"/>
    <x v="3"/>
    <n v="72.400000000000006"/>
    <n v="27512"/>
    <n v="-3113.32"/>
    <n v="24398.68"/>
    <n v="-15585.51"/>
    <n v="-734.2"/>
    <n v="-427.19"/>
    <n v="7651.7799999999988"/>
    <n v="0.31361450701431381"/>
    <n v="1161.3900000000001"/>
    <n v="0.11316225646990405"/>
    <n v="4.76005259300913E-2"/>
    <n v="105.68756906077346"/>
    <n v="3113.32"/>
  </r>
  <r>
    <n v="1120020"/>
    <s v="Pure Apple 250ML 27X"/>
    <n v="202407"/>
    <x v="1"/>
    <x v="1"/>
    <x v="1"/>
    <x v="0"/>
    <x v="0"/>
    <n v="23.9"/>
    <n v="9082"/>
    <n v="-652.41999999999996"/>
    <n v="8429.58"/>
    <n v="-5603.71"/>
    <n v="-189.08"/>
    <n v="-132.82"/>
    <n v="2503.9700000000003"/>
    <n v="0.297045641657117"/>
    <n v="321.89999999999998"/>
    <n v="7.1836599867870513E-2"/>
    <n v="3.8186955933747588E-2"/>
    <n v="104.76861924686195"/>
    <n v="652.41999999999996"/>
  </r>
  <r>
    <n v="1130010"/>
    <s v="Bekhero Milk 500ML 24X"/>
    <n v="202408"/>
    <x v="2"/>
    <x v="2"/>
    <x v="2"/>
    <x v="1"/>
    <x v="0"/>
    <n v="115.4"/>
    <n v="41544"/>
    <n v="-3156.48"/>
    <n v="38387.519999999997"/>
    <n v="-25764.55"/>
    <n v="-1523.8"/>
    <n v="-501.87"/>
    <n v="10597.3"/>
    <n v="0.27606107401572177"/>
    <n v="2025.67"/>
    <n v="7.5979202772963605E-2"/>
    <n v="5.2768972832837345E-2"/>
    <n v="91.831022530329278"/>
    <n v="3156.48"/>
  </r>
  <r>
    <n v="1120010"/>
    <s v="Pure Orange 1L 12X"/>
    <n v="202408"/>
    <x v="1"/>
    <x v="0"/>
    <x v="0"/>
    <x v="3"/>
    <x v="2"/>
    <n v="230.9"/>
    <n v="110832"/>
    <n v="-7898.76"/>
    <n v="102933.24"/>
    <n v="-64183.43"/>
    <n v="-3152.06"/>
    <n v="-1879.92"/>
    <n v="33717.83"/>
    <n v="0.3275698889882413"/>
    <n v="5031.9799999999996"/>
    <n v="7.1267864876569942E-2"/>
    <n v="4.8885860388733507E-2"/>
    <n v="146.02784755305328"/>
    <n v="7898.76"/>
  </r>
  <r>
    <n v="1110010"/>
    <s v="Juhayna Milk 1L 12X"/>
    <n v="202410"/>
    <x v="0"/>
    <x v="0"/>
    <x v="0"/>
    <x v="1"/>
    <x v="0"/>
    <n v="46.1"/>
    <n v="19362"/>
    <n v="-1672.48"/>
    <n v="17689.52"/>
    <n v="-11285.21"/>
    <n v="-606.62"/>
    <n v="-213.44"/>
    <n v="5584.25"/>
    <n v="0.31568126212582365"/>
    <n v="820.06"/>
    <n v="8.6379506249354407E-2"/>
    <n v="4.6358521881882601E-2"/>
    <n v="121.13340563991324"/>
    <n v="1672.48"/>
  </r>
  <r>
    <n v="1110010"/>
    <s v="Juhayna Milk 1L 12X"/>
    <n v="202407"/>
    <x v="0"/>
    <x v="0"/>
    <x v="0"/>
    <x v="8"/>
    <x v="2"/>
    <n v="144.80000000000001"/>
    <n v="60816"/>
    <n v="-4990.66"/>
    <n v="55825.34"/>
    <n v="-37676.559999999998"/>
    <n v="-1204.56"/>
    <n v="-943.56"/>
    <n v="16000.660000000003"/>
    <n v="0.28662001879433252"/>
    <n v="2148.12"/>
    <n v="8.2061628518810839E-2"/>
    <n v="3.8479299902159127E-2"/>
    <n v="110.50179558011051"/>
    <n v="4990.66"/>
  </r>
  <r>
    <n v="1130010"/>
    <s v="Bekhero Milk 500ML 24X"/>
    <n v="202408"/>
    <x v="2"/>
    <x v="2"/>
    <x v="2"/>
    <x v="10"/>
    <x v="1"/>
    <n v="33"/>
    <n v="11880"/>
    <n v="-295.10000000000002"/>
    <n v="11584.9"/>
    <n v="-7612.68"/>
    <n v="-394.89"/>
    <n v="-188.44"/>
    <n v="3388.8899999999994"/>
    <n v="0.29252647843313273"/>
    <n v="583.32999999999993"/>
    <n v="2.4840067340067343E-2"/>
    <n v="5.0352614178801713E-2"/>
    <n v="102.69363636363634"/>
    <n v="295.10000000000002"/>
  </r>
  <r>
    <n v="1130010"/>
    <s v="Bekhero Milk 500ML 24X"/>
    <n v="202403"/>
    <x v="2"/>
    <x v="2"/>
    <x v="2"/>
    <x v="8"/>
    <x v="2"/>
    <n v="141.69999999999999"/>
    <n v="51012"/>
    <n v="-5033.29"/>
    <n v="45978.71"/>
    <n v="-29749.23"/>
    <n v="-1146.07"/>
    <n v="-758.95"/>
    <n v="14324.46"/>
    <n v="0.31154549573052398"/>
    <n v="1905.02"/>
    <n v="9.8668744609111583E-2"/>
    <n v="4.1432654374165781E-2"/>
    <n v="101.09004940014114"/>
    <n v="5033.29"/>
  </r>
  <r>
    <n v="1120020"/>
    <s v="Pure Apple 250ML 27X"/>
    <n v="202507"/>
    <x v="1"/>
    <x v="1"/>
    <x v="1"/>
    <x v="2"/>
    <x v="1"/>
    <n v="63.6"/>
    <n v="24168"/>
    <n v="-573.23"/>
    <n v="23594.77"/>
    <n v="-15119.6"/>
    <n v="-885.85"/>
    <n v="-259.83999999999997"/>
    <n v="7329.48"/>
    <n v="0.31064002742980751"/>
    <n v="1145.69"/>
    <n v="2.3718553459119499E-2"/>
    <n v="4.8556947153966752E-2"/>
    <n v="115.24339622641509"/>
    <n v="573.23"/>
  </r>
  <r>
    <n v="1120010"/>
    <s v="Pure Orange 1L 12X"/>
    <n v="202510"/>
    <x v="1"/>
    <x v="0"/>
    <x v="0"/>
    <x v="7"/>
    <x v="3"/>
    <n v="203.4"/>
    <n v="97632"/>
    <n v="-10388.14"/>
    <n v="87243.86"/>
    <n v="-58479.49"/>
    <n v="-3334.48"/>
    <n v="-1283.83"/>
    <n v="24146.059999999998"/>
    <n v="0.27676515000597174"/>
    <n v="4618.3099999999995"/>
    <n v="0.10640097509013438"/>
    <n v="5.2935644984071079E-2"/>
    <n v="118.71219272369713"/>
    <n v="10388.14"/>
  </r>
  <r>
    <n v="1110020"/>
    <s v="Juhayna Milk 500ML 24X"/>
    <n v="202406"/>
    <x v="0"/>
    <x v="2"/>
    <x v="2"/>
    <x v="2"/>
    <x v="1"/>
    <n v="69.900000000000006"/>
    <n v="31455"/>
    <n v="-894.47"/>
    <n v="30560.53"/>
    <n v="-20351.560000000001"/>
    <n v="-842.38"/>
    <n v="-307.04000000000002"/>
    <n v="9059.5499999999956"/>
    <n v="0.29644610221092355"/>
    <n v="1149.42"/>
    <n v="2.843649658241933E-2"/>
    <n v="3.7611258705264605E-2"/>
    <n v="129.60729613733898"/>
    <n v="894.47"/>
  </r>
  <r>
    <n v="1110020"/>
    <s v="Juhayna Milk 500ML 24X"/>
    <n v="202505"/>
    <x v="0"/>
    <x v="2"/>
    <x v="2"/>
    <x v="3"/>
    <x v="2"/>
    <n v="70.599999999999994"/>
    <n v="31770"/>
    <n v="-2993.28"/>
    <n v="28776.720000000001"/>
    <n v="-18284.310000000001"/>
    <n v="-1045.75"/>
    <n v="-484.3"/>
    <n v="8962.36"/>
    <n v="0.31144480677436487"/>
    <n v="1530.05"/>
    <n v="9.4217186024551466E-2"/>
    <n v="5.3169714964040375E-2"/>
    <n v="126.94560906515582"/>
    <n v="2993.28"/>
  </r>
  <r>
    <n v="1110010"/>
    <s v="Juhayna Milk 1L 12X"/>
    <n v="202508"/>
    <x v="0"/>
    <x v="0"/>
    <x v="0"/>
    <x v="1"/>
    <x v="0"/>
    <n v="119.9"/>
    <n v="50358"/>
    <n v="-3719.18"/>
    <n v="46638.82"/>
    <n v="-31571.09"/>
    <n v="-1524.72"/>
    <n v="-561.88"/>
    <n v="12981.130000000005"/>
    <n v="0.27833315679942172"/>
    <n v="2086.6"/>
    <n v="7.385479963461615E-2"/>
    <n v="4.4739553873790118E-2"/>
    <n v="108.26630525437868"/>
    <n v="3719.18"/>
  </r>
  <r>
    <n v="1130010"/>
    <s v="Bekhero Milk 500ML 24X"/>
    <n v="202409"/>
    <x v="2"/>
    <x v="2"/>
    <x v="2"/>
    <x v="8"/>
    <x v="2"/>
    <n v="60.7"/>
    <n v="21852"/>
    <n v="-1774.36"/>
    <n v="20077.64"/>
    <n v="-12598.04"/>
    <n v="-477.41"/>
    <n v="-313.25"/>
    <n v="6688.9399999999987"/>
    <n v="0.33315369734689926"/>
    <n v="790.66000000000008"/>
    <n v="8.1198974922203918E-2"/>
    <n v="3.9380126349511206E-2"/>
    <n v="110.196705107084"/>
    <n v="1774.36"/>
  </r>
  <r>
    <n v="1110010"/>
    <s v="Juhayna Milk 1L 12X"/>
    <n v="202407"/>
    <x v="0"/>
    <x v="0"/>
    <x v="0"/>
    <x v="7"/>
    <x v="3"/>
    <n v="52.1"/>
    <n v="21882"/>
    <n v="-1875.47"/>
    <n v="20006.53"/>
    <n v="-12907.85"/>
    <n v="-569.07000000000005"/>
    <n v="-386.85"/>
    <n v="6142.7599999999984"/>
    <n v="0.30703775217391516"/>
    <n v="955.92000000000007"/>
    <n v="8.5708344758248789E-2"/>
    <n v="4.778039969949812E-2"/>
    <n v="117.90326295585409"/>
    <n v="1875.47"/>
  </r>
  <r>
    <n v="1130010"/>
    <s v="Bekhero Milk 500ML 24X"/>
    <n v="202509"/>
    <x v="2"/>
    <x v="2"/>
    <x v="2"/>
    <x v="0"/>
    <x v="0"/>
    <n v="38.5"/>
    <n v="13860"/>
    <n v="-944.11"/>
    <n v="12915.89"/>
    <n v="-8097.79"/>
    <n v="-453.34"/>
    <n v="-158.85"/>
    <n v="4205.91"/>
    <n v="0.32563841903267993"/>
    <n v="612.18999999999994"/>
    <n v="6.8117604617604618E-2"/>
    <n v="4.7398204846897891E-2"/>
    <n v="109.24441558441558"/>
    <n v="944.11"/>
  </r>
  <r>
    <n v="1120010"/>
    <s v="Pure Orange 1L 12X"/>
    <n v="202507"/>
    <x v="1"/>
    <x v="0"/>
    <x v="0"/>
    <x v="5"/>
    <x v="3"/>
    <n v="152.9"/>
    <n v="73392"/>
    <n v="-8211.94"/>
    <n v="65180.06"/>
    <n v="-42047.87"/>
    <n v="-1827.82"/>
    <n v="-1104.9100000000001"/>
    <n v="20199.459999999992"/>
    <n v="0.30990244562524172"/>
    <n v="2932.73"/>
    <n v="0.11189148681055157"/>
    <n v="4.4994281993603565E-2"/>
    <n v="132.1089601046435"/>
    <n v="8211.94"/>
  </r>
  <r>
    <n v="1130010"/>
    <s v="Bekhero Milk 500ML 24X"/>
    <n v="202406"/>
    <x v="2"/>
    <x v="2"/>
    <x v="2"/>
    <x v="6"/>
    <x v="0"/>
    <n v="65.599999999999994"/>
    <n v="23616"/>
    <n v="-1957.91"/>
    <n v="21658.09"/>
    <n v="-13789.56"/>
    <n v="-698.98"/>
    <n v="-314.98"/>
    <n v="6854.5700000000015"/>
    <n v="0.31649005060002988"/>
    <n v="1013.96"/>
    <n v="8.2906080623306233E-2"/>
    <n v="4.6816686051263059E-2"/>
    <n v="104.49039634146345"/>
    <n v="1957.91"/>
  </r>
  <r>
    <n v="1120010"/>
    <s v="Pure Orange 1L 12X"/>
    <n v="202404"/>
    <x v="1"/>
    <x v="0"/>
    <x v="0"/>
    <x v="8"/>
    <x v="2"/>
    <n v="263.89999999999998"/>
    <n v="126672"/>
    <n v="-9768.17"/>
    <n v="116903.83"/>
    <n v="-78312.23"/>
    <n v="-3106.49"/>
    <n v="-2044.2"/>
    <n v="33440.910000000003"/>
    <n v="0.28605487091398119"/>
    <n v="5150.6899999999996"/>
    <n v="7.7113884678539857E-2"/>
    <n v="4.405920661453093E-2"/>
    <n v="126.71811292156121"/>
    <n v="9768.17"/>
  </r>
  <r>
    <n v="1120020"/>
    <s v="Pure Apple 250ML 27X"/>
    <n v="202404"/>
    <x v="1"/>
    <x v="1"/>
    <x v="1"/>
    <x v="7"/>
    <x v="3"/>
    <n v="163.4"/>
    <n v="62092"/>
    <n v="-7173.53"/>
    <n v="54918.47"/>
    <n v="-34119.550000000003"/>
    <n v="-2161.41"/>
    <n v="-991.85"/>
    <n v="17645.659999999996"/>
    <n v="0.32130647485263147"/>
    <n v="3153.2599999999998"/>
    <n v="0.11553066417573922"/>
    <n v="5.7417113040476177E-2"/>
    <n v="107.99057527539777"/>
    <n v="7173.53"/>
  </r>
  <r>
    <n v="1130010"/>
    <s v="Bekhero Milk 500ML 24X"/>
    <n v="202501"/>
    <x v="2"/>
    <x v="2"/>
    <x v="2"/>
    <x v="1"/>
    <x v="0"/>
    <n v="102.3"/>
    <n v="36828"/>
    <n v="-3116.49"/>
    <n v="33711.51"/>
    <n v="-22470.06"/>
    <n v="-1190.47"/>
    <n v="-348.95"/>
    <n v="9702.0299999999988"/>
    <n v="0.28779577064332029"/>
    <n v="1539.42"/>
    <n v="8.4622841316389696E-2"/>
    <n v="4.5664522295204221E-2"/>
    <n v="94.83900293255131"/>
    <n v="3116.49"/>
  </r>
  <r>
    <n v="1120010"/>
    <s v="Pure Orange 1L 12X"/>
    <n v="202505"/>
    <x v="1"/>
    <x v="0"/>
    <x v="0"/>
    <x v="5"/>
    <x v="3"/>
    <n v="173.4"/>
    <n v="83232"/>
    <n v="-8484.26"/>
    <n v="74747.740000000005"/>
    <n v="-48331.23"/>
    <n v="-2612.3000000000002"/>
    <n v="-1466.4"/>
    <n v="22337.809999999998"/>
    <n v="0.29884261383688654"/>
    <n v="4078.7000000000003"/>
    <n v="0.10193507304882737"/>
    <n v="5.456619825562619E-2"/>
    <n v="128.82243367935408"/>
    <n v="8484.26"/>
  </r>
  <r>
    <n v="1110020"/>
    <s v="Juhayna Milk 500ML 24X"/>
    <n v="202501"/>
    <x v="0"/>
    <x v="2"/>
    <x v="2"/>
    <x v="5"/>
    <x v="3"/>
    <n v="121"/>
    <n v="54450"/>
    <n v="-5390.32"/>
    <n v="49059.68"/>
    <n v="-30457.99"/>
    <n v="-1227.54"/>
    <n v="-604.67999999999995"/>
    <n v="16769.469999999998"/>
    <n v="0.34181776155082949"/>
    <n v="1832.2199999999998"/>
    <n v="9.8995775941230477E-2"/>
    <n v="3.734675807098619E-2"/>
    <n v="138.59066115702478"/>
    <n v="5390.32"/>
  </r>
  <r>
    <n v="1110010"/>
    <s v="Juhayna Milk 1L 12X"/>
    <n v="202412"/>
    <x v="0"/>
    <x v="0"/>
    <x v="0"/>
    <x v="1"/>
    <x v="0"/>
    <n v="31.2"/>
    <n v="13104"/>
    <n v="-1110.92"/>
    <n v="11993.08"/>
    <n v="-8064.16"/>
    <n v="-472.37"/>
    <n v="-142.27000000000001"/>
    <n v="3314.2799999999988"/>
    <n v="0.27634936146511146"/>
    <n v="614.64"/>
    <n v="8.477716727716729E-2"/>
    <n v="5.1249553909421097E-2"/>
    <n v="106.22692307692304"/>
    <n v="1110.92"/>
  </r>
  <r>
    <n v="1110020"/>
    <s v="Juhayna Milk 500ML 24X"/>
    <n v="202412"/>
    <x v="0"/>
    <x v="2"/>
    <x v="2"/>
    <x v="2"/>
    <x v="1"/>
    <n v="39.1"/>
    <n v="17595"/>
    <n v="-410.62"/>
    <n v="17184.38"/>
    <n v="-10695.06"/>
    <n v="-433.72"/>
    <n v="-284.44"/>
    <n v="5771.1600000000017"/>
    <n v="0.33583754549189448"/>
    <n v="718.16000000000008"/>
    <n v="2.3337311736288717E-2"/>
    <n v="4.1791440831732078E-2"/>
    <n v="147.60000000000005"/>
    <n v="410.62"/>
  </r>
  <r>
    <n v="1110020"/>
    <s v="Juhayna Milk 500ML 24X"/>
    <n v="202508"/>
    <x v="0"/>
    <x v="2"/>
    <x v="2"/>
    <x v="5"/>
    <x v="3"/>
    <n v="58.7"/>
    <n v="26415"/>
    <n v="-2802.5"/>
    <n v="23612.5"/>
    <n v="-15277.59"/>
    <n v="-535.51"/>
    <n v="-299.52999999999997"/>
    <n v="7499.869999999999"/>
    <n v="0.31762286924298566"/>
    <n v="835.04"/>
    <n v="0.10609502176793488"/>
    <n v="3.53643197458973E-2"/>
    <n v="127.76609880749572"/>
    <n v="2802.5"/>
  </r>
  <r>
    <n v="1120010"/>
    <s v="Pure Orange 1L 12X"/>
    <n v="202402"/>
    <x v="1"/>
    <x v="0"/>
    <x v="0"/>
    <x v="1"/>
    <x v="0"/>
    <n v="87.8"/>
    <n v="42144"/>
    <n v="-3154.16"/>
    <n v="38989.839999999997"/>
    <n v="-25557.599999999999"/>
    <n v="-1328.89"/>
    <n v="-428.77"/>
    <n v="11674.579999999998"/>
    <n v="0.29942620949457599"/>
    <n v="1757.66"/>
    <n v="7.4842444950645404E-2"/>
    <n v="4.5079949032876265E-2"/>
    <n v="132.96788154897493"/>
    <n v="3154.16"/>
  </r>
  <r>
    <n v="1110020"/>
    <s v="Juhayna Milk 500ML 24X"/>
    <n v="202412"/>
    <x v="0"/>
    <x v="2"/>
    <x v="2"/>
    <x v="7"/>
    <x v="3"/>
    <n v="299.5"/>
    <n v="134775"/>
    <n v="-12076.91"/>
    <n v="122698.09"/>
    <n v="-80128.02"/>
    <n v="-2638.7"/>
    <n v="-1989.41"/>
    <n v="37941.959999999992"/>
    <n v="0.30923024148134653"/>
    <n v="4628.1099999999997"/>
    <n v="8.9607939157855684E-2"/>
    <n v="3.7719495063044582E-2"/>
    <n v="126.68434056761267"/>
    <n v="12076.91"/>
  </r>
  <r>
    <n v="1130010"/>
    <s v="Bekhero Milk 500ML 24X"/>
    <n v="202509"/>
    <x v="2"/>
    <x v="2"/>
    <x v="2"/>
    <x v="3"/>
    <x v="2"/>
    <n v="280.89999999999998"/>
    <n v="101124"/>
    <n v="-7516.14"/>
    <n v="93607.86"/>
    <n v="-59592.9"/>
    <n v="-3654.67"/>
    <n v="-962.44"/>
    <n v="29397.85"/>
    <n v="0.31405322159912635"/>
    <n v="4617.1100000000006"/>
    <n v="7.4325976029429225E-2"/>
    <n v="4.9323956342982318E-2"/>
    <n v="104.65592737629049"/>
    <n v="7516.14"/>
  </r>
  <r>
    <n v="1130010"/>
    <s v="Bekhero Milk 500ML 24X"/>
    <n v="202512"/>
    <x v="2"/>
    <x v="2"/>
    <x v="2"/>
    <x v="2"/>
    <x v="1"/>
    <n v="52.9"/>
    <n v="19044"/>
    <n v="-478.29"/>
    <n v="18565.71"/>
    <n v="-12550.38"/>
    <n v="-522.39"/>
    <n v="-219.69"/>
    <n v="5273.25"/>
    <n v="0.28403169068136908"/>
    <n v="742.07999999999993"/>
    <n v="2.5114996849401387E-2"/>
    <n v="3.9970461673698443E-2"/>
    <n v="99.683364839319466"/>
    <n v="478.29"/>
  </r>
  <r>
    <n v="1120010"/>
    <s v="Pure Orange 1L 12X"/>
    <n v="202410"/>
    <x v="1"/>
    <x v="0"/>
    <x v="0"/>
    <x v="9"/>
    <x v="0"/>
    <n v="97.3"/>
    <n v="46704"/>
    <n v="-3062.18"/>
    <n v="43641.82"/>
    <n v="-27094.560000000001"/>
    <n v="-1599.37"/>
    <n v="-739.25"/>
    <n v="14208.64"/>
    <n v="0.32557395635654057"/>
    <n v="2338.62"/>
    <n v="6.5565690304898935E-2"/>
    <n v="5.3586674432917779E-2"/>
    <n v="146.02918807810894"/>
    <n v="3062.18"/>
  </r>
  <r>
    <n v="1110020"/>
    <s v="Juhayna Milk 500ML 24X"/>
    <n v="202404"/>
    <x v="0"/>
    <x v="2"/>
    <x v="2"/>
    <x v="7"/>
    <x v="3"/>
    <n v="77"/>
    <n v="34650"/>
    <n v="-3920.21"/>
    <n v="30729.79"/>
    <n v="-19147.64"/>
    <n v="-732.86"/>
    <n v="-424.86"/>
    <n v="10424.43"/>
    <n v="0.33922880696548852"/>
    <n v="1157.72"/>
    <n v="0.11313737373737374"/>
    <n v="3.7674191720802518E-2"/>
    <n v="135.38220779220779"/>
    <n v="3920.21"/>
  </r>
  <r>
    <n v="1120020"/>
    <s v="Pure Apple 250ML 27X"/>
    <n v="202407"/>
    <x v="1"/>
    <x v="1"/>
    <x v="1"/>
    <x v="9"/>
    <x v="0"/>
    <n v="15.5"/>
    <n v="5890"/>
    <n v="-355.52"/>
    <n v="5534.48"/>
    <n v="-3612.74"/>
    <n v="-160.35"/>
    <n v="-91.47"/>
    <n v="1669.92"/>
    <n v="0.30173024385308106"/>
    <n v="251.82"/>
    <n v="6.0359932088285224E-2"/>
    <n v="4.550020959512005E-2"/>
    <n v="107.73677419354838"/>
    <n v="355.52"/>
  </r>
  <r>
    <n v="1110010"/>
    <s v="Juhayna Milk 1L 12X"/>
    <n v="202402"/>
    <x v="0"/>
    <x v="0"/>
    <x v="0"/>
    <x v="5"/>
    <x v="3"/>
    <n v="198.6"/>
    <n v="83412"/>
    <n v="-9273.52"/>
    <n v="74138.48"/>
    <n v="-47017.64"/>
    <n v="-2807.27"/>
    <n v="-1048.4000000000001"/>
    <n v="23265.17"/>
    <n v="0.31380694613647325"/>
    <n v="3855.67"/>
    <n v="0.11117728863952429"/>
    <n v="5.2006326539200697E-2"/>
    <n v="117.14587109768378"/>
    <n v="9273.52"/>
  </r>
  <r>
    <n v="1110020"/>
    <s v="Juhayna Milk 500ML 24X"/>
    <n v="202407"/>
    <x v="0"/>
    <x v="2"/>
    <x v="2"/>
    <x v="0"/>
    <x v="0"/>
    <n v="55"/>
    <n v="24750"/>
    <n v="-1888.7"/>
    <n v="22861.3"/>
    <n v="-14216.77"/>
    <n v="-612.21"/>
    <n v="-337.39"/>
    <n v="7694.93"/>
    <n v="0.33659196983548617"/>
    <n v="949.6"/>
    <n v="7.6311111111111107E-2"/>
    <n v="4.1537445377122041E-2"/>
    <n v="139.90781818181819"/>
    <n v="1888.7"/>
  </r>
  <r>
    <n v="1120010"/>
    <s v="Pure Orange 1L 12X"/>
    <n v="202404"/>
    <x v="1"/>
    <x v="0"/>
    <x v="0"/>
    <x v="1"/>
    <x v="0"/>
    <n v="64.400000000000006"/>
    <n v="30912"/>
    <n v="-1981.36"/>
    <n v="28930.639999999999"/>
    <n v="-19595.27"/>
    <n v="-904.42"/>
    <n v="-292.87"/>
    <n v="8138.0800000000017"/>
    <n v="0.2812962312620807"/>
    <n v="1197.29"/>
    <n v="6.4096790890269151E-2"/>
    <n v="4.1384843197385196E-2"/>
    <n v="126.36770186335406"/>
    <n v="1981.36"/>
  </r>
  <r>
    <n v="1120020"/>
    <s v="Pure Apple 250ML 27X"/>
    <n v="202403"/>
    <x v="1"/>
    <x v="1"/>
    <x v="1"/>
    <x v="7"/>
    <x v="3"/>
    <n v="97.4"/>
    <n v="37012"/>
    <n v="-4113.8"/>
    <n v="32898.199999999997"/>
    <n v="-21688.5"/>
    <n v="-770.91"/>
    <n v="-359.75"/>
    <n v="10079.039999999997"/>
    <n v="0.3063705613073055"/>
    <n v="1130.6599999999999"/>
    <n v="0.11114773586944775"/>
    <n v="3.4368445690037754E-2"/>
    <n v="103.48090349075972"/>
    <n v="4113.8"/>
  </r>
  <r>
    <n v="1110020"/>
    <s v="Juhayna Milk 500ML 24X"/>
    <n v="202402"/>
    <x v="0"/>
    <x v="2"/>
    <x v="2"/>
    <x v="10"/>
    <x v="1"/>
    <n v="91.8"/>
    <n v="41310"/>
    <n v="-1216.67"/>
    <n v="40093.33"/>
    <n v="-25039.66"/>
    <n v="-1114.47"/>
    <n v="-458.08"/>
    <n v="13481.119999999999"/>
    <n v="0.33624345994707844"/>
    <n v="1572.55"/>
    <n v="2.9452190752844349E-2"/>
    <n v="3.92222347208376E-2"/>
    <n v="146.85315904139432"/>
    <n v="1216.67"/>
  </r>
  <r>
    <n v="1110010"/>
    <s v="Juhayna Milk 1L 12X"/>
    <n v="202411"/>
    <x v="0"/>
    <x v="0"/>
    <x v="0"/>
    <x v="0"/>
    <x v="0"/>
    <n v="105.7"/>
    <n v="44394"/>
    <n v="-3609.16"/>
    <n v="40784.839999999997"/>
    <n v="-25970.14"/>
    <n v="-1148.0999999999999"/>
    <n v="-453.48"/>
    <n v="13213.119999999999"/>
    <n v="0.32397135798497678"/>
    <n v="1601.58"/>
    <n v="8.1298373654097394E-2"/>
    <n v="3.9269002894212653E-2"/>
    <n v="125.00586565752127"/>
    <n v="3609.16"/>
  </r>
  <r>
    <n v="1120020"/>
    <s v="Pure Apple 250ML 27X"/>
    <n v="202506"/>
    <x v="1"/>
    <x v="1"/>
    <x v="1"/>
    <x v="6"/>
    <x v="0"/>
    <n v="98.9"/>
    <n v="37582"/>
    <n v="-3342.26"/>
    <n v="34239.74"/>
    <n v="-22202.34"/>
    <n v="-689.1"/>
    <n v="-430.34"/>
    <n v="10917.96"/>
    <n v="0.31886807551692858"/>
    <n v="1119.44"/>
    <n v="8.8932467670693419E-2"/>
    <n v="3.2694173495476313E-2"/>
    <n v="110.39393326592516"/>
    <n v="3342.26"/>
  </r>
  <r>
    <n v="1110020"/>
    <s v="Juhayna Milk 500ML 24X"/>
    <n v="202405"/>
    <x v="0"/>
    <x v="2"/>
    <x v="2"/>
    <x v="2"/>
    <x v="1"/>
    <n v="100.8"/>
    <n v="45360"/>
    <n v="-1596.29"/>
    <n v="43763.71"/>
    <n v="-27903.22"/>
    <n v="-1563.69"/>
    <n v="-832.56"/>
    <n v="13464.239999999998"/>
    <n v="0.30765764602681078"/>
    <n v="2396.25"/>
    <n v="3.5191578483245146E-2"/>
    <n v="5.4754270147572039E-2"/>
    <n v="133.5738095238095"/>
    <n v="1596.29"/>
  </r>
  <r>
    <n v="1110020"/>
    <s v="Juhayna Milk 500ML 24X"/>
    <n v="202403"/>
    <x v="0"/>
    <x v="2"/>
    <x v="2"/>
    <x v="3"/>
    <x v="2"/>
    <n v="212"/>
    <n v="95400"/>
    <n v="-6722.07"/>
    <n v="88677.93"/>
    <n v="-56801.7"/>
    <n v="-2154.3000000000002"/>
    <n v="-1407.95"/>
    <n v="28313.979999999996"/>
    <n v="0.31929004206570899"/>
    <n v="3562.25"/>
    <n v="7.0461949685534583E-2"/>
    <n v="4.0170648999136541E-2"/>
    <n v="133.55650943396225"/>
    <n v="6722.07"/>
  </r>
  <r>
    <n v="1110010"/>
    <s v="Juhayna Milk 1L 12X"/>
    <n v="202507"/>
    <x v="0"/>
    <x v="0"/>
    <x v="0"/>
    <x v="5"/>
    <x v="3"/>
    <n v="117.9"/>
    <n v="49518"/>
    <n v="-5430.95"/>
    <n v="44087.05"/>
    <n v="-28513.95"/>
    <n v="-1624.67"/>
    <n v="-830.29"/>
    <n v="13118.14"/>
    <n v="0.2975508681120646"/>
    <n v="2454.96"/>
    <n v="0.10967627933276788"/>
    <n v="5.5684378972963716E-2"/>
    <n v="111.26497031382526"/>
    <n v="5430.95"/>
  </r>
  <r>
    <n v="1120020"/>
    <s v="Pure Apple 250ML 27X"/>
    <n v="202510"/>
    <x v="1"/>
    <x v="1"/>
    <x v="1"/>
    <x v="6"/>
    <x v="0"/>
    <n v="30.1"/>
    <n v="11438"/>
    <n v="-906.42"/>
    <n v="10531.58"/>
    <n v="-6752.72"/>
    <n v="-230.51"/>
    <n v="-202.52"/>
    <n v="3345.829999999999"/>
    <n v="0.31769497074513026"/>
    <n v="433.03"/>
    <n v="7.9246371743311769E-2"/>
    <n v="4.1117287244648949E-2"/>
    <n v="111.15714285714282"/>
    <n v="906.42"/>
  </r>
  <r>
    <n v="1120020"/>
    <s v="Pure Apple 250ML 27X"/>
    <n v="202509"/>
    <x v="1"/>
    <x v="1"/>
    <x v="1"/>
    <x v="2"/>
    <x v="1"/>
    <n v="61.2"/>
    <n v="23256"/>
    <n v="-845.75"/>
    <n v="22410.25"/>
    <n v="-14862.75"/>
    <n v="-459.01"/>
    <n v="-441.63"/>
    <n v="6646.8600000000006"/>
    <n v="0.29659910085786639"/>
    <n v="900.64"/>
    <n v="3.6366959064327485E-2"/>
    <n v="4.0188752914403006E-2"/>
    <n v="108.60882352941177"/>
    <n v="845.75"/>
  </r>
  <r>
    <n v="1110020"/>
    <s v="Juhayna Milk 500ML 24X"/>
    <n v="202511"/>
    <x v="0"/>
    <x v="2"/>
    <x v="2"/>
    <x v="8"/>
    <x v="2"/>
    <n v="139.80000000000001"/>
    <n v="62910"/>
    <n v="-5422.94"/>
    <n v="57487.06"/>
    <n v="-36028.11"/>
    <n v="-1192.3499999999999"/>
    <n v="-635.66999999999996"/>
    <n v="19630.93"/>
    <n v="0.34148432708160759"/>
    <n v="1828.02"/>
    <n v="8.6201557780956922E-2"/>
    <n v="3.1798808288334805E-2"/>
    <n v="140.42153075822603"/>
    <n v="5422.94"/>
  </r>
  <r>
    <n v="1130010"/>
    <s v="Bekhero Milk 500ML 24X"/>
    <n v="202506"/>
    <x v="2"/>
    <x v="2"/>
    <x v="2"/>
    <x v="0"/>
    <x v="0"/>
    <n v="74"/>
    <n v="26640"/>
    <n v="-2271"/>
    <n v="24369"/>
    <n v="-15358.41"/>
    <n v="-696.89"/>
    <n v="-458.34"/>
    <n v="7855.3600000000006"/>
    <n v="0.32235052730928643"/>
    <n v="1155.23"/>
    <n v="8.5247747747747751E-2"/>
    <n v="4.7405720382453116E-2"/>
    <n v="106.15351351351352"/>
    <n v="2271"/>
  </r>
  <r>
    <n v="1120010"/>
    <s v="Pure Orange 1L 12X"/>
    <n v="202504"/>
    <x v="1"/>
    <x v="0"/>
    <x v="0"/>
    <x v="4"/>
    <x v="1"/>
    <n v="71.2"/>
    <n v="34176"/>
    <n v="-1224.3"/>
    <n v="32951.699999999997"/>
    <n v="-22225.86"/>
    <n v="-997.58"/>
    <n v="-468.34"/>
    <n v="9259.9199999999946"/>
    <n v="0.28101494004861649"/>
    <n v="1465.92"/>
    <n v="3.5823384831460671E-2"/>
    <n v="4.4486930871548362E-2"/>
    <n v="130.05505617977519"/>
    <n v="1224.3"/>
  </r>
  <r>
    <n v="1110020"/>
    <s v="Juhayna Milk 500ML 24X"/>
    <n v="202402"/>
    <x v="0"/>
    <x v="2"/>
    <x v="2"/>
    <x v="4"/>
    <x v="1"/>
    <n v="109.9"/>
    <n v="49455"/>
    <n v="-1483.85"/>
    <n v="47971.15"/>
    <n v="-30517.040000000001"/>
    <n v="-1397.1"/>
    <n v="-491.05"/>
    <n v="15565.960000000003"/>
    <n v="0.32448586285715481"/>
    <n v="1888.1499999999999"/>
    <n v="3.0004044080477198E-2"/>
    <n v="3.9360115402695156E-2"/>
    <n v="141.63748862602367"/>
    <n v="1483.85"/>
  </r>
  <r>
    <n v="1110020"/>
    <s v="Juhayna Milk 500ML 24X"/>
    <n v="202506"/>
    <x v="0"/>
    <x v="2"/>
    <x v="2"/>
    <x v="10"/>
    <x v="1"/>
    <n v="117.4"/>
    <n v="52830"/>
    <n v="-2088.6"/>
    <n v="50741.4"/>
    <n v="-31793.15"/>
    <n v="-1047.8399999999999"/>
    <n v="-655.36"/>
    <n v="17245.050000000003"/>
    <n v="0.33986153318591922"/>
    <n v="1703.1999999999998"/>
    <n v="3.9534355479841E-2"/>
    <n v="3.3566279211846732E-2"/>
    <n v="146.89139693356049"/>
    <n v="2088.6"/>
  </r>
  <r>
    <n v="1130010"/>
    <s v="Bekhero Milk 500ML 24X"/>
    <n v="202502"/>
    <x v="2"/>
    <x v="2"/>
    <x v="2"/>
    <x v="5"/>
    <x v="3"/>
    <n v="125.2"/>
    <n v="45072"/>
    <n v="-3696.54"/>
    <n v="41375.46"/>
    <n v="-27071.01"/>
    <n v="-1428.36"/>
    <n v="-632.66999999999996"/>
    <n v="12243.420000000002"/>
    <n v="0.29591018444266243"/>
    <n v="2061.0299999999997"/>
    <n v="8.201411075612354E-2"/>
    <n v="4.9812860086631057E-2"/>
    <n v="97.790894568690106"/>
    <n v="3696.54"/>
  </r>
  <r>
    <n v="1110020"/>
    <s v="Juhayna Milk 500ML 24X"/>
    <n v="202512"/>
    <x v="0"/>
    <x v="2"/>
    <x v="2"/>
    <x v="10"/>
    <x v="1"/>
    <n v="78.8"/>
    <n v="35460"/>
    <n v="-1300.3900000000001"/>
    <n v="34159.61"/>
    <n v="-22788.74"/>
    <n v="-1352.48"/>
    <n v="-436.77"/>
    <n v="9581.619999999999"/>
    <n v="0.28049559113818917"/>
    <n v="1789.25"/>
    <n v="3.6672024816694869E-2"/>
    <n v="5.2379110885633649E-2"/>
    <n v="121.59416243654822"/>
    <n v="1300.3900000000001"/>
  </r>
  <r>
    <n v="1120010"/>
    <s v="Pure Orange 1L 12X"/>
    <n v="202503"/>
    <x v="1"/>
    <x v="0"/>
    <x v="0"/>
    <x v="4"/>
    <x v="1"/>
    <n v="113.9"/>
    <n v="54672"/>
    <n v="-1136.1600000000001"/>
    <n v="53535.839999999997"/>
    <n v="-33698.839999999997"/>
    <n v="-1310.56"/>
    <n v="-1052.23"/>
    <n v="17474.21"/>
    <n v="0.32640208876894433"/>
    <n v="2362.79"/>
    <n v="2.0781387181738369E-2"/>
    <n v="4.4134732919106155E-2"/>
    <n v="153.41712028094818"/>
    <n v="1136.1600000000001"/>
  </r>
  <r>
    <n v="1120020"/>
    <s v="Pure Apple 250ML 27X"/>
    <n v="202502"/>
    <x v="1"/>
    <x v="1"/>
    <x v="1"/>
    <x v="8"/>
    <x v="2"/>
    <n v="96.9"/>
    <n v="36822"/>
    <n v="-3366.73"/>
    <n v="33455.269999999997"/>
    <n v="-20761.8"/>
    <n v="-713.21"/>
    <n v="-390.26"/>
    <n v="11590"/>
    <n v="0.34643271448713464"/>
    <n v="1103.47"/>
    <n v="9.1432567486828528E-2"/>
    <n v="3.2983443266187962E-2"/>
    <n v="119.60784313725489"/>
    <n v="3366.73"/>
  </r>
  <r>
    <n v="1120020"/>
    <s v="Pure Apple 250ML 27X"/>
    <n v="202412"/>
    <x v="1"/>
    <x v="1"/>
    <x v="1"/>
    <x v="5"/>
    <x v="3"/>
    <n v="275.7"/>
    <n v="104766"/>
    <n v="-8387.52"/>
    <n v="96378.48"/>
    <n v="-60958.26"/>
    <n v="-2347.4"/>
    <n v="-1022.54"/>
    <n v="32050.279999999992"/>
    <n v="0.33254602064693273"/>
    <n v="3369.94"/>
    <n v="8.0059561308057955E-2"/>
    <n v="3.4965689436064984E-2"/>
    <n v="116.25056220529558"/>
    <n v="8387.52"/>
  </r>
  <r>
    <n v="1110010"/>
    <s v="Juhayna Milk 1L 12X"/>
    <n v="202410"/>
    <x v="0"/>
    <x v="0"/>
    <x v="0"/>
    <x v="2"/>
    <x v="1"/>
    <n v="91.8"/>
    <n v="38556"/>
    <n v="-1537.66"/>
    <n v="37018.339999999997"/>
    <n v="-23958.5"/>
    <n v="-1179.95"/>
    <n v="-596.79999999999995"/>
    <n v="11283.089999999997"/>
    <n v="0.30479729777186115"/>
    <n v="1776.75"/>
    <n v="3.9881211743956847E-2"/>
    <n v="4.7996479582823007E-2"/>
    <n v="122.90947712418297"/>
    <n v="1537.66"/>
  </r>
  <r>
    <n v="1110010"/>
    <s v="Juhayna Milk 1L 12X"/>
    <n v="202409"/>
    <x v="0"/>
    <x v="0"/>
    <x v="0"/>
    <x v="1"/>
    <x v="0"/>
    <n v="23.1"/>
    <n v="9702"/>
    <n v="-814.48"/>
    <n v="8887.52"/>
    <n v="-5522.6"/>
    <n v="-347.49"/>
    <n v="-164.45"/>
    <n v="2852.9800000000005"/>
    <n v="0.32100968549156572"/>
    <n v="511.94"/>
    <n v="8.394970109255824E-2"/>
    <n v="5.7602120726591891E-2"/>
    <n v="123.50562770562772"/>
    <n v="814.48"/>
  </r>
  <r>
    <n v="1120020"/>
    <s v="Pure Apple 250ML 27X"/>
    <n v="202405"/>
    <x v="1"/>
    <x v="1"/>
    <x v="1"/>
    <x v="5"/>
    <x v="3"/>
    <n v="221.4"/>
    <n v="84132"/>
    <n v="-7408.8"/>
    <n v="76723.199999999997"/>
    <n v="-49670.97"/>
    <n v="-2810.63"/>
    <n v="-1283.77"/>
    <n v="22957.83"/>
    <n v="0.29922930743243248"/>
    <n v="4094.4"/>
    <n v="8.8061617458279853E-2"/>
    <n v="5.336586586586587E-2"/>
    <n v="103.6939024390244"/>
    <n v="7408.8"/>
  </r>
  <r>
    <n v="1130010"/>
    <s v="Bekhero Milk 500ML 24X"/>
    <n v="202511"/>
    <x v="2"/>
    <x v="2"/>
    <x v="2"/>
    <x v="10"/>
    <x v="1"/>
    <n v="78"/>
    <n v="28080"/>
    <n v="-779.62"/>
    <n v="27300.38"/>
    <n v="-17813.68"/>
    <n v="-946.26"/>
    <n v="-354.96"/>
    <n v="8185.4800000000032"/>
    <n v="0.29983025877295494"/>
    <n v="1301.22"/>
    <n v="2.7764245014245015E-2"/>
    <n v="4.7663072821696989E-2"/>
    <n v="104.94205128205132"/>
    <n v="779.62"/>
  </r>
  <r>
    <n v="1110010"/>
    <s v="Juhayna Milk 1L 12X"/>
    <n v="202409"/>
    <x v="0"/>
    <x v="0"/>
    <x v="0"/>
    <x v="4"/>
    <x v="1"/>
    <n v="52.7"/>
    <n v="22134"/>
    <n v="-460.67"/>
    <n v="21673.33"/>
    <n v="-13467.45"/>
    <n v="-692.13"/>
    <n v="-399.04"/>
    <n v="7114.7100000000009"/>
    <n v="0.32827027503387807"/>
    <n v="1091.17"/>
    <n v="2.0812776723592663E-2"/>
    <n v="5.0346208912059195E-2"/>
    <n v="135.00398481973437"/>
    <n v="460.67"/>
  </r>
  <r>
    <n v="1130010"/>
    <s v="Bekhero Milk 500ML 24X"/>
    <n v="202408"/>
    <x v="2"/>
    <x v="2"/>
    <x v="2"/>
    <x v="3"/>
    <x v="2"/>
    <n v="158.6"/>
    <n v="57096"/>
    <n v="-5521.73"/>
    <n v="51574.27"/>
    <n v="-34213.379999999997"/>
    <n v="-1283.5"/>
    <n v="-745.59"/>
    <n v="15331.800000000003"/>
    <n v="0.29727614176603961"/>
    <n v="2029.0900000000001"/>
    <n v="9.6709576853019466E-2"/>
    <n v="3.9343067773911299E-2"/>
    <n v="96.669609079445166"/>
    <n v="5521.73"/>
  </r>
  <r>
    <n v="1110010"/>
    <s v="Juhayna Milk 1L 12X"/>
    <n v="202403"/>
    <x v="0"/>
    <x v="0"/>
    <x v="0"/>
    <x v="0"/>
    <x v="0"/>
    <n v="82.8"/>
    <n v="34776"/>
    <n v="-2665.89"/>
    <n v="32110.11"/>
    <n v="-20619.919999999998"/>
    <n v="-808.62"/>
    <n v="-482.05"/>
    <n v="10199.520000000004"/>
    <n v="0.31764201368354089"/>
    <n v="1290.67"/>
    <n v="7.6658902691511377E-2"/>
    <n v="4.0195128574769756E-2"/>
    <n v="123.18260869565222"/>
    <n v="2665.89"/>
  </r>
  <r>
    <n v="1130010"/>
    <s v="Bekhero Milk 500ML 24X"/>
    <n v="202401"/>
    <x v="2"/>
    <x v="2"/>
    <x v="2"/>
    <x v="3"/>
    <x v="2"/>
    <n v="97.3"/>
    <n v="35028"/>
    <n v="-2724.94"/>
    <n v="32303.06"/>
    <n v="-21671.21"/>
    <n v="-653.84"/>
    <n v="-440.3"/>
    <n v="9537.7100000000028"/>
    <n v="0.29525716758721937"/>
    <n v="1094.1400000000001"/>
    <n v="7.7793194016215594E-2"/>
    <n v="3.3871094565035016E-2"/>
    <n v="98.023741007194275"/>
    <n v="2724.94"/>
  </r>
  <r>
    <n v="1120010"/>
    <s v="Pure Orange 1L 12X"/>
    <n v="202502"/>
    <x v="1"/>
    <x v="0"/>
    <x v="0"/>
    <x v="7"/>
    <x v="3"/>
    <n v="152.80000000000001"/>
    <n v="73344"/>
    <n v="-7177.38"/>
    <n v="66166.62"/>
    <n v="-42512.3"/>
    <n v="-2083.92"/>
    <n v="-1056.83"/>
    <n v="20513.569999999992"/>
    <n v="0.31002898440331383"/>
    <n v="3140.75"/>
    <n v="9.7859129581151838E-2"/>
    <n v="4.7467287886248384E-2"/>
    <n v="134.25111256544497"/>
    <n v="7177.38"/>
  </r>
  <r>
    <n v="1120010"/>
    <s v="Pure Orange 1L 12X"/>
    <n v="202502"/>
    <x v="1"/>
    <x v="0"/>
    <x v="0"/>
    <x v="8"/>
    <x v="2"/>
    <n v="160.4"/>
    <n v="76992"/>
    <n v="-7043.49"/>
    <n v="69948.509999999995"/>
    <n v="-43768.84"/>
    <n v="-2169.15"/>
    <n v="-886.25"/>
    <n v="23124.269999999997"/>
    <n v="0.33058988676099033"/>
    <n v="3055.4"/>
    <n v="9.1483400872817949E-2"/>
    <n v="4.3680701704725378E-2"/>
    <n v="144.16627182044886"/>
    <n v="7043.49"/>
  </r>
  <r>
    <n v="1110010"/>
    <s v="Juhayna Milk 1L 12X"/>
    <n v="202511"/>
    <x v="0"/>
    <x v="0"/>
    <x v="0"/>
    <x v="5"/>
    <x v="3"/>
    <n v="176.7"/>
    <n v="74214"/>
    <n v="-8670.1299999999992"/>
    <n v="65543.87"/>
    <n v="-43203.71"/>
    <n v="-1983.8"/>
    <n v="-1046.3800000000001"/>
    <n v="19309.979999999996"/>
    <n v="0.29461153270321078"/>
    <n v="3030.1800000000003"/>
    <n v="0.1168260705527259"/>
    <n v="4.6231325675459817E-2"/>
    <n v="109.28115449915109"/>
    <n v="8670.1299999999992"/>
  </r>
  <r>
    <n v="1120010"/>
    <s v="Pure Orange 1L 12X"/>
    <n v="202501"/>
    <x v="1"/>
    <x v="0"/>
    <x v="0"/>
    <x v="6"/>
    <x v="0"/>
    <n v="25.5"/>
    <n v="12240"/>
    <n v="-929.34"/>
    <n v="11310.66"/>
    <n v="-7352.47"/>
    <n v="-242.05"/>
    <n v="-142.75"/>
    <n v="3573.3899999999994"/>
    <n v="0.31593116582056213"/>
    <n v="384.8"/>
    <n v="7.5926470588235304E-2"/>
    <n v="3.4021003195215845E-2"/>
    <n v="140.13294117647055"/>
    <n v="929.34"/>
  </r>
  <r>
    <n v="1120010"/>
    <s v="Pure Orange 1L 12X"/>
    <n v="202408"/>
    <x v="1"/>
    <x v="0"/>
    <x v="0"/>
    <x v="7"/>
    <x v="3"/>
    <n v="247.4"/>
    <n v="118752"/>
    <n v="-11203.12"/>
    <n v="107548.88"/>
    <n v="-72945.710000000006"/>
    <n v="-3036.29"/>
    <n v="-1247.32"/>
    <n v="30319.559999999998"/>
    <n v="0.2819142328585848"/>
    <n v="4283.6099999999997"/>
    <n v="9.4340474265696583E-2"/>
    <n v="3.9829424537010515E-2"/>
    <n v="122.55278900565884"/>
    <n v="11203.12"/>
  </r>
  <r>
    <n v="1110020"/>
    <s v="Juhayna Milk 500ML 24X"/>
    <n v="202401"/>
    <x v="0"/>
    <x v="2"/>
    <x v="2"/>
    <x v="8"/>
    <x v="2"/>
    <n v="52.1"/>
    <n v="23445"/>
    <n v="-1702.48"/>
    <n v="21742.52"/>
    <n v="-14288.86"/>
    <n v="-866.44"/>
    <n v="-339.19"/>
    <n v="6248.0299999999988"/>
    <n v="0.28736457411560384"/>
    <n v="1205.6300000000001"/>
    <n v="7.2615909575602475E-2"/>
    <n v="5.545033418389405E-2"/>
    <n v="119.92380038387714"/>
    <n v="1702.48"/>
  </r>
  <r>
    <n v="1110020"/>
    <s v="Juhayna Milk 500ML 24X"/>
    <n v="202506"/>
    <x v="0"/>
    <x v="2"/>
    <x v="2"/>
    <x v="3"/>
    <x v="2"/>
    <n v="79"/>
    <n v="35550"/>
    <n v="-2935.01"/>
    <n v="32614.99"/>
    <n v="-20357.189999999999"/>
    <n v="-767.55"/>
    <n v="-532.13"/>
    <n v="10958.120000000003"/>
    <n v="0.33598415943098564"/>
    <n v="1299.6799999999998"/>
    <n v="8.256005625879044E-2"/>
    <n v="3.9849161382542193E-2"/>
    <n v="138.71037974683549"/>
    <n v="2935.01"/>
  </r>
  <r>
    <n v="1120010"/>
    <s v="Pure Orange 1L 12X"/>
    <n v="202410"/>
    <x v="1"/>
    <x v="0"/>
    <x v="0"/>
    <x v="3"/>
    <x v="2"/>
    <n v="216.4"/>
    <n v="103872"/>
    <n v="-10051.450000000001"/>
    <n v="93820.55"/>
    <n v="-58812.85"/>
    <n v="-1935.91"/>
    <n v="-1374.14"/>
    <n v="31697.65"/>
    <n v="0.33785402025462441"/>
    <n v="3310.05"/>
    <n v="9.6767656346272338E-2"/>
    <n v="3.5280650134751929E-2"/>
    <n v="146.47712569316081"/>
    <n v="10051.450000000001"/>
  </r>
  <r>
    <n v="1110020"/>
    <s v="Juhayna Milk 500ML 24X"/>
    <n v="202409"/>
    <x v="0"/>
    <x v="2"/>
    <x v="2"/>
    <x v="5"/>
    <x v="3"/>
    <n v="156.6"/>
    <n v="70470"/>
    <n v="-5703.93"/>
    <n v="64766.07"/>
    <n v="-40486.25"/>
    <n v="-2022.72"/>
    <n v="-985.98"/>
    <n v="21271.119999999995"/>
    <n v="0.32842999428558806"/>
    <n v="3008.7"/>
    <n v="8.0941251596424013E-2"/>
    <n v="4.6454879846808676E-2"/>
    <n v="135.83090676883779"/>
    <n v="5703.93"/>
  </r>
  <r>
    <n v="1120020"/>
    <s v="Pure Apple 250ML 27X"/>
    <n v="202403"/>
    <x v="1"/>
    <x v="1"/>
    <x v="1"/>
    <x v="1"/>
    <x v="0"/>
    <n v="89.6"/>
    <n v="34048"/>
    <n v="-2804.5"/>
    <n v="31243.5"/>
    <n v="-19700.490000000002"/>
    <n v="-1239.5"/>
    <n v="-352.16"/>
    <n v="9951.3499999999985"/>
    <n v="0.31850944996559277"/>
    <n v="1591.66"/>
    <n v="8.2369008458646614E-2"/>
    <n v="5.0943716292988946E-2"/>
    <n v="111.06417410714285"/>
    <n v="2804.5"/>
  </r>
  <r>
    <n v="1120020"/>
    <s v="Pure Apple 250ML 27X"/>
    <n v="202403"/>
    <x v="1"/>
    <x v="1"/>
    <x v="1"/>
    <x v="0"/>
    <x v="0"/>
    <n v="23.8"/>
    <n v="9044"/>
    <n v="-720.32"/>
    <n v="8323.68"/>
    <n v="-5292.77"/>
    <n v="-255.1"/>
    <n v="-114.39"/>
    <n v="2661.4199999999992"/>
    <n v="0.31974078772850456"/>
    <n v="369.49"/>
    <n v="7.964617425917736E-2"/>
    <n v="4.4390221632739361E-2"/>
    <n v="111.82436974789913"/>
    <n v="720.32"/>
  </r>
  <r>
    <n v="1120020"/>
    <s v="Pure Apple 250ML 27X"/>
    <n v="202411"/>
    <x v="1"/>
    <x v="1"/>
    <x v="1"/>
    <x v="4"/>
    <x v="1"/>
    <n v="34.700000000000003"/>
    <n v="13186"/>
    <n v="-478.62"/>
    <n v="12707.38"/>
    <n v="-8558.07"/>
    <n v="-486.3"/>
    <n v="-222.88"/>
    <n v="3440.130000000001"/>
    <n v="0.27071906246606314"/>
    <n v="709.18000000000006"/>
    <n v="3.6297588351281662E-2"/>
    <n v="5.5808514422327822E-2"/>
    <n v="99.139193083573502"/>
    <n v="478.62"/>
  </r>
  <r>
    <n v="1120010"/>
    <s v="Pure Orange 1L 12X"/>
    <n v="202402"/>
    <x v="1"/>
    <x v="0"/>
    <x v="0"/>
    <x v="10"/>
    <x v="1"/>
    <n v="116.8"/>
    <n v="56064"/>
    <n v="-1463.79"/>
    <n v="54600.21"/>
    <n v="-34434.29"/>
    <n v="-1249.6099999999999"/>
    <n v="-786.14"/>
    <n v="18130.169999999998"/>
    <n v="0.3320531184770168"/>
    <n v="2035.75"/>
    <n v="2.6109267979452053E-2"/>
    <n v="3.7284655132278799E-2"/>
    <n v="155.22405821917806"/>
    <n v="1463.79"/>
  </r>
  <r>
    <n v="1110020"/>
    <s v="Juhayna Milk 500ML 24X"/>
    <n v="202401"/>
    <x v="0"/>
    <x v="2"/>
    <x v="2"/>
    <x v="8"/>
    <x v="2"/>
    <n v="76.8"/>
    <n v="34560"/>
    <n v="-2510.56"/>
    <n v="32049.439999999999"/>
    <n v="-20325.62"/>
    <n v="-875.56"/>
    <n v="-550.99"/>
    <n v="10297.269999999997"/>
    <n v="0.32129328936792645"/>
    <n v="1426.55"/>
    <n v="7.264351851851851E-2"/>
    <n v="4.4510918131486853E-2"/>
    <n v="134.07903645833329"/>
    <n v="2510.56"/>
  </r>
  <r>
    <n v="1110020"/>
    <s v="Juhayna Milk 500ML 24X"/>
    <n v="202405"/>
    <x v="0"/>
    <x v="2"/>
    <x v="2"/>
    <x v="8"/>
    <x v="2"/>
    <n v="114.9"/>
    <n v="51705"/>
    <n v="-4161.82"/>
    <n v="47543.18"/>
    <n v="-32218.400000000001"/>
    <n v="-1029.8599999999999"/>
    <n v="-950.47"/>
    <n v="13344.449999999997"/>
    <n v="0.28068063600289245"/>
    <n v="1980.33"/>
    <n v="8.0491635238371523E-2"/>
    <n v="4.1653292859249208E-2"/>
    <n v="116.13968668407307"/>
    <n v="4161.82"/>
  </r>
  <r>
    <n v="1130010"/>
    <s v="Bekhero Milk 500ML 24X"/>
    <n v="202411"/>
    <x v="2"/>
    <x v="2"/>
    <x v="2"/>
    <x v="5"/>
    <x v="3"/>
    <n v="239.2"/>
    <n v="86112"/>
    <n v="-9470.44"/>
    <n v="76641.56"/>
    <n v="-48098.18"/>
    <n v="-2236.17"/>
    <n v="-1496.59"/>
    <n v="24810.620000000003"/>
    <n v="0.32372279478653621"/>
    <n v="3732.76"/>
    <n v="0.10997816796729841"/>
    <n v="4.87041234546896E-2"/>
    <n v="103.72332775919735"/>
    <n v="9470.44"/>
  </r>
  <r>
    <n v="1120020"/>
    <s v="Pure Apple 250ML 27X"/>
    <n v="202505"/>
    <x v="1"/>
    <x v="1"/>
    <x v="1"/>
    <x v="2"/>
    <x v="1"/>
    <n v="53.1"/>
    <n v="20178"/>
    <n v="-572.37"/>
    <n v="19605.63"/>
    <n v="-13107.43"/>
    <n v="-758.72"/>
    <n v="-378.76"/>
    <n v="5360.7200000000012"/>
    <n v="0.27342758177115456"/>
    <n v="1137.48"/>
    <n v="2.836604222420458E-2"/>
    <n v="5.8018028494876216E-2"/>
    <n v="100.9551789077213"/>
    <n v="572.37"/>
  </r>
  <r>
    <n v="1120020"/>
    <s v="Pure Apple 250ML 27X"/>
    <n v="202409"/>
    <x v="1"/>
    <x v="1"/>
    <x v="1"/>
    <x v="5"/>
    <x v="3"/>
    <n v="295.89999999999998"/>
    <n v="112442"/>
    <n v="-13296.91"/>
    <n v="99145.09"/>
    <n v="-65166.49"/>
    <n v="-2859.21"/>
    <n v="-1980.71"/>
    <n v="29138.679999999993"/>
    <n v="0.2938993751480784"/>
    <n v="4839.92"/>
    <n v="0.11825572295049892"/>
    <n v="4.881653746040273E-2"/>
    <n v="98.474754984792142"/>
    <n v="13296.91"/>
  </r>
  <r>
    <n v="1130010"/>
    <s v="Bekhero Milk 500ML 24X"/>
    <n v="202409"/>
    <x v="2"/>
    <x v="2"/>
    <x v="2"/>
    <x v="10"/>
    <x v="1"/>
    <n v="96.9"/>
    <n v="34884"/>
    <n v="-902.42"/>
    <n v="33981.58"/>
    <n v="-22020.91"/>
    <n v="-734.36"/>
    <n v="-394.07"/>
    <n v="10832.240000000002"/>
    <n v="0.31876799136473349"/>
    <n v="1128.43"/>
    <n v="2.5869166380002293E-2"/>
    <n v="3.3207108086204348E-2"/>
    <n v="111.78782249742002"/>
    <n v="902.42"/>
  </r>
  <r>
    <n v="1110010"/>
    <s v="Juhayna Milk 1L 12X"/>
    <n v="202401"/>
    <x v="0"/>
    <x v="0"/>
    <x v="0"/>
    <x v="7"/>
    <x v="3"/>
    <n v="59.1"/>
    <n v="24822"/>
    <n v="-2953.79"/>
    <n v="21868.21"/>
    <n v="-13701.12"/>
    <n v="-660.53"/>
    <n v="-328.15"/>
    <n v="7178.409999999998"/>
    <n v="0.32825777692824415"/>
    <n v="988.68"/>
    <n v="0.11899887196841512"/>
    <n v="4.5210833442700611E-2"/>
    <n v="121.46209813874785"/>
    <n v="2953.79"/>
  </r>
  <r>
    <n v="1120020"/>
    <s v="Pure Apple 250ML 27X"/>
    <n v="202405"/>
    <x v="1"/>
    <x v="1"/>
    <x v="1"/>
    <x v="3"/>
    <x v="2"/>
    <n v="108.8"/>
    <n v="41344"/>
    <n v="-3965.83"/>
    <n v="37378.17"/>
    <n v="-24994.85"/>
    <n v="-977.51"/>
    <n v="-488.62"/>
    <n v="10917.190000000002"/>
    <n v="0.29207395653666307"/>
    <n v="1466.13"/>
    <n v="9.5922745743034055E-2"/>
    <n v="3.9224231683894641E-2"/>
    <n v="100.3418198529412"/>
    <n v="3965.83"/>
  </r>
  <r>
    <n v="1120020"/>
    <s v="Pure Apple 250ML 27X"/>
    <n v="202405"/>
    <x v="1"/>
    <x v="1"/>
    <x v="1"/>
    <x v="10"/>
    <x v="1"/>
    <n v="114.2"/>
    <n v="43396"/>
    <n v="-998.82"/>
    <n v="42397.18"/>
    <n v="-27141.69"/>
    <n v="-1388.25"/>
    <n v="-781.58"/>
    <n v="13085.66"/>
    <n v="0.30864458438037623"/>
    <n v="2169.83"/>
    <n v="2.30164070421237E-2"/>
    <n v="5.1178639711414765E-2"/>
    <n v="114.58546409807354"/>
    <n v="998.82"/>
  </r>
  <r>
    <n v="1130010"/>
    <s v="Bekhero Milk 500ML 24X"/>
    <n v="202412"/>
    <x v="2"/>
    <x v="2"/>
    <x v="2"/>
    <x v="3"/>
    <x v="2"/>
    <n v="114.2"/>
    <n v="41112"/>
    <n v="-3846.84"/>
    <n v="37265.160000000003"/>
    <n v="-23142.84"/>
    <n v="-1043.18"/>
    <n v="-630.14"/>
    <n v="12449.000000000004"/>
    <n v="0.33406538439657851"/>
    <n v="1673.3200000000002"/>
    <n v="9.3569760653823705E-2"/>
    <n v="4.490306763743937E-2"/>
    <n v="109.01050788091071"/>
    <n v="3846.84"/>
  </r>
  <r>
    <n v="1120010"/>
    <s v="Pure Orange 1L 12X"/>
    <n v="202404"/>
    <x v="1"/>
    <x v="0"/>
    <x v="0"/>
    <x v="1"/>
    <x v="0"/>
    <n v="83.8"/>
    <n v="40224"/>
    <n v="-3152.51"/>
    <n v="37071.49"/>
    <n v="-24706.17"/>
    <n v="-1146.77"/>
    <n v="-400.49"/>
    <n v="10818.059999999998"/>
    <n v="0.29181616384990183"/>
    <n v="1547.26"/>
    <n v="7.8373856404136841E-2"/>
    <n v="4.1737194809272571E-2"/>
    <n v="129.09379474940332"/>
    <n v="3152.51"/>
  </r>
  <r>
    <n v="1110020"/>
    <s v="Juhayna Milk 500ML 24X"/>
    <n v="202401"/>
    <x v="0"/>
    <x v="2"/>
    <x v="2"/>
    <x v="2"/>
    <x v="1"/>
    <n v="104.3"/>
    <n v="46935"/>
    <n v="-1341.43"/>
    <n v="45593.57"/>
    <n v="-29107.09"/>
    <n v="-1219.5"/>
    <n v="-723.46"/>
    <n v="14543.52"/>
    <n v="0.31898182134015829"/>
    <n v="1942.96"/>
    <n v="2.8580590177905617E-2"/>
    <n v="4.2614780987757707E-2"/>
    <n v="139.43930968360499"/>
    <n v="1341.43"/>
  </r>
  <r>
    <n v="1120010"/>
    <s v="Pure Orange 1L 12X"/>
    <n v="202505"/>
    <x v="1"/>
    <x v="0"/>
    <x v="0"/>
    <x v="5"/>
    <x v="3"/>
    <n v="179.2"/>
    <n v="86016"/>
    <n v="-8899.86"/>
    <n v="77116.14"/>
    <n v="-49754.29"/>
    <n v="-1578.1"/>
    <n v="-1083.5999999999999"/>
    <n v="24700.15"/>
    <n v="0.32029805952424489"/>
    <n v="2661.7"/>
    <n v="0.10346749441964287"/>
    <n v="3.451547237711846E-2"/>
    <n v="137.83565848214286"/>
    <n v="8899.86"/>
  </r>
  <r>
    <n v="1120010"/>
    <s v="Pure Orange 1L 12X"/>
    <n v="202404"/>
    <x v="1"/>
    <x v="0"/>
    <x v="0"/>
    <x v="0"/>
    <x v="0"/>
    <n v="99.8"/>
    <n v="47904"/>
    <n v="-4301.25"/>
    <n v="43602.75"/>
    <n v="-27509.18"/>
    <n v="-1012.45"/>
    <n v="-818.93"/>
    <n v="14262.189999999999"/>
    <n v="0.32709381862382531"/>
    <n v="1831.38"/>
    <n v="8.9788952905811625E-2"/>
    <n v="4.2001479264495933E-2"/>
    <n v="142.90771543086171"/>
    <n v="4301.25"/>
  </r>
  <r>
    <n v="1120010"/>
    <s v="Pure Orange 1L 12X"/>
    <n v="202403"/>
    <x v="1"/>
    <x v="0"/>
    <x v="0"/>
    <x v="7"/>
    <x v="3"/>
    <n v="250.5"/>
    <n v="120240"/>
    <n v="-10516.13"/>
    <n v="109723.87"/>
    <n v="-73711.55"/>
    <n v="-2454.44"/>
    <n v="-1537.72"/>
    <n v="32020.159999999989"/>
    <n v="0.29182492378367614"/>
    <n v="3992.16"/>
    <n v="8.7459497671324007E-2"/>
    <n v="3.6383696637750748E-2"/>
    <n v="127.82499001996004"/>
    <n v="10516.13"/>
  </r>
  <r>
    <n v="1120010"/>
    <s v="Pure Orange 1L 12X"/>
    <n v="202408"/>
    <x v="1"/>
    <x v="0"/>
    <x v="0"/>
    <x v="2"/>
    <x v="1"/>
    <n v="64.599999999999994"/>
    <n v="31008"/>
    <n v="-682.47"/>
    <n v="30325.53"/>
    <n v="-20130.05"/>
    <n v="-1135.57"/>
    <n v="-420.02"/>
    <n v="8639.89"/>
    <n v="0.28490483101202185"/>
    <n v="1555.59"/>
    <n v="2.2009481424148606E-2"/>
    <n v="5.1296382948624472E-2"/>
    <n v="133.74442724458206"/>
    <n v="682.47"/>
  </r>
  <r>
    <n v="1110010"/>
    <s v="Juhayna Milk 1L 12X"/>
    <n v="202402"/>
    <x v="0"/>
    <x v="0"/>
    <x v="0"/>
    <x v="5"/>
    <x v="3"/>
    <n v="299.89999999999998"/>
    <n v="125958"/>
    <n v="-11092.59"/>
    <n v="114865.41"/>
    <n v="-75315.009999999995"/>
    <n v="-3562.57"/>
    <n v="-1828.92"/>
    <n v="34158.910000000003"/>
    <n v="0.29738204042452815"/>
    <n v="5391.49"/>
    <n v="8.8065783832706135E-2"/>
    <n v="4.6937454887419981E-2"/>
    <n v="113.9010003334445"/>
    <n v="11092.59"/>
  </r>
  <r>
    <n v="1130010"/>
    <s v="Bekhero Milk 500ML 24X"/>
    <n v="202403"/>
    <x v="2"/>
    <x v="2"/>
    <x v="2"/>
    <x v="1"/>
    <x v="0"/>
    <n v="98.8"/>
    <n v="35568"/>
    <n v="-2168.69"/>
    <n v="33399.31"/>
    <n v="-20734.04"/>
    <n v="-866.92"/>
    <n v="-646.87"/>
    <n v="11151.48"/>
    <n v="0.3338835443007655"/>
    <n v="1513.79"/>
    <n v="6.097306567701305E-2"/>
    <n v="4.5323990226145396E-2"/>
    <n v="112.86923076923077"/>
    <n v="2168.69"/>
  </r>
  <r>
    <n v="1110010"/>
    <s v="Juhayna Milk 1L 12X"/>
    <n v="202511"/>
    <x v="0"/>
    <x v="0"/>
    <x v="0"/>
    <x v="5"/>
    <x v="3"/>
    <n v="174.1"/>
    <n v="73122"/>
    <n v="-6139.03"/>
    <n v="66982.97"/>
    <n v="-44835.6"/>
    <n v="-2360.38"/>
    <n v="-1041.44"/>
    <n v="18745.550000000003"/>
    <n v="0.27985546176886456"/>
    <n v="3401.82"/>
    <n v="8.395599135691037E-2"/>
    <n v="5.0786341662664408E-2"/>
    <n v="107.67116599655373"/>
    <n v="6139.03"/>
  </r>
  <r>
    <n v="1110010"/>
    <s v="Juhayna Milk 1L 12X"/>
    <n v="202405"/>
    <x v="0"/>
    <x v="0"/>
    <x v="0"/>
    <x v="9"/>
    <x v="0"/>
    <n v="93.7"/>
    <n v="39354"/>
    <n v="-3470.91"/>
    <n v="35883.089999999997"/>
    <n v="-23719.599999999999"/>
    <n v="-1160.3399999999999"/>
    <n v="-628.4"/>
    <n v="10374.749999999996"/>
    <n v="0.28912643810775485"/>
    <n v="1788.7399999999998"/>
    <n v="8.8197133709406919E-2"/>
    <n v="4.9849107197847228E-2"/>
    <n v="110.72305229455705"/>
    <n v="3470.91"/>
  </r>
  <r>
    <n v="1110010"/>
    <s v="Juhayna Milk 1L 12X"/>
    <n v="202507"/>
    <x v="0"/>
    <x v="0"/>
    <x v="0"/>
    <x v="3"/>
    <x v="2"/>
    <n v="212"/>
    <n v="89040"/>
    <n v="-8491.0400000000009"/>
    <n v="80548.960000000006"/>
    <n v="-53014.74"/>
    <n v="-2934.36"/>
    <n v="-1070.22"/>
    <n v="23529.640000000007"/>
    <n v="0.29211600000794552"/>
    <n v="4004.58"/>
    <n v="9.5362084456424093E-2"/>
    <n v="4.9716098134600366E-2"/>
    <n v="110.98886792452834"/>
    <n v="8491.0400000000009"/>
  </r>
  <r>
    <n v="1120010"/>
    <s v="Pure Orange 1L 12X"/>
    <n v="202403"/>
    <x v="1"/>
    <x v="0"/>
    <x v="0"/>
    <x v="1"/>
    <x v="0"/>
    <n v="32.700000000000003"/>
    <n v="15696"/>
    <n v="-1147.79"/>
    <n v="14548.21"/>
    <n v="-9214.94"/>
    <n v="-445.21"/>
    <n v="-248.22"/>
    <n v="4639.84"/>
    <n v="0.31892858296656429"/>
    <n v="693.43"/>
    <n v="7.3126274209989808E-2"/>
    <n v="4.7664283097370738E-2"/>
    <n v="141.89113149847094"/>
    <n v="1147.79"/>
  </r>
  <r>
    <n v="1110010"/>
    <s v="Juhayna Milk 1L 12X"/>
    <n v="202506"/>
    <x v="0"/>
    <x v="0"/>
    <x v="0"/>
    <x v="2"/>
    <x v="1"/>
    <n v="68.099999999999994"/>
    <n v="28602"/>
    <n v="-1068.1300000000001"/>
    <n v="27533.87"/>
    <n v="-17803.91"/>
    <n v="-960.75"/>
    <n v="-405.21"/>
    <n v="8364"/>
    <n v="0.30377131874306085"/>
    <n v="1365.96"/>
    <n v="3.7344591287322572E-2"/>
    <n v="4.9610171036617814E-2"/>
    <n v="122.8193832599119"/>
    <n v="1068.1300000000001"/>
  </r>
  <r>
    <n v="1120020"/>
    <s v="Pure Apple 250ML 27X"/>
    <n v="202503"/>
    <x v="1"/>
    <x v="1"/>
    <x v="1"/>
    <x v="6"/>
    <x v="0"/>
    <n v="22.3"/>
    <n v="8474"/>
    <n v="-614.07000000000005"/>
    <n v="7859.93"/>
    <n v="-5074.41"/>
    <n v="-244.05"/>
    <n v="-118.84"/>
    <n v="2422.63"/>
    <n v="0.30822539132027893"/>
    <n v="362.89"/>
    <n v="7.246518763275904E-2"/>
    <n v="4.6169622375771789E-2"/>
    <n v="108.63811659192825"/>
    <n v="614.07000000000005"/>
  </r>
  <r>
    <n v="1130010"/>
    <s v="Bekhero Milk 500ML 24X"/>
    <n v="202405"/>
    <x v="2"/>
    <x v="2"/>
    <x v="2"/>
    <x v="2"/>
    <x v="1"/>
    <n v="108.3"/>
    <n v="38988"/>
    <n v="-1307.54"/>
    <n v="37680.46"/>
    <n v="-25349.41"/>
    <n v="-1196.79"/>
    <n v="-749.03"/>
    <n v="10385.23"/>
    <n v="0.27561314272702614"/>
    <n v="1945.82"/>
    <n v="3.3536985739201802E-2"/>
    <n v="5.164002774913045E-2"/>
    <n v="95.893167128347187"/>
    <n v="1307.54"/>
  </r>
  <r>
    <n v="1120010"/>
    <s v="Pure Orange 1L 12X"/>
    <n v="202404"/>
    <x v="1"/>
    <x v="0"/>
    <x v="0"/>
    <x v="4"/>
    <x v="1"/>
    <n v="68.900000000000006"/>
    <n v="33072"/>
    <n v="-982.35"/>
    <n v="32089.65"/>
    <n v="-21508.09"/>
    <n v="-667.67"/>
    <n v="-602.74"/>
    <n v="9311.1500000000015"/>
    <n v="0.29016053462720848"/>
    <n v="1270.4099999999999"/>
    <n v="2.9703374455732946E-2"/>
    <n v="3.9589400320664131E-2"/>
    <n v="135.14005805515239"/>
    <n v="982.35"/>
  </r>
  <r>
    <n v="1130010"/>
    <s v="Bekhero Milk 500ML 24X"/>
    <n v="202406"/>
    <x v="2"/>
    <x v="2"/>
    <x v="2"/>
    <x v="1"/>
    <x v="0"/>
    <n v="97.8"/>
    <n v="35208"/>
    <n v="-2690.27"/>
    <n v="32517.73"/>
    <n v="-21475.5"/>
    <n v="-1116.22"/>
    <n v="-444.3"/>
    <n v="9481.7099999999991"/>
    <n v="0.29158585177993662"/>
    <n v="1560.52"/>
    <n v="7.6410758918427635E-2"/>
    <n v="4.7989819707587214E-2"/>
    <n v="96.949999999999989"/>
    <n v="2690.27"/>
  </r>
  <r>
    <n v="1120010"/>
    <s v="Pure Orange 1L 12X"/>
    <n v="202402"/>
    <x v="1"/>
    <x v="0"/>
    <x v="0"/>
    <x v="10"/>
    <x v="1"/>
    <n v="11.6"/>
    <n v="5568"/>
    <n v="-183.89"/>
    <n v="5384.11"/>
    <n v="-3554.31"/>
    <n v="-139.25"/>
    <n v="-96.83"/>
    <n v="1593.7199999999998"/>
    <n v="0.29600435355146903"/>
    <n v="236.07999999999998"/>
    <n v="3.3026221264367814E-2"/>
    <n v="4.3847543976627518E-2"/>
    <n v="137.38965517241377"/>
    <n v="183.89"/>
  </r>
  <r>
    <n v="1110020"/>
    <s v="Juhayna Milk 500ML 24X"/>
    <n v="202406"/>
    <x v="0"/>
    <x v="2"/>
    <x v="2"/>
    <x v="7"/>
    <x v="3"/>
    <n v="90.6"/>
    <n v="40770"/>
    <n v="-4605.7700000000004"/>
    <n v="36164.230000000003"/>
    <n v="-23269.59"/>
    <n v="-750.81"/>
    <n v="-720.87"/>
    <n v="11422.960000000003"/>
    <n v="0.31586349273854308"/>
    <n v="1471.6799999999998"/>
    <n v="0.11296958547951927"/>
    <n v="4.0694354615043643E-2"/>
    <n v="126.08123620309054"/>
    <n v="4605.7700000000004"/>
  </r>
  <r>
    <n v="1130010"/>
    <s v="Bekhero Milk 500ML 24X"/>
    <n v="202412"/>
    <x v="2"/>
    <x v="2"/>
    <x v="2"/>
    <x v="10"/>
    <x v="1"/>
    <n v="103.2"/>
    <n v="37152"/>
    <n v="-935.92"/>
    <n v="36216.080000000002"/>
    <n v="-23901.99"/>
    <n v="-738.75"/>
    <n v="-652.20000000000005"/>
    <n v="10923.14"/>
    <n v="0.30161022396681247"/>
    <n v="1390.95"/>
    <n v="2.5191645133505598E-2"/>
    <n v="3.840697281428581E-2"/>
    <n v="105.84437984496124"/>
    <n v="935.92"/>
  </r>
  <r>
    <n v="1120010"/>
    <s v="Pure Orange 1L 12X"/>
    <n v="202508"/>
    <x v="1"/>
    <x v="0"/>
    <x v="0"/>
    <x v="9"/>
    <x v="0"/>
    <n v="85.9"/>
    <n v="41232"/>
    <n v="-2778.1"/>
    <n v="38453.9"/>
    <n v="-25801.89"/>
    <n v="-1472.32"/>
    <n v="-524.77"/>
    <n v="10654.920000000002"/>
    <n v="0.27708294867360661"/>
    <n v="1997.09"/>
    <n v="6.7377279782693048E-2"/>
    <n v="5.1934654222328548E-2"/>
    <n v="124.03864959254949"/>
    <n v="2778.1"/>
  </r>
  <r>
    <n v="1110020"/>
    <s v="Juhayna Milk 500ML 24X"/>
    <n v="202402"/>
    <x v="0"/>
    <x v="2"/>
    <x v="2"/>
    <x v="0"/>
    <x v="0"/>
    <n v="90.9"/>
    <n v="40905"/>
    <n v="-3483.55"/>
    <n v="37421.449999999997"/>
    <n v="-25210.04"/>
    <n v="-1364.72"/>
    <n v="-519.55999999999995"/>
    <n v="10327.129999999994"/>
    <n v="0.2759681947118563"/>
    <n v="1884.28"/>
    <n v="8.5161960640508502E-2"/>
    <n v="5.0352939290166474E-2"/>
    <n v="113.60979097909784"/>
    <n v="3483.55"/>
  </r>
  <r>
    <n v="1110010"/>
    <s v="Juhayna Milk 1L 12X"/>
    <n v="202407"/>
    <x v="0"/>
    <x v="0"/>
    <x v="0"/>
    <x v="2"/>
    <x v="1"/>
    <n v="31.7"/>
    <n v="13314"/>
    <n v="-278.64"/>
    <n v="13035.36"/>
    <n v="-8817.91"/>
    <n v="-472.76"/>
    <n v="-198.49"/>
    <n v="3546.2000000000007"/>
    <n v="0.27204465392593685"/>
    <n v="671.25"/>
    <n v="2.0928346101847677E-2"/>
    <n v="5.1494550208049487E-2"/>
    <n v="111.86750788643536"/>
    <n v="278.64"/>
  </r>
  <r>
    <n v="1120010"/>
    <s v="Pure Orange 1L 12X"/>
    <n v="202407"/>
    <x v="1"/>
    <x v="0"/>
    <x v="0"/>
    <x v="7"/>
    <x v="3"/>
    <n v="225.7"/>
    <n v="108336"/>
    <n v="-11677.92"/>
    <n v="96658.08"/>
    <n v="-63523.71"/>
    <n v="-3606.7"/>
    <n v="-1525.16"/>
    <n v="28002.509999999995"/>
    <n v="0.28970687189317224"/>
    <n v="5131.8599999999997"/>
    <n v="0.10779353123615419"/>
    <n v="5.3092923012747609E-2"/>
    <n v="124.069605671245"/>
    <n v="11677.92"/>
  </r>
  <r>
    <n v="1120010"/>
    <s v="Pure Orange 1L 12X"/>
    <n v="202408"/>
    <x v="1"/>
    <x v="0"/>
    <x v="0"/>
    <x v="3"/>
    <x v="2"/>
    <n v="55.9"/>
    <n v="26832"/>
    <n v="-2120.88"/>
    <n v="24711.119999999999"/>
    <n v="-15479.74"/>
    <n v="-704.31"/>
    <n v="-447.12"/>
    <n v="8079.9500000000007"/>
    <n v="0.32697627626752657"/>
    <n v="1151.4299999999998"/>
    <n v="7.9042933810375679E-2"/>
    <n v="4.659562172819362E-2"/>
    <n v="144.5429338103757"/>
    <n v="2120.88"/>
  </r>
  <r>
    <n v="1110010"/>
    <s v="Juhayna Milk 1L 12X"/>
    <n v="202408"/>
    <x v="0"/>
    <x v="0"/>
    <x v="0"/>
    <x v="0"/>
    <x v="0"/>
    <n v="15.2"/>
    <n v="6384"/>
    <n v="-402.37"/>
    <n v="5981.63"/>
    <n v="-4035.78"/>
    <n v="-164.74"/>
    <n v="-102.87"/>
    <n v="1678.2399999999998"/>
    <n v="0.28056566521165632"/>
    <n v="267.61"/>
    <n v="6.302788220551378E-2"/>
    <n v="4.4738641473979504E-2"/>
    <n v="110.41052631578947"/>
    <n v="402.37"/>
  </r>
  <r>
    <n v="1130010"/>
    <s v="Bekhero Milk 500ML 24X"/>
    <n v="202410"/>
    <x v="2"/>
    <x v="2"/>
    <x v="2"/>
    <x v="10"/>
    <x v="1"/>
    <n v="54.5"/>
    <n v="19620"/>
    <n v="-704.04"/>
    <n v="18915.96"/>
    <n v="-11990.17"/>
    <n v="-706.6"/>
    <n v="-305.39"/>
    <n v="5913.7999999999993"/>
    <n v="0.31263546761570649"/>
    <n v="1011.99"/>
    <n v="3.5883792048929664E-2"/>
    <n v="5.349926728540344E-2"/>
    <n v="108.51009174311925"/>
    <n v="704.04"/>
  </r>
  <r>
    <n v="1120010"/>
    <s v="Pure Orange 1L 12X"/>
    <n v="202506"/>
    <x v="1"/>
    <x v="0"/>
    <x v="0"/>
    <x v="7"/>
    <x v="3"/>
    <n v="72.7"/>
    <n v="34896"/>
    <n v="-2796.06"/>
    <n v="32099.94"/>
    <n v="-19934.849999999999"/>
    <n v="-718.07"/>
    <n v="-565.29999999999995"/>
    <n v="10881.720000000001"/>
    <n v="0.33899502615892746"/>
    <n v="1283.3699999999999"/>
    <n v="8.0125515818431914E-2"/>
    <n v="3.9980448561586092E-2"/>
    <n v="149.67977991746906"/>
    <n v="2796.06"/>
  </r>
  <r>
    <n v="1120020"/>
    <s v="Pure Apple 250ML 27X"/>
    <n v="202405"/>
    <x v="1"/>
    <x v="1"/>
    <x v="1"/>
    <x v="4"/>
    <x v="1"/>
    <n v="64"/>
    <n v="24320"/>
    <n v="-885.38"/>
    <n v="23434.62"/>
    <n v="-15352.31"/>
    <n v="-667.65"/>
    <n v="-459.12"/>
    <n v="6955.5400000000009"/>
    <n v="0.29680617820984512"/>
    <n v="1126.77"/>
    <n v="3.6405427631578946E-2"/>
    <n v="4.8081428245902856E-2"/>
    <n v="108.68031250000001"/>
    <n v="885.38"/>
  </r>
  <r>
    <n v="1120010"/>
    <s v="Pure Orange 1L 12X"/>
    <n v="202506"/>
    <x v="1"/>
    <x v="0"/>
    <x v="0"/>
    <x v="2"/>
    <x v="1"/>
    <n v="47.1"/>
    <n v="22608"/>
    <n v="-788.78"/>
    <n v="21819.22"/>
    <n v="-14725"/>
    <n v="-484.9"/>
    <n v="-337.33"/>
    <n v="6271.9900000000016"/>
    <n v="0.28745253038376262"/>
    <n v="822.23"/>
    <n v="3.488941967445152E-2"/>
    <n v="3.7683748548298243E-2"/>
    <n v="133.16326963906585"/>
    <n v="788.78"/>
  </r>
  <r>
    <n v="1110010"/>
    <s v="Juhayna Milk 1L 12X"/>
    <n v="202411"/>
    <x v="0"/>
    <x v="0"/>
    <x v="0"/>
    <x v="4"/>
    <x v="1"/>
    <n v="98.8"/>
    <n v="41496"/>
    <n v="-941.12"/>
    <n v="40554.879999999997"/>
    <n v="-26585.200000000001"/>
    <n v="-1431.65"/>
    <n v="-607.41"/>
    <n v="11930.619999999995"/>
    <n v="0.29418457162245321"/>
    <n v="2039.06"/>
    <n v="2.2679776363986891E-2"/>
    <n v="5.0279029305474461E-2"/>
    <n v="120.75526315789469"/>
    <n v="941.12"/>
  </r>
  <r>
    <n v="1110010"/>
    <s v="Juhayna Milk 1L 12X"/>
    <n v="202409"/>
    <x v="0"/>
    <x v="0"/>
    <x v="0"/>
    <x v="8"/>
    <x v="2"/>
    <n v="88.7"/>
    <n v="37254"/>
    <n v="-3562.32"/>
    <n v="33691.68"/>
    <n v="-22181.57"/>
    <n v="-1187.58"/>
    <n v="-610.53"/>
    <n v="9712"/>
    <n v="0.28826107810592999"/>
    <n v="1798.11"/>
    <n v="9.5622483491705587E-2"/>
    <n v="5.3369555925973415E-2"/>
    <n v="109.49267192784667"/>
    <n v="3562.32"/>
  </r>
  <r>
    <n v="1120020"/>
    <s v="Pure Apple 250ML 27X"/>
    <n v="202512"/>
    <x v="1"/>
    <x v="1"/>
    <x v="1"/>
    <x v="5"/>
    <x v="3"/>
    <n v="145.80000000000001"/>
    <n v="55404"/>
    <n v="-4772.5200000000004"/>
    <n v="50631.48"/>
    <n v="-33781.629999999997"/>
    <n v="-1453.26"/>
    <n v="-880.05"/>
    <n v="14516.54"/>
    <n v="0.28670977028520594"/>
    <n v="2333.31"/>
    <n v="8.6140350877192989E-2"/>
    <n v="4.6084175299635717E-2"/>
    <n v="99.564746227709193"/>
    <n v="4772.5200000000004"/>
  </r>
  <r>
    <n v="1120010"/>
    <s v="Pure Orange 1L 12X"/>
    <n v="202503"/>
    <x v="1"/>
    <x v="0"/>
    <x v="0"/>
    <x v="8"/>
    <x v="2"/>
    <n v="167.1"/>
    <n v="80208"/>
    <n v="-5702.82"/>
    <n v="74505.179999999993"/>
    <n v="-46482.25"/>
    <n v="-1641.72"/>
    <n v="-1088.29"/>
    <n v="25292.919999999991"/>
    <n v="0.33947867785837166"/>
    <n v="2730.01"/>
    <n v="7.1100388988629554E-2"/>
    <n v="3.6641881812781343E-2"/>
    <n v="151.36397366846194"/>
    <n v="5702.82"/>
  </r>
  <r>
    <n v="1110010"/>
    <s v="Juhayna Milk 1L 12X"/>
    <n v="202412"/>
    <x v="0"/>
    <x v="0"/>
    <x v="0"/>
    <x v="2"/>
    <x v="1"/>
    <n v="52.3"/>
    <n v="21966"/>
    <n v="-555.11"/>
    <n v="21410.89"/>
    <n v="-14112.78"/>
    <n v="-655.84"/>
    <n v="-351.4"/>
    <n v="6290.869999999999"/>
    <n v="0.29381637101493674"/>
    <n v="1007.24"/>
    <n v="2.5271328416643906E-2"/>
    <n v="4.7043350369835167E-2"/>
    <n v="120.28432122370936"/>
    <n v="555.11"/>
  </r>
  <r>
    <n v="1110020"/>
    <s v="Juhayna Milk 500ML 24X"/>
    <n v="202512"/>
    <x v="0"/>
    <x v="2"/>
    <x v="2"/>
    <x v="10"/>
    <x v="1"/>
    <n v="16.7"/>
    <n v="7515"/>
    <n v="-164.98"/>
    <n v="7350.02"/>
    <n v="-4697.2700000000004"/>
    <n v="-290.87"/>
    <n v="-112.46"/>
    <n v="2249.42"/>
    <n v="0.30604270464570166"/>
    <n v="403.33"/>
    <n v="2.1953426480372587E-2"/>
    <n v="5.4874680613113971E-2"/>
    <n v="134.69580838323355"/>
    <n v="164.98"/>
  </r>
  <r>
    <n v="1110020"/>
    <s v="Juhayna Milk 500ML 24X"/>
    <n v="202403"/>
    <x v="0"/>
    <x v="2"/>
    <x v="2"/>
    <x v="4"/>
    <x v="1"/>
    <n v="102.5"/>
    <n v="46125"/>
    <n v="-1386.75"/>
    <n v="44738.25"/>
    <n v="-28608.28"/>
    <n v="-1305.48"/>
    <n v="-528.39"/>
    <n v="14296.100000000002"/>
    <n v="0.31954982593194864"/>
    <n v="1833.87"/>
    <n v="3.0065040650406504E-2"/>
    <n v="4.0991098221320681E-2"/>
    <n v="139.47414634146344"/>
    <n v="1386.75"/>
  </r>
  <r>
    <n v="1110010"/>
    <s v="Juhayna Milk 1L 12X"/>
    <n v="202411"/>
    <x v="0"/>
    <x v="0"/>
    <x v="0"/>
    <x v="5"/>
    <x v="3"/>
    <n v="114.9"/>
    <n v="48258"/>
    <n v="-5311.74"/>
    <n v="42946.26"/>
    <n v="-28392.42"/>
    <n v="-1204.92"/>
    <n v="-492.81"/>
    <n v="12856.110000000004"/>
    <n v="0.29935342448911739"/>
    <n v="1697.73"/>
    <n v="0.11006962576153176"/>
    <n v="3.9531498202637433E-2"/>
    <n v="111.88955613577026"/>
    <n v="5311.74"/>
  </r>
  <r>
    <n v="1120020"/>
    <s v="Pure Apple 250ML 27X"/>
    <n v="202402"/>
    <x v="1"/>
    <x v="1"/>
    <x v="1"/>
    <x v="7"/>
    <x v="3"/>
    <n v="162.19999999999999"/>
    <n v="61636"/>
    <n v="-5987.59"/>
    <n v="55648.41"/>
    <n v="-34956.46"/>
    <n v="-1608.59"/>
    <n v="-1053.07"/>
    <n v="18030.290000000008"/>
    <n v="0.32400368671809326"/>
    <n v="2661.66"/>
    <n v="9.7144363683561552E-2"/>
    <n v="4.7829937998228517E-2"/>
    <n v="111.16085080147971"/>
    <n v="5987.59"/>
  </r>
  <r>
    <n v="1110020"/>
    <s v="Juhayna Milk 500ML 24X"/>
    <n v="202403"/>
    <x v="0"/>
    <x v="2"/>
    <x v="2"/>
    <x v="7"/>
    <x v="3"/>
    <n v="264.89999999999998"/>
    <n v="119205"/>
    <n v="-12904.69"/>
    <n v="106300.31"/>
    <n v="-71921.17"/>
    <n v="-2568.7399999999998"/>
    <n v="-1646.05"/>
    <n v="30164.349999999991"/>
    <n v="0.28376540011971735"/>
    <n v="4214.79"/>
    <n v="0.10825628119625855"/>
    <n v="3.9649837333494135E-2"/>
    <n v="113.8707059267648"/>
    <n v="12904.69"/>
  </r>
  <r>
    <n v="1120020"/>
    <s v="Pure Apple 250ML 27X"/>
    <n v="202511"/>
    <x v="1"/>
    <x v="1"/>
    <x v="1"/>
    <x v="4"/>
    <x v="1"/>
    <n v="25.2"/>
    <n v="9576"/>
    <n v="-307.14999999999998"/>
    <n v="9268.85"/>
    <n v="-5867.86"/>
    <n v="-283.44"/>
    <n v="-159.61000000000001"/>
    <n v="2957.9400000000014"/>
    <n v="0.31912696828624926"/>
    <n v="443.05"/>
    <n v="3.2074979114452798E-2"/>
    <n v="4.7799888875103169E-2"/>
    <n v="117.37857142857149"/>
    <n v="307.14999999999998"/>
  </r>
  <r>
    <n v="1120020"/>
    <s v="Pure Apple 250ML 27X"/>
    <n v="202510"/>
    <x v="1"/>
    <x v="1"/>
    <x v="1"/>
    <x v="9"/>
    <x v="0"/>
    <n v="86.3"/>
    <n v="32794"/>
    <n v="-2752.07"/>
    <n v="30041.93"/>
    <n v="-19557.919999999998"/>
    <n v="-1163.3"/>
    <n v="-598.92999999999995"/>
    <n v="8721.7800000000025"/>
    <n v="0.29032022909313759"/>
    <n v="1762.23"/>
    <n v="8.3919924376410326E-2"/>
    <n v="5.8659014251081741E-2"/>
    <n v="101.06349942062576"/>
    <n v="2752.07"/>
  </r>
  <r>
    <n v="1130010"/>
    <s v="Bekhero Milk 500ML 24X"/>
    <n v="202402"/>
    <x v="2"/>
    <x v="2"/>
    <x v="2"/>
    <x v="5"/>
    <x v="3"/>
    <n v="223.5"/>
    <n v="80460"/>
    <n v="-8947.7099999999991"/>
    <n v="71512.289999999994"/>
    <n v="-47673.33"/>
    <n v="-1801.69"/>
    <n v="-963.17"/>
    <n v="21074.099999999991"/>
    <n v="0.29469200329062312"/>
    <n v="2764.86"/>
    <n v="0.1112069351230425"/>
    <n v="3.8662724966575683E-2"/>
    <n v="94.291275167785201"/>
    <n v="8947.7099999999991"/>
  </r>
  <r>
    <n v="1110010"/>
    <s v="Juhayna Milk 1L 12X"/>
    <n v="202407"/>
    <x v="0"/>
    <x v="0"/>
    <x v="0"/>
    <x v="7"/>
    <x v="3"/>
    <n v="194.4"/>
    <n v="81648"/>
    <n v="-8955.82"/>
    <n v="72692.179999999993"/>
    <n v="-49243.11"/>
    <n v="-1929.79"/>
    <n v="-1347.53"/>
    <n v="20171.749999999993"/>
    <n v="0.27749546099731764"/>
    <n v="3277.3199999999997"/>
    <n v="0.10968817362335881"/>
    <n v="4.508490459358902E-2"/>
    <n v="103.76414609053494"/>
    <n v="8955.82"/>
  </r>
  <r>
    <n v="1120020"/>
    <s v="Pure Apple 250ML 27X"/>
    <n v="202411"/>
    <x v="1"/>
    <x v="1"/>
    <x v="1"/>
    <x v="3"/>
    <x v="2"/>
    <n v="98"/>
    <n v="37240"/>
    <n v="-3339.95"/>
    <n v="33900.050000000003"/>
    <n v="-21672.31"/>
    <n v="-983.26"/>
    <n v="-588.76"/>
    <n v="10655.720000000005"/>
    <n v="0.3143275599888497"/>
    <n v="1572.02"/>
    <n v="8.9687164339419978E-2"/>
    <n v="4.6372202990851041E-2"/>
    <n v="108.73183673469393"/>
    <n v="3339.95"/>
  </r>
  <r>
    <n v="1130010"/>
    <s v="Bekhero Milk 500ML 24X"/>
    <n v="202511"/>
    <x v="2"/>
    <x v="2"/>
    <x v="2"/>
    <x v="4"/>
    <x v="1"/>
    <n v="47.3"/>
    <n v="17028"/>
    <n v="-427.3"/>
    <n v="16600.7"/>
    <n v="-10727.04"/>
    <n v="-357.57"/>
    <n v="-282.95"/>
    <n v="5233.1399999999994"/>
    <n v="0.31523610450161738"/>
    <n v="640.52"/>
    <n v="2.5093962884660561E-2"/>
    <n v="3.8583915136108718E-2"/>
    <n v="110.63720930232557"/>
    <n v="427.3"/>
  </r>
  <r>
    <n v="1110010"/>
    <s v="Juhayna Milk 1L 12X"/>
    <n v="202405"/>
    <x v="0"/>
    <x v="0"/>
    <x v="0"/>
    <x v="7"/>
    <x v="3"/>
    <n v="261.3"/>
    <n v="109746"/>
    <n v="-10873.01"/>
    <n v="98872.99"/>
    <n v="-66404.960000000006"/>
    <n v="-3459.72"/>
    <n v="-1117.5"/>
    <n v="27890.809999999998"/>
    <n v="0.28208725153350772"/>
    <n v="4577.2199999999993"/>
    <n v="9.9074317059391695E-2"/>
    <n v="4.6293937302796233E-2"/>
    <n v="106.73865288939915"/>
    <n v="10873.01"/>
  </r>
  <r>
    <n v="1110020"/>
    <s v="Juhayna Milk 500ML 24X"/>
    <n v="202511"/>
    <x v="0"/>
    <x v="2"/>
    <x v="2"/>
    <x v="5"/>
    <x v="3"/>
    <n v="94"/>
    <n v="42300"/>
    <n v="-4980.7299999999996"/>
    <n v="37319.269999999997"/>
    <n v="-23467.61"/>
    <n v="-823.48"/>
    <n v="-657.41"/>
    <n v="12370.769999999997"/>
    <n v="0.33148477984697983"/>
    <n v="1480.8899999999999"/>
    <n v="0.11774775413711583"/>
    <n v="3.9681644362282539E-2"/>
    <n v="131.60393617021273"/>
    <n v="4980.7299999999996"/>
  </r>
  <r>
    <n v="1120020"/>
    <s v="Pure Apple 250ML 27X"/>
    <n v="202502"/>
    <x v="1"/>
    <x v="1"/>
    <x v="1"/>
    <x v="8"/>
    <x v="2"/>
    <n v="201.7"/>
    <n v="76646"/>
    <n v="-7592.66"/>
    <n v="69053.34"/>
    <n v="-43254.77"/>
    <n v="-1608.09"/>
    <n v="-1228.76"/>
    <n v="22961.72"/>
    <n v="0.33252149714988444"/>
    <n v="2836.85"/>
    <n v="9.9061399159773508E-2"/>
    <n v="4.1082009936087092E-2"/>
    <n v="113.84095190877542"/>
    <n v="7592.66"/>
  </r>
  <r>
    <n v="1110020"/>
    <s v="Juhayna Milk 500ML 24X"/>
    <n v="202410"/>
    <x v="0"/>
    <x v="2"/>
    <x v="2"/>
    <x v="3"/>
    <x v="2"/>
    <n v="117.1"/>
    <n v="52695"/>
    <n v="-4562.05"/>
    <n v="48132.95"/>
    <n v="-31509.15"/>
    <n v="-1186.6600000000001"/>
    <n v="-661.73"/>
    <n v="14775.409999999996"/>
    <n v="0.30697079651257603"/>
    <n v="1848.39"/>
    <n v="8.6574627573773613E-2"/>
    <n v="3.8401760124820945E-2"/>
    <n v="126.17771135781381"/>
    <n v="4562.05"/>
  </r>
  <r>
    <n v="1110010"/>
    <s v="Juhayna Milk 1L 12X"/>
    <n v="202401"/>
    <x v="0"/>
    <x v="0"/>
    <x v="0"/>
    <x v="10"/>
    <x v="1"/>
    <n v="32.799999999999997"/>
    <n v="13776"/>
    <n v="-511.5"/>
    <n v="13264.5"/>
    <n v="-8366.59"/>
    <n v="-273.14"/>
    <n v="-156.55000000000001"/>
    <n v="4468.2200000000012"/>
    <n v="0.33685551660447066"/>
    <n v="429.69"/>
    <n v="3.7129790940766551E-2"/>
    <n v="3.23939839421011E-2"/>
    <n v="136.22621951219517"/>
    <n v="511.5"/>
  </r>
  <r>
    <n v="1120020"/>
    <s v="Pure Apple 250ML 27X"/>
    <n v="202409"/>
    <x v="1"/>
    <x v="1"/>
    <x v="1"/>
    <x v="1"/>
    <x v="0"/>
    <n v="30.3"/>
    <n v="11514"/>
    <n v="-828.15"/>
    <n v="10685.85"/>
    <n v="-6942.89"/>
    <n v="-230.27"/>
    <n v="-151.99"/>
    <n v="3360.7"/>
    <n v="0.31450001637679731"/>
    <n v="382.26"/>
    <n v="7.1925482021886394E-2"/>
    <n v="3.5772540322014622E-2"/>
    <n v="110.9141914191419"/>
    <n v="828.15"/>
  </r>
  <r>
    <n v="1110010"/>
    <s v="Juhayna Milk 1L 12X"/>
    <n v="202503"/>
    <x v="0"/>
    <x v="0"/>
    <x v="0"/>
    <x v="9"/>
    <x v="0"/>
    <n v="107.2"/>
    <n v="45024"/>
    <n v="-3727.28"/>
    <n v="41296.720000000001"/>
    <n v="-27887.49"/>
    <n v="-1491.82"/>
    <n v="-446.16"/>
    <n v="11471.25"/>
    <n v="0.27777629797233289"/>
    <n v="1937.98"/>
    <n v="8.2784292821606265E-2"/>
    <n v="4.6928182189771975E-2"/>
    <n v="107.00792910447761"/>
    <n v="3727.28"/>
  </r>
  <r>
    <n v="1110020"/>
    <s v="Juhayna Milk 500ML 24X"/>
    <n v="202411"/>
    <x v="0"/>
    <x v="2"/>
    <x v="2"/>
    <x v="2"/>
    <x v="1"/>
    <n v="85.4"/>
    <n v="38430"/>
    <n v="-1492.13"/>
    <n v="36937.870000000003"/>
    <n v="-23546.87"/>
    <n v="-885.24"/>
    <n v="-437.62"/>
    <n v="12068.140000000003"/>
    <n v="0.32671456150557687"/>
    <n v="1322.8600000000001"/>
    <n v="3.8827218319021597E-2"/>
    <n v="3.5813109960049133E-2"/>
    <n v="141.31311475409839"/>
    <n v="1492.13"/>
  </r>
  <r>
    <n v="1120020"/>
    <s v="Pure Apple 250ML 27X"/>
    <n v="202409"/>
    <x v="1"/>
    <x v="1"/>
    <x v="1"/>
    <x v="7"/>
    <x v="3"/>
    <n v="144.19999999999999"/>
    <n v="54796"/>
    <n v="-4874.38"/>
    <n v="49921.62"/>
    <n v="-31290.27"/>
    <n v="-1805.51"/>
    <n v="-579.04999999999995"/>
    <n v="16246.79"/>
    <n v="0.32544596910116297"/>
    <n v="2384.56"/>
    <n v="8.8955033214103224E-2"/>
    <n v="4.7766078104035881E-2"/>
    <n v="112.66844660194177"/>
    <n v="4874.38"/>
  </r>
  <r>
    <n v="1120010"/>
    <s v="Pure Orange 1L 12X"/>
    <n v="202408"/>
    <x v="1"/>
    <x v="0"/>
    <x v="0"/>
    <x v="4"/>
    <x v="1"/>
    <n v="110.7"/>
    <n v="53136"/>
    <n v="-1068.3800000000001"/>
    <n v="52067.62"/>
    <n v="-32976.379999999997"/>
    <n v="-1627.45"/>
    <n v="-906.72"/>
    <n v="16557.070000000007"/>
    <n v="0.31799168081813622"/>
    <n v="2534.17"/>
    <n v="2.0106519120746767E-2"/>
    <n v="4.8670747769919191E-2"/>
    <n v="149.56702800361342"/>
    <n v="1068.3800000000001"/>
  </r>
  <r>
    <n v="1120010"/>
    <s v="Pure Orange 1L 12X"/>
    <n v="202406"/>
    <x v="1"/>
    <x v="0"/>
    <x v="0"/>
    <x v="3"/>
    <x v="2"/>
    <n v="270.2"/>
    <n v="129696"/>
    <n v="-11474.65"/>
    <n v="118221.35"/>
    <n v="-77643.63"/>
    <n v="-4697.2700000000004"/>
    <n v="-1566.49"/>
    <n v="34313.959999999992"/>
    <n v="0.29025180307956211"/>
    <n v="6263.76"/>
    <n v="8.8473430175178877E-2"/>
    <n v="5.2983323232224974E-2"/>
    <n v="126.99467061435971"/>
    <n v="11474.65"/>
  </r>
  <r>
    <n v="1130010"/>
    <s v="Bekhero Milk 500ML 24X"/>
    <n v="202405"/>
    <x v="2"/>
    <x v="2"/>
    <x v="2"/>
    <x v="5"/>
    <x v="3"/>
    <n v="165.5"/>
    <n v="59580"/>
    <n v="-5142.95"/>
    <n v="54437.05"/>
    <n v="-36227.129999999997"/>
    <n v="-1284.9100000000001"/>
    <n v="-1013.17"/>
    <n v="15911.840000000004"/>
    <n v="0.29229798455280004"/>
    <n v="2298.08"/>
    <n v="8.6320073850285325E-2"/>
    <n v="4.2215366189020158E-2"/>
    <n v="96.144048338368606"/>
    <n v="5142.95"/>
  </r>
  <r>
    <n v="1110020"/>
    <s v="Juhayna Milk 500ML 24X"/>
    <n v="202408"/>
    <x v="0"/>
    <x v="2"/>
    <x v="2"/>
    <x v="9"/>
    <x v="0"/>
    <n v="48.3"/>
    <n v="21735"/>
    <n v="-1335.24"/>
    <n v="20399.759999999998"/>
    <n v="-13841.16"/>
    <n v="-637.78"/>
    <n v="-291.56"/>
    <n v="5629.2599999999984"/>
    <n v="0.27594736408663628"/>
    <n v="929.33999999999992"/>
    <n v="6.1432712215320914E-2"/>
    <n v="4.5556418310803655E-2"/>
    <n v="116.54782608695649"/>
    <n v="1335.24"/>
  </r>
  <r>
    <n v="1110020"/>
    <s v="Juhayna Milk 500ML 24X"/>
    <n v="202502"/>
    <x v="0"/>
    <x v="2"/>
    <x v="2"/>
    <x v="10"/>
    <x v="1"/>
    <n v="59.8"/>
    <n v="26910"/>
    <n v="-885.81"/>
    <n v="26024.19"/>
    <n v="-17421.73"/>
    <n v="-756.58"/>
    <n v="-303.5"/>
    <n v="7542.3799999999974"/>
    <n v="0.28982189263143243"/>
    <n v="1060.08"/>
    <n v="3.2917502787068002E-2"/>
    <n v="4.0734409024834203E-2"/>
    <n v="126.12675585284278"/>
    <n v="885.81"/>
  </r>
  <r>
    <n v="1120010"/>
    <s v="Pure Orange 1L 12X"/>
    <n v="202507"/>
    <x v="1"/>
    <x v="0"/>
    <x v="0"/>
    <x v="3"/>
    <x v="2"/>
    <n v="172.3"/>
    <n v="82704"/>
    <n v="-7336.08"/>
    <n v="75367.92"/>
    <n v="-49561.65"/>
    <n v="-2070.56"/>
    <n v="-1094.83"/>
    <n v="22640.879999999997"/>
    <n v="0.30040473453426869"/>
    <n v="3165.39"/>
    <n v="8.8702843876958787E-2"/>
    <n v="4.1999168877156219E-2"/>
    <n v="131.40383052814855"/>
    <n v="7336.08"/>
  </r>
  <r>
    <n v="1110010"/>
    <s v="Juhayna Milk 1L 12X"/>
    <n v="202401"/>
    <x v="0"/>
    <x v="0"/>
    <x v="0"/>
    <x v="4"/>
    <x v="1"/>
    <n v="56.1"/>
    <n v="23562"/>
    <n v="-704.58"/>
    <n v="22857.42"/>
    <n v="-14669.97"/>
    <n v="-645.85"/>
    <n v="-427.67"/>
    <n v="7113.9299999999985"/>
    <n v="0.31123066382820103"/>
    <n v="1073.52"/>
    <n v="2.9903234020881082E-2"/>
    <n v="4.6965930538092227E-2"/>
    <n v="126.80802139037431"/>
    <n v="704.58"/>
  </r>
  <r>
    <n v="1110020"/>
    <s v="Juhayna Milk 500ML 24X"/>
    <n v="202510"/>
    <x v="0"/>
    <x v="2"/>
    <x v="2"/>
    <x v="1"/>
    <x v="0"/>
    <n v="88.6"/>
    <n v="39870"/>
    <n v="-2515.7399999999998"/>
    <n v="37354.26"/>
    <n v="-25310.87"/>
    <n v="-1377.96"/>
    <n v="-595.80999999999995"/>
    <n v="10069.620000000003"/>
    <n v="0.26957086019104654"/>
    <n v="1973.77"/>
    <n v="6.3098570353649353E-2"/>
    <n v="5.2839221015220213E-2"/>
    <n v="113.65259593679463"/>
    <n v="2515.7399999999998"/>
  </r>
  <r>
    <n v="1110020"/>
    <s v="Juhayna Milk 500ML 24X"/>
    <n v="202412"/>
    <x v="0"/>
    <x v="2"/>
    <x v="2"/>
    <x v="5"/>
    <x v="3"/>
    <n v="244.2"/>
    <n v="109890"/>
    <n v="-12942.83"/>
    <n v="96947.17"/>
    <n v="-65238.37"/>
    <n v="-2400.79"/>
    <n v="-1001.05"/>
    <n v="28306.959999999992"/>
    <n v="0.29198335547081977"/>
    <n v="3401.84"/>
    <n v="0.11777987077987077"/>
    <n v="3.5089626649235872E-2"/>
    <n v="115.91711711711709"/>
    <n v="12942.83"/>
  </r>
  <r>
    <n v="1120010"/>
    <s v="Pure Orange 1L 12X"/>
    <n v="202406"/>
    <x v="1"/>
    <x v="0"/>
    <x v="0"/>
    <x v="6"/>
    <x v="0"/>
    <n v="108.9"/>
    <n v="52272"/>
    <n v="-3682.82"/>
    <n v="48589.18"/>
    <n v="-30686.29"/>
    <n v="-1172.25"/>
    <n v="-489.08"/>
    <n v="16241.559999999998"/>
    <n v="0.33426289556646144"/>
    <n v="1661.33"/>
    <n v="7.0454928068564432E-2"/>
    <n v="3.419135700581899E-2"/>
    <n v="149.14196510560143"/>
    <n v="3682.82"/>
  </r>
  <r>
    <n v="1110020"/>
    <s v="Juhayna Milk 500ML 24X"/>
    <n v="202403"/>
    <x v="0"/>
    <x v="2"/>
    <x v="2"/>
    <x v="7"/>
    <x v="3"/>
    <n v="60.2"/>
    <n v="27090"/>
    <n v="-3044.47"/>
    <n v="24045.53"/>
    <n v="-16215.15"/>
    <n v="-868.22"/>
    <n v="-323.18"/>
    <n v="6638.98"/>
    <n v="0.27610038123509856"/>
    <n v="1191.4000000000001"/>
    <n v="0.11238353636028053"/>
    <n v="4.954767060655349E-2"/>
    <n v="110.28205980066444"/>
    <n v="3044.47"/>
  </r>
  <r>
    <n v="1110010"/>
    <s v="Juhayna Milk 1L 12X"/>
    <n v="202411"/>
    <x v="0"/>
    <x v="0"/>
    <x v="0"/>
    <x v="6"/>
    <x v="0"/>
    <n v="41.2"/>
    <n v="17304"/>
    <n v="-1451.57"/>
    <n v="15852.43"/>
    <n v="-10478.09"/>
    <n v="-327.63"/>
    <n v="-294.11"/>
    <n v="4752.6000000000004"/>
    <n v="0.29980261701202909"/>
    <n v="621.74"/>
    <n v="8.3886384650947748E-2"/>
    <n v="3.9220485439771698E-2"/>
    <n v="115.35436893203884"/>
    <n v="1451.57"/>
  </r>
  <r>
    <n v="1130010"/>
    <s v="Bekhero Milk 500ML 24X"/>
    <n v="202508"/>
    <x v="2"/>
    <x v="2"/>
    <x v="2"/>
    <x v="3"/>
    <x v="2"/>
    <n v="98.4"/>
    <n v="35424"/>
    <n v="-3304.1"/>
    <n v="32119.9"/>
    <n v="-20285.8"/>
    <n v="-746.6"/>
    <n v="-594.15"/>
    <n v="10493.350000000002"/>
    <n v="0.3266931092562555"/>
    <n v="1340.75"/>
    <n v="9.3272922312556461E-2"/>
    <n v="4.1742035311442438E-2"/>
    <n v="106.63973577235774"/>
    <n v="3304.1"/>
  </r>
  <r>
    <n v="1120020"/>
    <s v="Pure Apple 250ML 27X"/>
    <n v="202405"/>
    <x v="1"/>
    <x v="1"/>
    <x v="1"/>
    <x v="7"/>
    <x v="3"/>
    <n v="51.8"/>
    <n v="19684"/>
    <n v="-1997.85"/>
    <n v="17686.150000000001"/>
    <n v="-11333.45"/>
    <n v="-617.82000000000005"/>
    <n v="-272.08"/>
    <n v="5462.8000000000011"/>
    <n v="0.30887445826253879"/>
    <n v="889.90000000000009"/>
    <n v="0.10149613899613899"/>
    <n v="5.0316207880177426E-2"/>
    <n v="105.45945945945948"/>
    <n v="1997.85"/>
  </r>
  <r>
    <n v="1110020"/>
    <s v="Juhayna Milk 500ML 24X"/>
    <n v="202409"/>
    <x v="0"/>
    <x v="2"/>
    <x v="2"/>
    <x v="6"/>
    <x v="0"/>
    <n v="92.8"/>
    <n v="41760"/>
    <n v="-2618.94"/>
    <n v="39141.06"/>
    <n v="-26333.41"/>
    <n v="-827.86"/>
    <n v="-696.74"/>
    <n v="11283.049999999996"/>
    <n v="0.2882663371916856"/>
    <n v="1524.6"/>
    <n v="6.2714080459770116E-2"/>
    <n v="3.8951423390168792E-2"/>
    <n v="121.58459051724134"/>
    <n v="2618.94"/>
  </r>
  <r>
    <n v="1130010"/>
    <s v="Bekhero Milk 500ML 24X"/>
    <n v="202508"/>
    <x v="2"/>
    <x v="2"/>
    <x v="2"/>
    <x v="4"/>
    <x v="1"/>
    <n v="76.099999999999994"/>
    <n v="27396"/>
    <n v="-621.29"/>
    <n v="26774.71"/>
    <n v="-16690.990000000002"/>
    <n v="-611.88"/>
    <n v="-526.65"/>
    <n v="8945.1899999999951"/>
    <n v="0.33409101349743825"/>
    <n v="1138.53"/>
    <n v="2.2678128193896918E-2"/>
    <n v="4.252258941366685E-2"/>
    <n v="117.54520367936919"/>
    <n v="621.29"/>
  </r>
  <r>
    <n v="1120020"/>
    <s v="Pure Apple 250ML 27X"/>
    <n v="202504"/>
    <x v="1"/>
    <x v="1"/>
    <x v="1"/>
    <x v="5"/>
    <x v="3"/>
    <n v="164.9"/>
    <n v="62662"/>
    <n v="-6486.77"/>
    <n v="56175.23"/>
    <n v="-35765.160000000003"/>
    <n v="-1197.17"/>
    <n v="-570.12"/>
    <n v="18642.78"/>
    <n v="0.33186833413944183"/>
    <n v="1767.29"/>
    <n v="0.10351999616992756"/>
    <n v="3.1460307327624649E-2"/>
    <n v="113.05506367495451"/>
    <n v="6486.77"/>
  </r>
  <r>
    <n v="1110020"/>
    <s v="Juhayna Milk 500ML 24X"/>
    <n v="202507"/>
    <x v="0"/>
    <x v="2"/>
    <x v="2"/>
    <x v="3"/>
    <x v="2"/>
    <n v="100.8"/>
    <n v="45360"/>
    <n v="-3785.02"/>
    <n v="41574.980000000003"/>
    <n v="-27328.400000000001"/>
    <n v="-1494.06"/>
    <n v="-659.36"/>
    <n v="12093.16"/>
    <n v="0.29087590661498813"/>
    <n v="2153.42"/>
    <n v="8.3444003527336857E-2"/>
    <n v="5.179605618571554E-2"/>
    <n v="119.97182539682539"/>
    <n v="3785.02"/>
  </r>
  <r>
    <n v="1110020"/>
    <s v="Juhayna Milk 500ML 24X"/>
    <n v="202403"/>
    <x v="0"/>
    <x v="2"/>
    <x v="2"/>
    <x v="4"/>
    <x v="1"/>
    <n v="87.3"/>
    <n v="39285"/>
    <n v="-864.17"/>
    <n v="38420.83"/>
    <n v="-24679.34"/>
    <n v="-1323.63"/>
    <n v="-433.43"/>
    <n v="11984.43"/>
    <n v="0.31192532800566775"/>
    <n v="1757.0600000000002"/>
    <n v="2.199745449917271E-2"/>
    <n v="4.5731963624939913E-2"/>
    <n v="137.27869415807561"/>
    <n v="864.17"/>
  </r>
  <r>
    <n v="1120020"/>
    <s v="Pure Apple 250ML 27X"/>
    <n v="202411"/>
    <x v="1"/>
    <x v="1"/>
    <x v="1"/>
    <x v="8"/>
    <x v="2"/>
    <n v="87.8"/>
    <n v="33364"/>
    <n v="-3189.31"/>
    <n v="30174.69"/>
    <n v="-19848.11"/>
    <n v="-844.07"/>
    <n v="-417.34"/>
    <n v="9065.1699999999983"/>
    <n v="0.30042297037682902"/>
    <n v="1261.4100000000001"/>
    <n v="9.5591355952523674E-2"/>
    <n v="4.1803577766664719E-2"/>
    <n v="103.24794988610476"/>
    <n v="3189.31"/>
  </r>
  <r>
    <n v="1110020"/>
    <s v="Juhayna Milk 500ML 24X"/>
    <n v="202404"/>
    <x v="0"/>
    <x v="2"/>
    <x v="2"/>
    <x v="9"/>
    <x v="0"/>
    <n v="59.3"/>
    <n v="26685"/>
    <n v="-2214.6799999999998"/>
    <n v="24470.32"/>
    <n v="-15210.43"/>
    <n v="-768.9"/>
    <n v="-283.45"/>
    <n v="8207.5399999999991"/>
    <n v="0.33540795543335761"/>
    <n v="1052.3499999999999"/>
    <n v="8.2993442008619064E-2"/>
    <n v="4.3005158902703351E-2"/>
    <n v="138.40708263069138"/>
    <n v="2214.6799999999998"/>
  </r>
  <r>
    <n v="1130010"/>
    <s v="Bekhero Milk 500ML 24X"/>
    <n v="202405"/>
    <x v="2"/>
    <x v="2"/>
    <x v="2"/>
    <x v="8"/>
    <x v="2"/>
    <n v="117.6"/>
    <n v="42336"/>
    <n v="-3206.17"/>
    <n v="39129.83"/>
    <n v="-25916.04"/>
    <n v="-831.74"/>
    <n v="-661.72"/>
    <n v="11720.329999999998"/>
    <n v="0.29952417375695212"/>
    <n v="1493.46"/>
    <n v="7.5731528722600153E-2"/>
    <n v="3.8166789888941503E-2"/>
    <n v="99.662670068027197"/>
    <n v="3206.17"/>
  </r>
  <r>
    <n v="1120010"/>
    <s v="Pure Orange 1L 12X"/>
    <n v="202411"/>
    <x v="1"/>
    <x v="0"/>
    <x v="0"/>
    <x v="3"/>
    <x v="2"/>
    <n v="73.5"/>
    <n v="35280"/>
    <n v="-2691.74"/>
    <n v="32588.26"/>
    <n v="-21714"/>
    <n v="-717.18"/>
    <n v="-534.4"/>
    <n v="9622.6799999999967"/>
    <n v="0.29528057036491046"/>
    <n v="1251.58"/>
    <n v="7.6296485260770971E-2"/>
    <n v="3.8405855360181859E-2"/>
    <n v="130.92081632653057"/>
    <n v="2691.74"/>
  </r>
  <r>
    <n v="1120010"/>
    <s v="Pure Orange 1L 12X"/>
    <n v="202505"/>
    <x v="1"/>
    <x v="0"/>
    <x v="0"/>
    <x v="5"/>
    <x v="3"/>
    <n v="262.8"/>
    <n v="126144"/>
    <n v="-12539.29"/>
    <n v="113604.71"/>
    <n v="-74465.25"/>
    <n v="-3721.03"/>
    <n v="-1432.47"/>
    <n v="33985.960000000006"/>
    <n v="0.29915977955491463"/>
    <n v="5153.5"/>
    <n v="9.9404569381024863E-2"/>
    <n v="4.5363436075845795E-2"/>
    <n v="129.32252663622529"/>
    <n v="12539.29"/>
  </r>
  <r>
    <n v="1130010"/>
    <s v="Bekhero Milk 500ML 24X"/>
    <n v="202511"/>
    <x v="2"/>
    <x v="2"/>
    <x v="2"/>
    <x v="7"/>
    <x v="3"/>
    <n v="235.3"/>
    <n v="84708"/>
    <n v="-9690.49"/>
    <n v="75017.509999999995"/>
    <n v="-47200.98"/>
    <n v="-1640.52"/>
    <n v="-1159.21"/>
    <n v="25016.799999999996"/>
    <n v="0.33347947699143837"/>
    <n v="2799.73"/>
    <n v="0.11439875808660339"/>
    <n v="3.7321020119169511E-2"/>
    <n v="106.31874203144919"/>
    <n v="9690.49"/>
  </r>
  <r>
    <n v="1120010"/>
    <s v="Pure Orange 1L 12X"/>
    <n v="202507"/>
    <x v="1"/>
    <x v="0"/>
    <x v="0"/>
    <x v="3"/>
    <x v="2"/>
    <n v="95.1"/>
    <n v="45648"/>
    <n v="-4465.75"/>
    <n v="41182.25"/>
    <n v="-25551.34"/>
    <n v="-1459.22"/>
    <n v="-610.77"/>
    <n v="13560.919999999998"/>
    <n v="0.32929041031026712"/>
    <n v="2069.9899999999998"/>
    <n v="9.7830134945671221E-2"/>
    <n v="5.0264130784500601E-2"/>
    <n v="142.59642481598317"/>
    <n v="4465.75"/>
  </r>
  <r>
    <n v="1110010"/>
    <s v="Juhayna Milk 1L 12X"/>
    <n v="202509"/>
    <x v="0"/>
    <x v="0"/>
    <x v="0"/>
    <x v="4"/>
    <x v="1"/>
    <n v="52"/>
    <n v="21840"/>
    <n v="-687.78"/>
    <n v="21152.22"/>
    <n v="-14334.83"/>
    <n v="-795.59"/>
    <n v="-371.76"/>
    <n v="5650.0400000000009"/>
    <n v="0.26711333373045482"/>
    <n v="1167.3499999999999"/>
    <n v="3.149175824175824E-2"/>
    <n v="5.5188060638552354E-2"/>
    <n v="108.6546153846154"/>
    <n v="687.78"/>
  </r>
  <r>
    <n v="1130010"/>
    <s v="Bekhero Milk 500ML 24X"/>
    <n v="202404"/>
    <x v="2"/>
    <x v="2"/>
    <x v="2"/>
    <x v="4"/>
    <x v="1"/>
    <n v="49.4"/>
    <n v="17784"/>
    <n v="-575.32000000000005"/>
    <n v="17208.68"/>
    <n v="-10728.4"/>
    <n v="-461.29"/>
    <n v="-295.37"/>
    <n v="5723.619999999999"/>
    <n v="0.33260075729225014"/>
    <n v="756.66000000000008"/>
    <n v="3.2350427350427355E-2"/>
    <n v="4.3969671119458327E-2"/>
    <n v="115.86275303643723"/>
    <n v="575.32000000000005"/>
  </r>
  <r>
    <n v="1120010"/>
    <s v="Pure Orange 1L 12X"/>
    <n v="202402"/>
    <x v="1"/>
    <x v="0"/>
    <x v="0"/>
    <x v="4"/>
    <x v="1"/>
    <n v="107.2"/>
    <n v="51456"/>
    <n v="-1372.38"/>
    <n v="50083.62"/>
    <n v="-32564.74"/>
    <n v="-1787.37"/>
    <n v="-869.07"/>
    <n v="14862.440000000002"/>
    <n v="0.29675251110043566"/>
    <n v="2656.44"/>
    <n v="2.6670942164179107E-2"/>
    <n v="5.3040095743877934E-2"/>
    <n v="138.6421641791045"/>
    <n v="1372.38"/>
  </r>
  <r>
    <n v="1130010"/>
    <s v="Bekhero Milk 500ML 24X"/>
    <n v="202411"/>
    <x v="2"/>
    <x v="2"/>
    <x v="2"/>
    <x v="5"/>
    <x v="3"/>
    <n v="224.9"/>
    <n v="80964"/>
    <n v="-8778.4500000000007"/>
    <n v="72185.55"/>
    <n v="-46824.57"/>
    <n v="-2027.74"/>
    <n v="-845.94"/>
    <n v="22487.300000000003"/>
    <n v="0.3115207960595992"/>
    <n v="2873.6800000000003"/>
    <n v="0.10842411442122425"/>
    <n v="3.9809629489558511E-2"/>
    <n v="99.987994664295258"/>
    <n v="8778.4500000000007"/>
  </r>
  <r>
    <n v="1130010"/>
    <s v="Bekhero Milk 500ML 24X"/>
    <n v="202504"/>
    <x v="2"/>
    <x v="2"/>
    <x v="2"/>
    <x v="8"/>
    <x v="2"/>
    <n v="81.3"/>
    <n v="29268"/>
    <n v="-2561.98"/>
    <n v="26706.02"/>
    <n v="-16827.38"/>
    <n v="-697.1"/>
    <n v="-324.93"/>
    <n v="8856.61"/>
    <n v="0.33163346691120582"/>
    <n v="1022.03"/>
    <n v="8.7535192018586852E-2"/>
    <n v="3.8269648566128536E-2"/>
    <n v="108.93739237392376"/>
    <n v="2561.98"/>
  </r>
  <r>
    <n v="1120010"/>
    <s v="Pure Orange 1L 12X"/>
    <n v="202507"/>
    <x v="1"/>
    <x v="0"/>
    <x v="0"/>
    <x v="3"/>
    <x v="2"/>
    <n v="147.9"/>
    <n v="70992"/>
    <n v="-6152.41"/>
    <n v="64839.59"/>
    <n v="-40872.080000000002"/>
    <n v="-2424.4499999999998"/>
    <n v="-653.99"/>
    <n v="20889.07"/>
    <n v="0.32216536224242009"/>
    <n v="3078.4399999999996"/>
    <n v="8.6663426864998866E-2"/>
    <n v="4.7477783249400558E-2"/>
    <n v="141.23779580797836"/>
    <n v="6152.41"/>
  </r>
  <r>
    <n v="1110010"/>
    <s v="Juhayna Milk 1L 12X"/>
    <n v="202512"/>
    <x v="0"/>
    <x v="0"/>
    <x v="0"/>
    <x v="7"/>
    <x v="3"/>
    <n v="249"/>
    <n v="104580"/>
    <n v="-12272.78"/>
    <n v="92307.22"/>
    <n v="-59477.61"/>
    <n v="-3243.55"/>
    <n v="-1835.86"/>
    <n v="27750.199999999997"/>
    <n v="0.30062870488353993"/>
    <n v="5079.41"/>
    <n v="0.11735303117230829"/>
    <n v="5.5027223222625488E-2"/>
    <n v="111.44658634538152"/>
    <n v="12272.78"/>
  </r>
  <r>
    <n v="1120020"/>
    <s v="Pure Apple 250ML 27X"/>
    <n v="202407"/>
    <x v="1"/>
    <x v="1"/>
    <x v="1"/>
    <x v="7"/>
    <x v="3"/>
    <n v="197.2"/>
    <n v="74936"/>
    <n v="-6750.09"/>
    <n v="68185.91"/>
    <n v="-43012.82"/>
    <n v="-1381.05"/>
    <n v="-1262.18"/>
    <n v="22529.86"/>
    <n v="0.33041811717406133"/>
    <n v="2643.23"/>
    <n v="9.0078066616846378E-2"/>
    <n v="3.8765046913651222E-2"/>
    <n v="114.24878296146045"/>
    <n v="6750.09"/>
  </r>
  <r>
    <n v="1110020"/>
    <s v="Juhayna Milk 500ML 24X"/>
    <n v="202409"/>
    <x v="0"/>
    <x v="2"/>
    <x v="2"/>
    <x v="5"/>
    <x v="3"/>
    <n v="71.8"/>
    <n v="32310"/>
    <n v="-3321.12"/>
    <n v="28988.880000000001"/>
    <n v="-18277.490000000002"/>
    <n v="-586.41"/>
    <n v="-293.79000000000002"/>
    <n v="9831.1899999999987"/>
    <n v="0.33913659306603078"/>
    <n v="880.2"/>
    <n v="0.10278922934076137"/>
    <n v="3.0363366918625349E-2"/>
    <n v="136.92465181058495"/>
    <n v="3321.12"/>
  </r>
  <r>
    <n v="1120020"/>
    <s v="Pure Apple 250ML 27X"/>
    <n v="202511"/>
    <x v="1"/>
    <x v="1"/>
    <x v="1"/>
    <x v="2"/>
    <x v="1"/>
    <n v="58.8"/>
    <n v="22344"/>
    <n v="-506.93"/>
    <n v="21837.07"/>
    <n v="-14061.11"/>
    <n v="-551.29"/>
    <n v="-399.85"/>
    <n v="6824.8199999999979"/>
    <n v="0.31253368698273154"/>
    <n v="951.14"/>
    <n v="2.2687522377372003E-2"/>
    <n v="4.355620969296705E-2"/>
    <n v="116.06836734693874"/>
    <n v="506.93"/>
  </r>
  <r>
    <n v="1120010"/>
    <s v="Pure Orange 1L 12X"/>
    <n v="202502"/>
    <x v="1"/>
    <x v="0"/>
    <x v="0"/>
    <x v="0"/>
    <x v="0"/>
    <n v="31.4"/>
    <n v="15072"/>
    <n v="-934.5"/>
    <n v="14137.5"/>
    <n v="-9474.35"/>
    <n v="-465.69"/>
    <n v="-144.03"/>
    <n v="4053.4299999999985"/>
    <n v="0.28671476569407595"/>
    <n v="609.72"/>
    <n v="6.2002388535031844E-2"/>
    <n v="4.3127851458885945E-2"/>
    <n v="129.090127388535"/>
    <n v="934.5"/>
  </r>
  <r>
    <n v="1110020"/>
    <s v="Juhayna Milk 500ML 24X"/>
    <n v="202512"/>
    <x v="0"/>
    <x v="2"/>
    <x v="2"/>
    <x v="1"/>
    <x v="0"/>
    <n v="93.6"/>
    <n v="42120"/>
    <n v="-3253.67"/>
    <n v="38866.33"/>
    <n v="-24669.88"/>
    <n v="-1370.44"/>
    <n v="-598.04999999999995"/>
    <n v="12227.960000000003"/>
    <n v="0.3146157612514483"/>
    <n v="1968.49"/>
    <n v="7.7247625830959163E-2"/>
    <n v="5.0647694289633213E-2"/>
    <n v="130.64059829059832"/>
    <n v="3253.67"/>
  </r>
  <r>
    <n v="1110020"/>
    <s v="Juhayna Milk 500ML 24X"/>
    <n v="202410"/>
    <x v="0"/>
    <x v="2"/>
    <x v="2"/>
    <x v="5"/>
    <x v="3"/>
    <n v="259.10000000000002"/>
    <n v="116595"/>
    <n v="-9764.35"/>
    <n v="106830.65"/>
    <n v="-72322.03"/>
    <n v="-2611.35"/>
    <n v="-1978.69"/>
    <n v="29918.579999999987"/>
    <n v="0.28005614493593356"/>
    <n v="4590.04"/>
    <n v="8.3745872464513912E-2"/>
    <n v="4.2965572146195875E-2"/>
    <n v="115.47116943265142"/>
    <n v="9764.35"/>
  </r>
  <r>
    <n v="1110010"/>
    <s v="Juhayna Milk 1L 12X"/>
    <n v="202505"/>
    <x v="0"/>
    <x v="0"/>
    <x v="0"/>
    <x v="2"/>
    <x v="1"/>
    <n v="25.8"/>
    <n v="10836"/>
    <n v="-322.01"/>
    <n v="10513.99"/>
    <n v="-6542.19"/>
    <n v="-294.39"/>
    <n v="-147.22"/>
    <n v="3530.1899999999996"/>
    <n v="0.33576120958836747"/>
    <n v="441.61"/>
    <n v="2.9716685123661869E-2"/>
    <n v="4.2002132396930188E-2"/>
    <n v="136.82906976744184"/>
    <n v="322.01"/>
  </r>
  <r>
    <n v="1120020"/>
    <s v="Pure Apple 250ML 27X"/>
    <n v="202502"/>
    <x v="1"/>
    <x v="1"/>
    <x v="1"/>
    <x v="9"/>
    <x v="0"/>
    <n v="105.7"/>
    <n v="40166"/>
    <n v="-2881.01"/>
    <n v="37284.99"/>
    <n v="-23605.25"/>
    <n v="-1137.73"/>
    <n v="-723.1"/>
    <n v="11818.91"/>
    <n v="0.31698841812750922"/>
    <n v="1860.83"/>
    <n v="7.172758054075587E-2"/>
    <n v="4.9908287490488798E-2"/>
    <n v="111.81561021759697"/>
    <n v="2881.01"/>
  </r>
  <r>
    <n v="1110010"/>
    <s v="Juhayna Milk 1L 12X"/>
    <n v="202408"/>
    <x v="0"/>
    <x v="0"/>
    <x v="0"/>
    <x v="0"/>
    <x v="0"/>
    <n v="60.9"/>
    <n v="25578"/>
    <n v="-1688.06"/>
    <n v="23889.94"/>
    <n v="-15419.03"/>
    <n v="-690.27"/>
    <n v="-340.58"/>
    <n v="7440.0599999999977"/>
    <n v="0.31143066914358086"/>
    <n v="1030.8499999999999"/>
    <n v="6.5996559543357577E-2"/>
    <n v="4.3149961866794137E-2"/>
    <n v="122.16847290640391"/>
    <n v="1688.06"/>
  </r>
  <r>
    <n v="1110020"/>
    <s v="Juhayna Milk 500ML 24X"/>
    <n v="202407"/>
    <x v="0"/>
    <x v="2"/>
    <x v="2"/>
    <x v="5"/>
    <x v="3"/>
    <n v="295.8"/>
    <n v="133110"/>
    <n v="-15366.53"/>
    <n v="117743.47"/>
    <n v="-78557.27"/>
    <n v="-2624.89"/>
    <n v="-1934.42"/>
    <n v="34626.89"/>
    <n v="0.2940875617136135"/>
    <n v="4559.3099999999995"/>
    <n v="0.11544234092104275"/>
    <n v="3.8722402185021383E-2"/>
    <n v="117.06183231913454"/>
    <n v="15366.53"/>
  </r>
  <r>
    <n v="1130010"/>
    <s v="Bekhero Milk 500ML 24X"/>
    <n v="202511"/>
    <x v="2"/>
    <x v="2"/>
    <x v="2"/>
    <x v="8"/>
    <x v="2"/>
    <n v="73.3"/>
    <n v="26388"/>
    <n v="-2191.7399999999998"/>
    <n v="24196.26"/>
    <n v="-15200.89"/>
    <n v="-580.73"/>
    <n v="-265.95"/>
    <n v="8148.6899999999987"/>
    <n v="0.33677477428329827"/>
    <n v="846.68000000000006"/>
    <n v="8.3058208276489298E-2"/>
    <n v="3.499218474260072E-2"/>
    <n v="111.16903137789903"/>
    <n v="2191.7399999999998"/>
  </r>
  <r>
    <n v="1120010"/>
    <s v="Pure Orange 1L 12X"/>
    <n v="202404"/>
    <x v="1"/>
    <x v="0"/>
    <x v="0"/>
    <x v="8"/>
    <x v="2"/>
    <n v="278.8"/>
    <n v="133824"/>
    <n v="-10157.08"/>
    <n v="123666.92"/>
    <n v="-77999.28"/>
    <n v="-3635.48"/>
    <n v="-2343.19"/>
    <n v="39688.97"/>
    <n v="0.32093440994568312"/>
    <n v="5978.67"/>
    <n v="7.589879244380679E-2"/>
    <n v="4.8344941395807382E-2"/>
    <n v="142.35642037302725"/>
    <n v="10157.08"/>
  </r>
  <r>
    <n v="1130010"/>
    <s v="Bekhero Milk 500ML 24X"/>
    <n v="202502"/>
    <x v="2"/>
    <x v="2"/>
    <x v="2"/>
    <x v="8"/>
    <x v="2"/>
    <n v="273.60000000000002"/>
    <n v="98496"/>
    <n v="-9116.94"/>
    <n v="89379.06"/>
    <n v="-57678.04"/>
    <n v="-3025.56"/>
    <n v="-1599.92"/>
    <n v="27075.54"/>
    <n v="0.30292934385302334"/>
    <n v="4625.4799999999996"/>
    <n v="9.2561525341130615E-2"/>
    <n v="5.1751271494687903E-2"/>
    <n v="98.960307017543855"/>
    <n v="9116.94"/>
  </r>
  <r>
    <n v="1130010"/>
    <s v="Bekhero Milk 500ML 24X"/>
    <n v="202508"/>
    <x v="2"/>
    <x v="2"/>
    <x v="2"/>
    <x v="3"/>
    <x v="2"/>
    <n v="293.7"/>
    <n v="105732"/>
    <n v="-9998.41"/>
    <n v="95733.59"/>
    <n v="-64409.56"/>
    <n v="-3463.36"/>
    <n v="-1410.52"/>
    <n v="26450.149999999994"/>
    <n v="0.27628912694071117"/>
    <n v="4873.88"/>
    <n v="9.4563708243483521E-2"/>
    <n v="5.0910866290504724E-2"/>
    <n v="90.058392917943465"/>
    <n v="9998.41"/>
  </r>
  <r>
    <n v="1120010"/>
    <s v="Pure Orange 1L 12X"/>
    <n v="202401"/>
    <x v="1"/>
    <x v="0"/>
    <x v="0"/>
    <x v="9"/>
    <x v="0"/>
    <n v="119.8"/>
    <n v="57504"/>
    <n v="-4892.26"/>
    <n v="52611.74"/>
    <n v="-34180"/>
    <n v="-1699.88"/>
    <n v="-625.44000000000005"/>
    <n v="16106.419999999998"/>
    <n v="0.30613737542229164"/>
    <n v="2325.3200000000002"/>
    <n v="8.5076864218141354E-2"/>
    <n v="4.4197739896076435E-2"/>
    <n v="134.44424040066778"/>
    <n v="4892.26"/>
  </r>
  <r>
    <n v="1120010"/>
    <s v="Pure Orange 1L 12X"/>
    <n v="202406"/>
    <x v="1"/>
    <x v="0"/>
    <x v="0"/>
    <x v="5"/>
    <x v="3"/>
    <n v="121.8"/>
    <n v="58464"/>
    <n v="-5189.72"/>
    <n v="53274.28"/>
    <n v="-34013.449999999997"/>
    <n v="-1887.5"/>
    <n v="-574.16999999999996"/>
    <n v="16799.160000000003"/>
    <n v="0.3153334029103726"/>
    <n v="2461.67"/>
    <n v="8.8767788724685284E-2"/>
    <n v="4.6207475727499274E-2"/>
    <n v="137.92413793103452"/>
    <n v="5189.72"/>
  </r>
  <r>
    <n v="1120020"/>
    <s v="Pure Apple 250ML 27X"/>
    <n v="202409"/>
    <x v="1"/>
    <x v="1"/>
    <x v="1"/>
    <x v="5"/>
    <x v="3"/>
    <n v="136.30000000000001"/>
    <n v="51794"/>
    <n v="-5761.37"/>
    <n v="46032.63"/>
    <n v="-30739.11"/>
    <n v="-1381.88"/>
    <n v="-639.26"/>
    <n v="13272.379999999997"/>
    <n v="0.28832547694972022"/>
    <n v="2021.14"/>
    <n v="0.11123624358033748"/>
    <n v="4.3906680978253912E-2"/>
    <n v="97.376228906823158"/>
    <n v="5761.37"/>
  </r>
  <r>
    <n v="1120010"/>
    <s v="Pure Orange 1L 12X"/>
    <n v="202401"/>
    <x v="1"/>
    <x v="0"/>
    <x v="0"/>
    <x v="10"/>
    <x v="1"/>
    <n v="28.2"/>
    <n v="13536"/>
    <n v="-507.37"/>
    <n v="13028.63"/>
    <n v="-8681.7900000000009"/>
    <n v="-356.91"/>
    <n v="-159.65"/>
    <n v="3830.2799999999988"/>
    <n v="0.2939894678105065"/>
    <n v="516.56000000000006"/>
    <n v="3.7483008274231677E-2"/>
    <n v="3.9648067371626954E-2"/>
    <n v="135.82553191489359"/>
    <n v="507.37"/>
  </r>
  <r>
    <n v="1110020"/>
    <s v="Juhayna Milk 500ML 24X"/>
    <n v="202507"/>
    <x v="0"/>
    <x v="2"/>
    <x v="2"/>
    <x v="10"/>
    <x v="1"/>
    <n v="14.6"/>
    <n v="6570"/>
    <n v="-221.83"/>
    <n v="6348.17"/>
    <n v="-4001.74"/>
    <n v="-192.44"/>
    <n v="-110.07"/>
    <n v="2043.920000000001"/>
    <n v="0.32196995354566765"/>
    <n v="302.51"/>
    <n v="3.3764079147640791E-2"/>
    <n v="4.7653103177766186E-2"/>
    <n v="139.99452054794529"/>
    <n v="221.83"/>
  </r>
  <r>
    <n v="1120010"/>
    <s v="Pure Orange 1L 12X"/>
    <n v="202401"/>
    <x v="1"/>
    <x v="0"/>
    <x v="0"/>
    <x v="1"/>
    <x v="0"/>
    <n v="75.5"/>
    <n v="36240"/>
    <n v="-2421.34"/>
    <n v="33818.660000000003"/>
    <n v="-22741.83"/>
    <n v="-1099.6600000000001"/>
    <n v="-444.02"/>
    <n v="9533.1500000000015"/>
    <n v="0.28189023456281237"/>
    <n v="1543.68"/>
    <n v="6.6814017660044148E-2"/>
    <n v="4.5645806191019982E-2"/>
    <n v="126.26688741721856"/>
    <n v="2421.34"/>
  </r>
  <r>
    <n v="1120010"/>
    <s v="Pure Orange 1L 12X"/>
    <n v="202501"/>
    <x v="1"/>
    <x v="0"/>
    <x v="0"/>
    <x v="5"/>
    <x v="3"/>
    <n v="231.5"/>
    <n v="111120"/>
    <n v="-9931.7099999999991"/>
    <n v="101188.29"/>
    <n v="-67473.75"/>
    <n v="-3244.92"/>
    <n v="-1857.04"/>
    <n v="28612.58"/>
    <n v="0.2827657231879302"/>
    <n v="5101.96"/>
    <n v="8.9378239740820722E-2"/>
    <n v="5.0420458730946048E-2"/>
    <n v="123.59645788336934"/>
    <n v="9931.7099999999991"/>
  </r>
  <r>
    <n v="1110010"/>
    <s v="Juhayna Milk 1L 12X"/>
    <n v="202506"/>
    <x v="0"/>
    <x v="0"/>
    <x v="0"/>
    <x v="7"/>
    <x v="3"/>
    <n v="69.400000000000006"/>
    <n v="29148"/>
    <n v="-3115.29"/>
    <n v="26032.71"/>
    <n v="-16218.24"/>
    <n v="-775.11"/>
    <n v="-428.9"/>
    <n v="8610.4599999999991"/>
    <n v="0.33075542269706071"/>
    <n v="1204.01"/>
    <n v="0.10687834499794154"/>
    <n v="4.6249891002511839E-2"/>
    <n v="124.07002881844379"/>
    <n v="3115.29"/>
  </r>
  <r>
    <n v="1120020"/>
    <s v="Pure Apple 250ML 27X"/>
    <n v="202408"/>
    <x v="1"/>
    <x v="1"/>
    <x v="1"/>
    <x v="0"/>
    <x v="0"/>
    <n v="60.1"/>
    <n v="22838"/>
    <n v="-2025.4"/>
    <n v="20812.599999999999"/>
    <n v="-13556.35"/>
    <n v="-531.05999999999995"/>
    <n v="-303.25"/>
    <n v="6421.9399999999987"/>
    <n v="0.30856019911015437"/>
    <n v="834.31"/>
    <n v="8.8685524126455917E-2"/>
    <n v="4.0086774357840922E-2"/>
    <n v="106.85424292845255"/>
    <n v="2025.4"/>
  </r>
  <r>
    <n v="1120020"/>
    <s v="Pure Apple 250ML 27X"/>
    <n v="202506"/>
    <x v="1"/>
    <x v="1"/>
    <x v="1"/>
    <x v="2"/>
    <x v="1"/>
    <n v="92.8"/>
    <n v="35264"/>
    <n v="-1300"/>
    <n v="33964"/>
    <n v="-23020.16"/>
    <n v="-917.98"/>
    <n v="-480.81"/>
    <n v="9545.0499999999993"/>
    <n v="0.28103433046755388"/>
    <n v="1398.79"/>
    <n v="3.6864791288566241E-2"/>
    <n v="4.1184489459427626E-2"/>
    <n v="102.8561422413793"/>
    <n v="1300"/>
  </r>
  <r>
    <n v="1120020"/>
    <s v="Pure Apple 250ML 27X"/>
    <n v="202510"/>
    <x v="1"/>
    <x v="1"/>
    <x v="1"/>
    <x v="2"/>
    <x v="1"/>
    <n v="106.5"/>
    <n v="40470"/>
    <n v="-1420.51"/>
    <n v="39049.49"/>
    <n v="-25157.55"/>
    <n v="-1503.11"/>
    <n v="-742.46"/>
    <n v="11646.369999999999"/>
    <n v="0.29824640475458192"/>
    <n v="2245.5699999999997"/>
    <n v="3.510032122559921E-2"/>
    <n v="5.7505744633284582E-2"/>
    <n v="109.35558685446009"/>
    <n v="1420.51"/>
  </r>
  <r>
    <n v="1110010"/>
    <s v="Juhayna Milk 1L 12X"/>
    <n v="202511"/>
    <x v="0"/>
    <x v="0"/>
    <x v="0"/>
    <x v="8"/>
    <x v="2"/>
    <n v="71.8"/>
    <n v="30156"/>
    <n v="-2448.15"/>
    <n v="27707.85"/>
    <n v="-18039.240000000002"/>
    <n v="-891.6"/>
    <n v="-286.38"/>
    <n v="8490.6299999999974"/>
    <n v="0.30643409719628184"/>
    <n v="1177.98"/>
    <n v="8.1182849184241943E-2"/>
    <n v="4.2514305512697671E-2"/>
    <n v="118.25389972144843"/>
    <n v="2448.15"/>
  </r>
  <r>
    <n v="1110010"/>
    <s v="Juhayna Milk 1L 12X"/>
    <n v="202504"/>
    <x v="0"/>
    <x v="0"/>
    <x v="0"/>
    <x v="7"/>
    <x v="3"/>
    <n v="281.10000000000002"/>
    <n v="118062"/>
    <n v="-10233.32"/>
    <n v="107828.68"/>
    <n v="-72308.55"/>
    <n v="-2180.5"/>
    <n v="-1635.79"/>
    <n v="31703.839999999997"/>
    <n v="0.29402047766883538"/>
    <n v="3816.29"/>
    <n v="8.6677508427775232E-2"/>
    <n v="3.5392160972386941E-2"/>
    <n v="112.78491639985768"/>
    <n v="10233.32"/>
  </r>
  <r>
    <n v="1120010"/>
    <s v="Pure Orange 1L 12X"/>
    <n v="202509"/>
    <x v="1"/>
    <x v="0"/>
    <x v="0"/>
    <x v="9"/>
    <x v="0"/>
    <n v="102.5"/>
    <n v="49200"/>
    <n v="-3781.66"/>
    <n v="45418.34"/>
    <n v="-28215.06"/>
    <n v="-1795.2"/>
    <n v="-619.21"/>
    <n v="14788.869999999995"/>
    <n v="0.32561449846031354"/>
    <n v="2414.41"/>
    <n v="7.6863008130081303E-2"/>
    <n v="5.315936249541485E-2"/>
    <n v="144.28165853658533"/>
    <n v="3781.66"/>
  </r>
  <r>
    <n v="1120020"/>
    <s v="Pure Apple 250ML 27X"/>
    <n v="202402"/>
    <x v="1"/>
    <x v="1"/>
    <x v="1"/>
    <x v="0"/>
    <x v="0"/>
    <n v="35.1"/>
    <n v="13338"/>
    <n v="-899.51"/>
    <n v="12438.49"/>
    <n v="-7911.14"/>
    <n v="-354.45"/>
    <n v="-187.72"/>
    <n v="3985.1800000000003"/>
    <n v="0.32039097993405957"/>
    <n v="542.16999999999996"/>
    <n v="6.7439646123856653E-2"/>
    <n v="4.3588088264733094E-2"/>
    <n v="113.53789173789174"/>
    <n v="899.51"/>
  </r>
  <r>
    <n v="1110020"/>
    <s v="Juhayna Milk 500ML 24X"/>
    <n v="202504"/>
    <x v="0"/>
    <x v="2"/>
    <x v="2"/>
    <x v="9"/>
    <x v="0"/>
    <n v="80.900000000000006"/>
    <n v="36405"/>
    <n v="-2911.53"/>
    <n v="33493.47"/>
    <n v="-20810.669999999998"/>
    <n v="-940.87"/>
    <n v="-569.66999999999996"/>
    <n v="11172.260000000006"/>
    <n v="0.33356531885170471"/>
    <n v="1510.54"/>
    <n v="7.9976102183765968E-2"/>
    <n v="4.5099537312795597E-2"/>
    <n v="138.09962917181713"/>
    <n v="2911.53"/>
  </r>
  <r>
    <n v="1110010"/>
    <s v="Juhayna Milk 1L 12X"/>
    <n v="202512"/>
    <x v="0"/>
    <x v="0"/>
    <x v="0"/>
    <x v="5"/>
    <x v="3"/>
    <n v="95.9"/>
    <n v="40278"/>
    <n v="-3883.3"/>
    <n v="36394.699999999997"/>
    <n v="-24437.49"/>
    <n v="-1391.17"/>
    <n v="-597.74"/>
    <n v="9968.299999999992"/>
    <n v="0.27389427581488496"/>
    <n v="1988.91"/>
    <n v="9.6412433586573323E-2"/>
    <n v="5.4648341654141959E-2"/>
    <n v="103.94473409801869"/>
    <n v="3883.3"/>
  </r>
  <r>
    <n v="1110010"/>
    <s v="Juhayna Milk 1L 12X"/>
    <n v="202505"/>
    <x v="0"/>
    <x v="0"/>
    <x v="0"/>
    <x v="9"/>
    <x v="0"/>
    <n v="81.2"/>
    <n v="34104"/>
    <n v="-2487.11"/>
    <n v="31616.89"/>
    <n v="-20016.080000000002"/>
    <n v="-1112.8699999999999"/>
    <n v="-529.98"/>
    <n v="9957.9599999999991"/>
    <n v="0.31495697394652034"/>
    <n v="1642.85"/>
    <n v="7.2927222613183212E-2"/>
    <n v="5.1961151144214374E-2"/>
    <n v="122.63497536945812"/>
    <n v="2487.11"/>
  </r>
  <r>
    <n v="1110010"/>
    <s v="Juhayna Milk 1L 12X"/>
    <n v="202407"/>
    <x v="0"/>
    <x v="0"/>
    <x v="0"/>
    <x v="4"/>
    <x v="1"/>
    <n v="73"/>
    <n v="30660"/>
    <n v="-738.51"/>
    <n v="29921.49"/>
    <n v="-19771.650000000001"/>
    <n v="-699.66"/>
    <n v="-453.32"/>
    <n v="8996.86"/>
    <n v="0.30068221869967038"/>
    <n v="1152.98"/>
    <n v="2.4087084148727983E-2"/>
    <n v="3.8533508859351591E-2"/>
    <n v="123.24465753424658"/>
    <n v="738.51"/>
  </r>
  <r>
    <n v="1130010"/>
    <s v="Bekhero Milk 500ML 24X"/>
    <n v="202401"/>
    <x v="2"/>
    <x v="2"/>
    <x v="2"/>
    <x v="4"/>
    <x v="1"/>
    <n v="91.6"/>
    <n v="32976"/>
    <n v="-867.21"/>
    <n v="32108.79"/>
    <n v="-21822.91"/>
    <n v="-849.38"/>
    <n v="-328.12"/>
    <n v="9108.380000000001"/>
    <n v="0.28367247722508387"/>
    <n v="1177.5"/>
    <n v="2.6298216885007279E-2"/>
    <n v="3.6672200976741884E-2"/>
    <n v="99.43646288209608"/>
    <n v="867.21"/>
  </r>
  <r>
    <n v="1120010"/>
    <s v="Pure Orange 1L 12X"/>
    <n v="202404"/>
    <x v="1"/>
    <x v="0"/>
    <x v="0"/>
    <x v="5"/>
    <x v="3"/>
    <n v="223.6"/>
    <n v="107328"/>
    <n v="-8838.17"/>
    <n v="98489.83"/>
    <n v="-64892.46"/>
    <n v="-3074.92"/>
    <n v="-1738.34"/>
    <n v="28784.11"/>
    <n v="0.2922546419259735"/>
    <n v="4813.26"/>
    <n v="8.2347290548598684E-2"/>
    <n v="4.8870629586831457E-2"/>
    <n v="128.73036672629698"/>
    <n v="8838.17"/>
  </r>
  <r>
    <n v="1110010"/>
    <s v="Juhayna Milk 1L 12X"/>
    <n v="202512"/>
    <x v="0"/>
    <x v="0"/>
    <x v="0"/>
    <x v="10"/>
    <x v="1"/>
    <n v="58.7"/>
    <n v="24654"/>
    <n v="-693.83"/>
    <n v="23960.17"/>
    <n v="-15151.36"/>
    <n v="-881.22"/>
    <n v="-422.31"/>
    <n v="7505.2799999999988"/>
    <n v="0.31323984763046336"/>
    <n v="1303.53"/>
    <n v="2.8142694897379736E-2"/>
    <n v="5.440403803478857E-2"/>
    <n v="127.85826235093694"/>
    <n v="693.83"/>
  </r>
  <r>
    <n v="1120020"/>
    <s v="Pure Apple 250ML 27X"/>
    <n v="202504"/>
    <x v="1"/>
    <x v="1"/>
    <x v="1"/>
    <x v="5"/>
    <x v="3"/>
    <n v="97.9"/>
    <n v="37202"/>
    <n v="-4180.8900000000003"/>
    <n v="33021.11"/>
    <n v="-21624.91"/>
    <n v="-1166.79"/>
    <n v="-498.28"/>
    <n v="9731.130000000001"/>
    <n v="0.29469421227814574"/>
    <n v="1665.07"/>
    <n v="0.11238347400677384"/>
    <n v="5.042441032418353E-2"/>
    <n v="99.398672114402459"/>
    <n v="4180.8900000000003"/>
  </r>
  <r>
    <n v="1130010"/>
    <s v="Bekhero Milk 500ML 24X"/>
    <n v="202504"/>
    <x v="2"/>
    <x v="2"/>
    <x v="2"/>
    <x v="6"/>
    <x v="0"/>
    <n v="23.2"/>
    <n v="8352"/>
    <n v="-539.69000000000005"/>
    <n v="7812.31"/>
    <n v="-5172.8900000000003"/>
    <n v="-307.14"/>
    <n v="-138.24"/>
    <n v="2194.04"/>
    <n v="0.28084395012486701"/>
    <n v="445.38"/>
    <n v="6.4618055555555567E-2"/>
    <n v="5.7010026483844081E-2"/>
    <n v="94.570689655172416"/>
    <n v="539.69000000000005"/>
  </r>
  <r>
    <n v="1110020"/>
    <s v="Juhayna Milk 500ML 24X"/>
    <n v="202503"/>
    <x v="0"/>
    <x v="2"/>
    <x v="2"/>
    <x v="2"/>
    <x v="1"/>
    <n v="91.1"/>
    <n v="40995"/>
    <n v="-1575.89"/>
    <n v="39419.11"/>
    <n v="-25702.58"/>
    <n v="-1436.72"/>
    <n v="-515.59"/>
    <n v="11764.219999999998"/>
    <n v="0.29843951322087175"/>
    <n v="1952.31"/>
    <n v="3.844102939382852E-2"/>
    <n v="4.9526993379606997E-2"/>
    <n v="129.13523600439075"/>
    <n v="1575.89"/>
  </r>
  <r>
    <n v="1120010"/>
    <s v="Pure Orange 1L 12X"/>
    <n v="202507"/>
    <x v="1"/>
    <x v="0"/>
    <x v="0"/>
    <x v="7"/>
    <x v="3"/>
    <n v="123"/>
    <n v="59040"/>
    <n v="-4794.54"/>
    <n v="54245.46"/>
    <n v="-35968.959999999999"/>
    <n v="-1726.48"/>
    <n v="-915.1"/>
    <n v="15634.919999999998"/>
    <n v="0.28822541093761578"/>
    <n v="2641.58"/>
    <n v="8.1208333333333327E-2"/>
    <n v="4.8696794164894169E-2"/>
    <n v="127.1131707317073"/>
    <n v="4794.54"/>
  </r>
  <r>
    <n v="1110020"/>
    <s v="Juhayna Milk 500ML 24X"/>
    <n v="202411"/>
    <x v="0"/>
    <x v="2"/>
    <x v="2"/>
    <x v="6"/>
    <x v="0"/>
    <n v="43.3"/>
    <n v="19485"/>
    <n v="-1747.55"/>
    <n v="17737.45"/>
    <n v="-11637.37"/>
    <n v="-361.59"/>
    <n v="-227.44"/>
    <n v="5511.0499999999993"/>
    <n v="0.31070136913705176"/>
    <n v="589.03"/>
    <n v="8.968693867077239E-2"/>
    <n v="3.3208268381306215E-2"/>
    <n v="127.27598152424942"/>
    <n v="1747.55"/>
  </r>
  <r>
    <n v="1130010"/>
    <s v="Bekhero Milk 500ML 24X"/>
    <n v="202401"/>
    <x v="2"/>
    <x v="2"/>
    <x v="2"/>
    <x v="4"/>
    <x v="1"/>
    <n v="119.3"/>
    <n v="42948"/>
    <n v="-1373.32"/>
    <n v="41574.68"/>
    <n v="-25934.720000000001"/>
    <n v="-1114.18"/>
    <n v="-639.66999999999996"/>
    <n v="13886.11"/>
    <n v="0.33400401398158686"/>
    <n v="1753.85"/>
    <n v="3.1976343485144824E-2"/>
    <n v="4.2185532155629341E-2"/>
    <n v="116.39656328583403"/>
    <n v="1373.32"/>
  </r>
  <r>
    <n v="1110020"/>
    <s v="Juhayna Milk 500ML 24X"/>
    <n v="202409"/>
    <x v="0"/>
    <x v="2"/>
    <x v="2"/>
    <x v="0"/>
    <x v="0"/>
    <n v="119.6"/>
    <n v="53820"/>
    <n v="-4085.75"/>
    <n v="49734.25"/>
    <n v="-33695.72"/>
    <n v="-1264.8"/>
    <n v="-776.56"/>
    <n v="13997.169999999998"/>
    <n v="0.28143924961168609"/>
    <n v="2041.36"/>
    <n v="7.5915087328130806E-2"/>
    <n v="4.1045356067498755E-2"/>
    <n v="117.0331939799331"/>
    <n v="4085.75"/>
  </r>
  <r>
    <n v="1130010"/>
    <s v="Bekhero Milk 500ML 24X"/>
    <n v="202402"/>
    <x v="2"/>
    <x v="2"/>
    <x v="2"/>
    <x v="3"/>
    <x v="2"/>
    <n v="224.3"/>
    <n v="80748"/>
    <n v="-7548.67"/>
    <n v="73199.33"/>
    <n v="-48430.45"/>
    <n v="-2667.42"/>
    <n v="-787.15"/>
    <n v="21314.310000000005"/>
    <n v="0.29118176354892872"/>
    <n v="3454.57"/>
    <n v="9.3484296824689159E-2"/>
    <n v="4.71940112020151E-2"/>
    <n v="95.025902808738309"/>
    <n v="7548.67"/>
  </r>
  <r>
    <n v="1130010"/>
    <s v="Bekhero Milk 500ML 24X"/>
    <n v="202504"/>
    <x v="2"/>
    <x v="2"/>
    <x v="2"/>
    <x v="9"/>
    <x v="0"/>
    <n v="65.2"/>
    <n v="23472"/>
    <n v="-2061.37"/>
    <n v="21410.63"/>
    <n v="-13770.93"/>
    <n v="-589.61"/>
    <n v="-351.33"/>
    <n v="6698.76"/>
    <n v="0.31287075625518723"/>
    <n v="940.94"/>
    <n v="8.7822511929107019E-2"/>
    <n v="4.3947328966966411E-2"/>
    <n v="102.74171779141105"/>
    <n v="2061.37"/>
  </r>
  <r>
    <n v="1110020"/>
    <s v="Juhayna Milk 500ML 24X"/>
    <n v="202509"/>
    <x v="0"/>
    <x v="2"/>
    <x v="2"/>
    <x v="0"/>
    <x v="0"/>
    <n v="68"/>
    <n v="30600"/>
    <n v="-2628.87"/>
    <n v="27971.13"/>
    <n v="-18615.27"/>
    <n v="-1074.73"/>
    <n v="-308.51"/>
    <n v="7972.6200000000026"/>
    <n v="0.28503031518569333"/>
    <n v="1383.24"/>
    <n v="8.591078431372548E-2"/>
    <n v="4.9452417546234279E-2"/>
    <n v="117.24441176470592"/>
    <n v="2628.87"/>
  </r>
  <r>
    <n v="1120010"/>
    <s v="Pure Orange 1L 12X"/>
    <n v="202411"/>
    <x v="1"/>
    <x v="0"/>
    <x v="0"/>
    <x v="5"/>
    <x v="3"/>
    <n v="50.4"/>
    <n v="24192"/>
    <n v="-2844.48"/>
    <n v="21347.52"/>
    <n v="-14227.75"/>
    <n v="-475.81"/>
    <n v="-225.09"/>
    <n v="6418.8700000000008"/>
    <n v="0.30068457600695542"/>
    <n v="700.9"/>
    <n v="0.11757936507936508"/>
    <n v="3.2832853652321206E-2"/>
    <n v="127.35853174603177"/>
    <n v="2844.48"/>
  </r>
  <r>
    <n v="1130010"/>
    <s v="Bekhero Milk 500ML 24X"/>
    <n v="202509"/>
    <x v="2"/>
    <x v="2"/>
    <x v="2"/>
    <x v="7"/>
    <x v="3"/>
    <n v="124.6"/>
    <n v="44856"/>
    <n v="-4389.1899999999996"/>
    <n v="40466.81"/>
    <n v="-25205.78"/>
    <n v="-834.5"/>
    <n v="-659.25"/>
    <n v="13767.279999999999"/>
    <n v="0.34021164504936269"/>
    <n v="1493.75"/>
    <n v="9.7850677724273222E-2"/>
    <n v="3.6912966453248972E-2"/>
    <n v="110.49181380417335"/>
    <n v="4389.1899999999996"/>
  </r>
  <r>
    <n v="1110010"/>
    <s v="Juhayna Milk 1L 12X"/>
    <n v="202406"/>
    <x v="0"/>
    <x v="0"/>
    <x v="0"/>
    <x v="9"/>
    <x v="0"/>
    <n v="54.2"/>
    <n v="22764"/>
    <n v="-1726.89"/>
    <n v="21037.11"/>
    <n v="-13801.15"/>
    <n v="-595.19000000000005"/>
    <n v="-246.94"/>
    <n v="6393.83"/>
    <n v="0.30393100573225124"/>
    <n v="842.13000000000011"/>
    <n v="7.5860569319978921E-2"/>
    <n v="4.0030688625956705E-2"/>
    <n v="117.96734317343173"/>
    <n v="1726.89"/>
  </r>
  <r>
    <n v="1120010"/>
    <s v="Pure Orange 1L 12X"/>
    <n v="202401"/>
    <x v="1"/>
    <x v="0"/>
    <x v="0"/>
    <x v="8"/>
    <x v="2"/>
    <n v="215.1"/>
    <n v="103248"/>
    <n v="-7286.96"/>
    <n v="95961.04"/>
    <n v="-60343.98"/>
    <n v="-2893.5"/>
    <n v="-1515.66"/>
    <n v="31207.899999999987"/>
    <n v="0.32521427445971812"/>
    <n v="4409.16"/>
    <n v="7.057725089105843E-2"/>
    <n v="4.5947396985276528E-2"/>
    <n v="145.08554160855411"/>
    <n v="7286.96"/>
  </r>
  <r>
    <n v="1120010"/>
    <s v="Pure Orange 1L 12X"/>
    <n v="202509"/>
    <x v="1"/>
    <x v="0"/>
    <x v="0"/>
    <x v="7"/>
    <x v="3"/>
    <n v="118.9"/>
    <n v="57072"/>
    <n v="-4737.57"/>
    <n v="52334.43"/>
    <n v="-34142.47"/>
    <n v="-1489.42"/>
    <n v="-833.34"/>
    <n v="15869.200000000004"/>
    <n v="0.30322676677667082"/>
    <n v="2322.7600000000002"/>
    <n v="8.3010407905803191E-2"/>
    <n v="4.4383018980048129E-2"/>
    <n v="133.46677880571912"/>
    <n v="4737.57"/>
  </r>
  <r>
    <n v="1110010"/>
    <s v="Juhayna Milk 1L 12X"/>
    <n v="202406"/>
    <x v="0"/>
    <x v="0"/>
    <x v="0"/>
    <x v="2"/>
    <x v="1"/>
    <n v="98"/>
    <n v="41160"/>
    <n v="-1157.54"/>
    <n v="40002.46"/>
    <n v="-25119.38"/>
    <n v="-1246.05"/>
    <n v="-612.19000000000005"/>
    <n v="13024.84"/>
    <n v="0.32560097554000428"/>
    <n v="1858.24"/>
    <n v="2.8122934888241011E-2"/>
    <n v="4.6453143131697405E-2"/>
    <n v="132.90653061224489"/>
    <n v="1157.54"/>
  </r>
  <r>
    <n v="1110010"/>
    <s v="Juhayna Milk 1L 12X"/>
    <n v="202503"/>
    <x v="0"/>
    <x v="0"/>
    <x v="0"/>
    <x v="5"/>
    <x v="3"/>
    <n v="64.2"/>
    <n v="26964"/>
    <n v="-2974.03"/>
    <n v="23989.97"/>
    <n v="-15126.01"/>
    <n v="-922.57"/>
    <n v="-286.58999999999997"/>
    <n v="7654.8000000000011"/>
    <n v="0.31908335025012541"/>
    <n v="1209.1600000000001"/>
    <n v="0.11029632102062009"/>
    <n v="5.040273080791681E-2"/>
    <n v="119.2336448598131"/>
    <n v="2974.03"/>
  </r>
  <r>
    <n v="1120010"/>
    <s v="Pure Orange 1L 12X"/>
    <n v="202407"/>
    <x v="1"/>
    <x v="0"/>
    <x v="0"/>
    <x v="8"/>
    <x v="2"/>
    <n v="131.5"/>
    <n v="63120"/>
    <n v="-5544.83"/>
    <n v="57575.17"/>
    <n v="-37873.69"/>
    <n v="-1363.24"/>
    <n v="-721.46"/>
    <n v="17616.78"/>
    <n v="0.30597877522550082"/>
    <n v="2084.6999999999998"/>
    <n v="8.7845849176172372E-2"/>
    <n v="3.6208316883823352E-2"/>
    <n v="133.96790874524714"/>
    <n v="5544.83"/>
  </r>
  <r>
    <n v="1130010"/>
    <s v="Bekhero Milk 500ML 24X"/>
    <n v="202403"/>
    <x v="2"/>
    <x v="2"/>
    <x v="2"/>
    <x v="2"/>
    <x v="1"/>
    <n v="29.7"/>
    <n v="10692"/>
    <n v="-371.18"/>
    <n v="10320.82"/>
    <n v="-6581.73"/>
    <n v="-343.05"/>
    <n v="-171.09"/>
    <n v="3224.95"/>
    <n v="0.31247032697014382"/>
    <n v="514.14"/>
    <n v="3.4715675271230831E-2"/>
    <n v="4.9815809208958201E-2"/>
    <n v="108.58417508417509"/>
    <n v="371.18"/>
  </r>
  <r>
    <n v="1120010"/>
    <s v="Pure Orange 1L 12X"/>
    <n v="202407"/>
    <x v="1"/>
    <x v="0"/>
    <x v="0"/>
    <x v="7"/>
    <x v="3"/>
    <n v="152"/>
    <n v="72960"/>
    <n v="-5890.99"/>
    <n v="67069.009999999995"/>
    <n v="-41945.06"/>
    <n v="-2583.54"/>
    <n v="-1312.42"/>
    <n v="21227.989999999998"/>
    <n v="0.31650966668510538"/>
    <n v="3895.96"/>
    <n v="8.0742735745614039E-2"/>
    <n v="5.8088825226434687E-2"/>
    <n v="139.65782894736842"/>
    <n v="5890.99"/>
  </r>
  <r>
    <n v="1120020"/>
    <s v="Pure Apple 250ML 27X"/>
    <n v="202401"/>
    <x v="1"/>
    <x v="1"/>
    <x v="1"/>
    <x v="3"/>
    <x v="2"/>
    <n v="95.7"/>
    <n v="36366"/>
    <n v="-3537.84"/>
    <n v="32828.160000000003"/>
    <n v="-21475.94"/>
    <n v="-922.52"/>
    <n v="-596.28"/>
    <n v="9833.4200000000055"/>
    <n v="0.29954222228720723"/>
    <n v="1518.8"/>
    <n v="9.7284276522026078E-2"/>
    <n v="4.626515771825164E-2"/>
    <n v="102.75256008359462"/>
    <n v="3537.84"/>
  </r>
  <r>
    <n v="1110010"/>
    <s v="Juhayna Milk 1L 12X"/>
    <n v="202509"/>
    <x v="0"/>
    <x v="0"/>
    <x v="0"/>
    <x v="7"/>
    <x v="3"/>
    <n v="240.3"/>
    <n v="100926"/>
    <n v="-8077.19"/>
    <n v="92848.81"/>
    <n v="-62681.99"/>
    <n v="-2402.27"/>
    <n v="-1277.07"/>
    <n v="26487.479999999996"/>
    <n v="0.28527538478953041"/>
    <n v="3679.34"/>
    <n v="8.0030814656282812E-2"/>
    <n v="3.9627217624006172E-2"/>
    <n v="110.22671660424467"/>
    <n v="8077.19"/>
  </r>
  <r>
    <n v="1110020"/>
    <s v="Juhayna Milk 500ML 24X"/>
    <n v="202412"/>
    <x v="0"/>
    <x v="2"/>
    <x v="2"/>
    <x v="3"/>
    <x v="2"/>
    <n v="138.69999999999999"/>
    <n v="62415"/>
    <n v="-5676.77"/>
    <n v="56738.23"/>
    <n v="-36624.239999999998"/>
    <n v="-1703.55"/>
    <n v="-612.29999999999995"/>
    <n v="17798.14"/>
    <n v="0.31368867164167791"/>
    <n v="2315.85"/>
    <n v="9.0952014740046466E-2"/>
    <n v="4.0816394871676466E-2"/>
    <n v="128.32112472963232"/>
    <n v="5676.77"/>
  </r>
  <r>
    <n v="1130010"/>
    <s v="Bekhero Milk 500ML 24X"/>
    <n v="202409"/>
    <x v="2"/>
    <x v="2"/>
    <x v="2"/>
    <x v="4"/>
    <x v="1"/>
    <n v="84.8"/>
    <n v="30528"/>
    <n v="-1203.3499999999999"/>
    <n v="29324.65"/>
    <n v="-19718.55"/>
    <n v="-1071.56"/>
    <n v="-373"/>
    <n v="8161.5400000000009"/>
    <n v="0.27831670625224852"/>
    <n v="1444.56"/>
    <n v="3.9417911425576518E-2"/>
    <n v="4.9260945995945389E-2"/>
    <n v="96.244575471698127"/>
    <n v="1203.3499999999999"/>
  </r>
  <r>
    <n v="1130010"/>
    <s v="Bekhero Milk 500ML 24X"/>
    <n v="202412"/>
    <x v="2"/>
    <x v="2"/>
    <x v="2"/>
    <x v="5"/>
    <x v="3"/>
    <n v="268.60000000000002"/>
    <n v="96696"/>
    <n v="-9940.18"/>
    <n v="86755.82"/>
    <n v="-58983.95"/>
    <n v="-2166.7600000000002"/>
    <n v="-1188.07"/>
    <n v="24417.040000000008"/>
    <n v="0.2814455560445398"/>
    <n v="3354.83"/>
    <n v="0.10279825432282617"/>
    <n v="3.8669797599746043E-2"/>
    <n v="90.904839910647823"/>
    <n v="9940.18"/>
  </r>
  <r>
    <n v="1120020"/>
    <s v="Pure Apple 250ML 27X"/>
    <n v="202407"/>
    <x v="1"/>
    <x v="1"/>
    <x v="1"/>
    <x v="2"/>
    <x v="1"/>
    <n v="115.7"/>
    <n v="43966"/>
    <n v="-1082.29"/>
    <n v="42883.71"/>
    <n v="-26686.81"/>
    <n v="-1203.52"/>
    <n v="-627.64"/>
    <n v="14365.739999999998"/>
    <n v="0.33499293787780948"/>
    <n v="1831.1599999999999"/>
    <n v="2.4616521857799209E-2"/>
    <n v="4.2700596566854869E-2"/>
    <n v="124.16369922212617"/>
    <n v="1082.29"/>
  </r>
  <r>
    <n v="1130010"/>
    <s v="Bekhero Milk 500ML 24X"/>
    <n v="202507"/>
    <x v="2"/>
    <x v="2"/>
    <x v="2"/>
    <x v="4"/>
    <x v="1"/>
    <n v="18.100000000000001"/>
    <n v="6516"/>
    <n v="-178.91"/>
    <n v="6337.09"/>
    <n v="-4047.02"/>
    <n v="-230.24"/>
    <n v="-124.7"/>
    <n v="1935.13"/>
    <n v="0.30536571202239515"/>
    <n v="354.94"/>
    <n v="2.7457028852056475E-2"/>
    <n v="5.6009935159513274E-2"/>
    <n v="106.91325966850829"/>
    <n v="178.91"/>
  </r>
  <r>
    <n v="1110020"/>
    <s v="Juhayna Milk 500ML 24X"/>
    <n v="202409"/>
    <x v="0"/>
    <x v="2"/>
    <x v="2"/>
    <x v="5"/>
    <x v="3"/>
    <n v="96.5"/>
    <n v="43425"/>
    <n v="-4384.9399999999996"/>
    <n v="39040.06"/>
    <n v="-24637.05"/>
    <n v="-1531.34"/>
    <n v="-610.46"/>
    <n v="12261.21"/>
    <n v="0.31406739641281289"/>
    <n v="2141.8000000000002"/>
    <n v="0.10097731721358663"/>
    <n v="5.4861596011891382E-2"/>
    <n v="127.05917098445595"/>
    <n v="4384.9399999999996"/>
  </r>
  <r>
    <n v="1110020"/>
    <s v="Juhayna Milk 500ML 24X"/>
    <n v="202502"/>
    <x v="0"/>
    <x v="2"/>
    <x v="2"/>
    <x v="9"/>
    <x v="0"/>
    <n v="53.8"/>
    <n v="24210"/>
    <n v="-2154.5700000000002"/>
    <n v="22055.43"/>
    <n v="-14929.71"/>
    <n v="-692.19"/>
    <n v="-310.58"/>
    <n v="6122.9500000000007"/>
    <n v="0.27761644184674705"/>
    <n v="1002.77"/>
    <n v="8.8995043370508065E-2"/>
    <n v="4.5465901140898178E-2"/>
    <n v="113.80947955390336"/>
    <n v="2154.5700000000002"/>
  </r>
  <r>
    <n v="1110020"/>
    <s v="Juhayna Milk 500ML 24X"/>
    <n v="202508"/>
    <x v="0"/>
    <x v="2"/>
    <x v="2"/>
    <x v="8"/>
    <x v="2"/>
    <n v="296.3"/>
    <n v="133335"/>
    <n v="-12968.22"/>
    <n v="120366.78"/>
    <n v="-81473.740000000005"/>
    <n v="-3989.69"/>
    <n v="-1389.42"/>
    <n v="33513.929999999993"/>
    <n v="0.27843172343731382"/>
    <n v="5379.1100000000006"/>
    <n v="9.7260434244571939E-2"/>
    <n v="4.4689323748628988E-2"/>
    <n v="113.10809989875123"/>
    <n v="12968.22"/>
  </r>
  <r>
    <n v="1130010"/>
    <s v="Bekhero Milk 500ML 24X"/>
    <n v="202411"/>
    <x v="2"/>
    <x v="2"/>
    <x v="2"/>
    <x v="5"/>
    <x v="3"/>
    <n v="237.9"/>
    <n v="85644"/>
    <n v="-9368.7800000000007"/>
    <n v="76275.22"/>
    <n v="-51250.06"/>
    <n v="-2135.4299999999998"/>
    <n v="-1155.3900000000001"/>
    <n v="21734.340000000004"/>
    <n v="0.28494627744108775"/>
    <n v="3290.8199999999997"/>
    <n v="0.10939213488393817"/>
    <n v="4.3144025018872441E-2"/>
    <n v="91.359142496847426"/>
    <n v="9368.7800000000007"/>
  </r>
  <r>
    <n v="1120020"/>
    <s v="Pure Apple 250ML 27X"/>
    <n v="202406"/>
    <x v="1"/>
    <x v="1"/>
    <x v="1"/>
    <x v="10"/>
    <x v="1"/>
    <n v="50.9"/>
    <n v="19342"/>
    <n v="-688.96"/>
    <n v="18653.04"/>
    <n v="-11578.71"/>
    <n v="-418.36"/>
    <n v="-234.06"/>
    <n v="6421.9100000000017"/>
    <n v="0.34428221887692306"/>
    <n v="652.42000000000007"/>
    <n v="3.5619894530038262E-2"/>
    <n v="3.4976604349746747E-2"/>
    <n v="126.16719056974463"/>
    <n v="688.96"/>
  </r>
  <r>
    <n v="1110020"/>
    <s v="Juhayna Milk 500ML 24X"/>
    <n v="202508"/>
    <x v="0"/>
    <x v="2"/>
    <x v="2"/>
    <x v="0"/>
    <x v="0"/>
    <n v="99.4"/>
    <n v="44730"/>
    <n v="-2812.15"/>
    <n v="41917.85"/>
    <n v="-26492.44"/>
    <n v="-1280.9100000000001"/>
    <n v="-498.65"/>
    <n v="13645.849999999999"/>
    <n v="0.3255379271599092"/>
    <n v="1779.56"/>
    <n v="6.2869438855354356E-2"/>
    <n v="4.2453513240779284E-2"/>
    <n v="137.2821931589537"/>
    <n v="2812.15"/>
  </r>
  <r>
    <n v="1130010"/>
    <s v="Bekhero Milk 500ML 24X"/>
    <n v="202405"/>
    <x v="2"/>
    <x v="2"/>
    <x v="2"/>
    <x v="6"/>
    <x v="0"/>
    <n v="54.3"/>
    <n v="19548"/>
    <n v="-1190.08"/>
    <n v="18357.919999999998"/>
    <n v="-12369.72"/>
    <n v="-473.48"/>
    <n v="-192.7"/>
    <n v="5322.0199999999986"/>
    <n v="0.28990321343594477"/>
    <n v="666.18000000000006"/>
    <n v="6.0879885410272144E-2"/>
    <n v="3.6288424832442899E-2"/>
    <n v="98.011418047882117"/>
    <n v="1190.08"/>
  </r>
  <r>
    <n v="1120020"/>
    <s v="Pure Apple 250ML 27X"/>
    <n v="202508"/>
    <x v="1"/>
    <x v="1"/>
    <x v="1"/>
    <x v="2"/>
    <x v="1"/>
    <n v="89.7"/>
    <n v="34086"/>
    <n v="-1325.19"/>
    <n v="32760.81"/>
    <n v="-22192.01"/>
    <n v="-855.03"/>
    <n v="-541.23"/>
    <n v="9172.5400000000045"/>
    <n v="0.27998514078253878"/>
    <n v="1396.26"/>
    <n v="3.887783840873086E-2"/>
    <n v="4.2619825333988996E-2"/>
    <n v="102.2579710144928"/>
    <n v="1325.19"/>
  </r>
  <r>
    <n v="1110020"/>
    <s v="Juhayna Milk 500ML 24X"/>
    <n v="202512"/>
    <x v="0"/>
    <x v="2"/>
    <x v="2"/>
    <x v="0"/>
    <x v="0"/>
    <n v="112.9"/>
    <n v="50805"/>
    <n v="-3156.08"/>
    <n v="47648.92"/>
    <n v="-30401.49"/>
    <n v="-968.88"/>
    <n v="-722.64"/>
    <n v="15555.909999999996"/>
    <n v="0.32646930927290685"/>
    <n v="1691.52"/>
    <n v="6.2121444739690973E-2"/>
    <n v="3.5499650359336582E-2"/>
    <n v="137.78485385296719"/>
    <n v="3156.08"/>
  </r>
  <r>
    <n v="1130010"/>
    <s v="Bekhero Milk 500ML 24X"/>
    <n v="202405"/>
    <x v="2"/>
    <x v="2"/>
    <x v="2"/>
    <x v="4"/>
    <x v="1"/>
    <n v="109.1"/>
    <n v="39276"/>
    <n v="-1448.2"/>
    <n v="37827.800000000003"/>
    <n v="-24520.16"/>
    <n v="-781.65"/>
    <n v="-610.12"/>
    <n v="11915.870000000003"/>
    <n v="0.31500298722103853"/>
    <n v="1391.77"/>
    <n v="3.6872390263774313E-2"/>
    <n v="3.6792253316344059E-2"/>
    <n v="109.21970669110911"/>
    <n v="1448.2"/>
  </r>
  <r>
    <n v="1120020"/>
    <s v="Pure Apple 250ML 27X"/>
    <n v="202410"/>
    <x v="1"/>
    <x v="1"/>
    <x v="1"/>
    <x v="8"/>
    <x v="2"/>
    <n v="89.9"/>
    <n v="34162"/>
    <n v="-3196.78"/>
    <n v="30965.22"/>
    <n v="-20944.54"/>
    <n v="-703.18"/>
    <n v="-591"/>
    <n v="8726.5"/>
    <n v="0.28181617957179056"/>
    <n v="1294.1799999999998"/>
    <n v="9.3577073941806685E-2"/>
    <n v="4.1794632817076703E-2"/>
    <n v="97.068965517241367"/>
    <n v="3196.78"/>
  </r>
  <r>
    <n v="1120010"/>
    <s v="Pure Orange 1L 12X"/>
    <n v="202505"/>
    <x v="1"/>
    <x v="0"/>
    <x v="0"/>
    <x v="5"/>
    <x v="3"/>
    <n v="95.7"/>
    <n v="45936"/>
    <n v="-4293.79"/>
    <n v="41642.21"/>
    <n v="-26398.15"/>
    <n v="-1307.76"/>
    <n v="-618.16999999999996"/>
    <n v="13318.130000000001"/>
    <n v="0.31982284321605414"/>
    <n v="1925.9299999999998"/>
    <n v="9.3473310693138273E-2"/>
    <n v="4.6249466586907852E-2"/>
    <n v="139.16541274817138"/>
    <n v="4293.79"/>
  </r>
  <r>
    <n v="1120020"/>
    <s v="Pure Apple 250ML 27X"/>
    <n v="202404"/>
    <x v="1"/>
    <x v="1"/>
    <x v="1"/>
    <x v="10"/>
    <x v="1"/>
    <n v="78.5"/>
    <n v="29830"/>
    <n v="-752.32"/>
    <n v="29077.68"/>
    <n v="-19608.38"/>
    <n v="-814.57"/>
    <n v="-556.95000000000005"/>
    <n v="8097.7799999999988"/>
    <n v="0.27848782984061998"/>
    <n v="1371.52"/>
    <n v="2.5220248072410328E-2"/>
    <n v="4.716744939761356E-2"/>
    <n v="103.15643312101909"/>
    <n v="752.32"/>
  </r>
  <r>
    <n v="1130010"/>
    <s v="Bekhero Milk 500ML 24X"/>
    <n v="202501"/>
    <x v="2"/>
    <x v="2"/>
    <x v="2"/>
    <x v="0"/>
    <x v="0"/>
    <n v="68.7"/>
    <n v="24732"/>
    <n v="-2136.36"/>
    <n v="22595.64"/>
    <n v="-14124.77"/>
    <n v="-749.67"/>
    <n v="-281.54000000000002"/>
    <n v="7439.659999999998"/>
    <n v="0.3292520149905025"/>
    <n v="1031.21"/>
    <n v="8.6380397865114034E-2"/>
    <n v="4.5637565477233667E-2"/>
    <n v="108.29199417758366"/>
    <n v="2136.36"/>
  </r>
  <r>
    <n v="1110010"/>
    <s v="Juhayna Milk 1L 12X"/>
    <n v="202502"/>
    <x v="0"/>
    <x v="0"/>
    <x v="0"/>
    <x v="10"/>
    <x v="1"/>
    <n v="55"/>
    <n v="23100"/>
    <n v="-894.64"/>
    <n v="22205.360000000001"/>
    <n v="-14341.04"/>
    <n v="-592.09"/>
    <n v="-328.7"/>
    <n v="6943.5299999999988"/>
    <n v="0.31269612381875361"/>
    <n v="920.79"/>
    <n v="3.8729004329004328E-2"/>
    <n v="4.1467015171111836E-2"/>
    <n v="126.24599999999998"/>
    <n v="894.64"/>
  </r>
  <r>
    <n v="1120010"/>
    <s v="Pure Orange 1L 12X"/>
    <n v="202408"/>
    <x v="1"/>
    <x v="0"/>
    <x v="0"/>
    <x v="0"/>
    <x v="0"/>
    <n v="97.5"/>
    <n v="46800"/>
    <n v="-3239.52"/>
    <n v="43560.480000000003"/>
    <n v="-27680.84"/>
    <n v="-1490.48"/>
    <n v="-574.12"/>
    <n v="13815.040000000005"/>
    <n v="0.31714618388043481"/>
    <n v="2064.6"/>
    <n v="6.9220512820512822E-2"/>
    <n v="4.7396171943008887E-2"/>
    <n v="141.69271794871798"/>
    <n v="3239.52"/>
  </r>
  <r>
    <n v="1110010"/>
    <s v="Juhayna Milk 1L 12X"/>
    <n v="202510"/>
    <x v="0"/>
    <x v="0"/>
    <x v="0"/>
    <x v="7"/>
    <x v="3"/>
    <n v="204.7"/>
    <n v="85974"/>
    <n v="-9802.48"/>
    <n v="76171.520000000004"/>
    <n v="-47669.36"/>
    <n v="-1602.39"/>
    <n v="-1135.0999999999999"/>
    <n v="25764.670000000006"/>
    <n v="0.33824544921776545"/>
    <n v="2737.49"/>
    <n v="0.114016795775467"/>
    <n v="3.5938497748239755E-2"/>
    <n v="125.86551050317541"/>
    <n v="9802.48"/>
  </r>
  <r>
    <n v="1110020"/>
    <s v="Juhayna Milk 500ML 24X"/>
    <n v="202504"/>
    <x v="0"/>
    <x v="2"/>
    <x v="2"/>
    <x v="5"/>
    <x v="3"/>
    <n v="297.60000000000002"/>
    <n v="133920"/>
    <n v="-12586.4"/>
    <n v="121333.6"/>
    <n v="-76870.34"/>
    <n v="-2635.76"/>
    <n v="-1911.73"/>
    <n v="39915.770000000019"/>
    <n v="0.32897540335076203"/>
    <n v="4547.49"/>
    <n v="9.3984468339307042E-2"/>
    <n v="3.7479230814877328E-2"/>
    <n v="134.12557123655918"/>
    <n v="12586.4"/>
  </r>
  <r>
    <n v="1110020"/>
    <s v="Juhayna Milk 500ML 24X"/>
    <n v="202511"/>
    <x v="0"/>
    <x v="2"/>
    <x v="2"/>
    <x v="6"/>
    <x v="0"/>
    <n v="46.7"/>
    <n v="21015"/>
    <n v="-1653.05"/>
    <n v="19361.95"/>
    <n v="-12975.4"/>
    <n v="-618.66"/>
    <n v="-207.36"/>
    <n v="5560.5300000000007"/>
    <n v="0.28718853214681372"/>
    <n v="826.02"/>
    <n v="7.8660480609088743E-2"/>
    <n v="4.2662025260885396E-2"/>
    <n v="119.06916488222699"/>
    <n v="1653.05"/>
  </r>
  <r>
    <n v="1110020"/>
    <s v="Juhayna Milk 500ML 24X"/>
    <n v="202407"/>
    <x v="0"/>
    <x v="2"/>
    <x v="2"/>
    <x v="2"/>
    <x v="1"/>
    <n v="60.6"/>
    <n v="27270"/>
    <n v="-648.96"/>
    <n v="26621.040000000001"/>
    <n v="-17673.86"/>
    <n v="-963.88"/>
    <n v="-492.96"/>
    <n v="7490.34"/>
    <n v="0.28136917265441169"/>
    <n v="1456.84"/>
    <n v="2.3797579757975799E-2"/>
    <n v="5.4725134705481071E-2"/>
    <n v="123.6029702970297"/>
    <n v="648.96"/>
  </r>
  <r>
    <n v="1120010"/>
    <s v="Pure Orange 1L 12X"/>
    <n v="202410"/>
    <x v="1"/>
    <x v="0"/>
    <x v="0"/>
    <x v="8"/>
    <x v="2"/>
    <n v="187.5"/>
    <n v="90000"/>
    <n v="-6300.23"/>
    <n v="83699.77"/>
    <n v="-53254.48"/>
    <n v="-2395.91"/>
    <n v="-1208.57"/>
    <n v="26840.810000000005"/>
    <n v="0.32067961477074552"/>
    <n v="3604.4799999999996"/>
    <n v="7.0002555555555554E-2"/>
    <n v="4.306439551745482E-2"/>
    <n v="143.15098666666668"/>
    <n v="6300.23"/>
  </r>
  <r>
    <n v="1130010"/>
    <s v="Bekhero Milk 500ML 24X"/>
    <n v="202408"/>
    <x v="2"/>
    <x v="2"/>
    <x v="2"/>
    <x v="2"/>
    <x v="1"/>
    <n v="44.7"/>
    <n v="16092"/>
    <n v="-342.98"/>
    <n v="15749.02"/>
    <n v="-10679.74"/>
    <n v="-316.60000000000002"/>
    <n v="-289.3"/>
    <n v="4463.380000000001"/>
    <n v="0.28340684055261856"/>
    <n v="605.90000000000009"/>
    <n v="2.1313696246582154E-2"/>
    <n v="3.8472235097802919E-2"/>
    <n v="99.851901565995547"/>
    <n v="342.98"/>
  </r>
  <r>
    <n v="1120020"/>
    <s v="Pure Apple 250ML 27X"/>
    <n v="202508"/>
    <x v="1"/>
    <x v="1"/>
    <x v="1"/>
    <x v="3"/>
    <x v="2"/>
    <n v="67.8"/>
    <n v="25764"/>
    <n v="-2167.69"/>
    <n v="23596.31"/>
    <n v="-14678.01"/>
    <n v="-905.59"/>
    <n v="-367.48"/>
    <n v="7645.2300000000014"/>
    <n v="0.32400108322021542"/>
    <n v="1273.0700000000002"/>
    <n v="8.4136391864617299E-2"/>
    <n v="5.3952079795527352E-2"/>
    <n v="112.76150442477879"/>
    <n v="2167.69"/>
  </r>
  <r>
    <n v="1120010"/>
    <s v="Pure Orange 1L 12X"/>
    <n v="202511"/>
    <x v="1"/>
    <x v="0"/>
    <x v="0"/>
    <x v="9"/>
    <x v="0"/>
    <n v="36.299999999999997"/>
    <n v="17424"/>
    <n v="-1389.08"/>
    <n v="16034.92"/>
    <n v="-10772.78"/>
    <n v="-510.9"/>
    <n v="-172.93"/>
    <n v="4578.3099999999995"/>
    <n v="0.28552122492659765"/>
    <n v="683.82999999999993"/>
    <n v="7.9722222222222222E-2"/>
    <n v="4.2646299451447212E-2"/>
    <n v="126.12424242424242"/>
    <n v="1389.08"/>
  </r>
  <r>
    <n v="1120010"/>
    <s v="Pure Orange 1L 12X"/>
    <n v="202409"/>
    <x v="1"/>
    <x v="0"/>
    <x v="0"/>
    <x v="2"/>
    <x v="1"/>
    <n v="14.1"/>
    <n v="6768"/>
    <n v="-245.54"/>
    <n v="6522.46"/>
    <n v="-4262.43"/>
    <n v="-176.63"/>
    <n v="-65.319999999999993"/>
    <n v="2018.08"/>
    <n v="0.30940473379675765"/>
    <n v="241.95"/>
    <n v="3.6279550827423165E-2"/>
    <n v="3.7094899777077972E-2"/>
    <n v="143.12624113475178"/>
    <n v="245.54"/>
  </r>
  <r>
    <n v="1120010"/>
    <s v="Pure Orange 1L 12X"/>
    <n v="202411"/>
    <x v="1"/>
    <x v="0"/>
    <x v="0"/>
    <x v="1"/>
    <x v="0"/>
    <n v="108.5"/>
    <n v="52080"/>
    <n v="-3830.84"/>
    <n v="48249.16"/>
    <n v="-30699.73"/>
    <n v="-1737.71"/>
    <n v="-671.82"/>
    <n v="15139.900000000001"/>
    <n v="0.31378577367979049"/>
    <n v="2409.5300000000002"/>
    <n v="7.3556835637480805E-2"/>
    <n v="4.9939315005691293E-2"/>
    <n v="139.53824884792627"/>
    <n v="3830.84"/>
  </r>
  <r>
    <n v="1120010"/>
    <s v="Pure Orange 1L 12X"/>
    <n v="202501"/>
    <x v="1"/>
    <x v="0"/>
    <x v="0"/>
    <x v="5"/>
    <x v="3"/>
    <n v="61.7"/>
    <n v="29616"/>
    <n v="-2952"/>
    <n v="26664"/>
    <n v="-17288.080000000002"/>
    <n v="-560.25"/>
    <n v="-269.66000000000003"/>
    <n v="8546.0099999999984"/>
    <n v="0.32050742574257418"/>
    <n v="829.91000000000008"/>
    <n v="9.9675850891410053E-2"/>
    <n v="3.1124737473747378E-2"/>
    <n v="138.50907617504049"/>
    <n v="2952"/>
  </r>
  <r>
    <n v="1110020"/>
    <s v="Juhayna Milk 500ML 24X"/>
    <n v="202411"/>
    <x v="0"/>
    <x v="2"/>
    <x v="2"/>
    <x v="0"/>
    <x v="0"/>
    <n v="108.2"/>
    <n v="48690"/>
    <n v="-3092.64"/>
    <n v="45597.36"/>
    <n v="-29026.25"/>
    <n v="-928.7"/>
    <n v="-803.03"/>
    <n v="14839.380000000001"/>
    <n v="0.32544384148555972"/>
    <n v="1731.73"/>
    <n v="6.3516943930991984E-2"/>
    <n v="3.7978733856521521E-2"/>
    <n v="137.14768946395566"/>
    <n v="3092.64"/>
  </r>
  <r>
    <n v="1130010"/>
    <s v="Bekhero Milk 500ML 24X"/>
    <n v="202403"/>
    <x v="2"/>
    <x v="2"/>
    <x v="2"/>
    <x v="5"/>
    <x v="3"/>
    <n v="251.1"/>
    <n v="90396"/>
    <n v="-7318.94"/>
    <n v="83077.06"/>
    <n v="-52549.59"/>
    <n v="-2297.2800000000002"/>
    <n v="-1469.59"/>
    <n v="26760.600000000006"/>
    <n v="0.32211780243547383"/>
    <n v="3766.87"/>
    <n v="8.0965308199477851E-2"/>
    <n v="4.5341878973569838E-2"/>
    <n v="106.57347670250898"/>
    <n v="7318.94"/>
  </r>
  <r>
    <n v="1110010"/>
    <s v="Juhayna Milk 1L 12X"/>
    <n v="202506"/>
    <x v="0"/>
    <x v="0"/>
    <x v="0"/>
    <x v="7"/>
    <x v="3"/>
    <n v="188.7"/>
    <n v="79254"/>
    <n v="-8510.27"/>
    <n v="70743.73"/>
    <n v="-45044.09"/>
    <n v="-2790.28"/>
    <n v="-1233.5899999999999"/>
    <n v="21675.770000000004"/>
    <n v="0.30639846103675911"/>
    <n v="4023.87"/>
    <n v="0.10737969061498474"/>
    <n v="5.6879528404849451E-2"/>
    <n v="114.86894541600427"/>
    <n v="8510.27"/>
  </r>
  <r>
    <n v="1120020"/>
    <s v="Pure Apple 250ML 27X"/>
    <n v="202501"/>
    <x v="1"/>
    <x v="1"/>
    <x v="1"/>
    <x v="6"/>
    <x v="0"/>
    <n v="45.4"/>
    <n v="17252"/>
    <n v="-1349.84"/>
    <n v="15902.16"/>
    <n v="-10181.780000000001"/>
    <n v="-626.80999999999995"/>
    <n v="-219.79"/>
    <n v="4873.7799999999988"/>
    <n v="0.30648540827158066"/>
    <n v="846.59999999999991"/>
    <n v="7.8242522606074658E-2"/>
    <n v="5.3238050679907632E-2"/>
    <n v="107.3519823788546"/>
    <n v="1349.84"/>
  </r>
  <r>
    <n v="1120020"/>
    <s v="Pure Apple 250ML 27X"/>
    <n v="202512"/>
    <x v="1"/>
    <x v="1"/>
    <x v="1"/>
    <x v="5"/>
    <x v="3"/>
    <n v="109.2"/>
    <n v="41496"/>
    <n v="-4516.1499999999996"/>
    <n v="36979.85"/>
    <n v="-23220.720000000001"/>
    <n v="-780.64"/>
    <n v="-440.01"/>
    <n v="12538.48"/>
    <n v="0.33906248943681494"/>
    <n v="1220.6500000000001"/>
    <n v="0.10883338153074994"/>
    <n v="3.3008516800365609E-2"/>
    <n v="114.82124542124541"/>
    <n v="4516.1499999999996"/>
  </r>
  <r>
    <n v="1120020"/>
    <s v="Pure Apple 250ML 27X"/>
    <n v="202401"/>
    <x v="1"/>
    <x v="1"/>
    <x v="1"/>
    <x v="8"/>
    <x v="2"/>
    <n v="175.8"/>
    <n v="66804"/>
    <n v="-5692.83"/>
    <n v="61111.17"/>
    <n v="-38084.81"/>
    <n v="-2161.65"/>
    <n v="-875.11"/>
    <n v="19989.599999999999"/>
    <n v="0.32710223024694174"/>
    <n v="3036.76"/>
    <n v="8.5216903179450326E-2"/>
    <n v="4.9692388478243837E-2"/>
    <n v="113.70648464163821"/>
    <n v="5692.83"/>
  </r>
  <r>
    <n v="1110010"/>
    <s v="Juhayna Milk 1L 12X"/>
    <n v="202508"/>
    <x v="0"/>
    <x v="0"/>
    <x v="0"/>
    <x v="2"/>
    <x v="1"/>
    <n v="28.5"/>
    <n v="11970"/>
    <n v="-473.78"/>
    <n v="11496.22"/>
    <n v="-7621.28"/>
    <n v="-367.76"/>
    <n v="-185.68"/>
    <n v="3321.4999999999991"/>
    <n v="0.2889210540508097"/>
    <n v="553.44000000000005"/>
    <n v="3.9580618212197161E-2"/>
    <n v="4.8141041142218927E-2"/>
    <n v="116.54385964912278"/>
    <n v="473.78"/>
  </r>
  <r>
    <n v="1130010"/>
    <s v="Bekhero Milk 500ML 24X"/>
    <n v="202403"/>
    <x v="2"/>
    <x v="2"/>
    <x v="2"/>
    <x v="3"/>
    <x v="2"/>
    <n v="73"/>
    <n v="26280"/>
    <n v="-2376.3000000000002"/>
    <n v="23903.7"/>
    <n v="-16126.11"/>
    <n v="-865.68"/>
    <n v="-329.53"/>
    <n v="6582.380000000001"/>
    <n v="0.27537075850182191"/>
    <n v="1195.21"/>
    <n v="9.0422374429223754E-2"/>
    <n v="5.0001045863192727E-2"/>
    <n v="90.169589041095904"/>
    <n v="2376.3000000000002"/>
  </r>
  <r>
    <n v="1110010"/>
    <s v="Juhayna Milk 1L 12X"/>
    <n v="202506"/>
    <x v="0"/>
    <x v="0"/>
    <x v="0"/>
    <x v="8"/>
    <x v="2"/>
    <n v="134.6"/>
    <n v="56532"/>
    <n v="-4037.03"/>
    <n v="52494.97"/>
    <n v="-33060.31"/>
    <n v="-1469.17"/>
    <n v="-622.84"/>
    <n v="17342.650000000009"/>
    <n v="0.33036784286189719"/>
    <n v="2092.0100000000002"/>
    <n v="7.1411413005023711E-2"/>
    <n v="3.9851627689281473E-2"/>
    <n v="128.84583952451715"/>
    <n v="4037.03"/>
  </r>
  <r>
    <n v="1110010"/>
    <s v="Juhayna Milk 1L 12X"/>
    <n v="202402"/>
    <x v="0"/>
    <x v="0"/>
    <x v="0"/>
    <x v="9"/>
    <x v="0"/>
    <n v="42.5"/>
    <n v="17850"/>
    <n v="-1314.56"/>
    <n v="16535.439999999999"/>
    <n v="-10930.33"/>
    <n v="-657.38"/>
    <n v="-189.62"/>
    <n v="4758.1099999999988"/>
    <n v="0.28775224608477301"/>
    <n v="847"/>
    <n v="7.3644817927170869E-2"/>
    <n v="5.122331186832646E-2"/>
    <n v="111.95552941176467"/>
    <n v="1314.56"/>
  </r>
  <r>
    <n v="1120010"/>
    <s v="Pure Orange 1L 12X"/>
    <n v="202510"/>
    <x v="1"/>
    <x v="0"/>
    <x v="0"/>
    <x v="7"/>
    <x v="3"/>
    <n v="51.8"/>
    <n v="24864"/>
    <n v="-2463.9299999999998"/>
    <n v="22400.07"/>
    <n v="-14254.47"/>
    <n v="-766.61"/>
    <n v="-290.36"/>
    <n v="7088.6299999999992"/>
    <n v="0.31645570750448543"/>
    <n v="1056.97"/>
    <n v="9.9096283783783781E-2"/>
    <n v="4.7186013257994285E-2"/>
    <n v="136.84613899613899"/>
    <n v="2463.9299999999998"/>
  </r>
  <r>
    <n v="1110010"/>
    <s v="Juhayna Milk 1L 12X"/>
    <n v="202403"/>
    <x v="0"/>
    <x v="0"/>
    <x v="0"/>
    <x v="5"/>
    <x v="3"/>
    <n v="160.9"/>
    <n v="67578"/>
    <n v="-5577.95"/>
    <n v="62000.05"/>
    <n v="-39892.33"/>
    <n v="-1331.05"/>
    <n v="-1002.9"/>
    <n v="19773.769999999997"/>
    <n v="0.31893151699071204"/>
    <n v="2333.9499999999998"/>
    <n v="8.2540915682618607E-2"/>
    <n v="3.7644324480383476E-2"/>
    <n v="122.89477936606586"/>
    <n v="5577.95"/>
  </r>
  <r>
    <n v="1120010"/>
    <s v="Pure Orange 1L 12X"/>
    <n v="202502"/>
    <x v="1"/>
    <x v="0"/>
    <x v="0"/>
    <x v="7"/>
    <x v="3"/>
    <n v="269.10000000000002"/>
    <n v="129168"/>
    <n v="-12844.04"/>
    <n v="116323.96"/>
    <n v="-74825.289999999994"/>
    <n v="-3276.09"/>
    <n v="-2178.4899999999998"/>
    <n v="36044.090000000011"/>
    <n v="0.30985955086123279"/>
    <n v="5454.58"/>
    <n v="9.9436702588876505E-2"/>
    <n v="4.6891285337947571E-2"/>
    <n v="133.94310665180234"/>
    <n v="12844.04"/>
  </r>
  <r>
    <n v="1110020"/>
    <s v="Juhayna Milk 500ML 24X"/>
    <n v="202511"/>
    <x v="0"/>
    <x v="2"/>
    <x v="2"/>
    <x v="7"/>
    <x v="3"/>
    <n v="239.7"/>
    <n v="107865"/>
    <n v="-10251.17"/>
    <n v="97613.83"/>
    <n v="-60536.83"/>
    <n v="-2405.38"/>
    <n v="-989.42"/>
    <n v="33682.200000000004"/>
    <n v="0.34505561353345121"/>
    <n v="3394.8"/>
    <n v="9.5037037037037031E-2"/>
    <n v="3.4777858834142666E-2"/>
    <n v="140.51814768460579"/>
    <n v="10251.17"/>
  </r>
  <r>
    <n v="1120020"/>
    <s v="Pure Apple 250ML 27X"/>
    <n v="202401"/>
    <x v="1"/>
    <x v="1"/>
    <x v="1"/>
    <x v="0"/>
    <x v="0"/>
    <n v="24.3"/>
    <n v="9234"/>
    <n v="-688.72"/>
    <n v="8545.2800000000007"/>
    <n v="-5582.9"/>
    <n v="-247.54"/>
    <n v="-103.92"/>
    <n v="2610.920000000001"/>
    <n v="0.30553943229478742"/>
    <n v="351.46"/>
    <n v="7.4585228503357165E-2"/>
    <n v="4.1129137956860393E-2"/>
    <n v="107.44526748971197"/>
    <n v="688.72"/>
  </r>
  <r>
    <n v="1120020"/>
    <s v="Pure Apple 250ML 27X"/>
    <n v="202411"/>
    <x v="1"/>
    <x v="1"/>
    <x v="1"/>
    <x v="2"/>
    <x v="1"/>
    <n v="112.1"/>
    <n v="42598"/>
    <n v="-896.12"/>
    <n v="41701.879999999997"/>
    <n v="-26446.93"/>
    <n v="-1164.51"/>
    <n v="-516.55999999999995"/>
    <n v="13573.879999999997"/>
    <n v="0.32549803510057573"/>
    <n v="1681.07"/>
    <n v="2.1036668388187237E-2"/>
    <n v="4.0311611850592829E-2"/>
    <n v="121.08724353256019"/>
    <n v="896.12"/>
  </r>
  <r>
    <n v="1110010"/>
    <s v="Juhayna Milk 1L 12X"/>
    <n v="202405"/>
    <x v="0"/>
    <x v="0"/>
    <x v="0"/>
    <x v="3"/>
    <x v="2"/>
    <n v="232.7"/>
    <n v="97734"/>
    <n v="-9442.3700000000008"/>
    <n v="88291.63"/>
    <n v="-55205.56"/>
    <n v="-2884.11"/>
    <n v="-1117.76"/>
    <n v="29084.200000000004"/>
    <n v="0.32941061344093436"/>
    <n v="4001.87"/>
    <n v="9.6612949434178488E-2"/>
    <n v="4.5325587487738073E-2"/>
    <n v="124.98581865062314"/>
    <n v="9442.3700000000008"/>
  </r>
  <r>
    <n v="1110010"/>
    <s v="Juhayna Milk 1L 12X"/>
    <n v="202407"/>
    <x v="0"/>
    <x v="0"/>
    <x v="0"/>
    <x v="1"/>
    <x v="0"/>
    <n v="74.5"/>
    <n v="31290"/>
    <n v="-2433.4499999999998"/>
    <n v="28856.55"/>
    <n v="-19602.43"/>
    <n v="-611.01"/>
    <n v="-502.33"/>
    <n v="8140.7799999999988"/>
    <n v="0.28211203348979691"/>
    <n v="1113.3399999999999"/>
    <n v="7.777085330776605E-2"/>
    <n v="3.8581881756481626E-2"/>
    <n v="109.27221476510066"/>
    <n v="2433.4499999999998"/>
  </r>
  <r>
    <n v="1110010"/>
    <s v="Juhayna Milk 1L 12X"/>
    <n v="202405"/>
    <x v="0"/>
    <x v="0"/>
    <x v="0"/>
    <x v="7"/>
    <x v="3"/>
    <n v="55.8"/>
    <n v="23436"/>
    <n v="-2120.7600000000002"/>
    <n v="21315.24"/>
    <n v="-13417.62"/>
    <n v="-511.58"/>
    <n v="-414.1"/>
    <n v="6971.9400000000005"/>
    <n v="0.32708709824519921"/>
    <n v="925.68000000000006"/>
    <n v="9.0491551459293398E-2"/>
    <n v="4.3428082442421481E-2"/>
    <n v="124.9451612903226"/>
    <n v="2120.7600000000002"/>
  </r>
  <r>
    <n v="1120010"/>
    <s v="Pure Orange 1L 12X"/>
    <n v="202508"/>
    <x v="1"/>
    <x v="0"/>
    <x v="0"/>
    <x v="10"/>
    <x v="1"/>
    <n v="50.3"/>
    <n v="24144"/>
    <n v="-896.93"/>
    <n v="23247.07"/>
    <n v="-15214.48"/>
    <n v="-848.23"/>
    <n v="-457.78"/>
    <n v="6726.5800000000017"/>
    <n v="0.28935173335822545"/>
    <n v="1306.01"/>
    <n v="3.7149188204108681E-2"/>
    <n v="5.6179552950113711E-2"/>
    <n v="133.72922465208751"/>
    <n v="896.93"/>
  </r>
  <r>
    <n v="1110010"/>
    <s v="Juhayna Milk 1L 12X"/>
    <n v="202402"/>
    <x v="0"/>
    <x v="0"/>
    <x v="0"/>
    <x v="9"/>
    <x v="0"/>
    <n v="24.6"/>
    <n v="10332"/>
    <n v="-919.65"/>
    <n v="9412.35"/>
    <n v="-6032.65"/>
    <n v="-341.62"/>
    <n v="-140.53"/>
    <n v="2897.5500000000011"/>
    <n v="0.3078455433552727"/>
    <n v="482.15"/>
    <n v="8.9009872241579552E-2"/>
    <n v="5.1225251929645624E-2"/>
    <n v="117.7865853658537"/>
    <n v="919.65"/>
  </r>
  <r>
    <n v="1120010"/>
    <s v="Pure Orange 1L 12X"/>
    <n v="202409"/>
    <x v="1"/>
    <x v="0"/>
    <x v="0"/>
    <x v="8"/>
    <x v="2"/>
    <n v="295.39999999999998"/>
    <n v="141792"/>
    <n v="-12437.44"/>
    <n v="129354.56"/>
    <n v="-81263.600000000006"/>
    <n v="-3412.43"/>
    <n v="-2260.04"/>
    <n v="42418.490000000005"/>
    <n v="0.32792419532794209"/>
    <n v="5672.4699999999993"/>
    <n v="8.7716091175806823E-2"/>
    <n v="4.3852106953168095E-2"/>
    <n v="143.59678402166557"/>
    <n v="12437.44"/>
  </r>
  <r>
    <n v="1130010"/>
    <s v="Bekhero Milk 500ML 24X"/>
    <n v="202411"/>
    <x v="2"/>
    <x v="2"/>
    <x v="2"/>
    <x v="8"/>
    <x v="2"/>
    <n v="106.3"/>
    <n v="38268"/>
    <n v="-2782.73"/>
    <n v="35485.269999999997"/>
    <n v="-23187.72"/>
    <n v="-1157.26"/>
    <n v="-397.71"/>
    <n v="10742.579999999998"/>
    <n v="0.30273350040735209"/>
    <n v="1554.97"/>
    <n v="7.2716891397512279E-2"/>
    <n v="4.3820154109014818E-2"/>
    <n v="101.05907808090309"/>
    <n v="2782.73"/>
  </r>
  <r>
    <n v="1130010"/>
    <s v="Bekhero Milk 500ML 24X"/>
    <n v="202509"/>
    <x v="2"/>
    <x v="2"/>
    <x v="2"/>
    <x v="4"/>
    <x v="1"/>
    <n v="48.5"/>
    <n v="17460"/>
    <n v="-423.01"/>
    <n v="17036.990000000002"/>
    <n v="-11468.94"/>
    <n v="-628.76"/>
    <n v="-300.20999999999998"/>
    <n v="4639.0800000000017"/>
    <n v="0.27229457785676936"/>
    <n v="928.97"/>
    <n v="2.422737686139748E-2"/>
    <n v="5.4526650540969966E-2"/>
    <n v="95.651134020618599"/>
    <n v="423.01"/>
  </r>
  <r>
    <n v="1120020"/>
    <s v="Pure Apple 250ML 27X"/>
    <n v="202406"/>
    <x v="1"/>
    <x v="1"/>
    <x v="1"/>
    <x v="2"/>
    <x v="1"/>
    <n v="75.7"/>
    <n v="28766"/>
    <n v="-969.89"/>
    <n v="27796.11"/>
    <n v="-17482.77"/>
    <n v="-830.17"/>
    <n v="-415.56"/>
    <n v="9067.61"/>
    <n v="0.3262186687273867"/>
    <n v="1245.73"/>
    <n v="3.3716540360147394E-2"/>
    <n v="4.4816702768840679E-2"/>
    <n v="119.78348745046236"/>
    <n v="969.89"/>
  </r>
  <r>
    <n v="1120010"/>
    <s v="Pure Orange 1L 12X"/>
    <n v="202401"/>
    <x v="1"/>
    <x v="0"/>
    <x v="0"/>
    <x v="4"/>
    <x v="1"/>
    <n v="35.799999999999997"/>
    <n v="17184"/>
    <n v="-622.62"/>
    <n v="16561.38"/>
    <n v="-10369.959999999999"/>
    <n v="-470.34"/>
    <n v="-188.72"/>
    <n v="5532.3600000000024"/>
    <n v="0.3340518724888869"/>
    <n v="659.06"/>
    <n v="3.6232541899441341E-2"/>
    <n v="3.9794992929333181E-2"/>
    <n v="154.53519553072633"/>
    <n v="622.62"/>
  </r>
  <r>
    <n v="1130010"/>
    <s v="Bekhero Milk 500ML 24X"/>
    <n v="202503"/>
    <x v="2"/>
    <x v="2"/>
    <x v="2"/>
    <x v="2"/>
    <x v="1"/>
    <n v="11.2"/>
    <n v="4032"/>
    <n v="-116.84"/>
    <n v="3915.16"/>
    <n v="-2577.8200000000002"/>
    <n v="-137.63999999999999"/>
    <n v="-74.459999999999994"/>
    <n v="1125.2399999999998"/>
    <n v="0.28740587868695017"/>
    <n v="212.09999999999997"/>
    <n v="2.8978174603174603E-2"/>
    <n v="5.4174031201789957E-2"/>
    <n v="100.46785714285713"/>
    <n v="116.84"/>
  </r>
  <r>
    <n v="1120020"/>
    <s v="Pure Apple 250ML 27X"/>
    <n v="202407"/>
    <x v="1"/>
    <x v="1"/>
    <x v="1"/>
    <x v="6"/>
    <x v="0"/>
    <n v="48.9"/>
    <n v="18582"/>
    <n v="-1669.21"/>
    <n v="16912.79"/>
    <n v="-10857.31"/>
    <n v="-461.78"/>
    <n v="-181.14"/>
    <n v="5412.5600000000013"/>
    <n v="0.32002762406439156"/>
    <n v="642.91999999999996"/>
    <n v="8.9829404800344417E-2"/>
    <n v="3.8013834500398809E-2"/>
    <n v="110.68629856850718"/>
    <n v="1669.21"/>
  </r>
  <r>
    <n v="1110020"/>
    <s v="Juhayna Milk 500ML 24X"/>
    <n v="202503"/>
    <x v="0"/>
    <x v="2"/>
    <x v="2"/>
    <x v="1"/>
    <x v="0"/>
    <n v="35.299999999999997"/>
    <n v="15885"/>
    <n v="-1299"/>
    <n v="14586"/>
    <n v="-9875.7099999999991"/>
    <n v="-415.16"/>
    <n v="-263.86"/>
    <n v="4031.2700000000004"/>
    <n v="0.27637940490881668"/>
    <n v="679.02"/>
    <n v="8.1775259678942405E-2"/>
    <n v="4.6552858905800083E-2"/>
    <n v="114.200283286119"/>
    <n v="1299"/>
  </r>
  <r>
    <n v="1120010"/>
    <s v="Pure Orange 1L 12X"/>
    <n v="202412"/>
    <x v="1"/>
    <x v="0"/>
    <x v="0"/>
    <x v="2"/>
    <x v="1"/>
    <n v="67.900000000000006"/>
    <n v="32592"/>
    <n v="-1024.75"/>
    <n v="31567.25"/>
    <n v="-20278.96"/>
    <n v="-744.51"/>
    <n v="-411.08"/>
    <n v="10132.700000000001"/>
    <n v="0.32098773253926144"/>
    <n v="1155.5899999999999"/>
    <n v="3.1441764850270004E-2"/>
    <n v="3.6607243266359911E-2"/>
    <n v="149.22974963181147"/>
    <n v="1024.75"/>
  </r>
  <r>
    <n v="1110020"/>
    <s v="Juhayna Milk 500ML 24X"/>
    <n v="202410"/>
    <x v="0"/>
    <x v="2"/>
    <x v="2"/>
    <x v="7"/>
    <x v="3"/>
    <n v="160.6"/>
    <n v="72270"/>
    <n v="-6548.67"/>
    <n v="65721.33"/>
    <n v="-43545.59"/>
    <n v="-2587.62"/>
    <n v="-1138.24"/>
    <n v="18449.880000000005"/>
    <n v="0.28072895055532204"/>
    <n v="3725.8599999999997"/>
    <n v="9.061394769613948E-2"/>
    <n v="5.6691792451552633E-2"/>
    <n v="114.8809464508095"/>
    <n v="6548.67"/>
  </r>
  <r>
    <n v="1120010"/>
    <s v="Pure Orange 1L 12X"/>
    <n v="202510"/>
    <x v="1"/>
    <x v="0"/>
    <x v="0"/>
    <x v="5"/>
    <x v="3"/>
    <n v="252.9"/>
    <n v="121392"/>
    <n v="-13083.13"/>
    <n v="108308.87"/>
    <n v="-73568.89"/>
    <n v="-3178.95"/>
    <n v="-1142.02"/>
    <n v="30419.009999999995"/>
    <n v="0.280854282756343"/>
    <n v="4320.9699999999993"/>
    <n v="0.10777588308949518"/>
    <n v="3.9894885802058494E-2"/>
    <n v="120.28078291814944"/>
    <n v="13083.13"/>
  </r>
  <r>
    <n v="1120020"/>
    <s v="Pure Apple 250ML 27X"/>
    <n v="202509"/>
    <x v="1"/>
    <x v="1"/>
    <x v="1"/>
    <x v="1"/>
    <x v="0"/>
    <n v="112.6"/>
    <n v="42788"/>
    <n v="-3385.25"/>
    <n v="39402.75"/>
    <n v="-25686.3"/>
    <n v="-1130.6400000000001"/>
    <n v="-687.02"/>
    <n v="11898.79"/>
    <n v="0.30197866900152909"/>
    <n v="1817.66"/>
    <n v="7.9116808450967566E-2"/>
    <n v="4.6130282784831007E-2"/>
    <n v="105.67309058614566"/>
    <n v="3385.25"/>
  </r>
  <r>
    <n v="1120010"/>
    <s v="Pure Orange 1L 12X"/>
    <n v="202407"/>
    <x v="1"/>
    <x v="0"/>
    <x v="0"/>
    <x v="10"/>
    <x v="1"/>
    <n v="57.3"/>
    <n v="27504"/>
    <n v="-763.7"/>
    <n v="26740.3"/>
    <n v="-16776.419999999998"/>
    <n v="-660.51"/>
    <n v="-503.01"/>
    <n v="8800.3600000000042"/>
    <n v="0.3291047594828781"/>
    <n v="1163.52"/>
    <n v="2.7766870273414776E-2"/>
    <n v="4.3511852896190396E-2"/>
    <n v="153.58394415357773"/>
    <n v="763.7"/>
  </r>
  <r>
    <n v="1130010"/>
    <s v="Bekhero Milk 500ML 24X"/>
    <n v="202509"/>
    <x v="2"/>
    <x v="2"/>
    <x v="2"/>
    <x v="4"/>
    <x v="1"/>
    <n v="83.8"/>
    <n v="30168"/>
    <n v="-880.91"/>
    <n v="29287.09"/>
    <n v="-19119.09"/>
    <n v="-589.79"/>
    <n v="-493.98"/>
    <n v="9084.23"/>
    <n v="0.31017864868104"/>
    <n v="1083.77"/>
    <n v="2.9200145849907187E-2"/>
    <n v="3.7005042153385674E-2"/>
    <n v="108.40369928400955"/>
    <n v="880.91"/>
  </r>
  <r>
    <n v="1110010"/>
    <s v="Juhayna Milk 1L 12X"/>
    <n v="202512"/>
    <x v="0"/>
    <x v="0"/>
    <x v="0"/>
    <x v="5"/>
    <x v="3"/>
    <n v="223.5"/>
    <n v="93870"/>
    <n v="-10692.04"/>
    <n v="83177.960000000006"/>
    <n v="-55569.31"/>
    <n v="-1811.12"/>
    <n v="-1052.5"/>
    <n v="24745.030000000006"/>
    <n v="0.29749503354013496"/>
    <n v="2863.62"/>
    <n v="0.11390263129860446"/>
    <n v="3.4427629626886731E-2"/>
    <n v="110.71601789709175"/>
    <n v="10692.04"/>
  </r>
  <r>
    <n v="1110010"/>
    <s v="Juhayna Milk 1L 12X"/>
    <n v="202406"/>
    <x v="0"/>
    <x v="0"/>
    <x v="0"/>
    <x v="6"/>
    <x v="0"/>
    <n v="12.8"/>
    <n v="5376"/>
    <n v="-380.6"/>
    <n v="4995.3999999999996"/>
    <n v="-3243.67"/>
    <n v="-121.59"/>
    <n v="-92.43"/>
    <n v="1537.7099999999996"/>
    <n v="0.30782519918324852"/>
    <n v="214.02"/>
    <n v="7.0796130952380951E-2"/>
    <n v="4.2843415942667259E-2"/>
    <n v="120.13359374999996"/>
    <n v="380.6"/>
  </r>
  <r>
    <n v="1110020"/>
    <s v="Juhayna Milk 500ML 24X"/>
    <n v="202510"/>
    <x v="0"/>
    <x v="2"/>
    <x v="2"/>
    <x v="2"/>
    <x v="1"/>
    <n v="24.7"/>
    <n v="11115"/>
    <n v="-348.02"/>
    <n v="10766.98"/>
    <n v="-7231.5"/>
    <n v="-277.58999999999997"/>
    <n v="-111.97"/>
    <n v="3145.9199999999992"/>
    <n v="0.29218220893881103"/>
    <n v="389.55999999999995"/>
    <n v="3.1310841205578047E-2"/>
    <n v="3.618099039842184E-2"/>
    <n v="127.36518218623479"/>
    <n v="348.02"/>
  </r>
  <r>
    <n v="1130010"/>
    <s v="Bekhero Milk 500ML 24X"/>
    <n v="202408"/>
    <x v="2"/>
    <x v="2"/>
    <x v="2"/>
    <x v="7"/>
    <x v="3"/>
    <n v="240.8"/>
    <n v="86688"/>
    <n v="-9762.7199999999993"/>
    <n v="76925.279999999999"/>
    <n v="-52008.13"/>
    <n v="-2916.65"/>
    <n v="-1123.25"/>
    <n v="20877.25"/>
    <n v="0.27139647720489285"/>
    <n v="4039.9"/>
    <n v="0.1126190476190476"/>
    <n v="5.2517195907509209E-2"/>
    <n v="86.699543189368768"/>
    <n v="9762.7199999999993"/>
  </r>
  <r>
    <n v="1130010"/>
    <s v="Bekhero Milk 500ML 24X"/>
    <n v="202406"/>
    <x v="2"/>
    <x v="2"/>
    <x v="2"/>
    <x v="7"/>
    <x v="3"/>
    <n v="159.80000000000001"/>
    <n v="57528"/>
    <n v="-6715.69"/>
    <n v="50812.31"/>
    <n v="-33399.79"/>
    <n v="-1736.88"/>
    <n v="-621.86"/>
    <n v="15053.779999999999"/>
    <n v="0.29626246080920154"/>
    <n v="2358.7400000000002"/>
    <n v="0.11673776248087887"/>
    <n v="4.642064098247059E-2"/>
    <n v="94.203879849812253"/>
    <n v="6715.69"/>
  </r>
  <r>
    <n v="1130010"/>
    <s v="Bekhero Milk 500ML 24X"/>
    <n v="202402"/>
    <x v="2"/>
    <x v="2"/>
    <x v="2"/>
    <x v="3"/>
    <x v="2"/>
    <n v="84.2"/>
    <n v="30312"/>
    <n v="-2745.67"/>
    <n v="27566.33"/>
    <n v="-17127"/>
    <n v="-603.11"/>
    <n v="-465.52"/>
    <n v="9370.7000000000007"/>
    <n v="0.33993280933660736"/>
    <n v="1068.6300000000001"/>
    <n v="9.0580298231723408E-2"/>
    <n v="3.8765769690778572E-2"/>
    <n v="111.29097387173397"/>
    <n v="2745.67"/>
  </r>
  <r>
    <n v="1110010"/>
    <s v="Juhayna Milk 1L 12X"/>
    <n v="202508"/>
    <x v="0"/>
    <x v="0"/>
    <x v="0"/>
    <x v="9"/>
    <x v="0"/>
    <n v="30.8"/>
    <n v="12936"/>
    <n v="-1071.55"/>
    <n v="11864.45"/>
    <n v="-7480.67"/>
    <n v="-303.47000000000003"/>
    <n v="-135.05000000000001"/>
    <n v="3945.26"/>
    <n v="0.33252784579141892"/>
    <n v="438.52000000000004"/>
    <n v="8.2834724799010509E-2"/>
    <n v="3.6960836785523137E-2"/>
    <n v="128.09285714285716"/>
    <n v="1071.55"/>
  </r>
  <r>
    <n v="1120010"/>
    <s v="Pure Orange 1L 12X"/>
    <n v="202403"/>
    <x v="1"/>
    <x v="0"/>
    <x v="0"/>
    <x v="10"/>
    <x v="1"/>
    <n v="76.5"/>
    <n v="36720"/>
    <n v="-1120.1600000000001"/>
    <n v="35599.839999999997"/>
    <n v="-23971.77"/>
    <n v="-718.47"/>
    <n v="-595.47"/>
    <n v="10314.129999999994"/>
    <n v="0.2897240549395726"/>
    <n v="1313.94"/>
    <n v="3.0505446623093683E-2"/>
    <n v="3.6908592847608307E-2"/>
    <n v="134.82522875816986"/>
    <n v="1120.1600000000001"/>
  </r>
  <r>
    <n v="1120010"/>
    <s v="Pure Orange 1L 12X"/>
    <n v="202411"/>
    <x v="1"/>
    <x v="0"/>
    <x v="0"/>
    <x v="3"/>
    <x v="2"/>
    <n v="260.7"/>
    <n v="125136"/>
    <n v="-11350"/>
    <n v="113786"/>
    <n v="-71413.259999999995"/>
    <n v="-3160.98"/>
    <n v="-2178.8200000000002"/>
    <n v="37032.94"/>
    <n v="0.32546130455416311"/>
    <n v="5339.8"/>
    <n v="9.0701316967139747E-2"/>
    <n v="4.6928444624118965E-2"/>
    <n v="142.05193709244344"/>
    <n v="11350"/>
  </r>
  <r>
    <n v="1120020"/>
    <s v="Pure Apple 250ML 27X"/>
    <n v="202507"/>
    <x v="1"/>
    <x v="1"/>
    <x v="1"/>
    <x v="8"/>
    <x v="2"/>
    <n v="222.4"/>
    <n v="84512"/>
    <n v="-7493.69"/>
    <n v="77018.31"/>
    <n v="-48683.61"/>
    <n v="-3018.19"/>
    <n v="-865.93"/>
    <n v="24450.579999999994"/>
    <n v="0.31746450941341087"/>
    <n v="3884.12"/>
    <n v="8.8670129685725102E-2"/>
    <n v="5.0431124754620041E-2"/>
    <n v="109.93965827338127"/>
    <n v="7493.69"/>
  </r>
  <r>
    <n v="1110010"/>
    <s v="Juhayna Milk 1L 12X"/>
    <n v="202408"/>
    <x v="0"/>
    <x v="0"/>
    <x v="0"/>
    <x v="4"/>
    <x v="1"/>
    <n v="33.5"/>
    <n v="14070"/>
    <n v="-324.94"/>
    <n v="13745.06"/>
    <n v="-9159.81"/>
    <n v="-393.79"/>
    <n v="-223.41"/>
    <n v="3968.0499999999993"/>
    <n v="0.28868917269186162"/>
    <n v="617.20000000000005"/>
    <n v="2.309452736318408E-2"/>
    <n v="4.4903405296157314E-2"/>
    <n v="118.44925373134326"/>
    <n v="324.94"/>
  </r>
  <r>
    <n v="1110020"/>
    <s v="Juhayna Milk 500ML 24X"/>
    <n v="202503"/>
    <x v="0"/>
    <x v="2"/>
    <x v="2"/>
    <x v="7"/>
    <x v="3"/>
    <n v="166.9"/>
    <n v="75105"/>
    <n v="-6664.35"/>
    <n v="68440.649999999994"/>
    <n v="-46290.11"/>
    <n v="-1935.73"/>
    <n v="-1181.27"/>
    <n v="19033.539999999994"/>
    <n v="0.27810285261755979"/>
    <n v="3117"/>
    <n v="8.8733772718194534E-2"/>
    <n v="4.5543109248670201E-2"/>
    <n v="114.04158178550026"/>
    <n v="6664.35"/>
  </r>
  <r>
    <n v="1110010"/>
    <s v="Juhayna Milk 1L 12X"/>
    <n v="202410"/>
    <x v="0"/>
    <x v="0"/>
    <x v="0"/>
    <x v="4"/>
    <x v="1"/>
    <n v="90.3"/>
    <n v="37926"/>
    <n v="-779.97"/>
    <n v="37146.03"/>
    <n v="-24819.47"/>
    <n v="-745.48"/>
    <n v="-578.92999999999995"/>
    <n v="11002.149999999998"/>
    <n v="0.29618642961307029"/>
    <n v="1324.4099999999999"/>
    <n v="2.0565575067236198E-2"/>
    <n v="3.5654146620782888E-2"/>
    <n v="121.83997785160574"/>
    <n v="779.97"/>
  </r>
  <r>
    <n v="1110010"/>
    <s v="Juhayna Milk 1L 12X"/>
    <n v="202402"/>
    <x v="0"/>
    <x v="0"/>
    <x v="0"/>
    <x v="7"/>
    <x v="3"/>
    <n v="133.80000000000001"/>
    <n v="56196"/>
    <n v="-5199.6899999999996"/>
    <n v="50996.31"/>
    <n v="-33526.720000000001"/>
    <n v="-1831.94"/>
    <n v="-578.95000000000005"/>
    <n v="15058.699999999997"/>
    <n v="0.29528999255044136"/>
    <n v="2410.8900000000003"/>
    <n v="9.2527759982916929E-2"/>
    <n v="4.7275773482434329E-2"/>
    <n v="112.54633781763823"/>
    <n v="5199.6899999999996"/>
  </r>
  <r>
    <n v="1120010"/>
    <s v="Pure Orange 1L 12X"/>
    <n v="202509"/>
    <x v="1"/>
    <x v="0"/>
    <x v="0"/>
    <x v="1"/>
    <x v="0"/>
    <n v="62"/>
    <n v="29760"/>
    <n v="-2417.7600000000002"/>
    <n v="27342.240000000002"/>
    <n v="-18146.37"/>
    <n v="-619.17999999999995"/>
    <n v="-409.06"/>
    <n v="8167.630000000001"/>
    <n v="0.29871839322601224"/>
    <n v="1028.24"/>
    <n v="8.1241935483870972E-2"/>
    <n v="3.7606282440648606E-2"/>
    <n v="131.7359677419355"/>
    <n v="2417.7600000000002"/>
  </r>
  <r>
    <n v="1110010"/>
    <s v="Juhayna Milk 1L 12X"/>
    <n v="202412"/>
    <x v="0"/>
    <x v="0"/>
    <x v="0"/>
    <x v="4"/>
    <x v="1"/>
    <n v="65.7"/>
    <n v="27594"/>
    <n v="-788.1"/>
    <n v="26805.9"/>
    <n v="-17295.57"/>
    <n v="-735.15"/>
    <n v="-516.28"/>
    <n v="8258.9000000000015"/>
    <n v="0.30810008244453652"/>
    <n v="1251.4299999999998"/>
    <n v="2.8560556642748425E-2"/>
    <n v="4.6684871614084952E-2"/>
    <n v="125.70624048706242"/>
    <n v="788.1"/>
  </r>
  <r>
    <n v="1120020"/>
    <s v="Pure Apple 250ML 27X"/>
    <n v="202402"/>
    <x v="1"/>
    <x v="1"/>
    <x v="1"/>
    <x v="5"/>
    <x v="3"/>
    <n v="111.3"/>
    <n v="42294"/>
    <n v="-4068.41"/>
    <n v="38225.589999999997"/>
    <n v="-25545.82"/>
    <n v="-1270.8900000000001"/>
    <n v="-518.66"/>
    <n v="10890.219999999998"/>
    <n v="0.28489344441773162"/>
    <n v="1789.5500000000002"/>
    <n v="9.6193549912517134E-2"/>
    <n v="4.6815497157794039E-2"/>
    <n v="97.845642407906539"/>
    <n v="4068.41"/>
  </r>
  <r>
    <n v="1120020"/>
    <s v="Pure Apple 250ML 27X"/>
    <n v="202512"/>
    <x v="1"/>
    <x v="1"/>
    <x v="1"/>
    <x v="8"/>
    <x v="2"/>
    <n v="67.7"/>
    <n v="25726"/>
    <n v="-2243.5700000000002"/>
    <n v="23482.43"/>
    <n v="-14935.67"/>
    <n v="-749.1"/>
    <n v="-386.45"/>
    <n v="7411.2099999999991"/>
    <n v="0.31560660459756501"/>
    <n v="1135.55"/>
    <n v="8.7210215346342226E-2"/>
    <n v="4.8357431492396651E-2"/>
    <n v="109.47134416543572"/>
    <n v="2243.5700000000002"/>
  </r>
  <r>
    <n v="1110020"/>
    <s v="Juhayna Milk 500ML 24X"/>
    <n v="202507"/>
    <x v="0"/>
    <x v="2"/>
    <x v="2"/>
    <x v="6"/>
    <x v="0"/>
    <n v="86.9"/>
    <n v="39105"/>
    <n v="-3015.86"/>
    <n v="36089.14"/>
    <n v="-23424.17"/>
    <n v="-1136.31"/>
    <n v="-556.38"/>
    <n v="10972.279999999999"/>
    <n v="0.3040327367180265"/>
    <n v="1692.69"/>
    <n v="7.712210714742361E-2"/>
    <n v="4.690302955404313E-2"/>
    <n v="126.26329113924048"/>
    <n v="3015.86"/>
  </r>
  <r>
    <n v="1120010"/>
    <s v="Pure Orange 1L 12X"/>
    <n v="202508"/>
    <x v="1"/>
    <x v="0"/>
    <x v="0"/>
    <x v="0"/>
    <x v="0"/>
    <n v="110.5"/>
    <n v="53040"/>
    <n v="-3987.68"/>
    <n v="49052.32"/>
    <n v="-30513.63"/>
    <n v="-1707.11"/>
    <n v="-926.47"/>
    <n v="15905.11"/>
    <n v="0.32424786432119829"/>
    <n v="2633.58"/>
    <n v="7.5182503770739068E-2"/>
    <n v="5.368920369107924E-2"/>
    <n v="143.93764705882353"/>
    <n v="3987.68"/>
  </r>
  <r>
    <n v="1120010"/>
    <s v="Pure Orange 1L 12X"/>
    <n v="202508"/>
    <x v="1"/>
    <x v="0"/>
    <x v="0"/>
    <x v="0"/>
    <x v="0"/>
    <n v="87.2"/>
    <n v="41856"/>
    <n v="-3342.42"/>
    <n v="38513.58"/>
    <n v="-24208.69"/>
    <n v="-1091.43"/>
    <n v="-721.13"/>
    <n v="12492.330000000002"/>
    <n v="0.3243616926808674"/>
    <n v="1812.56"/>
    <n v="7.9855217889908264E-2"/>
    <n v="4.7062880158115654E-2"/>
    <n v="143.26066513761469"/>
    <n v="3342.42"/>
  </r>
  <r>
    <n v="1120010"/>
    <s v="Pure Orange 1L 12X"/>
    <n v="202405"/>
    <x v="1"/>
    <x v="0"/>
    <x v="0"/>
    <x v="5"/>
    <x v="3"/>
    <n v="236.3"/>
    <n v="113424"/>
    <n v="-13499.09"/>
    <n v="99924.91"/>
    <n v="-63495.839999999997"/>
    <n v="-2759.94"/>
    <n v="-1129.9100000000001"/>
    <n v="32539.22"/>
    <n v="0.32563672061350868"/>
    <n v="3889.8500000000004"/>
    <n v="0.11901440612216109"/>
    <n v="3.8927730833082562E-2"/>
    <n v="137.70300465509945"/>
    <n v="13499.09"/>
  </r>
  <r>
    <n v="1110020"/>
    <s v="Juhayna Milk 500ML 24X"/>
    <n v="202411"/>
    <x v="0"/>
    <x v="2"/>
    <x v="2"/>
    <x v="1"/>
    <x v="0"/>
    <n v="77.8"/>
    <n v="35010"/>
    <n v="-2691.27"/>
    <n v="32318.73"/>
    <n v="-20695.82"/>
    <n v="-808.92"/>
    <n v="-324.51"/>
    <n v="10489.480000000003"/>
    <n v="0.32456349615223135"/>
    <n v="1133.4299999999998"/>
    <n v="7.6871465295629826E-2"/>
    <n v="3.5070375599536241E-2"/>
    <n v="134.82622107969155"/>
    <n v="2691.27"/>
  </r>
  <r>
    <n v="1110010"/>
    <s v="Juhayna Milk 1L 12X"/>
    <n v="202502"/>
    <x v="0"/>
    <x v="0"/>
    <x v="0"/>
    <x v="7"/>
    <x v="3"/>
    <n v="235.3"/>
    <n v="98826"/>
    <n v="-11810.54"/>
    <n v="87015.46"/>
    <n v="-58521.43"/>
    <n v="-1979.55"/>
    <n v="-1038.19"/>
    <n v="25476.29"/>
    <n v="0.29277889239452393"/>
    <n v="3017.74"/>
    <n v="0.11950842895594278"/>
    <n v="3.4680503901260762E-2"/>
    <n v="108.27152571185721"/>
    <n v="11810.54"/>
  </r>
  <r>
    <n v="1130010"/>
    <s v="Bekhero Milk 500ML 24X"/>
    <n v="202410"/>
    <x v="2"/>
    <x v="2"/>
    <x v="2"/>
    <x v="8"/>
    <x v="2"/>
    <n v="93.2"/>
    <n v="33552"/>
    <n v="-3243.98"/>
    <n v="30308.02"/>
    <n v="-19949.3"/>
    <n v="-812.87"/>
    <n v="-519.82000000000005"/>
    <n v="9026.0300000000025"/>
    <n v="0.29780995261320281"/>
    <n v="1332.69"/>
    <n v="9.6685145445875059E-2"/>
    <n v="4.3971529647928172E-2"/>
    <n v="96.845815450643798"/>
    <n v="3243.98"/>
  </r>
  <r>
    <n v="1130010"/>
    <s v="Bekhero Milk 500ML 24X"/>
    <n v="202505"/>
    <x v="2"/>
    <x v="2"/>
    <x v="2"/>
    <x v="2"/>
    <x v="1"/>
    <n v="95.2"/>
    <n v="34272"/>
    <n v="-1046.23"/>
    <n v="33225.769999999997"/>
    <n v="-22412.1"/>
    <n v="-750.08"/>
    <n v="-481.86"/>
    <n v="9581.7299999999959"/>
    <n v="0.28838248142932421"/>
    <n v="1231.94"/>
    <n v="3.0527252567693744E-2"/>
    <n v="3.7077846502880152E-2"/>
    <n v="100.64842436974786"/>
    <n v="1046.23"/>
  </r>
  <r>
    <n v="1130010"/>
    <s v="Bekhero Milk 500ML 24X"/>
    <n v="202411"/>
    <x v="2"/>
    <x v="2"/>
    <x v="2"/>
    <x v="2"/>
    <x v="1"/>
    <n v="82.3"/>
    <n v="29628"/>
    <n v="-1168.8399999999999"/>
    <n v="28459.16"/>
    <n v="-18140.080000000002"/>
    <n v="-789.99"/>
    <n v="-298.67"/>
    <n v="9230.4199999999983"/>
    <n v="0.32433915828857907"/>
    <n v="1088.6600000000001"/>
    <n v="3.9450519778587823E-2"/>
    <n v="3.8253412960888515E-2"/>
    <n v="112.15577156743619"/>
    <n v="1168.8399999999999"/>
  </r>
  <r>
    <n v="1110010"/>
    <s v="Juhayna Milk 1L 12X"/>
    <n v="202507"/>
    <x v="0"/>
    <x v="0"/>
    <x v="0"/>
    <x v="7"/>
    <x v="3"/>
    <n v="210.6"/>
    <n v="88452"/>
    <n v="-8494.27"/>
    <n v="79957.73"/>
    <n v="-51816.79"/>
    <n v="-3165.59"/>
    <n v="-1278.8900000000001"/>
    <n v="23696.459999999992"/>
    <n v="0.29636234045163606"/>
    <n v="4444.4800000000005"/>
    <n v="9.6032537421426312E-2"/>
    <n v="5.5585369919831401E-2"/>
    <n v="112.51880341880339"/>
    <n v="8494.27"/>
  </r>
  <r>
    <n v="1120010"/>
    <s v="Pure Orange 1L 12X"/>
    <n v="202510"/>
    <x v="1"/>
    <x v="0"/>
    <x v="0"/>
    <x v="2"/>
    <x v="1"/>
    <n v="45.7"/>
    <n v="21936"/>
    <n v="-626.66"/>
    <n v="21309.34"/>
    <n v="-13779.25"/>
    <n v="-540.98"/>
    <n v="-378.25"/>
    <n v="6610.8600000000006"/>
    <n v="0.31023297765205304"/>
    <n v="919.23"/>
    <n v="2.8567651349380014E-2"/>
    <n v="4.313742236972145E-2"/>
    <n v="144.65776805251642"/>
    <n v="626.66"/>
  </r>
  <r>
    <n v="1120020"/>
    <s v="Pure Apple 250ML 27X"/>
    <n v="202401"/>
    <x v="1"/>
    <x v="1"/>
    <x v="1"/>
    <x v="5"/>
    <x v="3"/>
    <n v="264.10000000000002"/>
    <n v="100358"/>
    <n v="-11473.25"/>
    <n v="88884.75"/>
    <n v="-57480.56"/>
    <n v="-2135.6"/>
    <n v="-1603.47"/>
    <n v="27665.120000000003"/>
    <n v="0.3112470924427419"/>
    <n v="3739.0699999999997"/>
    <n v="0.11432322286215349"/>
    <n v="4.20664962212303E-2"/>
    <n v="104.75244225672094"/>
    <n v="11473.25"/>
  </r>
  <r>
    <n v="1110010"/>
    <s v="Juhayna Milk 1L 12X"/>
    <n v="202502"/>
    <x v="0"/>
    <x v="0"/>
    <x v="0"/>
    <x v="6"/>
    <x v="0"/>
    <n v="19.2"/>
    <n v="8064"/>
    <n v="-580.79999999999995"/>
    <n v="7483.2"/>
    <n v="-4642.91"/>
    <n v="-212.33"/>
    <n v="-101.5"/>
    <n v="2526.46"/>
    <n v="0.33761759675005348"/>
    <n v="313.83000000000004"/>
    <n v="7.2023809523809518E-2"/>
    <n v="4.1937940987812707E-2"/>
    <n v="131.58645833333335"/>
    <n v="580.79999999999995"/>
  </r>
  <r>
    <n v="1120010"/>
    <s v="Pure Orange 1L 12X"/>
    <n v="202505"/>
    <x v="1"/>
    <x v="0"/>
    <x v="0"/>
    <x v="10"/>
    <x v="1"/>
    <n v="54.7"/>
    <n v="26256"/>
    <n v="-670.99"/>
    <n v="25585.01"/>
    <n v="-16629.12"/>
    <n v="-985.94"/>
    <n v="-498.15"/>
    <n v="7471.7999999999993"/>
    <n v="0.29203818954927124"/>
    <n v="1484.0900000000001"/>
    <n v="2.5555682510664229E-2"/>
    <n v="5.800623099228807E-2"/>
    <n v="136.5959780621572"/>
    <n v="670.99"/>
  </r>
  <r>
    <n v="1120010"/>
    <s v="Pure Orange 1L 12X"/>
    <n v="202504"/>
    <x v="1"/>
    <x v="0"/>
    <x v="0"/>
    <x v="8"/>
    <x v="2"/>
    <n v="138"/>
    <n v="66240"/>
    <n v="-6606.51"/>
    <n v="59633.49"/>
    <n v="-37588.71"/>
    <n v="-1753.54"/>
    <n v="-760.09"/>
    <n v="19531.150000000001"/>
    <n v="0.32751982149627673"/>
    <n v="2513.63"/>
    <n v="9.9735960144927541E-2"/>
    <n v="4.2151314638804477E-2"/>
    <n v="141.53007246376814"/>
    <n v="6606.51"/>
  </r>
  <r>
    <n v="1110010"/>
    <s v="Juhayna Milk 1L 12X"/>
    <n v="202505"/>
    <x v="0"/>
    <x v="0"/>
    <x v="0"/>
    <x v="9"/>
    <x v="0"/>
    <n v="59.1"/>
    <n v="24822"/>
    <n v="-1877.3"/>
    <n v="22944.7"/>
    <n v="-15339.86"/>
    <n v="-829.84"/>
    <n v="-425.82"/>
    <n v="6349.18"/>
    <n v="0.27671662736928354"/>
    <n v="1255.6600000000001"/>
    <n v="7.5630489082265731E-2"/>
    <n v="5.4725492161588514E-2"/>
    <n v="107.43113367174281"/>
    <n v="1877.3"/>
  </r>
  <r>
    <n v="1120010"/>
    <s v="Pure Orange 1L 12X"/>
    <n v="202403"/>
    <x v="1"/>
    <x v="0"/>
    <x v="0"/>
    <x v="0"/>
    <x v="0"/>
    <n v="55.6"/>
    <n v="26688"/>
    <n v="-1883.83"/>
    <n v="24804.17"/>
    <n v="-15862.41"/>
    <n v="-572.42999999999995"/>
    <n v="-469.24"/>
    <n v="7900.0899999999965"/>
    <n v="0.31849846215374256"/>
    <n v="1041.67"/>
    <n v="7.058715527577937E-2"/>
    <n v="4.1995761196605252E-2"/>
    <n v="142.08794964028769"/>
    <n v="1883.83"/>
  </r>
  <r>
    <n v="1120010"/>
    <s v="Pure Orange 1L 12X"/>
    <n v="202505"/>
    <x v="1"/>
    <x v="0"/>
    <x v="0"/>
    <x v="3"/>
    <x v="2"/>
    <n v="197.2"/>
    <n v="94656"/>
    <n v="-7967.13"/>
    <n v="86688.87"/>
    <n v="-55287.25"/>
    <n v="-1982.96"/>
    <n v="-1602.04"/>
    <n v="27816.619999999995"/>
    <n v="0.32087879332144942"/>
    <n v="3585"/>
    <n v="8.4169307809330629E-2"/>
    <n v="4.1354789836342318E-2"/>
    <n v="141.05791075050709"/>
    <n v="7967.13"/>
  </r>
  <r>
    <n v="1110020"/>
    <s v="Juhayna Milk 500ML 24X"/>
    <n v="202506"/>
    <x v="0"/>
    <x v="2"/>
    <x v="2"/>
    <x v="7"/>
    <x v="3"/>
    <n v="299.5"/>
    <n v="134775"/>
    <n v="-10873.59"/>
    <n v="123901.41"/>
    <n v="-82584.240000000005"/>
    <n v="-4550.8900000000003"/>
    <n v="-2255.73"/>
    <n v="34510.550000000003"/>
    <n v="0.2785323427715633"/>
    <n v="6806.6200000000008"/>
    <n v="8.0679577072899272E-2"/>
    <n v="5.4935775145738865E-2"/>
    <n v="115.22721202003341"/>
    <n v="10873.59"/>
  </r>
  <r>
    <n v="1110010"/>
    <s v="Juhayna Milk 1L 12X"/>
    <n v="202401"/>
    <x v="0"/>
    <x v="0"/>
    <x v="0"/>
    <x v="9"/>
    <x v="0"/>
    <n v="115.4"/>
    <n v="48468"/>
    <n v="-3501.63"/>
    <n v="44966.37"/>
    <n v="-28002.13"/>
    <n v="-1458.9"/>
    <n v="-813.84"/>
    <n v="14691.5"/>
    <n v="0.32672194798023496"/>
    <n v="2272.7400000000002"/>
    <n v="7.2246224312948748E-2"/>
    <n v="5.0543105881128501E-2"/>
    <n v="127.30935875216637"/>
    <n v="3501.63"/>
  </r>
  <r>
    <n v="1120010"/>
    <s v="Pure Orange 1L 12X"/>
    <n v="202505"/>
    <x v="1"/>
    <x v="0"/>
    <x v="0"/>
    <x v="5"/>
    <x v="3"/>
    <n v="210.7"/>
    <n v="101136"/>
    <n v="-8336.69"/>
    <n v="92799.31"/>
    <n v="-57787.37"/>
    <n v="-3143.46"/>
    <n v="-1606.65"/>
    <n v="30261.829999999994"/>
    <n v="0.32609973069842862"/>
    <n v="4750.1100000000006"/>
    <n v="8.2430489637715557E-2"/>
    <n v="5.1186910764745998E-2"/>
    <n v="143.6252017085904"/>
    <n v="8336.69"/>
  </r>
  <r>
    <n v="1130010"/>
    <s v="Bekhero Milk 500ML 24X"/>
    <n v="202508"/>
    <x v="2"/>
    <x v="2"/>
    <x v="2"/>
    <x v="5"/>
    <x v="3"/>
    <n v="244.2"/>
    <n v="87912"/>
    <n v="-8010.46"/>
    <n v="79901.539999999994"/>
    <n v="-49870.53"/>
    <n v="-2028.08"/>
    <n v="-1261.1600000000001"/>
    <n v="26741.76999999999"/>
    <n v="0.3346840373790041"/>
    <n v="3289.24"/>
    <n v="9.1119073619073621E-2"/>
    <n v="4.116616525789115E-2"/>
    <n v="109.50765765765762"/>
    <n v="8010.46"/>
  </r>
  <r>
    <n v="1130010"/>
    <s v="Bekhero Milk 500ML 24X"/>
    <n v="202403"/>
    <x v="2"/>
    <x v="2"/>
    <x v="2"/>
    <x v="10"/>
    <x v="1"/>
    <n v="100.6"/>
    <n v="36216"/>
    <n v="-1068.83"/>
    <n v="35147.17"/>
    <n v="-22813.59"/>
    <n v="-1296.67"/>
    <n v="-640.12"/>
    <n v="10396.789999999997"/>
    <n v="0.29580731535426602"/>
    <n v="1936.79"/>
    <n v="2.9512646344157276E-2"/>
    <n v="5.5105147868235199E-2"/>
    <n v="103.34781312127234"/>
    <n v="1068.83"/>
  </r>
  <r>
    <n v="1130010"/>
    <s v="Bekhero Milk 500ML 24X"/>
    <n v="202409"/>
    <x v="2"/>
    <x v="2"/>
    <x v="2"/>
    <x v="2"/>
    <x v="1"/>
    <n v="47"/>
    <n v="16920"/>
    <n v="-390.13"/>
    <n v="16529.87"/>
    <n v="-10515.04"/>
    <n v="-399.94"/>
    <n v="-229.64"/>
    <n v="5385.2499999999982"/>
    <n v="0.32578901104485386"/>
    <n v="629.57999999999993"/>
    <n v="2.3057328605200947E-2"/>
    <n v="3.8087413875608218E-2"/>
    <n v="114.57978723404251"/>
    <n v="390.13"/>
  </r>
  <r>
    <n v="1120010"/>
    <s v="Pure Orange 1L 12X"/>
    <n v="202411"/>
    <x v="1"/>
    <x v="0"/>
    <x v="0"/>
    <x v="0"/>
    <x v="0"/>
    <n v="110.6"/>
    <n v="53088"/>
    <n v="-3924.33"/>
    <n v="49163.67"/>
    <n v="-31525.53"/>
    <n v="-1740.47"/>
    <n v="-861.25"/>
    <n v="15036.419999999998"/>
    <n v="0.30584413246610759"/>
    <n v="2601.7200000000003"/>
    <n v="7.3921225135623866E-2"/>
    <n v="5.2919564385653074E-2"/>
    <n v="135.95316455696201"/>
    <n v="3924.33"/>
  </r>
  <r>
    <n v="1120020"/>
    <s v="Pure Apple 250ML 27X"/>
    <n v="202507"/>
    <x v="1"/>
    <x v="1"/>
    <x v="1"/>
    <x v="3"/>
    <x v="2"/>
    <n v="130.5"/>
    <n v="49590"/>
    <n v="-4423.76"/>
    <n v="45166.239999999998"/>
    <n v="-30586.6"/>
    <n v="-1420.96"/>
    <n v="-757.36"/>
    <n v="12401.32"/>
    <n v="0.27457056420901982"/>
    <n v="2178.3200000000002"/>
    <n v="8.9206694898164962E-2"/>
    <n v="4.8228942679310924E-2"/>
    <n v="95.029272030651342"/>
    <n v="4423.76"/>
  </r>
  <r>
    <n v="1120010"/>
    <s v="Pure Orange 1L 12X"/>
    <n v="202510"/>
    <x v="1"/>
    <x v="0"/>
    <x v="0"/>
    <x v="6"/>
    <x v="0"/>
    <n v="118.1"/>
    <n v="56688"/>
    <n v="-3403.13"/>
    <n v="53284.87"/>
    <n v="-35329.660000000003"/>
    <n v="-1333.16"/>
    <n v="-611.25"/>
    <n v="16010.799999999996"/>
    <n v="0.30047553836576862"/>
    <n v="1944.41"/>
    <n v="6.0032634772791423E-2"/>
    <n v="3.6490846275875309E-2"/>
    <n v="135.56985605419132"/>
    <n v="3403.13"/>
  </r>
  <r>
    <n v="1110010"/>
    <s v="Juhayna Milk 1L 12X"/>
    <n v="202412"/>
    <x v="0"/>
    <x v="0"/>
    <x v="0"/>
    <x v="5"/>
    <x v="3"/>
    <n v="277.8"/>
    <n v="116676"/>
    <n v="-12136.47"/>
    <n v="104539.53"/>
    <n v="-69598.490000000005"/>
    <n v="-2785.19"/>
    <n v="-1338.49"/>
    <n v="30817.359999999986"/>
    <n v="0.29479145352958813"/>
    <n v="4123.68"/>
    <n v="0.10401856422914738"/>
    <n v="3.9446131047269871E-2"/>
    <n v="110.93362131029512"/>
    <n v="12136.47"/>
  </r>
  <r>
    <n v="1110010"/>
    <s v="Juhayna Milk 1L 12X"/>
    <n v="202410"/>
    <x v="0"/>
    <x v="0"/>
    <x v="0"/>
    <x v="2"/>
    <x v="1"/>
    <n v="26.9"/>
    <n v="11298"/>
    <n v="-277.33"/>
    <n v="11020.67"/>
    <n v="-7205.44"/>
    <n v="-317.39999999999998"/>
    <n v="-160.88"/>
    <n v="3336.9500000000007"/>
    <n v="0.30279012074583495"/>
    <n v="478.28"/>
    <n v="2.4546822446450699E-2"/>
    <n v="4.3398450366447773E-2"/>
    <n v="124.05018587360598"/>
    <n v="277.33"/>
  </r>
  <r>
    <n v="1120010"/>
    <s v="Pure Orange 1L 12X"/>
    <n v="202412"/>
    <x v="1"/>
    <x v="0"/>
    <x v="0"/>
    <x v="4"/>
    <x v="1"/>
    <n v="77.099999999999994"/>
    <n v="37008"/>
    <n v="-1447.51"/>
    <n v="35560.49"/>
    <n v="-22290.05"/>
    <n v="-930.8"/>
    <n v="-538.20000000000005"/>
    <n v="11801.439999999999"/>
    <n v="0.33186944274389918"/>
    <n v="1469"/>
    <n v="3.9113434932987461E-2"/>
    <n v="4.1309891961556211E-2"/>
    <n v="153.06666666666666"/>
    <n v="1447.51"/>
  </r>
  <r>
    <n v="1120020"/>
    <s v="Pure Apple 250ML 27X"/>
    <n v="202407"/>
    <x v="1"/>
    <x v="1"/>
    <x v="1"/>
    <x v="3"/>
    <x v="2"/>
    <n v="50.9"/>
    <n v="19342"/>
    <n v="-1656.83"/>
    <n v="17685.169999999998"/>
    <n v="-11732.95"/>
    <n v="-650.5"/>
    <n v="-233.44"/>
    <n v="5068.279999999997"/>
    <n v="0.28658361779954605"/>
    <n v="883.94"/>
    <n v="8.5659704270499432E-2"/>
    <n v="4.9981990560452633E-2"/>
    <n v="99.57328094302548"/>
    <n v="1656.83"/>
  </r>
  <r>
    <n v="1130010"/>
    <s v="Bekhero Milk 500ML 24X"/>
    <n v="202505"/>
    <x v="2"/>
    <x v="2"/>
    <x v="2"/>
    <x v="10"/>
    <x v="1"/>
    <n v="98.7"/>
    <n v="35532"/>
    <n v="-907.1"/>
    <n v="34624.9"/>
    <n v="-22652.76"/>
    <n v="-802.73"/>
    <n v="-570.16999999999996"/>
    <n v="10599.240000000005"/>
    <n v="0.30611611874691347"/>
    <n v="1372.9"/>
    <n v="2.552910052910053E-2"/>
    <n v="3.9650656030775541E-2"/>
    <n v="107.38844984802436"/>
    <n v="907.1"/>
  </r>
  <r>
    <n v="1110020"/>
    <s v="Juhayna Milk 500ML 24X"/>
    <n v="202401"/>
    <x v="0"/>
    <x v="2"/>
    <x v="2"/>
    <x v="7"/>
    <x v="3"/>
    <n v="234.2"/>
    <n v="105390"/>
    <n v="-9951.32"/>
    <n v="95438.68"/>
    <n v="-62313.65"/>
    <n v="-3276.28"/>
    <n v="-1676.61"/>
    <n v="28172.139999999985"/>
    <n v="0.29518576744774744"/>
    <n v="4952.8900000000003"/>
    <n v="9.4423759369959198E-2"/>
    <n v="5.189604466449034E-2"/>
    <n v="120.29094790777107"/>
    <n v="9951.32"/>
  </r>
  <r>
    <n v="1110020"/>
    <s v="Juhayna Milk 500ML 24X"/>
    <n v="202504"/>
    <x v="0"/>
    <x v="2"/>
    <x v="2"/>
    <x v="4"/>
    <x v="1"/>
    <n v="42.2"/>
    <n v="18990"/>
    <n v="-575.91"/>
    <n v="18414.09"/>
    <n v="-11525.74"/>
    <n v="-730"/>
    <n v="-219.58"/>
    <n v="5938.77"/>
    <n v="0.32251227185269543"/>
    <n v="949.58"/>
    <n v="3.0327014218009478E-2"/>
    <n v="5.1568119847356021E-2"/>
    <n v="140.72914691943129"/>
    <n v="575.91"/>
  </r>
  <r>
    <n v="1110010"/>
    <s v="Juhayna Milk 1L 12X"/>
    <n v="202406"/>
    <x v="0"/>
    <x v="0"/>
    <x v="0"/>
    <x v="4"/>
    <x v="1"/>
    <n v="102.8"/>
    <n v="43176"/>
    <n v="-1048"/>
    <n v="42128"/>
    <n v="-28562.63"/>
    <n v="-1613.3"/>
    <n v="-457.7"/>
    <n v="11494.369999999999"/>
    <n v="0.27284395176604631"/>
    <n v="2071"/>
    <n v="2.4272744117102094E-2"/>
    <n v="4.9159703759969614E-2"/>
    <n v="111.81293774319066"/>
    <n v="1048"/>
  </r>
  <r>
    <n v="1110010"/>
    <s v="Juhayna Milk 1L 12X"/>
    <n v="202506"/>
    <x v="0"/>
    <x v="0"/>
    <x v="0"/>
    <x v="9"/>
    <x v="0"/>
    <n v="65.099999999999994"/>
    <n v="27342"/>
    <n v="-1882.42"/>
    <n v="25459.58"/>
    <n v="-16009.01"/>
    <n v="-703.44"/>
    <n v="-346.71"/>
    <n v="8400.4200000000019"/>
    <n v="0.32995124035824636"/>
    <n v="1050.1500000000001"/>
    <n v="6.8847194791895258E-2"/>
    <n v="4.124773464448353E-2"/>
    <n v="129.0387096774194"/>
    <n v="1882.42"/>
  </r>
  <r>
    <n v="1120010"/>
    <s v="Pure Orange 1L 12X"/>
    <n v="202508"/>
    <x v="1"/>
    <x v="0"/>
    <x v="0"/>
    <x v="8"/>
    <x v="2"/>
    <n v="187.2"/>
    <n v="89856"/>
    <n v="-8543.44"/>
    <n v="81312.56"/>
    <n v="-54968.42"/>
    <n v="-3135.17"/>
    <n v="-1004.67"/>
    <n v="22204.300000000003"/>
    <n v="0.27307343416564434"/>
    <n v="4139.84"/>
    <n v="9.5079237891737903E-2"/>
    <n v="5.0912675729309229E-2"/>
    <n v="118.6127136752137"/>
    <n v="8543.44"/>
  </r>
  <r>
    <n v="1120020"/>
    <s v="Pure Apple 250ML 27X"/>
    <n v="202509"/>
    <x v="1"/>
    <x v="1"/>
    <x v="1"/>
    <x v="5"/>
    <x v="3"/>
    <n v="168.4"/>
    <n v="63992"/>
    <n v="-6272.01"/>
    <n v="57719.99"/>
    <n v="-37526.949999999997"/>
    <n v="-1823.11"/>
    <n v="-1143.26"/>
    <n v="17226.669999999998"/>
    <n v="0.29845240790928756"/>
    <n v="2966.37"/>
    <n v="9.8012407800975129E-2"/>
    <n v="5.1392420546157405E-2"/>
    <n v="102.2961401425178"/>
    <n v="6272.01"/>
  </r>
  <r>
    <n v="1110020"/>
    <s v="Juhayna Milk 500ML 24X"/>
    <n v="202510"/>
    <x v="0"/>
    <x v="2"/>
    <x v="2"/>
    <x v="7"/>
    <x v="3"/>
    <n v="256.89999999999998"/>
    <n v="115605"/>
    <n v="-9510.19"/>
    <n v="106094.81"/>
    <n v="-70288.42"/>
    <n v="-3812.15"/>
    <n v="-2099.08"/>
    <n v="29895.160000000003"/>
    <n v="0.28177777970477541"/>
    <n v="5911.23"/>
    <n v="8.2264521430733969E-2"/>
    <n v="5.5716486037347156E-2"/>
    <n v="116.36885947839629"/>
    <n v="9510.19"/>
  </r>
  <r>
    <n v="1120010"/>
    <s v="Pure Orange 1L 12X"/>
    <n v="202402"/>
    <x v="1"/>
    <x v="0"/>
    <x v="0"/>
    <x v="8"/>
    <x v="2"/>
    <n v="217.8"/>
    <n v="104544"/>
    <n v="-9049.92"/>
    <n v="95494.080000000002"/>
    <n v="-63846.879999999997"/>
    <n v="-3790.03"/>
    <n v="-1509.69"/>
    <n v="26347.479999999996"/>
    <n v="0.27590694627352813"/>
    <n v="5299.72"/>
    <n v="8.6565656565656568E-2"/>
    <n v="5.5497890549864454E-2"/>
    <n v="120.97098255280071"/>
    <n v="9049.92"/>
  </r>
  <r>
    <n v="1120010"/>
    <s v="Pure Orange 1L 12X"/>
    <n v="202502"/>
    <x v="1"/>
    <x v="0"/>
    <x v="0"/>
    <x v="9"/>
    <x v="0"/>
    <n v="64.599999999999994"/>
    <n v="31008"/>
    <n v="-2152.46"/>
    <n v="28855.54"/>
    <n v="-18917.72"/>
    <n v="-621.78"/>
    <n v="-524.75"/>
    <n v="8791.2900000000009"/>
    <n v="0.30466558588056231"/>
    <n v="1146.53"/>
    <n v="6.9416279669762646E-2"/>
    <n v="3.9733444600239677E-2"/>
    <n v="136.08808049535605"/>
    <n v="2152.46"/>
  </r>
  <r>
    <n v="1130010"/>
    <s v="Bekhero Milk 500ML 24X"/>
    <n v="202512"/>
    <x v="2"/>
    <x v="2"/>
    <x v="2"/>
    <x v="9"/>
    <x v="0"/>
    <n v="33.1"/>
    <n v="11916"/>
    <n v="-898.77"/>
    <n v="11017.23"/>
    <n v="-7063.86"/>
    <n v="-234.62"/>
    <n v="-164.61"/>
    <n v="3554.1400000000003"/>
    <n v="0.32259833007026273"/>
    <n v="399.23"/>
    <n v="7.5425478348439073E-2"/>
    <n v="3.6236876238401126E-2"/>
    <n v="107.37583081570997"/>
    <n v="898.77"/>
  </r>
  <r>
    <n v="1110010"/>
    <s v="Juhayna Milk 1L 12X"/>
    <n v="202505"/>
    <x v="0"/>
    <x v="0"/>
    <x v="0"/>
    <x v="8"/>
    <x v="2"/>
    <n v="296.89999999999998"/>
    <n v="124698"/>
    <n v="-11579.85"/>
    <n v="113118.15"/>
    <n v="-74390.03"/>
    <n v="-2641.64"/>
    <n v="-2066.41"/>
    <n v="34020.069999999992"/>
    <n v="0.30074811159835974"/>
    <n v="4708.0499999999993"/>
    <n v="9.2863157388250017E-2"/>
    <n v="4.1620641780297854E-2"/>
    <n v="114.58427079824855"/>
    <n v="11579.85"/>
  </r>
  <r>
    <n v="1110020"/>
    <s v="Juhayna Milk 500ML 24X"/>
    <n v="202502"/>
    <x v="0"/>
    <x v="2"/>
    <x v="2"/>
    <x v="8"/>
    <x v="2"/>
    <n v="101.3"/>
    <n v="45585"/>
    <n v="-3222.2"/>
    <n v="42362.8"/>
    <n v="-26660.32"/>
    <n v="-861.57"/>
    <n v="-626.54"/>
    <n v="14214.370000000003"/>
    <n v="0.33553896343017936"/>
    <n v="1488.1100000000001"/>
    <n v="7.0685532521662819E-2"/>
    <n v="3.5127753595135355E-2"/>
    <n v="140.31954590325768"/>
    <n v="3222.2"/>
  </r>
  <r>
    <n v="1110010"/>
    <s v="Juhayna Milk 1L 12X"/>
    <n v="202507"/>
    <x v="0"/>
    <x v="0"/>
    <x v="0"/>
    <x v="5"/>
    <x v="3"/>
    <n v="149.80000000000001"/>
    <n v="62916"/>
    <n v="-5307.03"/>
    <n v="57608.97"/>
    <n v="-36113.39"/>
    <n v="-1879.89"/>
    <n v="-960.86"/>
    <n v="18654.830000000002"/>
    <n v="0.32381814845847795"/>
    <n v="2840.75"/>
    <n v="8.4351039481213044E-2"/>
    <n v="4.9310897243953503E-2"/>
    <n v="124.53157543391188"/>
    <n v="5307.03"/>
  </r>
  <r>
    <n v="1110010"/>
    <s v="Juhayna Milk 1L 12X"/>
    <n v="202506"/>
    <x v="0"/>
    <x v="0"/>
    <x v="0"/>
    <x v="3"/>
    <x v="2"/>
    <n v="269.60000000000002"/>
    <n v="113232"/>
    <n v="-9783.7800000000007"/>
    <n v="103448.22"/>
    <n v="-65098.02"/>
    <n v="-3242.22"/>
    <n v="-1850.8"/>
    <n v="33257.180000000008"/>
    <n v="0.32148624693590677"/>
    <n v="5093.0199999999995"/>
    <n v="8.6404726579058927E-2"/>
    <n v="4.9232553252245417E-2"/>
    <n v="123.35749258160239"/>
    <n v="9783.7800000000007"/>
  </r>
  <r>
    <n v="1130010"/>
    <s v="Bekhero Milk 500ML 24X"/>
    <n v="202404"/>
    <x v="2"/>
    <x v="2"/>
    <x v="2"/>
    <x v="10"/>
    <x v="1"/>
    <n v="66.2"/>
    <n v="23832"/>
    <n v="-540.41999999999996"/>
    <n v="23291.58"/>
    <n v="-15570.54"/>
    <n v="-768.09"/>
    <n v="-346.68"/>
    <n v="6606.27"/>
    <n v="0.28363339885057176"/>
    <n v="1114.77"/>
    <n v="2.2676233635448136E-2"/>
    <n v="4.7861501881795908E-2"/>
    <n v="99.792598187311185"/>
    <n v="540.41999999999996"/>
  </r>
  <r>
    <n v="1120020"/>
    <s v="Pure Apple 250ML 27X"/>
    <n v="202508"/>
    <x v="1"/>
    <x v="1"/>
    <x v="1"/>
    <x v="10"/>
    <x v="1"/>
    <n v="14"/>
    <n v="5320"/>
    <n v="-119"/>
    <n v="5201"/>
    <n v="-3366.51"/>
    <n v="-117.75"/>
    <n v="-77.03"/>
    <n v="1639.7099999999996"/>
    <n v="0.31526821765045177"/>
    <n v="194.78"/>
    <n v="2.2368421052631579E-2"/>
    <n v="3.7450490290328785E-2"/>
    <n v="117.12214285714283"/>
    <n v="119"/>
  </r>
  <r>
    <n v="1110020"/>
    <s v="Juhayna Milk 500ML 24X"/>
    <n v="202506"/>
    <x v="0"/>
    <x v="2"/>
    <x v="2"/>
    <x v="7"/>
    <x v="3"/>
    <n v="201.7"/>
    <n v="90765"/>
    <n v="-8099.75"/>
    <n v="82665.25"/>
    <n v="-52615.94"/>
    <n v="-2821.27"/>
    <n v="-1374.52"/>
    <n v="25853.520000000004"/>
    <n v="0.31274955316774589"/>
    <n v="4195.79"/>
    <n v="8.9238693328926352E-2"/>
    <n v="5.075639401078446E-2"/>
    <n v="128.17808626673281"/>
    <n v="8099.75"/>
  </r>
  <r>
    <n v="1120020"/>
    <s v="Pure Apple 250ML 27X"/>
    <n v="202402"/>
    <x v="1"/>
    <x v="1"/>
    <x v="1"/>
    <x v="8"/>
    <x v="2"/>
    <n v="110.7"/>
    <n v="42066"/>
    <n v="-3343.64"/>
    <n v="38722.36"/>
    <n v="-24985.35"/>
    <n v="-1028.3900000000001"/>
    <n v="-585.11"/>
    <n v="12123.510000000002"/>
    <n v="0.31308809690318468"/>
    <n v="1613.5"/>
    <n v="7.9485570294299437E-2"/>
    <n v="4.1668431366270027E-2"/>
    <n v="109.5168021680217"/>
    <n v="3343.64"/>
  </r>
  <r>
    <n v="1120020"/>
    <s v="Pure Apple 250ML 27X"/>
    <n v="202411"/>
    <x v="1"/>
    <x v="1"/>
    <x v="1"/>
    <x v="5"/>
    <x v="3"/>
    <n v="138.6"/>
    <n v="52668"/>
    <n v="-5153.2299999999996"/>
    <n v="47514.77"/>
    <n v="-31740.91"/>
    <n v="-1370.57"/>
    <n v="-826.63"/>
    <n v="13576.659999999996"/>
    <n v="0.28573557232835173"/>
    <n v="2197.1999999999998"/>
    <n v="9.7843662185767441E-2"/>
    <n v="4.624246313304263E-2"/>
    <n v="97.955699855699834"/>
    <n v="5153.2299999999996"/>
  </r>
  <r>
    <n v="1110020"/>
    <s v="Juhayna Milk 500ML 24X"/>
    <n v="202411"/>
    <x v="0"/>
    <x v="2"/>
    <x v="2"/>
    <x v="5"/>
    <x v="3"/>
    <n v="132.30000000000001"/>
    <n v="59535"/>
    <n v="-6268.14"/>
    <n v="53266.86"/>
    <n v="-35203.040000000001"/>
    <n v="-1883.12"/>
    <n v="-767.03"/>
    <n v="15413.669999999998"/>
    <n v="0.28936697226005059"/>
    <n v="2650.1499999999996"/>
    <n v="0.10528495842781557"/>
    <n v="4.9752322551019516E-2"/>
    <n v="116.50544217687073"/>
    <n v="6268.14"/>
  </r>
  <r>
    <n v="1110010"/>
    <s v="Juhayna Milk 1L 12X"/>
    <n v="202509"/>
    <x v="0"/>
    <x v="0"/>
    <x v="0"/>
    <x v="3"/>
    <x v="2"/>
    <n v="73.400000000000006"/>
    <n v="30828"/>
    <n v="-2600.44"/>
    <n v="28227.56"/>
    <n v="-18523.21"/>
    <n v="-1059.76"/>
    <n v="-345.12"/>
    <n v="8299.4700000000048"/>
    <n v="0.29402009950558972"/>
    <n v="1404.88"/>
    <n v="8.4353185415855722E-2"/>
    <n v="4.97697994442311E-2"/>
    <n v="113.07179836512267"/>
    <n v="2600.44"/>
  </r>
  <r>
    <n v="1120010"/>
    <s v="Pure Orange 1L 12X"/>
    <n v="202402"/>
    <x v="1"/>
    <x v="0"/>
    <x v="0"/>
    <x v="8"/>
    <x v="2"/>
    <n v="127.8"/>
    <n v="61344"/>
    <n v="-6101.01"/>
    <n v="55242.99"/>
    <n v="-36031.89"/>
    <n v="-1220.51"/>
    <n v="-594.61"/>
    <n v="17395.979999999996"/>
    <n v="0.31489932025764711"/>
    <n v="1815.12"/>
    <n v="9.9455692488262915E-2"/>
    <n v="3.2857019506004288E-2"/>
    <n v="136.11877934272297"/>
    <n v="6101.01"/>
  </r>
  <r>
    <n v="1110010"/>
    <s v="Juhayna Milk 1L 12X"/>
    <n v="202402"/>
    <x v="0"/>
    <x v="0"/>
    <x v="0"/>
    <x v="8"/>
    <x v="2"/>
    <n v="212.9"/>
    <n v="89418"/>
    <n v="-8141.22"/>
    <n v="81276.78"/>
    <n v="-54061.46"/>
    <n v="-3147.38"/>
    <n v="-1607.47"/>
    <n v="22460.47"/>
    <n v="0.27634547037911689"/>
    <n v="4754.8500000000004"/>
    <n v="9.1046769106891232E-2"/>
    <n v="5.8501948526996278E-2"/>
    <n v="105.49774542038516"/>
    <n v="8141.22"/>
  </r>
  <r>
    <n v="1120010"/>
    <s v="Pure Orange 1L 12X"/>
    <n v="202501"/>
    <x v="1"/>
    <x v="0"/>
    <x v="0"/>
    <x v="6"/>
    <x v="0"/>
    <n v="68.900000000000006"/>
    <n v="33072"/>
    <n v="-2424.81"/>
    <n v="30647.19"/>
    <n v="-19597.59"/>
    <n v="-1072.68"/>
    <n v="-557.51"/>
    <n v="9419.41"/>
    <n v="0.30734987449094031"/>
    <n v="1630.19"/>
    <n v="7.3319121915820032E-2"/>
    <n v="5.319215236372405E-2"/>
    <n v="136.71132075471698"/>
    <n v="2424.81"/>
  </r>
  <r>
    <n v="1130010"/>
    <s v="Bekhero Milk 500ML 24X"/>
    <n v="202507"/>
    <x v="2"/>
    <x v="2"/>
    <x v="2"/>
    <x v="1"/>
    <x v="0"/>
    <n v="80.3"/>
    <n v="28908"/>
    <n v="-2496.21"/>
    <n v="26411.79"/>
    <n v="-17088.96"/>
    <n v="-764.04"/>
    <n v="-278.23"/>
    <n v="8280.5600000000013"/>
    <n v="0.31351756166469602"/>
    <n v="1042.27"/>
    <n v="8.6350145288501448E-2"/>
    <n v="3.9462300737662992E-2"/>
    <n v="103.12029887920301"/>
    <n v="2496.21"/>
  </r>
  <r>
    <n v="1110020"/>
    <s v="Juhayna Milk 500ML 24X"/>
    <n v="202509"/>
    <x v="0"/>
    <x v="2"/>
    <x v="2"/>
    <x v="7"/>
    <x v="3"/>
    <n v="116.8"/>
    <n v="52560"/>
    <n v="-5101.16"/>
    <n v="47458.84"/>
    <n v="-30255.74"/>
    <n v="-1340.25"/>
    <n v="-699.08"/>
    <n v="15163.769999999993"/>
    <n v="0.31951413056029171"/>
    <n v="2039.33"/>
    <n v="9.7054033485540328E-2"/>
    <n v="4.2970498225409638E-2"/>
    <n v="129.82679794520541"/>
    <n v="5101.16"/>
  </r>
  <r>
    <n v="1120010"/>
    <s v="Pure Orange 1L 12X"/>
    <n v="202502"/>
    <x v="1"/>
    <x v="0"/>
    <x v="0"/>
    <x v="6"/>
    <x v="0"/>
    <n v="89.8"/>
    <n v="43104"/>
    <n v="-3138.76"/>
    <n v="39965.24"/>
    <n v="-25493.42"/>
    <n v="-816.61"/>
    <n v="-572.29999999999995"/>
    <n v="13082.91"/>
    <n v="0.32735722342715823"/>
    <n v="1388.9099999999999"/>
    <n v="7.2818299925760957E-2"/>
    <n v="3.4752950313822709E-2"/>
    <n v="145.68942093541202"/>
    <n v="3138.76"/>
  </r>
  <r>
    <n v="1110020"/>
    <s v="Juhayna Milk 500ML 24X"/>
    <n v="202407"/>
    <x v="0"/>
    <x v="2"/>
    <x v="2"/>
    <x v="8"/>
    <x v="2"/>
    <n v="239.6"/>
    <n v="107820"/>
    <n v="-9184.2099999999991"/>
    <n v="98635.79"/>
    <n v="-62387.01"/>
    <n v="-2207.52"/>
    <n v="-1560.71"/>
    <n v="32480.549999999988"/>
    <n v="0.32929781370433581"/>
    <n v="3768.23"/>
    <n v="8.5180949731033198E-2"/>
    <n v="3.820347563495969E-2"/>
    <n v="135.56156093489145"/>
    <n v="9184.2099999999991"/>
  </r>
  <r>
    <n v="1120020"/>
    <s v="Pure Apple 250ML 27X"/>
    <n v="202511"/>
    <x v="1"/>
    <x v="1"/>
    <x v="1"/>
    <x v="8"/>
    <x v="2"/>
    <n v="279.2"/>
    <n v="106096"/>
    <n v="-9340.9699999999993"/>
    <n v="96755.03"/>
    <n v="-64070.99"/>
    <n v="-2220.15"/>
    <n v="-1392.48"/>
    <n v="29071.410000000003"/>
    <n v="0.30046406889646982"/>
    <n v="3612.63"/>
    <n v="8.8042621776504293E-2"/>
    <n v="3.7337903776165436E-2"/>
    <n v="104.1239613180516"/>
    <n v="9340.9699999999993"/>
  </r>
  <r>
    <n v="1110010"/>
    <s v="Juhayna Milk 1L 12X"/>
    <n v="202512"/>
    <x v="0"/>
    <x v="0"/>
    <x v="0"/>
    <x v="10"/>
    <x v="1"/>
    <n v="32.9"/>
    <n v="13818"/>
    <n v="-286.79000000000002"/>
    <n v="13531.21"/>
    <n v="-8848.01"/>
    <n v="-294.64"/>
    <n v="-210.98"/>
    <n v="4177.58"/>
    <n v="0.3087366170505077"/>
    <n v="505.62"/>
    <n v="2.0754812563323202E-2"/>
    <n v="3.7366946488894937E-2"/>
    <n v="126.97811550151977"/>
    <n v="286.79000000000002"/>
  </r>
  <r>
    <n v="1120010"/>
    <s v="Pure Orange 1L 12X"/>
    <n v="202408"/>
    <x v="1"/>
    <x v="0"/>
    <x v="0"/>
    <x v="5"/>
    <x v="3"/>
    <n v="93.8"/>
    <n v="45024"/>
    <n v="-3764.85"/>
    <n v="41259.15"/>
    <n v="-27696.12"/>
    <n v="-1432.84"/>
    <n v="-441.05"/>
    <n v="11689.140000000003"/>
    <n v="0.28331024754509004"/>
    <n v="1873.8899999999999"/>
    <n v="8.361873667377398E-2"/>
    <n v="4.5417561922628066E-2"/>
    <n v="124.61769722814502"/>
    <n v="3764.85"/>
  </r>
  <r>
    <n v="1120010"/>
    <s v="Pure Orange 1L 12X"/>
    <n v="202507"/>
    <x v="1"/>
    <x v="0"/>
    <x v="0"/>
    <x v="3"/>
    <x v="2"/>
    <n v="158.19999999999999"/>
    <n v="75936"/>
    <n v="-6201.83"/>
    <n v="69734.17"/>
    <n v="-47196.37"/>
    <n v="-2664.38"/>
    <n v="-906.47"/>
    <n v="18966.949999999997"/>
    <n v="0.27198932747030613"/>
    <n v="3570.8500000000004"/>
    <n v="8.1671802570585761E-2"/>
    <n v="5.1206603591897638E-2"/>
    <n v="119.89222503160555"/>
    <n v="6201.83"/>
  </r>
  <r>
    <n v="1120020"/>
    <s v="Pure Apple 250ML 27X"/>
    <n v="202409"/>
    <x v="1"/>
    <x v="1"/>
    <x v="1"/>
    <x v="10"/>
    <x v="1"/>
    <n v="52.8"/>
    <n v="20064"/>
    <n v="-693.07"/>
    <n v="19370.93"/>
    <n v="-12411.39"/>
    <n v="-632.34"/>
    <n v="-262.81"/>
    <n v="6064.3900000000012"/>
    <n v="0.31306653836444615"/>
    <n v="895.15000000000009"/>
    <n v="3.4542962519936209E-2"/>
    <n v="4.6210997613434154E-2"/>
    <n v="114.85587121212124"/>
    <n v="693.07"/>
  </r>
  <r>
    <n v="1120010"/>
    <s v="Pure Orange 1L 12X"/>
    <n v="202409"/>
    <x v="1"/>
    <x v="0"/>
    <x v="0"/>
    <x v="9"/>
    <x v="0"/>
    <n v="91.5"/>
    <n v="43920"/>
    <n v="-3851.8"/>
    <n v="40068.199999999997"/>
    <n v="-26308.2"/>
    <n v="-1141.7"/>
    <n v="-577.76"/>
    <n v="12040.539999999997"/>
    <n v="0.3005011455468426"/>
    <n v="1719.46"/>
    <n v="8.7700364298724964E-2"/>
    <n v="4.2913332767631193E-2"/>
    <n v="131.59060109289615"/>
    <n v="3851.8"/>
  </r>
  <r>
    <n v="1120010"/>
    <s v="Pure Orange 1L 12X"/>
    <n v="202406"/>
    <x v="1"/>
    <x v="0"/>
    <x v="0"/>
    <x v="6"/>
    <x v="0"/>
    <n v="18.5"/>
    <n v="8880"/>
    <n v="-709.8"/>
    <n v="8170.2"/>
    <n v="-5263.81"/>
    <n v="-253.57"/>
    <n v="-134.44"/>
    <n v="2518.38"/>
    <n v="0.30823970037453186"/>
    <n v="388.01"/>
    <n v="7.9932432432432421E-2"/>
    <n v="4.7490881496169007E-2"/>
    <n v="136.12864864864866"/>
    <n v="709.8"/>
  </r>
  <r>
    <n v="1120010"/>
    <s v="Pure Orange 1L 12X"/>
    <n v="202410"/>
    <x v="1"/>
    <x v="0"/>
    <x v="0"/>
    <x v="6"/>
    <x v="0"/>
    <n v="102.2"/>
    <n v="49056"/>
    <n v="-3925.92"/>
    <n v="45130.080000000002"/>
    <n v="-29027.5"/>
    <n v="-1705.34"/>
    <n v="-769.57"/>
    <n v="13627.670000000002"/>
    <n v="0.30196423316776749"/>
    <n v="2474.91"/>
    <n v="8.0029354207436398E-2"/>
    <n v="5.4839477350804605E-2"/>
    <n v="133.34315068493152"/>
    <n v="3925.92"/>
  </r>
  <r>
    <n v="1120010"/>
    <s v="Pure Orange 1L 12X"/>
    <n v="202503"/>
    <x v="1"/>
    <x v="0"/>
    <x v="0"/>
    <x v="7"/>
    <x v="3"/>
    <n v="122"/>
    <n v="58560"/>
    <n v="-6408.68"/>
    <n v="52151.32"/>
    <n v="-32735.78"/>
    <n v="-1888.26"/>
    <n v="-969.72"/>
    <n v="16557.559999999998"/>
    <n v="0.31749071739699009"/>
    <n v="2857.98"/>
    <n v="0.10943784153005465"/>
    <n v="5.4801680954576028E-2"/>
    <n v="135.71770491803278"/>
    <n v="6408.68"/>
  </r>
  <r>
    <n v="1130010"/>
    <s v="Bekhero Milk 500ML 24X"/>
    <n v="202510"/>
    <x v="2"/>
    <x v="2"/>
    <x v="2"/>
    <x v="4"/>
    <x v="1"/>
    <n v="80.099999999999994"/>
    <n v="28836"/>
    <n v="-715.92"/>
    <n v="28120.080000000002"/>
    <n v="-17774.05"/>
    <n v="-1087.82"/>
    <n v="-509.51"/>
    <n v="8748.7000000000044"/>
    <n v="0.31111931402755627"/>
    <n v="1597.33"/>
    <n v="2.4827299209321679E-2"/>
    <n v="5.6803892449808102E-2"/>
    <n v="109.22222222222229"/>
    <n v="715.92"/>
  </r>
  <r>
    <n v="1120020"/>
    <s v="Pure Apple 250ML 27X"/>
    <n v="202507"/>
    <x v="1"/>
    <x v="1"/>
    <x v="1"/>
    <x v="3"/>
    <x v="2"/>
    <n v="231.5"/>
    <n v="87970"/>
    <n v="-7702.15"/>
    <n v="80267.850000000006"/>
    <n v="-53171.42"/>
    <n v="-1905.82"/>
    <n v="-1250.44"/>
    <n v="23940.170000000006"/>
    <n v="0.29825353488351819"/>
    <n v="3156.26"/>
    <n v="8.7554279868136867E-2"/>
    <n v="3.9321596380119811E-2"/>
    <n v="103.4132613390929"/>
    <n v="7702.15"/>
  </r>
  <r>
    <n v="1110020"/>
    <s v="Juhayna Milk 500ML 24X"/>
    <n v="202503"/>
    <x v="0"/>
    <x v="2"/>
    <x v="2"/>
    <x v="4"/>
    <x v="1"/>
    <n v="60.6"/>
    <n v="27270"/>
    <n v="-872.52"/>
    <n v="26397.48"/>
    <n v="-16964.43"/>
    <n v="-747.31"/>
    <n v="-378.94"/>
    <n v="8306.7999999999993"/>
    <n v="0.31468155293611355"/>
    <n v="1126.25"/>
    <n v="3.1995599559955998E-2"/>
    <n v="4.2665057422147872E-2"/>
    <n v="137.07590759075907"/>
    <n v="872.52"/>
  </r>
  <r>
    <n v="1110010"/>
    <s v="Juhayna Milk 1L 12X"/>
    <n v="202411"/>
    <x v="0"/>
    <x v="0"/>
    <x v="0"/>
    <x v="6"/>
    <x v="0"/>
    <n v="92.1"/>
    <n v="38682"/>
    <n v="-3383.05"/>
    <n v="35298.949999999997"/>
    <n v="-22473.89"/>
    <n v="-1278.75"/>
    <n v="-678.35"/>
    <n v="10867.96"/>
    <n v="0.30788337896736306"/>
    <n v="1957.1"/>
    <n v="8.745799079675301E-2"/>
    <n v="5.544357551711878E-2"/>
    <n v="118.00173724212812"/>
    <n v="3383.05"/>
  </r>
  <r>
    <n v="1110020"/>
    <s v="Juhayna Milk 500ML 24X"/>
    <n v="202510"/>
    <x v="0"/>
    <x v="2"/>
    <x v="2"/>
    <x v="5"/>
    <x v="3"/>
    <n v="224.7"/>
    <n v="101115"/>
    <n v="-8979.74"/>
    <n v="92135.26"/>
    <n v="-60516.57"/>
    <n v="-2845.54"/>
    <n v="-988.03"/>
    <n v="27785.119999999995"/>
    <n v="0.30156880221535159"/>
    <n v="3833.5699999999997"/>
    <n v="8.8807199723087565E-2"/>
    <n v="4.1608066227848059E-2"/>
    <n v="123.65429461504226"/>
    <n v="8979.74"/>
  </r>
  <r>
    <n v="1110020"/>
    <s v="Juhayna Milk 500ML 24X"/>
    <n v="202506"/>
    <x v="0"/>
    <x v="2"/>
    <x v="2"/>
    <x v="4"/>
    <x v="1"/>
    <n v="34.299999999999997"/>
    <n v="15435"/>
    <n v="-438.66"/>
    <n v="14996.34"/>
    <n v="-9619.93"/>
    <n v="-521.98"/>
    <n v="-164.03"/>
    <n v="4690.3999999999996"/>
    <n v="0.31276964912772048"/>
    <n v="686.01"/>
    <n v="2.84198250728863E-2"/>
    <n v="4.5745161819483952E-2"/>
    <n v="136.74635568513119"/>
    <n v="438.66"/>
  </r>
  <r>
    <n v="1120020"/>
    <s v="Pure Apple 250ML 27X"/>
    <n v="202405"/>
    <x v="1"/>
    <x v="1"/>
    <x v="1"/>
    <x v="0"/>
    <x v="0"/>
    <n v="79.900000000000006"/>
    <n v="30362"/>
    <n v="-2073.19"/>
    <n v="28288.81"/>
    <n v="-18224.11"/>
    <n v="-721"/>
    <n v="-290.5"/>
    <n v="9053.2000000000007"/>
    <n v="0.3200276010196258"/>
    <n v="1011.5"/>
    <n v="6.8282392464264541E-2"/>
    <n v="3.5756187694003384E-2"/>
    <n v="113.30663329161452"/>
    <n v="2073.19"/>
  </r>
  <r>
    <n v="1110020"/>
    <s v="Juhayna Milk 500ML 24X"/>
    <n v="202412"/>
    <x v="0"/>
    <x v="2"/>
    <x v="2"/>
    <x v="5"/>
    <x v="3"/>
    <n v="65.7"/>
    <n v="29565"/>
    <n v="-2724.76"/>
    <n v="26840.240000000002"/>
    <n v="-17277.79"/>
    <n v="-730.32"/>
    <n v="-505.05"/>
    <n v="8327.0800000000017"/>
    <n v="0.31024610808249109"/>
    <n v="1235.3700000000001"/>
    <n v="9.2161677659394564E-2"/>
    <n v="4.6026786645722989E-2"/>
    <n v="126.74398782343989"/>
    <n v="2724.76"/>
  </r>
  <r>
    <n v="1110020"/>
    <s v="Juhayna Milk 500ML 24X"/>
    <n v="202404"/>
    <x v="0"/>
    <x v="2"/>
    <x v="2"/>
    <x v="2"/>
    <x v="1"/>
    <n v="70.5"/>
    <n v="31725"/>
    <n v="-790.8"/>
    <n v="30934.2"/>
    <n v="-20574.23"/>
    <n v="-853.54"/>
    <n v="-329.91"/>
    <n v="9176.52"/>
    <n v="0.29664643016467213"/>
    <n v="1183.45"/>
    <n v="2.4926713947990543E-2"/>
    <n v="3.8257010040666964E-2"/>
    <n v="130.16340425531916"/>
    <n v="790.8"/>
  </r>
  <r>
    <n v="1130010"/>
    <s v="Bekhero Milk 500ML 24X"/>
    <n v="202508"/>
    <x v="2"/>
    <x v="2"/>
    <x v="2"/>
    <x v="8"/>
    <x v="2"/>
    <n v="208.4"/>
    <n v="75024"/>
    <n v="-6052.97"/>
    <n v="68971.03"/>
    <n v="-45898.57"/>
    <n v="-2261.37"/>
    <n v="-1024.8900000000001"/>
    <n v="19786.199999999997"/>
    <n v="0.28687696848952376"/>
    <n v="3286.26"/>
    <n v="8.0680448923011308E-2"/>
    <n v="4.7646961340145282E-2"/>
    <n v="94.943378119001906"/>
    <n v="6052.97"/>
  </r>
  <r>
    <n v="1120020"/>
    <s v="Pure Apple 250ML 27X"/>
    <n v="202403"/>
    <x v="1"/>
    <x v="1"/>
    <x v="1"/>
    <x v="4"/>
    <x v="1"/>
    <n v="42.8"/>
    <n v="16264"/>
    <n v="-339.91"/>
    <n v="15924.09"/>
    <n v="-10079.629999999999"/>
    <n v="-591.84"/>
    <n v="-285.49"/>
    <n v="4967.130000000001"/>
    <n v="0.31192551662292795"/>
    <n v="877.33"/>
    <n v="2.0899532710280375E-2"/>
    <n v="5.5094514035024925E-2"/>
    <n v="116.05443925233648"/>
    <n v="339.91"/>
  </r>
  <r>
    <n v="1130010"/>
    <s v="Bekhero Milk 500ML 24X"/>
    <n v="202406"/>
    <x v="2"/>
    <x v="2"/>
    <x v="2"/>
    <x v="3"/>
    <x v="2"/>
    <n v="235.7"/>
    <n v="84852"/>
    <n v="-6791.19"/>
    <n v="78060.81"/>
    <n v="-48695.33"/>
    <n v="-2688.42"/>
    <n v="-943.2"/>
    <n v="25733.86"/>
    <n v="0.32966427071407539"/>
    <n v="3631.62"/>
    <n v="8.0035709234903121E-2"/>
    <n v="4.6522960753289648E-2"/>
    <n v="109.1805685193042"/>
    <n v="6791.19"/>
  </r>
  <r>
    <n v="1120010"/>
    <s v="Pure Orange 1L 12X"/>
    <n v="202506"/>
    <x v="1"/>
    <x v="0"/>
    <x v="0"/>
    <x v="8"/>
    <x v="2"/>
    <n v="149.80000000000001"/>
    <n v="71904"/>
    <n v="-5336.75"/>
    <n v="66567.25"/>
    <n v="-43402.29"/>
    <n v="-2044.87"/>
    <n v="-1046.8800000000001"/>
    <n v="20073.21"/>
    <n v="0.30154783320626882"/>
    <n v="3091.75"/>
    <n v="7.4220488429016462E-2"/>
    <n v="4.6445511869575504E-2"/>
    <n v="134.00006675567423"/>
    <n v="5336.75"/>
  </r>
  <r>
    <n v="1120010"/>
    <s v="Pure Orange 1L 12X"/>
    <n v="202408"/>
    <x v="1"/>
    <x v="0"/>
    <x v="0"/>
    <x v="2"/>
    <x v="1"/>
    <n v="17.3"/>
    <n v="8304"/>
    <n v="-319.73"/>
    <n v="7984.27"/>
    <n v="-5082.46"/>
    <n v="-276.45"/>
    <n v="-135.38999999999999"/>
    <n v="2489.9700000000003"/>
    <n v="0.31185944363103957"/>
    <n v="411.84"/>
    <n v="3.8503131021194605E-2"/>
    <n v="5.1581421970950378E-2"/>
    <n v="143.92890173410404"/>
    <n v="319.73"/>
  </r>
  <r>
    <n v="1120010"/>
    <s v="Pure Orange 1L 12X"/>
    <n v="202507"/>
    <x v="1"/>
    <x v="0"/>
    <x v="0"/>
    <x v="4"/>
    <x v="1"/>
    <n v="101.2"/>
    <n v="48576"/>
    <n v="-1116.0999999999999"/>
    <n v="47459.9"/>
    <n v="-29689.38"/>
    <n v="-1196.67"/>
    <n v="-845.58"/>
    <n v="15728.269999999997"/>
    <n v="0.33140124610460614"/>
    <n v="2042.25"/>
    <n v="2.2976366930171275E-2"/>
    <n v="4.3031064119393427E-2"/>
    <n v="155.41768774703553"/>
    <n v="1116.0999999999999"/>
  </r>
  <r>
    <n v="1120020"/>
    <s v="Pure Apple 250ML 27X"/>
    <n v="202411"/>
    <x v="1"/>
    <x v="1"/>
    <x v="1"/>
    <x v="10"/>
    <x v="1"/>
    <n v="33.5"/>
    <n v="12730"/>
    <n v="-288.72000000000003"/>
    <n v="12441.28"/>
    <n v="-8227.32"/>
    <n v="-320.86"/>
    <n v="-196.97"/>
    <n v="3696.130000000001"/>
    <n v="0.29708599115203588"/>
    <n v="517.83000000000004"/>
    <n v="2.2680282796543601E-2"/>
    <n v="4.1621923146171455E-2"/>
    <n v="110.33223880597018"/>
    <n v="288.72000000000003"/>
  </r>
  <r>
    <n v="1120010"/>
    <s v="Pure Orange 1L 12X"/>
    <n v="202504"/>
    <x v="1"/>
    <x v="0"/>
    <x v="0"/>
    <x v="7"/>
    <x v="3"/>
    <n v="212.7"/>
    <n v="102096"/>
    <n v="-9903.01"/>
    <n v="92192.99"/>
    <n v="-60001.96"/>
    <n v="-1939.31"/>
    <n v="-1409.02"/>
    <n v="28842.700000000012"/>
    <n v="0.31285133500931045"/>
    <n v="3348.33"/>
    <n v="9.6997041999686576E-2"/>
    <n v="3.631870492539617E-2"/>
    <n v="135.60272684532211"/>
    <n v="9903.01"/>
  </r>
  <r>
    <n v="1120010"/>
    <s v="Pure Orange 1L 12X"/>
    <n v="202404"/>
    <x v="1"/>
    <x v="0"/>
    <x v="0"/>
    <x v="1"/>
    <x v="0"/>
    <n v="89.5"/>
    <n v="42960"/>
    <n v="-3268.29"/>
    <n v="39691.71"/>
    <n v="-26907.08"/>
    <n v="-861.92"/>
    <n v="-478.73"/>
    <n v="11443.98"/>
    <n v="0.28832166716929053"/>
    <n v="1340.65"/>
    <n v="7.6077513966480451E-2"/>
    <n v="3.3776574503844761E-2"/>
    <n v="127.86569832402235"/>
    <n v="3268.29"/>
  </r>
  <r>
    <n v="1110010"/>
    <s v="Juhayna Milk 1L 12X"/>
    <n v="202403"/>
    <x v="0"/>
    <x v="0"/>
    <x v="0"/>
    <x v="3"/>
    <x v="2"/>
    <n v="112.5"/>
    <n v="47250"/>
    <n v="-3921.47"/>
    <n v="43328.53"/>
    <n v="-28254.17"/>
    <n v="-1014.61"/>
    <n v="-478.3"/>
    <n v="13581.45"/>
    <n v="0.31345282196280377"/>
    <n v="1492.91"/>
    <n v="8.2994074074074067E-2"/>
    <n v="3.4455588500232989E-2"/>
    <n v="120.724"/>
    <n v="3921.47"/>
  </r>
  <r>
    <n v="1110010"/>
    <s v="Juhayna Milk 1L 12X"/>
    <n v="202403"/>
    <x v="0"/>
    <x v="0"/>
    <x v="0"/>
    <x v="10"/>
    <x v="1"/>
    <n v="70.400000000000006"/>
    <n v="29568"/>
    <n v="-648.91"/>
    <n v="28919.09"/>
    <n v="-18997.189999999999"/>
    <n v="-812.85"/>
    <n v="-440.87"/>
    <n v="8668.1800000000039"/>
    <n v="0.29973903051582895"/>
    <n v="1253.72"/>
    <n v="2.1946360930735931E-2"/>
    <n v="4.3352678109857538E-2"/>
    <n v="123.12755681818186"/>
    <n v="648.91"/>
  </r>
  <r>
    <n v="1120020"/>
    <s v="Pure Apple 250ML 27X"/>
    <n v="202411"/>
    <x v="1"/>
    <x v="1"/>
    <x v="1"/>
    <x v="3"/>
    <x v="2"/>
    <n v="240.2"/>
    <n v="91276"/>
    <n v="-8686.6"/>
    <n v="82589.399999999994"/>
    <n v="-53220.01"/>
    <n v="-2556.83"/>
    <n v="-1517.87"/>
    <n v="25294.689999999988"/>
    <n v="0.30627041726904408"/>
    <n v="4074.7"/>
    <n v="9.5168499934265308E-2"/>
    <n v="4.9336839836589201E-2"/>
    <n v="105.30678601165691"/>
    <n v="8686.6"/>
  </r>
  <r>
    <n v="1110020"/>
    <s v="Juhayna Milk 500ML 24X"/>
    <n v="202510"/>
    <x v="0"/>
    <x v="2"/>
    <x v="2"/>
    <x v="10"/>
    <x v="1"/>
    <n v="31.8"/>
    <n v="14310"/>
    <n v="-550.79"/>
    <n v="13759.21"/>
    <n v="-9126.33"/>
    <n v="-377.63"/>
    <n v="-173.82"/>
    <n v="4081.4300000000003"/>
    <n v="0.29663258282997357"/>
    <n v="551.45000000000005"/>
    <n v="3.8489867225716283E-2"/>
    <n v="4.0078609164334297E-2"/>
    <n v="128.34685534591196"/>
    <n v="550.79"/>
  </r>
  <r>
    <n v="1110020"/>
    <s v="Juhayna Milk 500ML 24X"/>
    <n v="202402"/>
    <x v="0"/>
    <x v="2"/>
    <x v="2"/>
    <x v="9"/>
    <x v="0"/>
    <n v="15.8"/>
    <n v="7110"/>
    <n v="-468.24"/>
    <n v="6641.76"/>
    <n v="-4191.62"/>
    <n v="-199.55"/>
    <n v="-124.49"/>
    <n v="2126.1000000000004"/>
    <n v="0.32011093445110939"/>
    <n v="324.04000000000002"/>
    <n v="6.5856540084388182E-2"/>
    <n v="4.8788272987882735E-2"/>
    <n v="134.56329113924053"/>
    <n v="468.24"/>
  </r>
  <r>
    <n v="1120010"/>
    <s v="Pure Orange 1L 12X"/>
    <n v="202405"/>
    <x v="1"/>
    <x v="0"/>
    <x v="0"/>
    <x v="0"/>
    <x v="0"/>
    <n v="28.5"/>
    <n v="13680"/>
    <n v="-1124.8699999999999"/>
    <n v="12555.13"/>
    <n v="-7856.38"/>
    <n v="-449.04"/>
    <n v="-128.97999999999999"/>
    <n v="4120.7299999999996"/>
    <n v="0.32821085882822398"/>
    <n v="578.02"/>
    <n v="8.2227339181286538E-2"/>
    <n v="4.6038551572146209E-2"/>
    <n v="144.58701754385964"/>
    <n v="1124.8699999999999"/>
  </r>
  <r>
    <n v="1120020"/>
    <s v="Pure Apple 250ML 27X"/>
    <n v="202404"/>
    <x v="1"/>
    <x v="1"/>
    <x v="1"/>
    <x v="2"/>
    <x v="1"/>
    <n v="44.7"/>
    <n v="16986"/>
    <n v="-426.72"/>
    <n v="16559.28"/>
    <n v="-11000.53"/>
    <n v="-518.77"/>
    <n v="-168.75"/>
    <n v="4871.2299999999977"/>
    <n v="0.29416919093100652"/>
    <n v="687.52"/>
    <n v="2.5121865065347936E-2"/>
    <n v="4.1518713374011432E-2"/>
    <n v="108.97606263982097"/>
    <n v="426.72"/>
  </r>
  <r>
    <n v="1120020"/>
    <s v="Pure Apple 250ML 27X"/>
    <n v="202407"/>
    <x v="1"/>
    <x v="1"/>
    <x v="1"/>
    <x v="2"/>
    <x v="1"/>
    <n v="103.4"/>
    <n v="39292"/>
    <n v="-1193.93"/>
    <n v="38098.07"/>
    <n v="-23915.05"/>
    <n v="-1411.82"/>
    <n v="-486.85"/>
    <n v="12284.350000000002"/>
    <n v="0.32244021810028706"/>
    <n v="1898.67"/>
    <n v="3.0386083681156473E-2"/>
    <n v="4.9836382787894505E-2"/>
    <n v="118.80415860735012"/>
    <n v="1193.93"/>
  </r>
  <r>
    <n v="1110010"/>
    <s v="Juhayna Milk 1L 12X"/>
    <n v="202507"/>
    <x v="0"/>
    <x v="0"/>
    <x v="0"/>
    <x v="3"/>
    <x v="2"/>
    <n v="82.6"/>
    <n v="34692"/>
    <n v="-3120.38"/>
    <n v="31571.62"/>
    <n v="-19663.8"/>
    <n v="-869.98"/>
    <n v="-522.52"/>
    <n v="10515.32"/>
    <n v="0.33306241491567429"/>
    <n v="1392.5"/>
    <n v="8.9945232330220226E-2"/>
    <n v="4.4106067411174975E-2"/>
    <n v="127.3041162227603"/>
    <n v="3120.38"/>
  </r>
  <r>
    <n v="1110010"/>
    <s v="Juhayna Milk 1L 12X"/>
    <n v="202404"/>
    <x v="0"/>
    <x v="0"/>
    <x v="0"/>
    <x v="1"/>
    <x v="0"/>
    <n v="93.4"/>
    <n v="39228"/>
    <n v="-2654.98"/>
    <n v="36573.019999999997"/>
    <n v="-23348.39"/>
    <n v="-895.03"/>
    <n v="-402.68"/>
    <n v="11926.919999999998"/>
    <n v="0.3261125277595342"/>
    <n v="1297.71"/>
    <n v="6.768073824819007E-2"/>
    <n v="3.5482713760034042E-2"/>
    <n v="127.69721627408991"/>
    <n v="2654.98"/>
  </r>
  <r>
    <n v="1110020"/>
    <s v="Juhayna Milk 500ML 24X"/>
    <n v="202406"/>
    <x v="0"/>
    <x v="2"/>
    <x v="2"/>
    <x v="7"/>
    <x v="3"/>
    <n v="179.3"/>
    <n v="80685"/>
    <n v="-9538.1200000000008"/>
    <n v="71146.880000000005"/>
    <n v="-44609.42"/>
    <n v="-1728.41"/>
    <n v="-884.54"/>
    <n v="23924.510000000002"/>
    <n v="0.33626927842795074"/>
    <n v="2612.9499999999998"/>
    <n v="0.11821429014067052"/>
    <n v="3.6726136128527348E-2"/>
    <n v="133.43284997211379"/>
    <n v="9538.1200000000008"/>
  </r>
  <r>
    <n v="1130010"/>
    <s v="Bekhero Milk 500ML 24X"/>
    <n v="202502"/>
    <x v="2"/>
    <x v="2"/>
    <x v="2"/>
    <x v="8"/>
    <x v="2"/>
    <n v="219.8"/>
    <n v="79128"/>
    <n v="-6330.06"/>
    <n v="72797.94"/>
    <n v="-46080.71"/>
    <n v="-1726.29"/>
    <n v="-1018.97"/>
    <n v="23971.97"/>
    <n v="0.3292946201499658"/>
    <n v="2745.26"/>
    <n v="7.9997725204731585E-2"/>
    <n v="3.7710682472608427E-2"/>
    <n v="109.06264786169245"/>
    <n v="6330.06"/>
  </r>
  <r>
    <n v="1120010"/>
    <s v="Pure Orange 1L 12X"/>
    <n v="202401"/>
    <x v="1"/>
    <x v="0"/>
    <x v="0"/>
    <x v="4"/>
    <x v="1"/>
    <n v="29.1"/>
    <n v="13968"/>
    <n v="-442.41"/>
    <n v="13525.59"/>
    <n v="-8734.8700000000008"/>
    <n v="-322.81"/>
    <n v="-158.77000000000001"/>
    <n v="4309.1399999999994"/>
    <n v="0.31859164738839485"/>
    <n v="481.58000000000004"/>
    <n v="3.1673109965635743E-2"/>
    <n v="3.5605101145310486E-2"/>
    <n v="148.080412371134"/>
    <n v="442.41"/>
  </r>
  <r>
    <n v="1110010"/>
    <s v="Juhayna Milk 1L 12X"/>
    <n v="202502"/>
    <x v="0"/>
    <x v="0"/>
    <x v="0"/>
    <x v="3"/>
    <x v="2"/>
    <n v="237.6"/>
    <n v="99792"/>
    <n v="-8891.44"/>
    <n v="90900.56"/>
    <n v="-58941.120000000003"/>
    <n v="-3463.15"/>
    <n v="-1655.25"/>
    <n v="26841.039999999994"/>
    <n v="0.29527914899534163"/>
    <n v="5118.3999999999996"/>
    <n v="8.9099727433060771E-2"/>
    <n v="5.6307683913058397E-2"/>
    <n v="112.96734006734005"/>
    <n v="8891.44"/>
  </r>
  <r>
    <n v="1120010"/>
    <s v="Pure Orange 1L 12X"/>
    <n v="202508"/>
    <x v="1"/>
    <x v="0"/>
    <x v="0"/>
    <x v="3"/>
    <x v="2"/>
    <n v="168"/>
    <n v="80640"/>
    <n v="-6206.18"/>
    <n v="74433.820000000007"/>
    <n v="-47956.66"/>
    <n v="-2641.5"/>
    <n v="-993.4"/>
    <n v="22842.260000000002"/>
    <n v="0.30688012519040403"/>
    <n v="3634.9"/>
    <n v="7.6961557539682549E-2"/>
    <n v="4.8833984336689958E-2"/>
    <n v="135.96583333333334"/>
    <n v="6206.18"/>
  </r>
  <r>
    <n v="1110020"/>
    <s v="Juhayna Milk 500ML 24X"/>
    <n v="202412"/>
    <x v="0"/>
    <x v="2"/>
    <x v="2"/>
    <x v="4"/>
    <x v="1"/>
    <n v="99.5"/>
    <n v="44775"/>
    <n v="-1399.42"/>
    <n v="43375.58"/>
    <n v="-27065.5"/>
    <n v="-1290.79"/>
    <n v="-822.93"/>
    <n v="14196.36"/>
    <n v="0.32728922587317566"/>
    <n v="2113.7199999999998"/>
    <n v="3.1254494695700727E-2"/>
    <n v="4.8730645215579821E-2"/>
    <n v="142.67698492462313"/>
    <n v="1399.42"/>
  </r>
  <r>
    <n v="1110020"/>
    <s v="Juhayna Milk 500ML 24X"/>
    <n v="202509"/>
    <x v="0"/>
    <x v="2"/>
    <x v="2"/>
    <x v="3"/>
    <x v="2"/>
    <n v="177.7"/>
    <n v="79965"/>
    <n v="-7083.91"/>
    <n v="72881.09"/>
    <n v="-47007.82"/>
    <n v="-1895.12"/>
    <n v="-923.11"/>
    <n v="23055.039999999994"/>
    <n v="0.31633774961378863"/>
    <n v="2818.23"/>
    <n v="8.8587632089038956E-2"/>
    <n v="3.8668878305744329E-2"/>
    <n v="129.74136184580752"/>
    <n v="7083.91"/>
  </r>
  <r>
    <n v="1120010"/>
    <s v="Pure Orange 1L 12X"/>
    <n v="202501"/>
    <x v="1"/>
    <x v="0"/>
    <x v="0"/>
    <x v="5"/>
    <x v="3"/>
    <n v="262.2"/>
    <n v="125856"/>
    <n v="-13582.22"/>
    <n v="112273.78"/>
    <n v="-70682.55"/>
    <n v="-4217.3599999999997"/>
    <n v="-1995.62"/>
    <n v="35378.25"/>
    <n v="0.31510696442214736"/>
    <n v="6212.98"/>
    <n v="0.10791873251970506"/>
    <n v="5.5337764525252464E-2"/>
    <n v="134.92848970251717"/>
    <n v="13582.22"/>
  </r>
  <r>
    <n v="1120010"/>
    <s v="Pure Orange 1L 12X"/>
    <n v="202512"/>
    <x v="1"/>
    <x v="0"/>
    <x v="0"/>
    <x v="4"/>
    <x v="1"/>
    <n v="45"/>
    <n v="21600"/>
    <n v="-532.79999999999995"/>
    <n v="21067.200000000001"/>
    <n v="-13325.06"/>
    <n v="-665.96"/>
    <n v="-355.91"/>
    <n v="6720.27"/>
    <n v="0.31899208247892458"/>
    <n v="1021.8700000000001"/>
    <n v="2.4666666666666663E-2"/>
    <n v="4.8505259360522524E-2"/>
    <n v="149.33933333333334"/>
    <n v="532.79999999999995"/>
  </r>
  <r>
    <n v="1120020"/>
    <s v="Pure Apple 250ML 27X"/>
    <n v="202512"/>
    <x v="1"/>
    <x v="1"/>
    <x v="1"/>
    <x v="7"/>
    <x v="3"/>
    <n v="112.5"/>
    <n v="42750"/>
    <n v="-3915.28"/>
    <n v="38834.720000000001"/>
    <n v="-26122.01"/>
    <n v="-1325.87"/>
    <n v="-772.77"/>
    <n v="10614.070000000003"/>
    <n v="0.2733139314510315"/>
    <n v="2098.64"/>
    <n v="9.1585497076023398E-2"/>
    <n v="5.4040302080200393E-2"/>
    <n v="94.347288888888912"/>
    <n v="3915.28"/>
  </r>
  <r>
    <n v="1120020"/>
    <s v="Pure Apple 250ML 27X"/>
    <n v="202404"/>
    <x v="1"/>
    <x v="1"/>
    <x v="1"/>
    <x v="7"/>
    <x v="3"/>
    <n v="134.69999999999999"/>
    <n v="51186"/>
    <n v="-4262.3500000000004"/>
    <n v="46923.65"/>
    <n v="-30897.22"/>
    <n v="-1748.76"/>
    <n v="-796.69"/>
    <n v="13480.980000000003"/>
    <n v="0.28729606499068172"/>
    <n v="2545.4499999999998"/>
    <n v="8.3271793068417158E-2"/>
    <n v="5.4246632561618706E-2"/>
    <n v="100.08151447661473"/>
    <n v="4262.3500000000004"/>
  </r>
  <r>
    <n v="1120020"/>
    <s v="Pure Apple 250ML 27X"/>
    <n v="202411"/>
    <x v="1"/>
    <x v="1"/>
    <x v="1"/>
    <x v="5"/>
    <x v="3"/>
    <n v="117.9"/>
    <n v="44802"/>
    <n v="-5269.05"/>
    <n v="39532.949999999997"/>
    <n v="-25190.28"/>
    <n v="-1224.3599999999999"/>
    <n v="-593.08000000000004"/>
    <n v="12525.229999999996"/>
    <n v="0.3168301378976271"/>
    <n v="1817.44"/>
    <n v="0.11760747288067497"/>
    <n v="4.5972789786747514E-2"/>
    <n v="106.23604749787953"/>
    <n v="5269.05"/>
  </r>
  <r>
    <n v="1120020"/>
    <s v="Pure Apple 250ML 27X"/>
    <n v="202502"/>
    <x v="1"/>
    <x v="1"/>
    <x v="1"/>
    <x v="5"/>
    <x v="3"/>
    <n v="246.2"/>
    <n v="93556"/>
    <n v="-8956.2900000000009"/>
    <n v="84599.71"/>
    <n v="-55184.73"/>
    <n v="-2192.88"/>
    <n v="-1243.94"/>
    <n v="25978.160000000003"/>
    <n v="0.30707150178174369"/>
    <n v="3436.82"/>
    <n v="9.5731861131301055E-2"/>
    <n v="4.0624489138319737E-2"/>
    <n v="105.51649065800164"/>
    <n v="8956.2900000000009"/>
  </r>
  <r>
    <n v="1110020"/>
    <s v="Juhayna Milk 500ML 24X"/>
    <n v="202404"/>
    <x v="0"/>
    <x v="2"/>
    <x v="2"/>
    <x v="9"/>
    <x v="0"/>
    <n v="49"/>
    <n v="22050"/>
    <n v="-1471.58"/>
    <n v="20578.419999999998"/>
    <n v="-13927.07"/>
    <n v="-445.85"/>
    <n v="-286.79000000000002"/>
    <n v="5918.7099999999973"/>
    <n v="0.28761731950266334"/>
    <n v="732.6400000000001"/>
    <n v="6.6738321995464853E-2"/>
    <n v="3.5602344592053234E-2"/>
    <n v="120.78999999999995"/>
    <n v="1471.58"/>
  </r>
  <r>
    <n v="1130010"/>
    <s v="Bekhero Milk 500ML 24X"/>
    <n v="202403"/>
    <x v="2"/>
    <x v="2"/>
    <x v="2"/>
    <x v="7"/>
    <x v="3"/>
    <n v="57.3"/>
    <n v="20628"/>
    <n v="-1669.32"/>
    <n v="18958.68"/>
    <n v="-12671.68"/>
    <n v="-558.9"/>
    <n v="-261.54000000000002"/>
    <n v="5466.5599999999995"/>
    <n v="0.28834074946146038"/>
    <n v="820.44"/>
    <n v="8.0924956369982551E-2"/>
    <n v="4.327516472665819E-2"/>
    <n v="95.402443280977309"/>
    <n v="1669.32"/>
  </r>
  <r>
    <n v="1120020"/>
    <s v="Pure Apple 250ML 27X"/>
    <n v="202404"/>
    <x v="1"/>
    <x v="1"/>
    <x v="1"/>
    <x v="5"/>
    <x v="3"/>
    <n v="118.5"/>
    <n v="45030"/>
    <n v="-4707.5200000000004"/>
    <n v="40322.480000000003"/>
    <n v="-26970.54"/>
    <n v="-1579.77"/>
    <n v="-767.67"/>
    <n v="11004.500000000004"/>
    <n v="0.27291228118905392"/>
    <n v="2347.44"/>
    <n v="0.10454186098156786"/>
    <n v="5.8216657308776641E-2"/>
    <n v="92.864978902953624"/>
    <n v="4707.5200000000004"/>
  </r>
  <r>
    <n v="1110010"/>
    <s v="Juhayna Milk 1L 12X"/>
    <n v="202512"/>
    <x v="0"/>
    <x v="0"/>
    <x v="0"/>
    <x v="7"/>
    <x v="3"/>
    <n v="118.8"/>
    <n v="49896"/>
    <n v="-4406.83"/>
    <n v="45489.17"/>
    <n v="-28563.05"/>
    <n v="-1021.22"/>
    <n v="-584.75"/>
    <n v="15320.149999999998"/>
    <n v="0.33678675605644154"/>
    <n v="1605.97"/>
    <n v="8.8320306236972901E-2"/>
    <n v="3.5304447190397187E-2"/>
    <n v="128.95749158249157"/>
    <n v="4406.83"/>
  </r>
  <r>
    <n v="1110020"/>
    <s v="Juhayna Milk 500ML 24X"/>
    <n v="202501"/>
    <x v="0"/>
    <x v="2"/>
    <x v="2"/>
    <x v="8"/>
    <x v="2"/>
    <n v="96"/>
    <n v="43200"/>
    <n v="-3856.61"/>
    <n v="39343.39"/>
    <n v="-26371.86"/>
    <n v="-1375.97"/>
    <n v="-783.52"/>
    <n v="10812.039999999997"/>
    <n v="0.27481210948014384"/>
    <n v="2159.4899999999998"/>
    <n v="8.9273379629629626E-2"/>
    <n v="5.4888254418340665E-2"/>
    <n v="112.62541666666664"/>
    <n v="3856.61"/>
  </r>
  <r>
    <n v="1110020"/>
    <s v="Juhayna Milk 500ML 24X"/>
    <n v="202410"/>
    <x v="0"/>
    <x v="2"/>
    <x v="2"/>
    <x v="10"/>
    <x v="1"/>
    <n v="47.9"/>
    <n v="21555"/>
    <n v="-605.89"/>
    <n v="20949.11"/>
    <n v="-14141.27"/>
    <n v="-499.11"/>
    <n v="-232.3"/>
    <n v="6076.43"/>
    <n v="0.29005671362649776"/>
    <n v="731.41000000000008"/>
    <n v="2.8109023428438875E-2"/>
    <n v="3.4913655043102072E-2"/>
    <n v="126.85657620041755"/>
    <n v="605.89"/>
  </r>
  <r>
    <n v="1110020"/>
    <s v="Juhayna Milk 500ML 24X"/>
    <n v="202407"/>
    <x v="0"/>
    <x v="2"/>
    <x v="2"/>
    <x v="3"/>
    <x v="2"/>
    <n v="148.9"/>
    <n v="67005"/>
    <n v="-5841.48"/>
    <n v="61163.519999999997"/>
    <n v="-39776.94"/>
    <n v="-2036.68"/>
    <n v="-1219.28"/>
    <n v="18130.619999999995"/>
    <n v="0.29642865551230529"/>
    <n v="3255.96"/>
    <n v="8.7179762704275798E-2"/>
    <n v="5.3233692240080364E-2"/>
    <n v="121.76373404969775"/>
    <n v="5841.48"/>
  </r>
  <r>
    <n v="1110010"/>
    <s v="Juhayna Milk 1L 12X"/>
    <n v="202511"/>
    <x v="0"/>
    <x v="0"/>
    <x v="0"/>
    <x v="7"/>
    <x v="3"/>
    <n v="277.8"/>
    <n v="116676"/>
    <n v="-12687.84"/>
    <n v="103988.16"/>
    <n v="-68011.320000000007"/>
    <n v="-2263.6799999999998"/>
    <n v="-1466.23"/>
    <n v="32246.930000000008"/>
    <n v="0.31010193852838636"/>
    <n v="3729.91"/>
    <n v="0.10874421474853441"/>
    <n v="3.5868602733234244E-2"/>
    <n v="116.07966162706985"/>
    <n v="12687.84"/>
  </r>
  <r>
    <n v="1110010"/>
    <s v="Juhayna Milk 1L 12X"/>
    <n v="202506"/>
    <x v="0"/>
    <x v="0"/>
    <x v="0"/>
    <x v="10"/>
    <x v="1"/>
    <n v="34.700000000000003"/>
    <n v="14574"/>
    <n v="-387.27"/>
    <n v="14186.73"/>
    <n v="-9306.56"/>
    <n v="-293.06"/>
    <n v="-277.48"/>
    <n v="4309.630000000001"/>
    <n v="0.30377895399433141"/>
    <n v="570.54"/>
    <n v="2.6572663647591602E-2"/>
    <n v="4.0216455800596754E-2"/>
    <n v="124.19682997118157"/>
    <n v="387.27"/>
  </r>
  <r>
    <n v="1110010"/>
    <s v="Juhayna Milk 1L 12X"/>
    <n v="202507"/>
    <x v="0"/>
    <x v="0"/>
    <x v="0"/>
    <x v="7"/>
    <x v="3"/>
    <n v="56.9"/>
    <n v="23898"/>
    <n v="-2295.5"/>
    <n v="21602.5"/>
    <n v="-14324.72"/>
    <n v="-677.32"/>
    <n v="-274.81"/>
    <n v="6325.6500000000015"/>
    <n v="0.29282027543108441"/>
    <n v="952.13000000000011"/>
    <n v="9.6054063101514778E-2"/>
    <n v="4.4074991320449029E-2"/>
    <n v="111.17135325131812"/>
    <n v="2295.5"/>
  </r>
  <r>
    <n v="1130010"/>
    <s v="Bekhero Milk 500ML 24X"/>
    <n v="202407"/>
    <x v="2"/>
    <x v="2"/>
    <x v="2"/>
    <x v="1"/>
    <x v="0"/>
    <n v="34.9"/>
    <n v="12564"/>
    <n v="-856.43"/>
    <n v="11707.57"/>
    <n v="-7449.69"/>
    <n v="-345.66"/>
    <n v="-195.03"/>
    <n v="3717.1900000000005"/>
    <n v="0.31750311977634987"/>
    <n v="540.69000000000005"/>
    <n v="6.8165393186883153E-2"/>
    <n v="4.6182939756072357E-2"/>
    <n v="106.50974212034386"/>
    <n v="856.43"/>
  </r>
  <r>
    <n v="1120020"/>
    <s v="Pure Apple 250ML 27X"/>
    <n v="202506"/>
    <x v="1"/>
    <x v="1"/>
    <x v="1"/>
    <x v="7"/>
    <x v="3"/>
    <n v="248.6"/>
    <n v="94468"/>
    <n v="-8620.9500000000007"/>
    <n v="85847.05"/>
    <n v="-57477.3"/>
    <n v="-2653.52"/>
    <n v="-1451.98"/>
    <n v="24264.25"/>
    <n v="0.28264512292501603"/>
    <n v="4105.5"/>
    <n v="9.125788626836602E-2"/>
    <n v="4.7823425499187215E-2"/>
    <n v="97.603580048270317"/>
    <n v="8620.9500000000007"/>
  </r>
  <r>
    <n v="1110010"/>
    <s v="Juhayna Milk 1L 12X"/>
    <n v="202502"/>
    <x v="0"/>
    <x v="0"/>
    <x v="0"/>
    <x v="1"/>
    <x v="0"/>
    <n v="64.3"/>
    <n v="27006"/>
    <n v="-1795.77"/>
    <n v="25210.23"/>
    <n v="-15742.15"/>
    <n v="-630.78"/>
    <n v="-389.35"/>
    <n v="8447.9500000000007"/>
    <n v="0.33510007643722411"/>
    <n v="1020.13"/>
    <n v="6.6495223283714724E-2"/>
    <n v="4.0464922374766114E-2"/>
    <n v="131.38335925349924"/>
    <n v="1795.77"/>
  </r>
  <r>
    <n v="1110010"/>
    <s v="Juhayna Milk 1L 12X"/>
    <n v="202410"/>
    <x v="0"/>
    <x v="0"/>
    <x v="0"/>
    <x v="2"/>
    <x v="1"/>
    <n v="73.599999999999994"/>
    <n v="30912"/>
    <n v="-1057.42"/>
    <n v="29854.58"/>
    <n v="-19697.310000000001"/>
    <n v="-646.66999999999996"/>
    <n v="-305.98"/>
    <n v="9204.6200000000026"/>
    <n v="0.30831517308232109"/>
    <n v="952.65"/>
    <n v="3.4207427536231884E-2"/>
    <n v="3.1909676840203412E-2"/>
    <n v="125.06277173913048"/>
    <n v="1057.42"/>
  </r>
  <r>
    <n v="1120010"/>
    <s v="Pure Orange 1L 12X"/>
    <n v="202405"/>
    <x v="1"/>
    <x v="0"/>
    <x v="0"/>
    <x v="5"/>
    <x v="3"/>
    <n v="182.4"/>
    <n v="87552"/>
    <n v="-9913.67"/>
    <n v="77638.33"/>
    <n v="-50079.34"/>
    <n v="-2200.2600000000002"/>
    <n v="-868.83"/>
    <n v="24489.9"/>
    <n v="0.31543568750126388"/>
    <n v="3069.09"/>
    <n v="0.11323179367690059"/>
    <n v="3.9530602989528499E-2"/>
    <n v="134.26480263157896"/>
    <n v="9913.67"/>
  </r>
  <r>
    <n v="1130010"/>
    <s v="Bekhero Milk 500ML 24X"/>
    <n v="202508"/>
    <x v="2"/>
    <x v="2"/>
    <x v="2"/>
    <x v="1"/>
    <x v="0"/>
    <n v="76.2"/>
    <n v="27432"/>
    <n v="-1848.74"/>
    <n v="25583.26"/>
    <n v="-16083.24"/>
    <n v="-1000.19"/>
    <n v="-452.75"/>
    <n v="8047.0799999999981"/>
    <n v="0.31454474527483983"/>
    <n v="1452.94"/>
    <n v="6.7393554972295128E-2"/>
    <n v="5.6792605789879796E-2"/>
    <n v="105.60472440944879"/>
    <n v="1848.74"/>
  </r>
  <r>
    <n v="1120010"/>
    <s v="Pure Orange 1L 12X"/>
    <n v="202506"/>
    <x v="1"/>
    <x v="0"/>
    <x v="0"/>
    <x v="8"/>
    <x v="2"/>
    <n v="115.3"/>
    <n v="55344"/>
    <n v="-4132.9799999999996"/>
    <n v="51211.02"/>
    <n v="-31934.93"/>
    <n v="-1351.2"/>
    <n v="-550.36"/>
    <n v="17374.53"/>
    <n v="0.33927326579318279"/>
    <n v="1901.56"/>
    <n v="7.4678013876843016E-2"/>
    <n v="3.7131851699106953E-2"/>
    <n v="150.68976582827406"/>
    <n v="4132.9799999999996"/>
  </r>
  <r>
    <n v="1110010"/>
    <s v="Juhayna Milk 1L 12X"/>
    <n v="202510"/>
    <x v="0"/>
    <x v="0"/>
    <x v="0"/>
    <x v="10"/>
    <x v="1"/>
    <n v="20.6"/>
    <n v="8652"/>
    <n v="-317.93"/>
    <n v="8334.07"/>
    <n v="-5631.24"/>
    <n v="-183.3"/>
    <n v="-160.08000000000001"/>
    <n v="2359.4499999999998"/>
    <n v="0.28310897316677203"/>
    <n v="343.38"/>
    <n v="3.6746417013407306E-2"/>
    <n v="4.1201957746935171E-2"/>
    <n v="114.53640776699028"/>
    <n v="317.93"/>
  </r>
  <r>
    <n v="1120020"/>
    <s v="Pure Apple 250ML 27X"/>
    <n v="202411"/>
    <x v="1"/>
    <x v="1"/>
    <x v="1"/>
    <x v="1"/>
    <x v="0"/>
    <n v="96.6"/>
    <n v="36708"/>
    <n v="-2311.37"/>
    <n v="34396.629999999997"/>
    <n v="-22774.47"/>
    <n v="-747.38"/>
    <n v="-514.41"/>
    <n v="10360.369999999995"/>
    <n v="0.30120305390382707"/>
    <n v="1261.79"/>
    <n v="6.2966383349678537E-2"/>
    <n v="3.6683535567292494E-2"/>
    <n v="107.25020703933743"/>
    <n v="2311.37"/>
  </r>
  <r>
    <n v="1110020"/>
    <s v="Juhayna Milk 500ML 24X"/>
    <n v="202507"/>
    <x v="0"/>
    <x v="2"/>
    <x v="2"/>
    <x v="5"/>
    <x v="3"/>
    <n v="220.5"/>
    <n v="99225"/>
    <n v="-11614.18"/>
    <n v="87610.82"/>
    <n v="-58612.94"/>
    <n v="-3498.05"/>
    <n v="-1141.97"/>
    <n v="24357.86"/>
    <n v="0.27802342222113657"/>
    <n v="4640.0200000000004"/>
    <n v="0.11704892920131016"/>
    <n v="5.2961723220944626E-2"/>
    <n v="110.46648526077098"/>
    <n v="11614.18"/>
  </r>
  <r>
    <n v="1120020"/>
    <s v="Pure Apple 250ML 27X"/>
    <n v="202505"/>
    <x v="1"/>
    <x v="1"/>
    <x v="1"/>
    <x v="6"/>
    <x v="0"/>
    <n v="71.099999999999994"/>
    <n v="27018"/>
    <n v="-2152.15"/>
    <n v="24865.85"/>
    <n v="-15848.49"/>
    <n v="-556.61"/>
    <n v="-457.63"/>
    <n v="8003.119999999999"/>
    <n v="0.32185185706501085"/>
    <n v="1014.24"/>
    <n v="7.9656155155822042E-2"/>
    <n v="4.0788470935037416E-2"/>
    <n v="112.56146272855133"/>
    <n v="2152.15"/>
  </r>
  <r>
    <n v="1120020"/>
    <s v="Pure Apple 250ML 27X"/>
    <n v="202405"/>
    <x v="1"/>
    <x v="1"/>
    <x v="1"/>
    <x v="8"/>
    <x v="2"/>
    <n v="277.2"/>
    <n v="105336"/>
    <n v="-10324.68"/>
    <n v="95011.32"/>
    <n v="-59335.040000000001"/>
    <n v="-3666.37"/>
    <n v="-1152.6099999999999"/>
    <n v="30857.300000000003"/>
    <n v="0.32477498470708543"/>
    <n v="4818.9799999999996"/>
    <n v="9.801663249031671E-2"/>
    <n v="5.0720061567400589E-2"/>
    <n v="111.31782106782109"/>
    <n v="10324.68"/>
  </r>
  <r>
    <n v="1120020"/>
    <s v="Pure Apple 250ML 27X"/>
    <n v="202412"/>
    <x v="1"/>
    <x v="1"/>
    <x v="1"/>
    <x v="10"/>
    <x v="1"/>
    <n v="64"/>
    <n v="24320"/>
    <n v="-629.67999999999995"/>
    <n v="23690.32"/>
    <n v="-15297.37"/>
    <n v="-760.55"/>
    <n v="-293.49"/>
    <n v="7338.91"/>
    <n v="0.30978517808117406"/>
    <n v="1054.04"/>
    <n v="2.5891447368421052E-2"/>
    <n v="4.4492434040570156E-2"/>
    <n v="114.67046875"/>
    <n v="629.67999999999995"/>
  </r>
  <r>
    <n v="1110010"/>
    <s v="Juhayna Milk 1L 12X"/>
    <n v="202410"/>
    <x v="0"/>
    <x v="0"/>
    <x v="0"/>
    <x v="9"/>
    <x v="0"/>
    <n v="77.599999999999994"/>
    <n v="32592"/>
    <n v="-2064.25"/>
    <n v="30527.75"/>
    <n v="-20732.990000000002"/>
    <n v="-685.11"/>
    <n v="-481.6"/>
    <n v="8628.0499999999993"/>
    <n v="0.28262973851659551"/>
    <n v="1166.71"/>
    <n v="6.3336094747177218E-2"/>
    <n v="3.8218014757065294E-2"/>
    <n v="111.18621134020619"/>
    <n v="2064.25"/>
  </r>
  <r>
    <n v="1120010"/>
    <s v="Pure Orange 1L 12X"/>
    <n v="202509"/>
    <x v="1"/>
    <x v="0"/>
    <x v="0"/>
    <x v="5"/>
    <x v="3"/>
    <n v="87.9"/>
    <n v="42192"/>
    <n v="-3963.27"/>
    <n v="38228.730000000003"/>
    <n v="-25713.360000000001"/>
    <n v="-822.79"/>
    <n v="-473.07"/>
    <n v="11219.510000000002"/>
    <n v="0.2934837228440495"/>
    <n v="1295.8599999999999"/>
    <n v="9.3934158134243453E-2"/>
    <n v="3.3897542502719806E-2"/>
    <n v="127.63947667804325"/>
    <n v="3963.27"/>
  </r>
  <r>
    <n v="1120010"/>
    <s v="Pure Orange 1L 12X"/>
    <n v="202402"/>
    <x v="1"/>
    <x v="0"/>
    <x v="0"/>
    <x v="7"/>
    <x v="3"/>
    <n v="152.69999999999999"/>
    <n v="73296"/>
    <n v="-7808.84"/>
    <n v="65487.16"/>
    <n v="-44396.94"/>
    <n v="-1552.76"/>
    <n v="-698.37"/>
    <n v="18839.089999999997"/>
    <n v="0.28767608795373012"/>
    <n v="2251.13"/>
    <n v="0.10653841955904825"/>
    <n v="3.4375135522749803E-2"/>
    <n v="123.37321545514078"/>
    <n v="7808.84"/>
  </r>
  <r>
    <n v="1130010"/>
    <s v="Bekhero Milk 500ML 24X"/>
    <n v="202411"/>
    <x v="2"/>
    <x v="2"/>
    <x v="2"/>
    <x v="8"/>
    <x v="2"/>
    <n v="91.8"/>
    <n v="33048"/>
    <n v="-2633.77"/>
    <n v="30414.23"/>
    <n v="-20239.439999999999"/>
    <n v="-910.51"/>
    <n v="-399"/>
    <n v="8865.2800000000025"/>
    <n v="0.29148461098637063"/>
    <n v="1309.51"/>
    <n v="7.9695291696925685E-2"/>
    <n v="4.3055832746710994E-2"/>
    <n v="96.571677559912885"/>
    <n v="2633.77"/>
  </r>
  <r>
    <n v="1110010"/>
    <s v="Juhayna Milk 1L 12X"/>
    <n v="202509"/>
    <x v="0"/>
    <x v="0"/>
    <x v="0"/>
    <x v="6"/>
    <x v="0"/>
    <n v="50"/>
    <n v="21000"/>
    <n v="-1566.53"/>
    <n v="19433.47"/>
    <n v="-12991.73"/>
    <n v="-751.78"/>
    <n v="-285"/>
    <n v="5404.9600000000009"/>
    <n v="0.278126345938219"/>
    <n v="1036.78"/>
    <n v="7.4596666666666672E-2"/>
    <n v="5.3350225152790517E-2"/>
    <n v="108.09920000000002"/>
    <n v="1566.53"/>
  </r>
  <r>
    <n v="1130010"/>
    <s v="Bekhero Milk 500ML 24X"/>
    <n v="202502"/>
    <x v="2"/>
    <x v="2"/>
    <x v="2"/>
    <x v="8"/>
    <x v="2"/>
    <n v="147.6"/>
    <n v="53136"/>
    <n v="-4169.57"/>
    <n v="48966.43"/>
    <n v="-32034.46"/>
    <n v="-1909.34"/>
    <n v="-597.83000000000004"/>
    <n v="14424.800000000003"/>
    <n v="0.29458549459292832"/>
    <n v="2507.17"/>
    <n v="7.8469775669978911E-2"/>
    <n v="5.120181316056735E-2"/>
    <n v="97.728997289972924"/>
    <n v="4169.57"/>
  </r>
  <r>
    <n v="1110010"/>
    <s v="Juhayna Milk 1L 12X"/>
    <n v="202404"/>
    <x v="0"/>
    <x v="0"/>
    <x v="0"/>
    <x v="0"/>
    <x v="0"/>
    <n v="75"/>
    <n v="31500"/>
    <n v="-2484.09"/>
    <n v="29015.91"/>
    <n v="-19261.580000000002"/>
    <n v="-831.41"/>
    <n v="-391.1"/>
    <n v="8531.82"/>
    <n v="0.29403937357125798"/>
    <n v="1222.51"/>
    <n v="7.886E-2"/>
    <n v="4.2132402533644475E-2"/>
    <n v="113.7576"/>
    <n v="2484.09"/>
  </r>
  <r>
    <n v="1120020"/>
    <s v="Pure Apple 250ML 27X"/>
    <n v="202412"/>
    <x v="1"/>
    <x v="1"/>
    <x v="1"/>
    <x v="7"/>
    <x v="3"/>
    <n v="244.6"/>
    <n v="92948"/>
    <n v="-8537.25"/>
    <n v="84410.75"/>
    <n v="-53072.3"/>
    <n v="-3360.43"/>
    <n v="-1222.48"/>
    <n v="26755.539999999994"/>
    <n v="0.3169683956131179"/>
    <n v="4582.91"/>
    <n v="9.1849743942849768E-2"/>
    <n v="5.4292966239489635E-2"/>
    <n v="109.38487326246931"/>
    <n v="8537.25"/>
  </r>
  <r>
    <n v="1110010"/>
    <s v="Juhayna Milk 1L 12X"/>
    <n v="202501"/>
    <x v="0"/>
    <x v="0"/>
    <x v="0"/>
    <x v="2"/>
    <x v="1"/>
    <n v="54.5"/>
    <n v="22890"/>
    <n v="-805.92"/>
    <n v="22084.080000000002"/>
    <n v="-14171.3"/>
    <n v="-603.76"/>
    <n v="-278.04000000000002"/>
    <n v="7030.9800000000014"/>
    <n v="0.3183732353804189"/>
    <n v="881.8"/>
    <n v="3.5208387942332893E-2"/>
    <n v="3.9929215978206922E-2"/>
    <n v="129.00880733944956"/>
    <n v="805.92"/>
  </r>
  <r>
    <n v="1110010"/>
    <s v="Juhayna Milk 1L 12X"/>
    <n v="202510"/>
    <x v="0"/>
    <x v="0"/>
    <x v="0"/>
    <x v="2"/>
    <x v="1"/>
    <n v="14.7"/>
    <n v="6174"/>
    <n v="-159.79"/>
    <n v="6014.21"/>
    <n v="-4089.28"/>
    <n v="-231.06"/>
    <n v="-66.83"/>
    <n v="1627.04"/>
    <n v="0.27053262190711663"/>
    <n v="297.89"/>
    <n v="2.5881114350502103E-2"/>
    <n v="4.9531027350225548E-2"/>
    <n v="110.68299319727892"/>
    <n v="159.79"/>
  </r>
  <r>
    <n v="1110020"/>
    <s v="Juhayna Milk 500ML 24X"/>
    <n v="202505"/>
    <x v="0"/>
    <x v="2"/>
    <x v="2"/>
    <x v="9"/>
    <x v="0"/>
    <n v="81.3"/>
    <n v="36585"/>
    <n v="-3249.87"/>
    <n v="33335.129999999997"/>
    <n v="-22390.17"/>
    <n v="-840.5"/>
    <n v="-595.85"/>
    <n v="9508.61"/>
    <n v="0.28524292540632062"/>
    <n v="1436.35"/>
    <n v="8.8830668306683069E-2"/>
    <n v="4.3088177547230204E-2"/>
    <n v="116.95707257072571"/>
    <n v="3249.87"/>
  </r>
  <r>
    <n v="1130010"/>
    <s v="Bekhero Milk 500ML 24X"/>
    <n v="202401"/>
    <x v="2"/>
    <x v="2"/>
    <x v="2"/>
    <x v="2"/>
    <x v="1"/>
    <n v="10.4"/>
    <n v="3744"/>
    <n v="-122.67"/>
    <n v="3621.33"/>
    <n v="-2421.81"/>
    <n v="-102.06"/>
    <n v="-57.92"/>
    <n v="1039.54"/>
    <n v="0.28706027895828329"/>
    <n v="159.98000000000002"/>
    <n v="3.276442307692308E-2"/>
    <n v="4.4177139338309412E-2"/>
    <n v="99.955769230769221"/>
    <n v="122.67"/>
  </r>
  <r>
    <n v="1120010"/>
    <s v="Pure Orange 1L 12X"/>
    <n v="202405"/>
    <x v="1"/>
    <x v="0"/>
    <x v="0"/>
    <x v="9"/>
    <x v="0"/>
    <n v="69"/>
    <n v="33120"/>
    <n v="-1994.86"/>
    <n v="31125.14"/>
    <n v="-20058.87"/>
    <n v="-742.13"/>
    <n v="-535.39"/>
    <n v="9788.75"/>
    <n v="0.31449657736479258"/>
    <n v="1277.52"/>
    <n v="6.023128019323671E-2"/>
    <n v="4.1044634658671413E-2"/>
    <n v="141.8659420289855"/>
    <n v="1994.86"/>
  </r>
  <r>
    <n v="1110010"/>
    <s v="Juhayna Milk 1L 12X"/>
    <n v="202405"/>
    <x v="0"/>
    <x v="0"/>
    <x v="0"/>
    <x v="3"/>
    <x v="2"/>
    <n v="107.3"/>
    <n v="45066"/>
    <n v="-3901.2"/>
    <n v="41164.800000000003"/>
    <n v="-25969.18"/>
    <n v="-1281.0999999999999"/>
    <n v="-528.52"/>
    <n v="13386.000000000004"/>
    <n v="0.32518073694029859"/>
    <n v="1809.62"/>
    <n v="8.6566369324990011E-2"/>
    <n v="4.3960373911691539E-2"/>
    <n v="124.75302889095997"/>
    <n v="3901.2"/>
  </r>
  <r>
    <n v="1130010"/>
    <s v="Bekhero Milk 500ML 24X"/>
    <n v="202411"/>
    <x v="2"/>
    <x v="2"/>
    <x v="2"/>
    <x v="8"/>
    <x v="2"/>
    <n v="266.60000000000002"/>
    <n v="95976"/>
    <n v="-8232.85"/>
    <n v="87743.15"/>
    <n v="-56285.03"/>
    <n v="-2818.3"/>
    <n v="-1399.94"/>
    <n v="27239.87999999999"/>
    <n v="0.31045021748136453"/>
    <n v="4218.24"/>
    <n v="8.5780299241477037E-2"/>
    <n v="4.8074863963739618E-2"/>
    <n v="102.17509377344331"/>
    <n v="8232.85"/>
  </r>
  <r>
    <n v="1110010"/>
    <s v="Juhayna Milk 1L 12X"/>
    <n v="202403"/>
    <x v="0"/>
    <x v="0"/>
    <x v="0"/>
    <x v="0"/>
    <x v="0"/>
    <n v="14.3"/>
    <n v="6006"/>
    <n v="-495.73"/>
    <n v="5510.27"/>
    <n v="-3504.96"/>
    <n v="-176.92"/>
    <n v="-61.48"/>
    <n v="1766.9100000000003"/>
    <n v="0.32065760842935104"/>
    <n v="238.39999999999998"/>
    <n v="8.2539127539127538E-2"/>
    <n v="4.3264667611568934E-2"/>
    <n v="123.56013986013987"/>
    <n v="495.73"/>
  </r>
  <r>
    <n v="1120010"/>
    <s v="Pure Orange 1L 12X"/>
    <n v="202408"/>
    <x v="1"/>
    <x v="0"/>
    <x v="0"/>
    <x v="1"/>
    <x v="0"/>
    <n v="48.2"/>
    <n v="23136"/>
    <n v="-1408.78"/>
    <n v="21727.22"/>
    <n v="-14582.87"/>
    <n v="-771.01"/>
    <n v="-259.48"/>
    <n v="6113.8600000000006"/>
    <n v="0.28139172890042996"/>
    <n v="1030.49"/>
    <n v="6.0891251728907331E-2"/>
    <n v="4.7428525140353894E-2"/>
    <n v="126.8435684647303"/>
    <n v="1408.78"/>
  </r>
  <r>
    <n v="1120020"/>
    <s v="Pure Apple 250ML 27X"/>
    <n v="202509"/>
    <x v="1"/>
    <x v="1"/>
    <x v="1"/>
    <x v="5"/>
    <x v="3"/>
    <n v="182.7"/>
    <n v="69426"/>
    <n v="-5918.57"/>
    <n v="63507.43"/>
    <n v="-42520.67"/>
    <n v="-2275.5300000000002"/>
    <n v="-912.4"/>
    <n v="17798.830000000002"/>
    <n v="0.28026374236841267"/>
    <n v="3187.9300000000003"/>
    <n v="8.5250050413389789E-2"/>
    <n v="5.019774851540993E-2"/>
    <n v="97.42107279693488"/>
    <n v="5918.57"/>
  </r>
  <r>
    <n v="1110010"/>
    <s v="Juhayna Milk 1L 12X"/>
    <n v="202506"/>
    <x v="0"/>
    <x v="0"/>
    <x v="0"/>
    <x v="8"/>
    <x v="2"/>
    <n v="295.10000000000002"/>
    <n v="123942"/>
    <n v="-10902.42"/>
    <n v="113039.58"/>
    <n v="-73234.009999999995"/>
    <n v="-2803.98"/>
    <n v="-1274.6600000000001"/>
    <n v="35726.930000000008"/>
    <n v="0.31605681832858906"/>
    <n v="4078.6400000000003"/>
    <n v="8.7963886333930388E-2"/>
    <n v="3.6081521180457328E-2"/>
    <n v="121.06719756014911"/>
    <n v="10902.42"/>
  </r>
  <r>
    <n v="1130010"/>
    <s v="Bekhero Milk 500ML 24X"/>
    <n v="202401"/>
    <x v="2"/>
    <x v="2"/>
    <x v="2"/>
    <x v="1"/>
    <x v="0"/>
    <n v="108.4"/>
    <n v="39024"/>
    <n v="-2461.2399999999998"/>
    <n v="36562.76"/>
    <n v="-23300.05"/>
    <n v="-1365.05"/>
    <n v="-710.5"/>
    <n v="11187.160000000003"/>
    <n v="0.30597143104076396"/>
    <n v="2075.5500000000002"/>
    <n v="6.3069905699056988E-2"/>
    <n v="5.6766775812329265E-2"/>
    <n v="103.20258302583028"/>
    <n v="2461.2399999999998"/>
  </r>
  <r>
    <n v="1110020"/>
    <s v="Juhayna Milk 500ML 24X"/>
    <n v="202508"/>
    <x v="0"/>
    <x v="2"/>
    <x v="2"/>
    <x v="3"/>
    <x v="2"/>
    <n v="133.19999999999999"/>
    <n v="59940"/>
    <n v="-5560.73"/>
    <n v="54379.27"/>
    <n v="-36281.769999999997"/>
    <n v="-1642.84"/>
    <n v="-1036.68"/>
    <n v="15417.980000000003"/>
    <n v="0.28352679247073387"/>
    <n v="2679.52"/>
    <n v="9.2771604938271593E-2"/>
    <n v="4.9274659258941873E-2"/>
    <n v="115.75060060060063"/>
    <n v="5560.73"/>
  </r>
  <r>
    <n v="1120010"/>
    <s v="Pure Orange 1L 12X"/>
    <n v="202506"/>
    <x v="1"/>
    <x v="0"/>
    <x v="0"/>
    <x v="8"/>
    <x v="2"/>
    <n v="152.5"/>
    <n v="73200"/>
    <n v="-6121.27"/>
    <n v="67078.73"/>
    <n v="-44537.98"/>
    <n v="-2185.17"/>
    <n v="-1040.1199999999999"/>
    <n v="19315.459999999992"/>
    <n v="0.28795208257520666"/>
    <n v="3225.29"/>
    <n v="8.362390710382514E-2"/>
    <n v="4.8082156594199087E-2"/>
    <n v="126.6587540983606"/>
    <n v="6121.27"/>
  </r>
  <r>
    <n v="1110020"/>
    <s v="Juhayna Milk 500ML 24X"/>
    <n v="202401"/>
    <x v="0"/>
    <x v="2"/>
    <x v="2"/>
    <x v="6"/>
    <x v="0"/>
    <n v="52.4"/>
    <n v="23580"/>
    <n v="-1949.6"/>
    <n v="21630.400000000001"/>
    <n v="-14056.8"/>
    <n v="-827.46"/>
    <n v="-355.27"/>
    <n v="6390.8700000000026"/>
    <n v="0.295457781640654"/>
    <n v="1182.73"/>
    <n v="8.268023748939779E-2"/>
    <n v="5.4679062800502991E-2"/>
    <n v="121.96316793893135"/>
    <n v="1949.6"/>
  </r>
  <r>
    <n v="1110010"/>
    <s v="Juhayna Milk 1L 12X"/>
    <n v="202506"/>
    <x v="0"/>
    <x v="0"/>
    <x v="0"/>
    <x v="7"/>
    <x v="3"/>
    <n v="196.3"/>
    <n v="82446"/>
    <n v="-6976.28"/>
    <n v="75469.72"/>
    <n v="-47451.93"/>
    <n v="-1844.36"/>
    <n v="-1253.29"/>
    <n v="24920.14"/>
    <n v="0.33020050955535546"/>
    <n v="3097.6499999999996"/>
    <n v="8.4616354947480779E-2"/>
    <n v="4.1044938287832518E-2"/>
    <n v="126.94926133469178"/>
    <n v="6976.28"/>
  </r>
  <r>
    <n v="1120020"/>
    <s v="Pure Apple 250ML 27X"/>
    <n v="202512"/>
    <x v="1"/>
    <x v="1"/>
    <x v="1"/>
    <x v="3"/>
    <x v="2"/>
    <n v="150.6"/>
    <n v="57228"/>
    <n v="-4994.3599999999997"/>
    <n v="52233.64"/>
    <n v="-33384.410000000003"/>
    <n v="-1391.43"/>
    <n v="-691.14"/>
    <n v="16766.659999999996"/>
    <n v="0.32099352065067638"/>
    <n v="2082.5700000000002"/>
    <n v="8.7271265813937224E-2"/>
    <n v="3.9870282829226535E-2"/>
    <n v="111.33240371845947"/>
    <n v="4994.3599999999997"/>
  </r>
  <r>
    <n v="1120010"/>
    <s v="Pure Orange 1L 12X"/>
    <n v="202507"/>
    <x v="1"/>
    <x v="0"/>
    <x v="0"/>
    <x v="4"/>
    <x v="1"/>
    <n v="72.900000000000006"/>
    <n v="34992"/>
    <n v="-1188.24"/>
    <n v="33803.760000000002"/>
    <n v="-21000.63"/>
    <n v="-1189.5999999999999"/>
    <n v="-401.11"/>
    <n v="11212.420000000002"/>
    <n v="0.33169150414036785"/>
    <n v="1590.71"/>
    <n v="3.3957475994513028E-2"/>
    <n v="4.7057191271030203E-2"/>
    <n v="153.80548696844994"/>
    <n v="1188.24"/>
  </r>
  <r>
    <n v="1110010"/>
    <s v="Juhayna Milk 1L 12X"/>
    <n v="202502"/>
    <x v="0"/>
    <x v="0"/>
    <x v="0"/>
    <x v="10"/>
    <x v="1"/>
    <n v="72.3"/>
    <n v="30366"/>
    <n v="-636.98"/>
    <n v="29729.02"/>
    <n v="-18963.61"/>
    <n v="-1126.05"/>
    <n v="-451.83"/>
    <n v="9187.5299999999988"/>
    <n v="0.30904247768678544"/>
    <n v="1577.8799999999999"/>
    <n v="2.0976750312849898E-2"/>
    <n v="5.3075412509393176E-2"/>
    <n v="127.07510373443982"/>
    <n v="636.98"/>
  </r>
  <r>
    <n v="1130010"/>
    <s v="Bekhero Milk 500ML 24X"/>
    <n v="202501"/>
    <x v="2"/>
    <x v="2"/>
    <x v="2"/>
    <x v="2"/>
    <x v="1"/>
    <n v="17.3"/>
    <n v="6228"/>
    <n v="-130.6"/>
    <n v="6097.4"/>
    <n v="-3901.69"/>
    <n v="-178.01"/>
    <n v="-75.209999999999994"/>
    <n v="1942.4899999999998"/>
    <n v="0.31857677042673926"/>
    <n v="253.21999999999997"/>
    <n v="2.0969813744380218E-2"/>
    <n v="4.1529176370256174E-2"/>
    <n v="112.28265895953756"/>
    <n v="130.6"/>
  </r>
  <r>
    <n v="1120010"/>
    <s v="Pure Orange 1L 12X"/>
    <n v="202402"/>
    <x v="1"/>
    <x v="0"/>
    <x v="0"/>
    <x v="8"/>
    <x v="2"/>
    <n v="70.7"/>
    <n v="33936"/>
    <n v="-2699.62"/>
    <n v="31236.38"/>
    <n v="-20198.990000000002"/>
    <n v="-682.97"/>
    <n v="-381.92"/>
    <n v="9972.5"/>
    <n v="0.31925914590615173"/>
    <n v="1064.8900000000001"/>
    <n v="7.9550330033003297E-2"/>
    <n v="3.409133836891471E-2"/>
    <n v="141.05374823196604"/>
    <n v="2699.62"/>
  </r>
  <r>
    <n v="1130010"/>
    <s v="Bekhero Milk 500ML 24X"/>
    <n v="202507"/>
    <x v="2"/>
    <x v="2"/>
    <x v="2"/>
    <x v="0"/>
    <x v="0"/>
    <n v="108.9"/>
    <n v="39204"/>
    <n v="-2421.14"/>
    <n v="36782.86"/>
    <n v="-23594.84"/>
    <n v="-1202.81"/>
    <n v="-556.16999999999996"/>
    <n v="11429.04"/>
    <n v="0.3107164586984264"/>
    <n v="1758.98"/>
    <n v="6.1757473727170692E-2"/>
    <n v="4.782064254927431E-2"/>
    <n v="104.94986225895317"/>
    <n v="2421.14"/>
  </r>
  <r>
    <n v="1110020"/>
    <s v="Juhayna Milk 500ML 24X"/>
    <n v="202501"/>
    <x v="0"/>
    <x v="2"/>
    <x v="2"/>
    <x v="10"/>
    <x v="1"/>
    <n v="77.8"/>
    <n v="35010"/>
    <n v="-812.74"/>
    <n v="34197.26"/>
    <n v="-22459.81"/>
    <n v="-956"/>
    <n v="-434.08"/>
    <n v="10347.369999999999"/>
    <n v="0.30257892006552567"/>
    <n v="1390.08"/>
    <n v="2.3214510139960013E-2"/>
    <n v="4.0648870698997516E-2"/>
    <n v="132.99961439588688"/>
    <n v="812.74"/>
  </r>
  <r>
    <n v="1120020"/>
    <s v="Pure Apple 250ML 27X"/>
    <n v="202411"/>
    <x v="1"/>
    <x v="1"/>
    <x v="1"/>
    <x v="2"/>
    <x v="1"/>
    <n v="98.3"/>
    <n v="37354"/>
    <n v="-1353.4"/>
    <n v="36000.6"/>
    <n v="-23468.44"/>
    <n v="-1206.24"/>
    <n v="-446.55"/>
    <n v="10879.369999999999"/>
    <n v="0.30219968556079618"/>
    <n v="1652.79"/>
    <n v="3.623172886437865E-2"/>
    <n v="4.5910068165530574E-2"/>
    <n v="110.67517802644964"/>
    <n v="1353.4"/>
  </r>
  <r>
    <n v="1110020"/>
    <s v="Juhayna Milk 500ML 24X"/>
    <n v="202407"/>
    <x v="0"/>
    <x v="2"/>
    <x v="2"/>
    <x v="3"/>
    <x v="2"/>
    <n v="125.4"/>
    <n v="56430"/>
    <n v="-3958.17"/>
    <n v="52471.83"/>
    <n v="-32633"/>
    <n v="-1133.4100000000001"/>
    <n v="-896.97"/>
    <n v="17808.449999999997"/>
    <n v="0.33939067876992279"/>
    <n v="2030.38"/>
    <n v="7.0143009037745882E-2"/>
    <n v="3.8694667214770287E-2"/>
    <n v="142.01315789473682"/>
    <n v="3958.17"/>
  </r>
  <r>
    <n v="1120010"/>
    <s v="Pure Orange 1L 12X"/>
    <n v="202411"/>
    <x v="1"/>
    <x v="0"/>
    <x v="0"/>
    <x v="0"/>
    <x v="0"/>
    <n v="37.1"/>
    <n v="17808"/>
    <n v="-1534.93"/>
    <n v="16273.07"/>
    <n v="-10675.48"/>
    <n v="-432.09"/>
    <n v="-217.74"/>
    <n v="4947.76"/>
    <n v="0.30404588685478523"/>
    <n v="649.82999999999993"/>
    <n v="8.6193283917340519E-2"/>
    <n v="3.9932846107095951E-2"/>
    <n v="133.36280323450134"/>
    <n v="1534.93"/>
  </r>
  <r>
    <n v="1120020"/>
    <s v="Pure Apple 250ML 27X"/>
    <n v="202501"/>
    <x v="1"/>
    <x v="1"/>
    <x v="1"/>
    <x v="3"/>
    <x v="2"/>
    <n v="93.5"/>
    <n v="35530"/>
    <n v="-3018.97"/>
    <n v="32511.03"/>
    <n v="-21734.91"/>
    <n v="-659.94"/>
    <n v="-415.34"/>
    <n v="9700.84"/>
    <n v="0.29838611695784478"/>
    <n v="1075.28"/>
    <n v="8.4969603152265691E-2"/>
    <n v="3.3074313548355744E-2"/>
    <n v="103.75229946524064"/>
    <n v="3018.97"/>
  </r>
  <r>
    <n v="1120010"/>
    <s v="Pure Orange 1L 12X"/>
    <n v="202408"/>
    <x v="1"/>
    <x v="0"/>
    <x v="0"/>
    <x v="2"/>
    <x v="1"/>
    <n v="119.6"/>
    <n v="57408"/>
    <n v="-1392.6"/>
    <n v="56015.4"/>
    <n v="-36938.21"/>
    <n v="-1815.55"/>
    <n v="-749.45"/>
    <n v="16512.190000000002"/>
    <n v="0.29477947135966182"/>
    <n v="2565"/>
    <n v="2.4257943143812709E-2"/>
    <n v="4.5790978909371352E-2"/>
    <n v="138.06178929765889"/>
    <n v="1392.6"/>
  </r>
  <r>
    <n v="1130010"/>
    <s v="Bekhero Milk 500ML 24X"/>
    <n v="202406"/>
    <x v="2"/>
    <x v="2"/>
    <x v="2"/>
    <x v="8"/>
    <x v="2"/>
    <n v="282.7"/>
    <n v="101772"/>
    <n v="-9714.11"/>
    <n v="92057.89"/>
    <n v="-58855.33"/>
    <n v="-2831.37"/>
    <n v="-1666.64"/>
    <n v="28704.549999999996"/>
    <n v="0.31180977534896787"/>
    <n v="4498.01"/>
    <n v="9.5449730770742452E-2"/>
    <n v="4.8860667999233963E-2"/>
    <n v="101.53714184648035"/>
    <n v="9714.11"/>
  </r>
  <r>
    <n v="1130010"/>
    <s v="Bekhero Milk 500ML 24X"/>
    <n v="202402"/>
    <x v="2"/>
    <x v="2"/>
    <x v="2"/>
    <x v="2"/>
    <x v="1"/>
    <n v="40.700000000000003"/>
    <n v="14652"/>
    <n v="-560.19000000000005"/>
    <n v="14091.81"/>
    <n v="-8855.14"/>
    <n v="-404.46"/>
    <n v="-166.82"/>
    <n v="4665.3900000000012"/>
    <n v="0.3310710263621211"/>
    <n v="571.28"/>
    <n v="3.823300573300574E-2"/>
    <n v="4.0539859677358694E-2"/>
    <n v="114.62874692874695"/>
    <n v="560.19000000000005"/>
  </r>
  <r>
    <n v="1130010"/>
    <s v="Bekhero Milk 500ML 24X"/>
    <n v="202406"/>
    <x v="2"/>
    <x v="2"/>
    <x v="2"/>
    <x v="9"/>
    <x v="0"/>
    <n v="20.9"/>
    <n v="7524"/>
    <n v="-518.14"/>
    <n v="7005.86"/>
    <n v="-4409.62"/>
    <n v="-159.57"/>
    <n v="-79.239999999999995"/>
    <n v="2357.4300000000003"/>
    <n v="0.3364940207197975"/>
    <n v="238.81"/>
    <n v="6.8864965443912809E-2"/>
    <n v="3.4087178447756591E-2"/>
    <n v="112.79569377990433"/>
    <n v="518.14"/>
  </r>
  <r>
    <n v="1120010"/>
    <s v="Pure Orange 1L 12X"/>
    <n v="202503"/>
    <x v="1"/>
    <x v="0"/>
    <x v="0"/>
    <x v="9"/>
    <x v="0"/>
    <n v="69.599999999999994"/>
    <n v="33408"/>
    <n v="-2775.3"/>
    <n v="30632.7"/>
    <n v="-20655.95"/>
    <n v="-832.71"/>
    <n v="-380.07"/>
    <n v="8763.9700000000012"/>
    <n v="0.28609851563851701"/>
    <n v="1212.78"/>
    <n v="8.3072916666666677E-2"/>
    <n v="3.9591025276909969E-2"/>
    <n v="125.91910919540233"/>
    <n v="2775.3"/>
  </r>
  <r>
    <n v="1110020"/>
    <s v="Juhayna Milk 500ML 24X"/>
    <n v="202508"/>
    <x v="0"/>
    <x v="2"/>
    <x v="2"/>
    <x v="4"/>
    <x v="1"/>
    <n v="33.1"/>
    <n v="14895"/>
    <n v="-553.63"/>
    <n v="14341.37"/>
    <n v="-9609.4699999999993"/>
    <n v="-400.47"/>
    <n v="-284.85000000000002"/>
    <n v="4046.5800000000017"/>
    <n v="0.28216132768347807"/>
    <n v="685.32"/>
    <n v="3.7168848606915071E-2"/>
    <n v="4.7786229627992304E-2"/>
    <n v="122.25317220543812"/>
    <n v="553.63"/>
  </r>
  <r>
    <n v="1120010"/>
    <s v="Pure Orange 1L 12X"/>
    <n v="202404"/>
    <x v="1"/>
    <x v="0"/>
    <x v="0"/>
    <x v="6"/>
    <x v="0"/>
    <n v="102.3"/>
    <n v="49104"/>
    <n v="-3810.03"/>
    <n v="45293.97"/>
    <n v="-29441.38"/>
    <n v="-1179.52"/>
    <n v="-806.34"/>
    <n v="13866.73"/>
    <n v="0.3061495823837036"/>
    <n v="1985.8600000000001"/>
    <n v="7.7591031280547409E-2"/>
    <n v="4.3843805257079475E-2"/>
    <n v="135.54965786901272"/>
    <n v="3810.03"/>
  </r>
  <r>
    <n v="1120010"/>
    <s v="Pure Orange 1L 12X"/>
    <n v="202405"/>
    <x v="1"/>
    <x v="0"/>
    <x v="0"/>
    <x v="6"/>
    <x v="0"/>
    <n v="15"/>
    <n v="7200"/>
    <n v="-452.57"/>
    <n v="6747.43"/>
    <n v="-4420.26"/>
    <n v="-149.29"/>
    <n v="-83.62"/>
    <n v="2094.2600000000002"/>
    <n v="0.31037891463861056"/>
    <n v="232.91"/>
    <n v="6.2856944444444438E-2"/>
    <n v="3.4518327718849988E-2"/>
    <n v="139.61733333333333"/>
    <n v="452.57"/>
  </r>
  <r>
    <n v="1110020"/>
    <s v="Juhayna Milk 500ML 24X"/>
    <n v="202508"/>
    <x v="0"/>
    <x v="2"/>
    <x v="2"/>
    <x v="7"/>
    <x v="3"/>
    <n v="106.4"/>
    <n v="47880"/>
    <n v="-4987.55"/>
    <n v="42892.45"/>
    <n v="-26811.43"/>
    <n v="-910.86"/>
    <n v="-453.86"/>
    <n v="14716.299999999996"/>
    <n v="0.34309767802958324"/>
    <n v="1364.72"/>
    <n v="0.10416771094402674"/>
    <n v="3.1817254551791754E-2"/>
    <n v="138.31109022556387"/>
    <n v="4987.55"/>
  </r>
  <r>
    <n v="1110010"/>
    <s v="Juhayna Milk 1L 12X"/>
    <n v="202502"/>
    <x v="0"/>
    <x v="0"/>
    <x v="0"/>
    <x v="7"/>
    <x v="3"/>
    <n v="74.900000000000006"/>
    <n v="31458"/>
    <n v="-2700.64"/>
    <n v="28757.360000000001"/>
    <n v="-19281.84"/>
    <n v="-791.73"/>
    <n v="-494.03"/>
    <n v="8189.760000000002"/>
    <n v="0.28478831158353901"/>
    <n v="1285.76"/>
    <n v="8.5849068599402376E-2"/>
    <n v="4.4710641032417439E-2"/>
    <n v="109.34259012016024"/>
    <n v="2700.64"/>
  </r>
  <r>
    <n v="1120010"/>
    <s v="Pure Orange 1L 12X"/>
    <n v="202505"/>
    <x v="1"/>
    <x v="0"/>
    <x v="0"/>
    <x v="2"/>
    <x v="1"/>
    <n v="91.4"/>
    <n v="43872"/>
    <n v="-1187.96"/>
    <n v="42684.04"/>
    <n v="-27999.97"/>
    <n v="-855.78"/>
    <n v="-618.70000000000005"/>
    <n v="13209.59"/>
    <n v="0.30947375178169639"/>
    <n v="1474.48"/>
    <n v="2.7077862873814734E-2"/>
    <n v="3.4544059090938911E-2"/>
    <n v="144.52505470459519"/>
    <n v="1187.96"/>
  </r>
  <r>
    <n v="1130010"/>
    <s v="Bekhero Milk 500ML 24X"/>
    <n v="202401"/>
    <x v="2"/>
    <x v="2"/>
    <x v="2"/>
    <x v="5"/>
    <x v="3"/>
    <n v="121.4"/>
    <n v="43704"/>
    <n v="-4859.25"/>
    <n v="38844.75"/>
    <n v="-25778.05"/>
    <n v="-1536.24"/>
    <n v="-441.55"/>
    <n v="11088.91"/>
    <n v="0.28546740550524846"/>
    <n v="1977.79"/>
    <n v="0.11118547501372872"/>
    <n v="5.0915245947006992E-2"/>
    <n v="91.341927512355838"/>
    <n v="4859.25"/>
  </r>
  <r>
    <n v="1110020"/>
    <s v="Juhayna Milk 500ML 24X"/>
    <n v="202509"/>
    <x v="0"/>
    <x v="2"/>
    <x v="2"/>
    <x v="9"/>
    <x v="0"/>
    <n v="79"/>
    <n v="35550"/>
    <n v="-2629.43"/>
    <n v="32920.57"/>
    <n v="-21955.07"/>
    <n v="-1164.32"/>
    <n v="-422.98"/>
    <n v="9378.2000000000007"/>
    <n v="0.28487356081623133"/>
    <n v="1587.3"/>
    <n v="7.3964275668073134E-2"/>
    <n v="4.8216054582286998E-2"/>
    <n v="118.71139240506331"/>
    <n v="2629.43"/>
  </r>
  <r>
    <n v="1120020"/>
    <s v="Pure Apple 250ML 27X"/>
    <n v="202512"/>
    <x v="1"/>
    <x v="1"/>
    <x v="1"/>
    <x v="8"/>
    <x v="2"/>
    <n v="122"/>
    <n v="46360"/>
    <n v="-3586.03"/>
    <n v="42773.97"/>
    <n v="-26552.84"/>
    <n v="-1488.61"/>
    <n v="-690.77"/>
    <n v="14041.75"/>
    <n v="0.32827792229713537"/>
    <n v="2179.38"/>
    <n v="7.7351811906816226E-2"/>
    <n v="5.0951080762435659E-2"/>
    <n v="115.09631147540983"/>
    <n v="3586.03"/>
  </r>
  <r>
    <n v="1120010"/>
    <s v="Pure Orange 1L 12X"/>
    <n v="202403"/>
    <x v="1"/>
    <x v="0"/>
    <x v="0"/>
    <x v="5"/>
    <x v="3"/>
    <n v="217.5"/>
    <n v="104400"/>
    <n v="-12419.57"/>
    <n v="91980.43"/>
    <n v="-59389.42"/>
    <n v="-2613.5700000000002"/>
    <n v="-1313.49"/>
    <n v="28663.949999999997"/>
    <n v="0.31163096323859324"/>
    <n v="3927.0600000000004"/>
    <n v="0.11896139846743295"/>
    <n v="4.2694516648813241E-2"/>
    <n v="131.78827586206896"/>
    <n v="12419.57"/>
  </r>
  <r>
    <n v="1110010"/>
    <s v="Juhayna Milk 1L 12X"/>
    <n v="202510"/>
    <x v="0"/>
    <x v="0"/>
    <x v="0"/>
    <x v="3"/>
    <x v="2"/>
    <n v="167.7"/>
    <n v="70434"/>
    <n v="-6824.34"/>
    <n v="63609.66"/>
    <n v="-41033.660000000003"/>
    <n v="-1431.24"/>
    <n v="-1134.6400000000001"/>
    <n v="20010.120000000003"/>
    <n v="0.31457674824861509"/>
    <n v="2565.88"/>
    <n v="9.6889854331714792E-2"/>
    <n v="4.0337898363236022E-2"/>
    <n v="119.32093023255817"/>
    <n v="6824.34"/>
  </r>
  <r>
    <n v="1110020"/>
    <s v="Juhayna Milk 500ML 24X"/>
    <n v="202504"/>
    <x v="0"/>
    <x v="2"/>
    <x v="2"/>
    <x v="0"/>
    <x v="0"/>
    <n v="70.2"/>
    <n v="31590"/>
    <n v="-2280.9"/>
    <n v="29309.1"/>
    <n v="-18302.09"/>
    <n v="-1009.03"/>
    <n v="-310.64"/>
    <n v="9687.34"/>
    <n v="0.33052328457714503"/>
    <n v="1319.67"/>
    <n v="7.2203228869895539E-2"/>
    <n v="4.5025947572596911E-2"/>
    <n v="137.99629629629629"/>
    <n v="2280.9"/>
  </r>
  <r>
    <n v="1110020"/>
    <s v="Juhayna Milk 500ML 24X"/>
    <n v="202510"/>
    <x v="0"/>
    <x v="2"/>
    <x v="2"/>
    <x v="5"/>
    <x v="3"/>
    <n v="78.5"/>
    <n v="35325"/>
    <n v="-3502.06"/>
    <n v="31822.94"/>
    <n v="-20774.830000000002"/>
    <n v="-1226.69"/>
    <n v="-325.88"/>
    <n v="9495.5399999999972"/>
    <n v="0.29838663555284323"/>
    <n v="1552.5700000000002"/>
    <n v="9.9138287331917901E-2"/>
    <n v="4.8787761281641487E-2"/>
    <n v="120.96229299363054"/>
    <n v="3502.06"/>
  </r>
  <r>
    <n v="1120020"/>
    <s v="Pure Apple 250ML 27X"/>
    <n v="202411"/>
    <x v="1"/>
    <x v="1"/>
    <x v="1"/>
    <x v="2"/>
    <x v="1"/>
    <n v="37.1"/>
    <n v="14098"/>
    <n v="-324.58"/>
    <n v="13773.42"/>
    <n v="-9104.74"/>
    <n v="-309.38"/>
    <n v="-186.73"/>
    <n v="4172.5700000000015"/>
    <n v="0.30294364072249313"/>
    <n v="496.11"/>
    <n v="2.3023123847354235E-2"/>
    <n v="3.6019376451164632E-2"/>
    <n v="112.4681940700809"/>
    <n v="324.58"/>
  </r>
  <r>
    <n v="1110020"/>
    <s v="Juhayna Milk 500ML 24X"/>
    <n v="202501"/>
    <x v="0"/>
    <x v="2"/>
    <x v="2"/>
    <x v="6"/>
    <x v="0"/>
    <n v="100.1"/>
    <n v="45045"/>
    <n v="-3401.1"/>
    <n v="41643.9"/>
    <n v="-26530.04"/>
    <n v="-1259.8399999999999"/>
    <n v="-588.88"/>
    <n v="13265.14"/>
    <n v="0.31853740884019027"/>
    <n v="1848.7199999999998"/>
    <n v="7.5504495504495506E-2"/>
    <n v="4.4393536628413756E-2"/>
    <n v="132.51888111888113"/>
    <n v="3401.1"/>
  </r>
  <r>
    <n v="1120020"/>
    <s v="Pure Apple 250ML 27X"/>
    <n v="202410"/>
    <x v="1"/>
    <x v="1"/>
    <x v="1"/>
    <x v="1"/>
    <x v="0"/>
    <n v="103"/>
    <n v="39140"/>
    <n v="-3060.29"/>
    <n v="36079.71"/>
    <n v="-22786.28"/>
    <n v="-750.49"/>
    <n v="-699.57"/>
    <n v="11843.369999999999"/>
    <n v="0.32825568719925963"/>
    <n v="1450.06"/>
    <n v="7.818829841594277E-2"/>
    <n v="4.0190456076282209E-2"/>
    <n v="114.98417475728154"/>
    <n v="3060.29"/>
  </r>
  <r>
    <n v="1110020"/>
    <s v="Juhayna Milk 500ML 24X"/>
    <n v="202408"/>
    <x v="0"/>
    <x v="2"/>
    <x v="2"/>
    <x v="4"/>
    <x v="1"/>
    <n v="72.7"/>
    <n v="32715"/>
    <n v="-1006.23"/>
    <n v="31708.77"/>
    <n v="-21386.67"/>
    <n v="-728.35"/>
    <n v="-394.23"/>
    <n v="9199.5200000000041"/>
    <n v="0.29012541325317898"/>
    <n v="1122.58"/>
    <n v="3.0757450710683174E-2"/>
    <n v="3.540282388752386E-2"/>
    <n v="126.54085281980748"/>
    <n v="1006.23"/>
  </r>
  <r>
    <n v="1110010"/>
    <s v="Juhayna Milk 1L 12X"/>
    <n v="202409"/>
    <x v="0"/>
    <x v="0"/>
    <x v="0"/>
    <x v="5"/>
    <x v="3"/>
    <n v="159.30000000000001"/>
    <n v="66906"/>
    <n v="-6956.72"/>
    <n v="59949.279999999999"/>
    <n v="-39421.58"/>
    <n v="-2219.87"/>
    <n v="-827.29"/>
    <n v="17480.539999999994"/>
    <n v="0.29158882308511452"/>
    <n v="3047.16"/>
    <n v="0.10397752070068454"/>
    <n v="5.0828967420459427E-2"/>
    <n v="109.73345888261137"/>
    <n v="6956.72"/>
  </r>
  <r>
    <n v="1110020"/>
    <s v="Juhayna Milk 500ML 24X"/>
    <n v="202506"/>
    <x v="0"/>
    <x v="2"/>
    <x v="2"/>
    <x v="7"/>
    <x v="3"/>
    <n v="228.4"/>
    <n v="102780"/>
    <n v="-8647.01"/>
    <n v="94132.99"/>
    <n v="-62085.1"/>
    <n v="-2262.4"/>
    <n v="-1584.27"/>
    <n v="28201.22"/>
    <n v="0.29958912385551545"/>
    <n v="3846.67"/>
    <n v="8.4131251216189917E-2"/>
    <n v="4.0864207118035872E-2"/>
    <n v="123.47294220665499"/>
    <n v="8647.01"/>
  </r>
  <r>
    <n v="1120020"/>
    <s v="Pure Apple 250ML 27X"/>
    <n v="202411"/>
    <x v="1"/>
    <x v="1"/>
    <x v="1"/>
    <x v="3"/>
    <x v="2"/>
    <n v="273.89999999999998"/>
    <n v="104082"/>
    <n v="-10156.370000000001"/>
    <n v="93925.63"/>
    <n v="-59019.83"/>
    <n v="-2055.56"/>
    <n v="-1670.88"/>
    <n v="31179.360000000008"/>
    <n v="0.33195795439434378"/>
    <n v="3726.44"/>
    <n v="9.7580465402278979E-2"/>
    <n v="3.9674367901498239E-2"/>
    <n v="113.83483023001099"/>
    <n v="10156.370000000001"/>
  </r>
  <r>
    <n v="1110010"/>
    <s v="Juhayna Milk 1L 12X"/>
    <n v="202406"/>
    <x v="0"/>
    <x v="0"/>
    <x v="0"/>
    <x v="4"/>
    <x v="1"/>
    <n v="87"/>
    <n v="36540"/>
    <n v="-1017.95"/>
    <n v="35522.050000000003"/>
    <n v="-22415.81"/>
    <n v="-1026.67"/>
    <n v="-636.91999999999996"/>
    <n v="11442.650000000001"/>
    <n v="0.32212808663914388"/>
    <n v="1663.5900000000001"/>
    <n v="2.7858511220580189E-2"/>
    <n v="4.6832601158998427E-2"/>
    <n v="131.52471264367819"/>
    <n v="1017.95"/>
  </r>
  <r>
    <n v="1110020"/>
    <s v="Juhayna Milk 500ML 24X"/>
    <n v="202405"/>
    <x v="0"/>
    <x v="2"/>
    <x v="2"/>
    <x v="3"/>
    <x v="2"/>
    <n v="172"/>
    <n v="77400"/>
    <n v="-7724.73"/>
    <n v="69675.27"/>
    <n v="-44519.39"/>
    <n v="-1874.86"/>
    <n v="-1367.19"/>
    <n v="21913.83"/>
    <n v="0.31451374354200567"/>
    <n v="3242.05"/>
    <n v="9.9802713178294575E-2"/>
    <n v="4.6530856643971386E-2"/>
    <n v="127.40598837209303"/>
    <n v="7724.73"/>
  </r>
  <r>
    <n v="1110020"/>
    <s v="Juhayna Milk 500ML 24X"/>
    <n v="202510"/>
    <x v="0"/>
    <x v="2"/>
    <x v="2"/>
    <x v="4"/>
    <x v="1"/>
    <n v="53.1"/>
    <n v="23895"/>
    <n v="-922.52"/>
    <n v="22972.48"/>
    <n v="-14774.85"/>
    <n v="-675.05"/>
    <n v="-324.08"/>
    <n v="7198.5"/>
    <n v="0.31335319477914442"/>
    <n v="999.12999999999988"/>
    <n v="3.8607240008369952E-2"/>
    <n v="4.3492474473805172E-2"/>
    <n v="135.56497175141243"/>
    <n v="922.52"/>
  </r>
  <r>
    <n v="1130010"/>
    <s v="Bekhero Milk 500ML 24X"/>
    <n v="202410"/>
    <x v="2"/>
    <x v="2"/>
    <x v="2"/>
    <x v="10"/>
    <x v="1"/>
    <n v="74.8"/>
    <n v="26928"/>
    <n v="-624.59"/>
    <n v="26303.41"/>
    <n v="-16747.93"/>
    <n v="-948.06"/>
    <n v="-338.78"/>
    <n v="8268.64"/>
    <n v="0.31435619944334214"/>
    <n v="1286.8399999999999"/>
    <n v="2.3194815805109924E-2"/>
    <n v="4.8922934326765997E-2"/>
    <n v="110.54331550802139"/>
    <n v="624.59"/>
  </r>
  <r>
    <n v="1120010"/>
    <s v="Pure Orange 1L 12X"/>
    <n v="202410"/>
    <x v="1"/>
    <x v="0"/>
    <x v="0"/>
    <x v="1"/>
    <x v="0"/>
    <n v="54.7"/>
    <n v="26256"/>
    <n v="-1684.13"/>
    <n v="24571.87"/>
    <n v="-15243.13"/>
    <n v="-694.54"/>
    <n v="-277.57"/>
    <n v="8356.630000000001"/>
    <n v="0.34008929723297421"/>
    <n v="972.1099999999999"/>
    <n v="6.4142672151127372E-2"/>
    <n v="3.9561905544836427E-2"/>
    <n v="152.77202925045705"/>
    <n v="1684.13"/>
  </r>
  <r>
    <n v="1130010"/>
    <s v="Bekhero Milk 500ML 24X"/>
    <n v="202501"/>
    <x v="2"/>
    <x v="2"/>
    <x v="2"/>
    <x v="4"/>
    <x v="1"/>
    <n v="68.7"/>
    <n v="24732"/>
    <n v="-659.75"/>
    <n v="24072.25"/>
    <n v="-15083.47"/>
    <n v="-875.47"/>
    <n v="-253.78"/>
    <n v="7859.5300000000007"/>
    <n v="0.32649752308155661"/>
    <n v="1129.25"/>
    <n v="2.6675966359372472E-2"/>
    <n v="4.6910862092243141E-2"/>
    <n v="114.40363901018924"/>
    <n v="659.75"/>
  </r>
  <r>
    <n v="1120020"/>
    <s v="Pure Apple 250ML 27X"/>
    <n v="202502"/>
    <x v="1"/>
    <x v="1"/>
    <x v="1"/>
    <x v="7"/>
    <x v="3"/>
    <n v="227.7"/>
    <n v="86526"/>
    <n v="-7542.72"/>
    <n v="78983.28"/>
    <n v="-53446.36"/>
    <n v="-2748.14"/>
    <n v="-1344.42"/>
    <n v="21444.36"/>
    <n v="0.27150505777931738"/>
    <n v="4092.56"/>
    <n v="8.7172872893696698E-2"/>
    <n v="5.1815523488009108E-2"/>
    <n v="94.178129117259559"/>
    <n v="7542.72"/>
  </r>
  <r>
    <n v="1130010"/>
    <s v="Bekhero Milk 500ML 24X"/>
    <n v="202407"/>
    <x v="2"/>
    <x v="2"/>
    <x v="2"/>
    <x v="10"/>
    <x v="1"/>
    <n v="38.299999999999997"/>
    <n v="13788"/>
    <n v="-517.69000000000005"/>
    <n v="13270.31"/>
    <n v="-8917.49"/>
    <n v="-284.77"/>
    <n v="-209.08"/>
    <n v="3858.9699999999993"/>
    <n v="0.29079727602444855"/>
    <n v="493.85"/>
    <n v="3.7546417174354516E-2"/>
    <n v="3.7214654367531734E-2"/>
    <n v="100.75639686684072"/>
    <n v="517.69000000000005"/>
  </r>
  <r>
    <n v="1120010"/>
    <s v="Pure Orange 1L 12X"/>
    <n v="202412"/>
    <x v="1"/>
    <x v="0"/>
    <x v="0"/>
    <x v="10"/>
    <x v="1"/>
    <n v="109.1"/>
    <n v="52368"/>
    <n v="-1242.22"/>
    <n v="51125.78"/>
    <n v="-34113.440000000002"/>
    <n v="-1321.81"/>
    <n v="-763.53"/>
    <n v="14927"/>
    <n v="0.29196620569896442"/>
    <n v="2085.34"/>
    <n v="2.3720974641002139E-2"/>
    <n v="4.0788424157049537E-2"/>
    <n v="136.81943171402384"/>
    <n v="1242.22"/>
  </r>
  <r>
    <n v="1130010"/>
    <s v="Bekhero Milk 500ML 24X"/>
    <n v="202412"/>
    <x v="2"/>
    <x v="2"/>
    <x v="2"/>
    <x v="0"/>
    <x v="0"/>
    <n v="117"/>
    <n v="42120"/>
    <n v="-3440.83"/>
    <n v="38679.17"/>
    <n v="-25057.08"/>
    <n v="-1452.19"/>
    <n v="-531.29"/>
    <n v="11638.609999999997"/>
    <n v="0.3009012344370367"/>
    <n v="1983.48"/>
    <n v="8.1691120607787271E-2"/>
    <n v="5.1280314443148602E-2"/>
    <n v="99.475299145299118"/>
    <n v="3440.83"/>
  </r>
  <r>
    <n v="1130010"/>
    <s v="Bekhero Milk 500ML 24X"/>
    <n v="202503"/>
    <x v="2"/>
    <x v="2"/>
    <x v="2"/>
    <x v="3"/>
    <x v="2"/>
    <n v="56.1"/>
    <n v="20196"/>
    <n v="-1553.18"/>
    <n v="18642.82"/>
    <n v="-12241.95"/>
    <n v="-422.8"/>
    <n v="-240.98"/>
    <n v="5737.09"/>
    <n v="0.30773724146883358"/>
    <n v="663.78"/>
    <n v="7.6905327787680736E-2"/>
    <n v="3.5605128408684954E-2"/>
    <n v="102.26541889483066"/>
    <n v="1553.18"/>
  </r>
  <r>
    <n v="1130010"/>
    <s v="Bekhero Milk 500ML 24X"/>
    <n v="202407"/>
    <x v="2"/>
    <x v="2"/>
    <x v="2"/>
    <x v="5"/>
    <x v="3"/>
    <n v="161.19999999999999"/>
    <n v="58032"/>
    <n v="-6339.73"/>
    <n v="51692.27"/>
    <n v="-32533.23"/>
    <n v="-1091.8399999999999"/>
    <n v="-810.22"/>
    <n v="17256.979999999996"/>
    <n v="0.33384063033022149"/>
    <n v="1902.06"/>
    <n v="0.10924541632202922"/>
    <n v="3.6795830401721574E-2"/>
    <n v="107.05322580645159"/>
    <n v="6339.73"/>
  </r>
  <r>
    <n v="1120010"/>
    <s v="Pure Orange 1L 12X"/>
    <n v="202511"/>
    <x v="1"/>
    <x v="0"/>
    <x v="0"/>
    <x v="3"/>
    <x v="2"/>
    <n v="280.60000000000002"/>
    <n v="134688"/>
    <n v="-11400.95"/>
    <n v="123287.05"/>
    <n v="-82103.78"/>
    <n v="-3563.65"/>
    <n v="-1720.38"/>
    <n v="35899.240000000005"/>
    <n v="0.2911841916892326"/>
    <n v="5284.0300000000007"/>
    <n v="8.4647110358755051E-2"/>
    <n v="4.2859570409057565E-2"/>
    <n v="127.93741981468283"/>
    <n v="11400.95"/>
  </r>
  <r>
    <n v="1120020"/>
    <s v="Pure Apple 250ML 27X"/>
    <n v="202505"/>
    <x v="1"/>
    <x v="1"/>
    <x v="1"/>
    <x v="5"/>
    <x v="3"/>
    <n v="156.6"/>
    <n v="59508"/>
    <n v="-4770.9799999999996"/>
    <n v="54737.02"/>
    <n v="-34158.19"/>
    <n v="-1246.1600000000001"/>
    <n v="-981.86"/>
    <n v="18350.80999999999"/>
    <n v="0.33525409311650489"/>
    <n v="2228.02"/>
    <n v="8.017375815016467E-2"/>
    <n v="4.070407925020398E-2"/>
    <n v="117.18269476372919"/>
    <n v="4770.9799999999996"/>
  </r>
  <r>
    <n v="1110020"/>
    <s v="Juhayna Milk 500ML 24X"/>
    <n v="202512"/>
    <x v="0"/>
    <x v="2"/>
    <x v="2"/>
    <x v="1"/>
    <x v="0"/>
    <n v="84.3"/>
    <n v="37935"/>
    <n v="-2608.61"/>
    <n v="35326.39"/>
    <n v="-23848.36"/>
    <n v="-795.9"/>
    <n v="-641.91999999999996"/>
    <n v="10040.209999999999"/>
    <n v="0.28421273727657992"/>
    <n v="1437.82"/>
    <n v="6.8765256359562418E-2"/>
    <n v="4.0701017001737227E-2"/>
    <n v="119.10094899169631"/>
    <n v="2608.61"/>
  </r>
  <r>
    <n v="1130010"/>
    <s v="Bekhero Milk 500ML 24X"/>
    <n v="202407"/>
    <x v="2"/>
    <x v="2"/>
    <x v="2"/>
    <x v="5"/>
    <x v="3"/>
    <n v="155.69999999999999"/>
    <n v="56052"/>
    <n v="-5496.14"/>
    <n v="50555.86"/>
    <n v="-33092.620000000003"/>
    <n v="-1034.31"/>
    <n v="-904.94"/>
    <n v="15523.989999999998"/>
    <n v="0.30706608492071935"/>
    <n v="1939.25"/>
    <n v="9.8054306715193038E-2"/>
    <n v="3.8358560214384642E-2"/>
    <n v="99.704495825305074"/>
    <n v="5496.14"/>
  </r>
  <r>
    <n v="1110020"/>
    <s v="Juhayna Milk 500ML 24X"/>
    <n v="202512"/>
    <x v="0"/>
    <x v="2"/>
    <x v="2"/>
    <x v="4"/>
    <x v="1"/>
    <n v="91.4"/>
    <n v="41130"/>
    <n v="-893.17"/>
    <n v="40236.83"/>
    <n v="-25446.2"/>
    <n v="-811.76"/>
    <n v="-537.39"/>
    <n v="13441.480000000003"/>
    <n v="0.33405911946840749"/>
    <n v="1349.15"/>
    <n v="2.1715779236566982E-2"/>
    <n v="3.3530225914914273E-2"/>
    <n v="147.06214442013132"/>
    <n v="893.17"/>
  </r>
  <r>
    <n v="1120010"/>
    <s v="Pure Orange 1L 12X"/>
    <n v="202508"/>
    <x v="1"/>
    <x v="0"/>
    <x v="0"/>
    <x v="8"/>
    <x v="2"/>
    <n v="83.3"/>
    <n v="39984"/>
    <n v="-3473.36"/>
    <n v="36510.639999999999"/>
    <n v="-23448.17"/>
    <n v="-1036.4000000000001"/>
    <n v="-572.58000000000004"/>
    <n v="11453.489999999998"/>
    <n v="0.31370280006047546"/>
    <n v="1608.98"/>
    <n v="8.6868747498999602E-2"/>
    <n v="4.406879747931014E-2"/>
    <n v="137.49687875150059"/>
    <n v="3473.36"/>
  </r>
  <r>
    <n v="1110010"/>
    <s v="Juhayna Milk 1L 12X"/>
    <n v="202405"/>
    <x v="0"/>
    <x v="0"/>
    <x v="0"/>
    <x v="6"/>
    <x v="0"/>
    <n v="38.799999999999997"/>
    <n v="16296"/>
    <n v="-1158.45"/>
    <n v="15137.55"/>
    <n v="-10172.89"/>
    <n v="-577.67999999999995"/>
    <n v="-292.23"/>
    <n v="4094.75"/>
    <n v="0.27050282245145352"/>
    <n v="869.91"/>
    <n v="7.1087997054491897E-2"/>
    <n v="5.74670273591169E-2"/>
    <n v="105.534793814433"/>
    <n v="1158.45"/>
  </r>
  <r>
    <n v="1120010"/>
    <s v="Pure Orange 1L 12X"/>
    <n v="202403"/>
    <x v="1"/>
    <x v="0"/>
    <x v="0"/>
    <x v="1"/>
    <x v="0"/>
    <n v="21.9"/>
    <n v="10512"/>
    <n v="-735.36"/>
    <n v="9776.64"/>
    <n v="-6291.17"/>
    <n v="-288.45"/>
    <n v="-174.72"/>
    <n v="3022.2999999999993"/>
    <n v="0.30913483568997113"/>
    <n v="463.16999999999996"/>
    <n v="6.9954337899543376E-2"/>
    <n v="4.7375171838177535E-2"/>
    <n v="138.00456621004562"/>
    <n v="735.36"/>
  </r>
  <r>
    <n v="1130010"/>
    <s v="Bekhero Milk 500ML 24X"/>
    <n v="202407"/>
    <x v="2"/>
    <x v="2"/>
    <x v="2"/>
    <x v="1"/>
    <x v="0"/>
    <n v="114.7"/>
    <n v="41292"/>
    <n v="-3386.46"/>
    <n v="37905.54"/>
    <n v="-24813.9"/>
    <n v="-1332.25"/>
    <n v="-657.77"/>
    <n v="11101.619999999999"/>
    <n v="0.29287592262239237"/>
    <n v="1990.02"/>
    <n v="8.2012496367335083E-2"/>
    <n v="5.2499449948477189E-2"/>
    <n v="96.788317349607667"/>
    <n v="3386.46"/>
  </r>
  <r>
    <n v="1120010"/>
    <s v="Pure Orange 1L 12X"/>
    <n v="202402"/>
    <x v="1"/>
    <x v="0"/>
    <x v="0"/>
    <x v="3"/>
    <x v="2"/>
    <n v="120.5"/>
    <n v="57840"/>
    <n v="-4520.67"/>
    <n v="53319.33"/>
    <n v="-33262.33"/>
    <n v="-1498.98"/>
    <n v="-1009.67"/>
    <n v="17548.349999999999"/>
    <n v="0.32911797653871488"/>
    <n v="2508.65"/>
    <n v="7.815819502074689E-2"/>
    <n v="4.7049540945094399E-2"/>
    <n v="145.62946058091285"/>
    <n v="4520.67"/>
  </r>
  <r>
    <n v="1120010"/>
    <s v="Pure Orange 1L 12X"/>
    <n v="202411"/>
    <x v="1"/>
    <x v="0"/>
    <x v="0"/>
    <x v="6"/>
    <x v="0"/>
    <n v="31"/>
    <n v="14880"/>
    <n v="-1175.95"/>
    <n v="13704.05"/>
    <n v="-8581.2199999999993"/>
    <n v="-415.25"/>
    <n v="-166.81"/>
    <n v="4540.7700000000004"/>
    <n v="0.33134511330592054"/>
    <n v="582.05999999999995"/>
    <n v="7.9028897849462362E-2"/>
    <n v="4.2473575329920715E-2"/>
    <n v="146.47645161290325"/>
    <n v="1175.95"/>
  </r>
  <r>
    <n v="1120010"/>
    <s v="Pure Orange 1L 12X"/>
    <n v="202412"/>
    <x v="1"/>
    <x v="0"/>
    <x v="0"/>
    <x v="4"/>
    <x v="1"/>
    <n v="65.599999999999994"/>
    <n v="31488"/>
    <n v="-753.88"/>
    <n v="30734.12"/>
    <n v="-20206.7"/>
    <n v="-622.07000000000005"/>
    <n v="-590.76"/>
    <n v="9314.59"/>
    <n v="0.30307000818634144"/>
    <n v="1212.83"/>
    <n v="2.3941819105691056E-2"/>
    <n v="3.9462005094012778E-2"/>
    <n v="141.9907012195122"/>
    <n v="753.88"/>
  </r>
  <r>
    <n v="1130010"/>
    <s v="Bekhero Milk 500ML 24X"/>
    <n v="202410"/>
    <x v="2"/>
    <x v="2"/>
    <x v="2"/>
    <x v="8"/>
    <x v="2"/>
    <n v="161.80000000000001"/>
    <n v="58248"/>
    <n v="-4928.47"/>
    <n v="53319.53"/>
    <n v="-35667.49"/>
    <n v="-1651.75"/>
    <n v="-552.44000000000005"/>
    <n v="15447.849999999999"/>
    <n v="0.28972217121943872"/>
    <n v="2204.19"/>
    <n v="8.4611832165911283E-2"/>
    <n v="4.1339261617647421E-2"/>
    <n v="95.47496909765141"/>
    <n v="4928.47"/>
  </r>
  <r>
    <n v="1130010"/>
    <s v="Bekhero Milk 500ML 24X"/>
    <n v="202503"/>
    <x v="2"/>
    <x v="2"/>
    <x v="2"/>
    <x v="6"/>
    <x v="0"/>
    <n v="96.9"/>
    <n v="34884"/>
    <n v="-2780.66"/>
    <n v="32103.34"/>
    <n v="-20683.79"/>
    <n v="-1031.3599999999999"/>
    <n v="-543.79999999999995"/>
    <n v="9844.39"/>
    <n v="0.30664690963619362"/>
    <n v="1575.1599999999999"/>
    <n v="7.9711615640408212E-2"/>
    <n v="4.9065299747627501E-2"/>
    <n v="101.59329205366356"/>
    <n v="2780.66"/>
  </r>
  <r>
    <n v="1110020"/>
    <s v="Juhayna Milk 500ML 24X"/>
    <n v="202404"/>
    <x v="0"/>
    <x v="2"/>
    <x v="2"/>
    <x v="10"/>
    <x v="1"/>
    <n v="58"/>
    <n v="26100"/>
    <n v="-577.70000000000005"/>
    <n v="25522.3"/>
    <n v="-16613.93"/>
    <n v="-709.14"/>
    <n v="-505.58"/>
    <n v="7693.6499999999978"/>
    <n v="0.301448145347402"/>
    <n v="1214.72"/>
    <n v="2.2134099616858239E-2"/>
    <n v="4.7594456612452644E-2"/>
    <n v="132.64913793103443"/>
    <n v="577.70000000000005"/>
  </r>
  <r>
    <n v="1130010"/>
    <s v="Bekhero Milk 500ML 24X"/>
    <n v="202403"/>
    <x v="2"/>
    <x v="2"/>
    <x v="2"/>
    <x v="2"/>
    <x v="1"/>
    <n v="72.599999999999994"/>
    <n v="26136"/>
    <n v="-768.41"/>
    <n v="25367.59"/>
    <n v="-16993.650000000001"/>
    <n v="-729.85"/>
    <n v="-400.59"/>
    <n v="7243.5"/>
    <n v="0.28554151182670484"/>
    <n v="1130.44"/>
    <n v="2.9400443832262015E-2"/>
    <n v="4.4562372696815108E-2"/>
    <n v="99.77272727272728"/>
    <n v="768.41"/>
  </r>
  <r>
    <n v="1130010"/>
    <s v="Bekhero Milk 500ML 24X"/>
    <n v="202406"/>
    <x v="2"/>
    <x v="2"/>
    <x v="2"/>
    <x v="5"/>
    <x v="3"/>
    <n v="153.5"/>
    <n v="55260"/>
    <n v="-5474.03"/>
    <n v="49785.97"/>
    <n v="-30991.82"/>
    <n v="-1315.19"/>
    <n v="-511.84"/>
    <n v="16967.120000000003"/>
    <n v="0.34080123376123839"/>
    <n v="1827.03"/>
    <n v="9.9059536735432496E-2"/>
    <n v="3.6697688123782664E-2"/>
    <n v="110.53498371335506"/>
    <n v="5474.03"/>
  </r>
  <r>
    <n v="1130010"/>
    <s v="Bekhero Milk 500ML 24X"/>
    <n v="202407"/>
    <x v="2"/>
    <x v="2"/>
    <x v="2"/>
    <x v="7"/>
    <x v="3"/>
    <n v="113.9"/>
    <n v="41004"/>
    <n v="-4335.97"/>
    <n v="36668.03"/>
    <n v="-22881.53"/>
    <n v="-988.41"/>
    <n v="-486.64"/>
    <n v="12311.45"/>
    <n v="0.33575433422520928"/>
    <n v="1475.05"/>
    <n v="0.10574504926348649"/>
    <n v="4.022714064540691E-2"/>
    <n v="108.08999122036874"/>
    <n v="4335.97"/>
  </r>
  <r>
    <n v="1110020"/>
    <s v="Juhayna Milk 500ML 24X"/>
    <n v="202412"/>
    <x v="0"/>
    <x v="2"/>
    <x v="2"/>
    <x v="3"/>
    <x v="2"/>
    <n v="288"/>
    <n v="129600"/>
    <n v="-12910.97"/>
    <n v="116689.03"/>
    <n v="-76397.490000000005"/>
    <n v="-3718.34"/>
    <n v="-2054.9899999999998"/>
    <n v="34518.209999999992"/>
    <n v="0.29581366817429189"/>
    <n v="5773.33"/>
    <n v="9.9621682098765429E-2"/>
    <n v="4.9476201833197175E-2"/>
    <n v="119.8548958333333"/>
    <n v="12910.97"/>
  </r>
  <r>
    <n v="1110020"/>
    <s v="Juhayna Milk 500ML 24X"/>
    <n v="202501"/>
    <x v="0"/>
    <x v="2"/>
    <x v="2"/>
    <x v="3"/>
    <x v="2"/>
    <n v="150"/>
    <n v="67500"/>
    <n v="-5012.6000000000004"/>
    <n v="62487.4"/>
    <n v="-40497.300000000003"/>
    <n v="-2220.52"/>
    <n v="-926.05"/>
    <n v="18843.53"/>
    <n v="0.30155727394642756"/>
    <n v="3146.5699999999997"/>
    <n v="7.4260740740740752E-2"/>
    <n v="5.0355271622759143E-2"/>
    <n v="125.62353333333333"/>
    <n v="5012.6000000000004"/>
  </r>
  <r>
    <n v="1130010"/>
    <s v="Bekhero Milk 500ML 24X"/>
    <n v="202510"/>
    <x v="2"/>
    <x v="2"/>
    <x v="2"/>
    <x v="1"/>
    <x v="0"/>
    <n v="46.3"/>
    <n v="16668"/>
    <n v="-1407.3"/>
    <n v="15260.7"/>
    <n v="-10312.290000000001"/>
    <n v="-435.77"/>
    <n v="-226.6"/>
    <n v="4286.0399999999991"/>
    <n v="0.28085474453989651"/>
    <n v="662.37"/>
    <n v="8.4431245500359964E-2"/>
    <n v="4.3403644655880792E-2"/>
    <n v="92.571058315334753"/>
    <n v="1407.3"/>
  </r>
  <r>
    <n v="1110020"/>
    <s v="Juhayna Milk 500ML 24X"/>
    <n v="202401"/>
    <x v="0"/>
    <x v="2"/>
    <x v="2"/>
    <x v="6"/>
    <x v="0"/>
    <n v="26.7"/>
    <n v="12015"/>
    <n v="-906.69"/>
    <n v="11108.31"/>
    <n v="-7023.46"/>
    <n v="-422.33"/>
    <n v="-162.41"/>
    <n v="3500.1099999999997"/>
    <n v="0.31508933402110673"/>
    <n v="584.74"/>
    <n v="7.5463171036204743E-2"/>
    <n v="5.2639870511355914E-2"/>
    <n v="131.09026217228464"/>
    <n v="906.69"/>
  </r>
  <r>
    <n v="1120020"/>
    <s v="Pure Apple 250ML 27X"/>
    <n v="202507"/>
    <x v="1"/>
    <x v="1"/>
    <x v="1"/>
    <x v="4"/>
    <x v="1"/>
    <n v="71.599999999999994"/>
    <n v="27208"/>
    <n v="-896.42"/>
    <n v="26311.58"/>
    <n v="-16715.82"/>
    <n v="-562.87"/>
    <n v="-360.73"/>
    <n v="8672.1600000000035"/>
    <n v="0.32959480198452556"/>
    <n v="923.6"/>
    <n v="3.2946927374301674E-2"/>
    <n v="3.5102414982300566E-2"/>
    <n v="121.11955307262576"/>
    <n v="896.42"/>
  </r>
  <r>
    <n v="1110010"/>
    <s v="Juhayna Milk 1L 12X"/>
    <n v="202405"/>
    <x v="0"/>
    <x v="0"/>
    <x v="0"/>
    <x v="7"/>
    <x v="3"/>
    <n v="268.7"/>
    <n v="112854"/>
    <n v="-10701.34"/>
    <n v="102152.66"/>
    <n v="-65172.32"/>
    <n v="-2260.63"/>
    <n v="-1265.22"/>
    <n v="33454.490000000005"/>
    <n v="0.32749504516084071"/>
    <n v="3525.8500000000004"/>
    <n v="9.4824640686196324E-2"/>
    <n v="3.4515498666407712E-2"/>
    <n v="124.50498697432083"/>
    <n v="10701.34"/>
  </r>
  <r>
    <n v="1130010"/>
    <s v="Bekhero Milk 500ML 24X"/>
    <n v="202401"/>
    <x v="2"/>
    <x v="2"/>
    <x v="2"/>
    <x v="2"/>
    <x v="1"/>
    <n v="68.900000000000006"/>
    <n v="24804"/>
    <n v="-776.02"/>
    <n v="24027.98"/>
    <n v="-15577.68"/>
    <n v="-906.34"/>
    <n v="-442.68"/>
    <n v="7101.2799999999988"/>
    <n v="0.29554211381897266"/>
    <n v="1349.02"/>
    <n v="3.1286082889856473E-2"/>
    <n v="5.6143712455229276E-2"/>
    <n v="103.066473149492"/>
    <n v="776.02"/>
  </r>
  <r>
    <n v="1120020"/>
    <s v="Pure Apple 250ML 27X"/>
    <n v="202504"/>
    <x v="1"/>
    <x v="1"/>
    <x v="1"/>
    <x v="5"/>
    <x v="3"/>
    <n v="248.3"/>
    <n v="94354"/>
    <n v="-9318.94"/>
    <n v="85035.06"/>
    <n v="-57414.93"/>
    <n v="-3316.58"/>
    <n v="-948.95"/>
    <n v="23354.6"/>
    <n v="0.27464671630736781"/>
    <n v="4265.53"/>
    <n v="9.8765712105475134E-2"/>
    <n v="5.0162015526301736E-2"/>
    <n v="94.057994361659269"/>
    <n v="9318.94"/>
  </r>
  <r>
    <n v="1130010"/>
    <s v="Bekhero Milk 500ML 24X"/>
    <n v="202411"/>
    <x v="2"/>
    <x v="2"/>
    <x v="2"/>
    <x v="3"/>
    <x v="2"/>
    <n v="82.1"/>
    <n v="29556"/>
    <n v="-2718.4"/>
    <n v="26837.599999999999"/>
    <n v="-17689.96"/>
    <n v="-1031.3900000000001"/>
    <n v="-321.63"/>
    <n v="7794.619999999999"/>
    <n v="0.29043655170358001"/>
    <n v="1353.02"/>
    <n v="9.197455677358235E-2"/>
    <n v="5.0415089277729752E-2"/>
    <n v="94.940560292326424"/>
    <n v="2718.4"/>
  </r>
  <r>
    <n v="1130010"/>
    <s v="Bekhero Milk 500ML 24X"/>
    <n v="202503"/>
    <x v="2"/>
    <x v="2"/>
    <x v="2"/>
    <x v="1"/>
    <x v="0"/>
    <n v="109.8"/>
    <n v="39528"/>
    <n v="-2545.3200000000002"/>
    <n v="36982.68"/>
    <n v="-23035.88"/>
    <n v="-844.36"/>
    <n v="-686.97"/>
    <n v="12415.469999999998"/>
    <n v="0.33571039199971436"/>
    <n v="1531.33"/>
    <n v="6.4392835458409237E-2"/>
    <n v="4.1406680099981934E-2"/>
    <n v="113.07349726775955"/>
    <n v="2545.3200000000002"/>
  </r>
  <r>
    <n v="1110020"/>
    <s v="Juhayna Milk 500ML 24X"/>
    <n v="202510"/>
    <x v="0"/>
    <x v="2"/>
    <x v="2"/>
    <x v="7"/>
    <x v="3"/>
    <n v="122.6"/>
    <n v="55170"/>
    <n v="-4891.6099999999997"/>
    <n v="50278.39"/>
    <n v="-33217.360000000001"/>
    <n v="-1057.69"/>
    <n v="-874.27"/>
    <n v="15129.07"/>
    <n v="0.30090601548697166"/>
    <n v="1931.96"/>
    <n v="8.8664310313576217E-2"/>
    <n v="3.8425255860420351E-2"/>
    <n v="123.40187601957587"/>
    <n v="4891.6099999999997"/>
  </r>
  <r>
    <n v="1120020"/>
    <s v="Pure Apple 250ML 27X"/>
    <n v="202404"/>
    <x v="1"/>
    <x v="1"/>
    <x v="1"/>
    <x v="4"/>
    <x v="1"/>
    <n v="93.3"/>
    <n v="35454"/>
    <n v="-1300.6099999999999"/>
    <n v="34153.39"/>
    <n v="-22781.07"/>
    <n v="-1300.08"/>
    <n v="-660.76"/>
    <n v="9411.48"/>
    <n v="0.27556503175819441"/>
    <n v="1960.84"/>
    <n v="3.6684436170812879E-2"/>
    <n v="5.7412748778378951E-2"/>
    <n v="100.87331189710611"/>
    <n v="1300.6099999999999"/>
  </r>
  <r>
    <n v="1130010"/>
    <s v="Bekhero Milk 500ML 24X"/>
    <n v="202501"/>
    <x v="2"/>
    <x v="2"/>
    <x v="2"/>
    <x v="2"/>
    <x v="1"/>
    <n v="50.1"/>
    <n v="18036"/>
    <n v="-580.73"/>
    <n v="17455.27"/>
    <n v="-11188.69"/>
    <n v="-488.32"/>
    <n v="-308.89999999999998"/>
    <n v="5469.3600000000006"/>
    <n v="0.31333574330273894"/>
    <n v="797.22"/>
    <n v="3.2198381015746284E-2"/>
    <n v="4.5672166629333148E-2"/>
    <n v="109.16886227544911"/>
    <n v="580.73"/>
  </r>
  <r>
    <n v="1120020"/>
    <s v="Pure Apple 250ML 27X"/>
    <n v="202508"/>
    <x v="1"/>
    <x v="1"/>
    <x v="1"/>
    <x v="3"/>
    <x v="2"/>
    <n v="202.3"/>
    <n v="76874"/>
    <n v="-6952.32"/>
    <n v="69921.679999999993"/>
    <n v="-45549.84"/>
    <n v="-1726.41"/>
    <n v="-900.29"/>
    <n v="21745.139999999992"/>
    <n v="0.31099281367381326"/>
    <n v="2626.7"/>
    <n v="9.0437859354268013E-2"/>
    <n v="3.7566317056455169E-2"/>
    <n v="107.48956994562526"/>
    <n v="6952.32"/>
  </r>
  <r>
    <n v="1120010"/>
    <s v="Pure Orange 1L 12X"/>
    <n v="202508"/>
    <x v="1"/>
    <x v="0"/>
    <x v="0"/>
    <x v="1"/>
    <x v="0"/>
    <n v="88.5"/>
    <n v="42480"/>
    <n v="-2742.94"/>
    <n v="39737.06"/>
    <n v="-26869.01"/>
    <n v="-1462.03"/>
    <n v="-772.88"/>
    <n v="10633.14"/>
    <n v="0.26758748634146562"/>
    <n v="2234.91"/>
    <n v="6.4570150659133713E-2"/>
    <n v="5.624245980955813E-2"/>
    <n v="120.14847457627118"/>
    <n v="2742.94"/>
  </r>
  <r>
    <n v="1120020"/>
    <s v="Pure Apple 250ML 27X"/>
    <n v="202503"/>
    <x v="1"/>
    <x v="1"/>
    <x v="1"/>
    <x v="3"/>
    <x v="2"/>
    <n v="206"/>
    <n v="78280"/>
    <n v="-7727.46"/>
    <n v="70552.539999999994"/>
    <n v="-44514.27"/>
    <n v="-2593.21"/>
    <n v="-1114.3499999999999"/>
    <n v="22330.71"/>
    <n v="0.31651177973181405"/>
    <n v="3707.56"/>
    <n v="9.8715636177823196E-2"/>
    <n v="5.255034049801751E-2"/>
    <n v="108.40150485436892"/>
    <n v="7727.46"/>
  </r>
  <r>
    <n v="1120010"/>
    <s v="Pure Orange 1L 12X"/>
    <n v="202503"/>
    <x v="1"/>
    <x v="0"/>
    <x v="0"/>
    <x v="5"/>
    <x v="3"/>
    <n v="55.3"/>
    <n v="26544"/>
    <n v="-2859.62"/>
    <n v="23684.38"/>
    <n v="-15363.93"/>
    <n v="-588.91"/>
    <n v="-248.7"/>
    <n v="7482.84"/>
    <n v="0.31593987260802264"/>
    <n v="837.6099999999999"/>
    <n v="0.10773131404460518"/>
    <n v="3.5365502495737694E-2"/>
    <n v="135.31356238698012"/>
    <n v="2859.62"/>
  </r>
  <r>
    <n v="1110010"/>
    <s v="Juhayna Milk 1L 12X"/>
    <n v="202509"/>
    <x v="0"/>
    <x v="0"/>
    <x v="0"/>
    <x v="8"/>
    <x v="2"/>
    <n v="196.7"/>
    <n v="82614"/>
    <n v="-5987.74"/>
    <n v="76626.259999999995"/>
    <n v="-51851.54"/>
    <n v="-1589.45"/>
    <n v="-1304.25"/>
    <n v="21881.019999999997"/>
    <n v="0.28555510865335199"/>
    <n v="2893.7"/>
    <n v="7.247851453748759E-2"/>
    <n v="3.7763816216529425E-2"/>
    <n v="111.24056939501779"/>
    <n v="5987.74"/>
  </r>
  <r>
    <n v="1110010"/>
    <s v="Juhayna Milk 1L 12X"/>
    <n v="202511"/>
    <x v="0"/>
    <x v="0"/>
    <x v="0"/>
    <x v="9"/>
    <x v="0"/>
    <n v="101.2"/>
    <n v="42504"/>
    <n v="-2743.28"/>
    <n v="39760.720000000001"/>
    <n v="-24672.91"/>
    <n v="-1195.94"/>
    <n v="-451.11"/>
    <n v="13440.760000000002"/>
    <n v="0.33804116223247471"/>
    <n v="1647.0500000000002"/>
    <n v="6.4541690193864118E-2"/>
    <n v="4.1424048659078609E-2"/>
    <n v="132.81383399209489"/>
    <n v="2743.28"/>
  </r>
  <r>
    <n v="1120010"/>
    <s v="Pure Orange 1L 12X"/>
    <n v="202503"/>
    <x v="1"/>
    <x v="0"/>
    <x v="0"/>
    <x v="7"/>
    <x v="3"/>
    <n v="277.39999999999998"/>
    <n v="133152"/>
    <n v="-13836.48"/>
    <n v="119315.52"/>
    <n v="-80157.48"/>
    <n v="-4578.17"/>
    <n v="-1435.73"/>
    <n v="33144.140000000014"/>
    <n v="0.27778565604876893"/>
    <n v="6013.9"/>
    <n v="0.10391492429704398"/>
    <n v="5.0403333950185182E-2"/>
    <n v="119.4813987022351"/>
    <n v="13836.48"/>
  </r>
  <r>
    <n v="1120010"/>
    <s v="Pure Orange 1L 12X"/>
    <n v="202412"/>
    <x v="1"/>
    <x v="0"/>
    <x v="0"/>
    <x v="3"/>
    <x v="2"/>
    <n v="173"/>
    <n v="83040"/>
    <n v="-6035.16"/>
    <n v="77004.84"/>
    <n v="-48606.49"/>
    <n v="-1977"/>
    <n v="-1080.32"/>
    <n v="25341.03"/>
    <n v="0.32908360045939972"/>
    <n v="3057.3199999999997"/>
    <n v="7.2677745664739876E-2"/>
    <n v="3.9702958930893172E-2"/>
    <n v="146.47994219653179"/>
    <n v="6035.16"/>
  </r>
  <r>
    <n v="1130010"/>
    <s v="Bekhero Milk 500ML 24X"/>
    <n v="202501"/>
    <x v="2"/>
    <x v="2"/>
    <x v="2"/>
    <x v="0"/>
    <x v="0"/>
    <n v="36.700000000000003"/>
    <n v="13212"/>
    <n v="-1147.96"/>
    <n v="12064.04"/>
    <n v="-7845.5"/>
    <n v="-340.97"/>
    <n v="-197.07"/>
    <n v="3680.5"/>
    <n v="0.3050802218825534"/>
    <n v="538.04"/>
    <n v="8.6887677868604296E-2"/>
    <n v="4.4598658492511621E-2"/>
    <n v="100.28610354223433"/>
    <n v="1147.96"/>
  </r>
  <r>
    <n v="1120010"/>
    <s v="Pure Orange 1L 12X"/>
    <n v="202401"/>
    <x v="1"/>
    <x v="0"/>
    <x v="0"/>
    <x v="5"/>
    <x v="3"/>
    <n v="269.10000000000002"/>
    <n v="129168"/>
    <n v="-10806.81"/>
    <n v="118361.19"/>
    <n v="-80449.490000000005"/>
    <n v="-3538.66"/>
    <n v="-1347.79"/>
    <n v="33025.25"/>
    <n v="0.27902093583209159"/>
    <n v="4886.45"/>
    <n v="8.3664762170196944E-2"/>
    <n v="4.1284225006524518E-2"/>
    <n v="122.72482348569304"/>
    <n v="10806.81"/>
  </r>
  <r>
    <n v="1120020"/>
    <s v="Pure Apple 250ML 27X"/>
    <n v="202405"/>
    <x v="1"/>
    <x v="1"/>
    <x v="1"/>
    <x v="4"/>
    <x v="1"/>
    <n v="95.7"/>
    <n v="36366"/>
    <n v="-830.59"/>
    <n v="35535.410000000003"/>
    <n v="-22869.55"/>
    <n v="-947.43"/>
    <n v="-660.36"/>
    <n v="11058.070000000003"/>
    <n v="0.3111845339620396"/>
    <n v="1607.79"/>
    <n v="2.2839740416872905E-2"/>
    <n v="4.5244729130745918E-2"/>
    <n v="115.54932079414841"/>
    <n v="830.59"/>
  </r>
  <r>
    <n v="1130010"/>
    <s v="Bekhero Milk 500ML 24X"/>
    <n v="202510"/>
    <x v="2"/>
    <x v="2"/>
    <x v="2"/>
    <x v="7"/>
    <x v="3"/>
    <n v="82.1"/>
    <n v="29556"/>
    <n v="-2367.5700000000002"/>
    <n v="27188.43"/>
    <n v="-18179.560000000001"/>
    <n v="-918.54"/>
    <n v="-471.62"/>
    <n v="7618.7099999999991"/>
    <n v="0.28021882837662931"/>
    <n v="1390.1599999999999"/>
    <n v="8.0104547300040602E-2"/>
    <n v="5.113057282086534E-2"/>
    <n v="92.797929354445799"/>
    <n v="2367.5700000000002"/>
  </r>
  <r>
    <n v="1110020"/>
    <s v="Juhayna Milk 500ML 24X"/>
    <n v="202510"/>
    <x v="0"/>
    <x v="2"/>
    <x v="2"/>
    <x v="9"/>
    <x v="0"/>
    <n v="15.5"/>
    <n v="6975"/>
    <n v="-482.15"/>
    <n v="6492.85"/>
    <n v="-4316.3"/>
    <n v="-232.43"/>
    <n v="-85.68"/>
    <n v="1858.4399999999996"/>
    <n v="0.28622869772133958"/>
    <n v="318.11"/>
    <n v="6.9125448028673833E-2"/>
    <n v="4.8993893282610869E-2"/>
    <n v="119.89935483870966"/>
    <n v="482.15"/>
  </r>
  <r>
    <n v="1130010"/>
    <s v="Bekhero Milk 500ML 24X"/>
    <n v="202409"/>
    <x v="2"/>
    <x v="2"/>
    <x v="2"/>
    <x v="0"/>
    <x v="0"/>
    <n v="32.9"/>
    <n v="11844"/>
    <n v="-761.54"/>
    <n v="11082.46"/>
    <n v="-7454.56"/>
    <n v="-310.45"/>
    <n v="-183.05"/>
    <n v="3134.3999999999987"/>
    <n v="0.28282529330130668"/>
    <n v="493.5"/>
    <n v="6.4297534616683555E-2"/>
    <n v="4.4529824605728331E-2"/>
    <n v="95.270516717325194"/>
    <n v="761.54"/>
  </r>
  <r>
    <n v="1110010"/>
    <s v="Juhayna Milk 1L 12X"/>
    <n v="202411"/>
    <x v="0"/>
    <x v="0"/>
    <x v="0"/>
    <x v="5"/>
    <x v="3"/>
    <n v="274.7"/>
    <n v="115374"/>
    <n v="-13129.63"/>
    <n v="102244.37"/>
    <n v="-68971.45"/>
    <n v="-2824.79"/>
    <n v="-1751.21"/>
    <n v="28696.92"/>
    <n v="0.28066992832955007"/>
    <n v="4576"/>
    <n v="0.11380059632152824"/>
    <n v="4.4755520524015165E-2"/>
    <n v="104.46639970877321"/>
    <n v="13129.63"/>
  </r>
  <r>
    <n v="1110020"/>
    <s v="Juhayna Milk 500ML 24X"/>
    <n v="202402"/>
    <x v="0"/>
    <x v="2"/>
    <x v="2"/>
    <x v="1"/>
    <x v="0"/>
    <n v="16.3"/>
    <n v="7335"/>
    <n v="-448.4"/>
    <n v="6886.6"/>
    <n v="-4291.3500000000004"/>
    <n v="-250.78"/>
    <n v="-109.4"/>
    <n v="2235.0700000000006"/>
    <n v="0.32455348067261064"/>
    <n v="360.18"/>
    <n v="6.1131561008861621E-2"/>
    <n v="5.2301571167194257E-2"/>
    <n v="137.12085889570557"/>
    <n v="448.4"/>
  </r>
  <r>
    <n v="1110010"/>
    <s v="Juhayna Milk 1L 12X"/>
    <n v="202404"/>
    <x v="0"/>
    <x v="0"/>
    <x v="0"/>
    <x v="10"/>
    <x v="1"/>
    <n v="90"/>
    <n v="37800"/>
    <n v="-1368.01"/>
    <n v="36431.99"/>
    <n v="-23264.86"/>
    <n v="-1329"/>
    <n v="-716.68"/>
    <n v="11121.449999999997"/>
    <n v="0.30526605875770163"/>
    <n v="2045.6799999999998"/>
    <n v="3.6190740740740739E-2"/>
    <n v="5.6150652215264663E-2"/>
    <n v="123.57166666666663"/>
    <n v="1368.01"/>
  </r>
  <r>
    <n v="1110020"/>
    <s v="Juhayna Milk 500ML 24X"/>
    <n v="202511"/>
    <x v="0"/>
    <x v="2"/>
    <x v="2"/>
    <x v="7"/>
    <x v="3"/>
    <n v="288"/>
    <n v="129600"/>
    <n v="-10702.21"/>
    <n v="118897.79"/>
    <n v="-77595.710000000006"/>
    <n v="-4621.1400000000003"/>
    <n v="-2087.84"/>
    <n v="34593.099999999991"/>
    <n v="0.29094821695171957"/>
    <n v="6708.9800000000005"/>
    <n v="8.2578780864197524E-2"/>
    <n v="5.6426448296473808E-2"/>
    <n v="120.11493055555553"/>
    <n v="10702.21"/>
  </r>
  <r>
    <n v="1130010"/>
    <s v="Bekhero Milk 500ML 24X"/>
    <n v="202402"/>
    <x v="2"/>
    <x v="2"/>
    <x v="2"/>
    <x v="6"/>
    <x v="0"/>
    <n v="111.6"/>
    <n v="40176"/>
    <n v="-3261.82"/>
    <n v="36914.18"/>
    <n v="-24289.58"/>
    <n v="-1046.27"/>
    <n v="-401.82"/>
    <n v="11176.509999999998"/>
    <n v="0.30277010081220818"/>
    <n v="1448.09"/>
    <n v="8.1188271604938272E-2"/>
    <n v="3.9228556614287514E-2"/>
    <n v="100.14793906810034"/>
    <n v="3261.82"/>
  </r>
  <r>
    <n v="1120020"/>
    <s v="Pure Apple 250ML 27X"/>
    <n v="202506"/>
    <x v="1"/>
    <x v="1"/>
    <x v="1"/>
    <x v="2"/>
    <x v="1"/>
    <n v="110.8"/>
    <n v="42104"/>
    <n v="-862.91"/>
    <n v="41241.089999999997"/>
    <n v="-27521.51"/>
    <n v="-892.74"/>
    <n v="-818.65"/>
    <n v="12008.189999999995"/>
    <n v="0.29117052919794301"/>
    <n v="1711.3899999999999"/>
    <n v="2.0494727341820253E-2"/>
    <n v="4.1497205820699698E-2"/>
    <n v="108.37716606498191"/>
    <n v="862.91"/>
  </r>
  <r>
    <n v="1120020"/>
    <s v="Pure Apple 250ML 27X"/>
    <n v="202507"/>
    <x v="1"/>
    <x v="1"/>
    <x v="1"/>
    <x v="0"/>
    <x v="0"/>
    <n v="43.3"/>
    <n v="16454"/>
    <n v="-1213.74"/>
    <n v="15240.26"/>
    <n v="-10086.68"/>
    <n v="-382.97"/>
    <n v="-222.2"/>
    <n v="4548.41"/>
    <n v="0.29844700812190866"/>
    <n v="605.17000000000007"/>
    <n v="7.3765649690044968E-2"/>
    <n v="3.9708640141309932E-2"/>
    <n v="105.04411085450347"/>
    <n v="1213.74"/>
  </r>
  <r>
    <n v="1110010"/>
    <s v="Juhayna Milk 1L 12X"/>
    <n v="202403"/>
    <x v="0"/>
    <x v="0"/>
    <x v="0"/>
    <x v="3"/>
    <x v="2"/>
    <n v="298.39999999999998"/>
    <n v="125328"/>
    <n v="-12018.32"/>
    <n v="113309.68"/>
    <n v="-70852.160000000003"/>
    <n v="-4485.88"/>
    <n v="-1904.6"/>
    <n v="36067.039999999979"/>
    <n v="0.31830502036542668"/>
    <n v="6390.48"/>
    <n v="9.5894931699221239E-2"/>
    <n v="5.6398358904552547E-2"/>
    <n v="120.86809651474525"/>
    <n v="12018.32"/>
  </r>
  <r>
    <n v="1110020"/>
    <s v="Juhayna Milk 500ML 24X"/>
    <n v="202508"/>
    <x v="0"/>
    <x v="2"/>
    <x v="2"/>
    <x v="5"/>
    <x v="3"/>
    <n v="158.19999999999999"/>
    <n v="71190"/>
    <n v="-8343.09"/>
    <n v="62846.91"/>
    <n v="-41245.15"/>
    <n v="-2034.65"/>
    <n v="-810.86"/>
    <n v="18756.25"/>
    <n v="0.29844347160425228"/>
    <n v="2845.51"/>
    <n v="0.11719469026548673"/>
    <n v="4.5276848137800252E-2"/>
    <n v="118.56036662452593"/>
    <n v="8343.09"/>
  </r>
  <r>
    <n v="1110020"/>
    <s v="Juhayna Milk 500ML 24X"/>
    <n v="202512"/>
    <x v="0"/>
    <x v="2"/>
    <x v="2"/>
    <x v="1"/>
    <x v="0"/>
    <n v="43.9"/>
    <n v="19755"/>
    <n v="-1580.76"/>
    <n v="18174.240000000002"/>
    <n v="-11929.28"/>
    <n v="-535.91"/>
    <n v="-255.93"/>
    <n v="5453.1200000000008"/>
    <n v="0.30004665944765779"/>
    <n v="791.83999999999992"/>
    <n v="8.0018223234624139E-2"/>
    <n v="4.3569359709126752E-2"/>
    <n v="124.21685649202736"/>
    <n v="1580.76"/>
  </r>
  <r>
    <n v="1120010"/>
    <s v="Pure Orange 1L 12X"/>
    <n v="202501"/>
    <x v="1"/>
    <x v="0"/>
    <x v="0"/>
    <x v="1"/>
    <x v="0"/>
    <n v="99.4"/>
    <n v="47712"/>
    <n v="-3474.11"/>
    <n v="44237.89"/>
    <n v="-29259.15"/>
    <n v="-971.72"/>
    <n v="-661.46"/>
    <n v="13345.559999999998"/>
    <n v="0.30167713695205622"/>
    <n v="1633.18"/>
    <n v="7.2814176727028848E-2"/>
    <n v="3.6918126067947636E-2"/>
    <n v="134.26116700201203"/>
    <n v="3474.11"/>
  </r>
  <r>
    <n v="1120020"/>
    <s v="Pure Apple 250ML 27X"/>
    <n v="202502"/>
    <x v="1"/>
    <x v="1"/>
    <x v="1"/>
    <x v="5"/>
    <x v="3"/>
    <n v="281.7"/>
    <n v="107046"/>
    <n v="-10415.33"/>
    <n v="96630.67"/>
    <n v="-62960.47"/>
    <n v="-3217.42"/>
    <n v="-1311.8"/>
    <n v="29140.979999999996"/>
    <n v="0.30157071248703954"/>
    <n v="4529.22"/>
    <n v="9.7297703790893628E-2"/>
    <n v="4.6871453959700375E-2"/>
    <n v="103.44685835995739"/>
    <n v="10415.33"/>
  </r>
  <r>
    <n v="1110010"/>
    <s v="Juhayna Milk 1L 12X"/>
    <n v="202406"/>
    <x v="0"/>
    <x v="0"/>
    <x v="0"/>
    <x v="10"/>
    <x v="1"/>
    <n v="60.6"/>
    <n v="25452"/>
    <n v="-713.43"/>
    <n v="24738.57"/>
    <n v="-16216.81"/>
    <n v="-585.85"/>
    <n v="-354.32"/>
    <n v="7581.59"/>
    <n v="0.30646840136677261"/>
    <n v="940.17000000000007"/>
    <n v="2.8030410183875528E-2"/>
    <n v="3.8004217705388796E-2"/>
    <n v="125.10874587458746"/>
    <n v="713.43"/>
  </r>
  <r>
    <n v="1120020"/>
    <s v="Pure Apple 250ML 27X"/>
    <n v="202503"/>
    <x v="1"/>
    <x v="1"/>
    <x v="1"/>
    <x v="6"/>
    <x v="0"/>
    <n v="80.8"/>
    <n v="30704"/>
    <n v="-1921.11"/>
    <n v="28782.89"/>
    <n v="-18527.849999999999"/>
    <n v="-1045.98"/>
    <n v="-336.47"/>
    <n v="8872.59"/>
    <n v="0.30825917758779608"/>
    <n v="1382.45"/>
    <n v="6.2568720687858251E-2"/>
    <n v="4.8030270761553133E-2"/>
    <n v="109.80928217821783"/>
    <n v="1921.11"/>
  </r>
  <r>
    <n v="1130010"/>
    <s v="Bekhero Milk 500ML 24X"/>
    <n v="202410"/>
    <x v="2"/>
    <x v="2"/>
    <x v="2"/>
    <x v="9"/>
    <x v="0"/>
    <n v="73.900000000000006"/>
    <n v="26604"/>
    <n v="-1789.26"/>
    <n v="24814.74"/>
    <n v="-15858.59"/>
    <n v="-762.04"/>
    <n v="-281.79000000000002"/>
    <n v="7912.32"/>
    <n v="0.31885564789314735"/>
    <n v="1043.83"/>
    <n v="6.7255299954894002E-2"/>
    <n v="4.2064917867364313E-2"/>
    <n v="107.0679296346414"/>
    <n v="1789.26"/>
  </r>
  <r>
    <n v="1120010"/>
    <s v="Pure Orange 1L 12X"/>
    <n v="202503"/>
    <x v="1"/>
    <x v="0"/>
    <x v="0"/>
    <x v="4"/>
    <x v="1"/>
    <n v="26.8"/>
    <n v="12864"/>
    <n v="-340.31"/>
    <n v="12523.69"/>
    <n v="-8217.99"/>
    <n v="-374.71"/>
    <n v="-162.36000000000001"/>
    <n v="3768.630000000001"/>
    <n v="0.3009200962336181"/>
    <n v="537.06999999999994"/>
    <n v="2.6454446517412935E-2"/>
    <n v="4.2884325626073458E-2"/>
    <n v="140.62052238805973"/>
    <n v="340.31"/>
  </r>
  <r>
    <n v="1130010"/>
    <s v="Bekhero Milk 500ML 24X"/>
    <n v="202512"/>
    <x v="2"/>
    <x v="2"/>
    <x v="2"/>
    <x v="7"/>
    <x v="3"/>
    <n v="183.1"/>
    <n v="65916"/>
    <n v="-6109.33"/>
    <n v="59806.67"/>
    <n v="-40396.81"/>
    <n v="-2294.73"/>
    <n v="-1160.96"/>
    <n v="15954.169999999998"/>
    <n v="0.2667623862020741"/>
    <n v="3455.69"/>
    <n v="9.2683566964014807E-2"/>
    <n v="5.7781013388640431E-2"/>
    <n v="87.133642818132159"/>
    <n v="6109.33"/>
  </r>
  <r>
    <n v="1120010"/>
    <s v="Pure Orange 1L 12X"/>
    <n v="202404"/>
    <x v="1"/>
    <x v="0"/>
    <x v="0"/>
    <x v="9"/>
    <x v="0"/>
    <n v="108.1"/>
    <n v="51888"/>
    <n v="-4328.5600000000004"/>
    <n v="47559.44"/>
    <n v="-30427.56"/>
    <n v="-1475.71"/>
    <n v="-565.23"/>
    <n v="15090.940000000002"/>
    <n v="0.31730693212535727"/>
    <n v="2040.94"/>
    <n v="8.3421214924452675E-2"/>
    <n v="4.2913457349371652E-2"/>
    <n v="139.60166512488439"/>
    <n v="4328.5600000000004"/>
  </r>
  <r>
    <n v="1110010"/>
    <s v="Juhayna Milk 1L 12X"/>
    <n v="202501"/>
    <x v="0"/>
    <x v="0"/>
    <x v="0"/>
    <x v="7"/>
    <x v="3"/>
    <n v="137.69999999999999"/>
    <n v="57834"/>
    <n v="-4841.43"/>
    <n v="52992.57"/>
    <n v="-34549.699999999997"/>
    <n v="-1144.94"/>
    <n v="-590.41999999999996"/>
    <n v="16707.510000000002"/>
    <n v="0.31528023645578995"/>
    <n v="1735.3600000000001"/>
    <n v="8.3712522045855386E-2"/>
    <n v="3.2747232300679135E-2"/>
    <n v="121.33267973856212"/>
    <n v="4841.43"/>
  </r>
  <r>
    <n v="1120010"/>
    <s v="Pure Orange 1L 12X"/>
    <n v="202402"/>
    <x v="1"/>
    <x v="0"/>
    <x v="0"/>
    <x v="2"/>
    <x v="1"/>
    <n v="106"/>
    <n v="50880"/>
    <n v="-1385.02"/>
    <n v="49494.98"/>
    <n v="-30816.33"/>
    <n v="-1701.04"/>
    <n v="-585.84"/>
    <n v="16391.770000000004"/>
    <n v="0.33118045506837263"/>
    <n v="2286.88"/>
    <n v="2.7221305031446541E-2"/>
    <n v="4.6204281727156973E-2"/>
    <n v="154.63933962264156"/>
    <n v="1385.02"/>
  </r>
  <r>
    <n v="1120010"/>
    <s v="Pure Orange 1L 12X"/>
    <n v="202506"/>
    <x v="1"/>
    <x v="0"/>
    <x v="0"/>
    <x v="7"/>
    <x v="3"/>
    <n v="258.8"/>
    <n v="124224"/>
    <n v="-12379.05"/>
    <n v="111844.95"/>
    <n v="-73635.039999999994"/>
    <n v="-4456.84"/>
    <n v="-1819.11"/>
    <n v="31933.960000000006"/>
    <n v="0.28551990948183181"/>
    <n v="6275.95"/>
    <n v="9.9651033616692419E-2"/>
    <n v="5.6112949221220988E-2"/>
    <n v="123.39242658423495"/>
    <n v="12379.05"/>
  </r>
  <r>
    <n v="1110010"/>
    <s v="Juhayna Milk 1L 12X"/>
    <n v="202401"/>
    <x v="0"/>
    <x v="0"/>
    <x v="0"/>
    <x v="5"/>
    <x v="3"/>
    <n v="80.900000000000006"/>
    <n v="33978"/>
    <n v="-3711.87"/>
    <n v="30266.13"/>
    <n v="-19037.259999999998"/>
    <n v="-988.87"/>
    <n v="-321.97000000000003"/>
    <n v="9918.0300000000025"/>
    <n v="0.32769402629275701"/>
    <n v="1310.8400000000001"/>
    <n v="0.10924333392194949"/>
    <n v="4.3310459579734839E-2"/>
    <n v="122.59616810877628"/>
    <n v="3711.87"/>
  </r>
  <r>
    <n v="1130010"/>
    <s v="Bekhero Milk 500ML 24X"/>
    <n v="202402"/>
    <x v="2"/>
    <x v="2"/>
    <x v="2"/>
    <x v="10"/>
    <x v="1"/>
    <n v="64.3"/>
    <n v="23148"/>
    <n v="-542.09"/>
    <n v="22605.91"/>
    <n v="-15038.67"/>
    <n v="-462.5"/>
    <n v="-375.61"/>
    <n v="6729.1299999999992"/>
    <n v="0.29767127268930998"/>
    <n v="838.11"/>
    <n v="2.3418437878002421E-2"/>
    <n v="3.7074818045369551E-2"/>
    <n v="104.65209953343701"/>
    <n v="542.09"/>
  </r>
  <r>
    <n v="1130010"/>
    <s v="Bekhero Milk 500ML 24X"/>
    <n v="202406"/>
    <x v="2"/>
    <x v="2"/>
    <x v="2"/>
    <x v="3"/>
    <x v="2"/>
    <n v="90.5"/>
    <n v="32580"/>
    <n v="-3112.35"/>
    <n v="29467.65"/>
    <n v="-18991.439999999999"/>
    <n v="-713.6"/>
    <n v="-329.76"/>
    <n v="9432.8500000000058"/>
    <n v="0.32010866153222278"/>
    <n v="1043.3600000000001"/>
    <n v="9.5529465930018417E-2"/>
    <n v="3.540696322916826E-2"/>
    <n v="104.23038674033155"/>
    <n v="3112.35"/>
  </r>
  <r>
    <n v="1130010"/>
    <s v="Bekhero Milk 500ML 24X"/>
    <n v="202406"/>
    <x v="2"/>
    <x v="2"/>
    <x v="2"/>
    <x v="9"/>
    <x v="0"/>
    <n v="107.5"/>
    <n v="38700"/>
    <n v="-2337.84"/>
    <n v="36362.160000000003"/>
    <n v="-24622.04"/>
    <n v="-1191.9100000000001"/>
    <n v="-370.83"/>
    <n v="10177.380000000001"/>
    <n v="0.27988931350612833"/>
    <n v="1562.74"/>
    <n v="6.04093023255814E-2"/>
    <n v="4.2977094870051719E-2"/>
    <n v="94.673302325581403"/>
    <n v="2337.84"/>
  </r>
  <r>
    <n v="1110020"/>
    <s v="Juhayna Milk 500ML 24X"/>
    <n v="202501"/>
    <x v="0"/>
    <x v="2"/>
    <x v="2"/>
    <x v="3"/>
    <x v="2"/>
    <n v="212.8"/>
    <n v="95760"/>
    <n v="-7919.76"/>
    <n v="87840.24"/>
    <n v="-55828.95"/>
    <n v="-3170.91"/>
    <n v="-1274.77"/>
    <n v="27565.610000000008"/>
    <n v="0.31381528556843657"/>
    <n v="4445.68"/>
    <n v="8.2704260651629072E-2"/>
    <n v="5.0610972829764581E-2"/>
    <n v="129.53764097744363"/>
    <n v="7919.76"/>
  </r>
  <r>
    <n v="1110020"/>
    <s v="Juhayna Milk 500ML 24X"/>
    <n v="202509"/>
    <x v="0"/>
    <x v="2"/>
    <x v="2"/>
    <x v="10"/>
    <x v="1"/>
    <n v="41.7"/>
    <n v="18765"/>
    <n v="-384.64"/>
    <n v="18380.36"/>
    <n v="-12287.98"/>
    <n v="-549.51"/>
    <n v="-327.52"/>
    <n v="5215.3500000000004"/>
    <n v="0.28374580258493304"/>
    <n v="877.03"/>
    <n v="2.0497735145217157E-2"/>
    <n v="4.7715605135046316E-2"/>
    <n v="125.06834532374101"/>
    <n v="384.64"/>
  </r>
  <r>
    <n v="1110010"/>
    <s v="Juhayna Milk 1L 12X"/>
    <n v="202501"/>
    <x v="0"/>
    <x v="0"/>
    <x v="0"/>
    <x v="8"/>
    <x v="2"/>
    <n v="286.5"/>
    <n v="120330"/>
    <n v="-11892.33"/>
    <n v="108437.67"/>
    <n v="-69622.27"/>
    <n v="-3053.62"/>
    <n v="-1926.91"/>
    <n v="33834.869999999995"/>
    <n v="0.31202136674460079"/>
    <n v="4980.53"/>
    <n v="9.8830964846671657E-2"/>
    <n v="4.5929887648821666E-2"/>
    <n v="118.09727748691098"/>
    <n v="11892.33"/>
  </r>
  <r>
    <n v="1120020"/>
    <s v="Pure Apple 250ML 27X"/>
    <n v="202512"/>
    <x v="1"/>
    <x v="1"/>
    <x v="1"/>
    <x v="3"/>
    <x v="2"/>
    <n v="145.1"/>
    <n v="55138"/>
    <n v="-5353.71"/>
    <n v="49784.29"/>
    <n v="-33223.01"/>
    <n v="-1356.01"/>
    <n v="-649.15"/>
    <n v="14556.119999999995"/>
    <n v="0.29238380219944876"/>
    <n v="2005.1599999999999"/>
    <n v="9.7096557727882768E-2"/>
    <n v="4.0276962873227677E-2"/>
    <n v="100.31784975878702"/>
    <n v="5353.71"/>
  </r>
  <r>
    <n v="1120010"/>
    <s v="Pure Orange 1L 12X"/>
    <n v="202411"/>
    <x v="1"/>
    <x v="0"/>
    <x v="0"/>
    <x v="7"/>
    <x v="3"/>
    <n v="231.1"/>
    <n v="110928"/>
    <n v="-10119.68"/>
    <n v="100808.32000000001"/>
    <n v="-66464.84"/>
    <n v="-3823.3"/>
    <n v="-1991.15"/>
    <n v="28529.030000000013"/>
    <n v="0.28300273231415829"/>
    <n v="5814.4500000000007"/>
    <n v="9.1227462858791297E-2"/>
    <n v="5.7678274967780441E-2"/>
    <n v="123.44885331025536"/>
    <n v="10119.68"/>
  </r>
  <r>
    <n v="1120020"/>
    <s v="Pure Apple 250ML 27X"/>
    <n v="202510"/>
    <x v="1"/>
    <x v="1"/>
    <x v="1"/>
    <x v="3"/>
    <x v="2"/>
    <n v="236.9"/>
    <n v="90022"/>
    <n v="-7024.42"/>
    <n v="82997.58"/>
    <n v="-52446"/>
    <n v="-2152.42"/>
    <n v="-1445.33"/>
    <n v="26953.83"/>
    <n v="0.32475440850203102"/>
    <n v="3597.75"/>
    <n v="7.8030037102041719E-2"/>
    <n v="4.3347649413392537E-2"/>
    <n v="113.77724778387505"/>
    <n v="7024.42"/>
  </r>
  <r>
    <n v="1110020"/>
    <s v="Juhayna Milk 500ML 24X"/>
    <n v="202509"/>
    <x v="0"/>
    <x v="2"/>
    <x v="2"/>
    <x v="8"/>
    <x v="2"/>
    <n v="90"/>
    <n v="40500"/>
    <n v="-3341.04"/>
    <n v="37158.959999999999"/>
    <n v="-24141.11"/>
    <n v="-1065.8499999999999"/>
    <n v="-517.12"/>
    <n v="11434.880000000001"/>
    <n v="0.30772874160094904"/>
    <n v="1582.9699999999998"/>
    <n v="8.2494814814814812E-2"/>
    <n v="4.2599954358248988E-2"/>
    <n v="127.05422222222224"/>
    <n v="3341.04"/>
  </r>
  <r>
    <n v="1120010"/>
    <s v="Pure Orange 1L 12X"/>
    <n v="202405"/>
    <x v="1"/>
    <x v="0"/>
    <x v="0"/>
    <x v="3"/>
    <x v="2"/>
    <n v="57.3"/>
    <n v="27504"/>
    <n v="-2472.33"/>
    <n v="25031.67"/>
    <n v="-16211.6"/>
    <n v="-683.32"/>
    <n v="-368.22"/>
    <n v="7768.5299999999952"/>
    <n v="0.31034805108888042"/>
    <n v="1051.54"/>
    <n v="8.9889834205933675E-2"/>
    <n v="4.200838377942822E-2"/>
    <n v="135.57643979057585"/>
    <n v="2472.33"/>
  </r>
  <r>
    <n v="1130010"/>
    <s v="Bekhero Milk 500ML 24X"/>
    <n v="202406"/>
    <x v="2"/>
    <x v="2"/>
    <x v="2"/>
    <x v="3"/>
    <x v="2"/>
    <n v="243.3"/>
    <n v="87588"/>
    <n v="-7840.29"/>
    <n v="79747.710000000006"/>
    <n v="-53134.879999999997"/>
    <n v="-2568.0100000000002"/>
    <n v="-971.68"/>
    <n v="23073.140000000007"/>
    <n v="0.28932667784441718"/>
    <n v="3539.69"/>
    <n v="8.9513289491711195E-2"/>
    <n v="4.4386102121302291E-2"/>
    <n v="94.834114262227729"/>
    <n v="7840.29"/>
  </r>
  <r>
    <n v="1120010"/>
    <s v="Pure Orange 1L 12X"/>
    <n v="202512"/>
    <x v="1"/>
    <x v="0"/>
    <x v="0"/>
    <x v="3"/>
    <x v="2"/>
    <n v="157.69999999999999"/>
    <n v="75696"/>
    <n v="-6654.58"/>
    <n v="69041.42"/>
    <n v="-44202.59"/>
    <n v="-2120.36"/>
    <n v="-936.22"/>
    <n v="21782.25"/>
    <n v="0.31549539392440074"/>
    <n v="3056.58"/>
    <n v="8.7911910801099127E-2"/>
    <n v="4.4271685026177038E-2"/>
    <n v="138.12460367786937"/>
    <n v="6654.58"/>
  </r>
  <r>
    <n v="1120010"/>
    <s v="Pure Orange 1L 12X"/>
    <n v="202412"/>
    <x v="1"/>
    <x v="0"/>
    <x v="0"/>
    <x v="3"/>
    <x v="2"/>
    <n v="298.60000000000002"/>
    <n v="143328"/>
    <n v="-10170.040000000001"/>
    <n v="133157.96"/>
    <n v="-83955.04"/>
    <n v="-3379.92"/>
    <n v="-1948.74"/>
    <n v="43874.259999999995"/>
    <n v="0.32949032862924604"/>
    <n v="5328.66"/>
    <n v="7.0956407680285785E-2"/>
    <n v="4.0017585129721124E-2"/>
    <n v="146.93322170127257"/>
    <n v="10170.040000000001"/>
  </r>
  <r>
    <n v="1110010"/>
    <s v="Juhayna Milk 1L 12X"/>
    <n v="202407"/>
    <x v="0"/>
    <x v="0"/>
    <x v="0"/>
    <x v="9"/>
    <x v="0"/>
    <n v="40.799999999999997"/>
    <n v="17136"/>
    <n v="-1499.97"/>
    <n v="15636.03"/>
    <n v="-10405.61"/>
    <n v="-549.91999999999996"/>
    <n v="-245.04"/>
    <n v="4435.4599999999991"/>
    <n v="0.28366919224381121"/>
    <n v="794.95999999999992"/>
    <n v="8.7533263305322129E-2"/>
    <n v="5.0841549933071238E-2"/>
    <n v="108.71225490196078"/>
    <n v="1499.97"/>
  </r>
  <r>
    <n v="1120020"/>
    <s v="Pure Apple 250ML 27X"/>
    <n v="202512"/>
    <x v="1"/>
    <x v="1"/>
    <x v="1"/>
    <x v="2"/>
    <x v="1"/>
    <n v="63.9"/>
    <n v="24282"/>
    <n v="-554.54"/>
    <n v="23727.46"/>
    <n v="-16094.97"/>
    <n v="-623.91"/>
    <n v="-387.93"/>
    <n v="6620.6499999999978"/>
    <n v="0.27902902375559785"/>
    <n v="1011.8399999999999"/>
    <n v="2.2837492793015401E-2"/>
    <n v="4.264426112192371E-2"/>
    <n v="103.60954616588417"/>
    <n v="554.54"/>
  </r>
  <r>
    <n v="1120010"/>
    <s v="Pure Orange 1L 12X"/>
    <n v="202506"/>
    <x v="1"/>
    <x v="0"/>
    <x v="0"/>
    <x v="6"/>
    <x v="0"/>
    <n v="111.8"/>
    <n v="53664"/>
    <n v="-3321.97"/>
    <n v="50342.03"/>
    <n v="-31628.01"/>
    <n v="-1569.76"/>
    <n v="-680.2"/>
    <n v="16464.060000000005"/>
    <n v="0.32704402265860166"/>
    <n v="2249.96"/>
    <n v="6.1903138044126414E-2"/>
    <n v="4.4693469850143115E-2"/>
    <n v="147.26350626118074"/>
    <n v="3321.97"/>
  </r>
  <r>
    <n v="1120010"/>
    <s v="Pure Orange 1L 12X"/>
    <n v="202511"/>
    <x v="1"/>
    <x v="0"/>
    <x v="0"/>
    <x v="6"/>
    <x v="0"/>
    <n v="86.7"/>
    <n v="41616"/>
    <n v="-2503.0300000000002"/>
    <n v="39112.97"/>
    <n v="-26579.119999999999"/>
    <n v="-800.38"/>
    <n v="-463.49"/>
    <n v="11269.98"/>
    <n v="0.28813920292936074"/>
    <n v="1263.8699999999999"/>
    <n v="6.0145857362552867E-2"/>
    <n v="3.2313322153751038E-2"/>
    <n v="129.98823529411763"/>
    <n v="2503.0300000000002"/>
  </r>
  <r>
    <n v="1130010"/>
    <s v="Bekhero Milk 500ML 24X"/>
    <n v="202407"/>
    <x v="2"/>
    <x v="2"/>
    <x v="2"/>
    <x v="0"/>
    <x v="0"/>
    <n v="47.8"/>
    <n v="17208"/>
    <n v="-1489.21"/>
    <n v="15718.79"/>
    <n v="-9877"/>
    <n v="-460.24"/>
    <n v="-198.81"/>
    <n v="5182.7400000000016"/>
    <n v="0.32971621861479167"/>
    <n v="659.05"/>
    <n v="8.6541724779172477E-2"/>
    <n v="4.1927527500526432E-2"/>
    <n v="108.42552301255235"/>
    <n v="1489.21"/>
  </r>
  <r>
    <n v="1110020"/>
    <s v="Juhayna Milk 500ML 24X"/>
    <n v="202508"/>
    <x v="0"/>
    <x v="2"/>
    <x v="2"/>
    <x v="7"/>
    <x v="3"/>
    <n v="264.60000000000002"/>
    <n v="119070"/>
    <n v="-13137.86"/>
    <n v="105932.14"/>
    <n v="-66873.42"/>
    <n v="-3808.23"/>
    <n v="-1827.21"/>
    <n v="33423.279999999999"/>
    <n v="0.31551595200474569"/>
    <n v="5635.4400000000005"/>
    <n v="0.11033728059124885"/>
    <n v="5.3198585434033531E-2"/>
    <n v="126.31625094482236"/>
    <n v="13137.86"/>
  </r>
  <r>
    <n v="1110010"/>
    <s v="Juhayna Milk 1L 12X"/>
    <n v="202408"/>
    <x v="0"/>
    <x v="0"/>
    <x v="0"/>
    <x v="6"/>
    <x v="0"/>
    <n v="82.3"/>
    <n v="34566"/>
    <n v="-2671.37"/>
    <n v="31894.63"/>
    <n v="-20300.490000000002"/>
    <n v="-1192.18"/>
    <n v="-446.88"/>
    <n v="9955.0799999999981"/>
    <n v="0.31212401586097716"/>
    <n v="1639.06"/>
    <n v="7.7283168431406576E-2"/>
    <n v="5.1389842114487605E-2"/>
    <n v="120.96087484811663"/>
    <n v="2671.37"/>
  </r>
  <r>
    <n v="1110020"/>
    <s v="Juhayna Milk 500ML 24X"/>
    <n v="202405"/>
    <x v="0"/>
    <x v="2"/>
    <x v="2"/>
    <x v="4"/>
    <x v="1"/>
    <n v="70.599999999999994"/>
    <n v="31770"/>
    <n v="-1169.45"/>
    <n v="30600.55"/>
    <n v="-19670.59"/>
    <n v="-724.12"/>
    <n v="-510.37"/>
    <n v="9695.4700000000012"/>
    <n v="0.31683973000485288"/>
    <n v="1234.49"/>
    <n v="3.6809883537928863E-2"/>
    <n v="4.0342085354674997E-2"/>
    <n v="137.32960339943347"/>
    <n v="1169.45"/>
  </r>
  <r>
    <n v="1110010"/>
    <s v="Juhayna Milk 1L 12X"/>
    <n v="202504"/>
    <x v="0"/>
    <x v="0"/>
    <x v="0"/>
    <x v="0"/>
    <x v="0"/>
    <n v="34.6"/>
    <n v="14532"/>
    <n v="-955.82"/>
    <n v="13576.18"/>
    <n v="-8999.58"/>
    <n v="-366.58"/>
    <n v="-175.48"/>
    <n v="4034.5400000000009"/>
    <n v="0.2971778512070406"/>
    <n v="542.05999999999995"/>
    <n v="6.5773465455546382E-2"/>
    <n v="3.9927284405480774E-2"/>
    <n v="116.60520231213874"/>
    <n v="955.82"/>
  </r>
  <r>
    <n v="1110010"/>
    <s v="Juhayna Milk 1L 12X"/>
    <n v="202402"/>
    <x v="0"/>
    <x v="0"/>
    <x v="0"/>
    <x v="8"/>
    <x v="2"/>
    <n v="249.5"/>
    <n v="104790"/>
    <n v="-9925.07"/>
    <n v="94864.93"/>
    <n v="-62378.3"/>
    <n v="-3006.46"/>
    <n v="-1256.18"/>
    <n v="28223.989999999991"/>
    <n v="0.29751763902635031"/>
    <n v="4262.6400000000003"/>
    <n v="9.471390399847314E-2"/>
    <n v="4.4933781113842601E-2"/>
    <n v="113.12220440881759"/>
    <n v="9925.07"/>
  </r>
  <r>
    <n v="1110010"/>
    <s v="Juhayna Milk 1L 12X"/>
    <n v="202410"/>
    <x v="0"/>
    <x v="0"/>
    <x v="0"/>
    <x v="10"/>
    <x v="1"/>
    <n v="47.8"/>
    <n v="20076"/>
    <n v="-545.05999999999995"/>
    <n v="19530.939999999999"/>
    <n v="-12994.87"/>
    <n v="-476.52"/>
    <n v="-283.93"/>
    <n v="5775.6199999999972"/>
    <n v="0.29571643761129762"/>
    <n v="760.45"/>
    <n v="2.7149830643554491E-2"/>
    <n v="3.8935657986763572E-2"/>
    <n v="120.82887029288698"/>
    <n v="545.05999999999995"/>
  </r>
  <r>
    <n v="1110010"/>
    <s v="Juhayna Milk 1L 12X"/>
    <n v="202504"/>
    <x v="0"/>
    <x v="0"/>
    <x v="0"/>
    <x v="2"/>
    <x v="1"/>
    <n v="30.5"/>
    <n v="12810"/>
    <n v="-472.74"/>
    <n v="12337.26"/>
    <n v="-7956.84"/>
    <n v="-296.04000000000002"/>
    <n v="-177.94"/>
    <n v="3906.4399999999987"/>
    <n v="0.31663756782300112"/>
    <n v="473.98"/>
    <n v="3.6903981264637002E-2"/>
    <n v="3.8418579165876376E-2"/>
    <n v="128.07999999999996"/>
    <n v="472.74"/>
  </r>
  <r>
    <n v="1120020"/>
    <s v="Pure Apple 250ML 27X"/>
    <n v="202403"/>
    <x v="1"/>
    <x v="1"/>
    <x v="1"/>
    <x v="6"/>
    <x v="0"/>
    <n v="83.5"/>
    <n v="31730"/>
    <n v="-2694.31"/>
    <n v="29035.69"/>
    <n v="-18654.650000000001"/>
    <n v="-826.46"/>
    <n v="-499.97"/>
    <n v="9054.6099999999969"/>
    <n v="0.31184414766792168"/>
    <n v="1326.43"/>
    <n v="8.4913646391427663E-2"/>
    <n v="4.5682744236489652E-2"/>
    <n v="108.43844311377242"/>
    <n v="2694.31"/>
  </r>
  <r>
    <n v="1110020"/>
    <s v="Juhayna Milk 500ML 24X"/>
    <n v="202404"/>
    <x v="0"/>
    <x v="2"/>
    <x v="2"/>
    <x v="4"/>
    <x v="1"/>
    <n v="29.1"/>
    <n v="13095"/>
    <n v="-373.03"/>
    <n v="12721.97"/>
    <n v="-8279.73"/>
    <n v="-388.2"/>
    <n v="-192.25"/>
    <n v="3861.7899999999991"/>
    <n v="0.30355283026135099"/>
    <n v="580.45000000000005"/>
    <n v="2.848644520809469E-2"/>
    <n v="4.5625795376030606E-2"/>
    <n v="132.70756013745699"/>
    <n v="373.03"/>
  </r>
  <r>
    <n v="1120020"/>
    <s v="Pure Apple 250ML 27X"/>
    <n v="202401"/>
    <x v="1"/>
    <x v="1"/>
    <x v="1"/>
    <x v="2"/>
    <x v="1"/>
    <n v="74.8"/>
    <n v="28424"/>
    <n v="-1098.82"/>
    <n v="27325.18"/>
    <n v="-17636.59"/>
    <n v="-674.41"/>
    <n v="-438.16"/>
    <n v="8576.02"/>
    <n v="0.31385044856063166"/>
    <n v="1112.57"/>
    <n v="3.8658176189135939E-2"/>
    <n v="4.071592575053485E-2"/>
    <n v="114.65267379679145"/>
    <n v="1098.82"/>
  </r>
  <r>
    <n v="1120020"/>
    <s v="Pure Apple 250ML 27X"/>
    <n v="202408"/>
    <x v="1"/>
    <x v="1"/>
    <x v="1"/>
    <x v="5"/>
    <x v="3"/>
    <n v="280.7"/>
    <n v="106666"/>
    <n v="-11083.51"/>
    <n v="95582.49"/>
    <n v="-64708.32"/>
    <n v="-2744.8"/>
    <n v="-1428.07"/>
    <n v="26701.300000000003"/>
    <n v="0.2793534673557887"/>
    <n v="4172.87"/>
    <n v="0.10390855567847299"/>
    <n v="4.3657264003061642E-2"/>
    <n v="95.123975774848603"/>
    <n v="11083.51"/>
  </r>
  <r>
    <n v="1110010"/>
    <s v="Juhayna Milk 1L 12X"/>
    <n v="202402"/>
    <x v="0"/>
    <x v="0"/>
    <x v="0"/>
    <x v="8"/>
    <x v="2"/>
    <n v="228.1"/>
    <n v="95802"/>
    <n v="-8778.6299999999992"/>
    <n v="87023.37"/>
    <n v="-58243.9"/>
    <n v="-2680.06"/>
    <n v="-1668.83"/>
    <n v="24430.579999999994"/>
    <n v="0.28073585290939657"/>
    <n v="4348.8899999999994"/>
    <n v="9.1633055677334499E-2"/>
    <n v="4.9973817378021555E-2"/>
    <n v="107.10469092503286"/>
    <n v="8778.6299999999992"/>
  </r>
  <r>
    <n v="1110020"/>
    <s v="Juhayna Milk 500ML 24X"/>
    <n v="202408"/>
    <x v="0"/>
    <x v="2"/>
    <x v="2"/>
    <x v="4"/>
    <x v="1"/>
    <n v="84.4"/>
    <n v="37980"/>
    <n v="-835.53"/>
    <n v="37144.47"/>
    <n v="-23415.67"/>
    <n v="-1307.92"/>
    <n v="-475.6"/>
    <n v="11945.280000000006"/>
    <n v="0.32158972789220053"/>
    <n v="1783.52"/>
    <n v="2.1999210110584519E-2"/>
    <n v="4.8015761161755703E-2"/>
    <n v="141.53175355450244"/>
    <n v="835.53"/>
  </r>
  <r>
    <n v="1110020"/>
    <s v="Juhayna Milk 500ML 24X"/>
    <n v="202505"/>
    <x v="0"/>
    <x v="2"/>
    <x v="2"/>
    <x v="0"/>
    <x v="0"/>
    <n v="47.9"/>
    <n v="21555"/>
    <n v="-1898.41"/>
    <n v="19656.59"/>
    <n v="-12962.62"/>
    <n v="-648.75"/>
    <n v="-207.81"/>
    <n v="5837.41"/>
    <n v="0.29696961680535638"/>
    <n v="856.56"/>
    <n v="8.8072836928786827E-2"/>
    <n v="4.3576225581344469E-2"/>
    <n v="121.86659707724426"/>
    <n v="1898.41"/>
  </r>
  <r>
    <n v="1120010"/>
    <s v="Pure Orange 1L 12X"/>
    <n v="202410"/>
    <x v="1"/>
    <x v="0"/>
    <x v="0"/>
    <x v="7"/>
    <x v="3"/>
    <n v="141.6"/>
    <n v="67968"/>
    <n v="-7772.88"/>
    <n v="60195.12"/>
    <n v="-37843.78"/>
    <n v="-1415.43"/>
    <n v="-1036.77"/>
    <n v="19899.140000000007"/>
    <n v="0.33057729596684926"/>
    <n v="2452.1999999999998"/>
    <n v="0.11436087570621468"/>
    <n v="4.0737521579822411E-2"/>
    <n v="140.53064971751417"/>
    <n v="7772.88"/>
  </r>
  <r>
    <n v="1110010"/>
    <s v="Juhayna Milk 1L 12X"/>
    <n v="202405"/>
    <x v="0"/>
    <x v="0"/>
    <x v="0"/>
    <x v="7"/>
    <x v="3"/>
    <n v="167.8"/>
    <n v="70476"/>
    <n v="-7800.59"/>
    <n v="62675.41"/>
    <n v="-40519.26"/>
    <n v="-1838.34"/>
    <n v="-1006.8"/>
    <n v="19311.010000000002"/>
    <n v="0.30811142679401698"/>
    <n v="2845.14"/>
    <n v="0.11068434644417958"/>
    <n v="4.5394836667203287E-2"/>
    <n v="115.08349225268176"/>
    <n v="7800.59"/>
  </r>
  <r>
    <n v="1110010"/>
    <s v="Juhayna Milk 1L 12X"/>
    <n v="202410"/>
    <x v="0"/>
    <x v="0"/>
    <x v="0"/>
    <x v="0"/>
    <x v="0"/>
    <n v="75"/>
    <n v="31500"/>
    <n v="-2597.3200000000002"/>
    <n v="28902.68"/>
    <n v="-19009.95"/>
    <n v="-690.24"/>
    <n v="-313.62"/>
    <n v="8888.869999999999"/>
    <n v="0.30754483667258536"/>
    <n v="1003.86"/>
    <n v="8.245460317460318E-2"/>
    <n v="3.4732419277381889E-2"/>
    <n v="118.51826666666665"/>
    <n v="2597.3200000000002"/>
  </r>
  <r>
    <n v="1110020"/>
    <s v="Juhayna Milk 500ML 24X"/>
    <n v="202502"/>
    <x v="0"/>
    <x v="2"/>
    <x v="2"/>
    <x v="3"/>
    <x v="2"/>
    <n v="270.7"/>
    <n v="121815"/>
    <n v="-9888.3799999999992"/>
    <n v="111926.62"/>
    <n v="-75541.64"/>
    <n v="-2427.81"/>
    <n v="-1161.95"/>
    <n v="32795.22"/>
    <n v="0.29300643582375668"/>
    <n v="3589.76"/>
    <n v="8.1175388909411811E-2"/>
    <n v="3.2072441747995249E-2"/>
    <n v="121.14968599926118"/>
    <n v="9888.3799999999992"/>
  </r>
  <r>
    <n v="1110020"/>
    <s v="Juhayna Milk 500ML 24X"/>
    <n v="202404"/>
    <x v="0"/>
    <x v="2"/>
    <x v="2"/>
    <x v="4"/>
    <x v="1"/>
    <n v="84.6"/>
    <n v="38070"/>
    <n v="-843.02"/>
    <n v="37226.980000000003"/>
    <n v="-23116.02"/>
    <n v="-854.04"/>
    <n v="-589.88"/>
    <n v="12667.04"/>
    <n v="0.3402650443307515"/>
    <n v="1443.92"/>
    <n v="2.214394536380352E-2"/>
    <n v="3.8786922817805797E-2"/>
    <n v="149.72860520094565"/>
    <n v="843.02"/>
  </r>
  <r>
    <n v="1120020"/>
    <s v="Pure Apple 250ML 27X"/>
    <n v="202411"/>
    <x v="1"/>
    <x v="1"/>
    <x v="1"/>
    <x v="7"/>
    <x v="3"/>
    <n v="252.2"/>
    <n v="95836"/>
    <n v="-11154.17"/>
    <n v="84681.83"/>
    <n v="-53588.17"/>
    <n v="-1967.54"/>
    <n v="-941.27"/>
    <n v="28184.850000000006"/>
    <n v="0.33283232069972984"/>
    <n v="2908.81"/>
    <n v="0.11638810050502943"/>
    <n v="3.4349871749346936E-2"/>
    <n v="111.75594766058687"/>
    <n v="11154.17"/>
  </r>
  <r>
    <n v="1120020"/>
    <s v="Pure Apple 250ML 27X"/>
    <n v="202512"/>
    <x v="1"/>
    <x v="1"/>
    <x v="1"/>
    <x v="5"/>
    <x v="3"/>
    <n v="63.4"/>
    <n v="24092"/>
    <n v="-2412.5"/>
    <n v="21679.5"/>
    <n v="-13738.63"/>
    <n v="-701.79"/>
    <n v="-250.77"/>
    <n v="6988.3100000000013"/>
    <n v="0.32234645632971248"/>
    <n v="952.56"/>
    <n v="0.10013697492943716"/>
    <n v="4.393828270947208E-2"/>
    <n v="110.22570977917984"/>
    <n v="2412.5"/>
  </r>
  <r>
    <n v="1130010"/>
    <s v="Bekhero Milk 500ML 24X"/>
    <n v="202507"/>
    <x v="2"/>
    <x v="2"/>
    <x v="2"/>
    <x v="7"/>
    <x v="3"/>
    <n v="275"/>
    <n v="99000"/>
    <n v="-11035.91"/>
    <n v="87964.09"/>
    <n v="-56873.99"/>
    <n v="-2954.53"/>
    <n v="-1262.42"/>
    <n v="26873.15"/>
    <n v="0.30550136993402649"/>
    <n v="4216.9500000000007"/>
    <n v="0.11147383838383838"/>
    <n v="4.7939448927397543E-2"/>
    <n v="97.720545454545459"/>
    <n v="11035.91"/>
  </r>
  <r>
    <n v="1120020"/>
    <s v="Pure Apple 250ML 27X"/>
    <n v="202412"/>
    <x v="1"/>
    <x v="1"/>
    <x v="1"/>
    <x v="1"/>
    <x v="0"/>
    <n v="25.1"/>
    <n v="9538"/>
    <n v="-719.31"/>
    <n v="8818.69"/>
    <n v="-5706.34"/>
    <n v="-176.55"/>
    <n v="-144.93"/>
    <n v="2790.87"/>
    <n v="0.31647217443860709"/>
    <n v="321.48"/>
    <n v="7.5415181379744178E-2"/>
    <n v="3.6454394019973489E-2"/>
    <n v="111.19003984063744"/>
    <n v="719.31"/>
  </r>
  <r>
    <n v="1120010"/>
    <s v="Pure Orange 1L 12X"/>
    <n v="202407"/>
    <x v="1"/>
    <x v="0"/>
    <x v="0"/>
    <x v="0"/>
    <x v="0"/>
    <n v="16.2"/>
    <n v="7776"/>
    <n v="-530.52"/>
    <n v="7245.48"/>
    <n v="-4514.42"/>
    <n v="-262.12"/>
    <n v="-85.32"/>
    <n v="2383.62"/>
    <n v="0.32898027459878437"/>
    <n v="347.44"/>
    <n v="6.8225308641975305E-2"/>
    <n v="4.7952654620535842E-2"/>
    <n v="147.13703703703703"/>
    <n v="530.52"/>
  </r>
  <r>
    <n v="1110020"/>
    <s v="Juhayna Milk 500ML 24X"/>
    <n v="202505"/>
    <x v="0"/>
    <x v="2"/>
    <x v="2"/>
    <x v="10"/>
    <x v="1"/>
    <n v="36.799999999999997"/>
    <n v="16560"/>
    <n v="-494.93"/>
    <n v="16065.07"/>
    <n v="-10551.14"/>
    <n v="-606.30999999999995"/>
    <n v="-280.3"/>
    <n v="4627.3200000000015"/>
    <n v="0.28803609321341278"/>
    <n v="886.6099999999999"/>
    <n v="2.9887077294685992E-2"/>
    <n v="5.5188679538900227E-2"/>
    <n v="125.74239130434788"/>
    <n v="494.93"/>
  </r>
  <r>
    <n v="1120010"/>
    <s v="Pure Orange 1L 12X"/>
    <n v="202406"/>
    <x v="1"/>
    <x v="0"/>
    <x v="0"/>
    <x v="3"/>
    <x v="2"/>
    <n v="198.6"/>
    <n v="95328"/>
    <n v="-8111.46"/>
    <n v="87216.54"/>
    <n v="-56442.65"/>
    <n v="-2436.13"/>
    <n v="-1079.51"/>
    <n v="27258.249999999993"/>
    <n v="0.31253532873466427"/>
    <n v="3515.6400000000003"/>
    <n v="8.5090005035246732E-2"/>
    <n v="4.0309326648362807E-2"/>
    <n v="137.25201409869081"/>
    <n v="8111.46"/>
  </r>
  <r>
    <n v="1110010"/>
    <s v="Juhayna Milk 1L 12X"/>
    <n v="202508"/>
    <x v="0"/>
    <x v="0"/>
    <x v="0"/>
    <x v="3"/>
    <x v="2"/>
    <n v="245.2"/>
    <n v="102984"/>
    <n v="-9645.52"/>
    <n v="93338.48"/>
    <n v="-59399.54"/>
    <n v="-3145.22"/>
    <n v="-1362.03"/>
    <n v="29431.689999999995"/>
    <n v="0.31532214795012731"/>
    <n v="4507.25"/>
    <n v="9.3660374427095475E-2"/>
    <n v="4.8289301475661489E-2"/>
    <n v="120.03136215334419"/>
    <n v="9645.52"/>
  </r>
  <r>
    <n v="1120010"/>
    <s v="Pure Orange 1L 12X"/>
    <n v="202506"/>
    <x v="1"/>
    <x v="0"/>
    <x v="0"/>
    <x v="3"/>
    <x v="2"/>
    <n v="227.7"/>
    <n v="109296"/>
    <n v="-8130.08"/>
    <n v="101165.92"/>
    <n v="-67510.899999999994"/>
    <n v="-3119.36"/>
    <n v="-1109.04"/>
    <n v="29426.62000000001"/>
    <n v="0.29087483215691617"/>
    <n v="4228.3999999999996"/>
    <n v="7.4385887864148736E-2"/>
    <n v="4.1796684100732735E-2"/>
    <n v="129.2341677646026"/>
    <n v="8130.08"/>
  </r>
  <r>
    <n v="1110010"/>
    <s v="Juhayna Milk 1L 12X"/>
    <n v="202503"/>
    <x v="0"/>
    <x v="0"/>
    <x v="0"/>
    <x v="5"/>
    <x v="3"/>
    <n v="93.1"/>
    <n v="39102"/>
    <n v="-3203.97"/>
    <n v="35898.03"/>
    <n v="-23872.93"/>
    <n v="-789.85"/>
    <n v="-446.78"/>
    <n v="10788.470000000001"/>
    <n v="0.3005309762123437"/>
    <n v="1236.6300000000001"/>
    <n v="8.1938775510204079E-2"/>
    <n v="3.4448408450268725E-2"/>
    <n v="115.88045112781957"/>
    <n v="3203.97"/>
  </r>
  <r>
    <n v="1120020"/>
    <s v="Pure Apple 250ML 27X"/>
    <n v="202506"/>
    <x v="1"/>
    <x v="1"/>
    <x v="1"/>
    <x v="1"/>
    <x v="0"/>
    <n v="44.2"/>
    <n v="16796"/>
    <n v="-1082.79"/>
    <n v="15713.21"/>
    <n v="-9835.09"/>
    <n v="-482.53"/>
    <n v="-243.07"/>
    <n v="5152.5199999999986"/>
    <n v="0.32791008329933852"/>
    <n v="725.59999999999991"/>
    <n v="6.4467135032150513E-2"/>
    <n v="4.6177706528455993E-2"/>
    <n v="116.57285067873299"/>
    <n v="1082.79"/>
  </r>
  <r>
    <n v="1120010"/>
    <s v="Pure Orange 1L 12X"/>
    <n v="202402"/>
    <x v="1"/>
    <x v="0"/>
    <x v="0"/>
    <x v="5"/>
    <x v="3"/>
    <n v="242.7"/>
    <n v="116496"/>
    <n v="-12769.04"/>
    <n v="103726.96"/>
    <n v="-68574.77"/>
    <n v="-2233.86"/>
    <n v="-1817.57"/>
    <n v="31100.759999999995"/>
    <n v="0.29983294603447352"/>
    <n v="4051.4300000000003"/>
    <n v="0.10960925697019641"/>
    <n v="3.9058601543899486E-2"/>
    <n v="128.14487021013596"/>
    <n v="12769.04"/>
  </r>
  <r>
    <n v="1120020"/>
    <s v="Pure Apple 250ML 27X"/>
    <n v="202408"/>
    <x v="1"/>
    <x v="1"/>
    <x v="1"/>
    <x v="9"/>
    <x v="0"/>
    <n v="55.7"/>
    <n v="21166"/>
    <n v="-1275.7"/>
    <n v="19890.3"/>
    <n v="-12973.41"/>
    <n v="-667.02"/>
    <n v="-334.2"/>
    <n v="5915.6699999999983"/>
    <n v="0.29741482028928667"/>
    <n v="1001.22"/>
    <n v="6.0271189643768312E-2"/>
    <n v="5.03370989879489E-2"/>
    <n v="106.20592459605024"/>
    <n v="1275.7"/>
  </r>
  <r>
    <n v="1120020"/>
    <s v="Pure Apple 250ML 27X"/>
    <n v="202508"/>
    <x v="1"/>
    <x v="1"/>
    <x v="1"/>
    <x v="7"/>
    <x v="3"/>
    <n v="53.2"/>
    <n v="20216"/>
    <n v="-2223.02"/>
    <n v="17992.98"/>
    <n v="-11795.31"/>
    <n v="-470.07"/>
    <n v="-267.39"/>
    <n v="5460.2100000000009"/>
    <n v="0.30346335070677571"/>
    <n v="737.46"/>
    <n v="0.10996339533043134"/>
    <n v="4.0985984533968248E-2"/>
    <n v="102.63552631578949"/>
    <n v="2223.02"/>
  </r>
  <r>
    <n v="1120020"/>
    <s v="Pure Apple 250ML 27X"/>
    <n v="202402"/>
    <x v="1"/>
    <x v="1"/>
    <x v="1"/>
    <x v="5"/>
    <x v="3"/>
    <n v="55.8"/>
    <n v="21204"/>
    <n v="-1806.07"/>
    <n v="19397.93"/>
    <n v="-12325.81"/>
    <n v="-666.23"/>
    <n v="-345.39"/>
    <n v="6060.5000000000018"/>
    <n v="0.3124302438456063"/>
    <n v="1011.62"/>
    <n v="8.5175910205621583E-2"/>
    <n v="5.2150925382244397E-2"/>
    <n v="108.61111111111114"/>
    <n v="1806.07"/>
  </r>
  <r>
    <n v="1120020"/>
    <s v="Pure Apple 250ML 27X"/>
    <n v="202404"/>
    <x v="1"/>
    <x v="1"/>
    <x v="1"/>
    <x v="9"/>
    <x v="0"/>
    <n v="57.7"/>
    <n v="21926"/>
    <n v="-1492.5"/>
    <n v="20433.5"/>
    <n v="-13116.49"/>
    <n v="-733.27"/>
    <n v="-366.67"/>
    <n v="6217.07"/>
    <n v="0.30425869283284801"/>
    <n v="1099.94"/>
    <n v="6.806987138556965E-2"/>
    <n v="5.3830229769740869E-2"/>
    <n v="107.74818024263431"/>
    <n v="1492.5"/>
  </r>
  <r>
    <n v="1130010"/>
    <s v="Bekhero Milk 500ML 24X"/>
    <n v="202406"/>
    <x v="2"/>
    <x v="2"/>
    <x v="2"/>
    <x v="3"/>
    <x v="2"/>
    <n v="104.2"/>
    <n v="37512"/>
    <n v="-2633.06"/>
    <n v="34878.94"/>
    <n v="-22402.01"/>
    <n v="-1231.05"/>
    <n v="-656.47"/>
    <n v="10589.410000000003"/>
    <n v="0.30360469670236545"/>
    <n v="1887.52"/>
    <n v="7.0192471742375778E-2"/>
    <n v="5.41163234891886E-2"/>
    <n v="101.62581573896357"/>
    <n v="2633.06"/>
  </r>
  <r>
    <n v="1130010"/>
    <s v="Bekhero Milk 500ML 24X"/>
    <n v="202509"/>
    <x v="2"/>
    <x v="2"/>
    <x v="2"/>
    <x v="0"/>
    <x v="0"/>
    <n v="43.4"/>
    <n v="15624"/>
    <n v="-1059.0899999999999"/>
    <n v="14564.91"/>
    <n v="-9347.7900000000009"/>
    <n v="-467.68"/>
    <n v="-166.3"/>
    <n v="4583.1399999999994"/>
    <n v="0.31466998422921938"/>
    <n v="633.98"/>
    <n v="6.7786098310291851E-2"/>
    <n v="4.3527903708296171E-2"/>
    <n v="105.60230414746543"/>
    <n v="1059.0899999999999"/>
  </r>
  <r>
    <n v="1120020"/>
    <s v="Pure Apple 250ML 27X"/>
    <n v="202501"/>
    <x v="1"/>
    <x v="1"/>
    <x v="1"/>
    <x v="8"/>
    <x v="2"/>
    <n v="255.7"/>
    <n v="97166"/>
    <n v="-8550.7199999999993"/>
    <n v="88615.28"/>
    <n v="-57352.800000000003"/>
    <n v="-2655.83"/>
    <n v="-1095.57"/>
    <n v="27511.079999999994"/>
    <n v="0.31045526234301801"/>
    <n v="3751.3999999999996"/>
    <n v="8.8001152666570603E-2"/>
    <n v="4.2333556921560253E-2"/>
    <n v="107.59123973406334"/>
    <n v="8550.7199999999993"/>
  </r>
  <r>
    <n v="1120020"/>
    <s v="Pure Apple 250ML 27X"/>
    <n v="202405"/>
    <x v="1"/>
    <x v="1"/>
    <x v="1"/>
    <x v="9"/>
    <x v="0"/>
    <n v="103.1"/>
    <n v="39178"/>
    <n v="-2633.37"/>
    <n v="36544.629999999997"/>
    <n v="-23434.7"/>
    <n v="-808.77"/>
    <n v="-636.67999999999995"/>
    <n v="11664.479999999996"/>
    <n v="0.31918451493420502"/>
    <n v="1445.4499999999998"/>
    <n v="6.7215529123487675E-2"/>
    <n v="3.955300683027848E-2"/>
    <n v="113.13753637245389"/>
    <n v="2633.37"/>
  </r>
  <r>
    <n v="1120020"/>
    <s v="Pure Apple 250ML 27X"/>
    <n v="202408"/>
    <x v="1"/>
    <x v="1"/>
    <x v="1"/>
    <x v="10"/>
    <x v="1"/>
    <n v="113.4"/>
    <n v="43092"/>
    <n v="-1182.6600000000001"/>
    <n v="41909.339999999997"/>
    <n v="-27227.040000000001"/>
    <n v="-1222.72"/>
    <n v="-501.07"/>
    <n v="12958.509999999995"/>
    <n v="0.30920338998418956"/>
    <n v="1723.79"/>
    <n v="2.7445001392369814E-2"/>
    <n v="4.1131404121372471E-2"/>
    <n v="114.27257495590824"/>
    <n v="1182.6600000000001"/>
  </r>
  <r>
    <n v="1130010"/>
    <s v="Bekhero Milk 500ML 24X"/>
    <n v="202410"/>
    <x v="2"/>
    <x v="2"/>
    <x v="2"/>
    <x v="10"/>
    <x v="1"/>
    <n v="100.5"/>
    <n v="36180"/>
    <n v="-757.28"/>
    <n v="35422.720000000001"/>
    <n v="-23512.41"/>
    <n v="-862.48"/>
    <n v="-586.34"/>
    <n v="10461.490000000002"/>
    <n v="0.29533276947676523"/>
    <n v="1448.8200000000002"/>
    <n v="2.0930901050304034E-2"/>
    <n v="4.0900868143383687E-2"/>
    <n v="104.09442786069653"/>
    <n v="757.28"/>
  </r>
  <r>
    <n v="1120010"/>
    <s v="Pure Orange 1L 12X"/>
    <n v="202410"/>
    <x v="1"/>
    <x v="0"/>
    <x v="0"/>
    <x v="2"/>
    <x v="1"/>
    <n v="42.7"/>
    <n v="20496"/>
    <n v="-570.19000000000005"/>
    <n v="19925.810000000001"/>
    <n v="-12809.82"/>
    <n v="-595.48"/>
    <n v="-240.06"/>
    <n v="6280.4500000000025"/>
    <n v="0.31519170362459553"/>
    <n v="835.54"/>
    <n v="2.7819574551131931E-2"/>
    <n v="4.193254878973552E-2"/>
    <n v="147.08313817330216"/>
    <n v="570.19000000000005"/>
  </r>
  <r>
    <n v="1110020"/>
    <s v="Juhayna Milk 500ML 24X"/>
    <n v="202510"/>
    <x v="0"/>
    <x v="2"/>
    <x v="2"/>
    <x v="0"/>
    <x v="0"/>
    <n v="22.1"/>
    <n v="9945"/>
    <n v="-837.03"/>
    <n v="9107.9699999999993"/>
    <n v="-5874.33"/>
    <n v="-199.79"/>
    <n v="-118.24"/>
    <n v="2915.6099999999997"/>
    <n v="0.32011633766909642"/>
    <n v="318.02999999999997"/>
    <n v="8.4165912518853692E-2"/>
    <n v="3.4917769821376225E-2"/>
    <n v="131.92805429864251"/>
    <n v="837.03"/>
  </r>
  <r>
    <n v="1110010"/>
    <s v="Juhayna Milk 1L 12X"/>
    <n v="202410"/>
    <x v="0"/>
    <x v="0"/>
    <x v="0"/>
    <x v="3"/>
    <x v="2"/>
    <n v="177.8"/>
    <n v="74676"/>
    <n v="-5479.79"/>
    <n v="69196.210000000006"/>
    <n v="-44549"/>
    <n v="-2119.98"/>
    <n v="-983.62"/>
    <n v="21543.61"/>
    <n v="0.31134089569356471"/>
    <n v="3103.6"/>
    <n v="7.3380872033852906E-2"/>
    <n v="4.4852167481427084E-2"/>
    <n v="121.16766029246344"/>
    <n v="5479.79"/>
  </r>
  <r>
    <n v="1120020"/>
    <s v="Pure Apple 250ML 27X"/>
    <n v="202401"/>
    <x v="1"/>
    <x v="1"/>
    <x v="1"/>
    <x v="8"/>
    <x v="2"/>
    <n v="260.39999999999998"/>
    <n v="98952"/>
    <n v="-8079.33"/>
    <n v="90872.67"/>
    <n v="-58397.18"/>
    <n v="-3593.03"/>
    <n v="-1260.8599999999999"/>
    <n v="27621.599999999999"/>
    <n v="0.30395937524450417"/>
    <n v="4853.8900000000003"/>
    <n v="8.1648981324278433E-2"/>
    <n v="5.3414189326669949E-2"/>
    <n v="106.07373271889401"/>
    <n v="8079.33"/>
  </r>
  <r>
    <n v="1130010"/>
    <s v="Bekhero Milk 500ML 24X"/>
    <n v="202407"/>
    <x v="2"/>
    <x v="2"/>
    <x v="2"/>
    <x v="2"/>
    <x v="1"/>
    <n v="51.5"/>
    <n v="18540"/>
    <n v="-577.98"/>
    <n v="17962.02"/>
    <n v="-12172.46"/>
    <n v="-360.31"/>
    <n v="-229.61"/>
    <n v="5199.6400000000012"/>
    <n v="0.28947969103697696"/>
    <n v="589.92000000000007"/>
    <n v="3.11747572815534E-2"/>
    <n v="3.2842631285345418E-2"/>
    <n v="100.96388349514565"/>
    <n v="577.98"/>
  </r>
  <r>
    <n v="1110020"/>
    <s v="Juhayna Milk 500ML 24X"/>
    <n v="202508"/>
    <x v="0"/>
    <x v="2"/>
    <x v="2"/>
    <x v="10"/>
    <x v="1"/>
    <n v="111.3"/>
    <n v="50085"/>
    <n v="-1229.92"/>
    <n v="48855.08"/>
    <n v="-32426.880000000001"/>
    <n v="-1651.39"/>
    <n v="-527.03"/>
    <n v="14249.779999999999"/>
    <n v="0.29167447888735415"/>
    <n v="2178.42"/>
    <n v="2.4556653688729162E-2"/>
    <n v="4.4589426524324592E-2"/>
    <n v="128.03036837376459"/>
    <n v="1229.92"/>
  </r>
  <r>
    <n v="1120010"/>
    <s v="Pure Orange 1L 12X"/>
    <n v="202511"/>
    <x v="1"/>
    <x v="0"/>
    <x v="0"/>
    <x v="5"/>
    <x v="3"/>
    <n v="297"/>
    <n v="142560"/>
    <n v="-14791.22"/>
    <n v="127768.78"/>
    <n v="-84286.41"/>
    <n v="-2983.83"/>
    <n v="-2472.38"/>
    <n v="38026.159999999989"/>
    <n v="0.29761699219480681"/>
    <n v="5456.21"/>
    <n v="0.10375434904601571"/>
    <n v="4.2703781001900462E-2"/>
    <n v="128.03420875420872"/>
    <n v="14791.22"/>
  </r>
  <r>
    <n v="1120020"/>
    <s v="Pure Apple 250ML 27X"/>
    <n v="202409"/>
    <x v="1"/>
    <x v="1"/>
    <x v="1"/>
    <x v="3"/>
    <x v="2"/>
    <n v="66.099999999999994"/>
    <n v="25118"/>
    <n v="-2442.36"/>
    <n v="22675.64"/>
    <n v="-14126.76"/>
    <n v="-790.39"/>
    <n v="-382.22"/>
    <n v="7376.27"/>
    <n v="0.32529489796098371"/>
    <n v="1172.6100000000001"/>
    <n v="9.7235448682219922E-2"/>
    <n v="5.1712322121889399E-2"/>
    <n v="111.59258698940999"/>
    <n v="2442.36"/>
  </r>
  <r>
    <n v="1130010"/>
    <s v="Bekhero Milk 500ML 24X"/>
    <n v="202506"/>
    <x v="2"/>
    <x v="2"/>
    <x v="2"/>
    <x v="1"/>
    <x v="0"/>
    <n v="59.7"/>
    <n v="21492"/>
    <n v="-1372.23"/>
    <n v="20119.77"/>
    <n v="-12663.64"/>
    <n v="-595.47"/>
    <n v="-305.54000000000002"/>
    <n v="6555.1200000000008"/>
    <n v="0.32580491725303024"/>
    <n v="901.01"/>
    <n v="6.3848408710217755E-2"/>
    <n v="4.4782321070270685E-2"/>
    <n v="109.80100502512563"/>
    <n v="1372.23"/>
  </r>
  <r>
    <n v="1110010"/>
    <s v="Juhayna Milk 1L 12X"/>
    <n v="202503"/>
    <x v="0"/>
    <x v="0"/>
    <x v="0"/>
    <x v="1"/>
    <x v="0"/>
    <n v="86.6"/>
    <n v="36372"/>
    <n v="-3025.43"/>
    <n v="33346.57"/>
    <n v="-22567.63"/>
    <n v="-1101.77"/>
    <n v="-616.24"/>
    <n v="9060.9299999999967"/>
    <n v="0.27171999998800467"/>
    <n v="1718.01"/>
    <n v="8.3180193555482229E-2"/>
    <n v="5.1519841470951885E-2"/>
    <n v="104.62967667436486"/>
    <n v="3025.43"/>
  </r>
  <r>
    <n v="1120020"/>
    <s v="Pure Apple 250ML 27X"/>
    <n v="202505"/>
    <x v="1"/>
    <x v="1"/>
    <x v="1"/>
    <x v="8"/>
    <x v="2"/>
    <n v="203.2"/>
    <n v="77216"/>
    <n v="-7235.28"/>
    <n v="69980.72"/>
    <n v="-46441.36"/>
    <n v="-2318"/>
    <n v="-1282.49"/>
    <n v="19938.870000000003"/>
    <n v="0.28491947496396153"/>
    <n v="3600.49"/>
    <n v="9.3701823456278491E-2"/>
    <n v="5.1449742157554247E-2"/>
    <n v="98.124360236220497"/>
    <n v="7235.28"/>
  </r>
  <r>
    <n v="1120020"/>
    <s v="Pure Apple 250ML 27X"/>
    <n v="202508"/>
    <x v="1"/>
    <x v="1"/>
    <x v="1"/>
    <x v="8"/>
    <x v="2"/>
    <n v="200.1"/>
    <n v="76038"/>
    <n v="-6042.87"/>
    <n v="69995.13"/>
    <n v="-47302.11"/>
    <n v="-1588.64"/>
    <n v="-1043.1600000000001"/>
    <n v="20061.22"/>
    <n v="0.28660879692630042"/>
    <n v="2631.8"/>
    <n v="7.9471711512664717E-2"/>
    <n v="3.7599758726071374E-2"/>
    <n v="100.25597201399302"/>
    <n v="6042.87"/>
  </r>
  <r>
    <n v="1110010"/>
    <s v="Juhayna Milk 1L 12X"/>
    <n v="202411"/>
    <x v="0"/>
    <x v="0"/>
    <x v="0"/>
    <x v="8"/>
    <x v="2"/>
    <n v="297"/>
    <n v="124740"/>
    <n v="-10063.82"/>
    <n v="114676.18"/>
    <n v="-76175.509999999995"/>
    <n v="-3561.59"/>
    <n v="-1759.75"/>
    <n v="33179.33"/>
    <n v="0.289330617744679"/>
    <n v="5321.34"/>
    <n v="8.0678371011704345E-2"/>
    <n v="4.6403185038078533E-2"/>
    <n v="111.71491582491583"/>
    <n v="10063.82"/>
  </r>
  <r>
    <n v="1110010"/>
    <s v="Juhayna Milk 1L 12X"/>
    <n v="202403"/>
    <x v="0"/>
    <x v="0"/>
    <x v="0"/>
    <x v="9"/>
    <x v="0"/>
    <n v="64.2"/>
    <n v="26964"/>
    <n v="-2128.9499999999998"/>
    <n v="24835.05"/>
    <n v="-16418.02"/>
    <n v="-972.33"/>
    <n v="-423.83"/>
    <n v="7020.8699999999953"/>
    <n v="0.28270005496264333"/>
    <n v="1396.16"/>
    <n v="7.8955273698264342E-2"/>
    <n v="5.62173218898291E-2"/>
    <n v="109.35934579439244"/>
    <n v="2128.9499999999998"/>
  </r>
  <r>
    <n v="1120020"/>
    <s v="Pure Apple 250ML 27X"/>
    <n v="202502"/>
    <x v="1"/>
    <x v="1"/>
    <x v="1"/>
    <x v="5"/>
    <x v="3"/>
    <n v="100"/>
    <n v="38000"/>
    <n v="-3183.06"/>
    <n v="34816.94"/>
    <n v="-22832.35"/>
    <n v="-1379.5"/>
    <n v="-475.78"/>
    <n v="10129.310000000005"/>
    <n v="0.29093050681650956"/>
    <n v="1855.28"/>
    <n v="8.3764736842105267E-2"/>
    <n v="5.3286704690303048E-2"/>
    <n v="101.29310000000005"/>
    <n v="3183.06"/>
  </r>
  <r>
    <n v="1120010"/>
    <s v="Pure Orange 1L 12X"/>
    <n v="202512"/>
    <x v="1"/>
    <x v="0"/>
    <x v="0"/>
    <x v="2"/>
    <x v="1"/>
    <n v="105.3"/>
    <n v="50544"/>
    <n v="-1429.81"/>
    <n v="49114.19"/>
    <n v="-31684.21"/>
    <n v="-1281.97"/>
    <n v="-692.77"/>
    <n v="15455.240000000005"/>
    <n v="0.31467972901517882"/>
    <n v="1974.74"/>
    <n v="2.8288421968977524E-2"/>
    <n v="4.0207117332078567E-2"/>
    <n v="146.77340930674271"/>
    <n v="1429.81"/>
  </r>
  <r>
    <n v="1120020"/>
    <s v="Pure Apple 250ML 27X"/>
    <n v="202507"/>
    <x v="1"/>
    <x v="1"/>
    <x v="1"/>
    <x v="1"/>
    <x v="0"/>
    <n v="102.3"/>
    <n v="38874"/>
    <n v="-2578.81"/>
    <n v="36295.19"/>
    <n v="-24360.49"/>
    <n v="-1241.68"/>
    <n v="-598.24"/>
    <n v="10094.779999999999"/>
    <n v="0.27812996708379262"/>
    <n v="1839.92"/>
    <n v="6.6337654987909653E-2"/>
    <n v="5.0693218577998904E-2"/>
    <n v="98.678201368523943"/>
    <n v="2578.81"/>
  </r>
  <r>
    <n v="1130010"/>
    <s v="Bekhero Milk 500ML 24X"/>
    <n v="202505"/>
    <x v="2"/>
    <x v="2"/>
    <x v="2"/>
    <x v="9"/>
    <x v="0"/>
    <n v="117.6"/>
    <n v="42336"/>
    <n v="-2751.87"/>
    <n v="39584.129999999997"/>
    <n v="-24654.65"/>
    <n v="-1396.22"/>
    <n v="-650.37"/>
    <n v="12882.889999999996"/>
    <n v="0.32545593398162337"/>
    <n v="2046.5900000000001"/>
    <n v="6.5000708616780048E-2"/>
    <n v="5.1702285739259654E-2"/>
    <n v="109.54838435374147"/>
    <n v="2751.87"/>
  </r>
  <r>
    <n v="1110010"/>
    <s v="Juhayna Milk 1L 12X"/>
    <n v="202502"/>
    <x v="0"/>
    <x v="0"/>
    <x v="0"/>
    <x v="2"/>
    <x v="1"/>
    <n v="119"/>
    <n v="49980"/>
    <n v="-1347.52"/>
    <n v="48632.480000000003"/>
    <n v="-32472.91"/>
    <n v="-1649.23"/>
    <n v="-542.21"/>
    <n v="13968.130000000005"/>
    <n v="0.28721813076363789"/>
    <n v="2191.44"/>
    <n v="2.6961184473789514E-2"/>
    <n v="4.5061243021124978E-2"/>
    <n v="117.37924369747903"/>
    <n v="1347.52"/>
  </r>
  <r>
    <n v="1110020"/>
    <s v="Juhayna Milk 500ML 24X"/>
    <n v="202404"/>
    <x v="0"/>
    <x v="2"/>
    <x v="2"/>
    <x v="7"/>
    <x v="3"/>
    <n v="250.6"/>
    <n v="112770"/>
    <n v="-10113.56"/>
    <n v="102656.44"/>
    <n v="-66543.179999999993"/>
    <n v="-3820.84"/>
    <n v="-1364.74"/>
    <n v="30927.680000000008"/>
    <n v="0.30127364634892861"/>
    <n v="5185.58"/>
    <n v="8.968307173893765E-2"/>
    <n v="5.0513927815926597E-2"/>
    <n v="123.41452513966483"/>
    <n v="10113.56"/>
  </r>
  <r>
    <n v="1130010"/>
    <s v="Bekhero Milk 500ML 24X"/>
    <n v="202410"/>
    <x v="2"/>
    <x v="2"/>
    <x v="2"/>
    <x v="1"/>
    <x v="0"/>
    <n v="85.8"/>
    <n v="30888"/>
    <n v="-2626.83"/>
    <n v="28261.17"/>
    <n v="-17933.419999999998"/>
    <n v="-945.37"/>
    <n v="-452.57"/>
    <n v="8929.8100000000013"/>
    <n v="0.31597453325534652"/>
    <n v="1397.94"/>
    <n v="8.5043706293706292E-2"/>
    <n v="4.9465043379308078E-2"/>
    <n v="104.07703962703964"/>
    <n v="2626.83"/>
  </r>
  <r>
    <n v="1120010"/>
    <s v="Pure Orange 1L 12X"/>
    <n v="202505"/>
    <x v="1"/>
    <x v="0"/>
    <x v="0"/>
    <x v="8"/>
    <x v="2"/>
    <n v="106.2"/>
    <n v="50976"/>
    <n v="-4630.93"/>
    <n v="46345.07"/>
    <n v="-31247.16"/>
    <n v="-1687.27"/>
    <n v="-572.09"/>
    <n v="12838.550000000003"/>
    <n v="0.27702083522583965"/>
    <n v="2259.36"/>
    <n v="9.0845299748901445E-2"/>
    <n v="4.8750816429881327E-2"/>
    <n v="120.89030131826745"/>
    <n v="4630.93"/>
  </r>
  <r>
    <n v="1130010"/>
    <s v="Bekhero Milk 500ML 24X"/>
    <n v="202504"/>
    <x v="2"/>
    <x v="2"/>
    <x v="2"/>
    <x v="6"/>
    <x v="0"/>
    <n v="103.6"/>
    <n v="37296"/>
    <n v="-3355.73"/>
    <n v="33940.269999999997"/>
    <n v="-21486.55"/>
    <n v="-1107.8900000000001"/>
    <n v="-388.79"/>
    <n v="10957.039999999997"/>
    <n v="0.32283302401542469"/>
    <n v="1496.68"/>
    <n v="8.99756006006006E-2"/>
    <n v="4.4097468876941763E-2"/>
    <n v="105.76293436293435"/>
    <n v="3355.73"/>
  </r>
  <r>
    <n v="1120010"/>
    <s v="Pure Orange 1L 12X"/>
    <n v="202503"/>
    <x v="1"/>
    <x v="0"/>
    <x v="0"/>
    <x v="3"/>
    <x v="2"/>
    <n v="252.2"/>
    <n v="121056"/>
    <n v="-8727.19"/>
    <n v="112328.81"/>
    <n v="-73689.039999999994"/>
    <n v="-3908.52"/>
    <n v="-1485.74"/>
    <n v="33245.509999999995"/>
    <n v="0.29596601263736344"/>
    <n v="5394.26"/>
    <n v="7.2092172217816552E-2"/>
    <n v="4.8022052401338534E-2"/>
    <n v="131.82200634417129"/>
    <n v="8727.19"/>
  </r>
  <r>
    <n v="1110010"/>
    <s v="Juhayna Milk 1L 12X"/>
    <n v="202502"/>
    <x v="0"/>
    <x v="0"/>
    <x v="0"/>
    <x v="8"/>
    <x v="2"/>
    <n v="274.5"/>
    <n v="115290"/>
    <n v="-11199.05"/>
    <n v="104090.95"/>
    <n v="-65200.24"/>
    <n v="-3545.79"/>
    <n v="-1230.56"/>
    <n v="34114.36"/>
    <n v="0.32773608080241368"/>
    <n v="4776.3500000000004"/>
    <n v="9.7138086564316065E-2"/>
    <n v="4.5886313843806793E-2"/>
    <n v="124.27817850637523"/>
    <n v="11199.05"/>
  </r>
  <r>
    <n v="1110020"/>
    <s v="Juhayna Milk 500ML 24X"/>
    <n v="202404"/>
    <x v="0"/>
    <x v="2"/>
    <x v="2"/>
    <x v="2"/>
    <x v="1"/>
    <n v="86.6"/>
    <n v="38970"/>
    <n v="-1087.3900000000001"/>
    <n v="37882.61"/>
    <n v="-24786.1"/>
    <n v="-955.49"/>
    <n v="-476.64"/>
    <n v="11664.380000000001"/>
    <n v="0.30790856279437984"/>
    <n v="1432.13"/>
    <n v="2.7903258917115734E-2"/>
    <n v="3.7804417383068382E-2"/>
    <n v="134.69260969976906"/>
    <n v="1087.3900000000001"/>
  </r>
  <r>
    <n v="1110020"/>
    <s v="Juhayna Milk 500ML 24X"/>
    <n v="202408"/>
    <x v="0"/>
    <x v="2"/>
    <x v="2"/>
    <x v="8"/>
    <x v="2"/>
    <n v="73.5"/>
    <n v="33075"/>
    <n v="-2701.84"/>
    <n v="30373.16"/>
    <n v="-20245.5"/>
    <n v="-973.83"/>
    <n v="-306.37"/>
    <n v="8847.4599999999991"/>
    <n v="0.29129204863767877"/>
    <n v="1280.2"/>
    <n v="8.1688284202569919E-2"/>
    <n v="4.2149055284336566E-2"/>
    <n v="120.37360544217685"/>
    <n v="2701.84"/>
  </r>
  <r>
    <n v="1120020"/>
    <s v="Pure Apple 250ML 27X"/>
    <n v="202510"/>
    <x v="1"/>
    <x v="1"/>
    <x v="1"/>
    <x v="10"/>
    <x v="1"/>
    <n v="91.1"/>
    <n v="34618"/>
    <n v="-1229.06"/>
    <n v="33388.94"/>
    <n v="-21946.74"/>
    <n v="-1102.24"/>
    <n v="-477.01"/>
    <n v="9862.9500000000007"/>
    <n v="0.29539572085846394"/>
    <n v="1579.25"/>
    <n v="3.5503495291466868E-2"/>
    <n v="4.7298596481349806E-2"/>
    <n v="108.26509330406148"/>
    <n v="1229.06"/>
  </r>
  <r>
    <n v="1120010"/>
    <s v="Pure Orange 1L 12X"/>
    <n v="202405"/>
    <x v="1"/>
    <x v="0"/>
    <x v="0"/>
    <x v="8"/>
    <x v="2"/>
    <n v="207.4"/>
    <n v="99552"/>
    <n v="-9700.35"/>
    <n v="89851.65"/>
    <n v="-55881.13"/>
    <n v="-3567.6"/>
    <n v="-1447.76"/>
    <n v="28955.159999999996"/>
    <n v="0.32225518396156327"/>
    <n v="5015.3599999999997"/>
    <n v="9.744003134040502E-2"/>
    <n v="5.5818229270135827E-2"/>
    <n v="139.61022179363547"/>
    <n v="9700.35"/>
  </r>
  <r>
    <n v="1110020"/>
    <s v="Juhayna Milk 500ML 24X"/>
    <n v="202504"/>
    <x v="0"/>
    <x v="2"/>
    <x v="2"/>
    <x v="9"/>
    <x v="0"/>
    <n v="80"/>
    <n v="36000"/>
    <n v="-3123.4"/>
    <n v="32876.6"/>
    <n v="-21031.73"/>
    <n v="-1279.3699999999999"/>
    <n v="-633.11"/>
    <n v="9932.39"/>
    <n v="0.30211122804669582"/>
    <n v="1912.48"/>
    <n v="8.6761111111111108E-2"/>
    <n v="5.8171465419173521E-2"/>
    <n v="124.15487499999999"/>
    <n v="3123.4"/>
  </r>
  <r>
    <n v="1120020"/>
    <s v="Pure Apple 250ML 27X"/>
    <n v="202403"/>
    <x v="1"/>
    <x v="1"/>
    <x v="1"/>
    <x v="10"/>
    <x v="1"/>
    <n v="17.3"/>
    <n v="6574"/>
    <n v="-158.59"/>
    <n v="6415.41"/>
    <n v="-4348.2299999999996"/>
    <n v="-188.67"/>
    <n v="-124.09"/>
    <n v="1754.42"/>
    <n v="0.27346966133107631"/>
    <n v="312.76"/>
    <n v="2.4123821113477335E-2"/>
    <n v="4.87513658519097E-2"/>
    <n v="101.41156069364162"/>
    <n v="158.59"/>
  </r>
  <r>
    <n v="1120020"/>
    <s v="Pure Apple 250ML 27X"/>
    <n v="202511"/>
    <x v="1"/>
    <x v="1"/>
    <x v="1"/>
    <x v="9"/>
    <x v="0"/>
    <n v="25"/>
    <n v="9500"/>
    <n v="-706.46"/>
    <n v="8793.5400000000009"/>
    <n v="-5571.43"/>
    <n v="-227.53"/>
    <n v="-88.92"/>
    <n v="2905.6600000000008"/>
    <n v="0.33043120290576949"/>
    <n v="316.45"/>
    <n v="7.4364210526315797E-2"/>
    <n v="3.5986644741480674E-2"/>
    <n v="116.22640000000003"/>
    <n v="706.46"/>
  </r>
  <r>
    <n v="1110020"/>
    <s v="Juhayna Milk 500ML 24X"/>
    <n v="202509"/>
    <x v="0"/>
    <x v="2"/>
    <x v="2"/>
    <x v="3"/>
    <x v="2"/>
    <n v="92.9"/>
    <n v="41805"/>
    <n v="-3140.48"/>
    <n v="38664.519999999997"/>
    <n v="-25946.18"/>
    <n v="-982.37"/>
    <n v="-652.79"/>
    <n v="11083.179999999997"/>
    <n v="0.28664987952779442"/>
    <n v="1635.1599999999999"/>
    <n v="7.5122114579595736E-2"/>
    <n v="4.2290968567565305E-2"/>
    <n v="119.30226049515603"/>
    <n v="3140.48"/>
  </r>
  <r>
    <n v="1130010"/>
    <s v="Bekhero Milk 500ML 24X"/>
    <n v="202502"/>
    <x v="2"/>
    <x v="2"/>
    <x v="2"/>
    <x v="5"/>
    <x v="3"/>
    <n v="218.4"/>
    <n v="78624"/>
    <n v="-7062.43"/>
    <n v="71561.570000000007"/>
    <n v="-47517.68"/>
    <n v="-2052.21"/>
    <n v="-936.41"/>
    <n v="21055.270000000004"/>
    <n v="0.29422593718947199"/>
    <n v="2988.62"/>
    <n v="8.9825371387871389E-2"/>
    <n v="4.1762918281418357E-2"/>
    <n v="96.406913919413938"/>
    <n v="7062.43"/>
  </r>
  <r>
    <n v="1110010"/>
    <s v="Juhayna Milk 1L 12X"/>
    <n v="202509"/>
    <x v="0"/>
    <x v="0"/>
    <x v="0"/>
    <x v="1"/>
    <x v="0"/>
    <n v="97"/>
    <n v="40740"/>
    <n v="-2799.07"/>
    <n v="37940.93"/>
    <n v="-23906.27"/>
    <n v="-1336.11"/>
    <n v="-589.13"/>
    <n v="12109.419999999998"/>
    <n v="0.31916508108789104"/>
    <n v="1925.2399999999998"/>
    <n v="6.870569464899362E-2"/>
    <n v="5.0743089323324435E-2"/>
    <n v="124.83938144329895"/>
    <n v="2799.07"/>
  </r>
  <r>
    <n v="1120010"/>
    <s v="Pure Orange 1L 12X"/>
    <n v="202406"/>
    <x v="1"/>
    <x v="0"/>
    <x v="0"/>
    <x v="5"/>
    <x v="3"/>
    <n v="223.3"/>
    <n v="107184"/>
    <n v="-9623.6299999999992"/>
    <n v="97560.37"/>
    <n v="-65385.65"/>
    <n v="-2668.97"/>
    <n v="-1656.29"/>
    <n v="27849.460000000006"/>
    <n v="0.28545873698510993"/>
    <n v="4325.26"/>
    <n v="8.9786068816241224E-2"/>
    <n v="4.4334190204485702E-2"/>
    <n v="124.71768920734441"/>
    <n v="9623.6299999999992"/>
  </r>
  <r>
    <n v="1120010"/>
    <s v="Pure Orange 1L 12X"/>
    <n v="202412"/>
    <x v="1"/>
    <x v="0"/>
    <x v="0"/>
    <x v="4"/>
    <x v="1"/>
    <n v="87.2"/>
    <n v="41856"/>
    <n v="-1622.32"/>
    <n v="40233.68"/>
    <n v="-25229.77"/>
    <n v="-1396.78"/>
    <n v="-573.65"/>
    <n v="13033.48"/>
    <n v="0.3239445161367292"/>
    <n v="1970.4299999999998"/>
    <n v="3.8759556574923547E-2"/>
    <n v="4.8974640152230665E-2"/>
    <n v="149.46651376146789"/>
    <n v="1622.32"/>
  </r>
  <r>
    <n v="1110010"/>
    <s v="Juhayna Milk 1L 12X"/>
    <n v="202409"/>
    <x v="0"/>
    <x v="0"/>
    <x v="0"/>
    <x v="8"/>
    <x v="2"/>
    <n v="52"/>
    <n v="21840"/>
    <n v="-2054.73"/>
    <n v="19785.27"/>
    <n v="-12605.2"/>
    <n v="-517.95000000000005"/>
    <n v="-267.41000000000003"/>
    <n v="6394.7099999999991"/>
    <n v="0.32320559689102041"/>
    <n v="785.36000000000013"/>
    <n v="9.4081043956043955E-2"/>
    <n v="3.9694176526274348E-2"/>
    <n v="122.9751923076923"/>
    <n v="2054.73"/>
  </r>
  <r>
    <n v="1130010"/>
    <s v="Bekhero Milk 500ML 24X"/>
    <n v="202503"/>
    <x v="2"/>
    <x v="2"/>
    <x v="2"/>
    <x v="6"/>
    <x v="0"/>
    <n v="14.3"/>
    <n v="5148"/>
    <n v="-356.92"/>
    <n v="4791.08"/>
    <n v="-3153.38"/>
    <n v="-124.58"/>
    <n v="-63.47"/>
    <n v="1449.65"/>
    <n v="0.30257269759636662"/>
    <n v="188.05"/>
    <n v="6.9331779331779336E-2"/>
    <n v="3.9250022959332762E-2"/>
    <n v="101.37412587412588"/>
    <n v="356.92"/>
  </r>
  <r>
    <n v="1110010"/>
    <s v="Juhayna Milk 1L 12X"/>
    <n v="202501"/>
    <x v="0"/>
    <x v="0"/>
    <x v="0"/>
    <x v="6"/>
    <x v="0"/>
    <n v="104.6"/>
    <n v="43932"/>
    <n v="-3515.52"/>
    <n v="40416.480000000003"/>
    <n v="-27051.1"/>
    <n v="-865.4"/>
    <n v="-664.04"/>
    <n v="11835.940000000002"/>
    <n v="0.29284935254133959"/>
    <n v="1529.44"/>
    <n v="8.0021851953018294E-2"/>
    <n v="3.7841989208362528E-2"/>
    <n v="113.1543021032505"/>
    <n v="3515.52"/>
  </r>
  <r>
    <n v="1120010"/>
    <s v="Pure Orange 1L 12X"/>
    <n v="202508"/>
    <x v="1"/>
    <x v="0"/>
    <x v="0"/>
    <x v="4"/>
    <x v="1"/>
    <n v="39.4"/>
    <n v="18912"/>
    <n v="-661.67"/>
    <n v="18250.330000000002"/>
    <n v="-11965.24"/>
    <n v="-429.04"/>
    <n v="-298.24"/>
    <n v="5557.8100000000013"/>
    <n v="0.30453202764004822"/>
    <n v="727.28"/>
    <n v="3.4986780879864635E-2"/>
    <n v="3.9850238324457686E-2"/>
    <n v="141.06116751269039"/>
    <n v="661.67"/>
  </r>
  <r>
    <n v="1110020"/>
    <s v="Juhayna Milk 500ML 24X"/>
    <n v="202501"/>
    <x v="0"/>
    <x v="2"/>
    <x v="2"/>
    <x v="7"/>
    <x v="3"/>
    <n v="227.8"/>
    <n v="102510"/>
    <n v="-9975.3799999999992"/>
    <n v="92534.62"/>
    <n v="-61057.85"/>
    <n v="-3699.49"/>
    <n v="-1480.51"/>
    <n v="26296.770000000004"/>
    <n v="0.28418304414066869"/>
    <n v="5180"/>
    <n v="9.7311286703736219E-2"/>
    <n v="5.5979048706311221E-2"/>
    <n v="115.43797190517999"/>
    <n v="9975.3799999999992"/>
  </r>
  <r>
    <n v="1110020"/>
    <s v="Juhayna Milk 500ML 24X"/>
    <n v="202408"/>
    <x v="0"/>
    <x v="2"/>
    <x v="2"/>
    <x v="3"/>
    <x v="2"/>
    <n v="184.3"/>
    <n v="82935"/>
    <n v="-6037.51"/>
    <n v="76897.490000000005"/>
    <n v="-48830.13"/>
    <n v="-2821.78"/>
    <n v="-1249.67"/>
    <n v="23995.910000000011"/>
    <n v="0.31205062740019224"/>
    <n v="4071.4500000000003"/>
    <n v="7.2798094893591375E-2"/>
    <n v="5.2946461581515857E-2"/>
    <n v="130.20027129679875"/>
    <n v="6037.51"/>
  </r>
  <r>
    <n v="1130010"/>
    <s v="Bekhero Milk 500ML 24X"/>
    <n v="202508"/>
    <x v="2"/>
    <x v="2"/>
    <x v="2"/>
    <x v="5"/>
    <x v="3"/>
    <n v="248.3"/>
    <n v="89388"/>
    <n v="-9952.25"/>
    <n v="79435.75"/>
    <n v="-50706.43"/>
    <n v="-2034.26"/>
    <n v="-1295.54"/>
    <n v="25399.519999999997"/>
    <n v="0.31974923129699157"/>
    <n v="3329.8"/>
    <n v="0.11133765158634269"/>
    <n v="4.1918153979788701E-2"/>
    <n v="102.29367700362462"/>
    <n v="9952.25"/>
  </r>
  <r>
    <n v="1110020"/>
    <s v="Juhayna Milk 500ML 24X"/>
    <n v="202501"/>
    <x v="0"/>
    <x v="2"/>
    <x v="2"/>
    <x v="3"/>
    <x v="2"/>
    <n v="156.19999999999999"/>
    <n v="70290"/>
    <n v="-5294.96"/>
    <n v="64995.040000000001"/>
    <n v="-43200.95"/>
    <n v="-1651.08"/>
    <n v="-774.3"/>
    <n v="19368.71"/>
    <n v="0.29800289375927763"/>
    <n v="2425.38"/>
    <n v="7.5330203442879495E-2"/>
    <n v="3.7316385988838532E-2"/>
    <n v="123.999423815621"/>
    <n v="5294.96"/>
  </r>
  <r>
    <n v="1120010"/>
    <s v="Pure Orange 1L 12X"/>
    <n v="202409"/>
    <x v="1"/>
    <x v="0"/>
    <x v="0"/>
    <x v="5"/>
    <x v="3"/>
    <n v="102.2"/>
    <n v="49056"/>
    <n v="-4652.33"/>
    <n v="44403.67"/>
    <n v="-30032.17"/>
    <n v="-1543.1"/>
    <n v="-613.33000000000004"/>
    <n v="12215.07"/>
    <n v="0.27509145077422653"/>
    <n v="2156.4299999999998"/>
    <n v="9.4837124918460539E-2"/>
    <n v="4.8564229037825028E-2"/>
    <n v="119.52123287671232"/>
    <n v="4652.33"/>
  </r>
  <r>
    <n v="1130010"/>
    <s v="Bekhero Milk 500ML 24X"/>
    <n v="202505"/>
    <x v="2"/>
    <x v="2"/>
    <x v="2"/>
    <x v="3"/>
    <x v="2"/>
    <n v="158.69999999999999"/>
    <n v="57132"/>
    <n v="-5384.76"/>
    <n v="51747.24"/>
    <n v="-34604.21"/>
    <n v="-1216.81"/>
    <n v="-646.37"/>
    <n v="15279.849999999999"/>
    <n v="0.29527855012170695"/>
    <n v="1863.1799999999998"/>
    <n v="9.42512077294686E-2"/>
    <n v="3.6005398548792165E-2"/>
    <n v="96.281348456206672"/>
    <n v="5384.76"/>
  </r>
  <r>
    <n v="1130010"/>
    <s v="Bekhero Milk 500ML 24X"/>
    <n v="202508"/>
    <x v="2"/>
    <x v="2"/>
    <x v="2"/>
    <x v="7"/>
    <x v="3"/>
    <n v="286.2"/>
    <n v="103032"/>
    <n v="-10527.75"/>
    <n v="92504.25"/>
    <n v="-59259.29"/>
    <n v="-2682.19"/>
    <n v="-1113.94"/>
    <n v="29448.829999999994"/>
    <n v="0.31835110278716916"/>
    <n v="3796.13"/>
    <n v="0.10217941998602376"/>
    <n v="4.1037357743022619E-2"/>
    <n v="102.89598183088748"/>
    <n v="10527.75"/>
  </r>
  <r>
    <n v="1110010"/>
    <s v="Juhayna Milk 1L 12X"/>
    <n v="202506"/>
    <x v="0"/>
    <x v="0"/>
    <x v="0"/>
    <x v="3"/>
    <x v="2"/>
    <n v="208.4"/>
    <n v="87528"/>
    <n v="-8584.61"/>
    <n v="78943.39"/>
    <n v="-52767.15"/>
    <n v="-3139.89"/>
    <n v="-1270.02"/>
    <n v="21766.33"/>
    <n v="0.27572074115388256"/>
    <n v="4409.91"/>
    <n v="9.8078443469518328E-2"/>
    <n v="5.5861675056011653E-2"/>
    <n v="104.44496161228408"/>
    <n v="8584.61"/>
  </r>
  <r>
    <n v="1120020"/>
    <s v="Pure Apple 250ML 27X"/>
    <n v="202507"/>
    <x v="1"/>
    <x v="1"/>
    <x v="1"/>
    <x v="6"/>
    <x v="0"/>
    <n v="57"/>
    <n v="21660"/>
    <n v="-1887.22"/>
    <n v="19772.78"/>
    <n v="-13295.56"/>
    <n v="-562.32000000000005"/>
    <n v="-262.33999999999997"/>
    <n v="5652.5599999999995"/>
    <n v="0.28587583536558842"/>
    <n v="824.66000000000008"/>
    <n v="8.7129270544783005E-2"/>
    <n v="4.1706831310518812E-2"/>
    <n v="99.167719298245601"/>
    <n v="1887.22"/>
  </r>
  <r>
    <n v="1120010"/>
    <s v="Pure Orange 1L 12X"/>
    <n v="202501"/>
    <x v="1"/>
    <x v="0"/>
    <x v="0"/>
    <x v="9"/>
    <x v="0"/>
    <n v="46.1"/>
    <n v="22128"/>
    <n v="-1499.36"/>
    <n v="20628.64"/>
    <n v="-12943.98"/>
    <n v="-639.26"/>
    <n v="-247.83"/>
    <n v="6797.57"/>
    <n v="0.32952099605209068"/>
    <n v="887.09"/>
    <n v="6.7758496023138104E-2"/>
    <n v="4.3002834893623623E-2"/>
    <n v="147.45271149674619"/>
    <n v="1499.36"/>
  </r>
  <r>
    <n v="1110010"/>
    <s v="Juhayna Milk 1L 12X"/>
    <n v="202405"/>
    <x v="0"/>
    <x v="0"/>
    <x v="0"/>
    <x v="8"/>
    <x v="2"/>
    <n v="187.6"/>
    <n v="78792"/>
    <n v="-7759.92"/>
    <n v="71032.08"/>
    <n v="-44944.55"/>
    <n v="-1810.99"/>
    <n v="-912.62"/>
    <n v="23363.919999999998"/>
    <n v="0.32892067921986795"/>
    <n v="2723.61"/>
    <n v="9.84861407249467E-2"/>
    <n v="3.8343379498390028E-2"/>
    <n v="124.54115138592751"/>
    <n v="7759.92"/>
  </r>
  <r>
    <n v="1130010"/>
    <s v="Bekhero Milk 500ML 24X"/>
    <n v="202501"/>
    <x v="2"/>
    <x v="2"/>
    <x v="2"/>
    <x v="10"/>
    <x v="1"/>
    <n v="66.8"/>
    <n v="24048"/>
    <n v="-689.52"/>
    <n v="23358.48"/>
    <n v="-15112.9"/>
    <n v="-718.92"/>
    <n v="-368.92"/>
    <n v="7157.74"/>
    <n v="0.3064300416807943"/>
    <n v="1087.8399999999999"/>
    <n v="2.8672654690618762E-2"/>
    <n v="4.6571523489542126E-2"/>
    <n v="107.15179640718563"/>
    <n v="689.52"/>
  </r>
  <r>
    <n v="1120020"/>
    <s v="Pure Apple 250ML 27X"/>
    <n v="202511"/>
    <x v="1"/>
    <x v="1"/>
    <x v="1"/>
    <x v="9"/>
    <x v="0"/>
    <n v="21.7"/>
    <n v="8246"/>
    <n v="-668"/>
    <n v="7578"/>
    <n v="-5087.17"/>
    <n v="-154.93"/>
    <n v="-141.19999999999999"/>
    <n v="2194.6999999999998"/>
    <n v="0.28961467405647928"/>
    <n v="296.13"/>
    <n v="8.1008974048023277E-2"/>
    <n v="3.9077593032462388E-2"/>
    <n v="101.13824884792626"/>
    <n v="668"/>
  </r>
  <r>
    <n v="1120020"/>
    <s v="Pure Apple 250ML 27X"/>
    <n v="202409"/>
    <x v="1"/>
    <x v="1"/>
    <x v="1"/>
    <x v="1"/>
    <x v="0"/>
    <n v="78.3"/>
    <n v="29754"/>
    <n v="-2595.9"/>
    <n v="27158.1"/>
    <n v="-16969.669999999998"/>
    <n v="-1066.43"/>
    <n v="-329.94"/>
    <n v="8792.0600000000013"/>
    <n v="0.32373619656750663"/>
    <n v="1396.3700000000001"/>
    <n v="8.7245412381528539E-2"/>
    <n v="5.1416336194358231E-2"/>
    <n v="112.28684546615584"/>
    <n v="2595.9"/>
  </r>
  <r>
    <n v="1130010"/>
    <s v="Bekhero Milk 500ML 24X"/>
    <n v="202404"/>
    <x v="2"/>
    <x v="2"/>
    <x v="2"/>
    <x v="8"/>
    <x v="2"/>
    <n v="134.19999999999999"/>
    <n v="48312"/>
    <n v="-4078.16"/>
    <n v="44233.84"/>
    <n v="-28376.44"/>
    <n v="-1266.98"/>
    <n v="-586.45000000000005"/>
    <n v="14003.969999999998"/>
    <n v="0.31658951608090091"/>
    <n v="1853.43"/>
    <n v="8.4412982281834734E-2"/>
    <n v="4.1900725779177216E-2"/>
    <n v="104.35149031296571"/>
    <n v="4078.16"/>
  </r>
  <r>
    <n v="1120010"/>
    <s v="Pure Orange 1L 12X"/>
    <n v="202401"/>
    <x v="1"/>
    <x v="0"/>
    <x v="0"/>
    <x v="9"/>
    <x v="0"/>
    <n v="85.5"/>
    <n v="41040"/>
    <n v="-2935.62"/>
    <n v="38104.379999999997"/>
    <n v="-25138.65"/>
    <n v="-960.81"/>
    <n v="-718.96"/>
    <n v="11285.959999999995"/>
    <n v="0.29618537291513458"/>
    <n v="1679.77"/>
    <n v="7.1530701754385959E-2"/>
    <n v="4.4083383590022986E-2"/>
    <n v="131.99953216374263"/>
    <n v="2935.62"/>
  </r>
  <r>
    <n v="1110020"/>
    <s v="Juhayna Milk 500ML 24X"/>
    <n v="202511"/>
    <x v="0"/>
    <x v="2"/>
    <x v="2"/>
    <x v="7"/>
    <x v="3"/>
    <n v="101.9"/>
    <n v="45855"/>
    <n v="-5439.41"/>
    <n v="40415.589999999997"/>
    <n v="-26538.560000000001"/>
    <n v="-1325.36"/>
    <n v="-579.94000000000005"/>
    <n v="11971.729999999996"/>
    <n v="0.29621564351776125"/>
    <n v="1905.3"/>
    <n v="0.11862196052775051"/>
    <n v="4.7142699141593629E-2"/>
    <n v="117.48508341511281"/>
    <n v="5439.41"/>
  </r>
  <r>
    <n v="1130010"/>
    <s v="Bekhero Milk 500ML 24X"/>
    <n v="202409"/>
    <x v="2"/>
    <x v="2"/>
    <x v="2"/>
    <x v="3"/>
    <x v="2"/>
    <n v="131.1"/>
    <n v="47196"/>
    <n v="-4591.22"/>
    <n v="42604.78"/>
    <n v="-28065.59"/>
    <n v="-1518.04"/>
    <n v="-600.1"/>
    <n v="12421.05"/>
    <n v="0.2915412308196404"/>
    <n v="2118.14"/>
    <n v="9.727985422493432E-2"/>
    <n v="4.9716017780164573E-2"/>
    <n v="94.744851258581235"/>
    <n v="4591.22"/>
  </r>
  <r>
    <n v="1130010"/>
    <s v="Bekhero Milk 500ML 24X"/>
    <n v="202411"/>
    <x v="2"/>
    <x v="2"/>
    <x v="2"/>
    <x v="7"/>
    <x v="3"/>
    <n v="127.7"/>
    <n v="45972"/>
    <n v="-3927.32"/>
    <n v="42044.68"/>
    <n v="-27863.68"/>
    <n v="-1598.71"/>
    <n v="-799.37"/>
    <n v="11782.920000000002"/>
    <n v="0.28024758423657886"/>
    <n v="2398.08"/>
    <n v="8.5428521708866265E-2"/>
    <n v="5.7036466920428457E-2"/>
    <n v="92.270321064996097"/>
    <n v="3927.32"/>
  </r>
  <r>
    <n v="1130010"/>
    <s v="Bekhero Milk 500ML 24X"/>
    <n v="202504"/>
    <x v="2"/>
    <x v="2"/>
    <x v="2"/>
    <x v="2"/>
    <x v="1"/>
    <n v="101.5"/>
    <n v="36540"/>
    <n v="-1123.28"/>
    <n v="35416.720000000001"/>
    <n v="-22314.98"/>
    <n v="-942.89"/>
    <n v="-512.02"/>
    <n v="11646.830000000002"/>
    <n v="0.32885117537705361"/>
    <n v="1454.9099999999999"/>
    <n v="3.0741105637657362E-2"/>
    <n v="4.1079749903435436E-2"/>
    <n v="114.74709359605913"/>
    <n v="1123.28"/>
  </r>
  <r>
    <n v="1120010"/>
    <s v="Pure Orange 1L 12X"/>
    <n v="202411"/>
    <x v="1"/>
    <x v="0"/>
    <x v="0"/>
    <x v="6"/>
    <x v="0"/>
    <n v="16.100000000000001"/>
    <n v="7728"/>
    <n v="-663.57"/>
    <n v="7064.43"/>
    <n v="-4744.16"/>
    <n v="-217.43"/>
    <n v="-132.19999999999999"/>
    <n v="1970.6400000000003"/>
    <n v="0.27895244202292335"/>
    <n v="349.63"/>
    <n v="8.5865683229813666E-2"/>
    <n v="4.9491607957046782E-2"/>
    <n v="122.4"/>
    <n v="663.57"/>
  </r>
  <r>
    <n v="1120020"/>
    <s v="Pure Apple 250ML 27X"/>
    <n v="202406"/>
    <x v="1"/>
    <x v="1"/>
    <x v="1"/>
    <x v="10"/>
    <x v="1"/>
    <n v="93.1"/>
    <n v="35378"/>
    <n v="-1326.35"/>
    <n v="34051.65"/>
    <n v="-21726.7"/>
    <n v="-1357.11"/>
    <n v="-364.81"/>
    <n v="10603.029999999999"/>
    <n v="0.31138079946199371"/>
    <n v="1721.9199999999998"/>
    <n v="3.7490813499915197E-2"/>
    <n v="5.0567887312362246E-2"/>
    <n v="113.88861439312566"/>
    <n v="1326.35"/>
  </r>
  <r>
    <n v="1120020"/>
    <s v="Pure Apple 250ML 27X"/>
    <n v="202507"/>
    <x v="1"/>
    <x v="1"/>
    <x v="1"/>
    <x v="7"/>
    <x v="3"/>
    <n v="111.1"/>
    <n v="42218"/>
    <n v="-4641.71"/>
    <n v="37576.29"/>
    <n v="-25235"/>
    <n v="-1403.98"/>
    <n v="-627.96"/>
    <n v="10309.350000000002"/>
    <n v="0.27435784639728938"/>
    <n v="2031.94"/>
    <n v="0.10994623146525179"/>
    <n v="5.4075056371983503E-2"/>
    <n v="92.793429342934317"/>
    <n v="4641.71"/>
  </r>
  <r>
    <n v="1110020"/>
    <s v="Juhayna Milk 500ML 24X"/>
    <n v="202408"/>
    <x v="0"/>
    <x v="2"/>
    <x v="2"/>
    <x v="8"/>
    <x v="2"/>
    <n v="54.7"/>
    <n v="24615"/>
    <n v="-2343.27"/>
    <n v="22271.73"/>
    <n v="-13837.52"/>
    <n v="-480.83"/>
    <n v="-392.9"/>
    <n v="7560.48"/>
    <n v="0.33946532218197689"/>
    <n v="873.73"/>
    <n v="9.5196831200487511E-2"/>
    <n v="3.9230450440985054E-2"/>
    <n v="138.21718464351005"/>
    <n v="2343.27"/>
  </r>
  <r>
    <n v="1120020"/>
    <s v="Pure Apple 250ML 27X"/>
    <n v="202411"/>
    <x v="1"/>
    <x v="1"/>
    <x v="1"/>
    <x v="10"/>
    <x v="1"/>
    <n v="19.2"/>
    <n v="7296"/>
    <n v="-263.61"/>
    <n v="7032.39"/>
    <n v="-4633.72"/>
    <n v="-140.86000000000001"/>
    <n v="-91"/>
    <n v="2166.8100000000004"/>
    <n v="0.30811857704137574"/>
    <n v="231.86"/>
    <n v="3.6130756578947369E-2"/>
    <n v="3.2970298859989276E-2"/>
    <n v="112.85468750000003"/>
    <n v="263.61"/>
  </r>
  <r>
    <n v="1130010"/>
    <s v="Bekhero Milk 500ML 24X"/>
    <n v="202511"/>
    <x v="2"/>
    <x v="2"/>
    <x v="2"/>
    <x v="3"/>
    <x v="2"/>
    <n v="172.4"/>
    <n v="62064"/>
    <n v="-4996.67"/>
    <n v="57067.33"/>
    <n v="-36669.35"/>
    <n v="-1683.31"/>
    <n v="-1079.45"/>
    <n v="17635.220000000008"/>
    <n v="0.30902479579822656"/>
    <n v="2762.76"/>
    <n v="8.050834622325341E-2"/>
    <n v="4.8412287731001258E-2"/>
    <n v="102.29245939675178"/>
    <n v="4996.67"/>
  </r>
  <r>
    <n v="1120020"/>
    <s v="Pure Apple 250ML 27X"/>
    <n v="202405"/>
    <x v="1"/>
    <x v="1"/>
    <x v="1"/>
    <x v="8"/>
    <x v="2"/>
    <n v="62.9"/>
    <n v="23902"/>
    <n v="-1812.47"/>
    <n v="22089.53"/>
    <n v="-14255.43"/>
    <n v="-553.89"/>
    <n v="-371.1"/>
    <n v="6909.1099999999988"/>
    <n v="0.31277759191798099"/>
    <n v="924.99"/>
    <n v="7.5829219312191443E-2"/>
    <n v="4.1874589454823169E-2"/>
    <n v="109.84276629570745"/>
    <n v="1812.47"/>
  </r>
  <r>
    <n v="1110020"/>
    <s v="Juhayna Milk 500ML 24X"/>
    <n v="202505"/>
    <x v="0"/>
    <x v="2"/>
    <x v="2"/>
    <x v="8"/>
    <x v="2"/>
    <n v="245.2"/>
    <n v="110340"/>
    <n v="-8973.4699999999993"/>
    <n v="101366.53"/>
    <n v="-67340.320000000007"/>
    <n v="-2523.23"/>
    <n v="-1120.05"/>
    <n v="30382.929999999993"/>
    <n v="0.29973335380031252"/>
    <n v="3643.2799999999997"/>
    <n v="8.132562987130687E-2"/>
    <n v="3.5941646616491657E-2"/>
    <n v="123.91080750407828"/>
    <n v="8973.4699999999993"/>
  </r>
  <r>
    <n v="1110010"/>
    <s v="Juhayna Milk 1L 12X"/>
    <n v="202408"/>
    <x v="0"/>
    <x v="0"/>
    <x v="0"/>
    <x v="5"/>
    <x v="3"/>
    <n v="142.69999999999999"/>
    <n v="59934"/>
    <n v="-6424.03"/>
    <n v="53509.97"/>
    <n v="-33461.21"/>
    <n v="-1834.39"/>
    <n v="-932.56"/>
    <n v="17281.810000000005"/>
    <n v="0.32296429992392078"/>
    <n v="2766.95"/>
    <n v="0.10718507024393499"/>
    <n v="5.1709055340528123E-2"/>
    <n v="121.10588647512267"/>
    <n v="6424.03"/>
  </r>
  <r>
    <n v="1110010"/>
    <s v="Juhayna Milk 1L 12X"/>
    <n v="202404"/>
    <x v="0"/>
    <x v="0"/>
    <x v="0"/>
    <x v="2"/>
    <x v="1"/>
    <n v="107.4"/>
    <n v="45108"/>
    <n v="-1174.1199999999999"/>
    <n v="43933.88"/>
    <n v="-29522.83"/>
    <n v="-1283.73"/>
    <n v="-828.66"/>
    <n v="12298.659999999996"/>
    <n v="0.27993566696135186"/>
    <n v="2112.39"/>
    <n v="2.602908574975614E-2"/>
    <n v="4.8081116441343219E-2"/>
    <n v="114.51266294227185"/>
    <n v="1174.1199999999999"/>
  </r>
  <r>
    <n v="1110020"/>
    <s v="Juhayna Milk 500ML 24X"/>
    <n v="202501"/>
    <x v="0"/>
    <x v="2"/>
    <x v="2"/>
    <x v="2"/>
    <x v="1"/>
    <n v="37"/>
    <n v="16650"/>
    <n v="-463.67"/>
    <n v="16186.33"/>
    <n v="-10558.2"/>
    <n v="-549.24"/>
    <n v="-244.32"/>
    <n v="4834.57"/>
    <n v="0.29868228313644907"/>
    <n v="793.56"/>
    <n v="2.7848048048048048E-2"/>
    <n v="4.9026555123984246E-2"/>
    <n v="130.66405405405405"/>
    <n v="463.67"/>
  </r>
  <r>
    <n v="1130010"/>
    <s v="Bekhero Milk 500ML 24X"/>
    <n v="202409"/>
    <x v="2"/>
    <x v="2"/>
    <x v="2"/>
    <x v="4"/>
    <x v="1"/>
    <n v="96.2"/>
    <n v="34632"/>
    <n v="-1361.86"/>
    <n v="33270.14"/>
    <n v="-22341.61"/>
    <n v="-1073.48"/>
    <n v="-560.32000000000005"/>
    <n v="9294.73"/>
    <n v="0.27937153255141095"/>
    <n v="1633.8000000000002"/>
    <n v="3.932374682374682E-2"/>
    <n v="4.9107097234938002E-2"/>
    <n v="96.618814968814959"/>
    <n v="1361.86"/>
  </r>
  <r>
    <n v="1110020"/>
    <s v="Juhayna Milk 500ML 24X"/>
    <n v="202405"/>
    <x v="0"/>
    <x v="2"/>
    <x v="2"/>
    <x v="8"/>
    <x v="2"/>
    <n v="196.9"/>
    <n v="88605"/>
    <n v="-8457.64"/>
    <n v="80147.360000000001"/>
    <n v="-51836.71"/>
    <n v="-2339.8200000000002"/>
    <n v="-1004.85"/>
    <n v="24965.980000000003"/>
    <n v="0.311500965222061"/>
    <n v="3344.67"/>
    <n v="9.5453303989616836E-2"/>
    <n v="4.1731505566746055E-2"/>
    <n v="126.79522600304725"/>
    <n v="8457.64"/>
  </r>
  <r>
    <n v="1110010"/>
    <s v="Juhayna Milk 1L 12X"/>
    <n v="202501"/>
    <x v="0"/>
    <x v="0"/>
    <x v="0"/>
    <x v="7"/>
    <x v="3"/>
    <n v="166.4"/>
    <n v="69888"/>
    <n v="-7149.75"/>
    <n v="62738.25"/>
    <n v="-39956.959999999999"/>
    <n v="-1587.45"/>
    <n v="-721.68"/>
    <n v="20472.160000000003"/>
    <n v="0.32631066374978585"/>
    <n v="2309.13"/>
    <n v="0.10230297046703296"/>
    <n v="3.680577638043777E-2"/>
    <n v="123.02980769230771"/>
    <n v="7149.75"/>
  </r>
  <r>
    <n v="1120020"/>
    <s v="Pure Apple 250ML 27X"/>
    <n v="202412"/>
    <x v="1"/>
    <x v="1"/>
    <x v="1"/>
    <x v="4"/>
    <x v="1"/>
    <n v="18.899999999999999"/>
    <n v="7182"/>
    <n v="-229.36"/>
    <n v="6952.64"/>
    <n v="-4456.95"/>
    <n v="-180.5"/>
    <n v="-74.81"/>
    <n v="2240.38"/>
    <n v="0.32223443181295164"/>
    <n v="255.31"/>
    <n v="3.1935394040657199E-2"/>
    <n v="3.672130298706678E-2"/>
    <n v="118.53862433862436"/>
    <n v="229.36"/>
  </r>
  <r>
    <n v="1120020"/>
    <s v="Pure Apple 250ML 27X"/>
    <n v="202402"/>
    <x v="1"/>
    <x v="1"/>
    <x v="1"/>
    <x v="5"/>
    <x v="3"/>
    <n v="205.5"/>
    <n v="78090"/>
    <n v="-6428.96"/>
    <n v="71661.039999999994"/>
    <n v="-44568.800000000003"/>
    <n v="-2461.7399999999998"/>
    <n v="-1125.78"/>
    <n v="23504.719999999994"/>
    <n v="0.32799858891246897"/>
    <n v="3587.5199999999995"/>
    <n v="8.2327570751696763E-2"/>
    <n v="5.0062349081174372E-2"/>
    <n v="114.37819951338197"/>
    <n v="6428.96"/>
  </r>
  <r>
    <n v="1120010"/>
    <s v="Pure Orange 1L 12X"/>
    <n v="202412"/>
    <x v="1"/>
    <x v="0"/>
    <x v="0"/>
    <x v="9"/>
    <x v="0"/>
    <n v="53.8"/>
    <n v="25824"/>
    <n v="-2111.87"/>
    <n v="23712.13"/>
    <n v="-14914.95"/>
    <n v="-827.49"/>
    <n v="-408.41"/>
    <n v="7561.2800000000007"/>
    <n v="0.3188781438023493"/>
    <n v="1235.9000000000001"/>
    <n v="8.1779352540272604E-2"/>
    <n v="5.2121003047807181E-2"/>
    <n v="140.54423791821563"/>
    <n v="2111.87"/>
  </r>
  <r>
    <n v="1120010"/>
    <s v="Pure Orange 1L 12X"/>
    <n v="202509"/>
    <x v="1"/>
    <x v="0"/>
    <x v="0"/>
    <x v="7"/>
    <x v="3"/>
    <n v="214.3"/>
    <n v="102864"/>
    <n v="-9732.81"/>
    <n v="93131.19"/>
    <n v="-59652.15"/>
    <n v="-2198.44"/>
    <n v="-1117.8399999999999"/>
    <n v="30162.760000000002"/>
    <n v="0.3238738815642751"/>
    <n v="3316.2799999999997"/>
    <n v="9.4618233784414363E-2"/>
    <n v="3.5608693499997152E-2"/>
    <n v="140.75016332244516"/>
    <n v="9732.81"/>
  </r>
  <r>
    <n v="1110020"/>
    <s v="Juhayna Milk 500ML 24X"/>
    <n v="202402"/>
    <x v="0"/>
    <x v="2"/>
    <x v="2"/>
    <x v="4"/>
    <x v="1"/>
    <n v="79.400000000000006"/>
    <n v="35730"/>
    <n v="-1368.76"/>
    <n v="34361.24"/>
    <n v="-22687.57"/>
    <n v="-696.49"/>
    <n v="-672.79"/>
    <n v="10304.389999999996"/>
    <n v="0.29988411361173217"/>
    <n v="1369.28"/>
    <n v="3.8308424293310946E-2"/>
    <n v="3.9849551413162043E-2"/>
    <n v="129.7782115869017"/>
    <n v="1368.76"/>
  </r>
  <r>
    <n v="1120010"/>
    <s v="Pure Orange 1L 12X"/>
    <n v="202507"/>
    <x v="1"/>
    <x v="0"/>
    <x v="0"/>
    <x v="2"/>
    <x v="1"/>
    <n v="91.1"/>
    <n v="43728"/>
    <n v="-935.9"/>
    <n v="42792.1"/>
    <n v="-28419.81"/>
    <n v="-1553.3"/>
    <n v="-678.22"/>
    <n v="12140.769999999997"/>
    <n v="0.28371521846322095"/>
    <n v="2231.52"/>
    <n v="2.14027625320161E-2"/>
    <n v="5.2147943195122469E-2"/>
    <n v="133.2686059275521"/>
    <n v="935.9"/>
  </r>
  <r>
    <n v="1120010"/>
    <s v="Pure Orange 1L 12X"/>
    <n v="202403"/>
    <x v="1"/>
    <x v="0"/>
    <x v="0"/>
    <x v="2"/>
    <x v="1"/>
    <n v="76"/>
    <n v="36480"/>
    <n v="-1288.02"/>
    <n v="35191.980000000003"/>
    <n v="-22878.720000000001"/>
    <n v="-1120.21"/>
    <n v="-492.37"/>
    <n v="10700.680000000004"/>
    <n v="0.3040658695532335"/>
    <n v="1612.58"/>
    <n v="3.5307565789473687E-2"/>
    <n v="4.5822372029081619E-2"/>
    <n v="140.79842105263162"/>
    <n v="1288.02"/>
  </r>
  <r>
    <n v="1120010"/>
    <s v="Pure Orange 1L 12X"/>
    <n v="202506"/>
    <x v="1"/>
    <x v="0"/>
    <x v="0"/>
    <x v="1"/>
    <x v="0"/>
    <n v="21.2"/>
    <n v="10176"/>
    <n v="-881.26"/>
    <n v="9294.74"/>
    <n v="-6042.91"/>
    <n v="-325.11"/>
    <n v="-134.57"/>
    <n v="2792.1500000000005"/>
    <n v="0.30040108706644841"/>
    <n v="459.68"/>
    <n v="8.6601808176100623E-2"/>
    <n v="4.9455928837170274E-2"/>
    <n v="131.70518867924531"/>
    <n v="881.26"/>
  </r>
  <r>
    <n v="1120010"/>
    <s v="Pure Orange 1L 12X"/>
    <n v="202403"/>
    <x v="1"/>
    <x v="0"/>
    <x v="0"/>
    <x v="4"/>
    <x v="1"/>
    <n v="44.3"/>
    <n v="21264"/>
    <n v="-555.59"/>
    <n v="20708.41"/>
    <n v="-13396.7"/>
    <n v="-796.58"/>
    <n v="-312.85000000000002"/>
    <n v="6202.2799999999988"/>
    <n v="0.29950537004048111"/>
    <n v="1109.43"/>
    <n v="2.6128197893152749E-2"/>
    <n v="5.357388616508945E-2"/>
    <n v="140.00632054176072"/>
    <n v="555.59"/>
  </r>
  <r>
    <n v="1120020"/>
    <s v="Pure Apple 250ML 27X"/>
    <n v="202401"/>
    <x v="1"/>
    <x v="1"/>
    <x v="1"/>
    <x v="10"/>
    <x v="1"/>
    <n v="40.9"/>
    <n v="15542"/>
    <n v="-454.31"/>
    <n v="15087.69"/>
    <n v="-9882.6299999999992"/>
    <n v="-422.42"/>
    <n v="-249.08"/>
    <n v="4533.5600000000013"/>
    <n v="0.30048072302652035"/>
    <n v="671.5"/>
    <n v="2.923111568652683E-2"/>
    <n v="4.450648177421461E-2"/>
    <n v="110.84498777506116"/>
    <n v="454.31"/>
  </r>
  <r>
    <n v="1120020"/>
    <s v="Pure Apple 250ML 27X"/>
    <n v="202512"/>
    <x v="1"/>
    <x v="1"/>
    <x v="1"/>
    <x v="5"/>
    <x v="3"/>
    <n v="143.19999999999999"/>
    <n v="54416"/>
    <n v="-4643.1400000000003"/>
    <n v="49772.86"/>
    <n v="-32066.01"/>
    <n v="-1968.97"/>
    <n v="-789.48"/>
    <n v="14948.400000000001"/>
    <n v="0.30033234979866541"/>
    <n v="2758.45"/>
    <n v="8.5326742134666275E-2"/>
    <n v="5.5420765453301254E-2"/>
    <n v="104.3882681564246"/>
    <n v="4643.1400000000003"/>
  </r>
  <r>
    <n v="1110010"/>
    <s v="Juhayna Milk 1L 12X"/>
    <n v="202511"/>
    <x v="0"/>
    <x v="0"/>
    <x v="0"/>
    <x v="0"/>
    <x v="0"/>
    <n v="28"/>
    <n v="11760"/>
    <n v="-787.69"/>
    <n v="10972.31"/>
    <n v="-6955.28"/>
    <n v="-379.64"/>
    <n v="-172.73"/>
    <n v="3464.66"/>
    <n v="0.31576395490101899"/>
    <n v="552.37"/>
    <n v="6.6980442176870755E-2"/>
    <n v="5.0342179541044689E-2"/>
    <n v="123.73785714285714"/>
    <n v="787.69"/>
  </r>
  <r>
    <n v="1110020"/>
    <s v="Juhayna Milk 500ML 24X"/>
    <n v="202410"/>
    <x v="0"/>
    <x v="2"/>
    <x v="2"/>
    <x v="4"/>
    <x v="1"/>
    <n v="104.1"/>
    <n v="46845"/>
    <n v="-1232.53"/>
    <n v="45612.47"/>
    <n v="-30573.61"/>
    <n v="-1532.95"/>
    <n v="-740.36"/>
    <n v="12765.550000000003"/>
    <n v="0.27986973737664289"/>
    <n v="2273.31"/>
    <n v="2.6310812253175365E-2"/>
    <n v="4.9839660075413586E-2"/>
    <n v="122.62776176753125"/>
    <n v="1232.53"/>
  </r>
  <r>
    <n v="1120020"/>
    <s v="Pure Apple 250ML 27X"/>
    <n v="202403"/>
    <x v="1"/>
    <x v="1"/>
    <x v="1"/>
    <x v="5"/>
    <x v="3"/>
    <n v="113.3"/>
    <n v="43054"/>
    <n v="-4054.92"/>
    <n v="38999.08"/>
    <n v="-24685.52"/>
    <n v="-848.81"/>
    <n v="-541.52"/>
    <n v="12923.23"/>
    <n v="0.33137268879163301"/>
    <n v="1390.33"/>
    <n v="9.4182189808147909E-2"/>
    <n v="3.5650328161587398E-2"/>
    <n v="114.06204766107679"/>
    <n v="4054.92"/>
  </r>
  <r>
    <n v="1110010"/>
    <s v="Juhayna Milk 1L 12X"/>
    <n v="202410"/>
    <x v="0"/>
    <x v="0"/>
    <x v="0"/>
    <x v="8"/>
    <x v="2"/>
    <n v="162.80000000000001"/>
    <n v="68376"/>
    <n v="-5286.09"/>
    <n v="63089.91"/>
    <n v="-41204.39"/>
    <n v="-2319.1999999999998"/>
    <n v="-790.73"/>
    <n v="18775.590000000004"/>
    <n v="0.29760051963935286"/>
    <n v="3109.93"/>
    <n v="7.7309143559143562E-2"/>
    <n v="4.9293619217399415E-2"/>
    <n v="115.32917690417692"/>
    <n v="5286.09"/>
  </r>
  <r>
    <n v="1130010"/>
    <s v="Bekhero Milk 500ML 24X"/>
    <n v="202409"/>
    <x v="2"/>
    <x v="2"/>
    <x v="2"/>
    <x v="3"/>
    <x v="2"/>
    <n v="163.80000000000001"/>
    <n v="58968"/>
    <n v="-5657.53"/>
    <n v="53310.47"/>
    <n v="-35699.72"/>
    <n v="-1069.05"/>
    <n v="-707.6"/>
    <n v="15834.099999999999"/>
    <n v="0.29701670234758759"/>
    <n v="1776.65"/>
    <n v="9.5942375525708848E-2"/>
    <n v="3.332647414288413E-2"/>
    <n v="96.667277167277149"/>
    <n v="5657.53"/>
  </r>
  <r>
    <n v="1120010"/>
    <s v="Pure Orange 1L 12X"/>
    <n v="202401"/>
    <x v="1"/>
    <x v="0"/>
    <x v="0"/>
    <x v="3"/>
    <x v="2"/>
    <n v="282.5"/>
    <n v="135600"/>
    <n v="-12527.97"/>
    <n v="123072.03"/>
    <n v="-81268.38"/>
    <n v="-4716.92"/>
    <n v="-1508.78"/>
    <n v="35577.949999999997"/>
    <n v="0.28908233657964361"/>
    <n v="6225.7"/>
    <n v="9.2389159292035394E-2"/>
    <n v="5.0585823602649599E-2"/>
    <n v="125.9396460176991"/>
    <n v="12527.97"/>
  </r>
  <r>
    <n v="1130010"/>
    <s v="Bekhero Milk 500ML 24X"/>
    <n v="202408"/>
    <x v="2"/>
    <x v="2"/>
    <x v="2"/>
    <x v="10"/>
    <x v="1"/>
    <n v="102.2"/>
    <n v="36792"/>
    <n v="-1465.88"/>
    <n v="35326.120000000003"/>
    <n v="-23040.98"/>
    <n v="-1234.8"/>
    <n v="-600.42999999999995"/>
    <n v="10449.910000000003"/>
    <n v="0.29581256022455915"/>
    <n v="1835.23"/>
    <n v="3.9842357034137861E-2"/>
    <n v="5.1951077559607449E-2"/>
    <n v="102.24960861056755"/>
    <n v="1465.88"/>
  </r>
  <r>
    <n v="1120020"/>
    <s v="Pure Apple 250ML 27X"/>
    <n v="202504"/>
    <x v="1"/>
    <x v="1"/>
    <x v="1"/>
    <x v="4"/>
    <x v="1"/>
    <n v="62.7"/>
    <n v="23826"/>
    <n v="-522.03"/>
    <n v="23303.97"/>
    <n v="-14574.54"/>
    <n v="-560.95000000000005"/>
    <n v="-318.44"/>
    <n v="7850.0399999999991"/>
    <n v="0.33685419265472788"/>
    <n v="879.3900000000001"/>
    <n v="2.1910098212037269E-2"/>
    <n v="3.7735630452665363E-2"/>
    <n v="125.19999999999997"/>
    <n v="522.03"/>
  </r>
  <r>
    <n v="1130010"/>
    <s v="Bekhero Milk 500ML 24X"/>
    <n v="202405"/>
    <x v="2"/>
    <x v="2"/>
    <x v="2"/>
    <x v="5"/>
    <x v="3"/>
    <n v="138.80000000000001"/>
    <n v="49968"/>
    <n v="-4744.74"/>
    <n v="45223.26"/>
    <n v="-28764.35"/>
    <n v="-1758.89"/>
    <n v="-641.45000000000005"/>
    <n v="14058.570000000003"/>
    <n v="0.31087033530974995"/>
    <n v="2400.34"/>
    <n v="9.4955571565802102E-2"/>
    <n v="5.307755345368733E-2"/>
    <n v="101.28652737752164"/>
    <n v="4744.74"/>
  </r>
  <r>
    <n v="1120010"/>
    <s v="Pure Orange 1L 12X"/>
    <n v="202407"/>
    <x v="1"/>
    <x v="0"/>
    <x v="0"/>
    <x v="0"/>
    <x v="0"/>
    <n v="114.6"/>
    <n v="55008"/>
    <n v="-4844.55"/>
    <n v="50163.45"/>
    <n v="-33436.410000000003"/>
    <n v="-1369.14"/>
    <n v="-585.79999999999995"/>
    <n v="14772.099999999991"/>
    <n v="0.29447934701460909"/>
    <n v="1954.94"/>
    <n v="8.8069917102966841E-2"/>
    <n v="3.8971402485275634E-2"/>
    <n v="128.90139616055839"/>
    <n v="4844.55"/>
  </r>
  <r>
    <n v="1110010"/>
    <s v="Juhayna Milk 1L 12X"/>
    <n v="202508"/>
    <x v="0"/>
    <x v="0"/>
    <x v="0"/>
    <x v="10"/>
    <x v="1"/>
    <n v="46.1"/>
    <n v="19362"/>
    <n v="-726.78"/>
    <n v="18635.22"/>
    <n v="-12455.85"/>
    <n v="-394.28"/>
    <n v="-293.94"/>
    <n v="5491.15"/>
    <n v="0.29466515554954537"/>
    <n v="688.22"/>
    <n v="3.7536411527734737E-2"/>
    <n v="3.6931144359980725E-2"/>
    <n v="119.11388286334055"/>
    <n v="726.78"/>
  </r>
  <r>
    <n v="1120010"/>
    <s v="Pure Orange 1L 12X"/>
    <n v="202506"/>
    <x v="1"/>
    <x v="0"/>
    <x v="0"/>
    <x v="6"/>
    <x v="0"/>
    <n v="117.7"/>
    <n v="56496"/>
    <n v="-3949.57"/>
    <n v="52546.43"/>
    <n v="-35125.14"/>
    <n v="-1933.19"/>
    <n v="-1036.74"/>
    <n v="14451.36"/>
    <n v="0.27502077686343296"/>
    <n v="2969.9300000000003"/>
    <n v="6.9908843103936566E-2"/>
    <n v="5.6520109929447164E-2"/>
    <n v="122.78130841121495"/>
    <n v="3949.57"/>
  </r>
  <r>
    <n v="1110010"/>
    <s v="Juhayna Milk 1L 12X"/>
    <n v="202412"/>
    <x v="0"/>
    <x v="0"/>
    <x v="0"/>
    <x v="4"/>
    <x v="1"/>
    <n v="93.4"/>
    <n v="39228"/>
    <n v="-924.07"/>
    <n v="38303.93"/>
    <n v="-24984.97"/>
    <n v="-1488.08"/>
    <n v="-420.23"/>
    <n v="11410.649999999998"/>
    <n v="0.29789763086973053"/>
    <n v="1908.31"/>
    <n v="2.3556388294075661E-2"/>
    <n v="4.9820214270441698E-2"/>
    <n v="122.16970021413273"/>
    <n v="924.07"/>
  </r>
  <r>
    <n v="1110020"/>
    <s v="Juhayna Milk 500ML 24X"/>
    <n v="202506"/>
    <x v="0"/>
    <x v="2"/>
    <x v="2"/>
    <x v="3"/>
    <x v="2"/>
    <n v="272.89999999999998"/>
    <n v="122805"/>
    <n v="-11416.31"/>
    <n v="111388.69"/>
    <n v="-73955.45"/>
    <n v="-4439.3999999999996"/>
    <n v="-2183.79"/>
    <n v="30810.050000000017"/>
    <n v="0.27659944649676749"/>
    <n v="6623.19"/>
    <n v="9.2962908676356829E-2"/>
    <n v="5.9460166018650541E-2"/>
    <n v="112.89868083547094"/>
    <n v="11416.31"/>
  </r>
  <r>
    <n v="1110010"/>
    <s v="Juhayna Milk 1L 12X"/>
    <n v="202407"/>
    <x v="0"/>
    <x v="0"/>
    <x v="0"/>
    <x v="8"/>
    <x v="2"/>
    <n v="114.8"/>
    <n v="48216"/>
    <n v="-4392.83"/>
    <n v="43823.17"/>
    <n v="-29752.5"/>
    <n v="-1028.1300000000001"/>
    <n v="-839.09"/>
    <n v="12203.449999999997"/>
    <n v="0.27847027040718408"/>
    <n v="1867.2200000000003"/>
    <n v="9.1107308777169396E-2"/>
    <n v="4.2608054141222561E-2"/>
    <n v="106.30182926829266"/>
    <n v="4392.83"/>
  </r>
  <r>
    <n v="1110010"/>
    <s v="Juhayna Milk 1L 12X"/>
    <n v="202512"/>
    <x v="0"/>
    <x v="0"/>
    <x v="0"/>
    <x v="8"/>
    <x v="2"/>
    <n v="260.3"/>
    <n v="109326"/>
    <n v="-10860.69"/>
    <n v="98465.31"/>
    <n v="-66052.45"/>
    <n v="-3624.34"/>
    <n v="-1708.87"/>
    <n v="27079.650000000009"/>
    <n v="0.27501716086609596"/>
    <n v="5333.21"/>
    <n v="9.9342242467482578E-2"/>
    <n v="5.4163339352712142E-2"/>
    <n v="104.0324625432194"/>
    <n v="10860.69"/>
  </r>
  <r>
    <n v="1110010"/>
    <s v="Juhayna Milk 1L 12X"/>
    <n v="202505"/>
    <x v="0"/>
    <x v="0"/>
    <x v="0"/>
    <x v="5"/>
    <x v="3"/>
    <n v="128.6"/>
    <n v="54012"/>
    <n v="-5341.1"/>
    <n v="48670.9"/>
    <n v="-30740.13"/>
    <n v="-1061.69"/>
    <n v="-529.13"/>
    <n v="16339.95"/>
    <n v="0.33572319394134892"/>
    <n v="1590.8200000000002"/>
    <n v="9.8887284307191001E-2"/>
    <n v="3.268523902372876E-2"/>
    <n v="127.06026438569208"/>
    <n v="5341.1"/>
  </r>
  <r>
    <n v="1120020"/>
    <s v="Pure Apple 250ML 27X"/>
    <n v="202408"/>
    <x v="1"/>
    <x v="1"/>
    <x v="1"/>
    <x v="6"/>
    <x v="0"/>
    <n v="19.2"/>
    <n v="7296"/>
    <n v="-630.96"/>
    <n v="6665.04"/>
    <n v="-4274.83"/>
    <n v="-159.4"/>
    <n v="-70.25"/>
    <n v="2160.5600000000004"/>
    <n v="0.32416309579537411"/>
    <n v="229.65"/>
    <n v="8.6480263157894741E-2"/>
    <n v="3.4455907241366893E-2"/>
    <n v="112.5291666666667"/>
    <n v="630.96"/>
  </r>
  <r>
    <n v="1110010"/>
    <s v="Juhayna Milk 1L 12X"/>
    <n v="202402"/>
    <x v="0"/>
    <x v="0"/>
    <x v="0"/>
    <x v="3"/>
    <x v="2"/>
    <n v="97.5"/>
    <n v="40950"/>
    <n v="-3859.7"/>
    <n v="37090.300000000003"/>
    <n v="-23656.560000000001"/>
    <n v="-1075.46"/>
    <n v="-568.53"/>
    <n v="11789.750000000004"/>
    <n v="0.3178661267231595"/>
    <n v="1643.99"/>
    <n v="9.4253968253968243E-2"/>
    <n v="4.4323987673326987E-2"/>
    <n v="120.92051282051285"/>
    <n v="3859.7"/>
  </r>
  <r>
    <n v="1110010"/>
    <s v="Juhayna Milk 1L 12X"/>
    <n v="202412"/>
    <x v="0"/>
    <x v="0"/>
    <x v="0"/>
    <x v="9"/>
    <x v="0"/>
    <n v="77.5"/>
    <n v="32550"/>
    <n v="-2248.96"/>
    <n v="30301.040000000001"/>
    <n v="-20183.009999999998"/>
    <n v="-799.81"/>
    <n v="-426.27"/>
    <n v="8891.9500000000007"/>
    <n v="0.29345362403402658"/>
    <n v="1226.08"/>
    <n v="6.9092473118279568E-2"/>
    <n v="4.0463297629388294E-2"/>
    <n v="114.73483870967743"/>
    <n v="2248.96"/>
  </r>
  <r>
    <n v="1120020"/>
    <s v="Pure Apple 250ML 27X"/>
    <n v="202411"/>
    <x v="1"/>
    <x v="1"/>
    <x v="1"/>
    <x v="7"/>
    <x v="3"/>
    <n v="297"/>
    <n v="112860"/>
    <n v="-10399.26"/>
    <n v="102460.74"/>
    <n v="-68339.789999999994"/>
    <n v="-3569.7"/>
    <n v="-1212.8900000000001"/>
    <n v="29338.360000000015"/>
    <n v="0.28633757671474963"/>
    <n v="4782.59"/>
    <n v="9.2143009037745888E-2"/>
    <n v="4.667729317590328E-2"/>
    <n v="98.782356902356952"/>
    <n v="10399.26"/>
  </r>
  <r>
    <n v="1130010"/>
    <s v="Bekhero Milk 500ML 24X"/>
    <n v="202502"/>
    <x v="2"/>
    <x v="2"/>
    <x v="2"/>
    <x v="6"/>
    <x v="0"/>
    <n v="113.3"/>
    <n v="40788"/>
    <n v="-3496.78"/>
    <n v="37291.22"/>
    <n v="-24458.46"/>
    <n v="-1000.33"/>
    <n v="-393.45"/>
    <n v="11438.98"/>
    <n v="0.30674727187793799"/>
    <n v="1393.78"/>
    <n v="8.5730607041286655E-2"/>
    <n v="3.7375553816689291E-2"/>
    <n v="100.96187113857016"/>
    <n v="3496.78"/>
  </r>
  <r>
    <n v="1120010"/>
    <s v="Pure Orange 1L 12X"/>
    <n v="202401"/>
    <x v="1"/>
    <x v="0"/>
    <x v="0"/>
    <x v="1"/>
    <x v="0"/>
    <n v="56.1"/>
    <n v="26928"/>
    <n v="-1700.21"/>
    <n v="25227.79"/>
    <n v="-16692.89"/>
    <n v="-697.52"/>
    <n v="-413.92"/>
    <n v="7423.4600000000028"/>
    <n v="0.29425724568025985"/>
    <n v="1111.44"/>
    <n v="6.3139111705288173E-2"/>
    <n v="4.4056177730986343E-2"/>
    <n v="132.32549019607848"/>
    <n v="1700.21"/>
  </r>
  <r>
    <n v="1130010"/>
    <s v="Bekhero Milk 500ML 24X"/>
    <n v="202402"/>
    <x v="2"/>
    <x v="2"/>
    <x v="2"/>
    <x v="1"/>
    <x v="0"/>
    <n v="108.5"/>
    <n v="39060"/>
    <n v="-3384.38"/>
    <n v="35675.620000000003"/>
    <n v="-23937.96"/>
    <n v="-1232.03"/>
    <n v="-583.80999999999995"/>
    <n v="9921.8200000000033"/>
    <n v="0.27811205523548022"/>
    <n v="1815.84"/>
    <n v="8.6645673323092684E-2"/>
    <n v="5.0898624887247924E-2"/>
    <n v="91.445345622119845"/>
    <n v="3384.38"/>
  </r>
  <r>
    <n v="1110020"/>
    <s v="Juhayna Milk 500ML 24X"/>
    <n v="202512"/>
    <x v="0"/>
    <x v="2"/>
    <x v="2"/>
    <x v="3"/>
    <x v="2"/>
    <n v="80.900000000000006"/>
    <n v="36405"/>
    <n v="-3133.25"/>
    <n v="33271.75"/>
    <n v="-21461.75"/>
    <n v="-1000.45"/>
    <n v="-374.62"/>
    <n v="10434.93"/>
    <n v="0.31362732648568231"/>
    <n v="1375.0700000000002"/>
    <n v="8.6066474385386629E-2"/>
    <n v="4.1328454319355015E-2"/>
    <n v="128.98553770086525"/>
    <n v="3133.25"/>
  </r>
  <r>
    <n v="1110010"/>
    <s v="Juhayna Milk 1L 12X"/>
    <n v="202509"/>
    <x v="0"/>
    <x v="0"/>
    <x v="0"/>
    <x v="4"/>
    <x v="1"/>
    <n v="54.2"/>
    <n v="22764"/>
    <n v="-751.39"/>
    <n v="22012.61"/>
    <n v="-14151.06"/>
    <n v="-712.45"/>
    <n v="-391.63"/>
    <n v="6757.4700000000012"/>
    <n v="0.30698177090313239"/>
    <n v="1104.08"/>
    <n v="3.3007819363907925E-2"/>
    <n v="5.0156705633725394E-2"/>
    <n v="124.67656826568268"/>
    <n v="751.39"/>
  </r>
  <r>
    <n v="1110020"/>
    <s v="Juhayna Milk 500ML 24X"/>
    <n v="202509"/>
    <x v="0"/>
    <x v="2"/>
    <x v="2"/>
    <x v="6"/>
    <x v="0"/>
    <n v="39.799999999999997"/>
    <n v="17910"/>
    <n v="-1382.44"/>
    <n v="16527.560000000001"/>
    <n v="-11171.7"/>
    <n v="-359.09"/>
    <n v="-165.92"/>
    <n v="4830.8500000000004"/>
    <n v="0.2922905740472278"/>
    <n v="525.01"/>
    <n v="7.7188163037409274E-2"/>
    <n v="3.1765729484570016E-2"/>
    <n v="121.3781407035176"/>
    <n v="1382.44"/>
  </r>
  <r>
    <n v="1120010"/>
    <s v="Pure Orange 1L 12X"/>
    <n v="202510"/>
    <x v="1"/>
    <x v="0"/>
    <x v="0"/>
    <x v="5"/>
    <x v="3"/>
    <n v="249.9"/>
    <n v="119952"/>
    <n v="-12635.04"/>
    <n v="107316.96"/>
    <n v="-72569.759999999995"/>
    <n v="-3506.15"/>
    <n v="-1601.47"/>
    <n v="29639.580000000016"/>
    <n v="0.27618728670659337"/>
    <n v="5107.62"/>
    <n v="0.10533413365346139"/>
    <n v="4.7593782007988299E-2"/>
    <n v="118.60576230492204"/>
    <n v="12635.04"/>
  </r>
  <r>
    <n v="1110020"/>
    <s v="Juhayna Milk 500ML 24X"/>
    <n v="202511"/>
    <x v="0"/>
    <x v="2"/>
    <x v="2"/>
    <x v="2"/>
    <x v="1"/>
    <n v="32.1"/>
    <n v="14445"/>
    <n v="-331.01"/>
    <n v="14113.99"/>
    <n v="-8790.16"/>
    <n v="-464.46"/>
    <n v="-206.53"/>
    <n v="4652.84"/>
    <n v="0.32966156274731667"/>
    <n v="670.99"/>
    <n v="2.2915195569401175E-2"/>
    <n v="4.7540773374502888E-2"/>
    <n v="144.94828660436136"/>
    <n v="331.01"/>
  </r>
  <r>
    <n v="1120010"/>
    <s v="Pure Orange 1L 12X"/>
    <n v="202512"/>
    <x v="1"/>
    <x v="0"/>
    <x v="0"/>
    <x v="8"/>
    <x v="2"/>
    <n v="82.2"/>
    <n v="39456"/>
    <n v="-3714.86"/>
    <n v="35741.14"/>
    <n v="-23352.91"/>
    <n v="-1386.24"/>
    <n v="-409.15"/>
    <n v="10592.839999999997"/>
    <n v="0.29637666845545491"/>
    <n v="1795.3899999999999"/>
    <n v="9.4151966747769669E-2"/>
    <n v="5.0233148690836386E-2"/>
    <n v="128.86666666666662"/>
    <n v="3714.86"/>
  </r>
  <r>
    <n v="1120010"/>
    <s v="Pure Orange 1L 12X"/>
    <n v="202411"/>
    <x v="1"/>
    <x v="0"/>
    <x v="0"/>
    <x v="0"/>
    <x v="0"/>
    <n v="30.5"/>
    <n v="14640"/>
    <n v="-1193.4000000000001"/>
    <n v="13446.6"/>
    <n v="-8372.9500000000007"/>
    <n v="-450.97"/>
    <n v="-203.27"/>
    <n v="4419.41"/>
    <n v="0.32866375143158866"/>
    <n v="654.24"/>
    <n v="8.1516393442622959E-2"/>
    <n v="4.8654678506090759E-2"/>
    <n v="144.89868852459017"/>
    <n v="1193.4000000000001"/>
  </r>
  <r>
    <n v="1110010"/>
    <s v="Juhayna Milk 1L 12X"/>
    <n v="202401"/>
    <x v="0"/>
    <x v="0"/>
    <x v="0"/>
    <x v="7"/>
    <x v="3"/>
    <n v="251.5"/>
    <n v="105630"/>
    <n v="-8635.9599999999991"/>
    <n v="96994.04"/>
    <n v="-63351.18"/>
    <n v="-2276.4499999999998"/>
    <n v="-1877.13"/>
    <n v="29489.279999999984"/>
    <n v="0.30403187659777842"/>
    <n v="4153.58"/>
    <n v="8.1756697907791345E-2"/>
    <n v="4.2823043560202258E-2"/>
    <n v="117.25359840954268"/>
    <n v="8635.9599999999991"/>
  </r>
  <r>
    <n v="1110020"/>
    <s v="Juhayna Milk 500ML 24X"/>
    <n v="202502"/>
    <x v="0"/>
    <x v="2"/>
    <x v="2"/>
    <x v="3"/>
    <x v="2"/>
    <n v="245.8"/>
    <n v="110610"/>
    <n v="-10553.96"/>
    <n v="100056.04"/>
    <n v="-67356.179999999993"/>
    <n v="-2528.4"/>
    <n v="-1955.71"/>
    <n v="28215.75"/>
    <n v="0.28199946749841392"/>
    <n v="4484.1100000000006"/>
    <n v="9.5415966006690167E-2"/>
    <n v="4.4815985121937678E-2"/>
    <n v="114.79149715215623"/>
    <n v="10553.96"/>
  </r>
  <r>
    <n v="1120020"/>
    <s v="Pure Apple 250ML 27X"/>
    <n v="202511"/>
    <x v="1"/>
    <x v="1"/>
    <x v="1"/>
    <x v="3"/>
    <x v="2"/>
    <n v="194.9"/>
    <n v="74062"/>
    <n v="-5755.75"/>
    <n v="68306.25"/>
    <n v="-42691.81"/>
    <n v="-2052.84"/>
    <n v="-1180.79"/>
    <n v="22380.810000000005"/>
    <n v="0.32765391161130941"/>
    <n v="3233.63"/>
    <n v="7.7715292592692609E-2"/>
    <n v="4.7340177509378717E-2"/>
    <n v="114.83227296049259"/>
    <n v="5755.75"/>
  </r>
  <r>
    <n v="1130010"/>
    <s v="Bekhero Milk 500ML 24X"/>
    <n v="202501"/>
    <x v="2"/>
    <x v="2"/>
    <x v="2"/>
    <x v="8"/>
    <x v="2"/>
    <n v="290.7"/>
    <n v="104652"/>
    <n v="-8140.62"/>
    <n v="96511.38"/>
    <n v="-60041.33"/>
    <n v="-3668.55"/>
    <n v="-1282.8599999999999"/>
    <n v="31518.639999999999"/>
    <n v="0.3265795183946183"/>
    <n v="4951.41"/>
    <n v="7.7787524366471739E-2"/>
    <n v="5.1303898048085106E-2"/>
    <n v="108.42325421396629"/>
    <n v="8140.62"/>
  </r>
  <r>
    <n v="1120010"/>
    <s v="Pure Orange 1L 12X"/>
    <n v="202408"/>
    <x v="1"/>
    <x v="0"/>
    <x v="0"/>
    <x v="2"/>
    <x v="1"/>
    <n v="66.599999999999994"/>
    <n v="31968"/>
    <n v="-954.01"/>
    <n v="31013.99"/>
    <n v="-20175.21"/>
    <n v="-936.9"/>
    <n v="-535.91999999999996"/>
    <n v="9365.9600000000028"/>
    <n v="0.30199145611383771"/>
    <n v="1472.82"/>
    <n v="2.9842655155155155E-2"/>
    <n v="4.7488891303569772E-2"/>
    <n v="140.63003003003007"/>
    <n v="954.01"/>
  </r>
  <r>
    <n v="1120020"/>
    <s v="Pure Apple 250ML 27X"/>
    <n v="202511"/>
    <x v="1"/>
    <x v="1"/>
    <x v="1"/>
    <x v="8"/>
    <x v="2"/>
    <n v="295.60000000000002"/>
    <n v="112328"/>
    <n v="-11154.1"/>
    <n v="101173.9"/>
    <n v="-66512.37"/>
    <n v="-2504.37"/>
    <n v="-1220.1600000000001"/>
    <n v="30937"/>
    <n v="0.30578044337521831"/>
    <n v="3724.5299999999997"/>
    <n v="9.9299373264012544E-2"/>
    <n v="3.681315042713585E-2"/>
    <n v="104.65832205683355"/>
    <n v="11154.1"/>
  </r>
  <r>
    <n v="1110010"/>
    <s v="Juhayna Milk 1L 12X"/>
    <n v="202405"/>
    <x v="0"/>
    <x v="0"/>
    <x v="0"/>
    <x v="10"/>
    <x v="1"/>
    <n v="107.4"/>
    <n v="45108"/>
    <n v="-1026.71"/>
    <n v="44081.29"/>
    <n v="-28895.05"/>
    <n v="-1661.62"/>
    <n v="-878.23"/>
    <n v="12646.390000000003"/>
    <n v="0.28688792909644895"/>
    <n v="2539.85"/>
    <n v="2.2761151015340961E-2"/>
    <n v="5.7617415461298886E-2"/>
    <n v="117.75037243947861"/>
    <n v="1026.71"/>
  </r>
  <r>
    <n v="1110020"/>
    <s v="Juhayna Milk 500ML 24X"/>
    <n v="202409"/>
    <x v="0"/>
    <x v="2"/>
    <x v="2"/>
    <x v="2"/>
    <x v="1"/>
    <n v="63"/>
    <n v="28350"/>
    <n v="-901.03"/>
    <n v="27448.97"/>
    <n v="-18114.25"/>
    <n v="-794.49"/>
    <n v="-516.65"/>
    <n v="8023.5799999999981"/>
    <n v="0.29230896459867156"/>
    <n v="1311.1399999999999"/>
    <n v="3.178236331569665E-2"/>
    <n v="4.7766455353333834E-2"/>
    <n v="127.35841269841266"/>
    <n v="901.03"/>
  </r>
  <r>
    <n v="1130010"/>
    <s v="Bekhero Milk 500ML 24X"/>
    <n v="202505"/>
    <x v="2"/>
    <x v="2"/>
    <x v="2"/>
    <x v="6"/>
    <x v="0"/>
    <n v="11.8"/>
    <n v="4248"/>
    <n v="-296.83999999999997"/>
    <n v="3951.16"/>
    <n v="-2629.88"/>
    <n v="-136.72999999999999"/>
    <n v="-73.37"/>
    <n v="1111.1799999999998"/>
    <n v="0.28122880369309261"/>
    <n v="210.1"/>
    <n v="6.9877589453860633E-2"/>
    <n v="5.317425768635034E-2"/>
    <n v="94.167796610169475"/>
    <n v="296.83999999999997"/>
  </r>
  <r>
    <n v="1130010"/>
    <s v="Bekhero Milk 500ML 24X"/>
    <n v="202506"/>
    <x v="2"/>
    <x v="2"/>
    <x v="2"/>
    <x v="3"/>
    <x v="2"/>
    <n v="92.1"/>
    <n v="33156"/>
    <n v="-3035.36"/>
    <n v="30120.639999999999"/>
    <n v="-19198.62"/>
    <n v="-646.64"/>
    <n v="-515.45000000000005"/>
    <n v="9759.93"/>
    <n v="0.32402797550118456"/>
    <n v="1162.0900000000001"/>
    <n v="9.1547834479430573E-2"/>
    <n v="3.8581185525938366E-2"/>
    <n v="105.97100977198699"/>
    <n v="3035.36"/>
  </r>
  <r>
    <n v="1110010"/>
    <s v="Juhayna Milk 1L 12X"/>
    <n v="202507"/>
    <x v="0"/>
    <x v="0"/>
    <x v="0"/>
    <x v="8"/>
    <x v="2"/>
    <n v="232.8"/>
    <n v="97776"/>
    <n v="-9651.57"/>
    <n v="88124.43"/>
    <n v="-55871.02"/>
    <n v="-2538.86"/>
    <n v="-1375.44"/>
    <n v="28339.109999999993"/>
    <n v="0.32158063320239344"/>
    <n v="3914.3"/>
    <n v="9.8711033382425137E-2"/>
    <n v="4.4417875951084172E-2"/>
    <n v="121.73157216494842"/>
    <n v="9651.57"/>
  </r>
  <r>
    <n v="1130010"/>
    <s v="Bekhero Milk 500ML 24X"/>
    <n v="202512"/>
    <x v="2"/>
    <x v="2"/>
    <x v="2"/>
    <x v="3"/>
    <x v="2"/>
    <n v="152.19999999999999"/>
    <n v="54792"/>
    <n v="-4188.9399999999996"/>
    <n v="50603.06"/>
    <n v="-31544.82"/>
    <n v="-1583.27"/>
    <n v="-874.78"/>
    <n v="16600.190000000002"/>
    <n v="0.32804715762248376"/>
    <n v="2458.0500000000002"/>
    <n v="7.6451671776901736E-2"/>
    <n v="4.857512569397978E-2"/>
    <n v="109.06826544021027"/>
    <n v="4188.9399999999996"/>
  </r>
  <r>
    <n v="1110020"/>
    <s v="Juhayna Milk 500ML 24X"/>
    <n v="202401"/>
    <x v="0"/>
    <x v="2"/>
    <x v="2"/>
    <x v="4"/>
    <x v="1"/>
    <n v="98.9"/>
    <n v="44505"/>
    <n v="-1117.83"/>
    <n v="43387.17"/>
    <n v="-28229.08"/>
    <n v="-1316.43"/>
    <n v="-787.34"/>
    <n v="13054.319999999996"/>
    <n v="0.30087973011376395"/>
    <n v="2103.77"/>
    <n v="2.5116953151331309E-2"/>
    <n v="4.8488297346888497E-2"/>
    <n v="131.99514661274009"/>
    <n v="1117.83"/>
  </r>
  <r>
    <n v="1130010"/>
    <s v="Bekhero Milk 500ML 24X"/>
    <n v="202501"/>
    <x v="2"/>
    <x v="2"/>
    <x v="2"/>
    <x v="4"/>
    <x v="1"/>
    <n v="85.8"/>
    <n v="30888"/>
    <n v="-709.96"/>
    <n v="30178.04"/>
    <n v="-20323.560000000001"/>
    <n v="-825.41"/>
    <n v="-502.02"/>
    <n v="8527.0499999999993"/>
    <n v="0.28255811179254847"/>
    <n v="1327.4299999999998"/>
    <n v="2.2984977984977985E-2"/>
    <n v="4.3986620734812458E-2"/>
    <n v="99.382867132867133"/>
    <n v="709.96"/>
  </r>
  <r>
    <n v="1130010"/>
    <s v="Bekhero Milk 500ML 24X"/>
    <n v="202505"/>
    <x v="2"/>
    <x v="2"/>
    <x v="2"/>
    <x v="5"/>
    <x v="3"/>
    <n v="276.60000000000002"/>
    <n v="99576"/>
    <n v="-10821.54"/>
    <n v="88754.46"/>
    <n v="-59826.2"/>
    <n v="-3124.4"/>
    <n v="-985.87"/>
    <n v="24817.990000000005"/>
    <n v="0.27962527178915858"/>
    <n v="4110.2700000000004"/>
    <n v="0.10867618703302001"/>
    <n v="4.6310574139034819E-2"/>
    <n v="89.725198843094731"/>
    <n v="10821.54"/>
  </r>
  <r>
    <n v="1110020"/>
    <s v="Juhayna Milk 500ML 24X"/>
    <n v="202412"/>
    <x v="0"/>
    <x v="2"/>
    <x v="2"/>
    <x v="5"/>
    <x v="3"/>
    <n v="102.4"/>
    <n v="46080"/>
    <n v="-4491.49"/>
    <n v="41588.51"/>
    <n v="-27057.37"/>
    <n v="-1116.94"/>
    <n v="-638.46"/>
    <n v="12775.740000000005"/>
    <n v="0.30719398218402161"/>
    <n v="1755.4"/>
    <n v="9.747157118055555E-2"/>
    <n v="4.2208773529034821E-2"/>
    <n v="124.76308593750005"/>
    <n v="4491.49"/>
  </r>
  <r>
    <n v="1120010"/>
    <s v="Pure Orange 1L 12X"/>
    <n v="202502"/>
    <x v="1"/>
    <x v="0"/>
    <x v="0"/>
    <x v="4"/>
    <x v="1"/>
    <n v="80.3"/>
    <n v="38544"/>
    <n v="-1158.1600000000001"/>
    <n v="37385.839999999997"/>
    <n v="-24549.360000000001"/>
    <n v="-1046.22"/>
    <n v="-494.97"/>
    <n v="11295.289999999994"/>
    <n v="0.30212748998016348"/>
    <n v="1541.19"/>
    <n v="3.0047737650477378E-2"/>
    <n v="4.1223896534088846E-2"/>
    <n v="140.6636363636363"/>
    <n v="1158.1600000000001"/>
  </r>
  <r>
    <n v="1130010"/>
    <s v="Bekhero Milk 500ML 24X"/>
    <n v="202409"/>
    <x v="2"/>
    <x v="2"/>
    <x v="2"/>
    <x v="7"/>
    <x v="3"/>
    <n v="233.5"/>
    <n v="84060"/>
    <n v="-8656.61"/>
    <n v="75403.39"/>
    <n v="-50509.49"/>
    <n v="-2224.3200000000002"/>
    <n v="-864.54"/>
    <n v="21805.040000000001"/>
    <n v="0.28917851040914738"/>
    <n v="3088.86"/>
    <n v="0.10298132286462051"/>
    <n v="4.0964471226028434E-2"/>
    <n v="93.383468950749474"/>
    <n v="8656.61"/>
  </r>
  <r>
    <n v="1110020"/>
    <s v="Juhayna Milk 500ML 24X"/>
    <n v="202403"/>
    <x v="0"/>
    <x v="2"/>
    <x v="2"/>
    <x v="3"/>
    <x v="2"/>
    <n v="284.39999999999998"/>
    <n v="127980"/>
    <n v="-10196.34"/>
    <n v="117783.66"/>
    <n v="-75461.259999999995"/>
    <n v="-4210.2700000000004"/>
    <n v="-1566.23"/>
    <n v="36545.900000000009"/>
    <n v="0.3102798809274564"/>
    <n v="5776.5"/>
    <n v="7.9671354899203004E-2"/>
    <n v="4.9043305327750891E-2"/>
    <n v="128.50175808720115"/>
    <n v="10196.34"/>
  </r>
  <r>
    <n v="1110020"/>
    <s v="Juhayna Milk 500ML 24X"/>
    <n v="202506"/>
    <x v="0"/>
    <x v="2"/>
    <x v="2"/>
    <x v="4"/>
    <x v="1"/>
    <n v="87.9"/>
    <n v="39555"/>
    <n v="-1554.8"/>
    <n v="38000.199999999997"/>
    <n v="-23758.45"/>
    <n v="-1281.24"/>
    <n v="-648.19000000000005"/>
    <n v="12312.319999999996"/>
    <n v="0.32400671575412754"/>
    <n v="1929.43"/>
    <n v="3.9307293641764628E-2"/>
    <n v="5.0774206451544998E-2"/>
    <n v="140.07189988623429"/>
    <n v="1554.8"/>
  </r>
  <r>
    <n v="1120010"/>
    <s v="Pure Orange 1L 12X"/>
    <n v="202406"/>
    <x v="1"/>
    <x v="0"/>
    <x v="0"/>
    <x v="10"/>
    <x v="1"/>
    <n v="57.1"/>
    <n v="27408"/>
    <n v="-725.34"/>
    <n v="26682.66"/>
    <n v="-16735.849999999999"/>
    <n v="-932.93"/>
    <n v="-298.26"/>
    <n v="8715.6200000000026"/>
    <n v="0.32663984775131127"/>
    <n v="1231.19"/>
    <n v="2.6464535901926448E-2"/>
    <n v="4.6141951364669045E-2"/>
    <n v="152.63782837127849"/>
    <n v="725.34"/>
  </r>
  <r>
    <n v="1130010"/>
    <s v="Bekhero Milk 500ML 24X"/>
    <n v="202409"/>
    <x v="2"/>
    <x v="2"/>
    <x v="2"/>
    <x v="4"/>
    <x v="1"/>
    <n v="46.8"/>
    <n v="16848"/>
    <n v="-427.34"/>
    <n v="16420.66"/>
    <n v="-10581.07"/>
    <n v="-586.91999999999996"/>
    <n v="-176.02"/>
    <n v="5076.6499999999996"/>
    <n v="0.30916236010002029"/>
    <n v="762.93999999999994"/>
    <n v="2.5364434947768279E-2"/>
    <n v="4.6462200666721069E-2"/>
    <n v="108.47542735042735"/>
    <n v="427.34"/>
  </r>
  <r>
    <n v="1120010"/>
    <s v="Pure Orange 1L 12X"/>
    <n v="202404"/>
    <x v="1"/>
    <x v="0"/>
    <x v="0"/>
    <x v="4"/>
    <x v="1"/>
    <n v="77.3"/>
    <n v="37104"/>
    <n v="-1069.04"/>
    <n v="36034.959999999999"/>
    <n v="-23636.45"/>
    <n v="-891.92"/>
    <n v="-620.75"/>
    <n v="10885.84"/>
    <n v="0.30209108043966193"/>
    <n v="1512.67"/>
    <n v="2.8811987925830097E-2"/>
    <n v="4.1977845958480323E-2"/>
    <n v="140.82587322121606"/>
    <n v="1069.04"/>
  </r>
  <r>
    <n v="1110010"/>
    <s v="Juhayna Milk 1L 12X"/>
    <n v="202512"/>
    <x v="0"/>
    <x v="0"/>
    <x v="0"/>
    <x v="7"/>
    <x v="3"/>
    <n v="176.1"/>
    <n v="73962"/>
    <n v="-6460.39"/>
    <n v="67501.61"/>
    <n v="-45233.11"/>
    <n v="-1884.65"/>
    <n v="-804.4"/>
    <n v="19579.449999999997"/>
    <n v="0.29005900748145114"/>
    <n v="2689.05"/>
    <n v="8.734742164895487E-2"/>
    <n v="3.9836827595667722E-2"/>
    <n v="111.18370244179442"/>
    <n v="6460.39"/>
  </r>
  <r>
    <n v="1110010"/>
    <s v="Juhayna Milk 1L 12X"/>
    <n v="202507"/>
    <x v="0"/>
    <x v="0"/>
    <x v="0"/>
    <x v="0"/>
    <x v="0"/>
    <n v="62.3"/>
    <n v="26166"/>
    <n v="-2071.8000000000002"/>
    <n v="24094.2"/>
    <n v="-15187.85"/>
    <n v="-617.19000000000005"/>
    <n v="-271.36"/>
    <n v="8017.7999999999993"/>
    <n v="0.33276888213760986"/>
    <n v="888.55000000000007"/>
    <n v="7.9179087365283202E-2"/>
    <n v="3.6878169850005395E-2"/>
    <n v="128.69662921348313"/>
    <n v="2071.8000000000002"/>
  </r>
  <r>
    <n v="1120010"/>
    <s v="Pure Orange 1L 12X"/>
    <n v="202510"/>
    <x v="1"/>
    <x v="0"/>
    <x v="0"/>
    <x v="7"/>
    <x v="3"/>
    <n v="200.1"/>
    <n v="96048"/>
    <n v="-9526.41"/>
    <n v="86521.59"/>
    <n v="-55772.91"/>
    <n v="-1814.91"/>
    <n v="-1408.94"/>
    <n v="27524.829999999987"/>
    <n v="0.31812672420837373"/>
    <n v="3223.8500000000004"/>
    <n v="9.9183845577211396E-2"/>
    <n v="3.7260642112564052E-2"/>
    <n v="137.55537231384301"/>
    <n v="9526.41"/>
  </r>
  <r>
    <n v="1120010"/>
    <s v="Pure Orange 1L 12X"/>
    <n v="202511"/>
    <x v="1"/>
    <x v="0"/>
    <x v="0"/>
    <x v="10"/>
    <x v="1"/>
    <n v="15.4"/>
    <n v="7392"/>
    <n v="-160.08000000000001"/>
    <n v="7231.92"/>
    <n v="-4758.79"/>
    <n v="-217.85"/>
    <n v="-74.75"/>
    <n v="2180.5299999999997"/>
    <n v="0.3015146738348875"/>
    <n v="292.60000000000002"/>
    <n v="2.1655844155844158E-2"/>
    <n v="4.0459518357503957E-2"/>
    <n v="141.59285714285713"/>
    <n v="160.08000000000001"/>
  </r>
  <r>
    <n v="1110010"/>
    <s v="Juhayna Milk 1L 12X"/>
    <n v="202410"/>
    <x v="0"/>
    <x v="0"/>
    <x v="0"/>
    <x v="5"/>
    <x v="3"/>
    <n v="188.4"/>
    <n v="79128"/>
    <n v="-6558.1"/>
    <n v="72569.899999999994"/>
    <n v="-48713.27"/>
    <n v="-2714.79"/>
    <n v="-1044.01"/>
    <n v="20097.829999999994"/>
    <n v="0.27694443564067189"/>
    <n v="3758.8"/>
    <n v="8.2879638054797297E-2"/>
    <n v="5.179557915885237E-2"/>
    <n v="106.67638004246281"/>
    <n v="6558.1"/>
  </r>
  <r>
    <n v="1110020"/>
    <s v="Juhayna Milk 500ML 24X"/>
    <n v="202501"/>
    <x v="0"/>
    <x v="2"/>
    <x v="2"/>
    <x v="8"/>
    <x v="2"/>
    <n v="296.7"/>
    <n v="133515"/>
    <n v="-11292.58"/>
    <n v="122222.42"/>
    <n v="-82587.23"/>
    <n v="-3242.06"/>
    <n v="-1555.36"/>
    <n v="34837.770000000004"/>
    <n v="0.28503583876018823"/>
    <n v="4797.42"/>
    <n v="8.4579110961315207E-2"/>
    <n v="3.9251554665666086E-2"/>
    <n v="117.41749241658242"/>
    <n v="11292.58"/>
  </r>
  <r>
    <n v="1110010"/>
    <s v="Juhayna Milk 1L 12X"/>
    <n v="202507"/>
    <x v="0"/>
    <x v="0"/>
    <x v="0"/>
    <x v="3"/>
    <x v="2"/>
    <n v="88.6"/>
    <n v="37212"/>
    <n v="-3043.51"/>
    <n v="34168.49"/>
    <n v="-22445.39"/>
    <n v="-982.29"/>
    <n v="-634.1"/>
    <n v="10106.709999999999"/>
    <n v="0.29579036123633207"/>
    <n v="1616.3899999999999"/>
    <n v="8.1788401590884671E-2"/>
    <n v="4.7306451060611689E-2"/>
    <n v="114.07121896162528"/>
    <n v="3043.51"/>
  </r>
  <r>
    <n v="1120020"/>
    <s v="Pure Apple 250ML 27X"/>
    <n v="202405"/>
    <x v="1"/>
    <x v="1"/>
    <x v="1"/>
    <x v="7"/>
    <x v="3"/>
    <n v="62"/>
    <n v="23560"/>
    <n v="-2198.39"/>
    <n v="21361.61"/>
    <n v="-13508.5"/>
    <n v="-822.5"/>
    <n v="-395.74"/>
    <n v="6634.8700000000008"/>
    <n v="0.31059784351460401"/>
    <n v="1218.24"/>
    <n v="9.331027164685908E-2"/>
    <n v="5.7029409300141699E-2"/>
    <n v="107.01403225806453"/>
    <n v="2198.39"/>
  </r>
  <r>
    <n v="1120010"/>
    <s v="Pure Orange 1L 12X"/>
    <n v="202508"/>
    <x v="1"/>
    <x v="0"/>
    <x v="0"/>
    <x v="1"/>
    <x v="0"/>
    <n v="86"/>
    <n v="41280"/>
    <n v="-3356.8"/>
    <n v="37923.199999999997"/>
    <n v="-25380.51"/>
    <n v="-1023.19"/>
    <n v="-547.78"/>
    <n v="10971.720000000001"/>
    <n v="0.2893141928951144"/>
    <n v="1570.97"/>
    <n v="8.1317829457364349E-2"/>
    <n v="4.1425037971479201E-2"/>
    <n v="127.57813953488373"/>
    <n v="3356.8"/>
  </r>
  <r>
    <n v="1110020"/>
    <s v="Juhayna Milk 500ML 24X"/>
    <n v="202406"/>
    <x v="0"/>
    <x v="2"/>
    <x v="2"/>
    <x v="3"/>
    <x v="2"/>
    <n v="295.3"/>
    <n v="132885"/>
    <n v="-12808.04"/>
    <n v="120076.96"/>
    <n v="-81286.710000000006"/>
    <n v="-4730.67"/>
    <n v="-2068.5100000000002"/>
    <n v="31991.070000000007"/>
    <n v="0.26642138508503216"/>
    <n v="6799.18"/>
    <n v="9.6384392519847997E-2"/>
    <n v="5.6623518783286982E-2"/>
    <n v="108.33413477819168"/>
    <n v="12808.04"/>
  </r>
  <r>
    <n v="1110020"/>
    <s v="Juhayna Milk 500ML 24X"/>
    <n v="202510"/>
    <x v="0"/>
    <x v="2"/>
    <x v="2"/>
    <x v="5"/>
    <x v="3"/>
    <n v="174.3"/>
    <n v="78435"/>
    <n v="-7342.09"/>
    <n v="71092.91"/>
    <n v="-45442.7"/>
    <n v="-1619.15"/>
    <n v="-1360.85"/>
    <n v="22670.210000000006"/>
    <n v="0.31888144682782016"/>
    <n v="2980"/>
    <n v="9.360731816153503E-2"/>
    <n v="4.1916978781709732E-2"/>
    <n v="130.06431440045901"/>
    <n v="7342.09"/>
  </r>
  <r>
    <n v="1120020"/>
    <s v="Pure Apple 250ML 27X"/>
    <n v="202409"/>
    <x v="1"/>
    <x v="1"/>
    <x v="1"/>
    <x v="7"/>
    <x v="3"/>
    <n v="104.4"/>
    <n v="39672"/>
    <n v="-4137.54"/>
    <n v="35534.46"/>
    <n v="-22879.21"/>
    <n v="-1166.49"/>
    <n v="-450.22"/>
    <n v="11038.539999999997"/>
    <n v="0.31064324602090471"/>
    <n v="1616.71"/>
    <n v="0.10429370840895341"/>
    <n v="4.5496962666662165E-2"/>
    <n v="105.73314176245208"/>
    <n v="4137.54"/>
  </r>
  <r>
    <n v="1120020"/>
    <s v="Pure Apple 250ML 27X"/>
    <n v="202506"/>
    <x v="1"/>
    <x v="1"/>
    <x v="1"/>
    <x v="9"/>
    <x v="0"/>
    <n v="77"/>
    <n v="29260"/>
    <n v="-2486.1"/>
    <n v="26773.9"/>
    <n v="-17935.07"/>
    <n v="-980"/>
    <n v="-289.74"/>
    <n v="7569.09"/>
    <n v="0.28270405133357485"/>
    <n v="1269.74"/>
    <n v="8.4965823650034175E-2"/>
    <n v="4.7424544052229969E-2"/>
    <n v="98.299870129870129"/>
    <n v="2486.1"/>
  </r>
  <r>
    <n v="1130010"/>
    <s v="Bekhero Milk 500ML 24X"/>
    <n v="202503"/>
    <x v="2"/>
    <x v="2"/>
    <x v="2"/>
    <x v="1"/>
    <x v="0"/>
    <n v="63.2"/>
    <n v="22752"/>
    <n v="-1617.89"/>
    <n v="21134.11"/>
    <n v="-13297.38"/>
    <n v="-709.09"/>
    <n v="-269.95"/>
    <n v="6857.6900000000005"/>
    <n v="0.3244844471804112"/>
    <n v="979.04"/>
    <n v="7.1109792545710274E-2"/>
    <n v="4.6325111395748388E-2"/>
    <n v="108.50775316455696"/>
    <n v="1617.89"/>
  </r>
  <r>
    <n v="1110010"/>
    <s v="Juhayna Milk 1L 12X"/>
    <n v="202411"/>
    <x v="0"/>
    <x v="0"/>
    <x v="0"/>
    <x v="3"/>
    <x v="2"/>
    <n v="101.5"/>
    <n v="42630"/>
    <n v="-3112.39"/>
    <n v="39517.61"/>
    <n v="-26676.73"/>
    <n v="-1280.3"/>
    <n v="-465.46"/>
    <n v="11095.120000000003"/>
    <n v="0.2807639429611255"/>
    <n v="1745.76"/>
    <n v="7.3009383063570257E-2"/>
    <n v="4.4176760689727944E-2"/>
    <n v="109.31152709359608"/>
    <n v="3112.39"/>
  </r>
  <r>
    <n v="1110020"/>
    <s v="Juhayna Milk 500ML 24X"/>
    <n v="202409"/>
    <x v="0"/>
    <x v="2"/>
    <x v="2"/>
    <x v="8"/>
    <x v="2"/>
    <n v="160"/>
    <n v="72000"/>
    <n v="-5978.25"/>
    <n v="66021.75"/>
    <n v="-42435.75"/>
    <n v="-1741.97"/>
    <n v="-1253.02"/>
    <n v="20591.010000000002"/>
    <n v="0.31188222063183729"/>
    <n v="2994.99"/>
    <n v="8.3031250000000001E-2"/>
    <n v="4.5363686966795033E-2"/>
    <n v="128.69381250000001"/>
    <n v="5978.25"/>
  </r>
  <r>
    <n v="1120020"/>
    <s v="Pure Apple 250ML 27X"/>
    <n v="202411"/>
    <x v="1"/>
    <x v="1"/>
    <x v="1"/>
    <x v="0"/>
    <x v="0"/>
    <n v="43.3"/>
    <n v="16454"/>
    <n v="-1289.71"/>
    <n v="15164.29"/>
    <n v="-9992.0300000000007"/>
    <n v="-518.12"/>
    <n v="-248.49"/>
    <n v="4405.6499999999996"/>
    <n v="0.29052794426906892"/>
    <n v="766.61"/>
    <n v="7.8382764069527169E-2"/>
    <n v="5.0553636207168288E-2"/>
    <n v="101.74711316397229"/>
    <n v="1289.71"/>
  </r>
  <r>
    <n v="1120010"/>
    <s v="Pure Orange 1L 12X"/>
    <n v="202506"/>
    <x v="1"/>
    <x v="0"/>
    <x v="0"/>
    <x v="7"/>
    <x v="3"/>
    <n v="167.7"/>
    <n v="80496"/>
    <n v="-8025.87"/>
    <n v="72470.13"/>
    <n v="-46393.72"/>
    <n v="-2044.42"/>
    <n v="-1133.2"/>
    <n v="22898.790000000008"/>
    <n v="0.31597556124157644"/>
    <n v="3177.62"/>
    <n v="9.9705202742993437E-2"/>
    <n v="4.3847306469575804E-2"/>
    <n v="136.54615384615391"/>
    <n v="8025.87"/>
  </r>
  <r>
    <n v="1110020"/>
    <s v="Juhayna Milk 500ML 24X"/>
    <n v="202508"/>
    <x v="0"/>
    <x v="2"/>
    <x v="2"/>
    <x v="0"/>
    <x v="0"/>
    <n v="104.4"/>
    <n v="46980"/>
    <n v="-2894.58"/>
    <n v="44085.42"/>
    <n v="-28404.01"/>
    <n v="-1718.86"/>
    <n v="-547.1"/>
    <n v="13415.45"/>
    <n v="0.30430582265066319"/>
    <n v="2265.96"/>
    <n v="6.1613026819923374E-2"/>
    <n v="5.1399306165167531E-2"/>
    <n v="128.50047892720306"/>
    <n v="2894.58"/>
  </r>
  <r>
    <n v="1110010"/>
    <s v="Juhayna Milk 1L 12X"/>
    <n v="202412"/>
    <x v="0"/>
    <x v="0"/>
    <x v="0"/>
    <x v="3"/>
    <x v="2"/>
    <n v="198.4"/>
    <n v="83328"/>
    <n v="-6999.44"/>
    <n v="76328.56"/>
    <n v="-51876.44"/>
    <n v="-2540.1999999999998"/>
    <n v="-847.09"/>
    <n v="21064.83"/>
    <n v="0.27597572913729806"/>
    <n v="3387.29"/>
    <n v="8.3998655913978496E-2"/>
    <n v="4.4377753228935536E-2"/>
    <n v="106.17353830645162"/>
    <n v="6999.44"/>
  </r>
  <r>
    <n v="1120010"/>
    <s v="Pure Orange 1L 12X"/>
    <n v="202503"/>
    <x v="1"/>
    <x v="0"/>
    <x v="0"/>
    <x v="8"/>
    <x v="2"/>
    <n v="264.7"/>
    <n v="127056"/>
    <n v="-11815.57"/>
    <n v="115240.43"/>
    <n v="-75698.41"/>
    <n v="-2910.58"/>
    <n v="-1916.69"/>
    <n v="34714.749999999985"/>
    <n v="0.30123759517384641"/>
    <n v="4827.2700000000004"/>
    <n v="9.2994978592116861E-2"/>
    <n v="4.1888684379258224E-2"/>
    <n v="131.14752550056664"/>
    <n v="11815.57"/>
  </r>
  <r>
    <n v="1120010"/>
    <s v="Pure Orange 1L 12X"/>
    <n v="202406"/>
    <x v="1"/>
    <x v="0"/>
    <x v="0"/>
    <x v="2"/>
    <x v="1"/>
    <n v="48.8"/>
    <n v="23424"/>
    <n v="-639.61"/>
    <n v="22784.39"/>
    <n v="-15441.33"/>
    <n v="-609.15"/>
    <n v="-285.83999999999997"/>
    <n v="6448.07"/>
    <n v="0.28300384605425027"/>
    <n v="894.99"/>
    <n v="2.7305754781420766E-2"/>
    <n v="3.9280840961728625E-2"/>
    <n v="132.13258196721313"/>
    <n v="639.61"/>
  </r>
  <r>
    <n v="1110020"/>
    <s v="Juhayna Milk 500ML 24X"/>
    <n v="202509"/>
    <x v="0"/>
    <x v="2"/>
    <x v="2"/>
    <x v="8"/>
    <x v="2"/>
    <n v="291.60000000000002"/>
    <n v="131220"/>
    <n v="-11680.73"/>
    <n v="119539.27"/>
    <n v="-76330.75"/>
    <n v="-3331.58"/>
    <n v="-1588.44"/>
    <n v="38288.5"/>
    <n v="0.32030060079838196"/>
    <n v="4920.0200000000004"/>
    <n v="8.9016384697454654E-2"/>
    <n v="4.1158190107736144E-2"/>
    <n v="131.30486968449929"/>
    <n v="11680.73"/>
  </r>
  <r>
    <n v="1120010"/>
    <s v="Pure Orange 1L 12X"/>
    <n v="202508"/>
    <x v="1"/>
    <x v="0"/>
    <x v="0"/>
    <x v="2"/>
    <x v="1"/>
    <n v="83.2"/>
    <n v="39936"/>
    <n v="-919.84"/>
    <n v="39016.160000000003"/>
    <n v="-26204.9"/>
    <n v="-1198.8900000000001"/>
    <n v="-767.35"/>
    <n v="10845.020000000004"/>
    <n v="0.27796225974057936"/>
    <n v="1966.2400000000002"/>
    <n v="2.3032852564102566E-2"/>
    <n v="5.0395528416943135E-2"/>
    <n v="130.34879807692312"/>
    <n v="919.84"/>
  </r>
  <r>
    <n v="1120010"/>
    <s v="Pure Orange 1L 12X"/>
    <n v="202504"/>
    <x v="1"/>
    <x v="0"/>
    <x v="0"/>
    <x v="0"/>
    <x v="0"/>
    <n v="92.2"/>
    <n v="44256"/>
    <n v="-3055.54"/>
    <n v="41200.46"/>
    <n v="-26750.14"/>
    <n v="-1588.66"/>
    <n v="-452.27"/>
    <n v="12409.39"/>
    <n v="0.30119542354624196"/>
    <n v="2040.93"/>
    <n v="6.9042389732465653E-2"/>
    <n v="4.953658284397796E-2"/>
    <n v="134.59208242950106"/>
    <n v="3055.54"/>
  </r>
  <r>
    <n v="1120020"/>
    <s v="Pure Apple 250ML 27X"/>
    <n v="202405"/>
    <x v="1"/>
    <x v="1"/>
    <x v="1"/>
    <x v="2"/>
    <x v="1"/>
    <n v="96.6"/>
    <n v="36708"/>
    <n v="-1402.21"/>
    <n v="35305.79"/>
    <n v="-23527.95"/>
    <n v="-891.47"/>
    <n v="-579.11"/>
    <n v="10307.259999999998"/>
    <n v="0.29194248308846787"/>
    <n v="1470.58"/>
    <n v="3.8199030184156046E-2"/>
    <n v="4.1652658105087011E-2"/>
    <n v="106.70041407867494"/>
    <n v="1402.21"/>
  </r>
  <r>
    <n v="1110020"/>
    <s v="Juhayna Milk 500ML 24X"/>
    <n v="202408"/>
    <x v="0"/>
    <x v="2"/>
    <x v="2"/>
    <x v="2"/>
    <x v="1"/>
    <n v="33.5"/>
    <n v="15075"/>
    <n v="-523.41999999999996"/>
    <n v="14551.58"/>
    <n v="-9709.19"/>
    <n v="-476.73"/>
    <n v="-210.13"/>
    <n v="4155.5300000000007"/>
    <n v="0.2855724258121799"/>
    <n v="686.86"/>
    <n v="3.4721061359867328E-2"/>
    <n v="4.7201747164225469E-2"/>
    <n v="124.04567164179106"/>
    <n v="523.41999999999996"/>
  </r>
  <r>
    <n v="1120010"/>
    <s v="Pure Orange 1L 12X"/>
    <n v="202404"/>
    <x v="1"/>
    <x v="0"/>
    <x v="0"/>
    <x v="9"/>
    <x v="0"/>
    <n v="37.700000000000003"/>
    <n v="18096"/>
    <n v="-1523.79"/>
    <n v="16572.21"/>
    <n v="-11266.21"/>
    <n v="-478.8"/>
    <n v="-284.43"/>
    <n v="4542.7700000000004"/>
    <n v="0.27411974624989671"/>
    <n v="763.23"/>
    <n v="8.4205901856763923E-2"/>
    <n v="4.6054811036065804E-2"/>
    <n v="120.49787798408488"/>
    <n v="1523.79"/>
  </r>
  <r>
    <n v="1120010"/>
    <s v="Pure Orange 1L 12X"/>
    <n v="202507"/>
    <x v="1"/>
    <x v="0"/>
    <x v="0"/>
    <x v="10"/>
    <x v="1"/>
    <n v="63.8"/>
    <n v="30624"/>
    <n v="-1108.2"/>
    <n v="29515.8"/>
    <n v="-19752.89"/>
    <n v="-735.27"/>
    <n v="-381"/>
    <n v="8646.64"/>
    <n v="0.29294953889103464"/>
    <n v="1116.27"/>
    <n v="3.6187304075235113E-2"/>
    <n v="3.7819405199926819E-2"/>
    <n v="135.52727272727273"/>
    <n v="1108.2"/>
  </r>
  <r>
    <n v="1130010"/>
    <s v="Bekhero Milk 500ML 24X"/>
    <n v="202507"/>
    <x v="2"/>
    <x v="2"/>
    <x v="2"/>
    <x v="8"/>
    <x v="2"/>
    <n v="135"/>
    <n v="48600"/>
    <n v="-3462.86"/>
    <n v="45137.14"/>
    <n v="-29915.64"/>
    <n v="-1353.49"/>
    <n v="-579.29"/>
    <n v="13288.719999999998"/>
    <n v="0.29440766517329181"/>
    <n v="1932.78"/>
    <n v="7.1252263374485605E-2"/>
    <n v="4.2820169820241158E-2"/>
    <n v="98.434962962962942"/>
    <n v="3462.86"/>
  </r>
  <r>
    <n v="1120020"/>
    <s v="Pure Apple 250ML 27X"/>
    <n v="202503"/>
    <x v="1"/>
    <x v="1"/>
    <x v="1"/>
    <x v="1"/>
    <x v="0"/>
    <n v="12.8"/>
    <n v="4864"/>
    <n v="-380.63"/>
    <n v="4483.37"/>
    <n v="-2884.14"/>
    <n v="-91.4"/>
    <n v="-65.459999999999994"/>
    <n v="1442.37"/>
    <n v="0.32171558448220866"/>
    <n v="156.86000000000001"/>
    <n v="7.8254523026315789E-2"/>
    <n v="3.4987074455153158E-2"/>
    <n v="112.68515624999999"/>
    <n v="380.63"/>
  </r>
  <r>
    <n v="1130010"/>
    <s v="Bekhero Milk 500ML 24X"/>
    <n v="202404"/>
    <x v="2"/>
    <x v="2"/>
    <x v="2"/>
    <x v="1"/>
    <x v="0"/>
    <n v="58.2"/>
    <n v="20952"/>
    <n v="-1279.29"/>
    <n v="19672.71"/>
    <n v="-12649.42"/>
    <n v="-618.82000000000005"/>
    <n v="-323.85000000000002"/>
    <n v="6080.619999999999"/>
    <n v="0.30908908838690752"/>
    <n v="942.67000000000007"/>
    <n v="6.1058132875143181E-2"/>
    <n v="4.7917648356530451E-2"/>
    <n v="104.47800687285221"/>
    <n v="1279.29"/>
  </r>
  <r>
    <n v="1130010"/>
    <s v="Bekhero Milk 500ML 24X"/>
    <n v="202506"/>
    <x v="2"/>
    <x v="2"/>
    <x v="2"/>
    <x v="9"/>
    <x v="0"/>
    <n v="57.6"/>
    <n v="20736"/>
    <n v="-1615.78"/>
    <n v="19120.22"/>
    <n v="-12937.69"/>
    <n v="-501.94"/>
    <n v="-321.2"/>
    <n v="5359.3899999999994"/>
    <n v="0.28029959906319063"/>
    <n v="823.14"/>
    <n v="7.7921489197530863E-2"/>
    <n v="4.3050759876193889E-2"/>
    <n v="93.044965277777763"/>
    <n v="1615.78"/>
  </r>
  <r>
    <n v="1120020"/>
    <s v="Pure Apple 250ML 27X"/>
    <n v="202512"/>
    <x v="1"/>
    <x v="1"/>
    <x v="1"/>
    <x v="5"/>
    <x v="3"/>
    <n v="249.5"/>
    <n v="94810"/>
    <n v="-9777.9500000000007"/>
    <n v="85032.05"/>
    <n v="-56702.400000000001"/>
    <n v="-2830.86"/>
    <n v="-1505.62"/>
    <n v="23993.17"/>
    <n v="0.28216619498177448"/>
    <n v="4336.4799999999996"/>
    <n v="0.10313205358084591"/>
    <n v="5.0998182450029128E-2"/>
    <n v="96.165010020040071"/>
    <n v="9777.9500000000007"/>
  </r>
  <r>
    <n v="1130010"/>
    <s v="Bekhero Milk 500ML 24X"/>
    <n v="202501"/>
    <x v="2"/>
    <x v="2"/>
    <x v="2"/>
    <x v="4"/>
    <x v="1"/>
    <n v="84.5"/>
    <n v="30420"/>
    <n v="-823.13"/>
    <n v="29596.87"/>
    <n v="-18701.57"/>
    <n v="-845.54"/>
    <n v="-591.9"/>
    <n v="9457.8599999999969"/>
    <n v="0.31955608819446102"/>
    <n v="1437.44"/>
    <n v="2.7058842866535173E-2"/>
    <n v="4.8567297825749818E-2"/>
    <n v="111.92733727810648"/>
    <n v="823.13"/>
  </r>
  <r>
    <n v="1120010"/>
    <s v="Pure Orange 1L 12X"/>
    <n v="202402"/>
    <x v="1"/>
    <x v="0"/>
    <x v="0"/>
    <x v="8"/>
    <x v="2"/>
    <n v="172.3"/>
    <n v="82704"/>
    <n v="-6916.84"/>
    <n v="75787.16"/>
    <n v="-47592.09"/>
    <n v="-2331.71"/>
    <n v="-962.57"/>
    <n v="24900.790000000008"/>
    <n v="0.32856212054918021"/>
    <n v="3294.28"/>
    <n v="8.363368156316503E-2"/>
    <n v="4.3467521411278638E-2"/>
    <n v="144.51996517701687"/>
    <n v="6916.84"/>
  </r>
  <r>
    <n v="1110010"/>
    <s v="Juhayna Milk 1L 12X"/>
    <n v="202412"/>
    <x v="0"/>
    <x v="0"/>
    <x v="0"/>
    <x v="5"/>
    <x v="3"/>
    <n v="255.1"/>
    <n v="107142"/>
    <n v="-11799.68"/>
    <n v="95342.32"/>
    <n v="-62613.73"/>
    <n v="-2048.7399999999998"/>
    <n v="-1134.1600000000001"/>
    <n v="29545.690000000002"/>
    <n v="0.30989061310863841"/>
    <n v="3182.8999999999996"/>
    <n v="0.11013122771648839"/>
    <n v="3.3383915977710628E-2"/>
    <n v="115.82003136025089"/>
    <n v="11799.68"/>
  </r>
  <r>
    <n v="1130010"/>
    <s v="Bekhero Milk 500ML 24X"/>
    <n v="202406"/>
    <x v="2"/>
    <x v="2"/>
    <x v="2"/>
    <x v="4"/>
    <x v="1"/>
    <n v="64.2"/>
    <n v="23112"/>
    <n v="-605.41999999999996"/>
    <n v="22506.58"/>
    <n v="-14783.88"/>
    <n v="-644.67999999999995"/>
    <n v="-416.61"/>
    <n v="6661.4100000000017"/>
    <n v="0.2959761100975804"/>
    <n v="1061.29"/>
    <n v="2.6195050190377291E-2"/>
    <n v="4.715465432775659E-2"/>
    <n v="103.76028037383179"/>
    <n v="605.41999999999996"/>
  </r>
  <r>
    <n v="1110020"/>
    <s v="Juhayna Milk 500ML 24X"/>
    <n v="202511"/>
    <x v="0"/>
    <x v="2"/>
    <x v="2"/>
    <x v="8"/>
    <x v="2"/>
    <n v="243"/>
    <n v="109350"/>
    <n v="-9517.09"/>
    <n v="99832.91"/>
    <n v="-64541.75"/>
    <n v="-3634.28"/>
    <n v="-1060.78"/>
    <n v="30596.100000000006"/>
    <n v="0.30647308587919558"/>
    <n v="4695.0600000000004"/>
    <n v="8.7033287608596258E-2"/>
    <n v="4.7029181058630867E-2"/>
    <n v="125.9098765432099"/>
    <n v="9517.09"/>
  </r>
  <r>
    <n v="1120010"/>
    <s v="Pure Orange 1L 12X"/>
    <n v="202511"/>
    <x v="1"/>
    <x v="0"/>
    <x v="0"/>
    <x v="6"/>
    <x v="0"/>
    <n v="94.4"/>
    <n v="45312"/>
    <n v="-4041.91"/>
    <n v="41270.089999999997"/>
    <n v="-27240.47"/>
    <n v="-1373.63"/>
    <n v="-789.98"/>
    <n v="11866.009999999995"/>
    <n v="0.28752081713415201"/>
    <n v="2163.61"/>
    <n v="8.9201756709039542E-2"/>
    <n v="5.2425618650213758E-2"/>
    <n v="125.69925847457621"/>
    <n v="4041.91"/>
  </r>
  <r>
    <n v="1110020"/>
    <s v="Juhayna Milk 500ML 24X"/>
    <n v="202412"/>
    <x v="0"/>
    <x v="2"/>
    <x v="2"/>
    <x v="8"/>
    <x v="2"/>
    <n v="190.2"/>
    <n v="85590"/>
    <n v="-6385.1"/>
    <n v="79204.899999999994"/>
    <n v="-53024.65"/>
    <n v="-2397.8000000000002"/>
    <n v="-1563.75"/>
    <n v="22218.69999999999"/>
    <n v="0.28052178589960963"/>
    <n v="3961.55"/>
    <n v="7.4601004790279243E-2"/>
    <n v="5.0016476253363119E-2"/>
    <n v="116.81756046267083"/>
    <n v="6385.1"/>
  </r>
  <r>
    <n v="1120010"/>
    <s v="Pure Orange 1L 12X"/>
    <n v="202408"/>
    <x v="1"/>
    <x v="0"/>
    <x v="0"/>
    <x v="7"/>
    <x v="3"/>
    <n v="274.2"/>
    <n v="131616"/>
    <n v="-13008.27"/>
    <n v="118607.73"/>
    <n v="-77744.740000000005"/>
    <n v="-2999.39"/>
    <n v="-2109.3200000000002"/>
    <n v="35754.279999999984"/>
    <n v="0.30144982961903061"/>
    <n v="5108.71"/>
    <n v="9.8835020058351569E-2"/>
    <n v="4.3072319148170196E-2"/>
    <n v="130.39489423778258"/>
    <n v="13008.27"/>
  </r>
  <r>
    <n v="1110010"/>
    <s v="Juhayna Milk 1L 12X"/>
    <n v="202502"/>
    <x v="0"/>
    <x v="0"/>
    <x v="0"/>
    <x v="7"/>
    <x v="3"/>
    <n v="284.7"/>
    <n v="119574"/>
    <n v="-10061.85"/>
    <n v="109512.15"/>
    <n v="-73221.45"/>
    <n v="-3662.57"/>
    <n v="-2143.06"/>
    <n v="30485.069999999992"/>
    <n v="0.27837157794820022"/>
    <n v="5805.63"/>
    <n v="8.4147473531035175E-2"/>
    <n v="5.3013569727194655E-2"/>
    <n v="107.07787144362484"/>
    <n v="10061.85"/>
  </r>
  <r>
    <n v="1110020"/>
    <s v="Juhayna Milk 500ML 24X"/>
    <n v="202509"/>
    <x v="0"/>
    <x v="2"/>
    <x v="2"/>
    <x v="0"/>
    <x v="0"/>
    <n v="82.3"/>
    <n v="37035"/>
    <n v="-2580.16"/>
    <n v="34454.839999999997"/>
    <n v="-21690.84"/>
    <n v="-949.31"/>
    <n v="-662.66"/>
    <n v="11152.029999999995"/>
    <n v="0.3236709269292789"/>
    <n v="1611.9699999999998"/>
    <n v="6.966815174834616E-2"/>
    <n v="4.6785009014698661E-2"/>
    <n v="135.50461725394891"/>
    <n v="2580.16"/>
  </r>
  <r>
    <n v="1130010"/>
    <s v="Bekhero Milk 500ML 24X"/>
    <n v="202506"/>
    <x v="2"/>
    <x v="2"/>
    <x v="2"/>
    <x v="10"/>
    <x v="1"/>
    <n v="72.400000000000006"/>
    <n v="26064"/>
    <n v="-1031.33"/>
    <n v="25032.67"/>
    <n v="-16786.259999999998"/>
    <n v="-906.19"/>
    <n v="-466.9"/>
    <n v="6873.32"/>
    <n v="0.27457398671416194"/>
    <n v="1373.0900000000001"/>
    <n v="3.9569137507673414E-2"/>
    <n v="5.4851919511582276E-2"/>
    <n v="94.935359116022084"/>
    <n v="1031.33"/>
  </r>
  <r>
    <n v="1120020"/>
    <s v="Pure Apple 250ML 27X"/>
    <n v="202409"/>
    <x v="1"/>
    <x v="1"/>
    <x v="1"/>
    <x v="8"/>
    <x v="2"/>
    <n v="207.3"/>
    <n v="78774"/>
    <n v="-6158.98"/>
    <n v="72615.02"/>
    <n v="-49006.63"/>
    <n v="-2469.0100000000002"/>
    <n v="-857.48"/>
    <n v="20281.900000000001"/>
    <n v="0.27930722872485608"/>
    <n v="3326.4900000000002"/>
    <n v="7.8185441897072633E-2"/>
    <n v="4.5809944003320523E-2"/>
    <n v="97.838398456343469"/>
    <n v="6158.98"/>
  </r>
  <r>
    <n v="1120010"/>
    <s v="Pure Orange 1L 12X"/>
    <n v="202403"/>
    <x v="1"/>
    <x v="0"/>
    <x v="0"/>
    <x v="8"/>
    <x v="2"/>
    <n v="77.3"/>
    <n v="37104"/>
    <n v="-2705.87"/>
    <n v="34398.129999999997"/>
    <n v="-22921.119999999999"/>
    <n v="-1054.18"/>
    <n v="-636.37"/>
    <n v="9786.4599999999991"/>
    <n v="0.28450558213484278"/>
    <n v="1690.5500000000002"/>
    <n v="7.292663863734368E-2"/>
    <n v="4.9146566979077072E-2"/>
    <n v="126.60362225097023"/>
    <n v="2705.87"/>
  </r>
  <r>
    <n v="1120010"/>
    <s v="Pure Orange 1L 12X"/>
    <n v="202501"/>
    <x v="1"/>
    <x v="0"/>
    <x v="0"/>
    <x v="6"/>
    <x v="0"/>
    <n v="111.4"/>
    <n v="53472"/>
    <n v="-3509.23"/>
    <n v="49962.77"/>
    <n v="-33873.870000000003"/>
    <n v="-1685.89"/>
    <n v="-571.77"/>
    <n v="13831.239999999998"/>
    <n v="0.27683092830921902"/>
    <n v="2257.66"/>
    <n v="6.562743117893477E-2"/>
    <n v="4.5186846125625138E-2"/>
    <n v="124.15834829443445"/>
    <n v="3509.23"/>
  </r>
  <r>
    <n v="1110020"/>
    <s v="Juhayna Milk 500ML 24X"/>
    <n v="202503"/>
    <x v="0"/>
    <x v="2"/>
    <x v="2"/>
    <x v="6"/>
    <x v="0"/>
    <n v="102.1"/>
    <n v="45945"/>
    <n v="-3752.25"/>
    <n v="42192.75"/>
    <n v="-27458.18"/>
    <n v="-1502.33"/>
    <n v="-648.53"/>
    <n v="12583.71"/>
    <n v="0.29824341859679682"/>
    <n v="2150.8599999999997"/>
    <n v="8.1668299053215807E-2"/>
    <n v="5.0977004343163212E-2"/>
    <n v="123.24887365328109"/>
    <n v="3752.25"/>
  </r>
  <r>
    <n v="1120010"/>
    <s v="Pure Orange 1L 12X"/>
    <n v="202409"/>
    <x v="1"/>
    <x v="0"/>
    <x v="0"/>
    <x v="2"/>
    <x v="1"/>
    <n v="52"/>
    <n v="24960"/>
    <n v="-566.38"/>
    <n v="24393.62"/>
    <n v="-15164.88"/>
    <n v="-524.22"/>
    <n v="-405.39"/>
    <n v="8299.130000000001"/>
    <n v="0.34021723713003654"/>
    <n v="929.61"/>
    <n v="2.2691506410256409E-2"/>
    <n v="3.810873498890284E-2"/>
    <n v="159.59865384615387"/>
    <n v="566.38"/>
  </r>
  <r>
    <n v="1110020"/>
    <s v="Juhayna Milk 500ML 24X"/>
    <n v="202411"/>
    <x v="0"/>
    <x v="2"/>
    <x v="2"/>
    <x v="5"/>
    <x v="3"/>
    <n v="116.7"/>
    <n v="52515"/>
    <n v="-4326.53"/>
    <n v="48188.47"/>
    <n v="-30158.6"/>
    <n v="-1141.67"/>
    <n v="-563.32000000000005"/>
    <n v="16324.880000000005"/>
    <n v="0.33877149450895627"/>
    <n v="1704.9900000000002"/>
    <n v="8.2386556222031795E-2"/>
    <n v="3.5381700228291131E-2"/>
    <n v="139.88757497857759"/>
    <n v="4326.53"/>
  </r>
  <r>
    <n v="1110020"/>
    <s v="Juhayna Milk 500ML 24X"/>
    <n v="202407"/>
    <x v="0"/>
    <x v="2"/>
    <x v="2"/>
    <x v="2"/>
    <x v="1"/>
    <n v="10.199999999999999"/>
    <n v="4590"/>
    <n v="-136.02000000000001"/>
    <n v="4453.9799999999996"/>
    <n v="-2969.3"/>
    <n v="-171.04"/>
    <n v="-65.42"/>
    <n v="1248.2199999999993"/>
    <n v="0.280248227428053"/>
    <n v="236.45999999999998"/>
    <n v="2.9633986928104577E-2"/>
    <n v="5.3089596271200142E-2"/>
    <n v="122.37450980392151"/>
    <n v="136.02000000000001"/>
  </r>
  <r>
    <n v="1120020"/>
    <s v="Pure Apple 250ML 27X"/>
    <n v="202502"/>
    <x v="1"/>
    <x v="1"/>
    <x v="1"/>
    <x v="1"/>
    <x v="0"/>
    <n v="82.8"/>
    <n v="31464"/>
    <n v="-2343.91"/>
    <n v="29120.09"/>
    <n v="-18243.87"/>
    <n v="-898.92"/>
    <n v="-517.02"/>
    <n v="9460.2800000000025"/>
    <n v="0.32487124868089357"/>
    <n v="1415.94"/>
    <n v="7.4494978387998984E-2"/>
    <n v="4.8624162906089924E-2"/>
    <n v="114.25458937198071"/>
    <n v="2343.91"/>
  </r>
  <r>
    <n v="1120020"/>
    <s v="Pure Apple 250ML 27X"/>
    <n v="202401"/>
    <x v="1"/>
    <x v="1"/>
    <x v="1"/>
    <x v="7"/>
    <x v="3"/>
    <n v="170.8"/>
    <n v="64904"/>
    <n v="-6890.74"/>
    <n v="58013.26"/>
    <n v="-38366.639999999999"/>
    <n v="-1236.47"/>
    <n v="-821.49"/>
    <n v="17588.660000000003"/>
    <n v="0.30318344461249036"/>
    <n v="2057.96"/>
    <n v="0.10616818686059411"/>
    <n v="3.5473958884572249E-2"/>
    <n v="102.97810304449651"/>
    <n v="6890.74"/>
  </r>
  <r>
    <n v="1110010"/>
    <s v="Juhayna Milk 1L 12X"/>
    <n v="202402"/>
    <x v="0"/>
    <x v="0"/>
    <x v="0"/>
    <x v="2"/>
    <x v="1"/>
    <n v="41"/>
    <n v="17220"/>
    <n v="-524.71"/>
    <n v="16695.29"/>
    <n v="-10868.11"/>
    <n v="-521.20000000000005"/>
    <n v="-276.60000000000002"/>
    <n v="5029.3799999999992"/>
    <n v="0.30124544107949003"/>
    <n v="797.80000000000007"/>
    <n v="3.047096399535424E-2"/>
    <n v="4.7785932439628184E-2"/>
    <n v="122.66780487804876"/>
    <n v="524.71"/>
  </r>
  <r>
    <n v="1110010"/>
    <s v="Juhayna Milk 1L 12X"/>
    <n v="202408"/>
    <x v="0"/>
    <x v="0"/>
    <x v="0"/>
    <x v="10"/>
    <x v="1"/>
    <n v="14.9"/>
    <n v="6258"/>
    <n v="-236.06"/>
    <n v="6021.94"/>
    <n v="-3976.15"/>
    <n v="-167.06"/>
    <n v="-78.13"/>
    <n v="1800.5999999999995"/>
    <n v="0.29900663241413888"/>
    <n v="245.19"/>
    <n v="3.7721316714605303E-2"/>
    <n v="4.0716114740432491E-2"/>
    <n v="120.84563758389258"/>
    <n v="236.06"/>
  </r>
  <r>
    <n v="1120010"/>
    <s v="Pure Orange 1L 12X"/>
    <n v="202508"/>
    <x v="1"/>
    <x v="0"/>
    <x v="0"/>
    <x v="4"/>
    <x v="1"/>
    <n v="57.2"/>
    <n v="27456"/>
    <n v="-713.04"/>
    <n v="26742.959999999999"/>
    <n v="-17525.45"/>
    <n v="-579.41999999999996"/>
    <n v="-277.33"/>
    <n v="8360.7599999999984"/>
    <n v="0.31263405397158722"/>
    <n v="856.75"/>
    <n v="2.597027972027972E-2"/>
    <n v="3.2036468663154717E-2"/>
    <n v="146.16713286713284"/>
    <n v="713.04"/>
  </r>
  <r>
    <n v="1110020"/>
    <s v="Juhayna Milk 500ML 24X"/>
    <n v="202409"/>
    <x v="0"/>
    <x v="2"/>
    <x v="2"/>
    <x v="9"/>
    <x v="0"/>
    <n v="97.6"/>
    <n v="43920"/>
    <n v="-3385.08"/>
    <n v="40534.92"/>
    <n v="-27479.25"/>
    <n v="-1393.85"/>
    <n v="-709.64"/>
    <n v="10952.18"/>
    <n v="0.27019123264582739"/>
    <n v="2103.4899999999998"/>
    <n v="7.7073770491803278E-2"/>
    <n v="5.1893281151165462E-2"/>
    <n v="112.21495901639345"/>
    <n v="3385.08"/>
  </r>
  <r>
    <n v="1110010"/>
    <s v="Juhayna Milk 1L 12X"/>
    <n v="202405"/>
    <x v="0"/>
    <x v="0"/>
    <x v="0"/>
    <x v="7"/>
    <x v="3"/>
    <n v="134.1"/>
    <n v="56322"/>
    <n v="-5997.17"/>
    <n v="50324.83"/>
    <n v="-31547.1"/>
    <n v="-1974.07"/>
    <n v="-730.03"/>
    <n v="16073.630000000005"/>
    <n v="0.31939760154182345"/>
    <n v="2704.1"/>
    <n v="0.10648006107737651"/>
    <n v="5.3732918720242072E-2"/>
    <n v="119.86301267710668"/>
    <n v="5997.17"/>
  </r>
  <r>
    <n v="1110010"/>
    <s v="Juhayna Milk 1L 12X"/>
    <n v="202512"/>
    <x v="0"/>
    <x v="0"/>
    <x v="0"/>
    <x v="1"/>
    <x v="0"/>
    <n v="105"/>
    <n v="44100"/>
    <n v="-3385.1"/>
    <n v="40714.9"/>
    <n v="-25487.14"/>
    <n v="-1137.6600000000001"/>
    <n v="-628.98"/>
    <n v="13461.120000000003"/>
    <n v="0.33061901171315666"/>
    <n v="1766.64"/>
    <n v="7.6759637188208621E-2"/>
    <n v="4.3390503231003887E-2"/>
    <n v="128.20114285714288"/>
    <n v="3385.1"/>
  </r>
  <r>
    <n v="1130010"/>
    <s v="Bekhero Milk 500ML 24X"/>
    <n v="202401"/>
    <x v="2"/>
    <x v="2"/>
    <x v="2"/>
    <x v="4"/>
    <x v="1"/>
    <n v="60.9"/>
    <n v="21924"/>
    <n v="-515.28"/>
    <n v="21408.720000000001"/>
    <n v="-14507.48"/>
    <n v="-823.07"/>
    <n v="-228.43"/>
    <n v="5849.7400000000016"/>
    <n v="0.27324099712640465"/>
    <n v="1051.5"/>
    <n v="2.3503010399562121E-2"/>
    <n v="4.9115500599755613E-2"/>
    <n v="96.054844006568175"/>
    <n v="515.28"/>
  </r>
  <r>
    <n v="1110020"/>
    <s v="Juhayna Milk 500ML 24X"/>
    <n v="202405"/>
    <x v="0"/>
    <x v="2"/>
    <x v="2"/>
    <x v="10"/>
    <x v="1"/>
    <n v="95.9"/>
    <n v="43155"/>
    <n v="-1157.3599999999999"/>
    <n v="41997.64"/>
    <n v="-26471.63"/>
    <n v="-1508.46"/>
    <n v="-479.02"/>
    <n v="13538.529999999999"/>
    <n v="0.32236406617133723"/>
    <n v="1987.48"/>
    <n v="2.6818676862472482E-2"/>
    <n v="4.7323611517218589E-2"/>
    <n v="141.17340980187694"/>
    <n v="1157.3599999999999"/>
  </r>
  <r>
    <n v="1110010"/>
    <s v="Juhayna Milk 1L 12X"/>
    <n v="202512"/>
    <x v="0"/>
    <x v="0"/>
    <x v="0"/>
    <x v="10"/>
    <x v="1"/>
    <n v="112.2"/>
    <n v="47124"/>
    <n v="-966.12"/>
    <n v="46157.88"/>
    <n v="-30578.23"/>
    <n v="-1343.65"/>
    <n v="-827.46"/>
    <n v="13408.539999999997"/>
    <n v="0.29049297758042608"/>
    <n v="2171.11"/>
    <n v="2.0501655207537561E-2"/>
    <n v="4.7036605667331345E-2"/>
    <n v="119.50570409982171"/>
    <n v="966.12"/>
  </r>
  <r>
    <n v="1130010"/>
    <s v="Bekhero Milk 500ML 24X"/>
    <n v="202508"/>
    <x v="2"/>
    <x v="2"/>
    <x v="2"/>
    <x v="6"/>
    <x v="0"/>
    <n v="35.5"/>
    <n v="12780"/>
    <n v="-1063.05"/>
    <n v="11716.95"/>
    <n v="-7523.26"/>
    <n v="-288.42"/>
    <n v="-176.16"/>
    <n v="3729.1100000000006"/>
    <n v="0.31826627236610211"/>
    <n v="464.58000000000004"/>
    <n v="8.3180751173708919E-2"/>
    <n v="3.9650250278442767E-2"/>
    <n v="105.04535211267607"/>
    <n v="1063.05"/>
  </r>
  <r>
    <n v="1120010"/>
    <s v="Pure Orange 1L 12X"/>
    <n v="202401"/>
    <x v="1"/>
    <x v="0"/>
    <x v="0"/>
    <x v="5"/>
    <x v="3"/>
    <n v="152.1"/>
    <n v="73008"/>
    <n v="-7150.8"/>
    <n v="65857.2"/>
    <n v="-44330.02"/>
    <n v="-1746.89"/>
    <n v="-714.2"/>
    <n v="19066.090000000004"/>
    <n v="0.28950653838912077"/>
    <n v="2461.09"/>
    <n v="9.7945430637738334E-2"/>
    <n v="3.7370097726596337E-2"/>
    <n v="125.35233399079556"/>
    <n v="7150.8"/>
  </r>
  <r>
    <n v="1120010"/>
    <s v="Pure Orange 1L 12X"/>
    <n v="202501"/>
    <x v="1"/>
    <x v="0"/>
    <x v="0"/>
    <x v="8"/>
    <x v="2"/>
    <n v="193.5"/>
    <n v="92880"/>
    <n v="-8651.2800000000007"/>
    <n v="84228.72"/>
    <n v="-55789.83"/>
    <n v="-1890.29"/>
    <n v="-1580.2"/>
    <n v="24968.400000000001"/>
    <n v="0.29643570506592054"/>
    <n v="3470.49"/>
    <n v="9.3144702842377275E-2"/>
    <n v="4.1203166805811604E-2"/>
    <n v="129.03565891472869"/>
    <n v="8651.2800000000007"/>
  </r>
  <r>
    <n v="1110010"/>
    <s v="Juhayna Milk 1L 12X"/>
    <n v="202403"/>
    <x v="0"/>
    <x v="0"/>
    <x v="0"/>
    <x v="3"/>
    <x v="2"/>
    <n v="87.6"/>
    <n v="36792"/>
    <n v="-3174.87"/>
    <n v="33617.129999999997"/>
    <n v="-21224.639999999999"/>
    <n v="-1056.49"/>
    <n v="-459.76"/>
    <n v="10876.239999999998"/>
    <n v="0.32353267515698092"/>
    <n v="1516.25"/>
    <n v="8.629240052185258E-2"/>
    <n v="4.5103493367815758E-2"/>
    <n v="124.1579908675799"/>
    <n v="3174.87"/>
  </r>
  <r>
    <n v="1130010"/>
    <s v="Bekhero Milk 500ML 24X"/>
    <n v="202507"/>
    <x v="2"/>
    <x v="2"/>
    <x v="2"/>
    <x v="10"/>
    <x v="1"/>
    <n v="11.3"/>
    <n v="4068"/>
    <n v="-99.3"/>
    <n v="3968.7"/>
    <n v="-2653"/>
    <n v="-147.82"/>
    <n v="-57.7"/>
    <n v="1110.1799999999998"/>
    <n v="0.27973391790762714"/>
    <n v="205.51999999999998"/>
    <n v="2.4410029498525072E-2"/>
    <n v="5.1785219341346028E-2"/>
    <n v="98.246017699115029"/>
    <n v="99.3"/>
  </r>
  <r>
    <n v="1120020"/>
    <s v="Pure Apple 250ML 27X"/>
    <n v="202504"/>
    <x v="1"/>
    <x v="1"/>
    <x v="1"/>
    <x v="2"/>
    <x v="1"/>
    <n v="86.9"/>
    <n v="33022"/>
    <n v="-787.41"/>
    <n v="32234.59"/>
    <n v="-20653.47"/>
    <n v="-967.24"/>
    <n v="-614.89"/>
    <n v="9998.989999999998"/>
    <n v="0.31019442158252974"/>
    <n v="1582.13"/>
    <n v="2.3845012415965112E-2"/>
    <n v="4.9081747278311903E-2"/>
    <n v="115.06317606444186"/>
    <n v="787.41"/>
  </r>
  <r>
    <n v="1130010"/>
    <s v="Bekhero Milk 500ML 24X"/>
    <n v="202405"/>
    <x v="2"/>
    <x v="2"/>
    <x v="2"/>
    <x v="3"/>
    <x v="2"/>
    <n v="113.4"/>
    <n v="40824"/>
    <n v="-4000.17"/>
    <n v="36823.83"/>
    <n v="-23674.75"/>
    <n v="-979.48"/>
    <n v="-722.92"/>
    <n v="11446.680000000004"/>
    <n v="0.31084979482036507"/>
    <n v="1702.4"/>
    <n v="9.7985743680188128E-2"/>
    <n v="4.6230932523857515E-2"/>
    <n v="100.94074074074076"/>
    <n v="4000.17"/>
  </r>
  <r>
    <n v="1120010"/>
    <s v="Pure Orange 1L 12X"/>
    <n v="202407"/>
    <x v="1"/>
    <x v="0"/>
    <x v="0"/>
    <x v="7"/>
    <x v="3"/>
    <n v="109.8"/>
    <n v="52704"/>
    <n v="-5028.3500000000004"/>
    <n v="47675.65"/>
    <n v="-30299.4"/>
    <n v="-1674.42"/>
    <n v="-692.99"/>
    <n v="15008.84"/>
    <n v="0.31481143938257788"/>
    <n v="2367.41"/>
    <n v="9.5407369459623567E-2"/>
    <n v="4.9656585699408395E-2"/>
    <n v="136.69253187613845"/>
    <n v="5028.3500000000004"/>
  </r>
  <r>
    <n v="1120020"/>
    <s v="Pure Apple 250ML 27X"/>
    <n v="202510"/>
    <x v="1"/>
    <x v="1"/>
    <x v="1"/>
    <x v="4"/>
    <x v="1"/>
    <n v="57.9"/>
    <n v="22002"/>
    <n v="-466.72"/>
    <n v="21535.279999999999"/>
    <n v="-13852.92"/>
    <n v="-527.37"/>
    <n v="-285.26"/>
    <n v="6869.7299999999977"/>
    <n v="0.31899887069032762"/>
    <n v="812.63"/>
    <n v="2.1212617034815019E-2"/>
    <n v="3.7734823972569664E-2"/>
    <n v="118.64818652849738"/>
    <n v="466.72"/>
  </r>
  <r>
    <n v="1130010"/>
    <s v="Bekhero Milk 500ML 24X"/>
    <n v="202509"/>
    <x v="2"/>
    <x v="2"/>
    <x v="2"/>
    <x v="10"/>
    <x v="1"/>
    <n v="83.5"/>
    <n v="30060"/>
    <n v="-741.39"/>
    <n v="29318.61"/>
    <n v="-18318.32"/>
    <n v="-1033.52"/>
    <n v="-516.1"/>
    <n v="9450.6700000000019"/>
    <n v="0.32234372639084874"/>
    <n v="1549.62"/>
    <n v="2.4663672654690619E-2"/>
    <n v="5.285448389265384E-2"/>
    <n v="113.18167664670661"/>
    <n v="741.39"/>
  </r>
  <r>
    <n v="1110010"/>
    <s v="Juhayna Milk 1L 12X"/>
    <n v="202406"/>
    <x v="0"/>
    <x v="0"/>
    <x v="0"/>
    <x v="5"/>
    <x v="3"/>
    <n v="116"/>
    <n v="48720"/>
    <n v="-5439.58"/>
    <n v="43280.42"/>
    <n v="-28777.37"/>
    <n v="-1491.06"/>
    <n v="-628.08000000000004"/>
    <n v="12383.909999999996"/>
    <n v="0.28613192755523159"/>
    <n v="2119.14"/>
    <n v="0.11164983579638751"/>
    <n v="4.8963018381060069E-2"/>
    <n v="106.75784482758617"/>
    <n v="5439.58"/>
  </r>
  <r>
    <n v="1120020"/>
    <s v="Pure Apple 250ML 27X"/>
    <n v="202404"/>
    <x v="1"/>
    <x v="1"/>
    <x v="1"/>
    <x v="8"/>
    <x v="2"/>
    <n v="244.9"/>
    <n v="93062"/>
    <n v="-7358.03"/>
    <n v="85703.97"/>
    <n v="-54580.95"/>
    <n v="-2628.25"/>
    <n v="-894.05"/>
    <n v="27600.720000000001"/>
    <n v="0.32204715837551051"/>
    <n v="3522.3"/>
    <n v="7.9065891556166848E-2"/>
    <n v="4.1098446197999933E-2"/>
    <n v="112.70200081665986"/>
    <n v="7358.03"/>
  </r>
  <r>
    <n v="1120010"/>
    <s v="Pure Orange 1L 12X"/>
    <n v="202407"/>
    <x v="1"/>
    <x v="0"/>
    <x v="0"/>
    <x v="10"/>
    <x v="1"/>
    <n v="102.8"/>
    <n v="49344"/>
    <n v="-1521.18"/>
    <n v="47822.82"/>
    <n v="-32493.200000000001"/>
    <n v="-1326.62"/>
    <n v="-887.8"/>
    <n v="13115.199999999997"/>
    <n v="0.27424564256143819"/>
    <n v="2214.42"/>
    <n v="3.082806420233463E-2"/>
    <n v="4.630467212096652E-2"/>
    <n v="127.57976653696495"/>
    <n v="1521.18"/>
  </r>
  <r>
    <n v="1120010"/>
    <s v="Pure Orange 1L 12X"/>
    <n v="202402"/>
    <x v="1"/>
    <x v="0"/>
    <x v="0"/>
    <x v="7"/>
    <x v="3"/>
    <n v="163.80000000000001"/>
    <n v="78624"/>
    <n v="-8741.26"/>
    <n v="69882.740000000005"/>
    <n v="-45774.63"/>
    <n v="-2710.47"/>
    <n v="-1270.21"/>
    <n v="20127.430000000008"/>
    <n v="0.28801718421458583"/>
    <n v="3980.68"/>
    <n v="0.1111780118030118"/>
    <n v="5.6962277094458509E-2"/>
    <n v="122.87808302808307"/>
    <n v="8741.26"/>
  </r>
  <r>
    <n v="1120010"/>
    <s v="Pure Orange 1L 12X"/>
    <n v="202404"/>
    <x v="1"/>
    <x v="0"/>
    <x v="0"/>
    <x v="4"/>
    <x v="1"/>
    <n v="21.6"/>
    <n v="10368"/>
    <n v="-217.98"/>
    <n v="10150.02"/>
    <n v="-6873.61"/>
    <n v="-319.95999999999998"/>
    <n v="-141.31"/>
    <n v="2815.1400000000003"/>
    <n v="0.27735314807261463"/>
    <n v="461.27"/>
    <n v="2.1024305555555553E-2"/>
    <n v="4.5445230649791821E-2"/>
    <n v="130.33055555555555"/>
    <n v="217.98"/>
  </r>
  <r>
    <n v="1120020"/>
    <s v="Pure Apple 250ML 27X"/>
    <n v="202510"/>
    <x v="1"/>
    <x v="1"/>
    <x v="1"/>
    <x v="8"/>
    <x v="2"/>
    <n v="235.8"/>
    <n v="89604"/>
    <n v="-7396.79"/>
    <n v="82207.210000000006"/>
    <n v="-53243.97"/>
    <n v="-2485.5100000000002"/>
    <n v="-1471.71"/>
    <n v="25006.020000000004"/>
    <n v="0.30418280829625532"/>
    <n v="3957.2200000000003"/>
    <n v="8.2549774563635547E-2"/>
    <n v="4.8137140282464276E-2"/>
    <n v="106.04758269720104"/>
    <n v="7396.79"/>
  </r>
  <r>
    <n v="1110020"/>
    <s v="Juhayna Milk 500ML 24X"/>
    <n v="202510"/>
    <x v="0"/>
    <x v="2"/>
    <x v="2"/>
    <x v="7"/>
    <x v="3"/>
    <n v="194.2"/>
    <n v="87390"/>
    <n v="-8026.05"/>
    <n v="79363.95"/>
    <n v="-50814.45"/>
    <n v="-3084.52"/>
    <n v="-1333.55"/>
    <n v="24131.43"/>
    <n v="0.30406034477870619"/>
    <n v="4418.07"/>
    <n v="9.1841743906625473E-2"/>
    <n v="5.5668474162387328E-2"/>
    <n v="124.26071060762102"/>
    <n v="8026.05"/>
  </r>
  <r>
    <n v="1110020"/>
    <s v="Juhayna Milk 500ML 24X"/>
    <n v="202510"/>
    <x v="0"/>
    <x v="2"/>
    <x v="2"/>
    <x v="0"/>
    <x v="0"/>
    <n v="51.8"/>
    <n v="23310"/>
    <n v="-1998.79"/>
    <n v="21311.21"/>
    <n v="-14161.27"/>
    <n v="-431.09"/>
    <n v="-305.58"/>
    <n v="6413.2699999999986"/>
    <n v="0.30093410932556147"/>
    <n v="736.67"/>
    <n v="8.5748176748176752E-2"/>
    <n v="3.4567253572181024E-2"/>
    <n v="123.80830115830113"/>
    <n v="1998.79"/>
  </r>
  <r>
    <n v="1130010"/>
    <s v="Bekhero Milk 500ML 24X"/>
    <n v="202403"/>
    <x v="2"/>
    <x v="2"/>
    <x v="2"/>
    <x v="7"/>
    <x v="3"/>
    <n v="104.6"/>
    <n v="37656"/>
    <n v="-3211.63"/>
    <n v="34444.370000000003"/>
    <n v="-22202.36"/>
    <n v="-1066.3"/>
    <n v="-356.08"/>
    <n v="10819.630000000001"/>
    <n v="0.31411896922486898"/>
    <n v="1422.3799999999999"/>
    <n v="8.5288665816868503E-2"/>
    <n v="4.1294992476274058E-2"/>
    <n v="103.43814531548759"/>
    <n v="3211.63"/>
  </r>
  <r>
    <n v="1120020"/>
    <s v="Pure Apple 250ML 27X"/>
    <n v="202503"/>
    <x v="1"/>
    <x v="1"/>
    <x v="1"/>
    <x v="4"/>
    <x v="1"/>
    <n v="75.599999999999994"/>
    <n v="28728"/>
    <n v="-843.68"/>
    <n v="27884.32"/>
    <n v="-18554.560000000001"/>
    <n v="-672.08"/>
    <n v="-436.39"/>
    <n v="8221.2899999999972"/>
    <n v="0.29483559218944544"/>
    <n v="1108.47"/>
    <n v="2.9367864104706209E-2"/>
    <n v="3.9752448688008174E-2"/>
    <n v="108.74722222222219"/>
    <n v="843.68"/>
  </r>
  <r>
    <n v="1120020"/>
    <s v="Pure Apple 250ML 27X"/>
    <n v="202408"/>
    <x v="1"/>
    <x v="1"/>
    <x v="1"/>
    <x v="7"/>
    <x v="3"/>
    <n v="174.3"/>
    <n v="66234"/>
    <n v="-6859.88"/>
    <n v="59374.12"/>
    <n v="-39944.559999999998"/>
    <n v="-2146.85"/>
    <n v="-1141.6400000000001"/>
    <n v="16141.070000000007"/>
    <n v="0.27185362915694594"/>
    <n v="3288.49"/>
    <n v="0.10357037171241357"/>
    <n v="5.5385915614412466E-2"/>
    <n v="92.605106138841109"/>
    <n v="6859.88"/>
  </r>
  <r>
    <n v="1110010"/>
    <s v="Juhayna Milk 1L 12X"/>
    <n v="202503"/>
    <x v="0"/>
    <x v="0"/>
    <x v="0"/>
    <x v="1"/>
    <x v="0"/>
    <n v="93.5"/>
    <n v="39270"/>
    <n v="-3520.58"/>
    <n v="35749.42"/>
    <n v="-22428.91"/>
    <n v="-1111.02"/>
    <n v="-507.44"/>
    <n v="11702.05"/>
    <n v="0.327335380546034"/>
    <n v="1618.46"/>
    <n v="8.9650623885918004E-2"/>
    <n v="4.5272342879968404E-2"/>
    <n v="125.15561497326202"/>
    <n v="3520.58"/>
  </r>
  <r>
    <n v="1110020"/>
    <s v="Juhayna Milk 500ML 24X"/>
    <n v="202506"/>
    <x v="0"/>
    <x v="2"/>
    <x v="2"/>
    <x v="9"/>
    <x v="0"/>
    <n v="116.4"/>
    <n v="52380"/>
    <n v="-4169.17"/>
    <n v="48210.83"/>
    <n v="-30376.46"/>
    <n v="-1158.71"/>
    <n v="-593.87"/>
    <n v="16081.790000000005"/>
    <n v="0.33357214551170355"/>
    <n v="1752.58"/>
    <n v="7.9594692630775107E-2"/>
    <n v="3.6352412932944729E-2"/>
    <n v="138.15970790378009"/>
    <n v="4169.17"/>
  </r>
  <r>
    <n v="1110020"/>
    <s v="Juhayna Milk 500ML 24X"/>
    <n v="202407"/>
    <x v="0"/>
    <x v="2"/>
    <x v="2"/>
    <x v="6"/>
    <x v="0"/>
    <n v="77.8"/>
    <n v="35010"/>
    <n v="-3076.41"/>
    <n v="31933.59"/>
    <n v="-20282.099999999999"/>
    <n v="-880.78"/>
    <n v="-570.80999999999995"/>
    <n v="10199.900000000001"/>
    <n v="0.31940975004689426"/>
    <n v="1451.59"/>
    <n v="8.7872322193658953E-2"/>
    <n v="4.5456523992448074E-2"/>
    <n v="131.10411311053986"/>
    <n v="3076.41"/>
  </r>
  <r>
    <n v="1110010"/>
    <s v="Juhayna Milk 1L 12X"/>
    <n v="202409"/>
    <x v="0"/>
    <x v="0"/>
    <x v="0"/>
    <x v="10"/>
    <x v="1"/>
    <n v="87.8"/>
    <n v="36876"/>
    <n v="-1239.07"/>
    <n v="35636.93"/>
    <n v="-22099.83"/>
    <n v="-1148.9100000000001"/>
    <n v="-589.57000000000005"/>
    <n v="11798.619999999999"/>
    <n v="0.33107846270708502"/>
    <n v="1738.48"/>
    <n v="3.3600987091875471E-2"/>
    <n v="4.8783102248145395E-2"/>
    <n v="134.38063781321185"/>
    <n v="1239.07"/>
  </r>
  <r>
    <n v="1110020"/>
    <s v="Juhayna Milk 500ML 24X"/>
    <n v="202506"/>
    <x v="0"/>
    <x v="2"/>
    <x v="2"/>
    <x v="8"/>
    <x v="2"/>
    <n v="270"/>
    <n v="121500"/>
    <n v="-9682.77"/>
    <n v="111817.23"/>
    <n v="-70269.8"/>
    <n v="-2919.59"/>
    <n v="-1270.8499999999999"/>
    <n v="37356.989999999991"/>
    <n v="0.33408974627613286"/>
    <n v="4190.4400000000005"/>
    <n v="7.9693580246913587E-2"/>
    <n v="3.7475798676107439E-2"/>
    <n v="138.3592222222222"/>
    <n v="9682.77"/>
  </r>
  <r>
    <n v="1120010"/>
    <s v="Pure Orange 1L 12X"/>
    <n v="202511"/>
    <x v="1"/>
    <x v="0"/>
    <x v="0"/>
    <x v="7"/>
    <x v="3"/>
    <n v="258.7"/>
    <n v="124176"/>
    <n v="-10098.02"/>
    <n v="114077.98"/>
    <n v="-73346.710000000006"/>
    <n v="-4426.7"/>
    <n v="-1430.32"/>
    <n v="34874.249999999985"/>
    <n v="0.30570536049113062"/>
    <n v="5857.0199999999995"/>
    <n v="8.1320222909418899E-2"/>
    <n v="5.1342248521581466E-2"/>
    <n v="134.80575956706605"/>
    <n v="10098.02"/>
  </r>
  <r>
    <n v="1130010"/>
    <s v="Bekhero Milk 500ML 24X"/>
    <n v="202506"/>
    <x v="2"/>
    <x v="2"/>
    <x v="2"/>
    <x v="8"/>
    <x v="2"/>
    <n v="169.7"/>
    <n v="61092"/>
    <n v="-6012.21"/>
    <n v="55079.79"/>
    <n v="-34960.49"/>
    <n v="-1229.8699999999999"/>
    <n v="-869.52"/>
    <n v="18019.910000000003"/>
    <n v="0.32716010718268901"/>
    <n v="2099.39"/>
    <n v="9.8412394421528188E-2"/>
    <n v="3.8115432175758114E-2"/>
    <n v="106.18685916322926"/>
    <n v="6012.21"/>
  </r>
  <r>
    <n v="1130010"/>
    <s v="Bekhero Milk 500ML 24X"/>
    <n v="202406"/>
    <x v="2"/>
    <x v="2"/>
    <x v="2"/>
    <x v="0"/>
    <x v="0"/>
    <n v="49.8"/>
    <n v="17928"/>
    <n v="-1593.67"/>
    <n v="16334.33"/>
    <n v="-11013.76"/>
    <n v="-499.64"/>
    <n v="-164.4"/>
    <n v="4656.5300000000007"/>
    <n v="0.28507627799854668"/>
    <n v="664.04"/>
    <n v="8.8892793395805442E-2"/>
    <n v="4.0653029539626052E-2"/>
    <n v="93.504618473895604"/>
    <n v="1593.67"/>
  </r>
  <r>
    <n v="1110020"/>
    <s v="Juhayna Milk 500ML 24X"/>
    <n v="202410"/>
    <x v="0"/>
    <x v="2"/>
    <x v="2"/>
    <x v="4"/>
    <x v="1"/>
    <n v="116.8"/>
    <n v="52560"/>
    <n v="-1435.06"/>
    <n v="51124.94"/>
    <n v="-34153.65"/>
    <n v="-1512.96"/>
    <n v="-950.74"/>
    <n v="14507.590000000004"/>
    <n v="0.28376737459251794"/>
    <n v="2463.6999999999998"/>
    <n v="2.7303272450532722E-2"/>
    <n v="4.8189787606596694E-2"/>
    <n v="124.20881849315072"/>
    <n v="1435.06"/>
  </r>
  <r>
    <n v="1120020"/>
    <s v="Pure Apple 250ML 27X"/>
    <n v="202501"/>
    <x v="1"/>
    <x v="1"/>
    <x v="1"/>
    <x v="10"/>
    <x v="1"/>
    <n v="13"/>
    <n v="4940"/>
    <n v="-116.63"/>
    <n v="4823.37"/>
    <n v="-3056.67"/>
    <n v="-153.38999999999999"/>
    <n v="-54.51"/>
    <n v="1558.7999999999997"/>
    <n v="0.32317653424887571"/>
    <n v="207.89999999999998"/>
    <n v="2.3609311740890686E-2"/>
    <n v="4.3102644002015182E-2"/>
    <n v="119.90769230769229"/>
    <n v="116.63"/>
  </r>
  <r>
    <n v="1110010"/>
    <s v="Juhayna Milk 1L 12X"/>
    <n v="202504"/>
    <x v="0"/>
    <x v="0"/>
    <x v="0"/>
    <x v="5"/>
    <x v="3"/>
    <n v="58.5"/>
    <n v="24570"/>
    <n v="-2849.46"/>
    <n v="21720.54"/>
    <n v="-14276.61"/>
    <n v="-745.92"/>
    <n v="-288.02"/>
    <n v="6409.99"/>
    <n v="0.29511190789915903"/>
    <n v="1033.94"/>
    <n v="0.11597313797313798"/>
    <n v="4.7601947281237025E-2"/>
    <n v="109.57247863247864"/>
    <n v="2849.46"/>
  </r>
  <r>
    <n v="1120020"/>
    <s v="Pure Apple 250ML 27X"/>
    <n v="202507"/>
    <x v="1"/>
    <x v="1"/>
    <x v="1"/>
    <x v="2"/>
    <x v="1"/>
    <n v="95.3"/>
    <n v="36214"/>
    <n v="-1203.6300000000001"/>
    <n v="35010.370000000003"/>
    <n v="-22840.65"/>
    <n v="-1030.69"/>
    <n v="-533.73"/>
    <n v="10605.300000000003"/>
    <n v="0.3029188209093478"/>
    <n v="1564.42"/>
    <n v="3.3236593582592372E-2"/>
    <n v="4.4684474914146864E-2"/>
    <n v="111.28331584470098"/>
    <n v="1203.6300000000001"/>
  </r>
  <r>
    <n v="1120020"/>
    <s v="Pure Apple 250ML 27X"/>
    <n v="202407"/>
    <x v="1"/>
    <x v="1"/>
    <x v="1"/>
    <x v="7"/>
    <x v="3"/>
    <n v="256.60000000000002"/>
    <n v="97508"/>
    <n v="-10529.57"/>
    <n v="86978.43"/>
    <n v="-55239.64"/>
    <n v="-2013.56"/>
    <n v="-1139.17"/>
    <n v="28586.059999999998"/>
    <n v="0.32865688654072051"/>
    <n v="3152.73"/>
    <n v="0.10798672929400664"/>
    <n v="3.6247262683403232E-2"/>
    <n v="111.40319563522991"/>
    <n v="10529.57"/>
  </r>
  <r>
    <n v="1120010"/>
    <s v="Pure Orange 1L 12X"/>
    <n v="202507"/>
    <x v="1"/>
    <x v="0"/>
    <x v="0"/>
    <x v="2"/>
    <x v="1"/>
    <n v="99.9"/>
    <n v="47952"/>
    <n v="-1413.52"/>
    <n v="46538.48"/>
    <n v="-30715.02"/>
    <n v="-1295.9100000000001"/>
    <n v="-605.19000000000005"/>
    <n v="13922.360000000004"/>
    <n v="0.29915803008607078"/>
    <n v="1901.1000000000001"/>
    <n v="2.9477811144477811E-2"/>
    <n v="4.0850066439643062E-2"/>
    <n v="139.362962962963"/>
    <n v="1413.52"/>
  </r>
  <r>
    <n v="1120020"/>
    <s v="Pure Apple 250ML 27X"/>
    <n v="202407"/>
    <x v="1"/>
    <x v="1"/>
    <x v="1"/>
    <x v="6"/>
    <x v="0"/>
    <n v="93.6"/>
    <n v="35568"/>
    <n v="-2712.31"/>
    <n v="32855.69"/>
    <n v="-21369.13"/>
    <n v="-966.62"/>
    <n v="-334.93"/>
    <n v="10185.010000000002"/>
    <n v="0.30999227226699549"/>
    <n v="1301.55"/>
    <n v="7.625702878992352E-2"/>
    <n v="3.9614142938407315E-2"/>
    <n v="108.81420940170943"/>
    <n v="2712.31"/>
  </r>
  <r>
    <n v="1110010"/>
    <s v="Juhayna Milk 1L 12X"/>
    <n v="202505"/>
    <x v="0"/>
    <x v="0"/>
    <x v="0"/>
    <x v="6"/>
    <x v="0"/>
    <n v="63.6"/>
    <n v="26712"/>
    <n v="-1873.96"/>
    <n v="24838.04"/>
    <n v="-15517.75"/>
    <n v="-963.22"/>
    <n v="-284.93"/>
    <n v="8072.1399999999994"/>
    <n v="0.32499102183586143"/>
    <n v="1248.1500000000001"/>
    <n v="7.0154237795747226E-2"/>
    <n v="5.0251549639182484E-2"/>
    <n v="126.92044025157232"/>
    <n v="1873.96"/>
  </r>
  <r>
    <n v="1110020"/>
    <s v="Juhayna Milk 500ML 24X"/>
    <n v="202512"/>
    <x v="0"/>
    <x v="2"/>
    <x v="2"/>
    <x v="1"/>
    <x v="0"/>
    <n v="107.6"/>
    <n v="48420"/>
    <n v="-3429.37"/>
    <n v="44990.63"/>
    <n v="-28883.73"/>
    <n v="-1144.19"/>
    <n v="-629.13"/>
    <n v="14333.579999999998"/>
    <n v="0.31859033758807109"/>
    <n v="1773.3200000000002"/>
    <n v="7.0825485336637753E-2"/>
    <n v="3.9415318256268032E-2"/>
    <n v="133.2117100371747"/>
    <n v="3429.37"/>
  </r>
  <r>
    <n v="1130010"/>
    <s v="Bekhero Milk 500ML 24X"/>
    <n v="202405"/>
    <x v="2"/>
    <x v="2"/>
    <x v="2"/>
    <x v="10"/>
    <x v="1"/>
    <n v="82.4"/>
    <n v="29664"/>
    <n v="-1006.31"/>
    <n v="28657.69"/>
    <n v="-17863.29"/>
    <n v="-1082.1400000000001"/>
    <n v="-402.87"/>
    <n v="9309.39"/>
    <n v="0.32484788550647314"/>
    <n v="1485.0100000000002"/>
    <n v="3.3923611111111113E-2"/>
    <n v="5.1818900965151071E-2"/>
    <n v="112.97803398058251"/>
    <n v="1006.31"/>
  </r>
  <r>
    <n v="1110020"/>
    <s v="Juhayna Milk 500ML 24X"/>
    <n v="202509"/>
    <x v="0"/>
    <x v="2"/>
    <x v="2"/>
    <x v="4"/>
    <x v="1"/>
    <n v="91.4"/>
    <n v="41130"/>
    <n v="-1464.16"/>
    <n v="39665.839999999997"/>
    <n v="-25438.92"/>
    <n v="-1115.21"/>
    <n v="-666.6"/>
    <n v="12445.11"/>
    <n v="0.31374880753817397"/>
    <n v="1781.81"/>
    <n v="3.5598346705567711E-2"/>
    <n v="4.4920515990585351E-2"/>
    <n v="136.16094091903719"/>
    <n v="1464.16"/>
  </r>
  <r>
    <n v="1120020"/>
    <s v="Pure Apple 250ML 27X"/>
    <n v="202406"/>
    <x v="1"/>
    <x v="1"/>
    <x v="1"/>
    <x v="8"/>
    <x v="2"/>
    <n v="256.3"/>
    <n v="97394"/>
    <n v="-7489.05"/>
    <n v="89904.95"/>
    <n v="-59632.03"/>
    <n v="-1897.72"/>
    <n v="-1379.64"/>
    <n v="26995.559999999998"/>
    <n v="0.30026778280839928"/>
    <n v="3277.36"/>
    <n v="7.6894367209479023E-2"/>
    <n v="3.6453610173855837E-2"/>
    <n v="105.32797502926257"/>
    <n v="7489.05"/>
  </r>
  <r>
    <n v="1120010"/>
    <s v="Pure Orange 1L 12X"/>
    <n v="202407"/>
    <x v="1"/>
    <x v="0"/>
    <x v="0"/>
    <x v="3"/>
    <x v="2"/>
    <n v="53.3"/>
    <n v="25584"/>
    <n v="-2533.5300000000002"/>
    <n v="23050.47"/>
    <n v="-14993.44"/>
    <n v="-688.48"/>
    <n v="-438.44"/>
    <n v="6930.1100000000006"/>
    <n v="0.30064940107511906"/>
    <n v="1126.92"/>
    <n v="9.902790806754222E-2"/>
    <n v="4.8889241737804047E-2"/>
    <n v="130.02082551594748"/>
    <n v="2533.5300000000002"/>
  </r>
  <r>
    <n v="1130010"/>
    <s v="Bekhero Milk 500ML 24X"/>
    <n v="202506"/>
    <x v="2"/>
    <x v="2"/>
    <x v="2"/>
    <x v="7"/>
    <x v="3"/>
    <n v="226.8"/>
    <n v="81648"/>
    <n v="-6566.02"/>
    <n v="75081.98"/>
    <n v="-46771.45"/>
    <n v="-1633.67"/>
    <n v="-945.74"/>
    <n v="25731.120000000003"/>
    <n v="0.34270699840361168"/>
    <n v="2579.41"/>
    <n v="8.0418626298255927E-2"/>
    <n v="3.4354581485464289E-2"/>
    <n v="113.45291005291006"/>
    <n v="6566.02"/>
  </r>
  <r>
    <n v="1120020"/>
    <s v="Pure Apple 250ML 27X"/>
    <n v="202405"/>
    <x v="1"/>
    <x v="1"/>
    <x v="1"/>
    <x v="5"/>
    <x v="3"/>
    <n v="150.30000000000001"/>
    <n v="57114"/>
    <n v="-4741.55"/>
    <n v="52372.45"/>
    <n v="-34801.050000000003"/>
    <n v="-1604.19"/>
    <n v="-785.67"/>
    <n v="15181.539999999994"/>
    <n v="0.28987645221867592"/>
    <n v="2389.86"/>
    <n v="8.3019049620058127E-2"/>
    <n v="4.5632006904393438E-2"/>
    <n v="101.00825016633395"/>
    <n v="4741.55"/>
  </r>
  <r>
    <n v="1110010"/>
    <s v="Juhayna Milk 1L 12X"/>
    <n v="202404"/>
    <x v="0"/>
    <x v="0"/>
    <x v="0"/>
    <x v="2"/>
    <x v="1"/>
    <n v="50.1"/>
    <n v="21042"/>
    <n v="-724.84"/>
    <n v="20317.16"/>
    <n v="-13286"/>
    <n v="-608.03"/>
    <n v="-402.53"/>
    <n v="6020.5999999999985"/>
    <n v="0.29633078638943627"/>
    <n v="1010.56"/>
    <n v="3.4447295884421636E-2"/>
    <n v="4.9739235208070415E-2"/>
    <n v="120.17165668662672"/>
    <n v="724.84"/>
  </r>
  <r>
    <n v="1120020"/>
    <s v="Pure Apple 250ML 27X"/>
    <n v="202508"/>
    <x v="1"/>
    <x v="1"/>
    <x v="1"/>
    <x v="5"/>
    <x v="3"/>
    <n v="82.3"/>
    <n v="31274"/>
    <n v="-2594.0100000000002"/>
    <n v="28679.99"/>
    <n v="-18006.5"/>
    <n v="-641.95000000000005"/>
    <n v="-448.08"/>
    <n v="9583.4599999999991"/>
    <n v="0.33415144147539794"/>
    <n v="1090.03"/>
    <n v="8.2944618532966682E-2"/>
    <n v="3.8006638077628337E-2"/>
    <n v="116.44544349939245"/>
    <n v="2594.0100000000002"/>
  </r>
  <r>
    <n v="1130010"/>
    <s v="Bekhero Milk 500ML 24X"/>
    <n v="202408"/>
    <x v="2"/>
    <x v="2"/>
    <x v="2"/>
    <x v="3"/>
    <x v="2"/>
    <n v="106.7"/>
    <n v="38412"/>
    <n v="-2861"/>
    <n v="35551"/>
    <n v="-23247.02"/>
    <n v="-1309.54"/>
    <n v="-651.05999999999995"/>
    <n v="10343.379999999997"/>
    <n v="0.29094483980760028"/>
    <n v="1960.6"/>
    <n v="7.448193272935541E-2"/>
    <n v="5.514894095806025E-2"/>
    <n v="96.938894095595103"/>
    <n v="2861"/>
  </r>
  <r>
    <n v="1130010"/>
    <s v="Bekhero Milk 500ML 24X"/>
    <n v="202507"/>
    <x v="2"/>
    <x v="2"/>
    <x v="2"/>
    <x v="7"/>
    <x v="3"/>
    <n v="135.1"/>
    <n v="48636"/>
    <n v="-4205.12"/>
    <n v="44430.879999999997"/>
    <n v="-29971.72"/>
    <n v="-1194.01"/>
    <n v="-872.92"/>
    <n v="12392.23"/>
    <n v="0.27891029842307874"/>
    <n v="2066.9299999999998"/>
    <n v="8.6461057652767501E-2"/>
    <n v="4.6520122941521753E-2"/>
    <n v="91.726350851221312"/>
    <n v="4205.12"/>
  </r>
  <r>
    <n v="1120010"/>
    <s v="Pure Orange 1L 12X"/>
    <n v="202403"/>
    <x v="1"/>
    <x v="0"/>
    <x v="0"/>
    <x v="3"/>
    <x v="2"/>
    <n v="157.30000000000001"/>
    <n v="75504"/>
    <n v="-5763.25"/>
    <n v="69740.75"/>
    <n v="-45768.17"/>
    <n v="-2013.6"/>
    <n v="-894.37"/>
    <n v="21064.61"/>
    <n v="0.30204163276133394"/>
    <n v="2907.97"/>
    <n v="7.6330393091756724E-2"/>
    <n v="4.1696855855436026E-2"/>
    <n v="133.91360457724093"/>
    <n v="5763.25"/>
  </r>
  <r>
    <n v="1110020"/>
    <s v="Juhayna Milk 500ML 24X"/>
    <n v="202411"/>
    <x v="0"/>
    <x v="2"/>
    <x v="2"/>
    <x v="9"/>
    <x v="0"/>
    <n v="101.4"/>
    <n v="45630"/>
    <n v="-3366.8"/>
    <n v="42263.199999999997"/>
    <n v="-27968.07"/>
    <n v="-938.83"/>
    <n v="-757.24"/>
    <n v="12599.059999999994"/>
    <n v="0.2981094663915651"/>
    <n v="1696.0700000000002"/>
    <n v="7.3784790707867629E-2"/>
    <n v="4.0131130629010588E-2"/>
    <n v="124.2510848126232"/>
    <n v="3366.8"/>
  </r>
  <r>
    <n v="1120010"/>
    <s v="Pure Orange 1L 12X"/>
    <n v="202506"/>
    <x v="1"/>
    <x v="0"/>
    <x v="0"/>
    <x v="7"/>
    <x v="3"/>
    <n v="252.7"/>
    <n v="121296"/>
    <n v="-13714.82"/>
    <n v="107581.18"/>
    <n v="-70462.38"/>
    <n v="-2492.5500000000002"/>
    <n v="-1215.98"/>
    <n v="33410.26999999999"/>
    <n v="0.31055868693762229"/>
    <n v="3708.53"/>
    <n v="0.11306902123730378"/>
    <n v="3.447192157587415E-2"/>
    <n v="132.21317768104467"/>
    <n v="13714.82"/>
  </r>
  <r>
    <n v="1130010"/>
    <s v="Bekhero Milk 500ML 24X"/>
    <n v="202511"/>
    <x v="2"/>
    <x v="2"/>
    <x v="2"/>
    <x v="6"/>
    <x v="0"/>
    <n v="17.7"/>
    <n v="6372"/>
    <n v="-439.74"/>
    <n v="5932.26"/>
    <n v="-3882.7"/>
    <n v="-234.53"/>
    <n v="-106.29"/>
    <n v="1708.7400000000007"/>
    <n v="0.28804199411354198"/>
    <n v="340.82"/>
    <n v="6.9011299435028248E-2"/>
    <n v="5.7451966029809884E-2"/>
    <n v="96.538983050847506"/>
    <n v="439.74"/>
  </r>
  <r>
    <n v="1120020"/>
    <s v="Pure Apple 250ML 27X"/>
    <n v="202509"/>
    <x v="1"/>
    <x v="1"/>
    <x v="1"/>
    <x v="2"/>
    <x v="1"/>
    <n v="57.8"/>
    <n v="21964"/>
    <n v="-786.05"/>
    <n v="21177.95"/>
    <n v="-13740.27"/>
    <n v="-797.08"/>
    <n v="-266.39"/>
    <n v="6374.2100000000009"/>
    <n v="0.30098333408096634"/>
    <n v="1063.47"/>
    <n v="3.5788107812784554E-2"/>
    <n v="5.0215908527501484E-2"/>
    <n v="110.28044982698964"/>
    <n v="786.05"/>
  </r>
  <r>
    <n v="1110020"/>
    <s v="Juhayna Milk 500ML 24X"/>
    <n v="202509"/>
    <x v="0"/>
    <x v="2"/>
    <x v="2"/>
    <x v="3"/>
    <x v="2"/>
    <n v="270.8"/>
    <n v="121860"/>
    <n v="-11673.92"/>
    <n v="110186.08"/>
    <n v="-72431.72"/>
    <n v="-3222.81"/>
    <n v="-1647.73"/>
    <n v="32883.820000000007"/>
    <n v="0.29843896797127195"/>
    <n v="4870.54"/>
    <n v="9.5797800754964718E-2"/>
    <n v="4.4202861196259997E-2"/>
    <n v="121.43212703101922"/>
    <n v="11673.92"/>
  </r>
  <r>
    <n v="1130010"/>
    <s v="Bekhero Milk 500ML 24X"/>
    <n v="202504"/>
    <x v="2"/>
    <x v="2"/>
    <x v="2"/>
    <x v="4"/>
    <x v="1"/>
    <n v="22.1"/>
    <n v="7956"/>
    <n v="-302.97000000000003"/>
    <n v="7653.03"/>
    <n v="-5090.5"/>
    <n v="-283.38"/>
    <n v="-93.58"/>
    <n v="2185.5699999999997"/>
    <n v="0.28558231184249894"/>
    <n v="376.96"/>
    <n v="3.8080693815987936E-2"/>
    <n v="4.9256307632401804E-2"/>
    <n v="98.894570135746591"/>
    <n v="302.97000000000003"/>
  </r>
  <r>
    <n v="1130010"/>
    <s v="Bekhero Milk 500ML 24X"/>
    <n v="202508"/>
    <x v="2"/>
    <x v="2"/>
    <x v="2"/>
    <x v="6"/>
    <x v="0"/>
    <n v="110.7"/>
    <n v="39852"/>
    <n v="-2447.16"/>
    <n v="37404.839999999997"/>
    <n v="-25000.080000000002"/>
    <n v="-950.24"/>
    <n v="-573.77"/>
    <n v="10880.749999999993"/>
    <n v="0.29089149960272503"/>
    <n v="1524.01"/>
    <n v="6.1406202950918393E-2"/>
    <n v="4.0743657772630497E-2"/>
    <n v="98.290424570912307"/>
    <n v="2447.16"/>
  </r>
  <r>
    <n v="1110010"/>
    <s v="Juhayna Milk 1L 12X"/>
    <n v="202410"/>
    <x v="0"/>
    <x v="0"/>
    <x v="0"/>
    <x v="3"/>
    <x v="2"/>
    <n v="167.7"/>
    <n v="70434"/>
    <n v="-6756.33"/>
    <n v="63677.67"/>
    <n v="-43151.839999999997"/>
    <n v="-2071.41"/>
    <n v="-1095.8900000000001"/>
    <n v="17358.53"/>
    <n v="0.27259995536896997"/>
    <n v="3167.3"/>
    <n v="9.5924269528920691E-2"/>
    <n v="4.9739571187199537E-2"/>
    <n v="103.50942158616577"/>
    <n v="6756.33"/>
  </r>
  <r>
    <n v="1130010"/>
    <s v="Bekhero Milk 500ML 24X"/>
    <n v="202508"/>
    <x v="2"/>
    <x v="2"/>
    <x v="2"/>
    <x v="3"/>
    <x v="2"/>
    <n v="66.5"/>
    <n v="23940"/>
    <n v="-2177.8200000000002"/>
    <n v="21762.18"/>
    <n v="-14123.13"/>
    <n v="-643.24"/>
    <n v="-245.36"/>
    <n v="6750.4500000000007"/>
    <n v="0.31019180982787575"/>
    <n v="888.6"/>
    <n v="9.0969924812030076E-2"/>
    <n v="4.083230632225264E-2"/>
    <n v="101.51052631578949"/>
    <n v="2177.8200000000002"/>
  </r>
  <r>
    <n v="1110020"/>
    <s v="Juhayna Milk 500ML 24X"/>
    <n v="202511"/>
    <x v="0"/>
    <x v="2"/>
    <x v="2"/>
    <x v="4"/>
    <x v="1"/>
    <n v="95.7"/>
    <n v="43065"/>
    <n v="-1458.93"/>
    <n v="41606.07"/>
    <n v="-26141.31"/>
    <n v="-1136.6500000000001"/>
    <n v="-663.16"/>
    <n v="13664.949999999997"/>
    <n v="0.32843645170043689"/>
    <n v="1799.81"/>
    <n v="3.3877394636015329E-2"/>
    <n v="4.3258351485732732E-2"/>
    <n v="142.78944618599789"/>
    <n v="1458.93"/>
  </r>
  <r>
    <n v="1110010"/>
    <s v="Juhayna Milk 1L 12X"/>
    <n v="202508"/>
    <x v="0"/>
    <x v="0"/>
    <x v="0"/>
    <x v="7"/>
    <x v="3"/>
    <n v="107.7"/>
    <n v="45234"/>
    <n v="-4696.07"/>
    <n v="40537.93"/>
    <n v="-25339.11"/>
    <n v="-1587.03"/>
    <n v="-779.53"/>
    <n v="12832.260000000002"/>
    <n v="0.31654946367513098"/>
    <n v="2366.56"/>
    <n v="0.10381726135208029"/>
    <n v="5.8378905879012566E-2"/>
    <n v="119.1481894150418"/>
    <n v="4696.07"/>
  </r>
  <r>
    <n v="1110010"/>
    <s v="Juhayna Milk 1L 12X"/>
    <n v="202405"/>
    <x v="0"/>
    <x v="0"/>
    <x v="0"/>
    <x v="0"/>
    <x v="0"/>
    <n v="61.3"/>
    <n v="25746"/>
    <n v="-1628.74"/>
    <n v="24117.26"/>
    <n v="-15981.17"/>
    <n v="-845.14"/>
    <n v="-285.63"/>
    <n v="7005.3199999999961"/>
    <n v="0.2904691494804964"/>
    <n v="1130.77"/>
    <n v="6.3261865920919758E-2"/>
    <n v="4.688633783439744E-2"/>
    <n v="114.279282218597"/>
    <n v="1628.74"/>
  </r>
  <r>
    <n v="1110020"/>
    <s v="Juhayna Milk 500ML 24X"/>
    <n v="202403"/>
    <x v="0"/>
    <x v="2"/>
    <x v="2"/>
    <x v="4"/>
    <x v="1"/>
    <n v="38.4"/>
    <n v="17280"/>
    <n v="-677.38"/>
    <n v="16602.62"/>
    <n v="-10620.62"/>
    <n v="-521.85"/>
    <n v="-296.85000000000002"/>
    <n v="5163.2999999999975"/>
    <n v="0.31099308422405608"/>
    <n v="818.7"/>
    <n v="3.9200231481481482E-2"/>
    <n v="4.9311494209949999E-2"/>
    <n v="134.46093749999994"/>
    <n v="677.38"/>
  </r>
  <r>
    <n v="1110010"/>
    <s v="Juhayna Milk 1L 12X"/>
    <n v="202405"/>
    <x v="0"/>
    <x v="0"/>
    <x v="0"/>
    <x v="0"/>
    <x v="0"/>
    <n v="111"/>
    <n v="46620"/>
    <n v="-3912.14"/>
    <n v="42707.86"/>
    <n v="-27036.03"/>
    <n v="-1135.99"/>
    <n v="-652.36"/>
    <n v="13883.48"/>
    <n v="0.32508020771820456"/>
    <n v="1788.35"/>
    <n v="8.3915486915486906E-2"/>
    <n v="4.1874025062365566E-2"/>
    <n v="125.07639639639639"/>
    <n v="3912.14"/>
  </r>
  <r>
    <n v="1120010"/>
    <s v="Pure Orange 1L 12X"/>
    <n v="202406"/>
    <x v="1"/>
    <x v="0"/>
    <x v="0"/>
    <x v="4"/>
    <x v="1"/>
    <n v="27.4"/>
    <n v="13152"/>
    <n v="-404.74"/>
    <n v="12747.26"/>
    <n v="-8088.66"/>
    <n v="-457.36"/>
    <n v="-224.56"/>
    <n v="3976.6800000000003"/>
    <n v="0.31196351215869139"/>
    <n v="681.92000000000007"/>
    <n v="3.077402676399027E-2"/>
    <n v="5.3495417838813994E-2"/>
    <n v="145.1343065693431"/>
    <n v="404.74"/>
  </r>
  <r>
    <n v="1120010"/>
    <s v="Pure Orange 1L 12X"/>
    <n v="202502"/>
    <x v="1"/>
    <x v="0"/>
    <x v="0"/>
    <x v="10"/>
    <x v="1"/>
    <n v="110.3"/>
    <n v="52944"/>
    <n v="-1568.52"/>
    <n v="51375.48"/>
    <n v="-33322.14"/>
    <n v="-1987.45"/>
    <n v="-1018.74"/>
    <n v="15047.150000000009"/>
    <n v="0.2928858280253539"/>
    <n v="3006.19"/>
    <n v="2.9626019945602902E-2"/>
    <n v="5.8514100500861498E-2"/>
    <n v="136.42021758839536"/>
    <n v="1568.52"/>
  </r>
  <r>
    <n v="1110020"/>
    <s v="Juhayna Milk 500ML 24X"/>
    <n v="202406"/>
    <x v="0"/>
    <x v="2"/>
    <x v="2"/>
    <x v="6"/>
    <x v="0"/>
    <n v="57.4"/>
    <n v="25830"/>
    <n v="-2257.11"/>
    <n v="23572.89"/>
    <n v="-15664.31"/>
    <n v="-690.67"/>
    <n v="-419.45"/>
    <n v="6798.4599999999991"/>
    <n v="0.28840163425019161"/>
    <n v="1110.1199999999999"/>
    <n v="8.7383275261324042E-2"/>
    <n v="4.7093080229025794E-2"/>
    <n v="118.44006968641114"/>
    <n v="2257.11"/>
  </r>
  <r>
    <n v="1120020"/>
    <s v="Pure Apple 250ML 27X"/>
    <n v="202402"/>
    <x v="1"/>
    <x v="1"/>
    <x v="1"/>
    <x v="3"/>
    <x v="2"/>
    <n v="229.9"/>
    <n v="87362"/>
    <n v="-6490.78"/>
    <n v="80871.22"/>
    <n v="-52870.86"/>
    <n v="-2546.88"/>
    <n v="-1377.38"/>
    <n v="24076.100000000006"/>
    <n v="0.29770912322084425"/>
    <n v="3924.26"/>
    <n v="7.4297520661157024E-2"/>
    <n v="4.8524802766670268E-2"/>
    <n v="104.72422792518489"/>
    <n v="6490.78"/>
  </r>
  <r>
    <n v="1110010"/>
    <s v="Juhayna Milk 1L 12X"/>
    <n v="202503"/>
    <x v="0"/>
    <x v="0"/>
    <x v="0"/>
    <x v="4"/>
    <x v="1"/>
    <n v="54.7"/>
    <n v="22974"/>
    <n v="-856.78"/>
    <n v="22117.22"/>
    <n v="-14568.51"/>
    <n v="-575.54"/>
    <n v="-321.06"/>
    <n v="6652.1100000000024"/>
    <n v="0.30076609989863112"/>
    <n v="896.59999999999991"/>
    <n v="3.729346217463219E-2"/>
    <n v="4.0538548696445569E-2"/>
    <n v="121.61078610603295"/>
    <n v="856.78"/>
  </r>
  <r>
    <n v="1120020"/>
    <s v="Pure Apple 250ML 27X"/>
    <n v="202411"/>
    <x v="1"/>
    <x v="1"/>
    <x v="1"/>
    <x v="7"/>
    <x v="3"/>
    <n v="115"/>
    <n v="43700"/>
    <n v="-5136.22"/>
    <n v="38563.78"/>
    <n v="-25562.54"/>
    <n v="-990.43"/>
    <n v="-632.95000000000005"/>
    <n v="11377.859999999997"/>
    <n v="0.29504006090689233"/>
    <n v="1623.38"/>
    <n v="0.11753363844393594"/>
    <n v="4.2095977105978725E-2"/>
    <n v="98.937913043478233"/>
    <n v="5136.22"/>
  </r>
  <r>
    <n v="1110010"/>
    <s v="Juhayna Milk 1L 12X"/>
    <n v="202504"/>
    <x v="0"/>
    <x v="0"/>
    <x v="0"/>
    <x v="10"/>
    <x v="1"/>
    <n v="75.900000000000006"/>
    <n v="31878"/>
    <n v="-1099.23"/>
    <n v="30778.77"/>
    <n v="-20467.740000000002"/>
    <n v="-1067.8399999999999"/>
    <n v="-444.1"/>
    <n v="8799.09"/>
    <n v="0.28588179449666118"/>
    <n v="1511.94"/>
    <n v="3.44824016563147E-2"/>
    <n v="4.9122820697513253E-2"/>
    <n v="115.9300395256917"/>
    <n v="1099.23"/>
  </r>
  <r>
    <n v="1120010"/>
    <s v="Pure Orange 1L 12X"/>
    <n v="202508"/>
    <x v="1"/>
    <x v="0"/>
    <x v="0"/>
    <x v="3"/>
    <x v="2"/>
    <n v="99.1"/>
    <n v="47568"/>
    <n v="-4693.95"/>
    <n v="42874.05"/>
    <n v="-28341.23"/>
    <n v="-1200.68"/>
    <n v="-436.98"/>
    <n v="12895.160000000003"/>
    <n v="0.30076841352753014"/>
    <n v="1637.66"/>
    <n v="9.8678733602421798E-2"/>
    <n v="3.8196997950975003E-2"/>
    <n v="130.1227043390515"/>
    <n v="4693.95"/>
  </r>
  <r>
    <n v="1120010"/>
    <s v="Pure Orange 1L 12X"/>
    <n v="202511"/>
    <x v="1"/>
    <x v="0"/>
    <x v="0"/>
    <x v="5"/>
    <x v="3"/>
    <n v="136.69999999999999"/>
    <n v="65616"/>
    <n v="-6596.73"/>
    <n v="59019.27"/>
    <n v="-38567.69"/>
    <n v="-1442.94"/>
    <n v="-859.72"/>
    <n v="18148.919999999991"/>
    <n v="0.30750837819579929"/>
    <n v="2302.66"/>
    <n v="0.10053538771031455"/>
    <n v="3.9015392769175219E-2"/>
    <n v="132.764594001463"/>
    <n v="6596.73"/>
  </r>
  <r>
    <n v="1110020"/>
    <s v="Juhayna Milk 500ML 24X"/>
    <n v="202408"/>
    <x v="0"/>
    <x v="2"/>
    <x v="2"/>
    <x v="6"/>
    <x v="0"/>
    <n v="12.2"/>
    <n v="5490"/>
    <n v="-408.69"/>
    <n v="5081.3100000000004"/>
    <n v="-3234.93"/>
    <n v="-126.89"/>
    <n v="-96.45"/>
    <n v="1623.0400000000009"/>
    <n v="0.31941369450004048"/>
    <n v="223.34"/>
    <n v="7.4442622950819673E-2"/>
    <n v="4.3953232532555578E-2"/>
    <n v="133.03606557377057"/>
    <n v="408.69"/>
  </r>
  <r>
    <n v="1110020"/>
    <s v="Juhayna Milk 500ML 24X"/>
    <n v="202408"/>
    <x v="0"/>
    <x v="2"/>
    <x v="2"/>
    <x v="6"/>
    <x v="0"/>
    <n v="56.5"/>
    <n v="25425"/>
    <n v="-1602.9"/>
    <n v="23822.1"/>
    <n v="-15025.14"/>
    <n v="-616.1"/>
    <n v="-351.53"/>
    <n v="7829.3299999999981"/>
    <n v="0.3286582627056388"/>
    <n v="967.63"/>
    <n v="6.3044247787610627E-2"/>
    <n v="4.0619005041537065E-2"/>
    <n v="138.5722123893805"/>
    <n v="1602.9"/>
  </r>
  <r>
    <n v="1120010"/>
    <s v="Pure Orange 1L 12X"/>
    <n v="202407"/>
    <x v="1"/>
    <x v="0"/>
    <x v="0"/>
    <x v="0"/>
    <x v="0"/>
    <n v="88.6"/>
    <n v="42528"/>
    <n v="-3136.83"/>
    <n v="39391.17"/>
    <n v="-24552.43"/>
    <n v="-969.14"/>
    <n v="-411.57"/>
    <n v="13458.029999999999"/>
    <n v="0.34165093344523656"/>
    <n v="1380.71"/>
    <n v="7.3759170428893905E-2"/>
    <n v="3.5051256411018007E-2"/>
    <n v="151.89650112866818"/>
    <n v="3136.83"/>
  </r>
  <r>
    <n v="1110010"/>
    <s v="Juhayna Milk 1L 12X"/>
    <n v="202405"/>
    <x v="0"/>
    <x v="0"/>
    <x v="0"/>
    <x v="2"/>
    <x v="1"/>
    <n v="37.299999999999997"/>
    <n v="15666"/>
    <n v="-354.7"/>
    <n v="15311.3"/>
    <n v="-9581.0499999999993"/>
    <n v="-314.89999999999998"/>
    <n v="-261.62"/>
    <n v="5153.7299999999996"/>
    <n v="0.33659650062372232"/>
    <n v="576.52"/>
    <n v="2.2641388995276394E-2"/>
    <n v="3.7653236498533763E-2"/>
    <n v="138.16970509383378"/>
    <n v="354.7"/>
  </r>
  <r>
    <n v="1120010"/>
    <s v="Pure Orange 1L 12X"/>
    <n v="202506"/>
    <x v="1"/>
    <x v="0"/>
    <x v="0"/>
    <x v="8"/>
    <x v="2"/>
    <n v="264.8"/>
    <n v="127104"/>
    <n v="-9103.7199999999993"/>
    <n v="118000.28"/>
    <n v="-77321.509999999995"/>
    <n v="-4640.62"/>
    <n v="-1928.18"/>
    <n v="34109.970000000016"/>
    <n v="0.28906685645152719"/>
    <n v="6568.8"/>
    <n v="7.1624181772406842E-2"/>
    <n v="5.5667664517406235E-2"/>
    <n v="128.81408610271907"/>
    <n v="9103.7199999999993"/>
  </r>
  <r>
    <n v="1110010"/>
    <s v="Juhayna Milk 1L 12X"/>
    <n v="202405"/>
    <x v="0"/>
    <x v="0"/>
    <x v="0"/>
    <x v="3"/>
    <x v="2"/>
    <n v="273.8"/>
    <n v="114996"/>
    <n v="-10871.1"/>
    <n v="104124.9"/>
    <n v="-68775.14"/>
    <n v="-4053.17"/>
    <n v="-1450.74"/>
    <n v="29845.849999999991"/>
    <n v="0.28663508920536773"/>
    <n v="5503.91"/>
    <n v="9.453459250756549E-2"/>
    <n v="5.2858730236475616E-2"/>
    <n v="109.0060262965668"/>
    <n v="10871.1"/>
  </r>
  <r>
    <n v="1110010"/>
    <s v="Juhayna Milk 1L 12X"/>
    <n v="202412"/>
    <x v="0"/>
    <x v="0"/>
    <x v="0"/>
    <x v="6"/>
    <x v="0"/>
    <n v="99.4"/>
    <n v="41748"/>
    <n v="-3576.78"/>
    <n v="38171.22"/>
    <n v="-23967.55"/>
    <n v="-940.97"/>
    <n v="-687.38"/>
    <n v="12575.32"/>
    <n v="0.329445063584554"/>
    <n v="1628.35"/>
    <n v="8.5675481460189717E-2"/>
    <n v="4.2659102852882352E-2"/>
    <n v="126.5122736418511"/>
    <n v="3576.78"/>
  </r>
  <r>
    <n v="1110010"/>
    <s v="Juhayna Milk 1L 12X"/>
    <n v="202403"/>
    <x v="0"/>
    <x v="0"/>
    <x v="0"/>
    <x v="10"/>
    <x v="1"/>
    <n v="74.5"/>
    <n v="31290"/>
    <n v="-1154.28"/>
    <n v="30135.72"/>
    <n v="-20170.97"/>
    <n v="-1044.3599999999999"/>
    <n v="-568.34"/>
    <n v="8352.0499999999993"/>
    <n v="0.27714784979419765"/>
    <n v="1612.6999999999998"/>
    <n v="3.6889741131351871E-2"/>
    <n v="5.3514566766614494E-2"/>
    <n v="112.10805369127516"/>
    <n v="1154.28"/>
  </r>
  <r>
    <n v="1110010"/>
    <s v="Juhayna Milk 1L 12X"/>
    <n v="202512"/>
    <x v="0"/>
    <x v="0"/>
    <x v="0"/>
    <x v="3"/>
    <x v="2"/>
    <n v="222.1"/>
    <n v="93282"/>
    <n v="-8240.27"/>
    <n v="85041.73"/>
    <n v="-54021.54"/>
    <n v="-2997.03"/>
    <n v="-908.57"/>
    <n v="27114.589999999997"/>
    <n v="0.31883864545088625"/>
    <n v="3905.6000000000004"/>
    <n v="8.8337192598786474E-2"/>
    <n v="4.5925688482583792E-2"/>
    <n v="122.08280054029716"/>
    <n v="8240.27"/>
  </r>
  <r>
    <n v="1120020"/>
    <s v="Pure Apple 250ML 27X"/>
    <n v="202511"/>
    <x v="1"/>
    <x v="1"/>
    <x v="1"/>
    <x v="0"/>
    <x v="0"/>
    <n v="64.7"/>
    <n v="24586"/>
    <n v="-2033.1"/>
    <n v="22552.9"/>
    <n v="-14467.16"/>
    <n v="-879.29"/>
    <n v="-427.18"/>
    <n v="6779.27"/>
    <n v="0.30059415862261618"/>
    <n v="1306.47"/>
    <n v="8.2693402749532255E-2"/>
    <n v="5.7929135499204094E-2"/>
    <n v="104.78006182380217"/>
    <n v="2033.1"/>
  </r>
  <r>
    <n v="1120020"/>
    <s v="Pure Apple 250ML 27X"/>
    <n v="202406"/>
    <x v="1"/>
    <x v="1"/>
    <x v="1"/>
    <x v="2"/>
    <x v="1"/>
    <n v="115.5"/>
    <n v="43890"/>
    <n v="-1432.4"/>
    <n v="42457.599999999999"/>
    <n v="-26658.6"/>
    <n v="-1084.93"/>
    <n v="-529.04"/>
    <n v="14185.029999999999"/>
    <n v="0.33409872437443472"/>
    <n v="1613.97"/>
    <n v="3.2636135794030532E-2"/>
    <n v="3.8013688950859215E-2"/>
    <n v="122.81411255411254"/>
    <n v="1432.4"/>
  </r>
  <r>
    <n v="1120020"/>
    <s v="Pure Apple 250ML 27X"/>
    <n v="202405"/>
    <x v="1"/>
    <x v="1"/>
    <x v="1"/>
    <x v="9"/>
    <x v="0"/>
    <n v="103"/>
    <n v="39140"/>
    <n v="-2435.8000000000002"/>
    <n v="36704.199999999997"/>
    <n v="-24231.26"/>
    <n v="-1127.8800000000001"/>
    <n v="-500.9"/>
    <n v="10844.159999999996"/>
    <n v="0.29544738749243948"/>
    <n v="1628.7800000000002"/>
    <n v="6.2233009708737866E-2"/>
    <n v="4.4375847995597247E-2"/>
    <n v="105.28310679611647"/>
    <n v="2435.8000000000002"/>
  </r>
  <r>
    <n v="1120020"/>
    <s v="Pure Apple 250ML 27X"/>
    <n v="202405"/>
    <x v="1"/>
    <x v="1"/>
    <x v="1"/>
    <x v="7"/>
    <x v="3"/>
    <n v="52.3"/>
    <n v="19874"/>
    <n v="-2209.2800000000002"/>
    <n v="17664.72"/>
    <n v="-11437.77"/>
    <n v="-685.23"/>
    <n v="-231.88"/>
    <n v="5309.840000000002"/>
    <n v="0.30059010275849274"/>
    <n v="917.11"/>
    <n v="0.11116433531246857"/>
    <n v="5.1917607525055587E-2"/>
    <n v="101.52657743785855"/>
    <n v="2209.2800000000002"/>
  </r>
  <r>
    <n v="1120010"/>
    <s v="Pure Orange 1L 12X"/>
    <n v="202411"/>
    <x v="1"/>
    <x v="0"/>
    <x v="0"/>
    <x v="5"/>
    <x v="3"/>
    <n v="201.8"/>
    <n v="96864"/>
    <n v="-10304.51"/>
    <n v="86559.49"/>
    <n v="-56268.73"/>
    <n v="-2351.8200000000002"/>
    <n v="-1430.08"/>
    <n v="26508.86"/>
    <n v="0.30625018701011292"/>
    <n v="3781.9"/>
    <n v="0.10638121489924017"/>
    <n v="4.3691338754421959E-2"/>
    <n v="131.36204162537166"/>
    <n v="10304.51"/>
  </r>
  <r>
    <n v="1130010"/>
    <s v="Bekhero Milk 500ML 24X"/>
    <n v="202403"/>
    <x v="2"/>
    <x v="2"/>
    <x v="2"/>
    <x v="4"/>
    <x v="1"/>
    <n v="43.7"/>
    <n v="15732"/>
    <n v="-530.42999999999995"/>
    <n v="15201.57"/>
    <n v="-10056.81"/>
    <n v="-432.47"/>
    <n v="-290.79000000000002"/>
    <n v="4421.5"/>
    <n v="0.29085811531308936"/>
    <n v="723.26"/>
    <n v="3.3716628527841339E-2"/>
    <n v="4.7577980432284298E-2"/>
    <n v="101.17848970251715"/>
    <n v="530.42999999999995"/>
  </r>
  <r>
    <n v="1130010"/>
    <s v="Bekhero Milk 500ML 24X"/>
    <n v="202404"/>
    <x v="2"/>
    <x v="2"/>
    <x v="2"/>
    <x v="1"/>
    <x v="0"/>
    <n v="14.9"/>
    <n v="5364"/>
    <n v="-469.32"/>
    <n v="4894.68"/>
    <n v="-3259.45"/>
    <n v="-138.77000000000001"/>
    <n v="-53.65"/>
    <n v="1442.8100000000004"/>
    <n v="0.2947710575563674"/>
    <n v="192.42000000000002"/>
    <n v="8.749440715883669E-2"/>
    <n v="3.9312069430483709E-2"/>
    <n v="96.832885906040289"/>
    <n v="469.32"/>
  </r>
  <r>
    <n v="1110010"/>
    <s v="Juhayna Milk 1L 12X"/>
    <n v="202504"/>
    <x v="0"/>
    <x v="0"/>
    <x v="0"/>
    <x v="5"/>
    <x v="3"/>
    <n v="257.8"/>
    <n v="108276"/>
    <n v="-10933.47"/>
    <n v="97342.53"/>
    <n v="-63607.12"/>
    <n v="-2994.15"/>
    <n v="-1175.05"/>
    <n v="29566.209999999992"/>
    <n v="0.3037337328298329"/>
    <n v="4169.2"/>
    <n v="0.10097777900919871"/>
    <n v="4.2830199708185107E-2"/>
    <n v="114.68661753297125"/>
    <n v="10933.47"/>
  </r>
  <r>
    <n v="1120010"/>
    <s v="Pure Orange 1L 12X"/>
    <n v="202404"/>
    <x v="1"/>
    <x v="0"/>
    <x v="0"/>
    <x v="10"/>
    <x v="1"/>
    <n v="52.4"/>
    <n v="25152"/>
    <n v="-625.32000000000005"/>
    <n v="24526.68"/>
    <n v="-15976.19"/>
    <n v="-690.49"/>
    <n v="-369.93"/>
    <n v="7490.07"/>
    <n v="0.30538458527611562"/>
    <n v="1060.42"/>
    <n v="2.4861641221374048E-2"/>
    <n v="4.3235366547775732E-2"/>
    <n v="142.94026717557253"/>
    <n v="625.32000000000005"/>
  </r>
  <r>
    <n v="1130010"/>
    <s v="Bekhero Milk 500ML 24X"/>
    <n v="202505"/>
    <x v="2"/>
    <x v="2"/>
    <x v="2"/>
    <x v="3"/>
    <x v="2"/>
    <n v="254.3"/>
    <n v="91548"/>
    <n v="-7378.46"/>
    <n v="84169.54"/>
    <n v="-54308.53"/>
    <n v="-2686.5"/>
    <n v="-1677.51"/>
    <n v="25496.999999999993"/>
    <n v="0.30292431204922821"/>
    <n v="4364.01"/>
    <n v="8.0596626906103905E-2"/>
    <n v="5.1847853748517581E-2"/>
    <n v="100.263468344475"/>
    <n v="7378.46"/>
  </r>
  <r>
    <n v="1110010"/>
    <s v="Juhayna Milk 1L 12X"/>
    <n v="202501"/>
    <x v="0"/>
    <x v="0"/>
    <x v="0"/>
    <x v="4"/>
    <x v="1"/>
    <n v="93.5"/>
    <n v="39270"/>
    <n v="-1206.6099999999999"/>
    <n v="38063.39"/>
    <n v="-23965.42"/>
    <n v="-1125.6400000000001"/>
    <n v="-580.09"/>
    <n v="12392.240000000002"/>
    <n v="0.32556847931831617"/>
    <n v="1705.73"/>
    <n v="3.0725999490705369E-2"/>
    <n v="4.4812876625019475E-2"/>
    <n v="132.53732620320858"/>
    <n v="1206.6099999999999"/>
  </r>
  <r>
    <n v="1110010"/>
    <s v="Juhayna Milk 1L 12X"/>
    <n v="202511"/>
    <x v="0"/>
    <x v="0"/>
    <x v="0"/>
    <x v="2"/>
    <x v="1"/>
    <n v="63.7"/>
    <n v="26754"/>
    <n v="-976.05"/>
    <n v="25777.95"/>
    <n v="-17102.13"/>
    <n v="-1022.62"/>
    <n v="-286.72000000000003"/>
    <n v="7366.48"/>
    <n v="0.28576671147240179"/>
    <n v="1309.3400000000001"/>
    <n v="3.6482395155864544E-2"/>
    <n v="5.0793022719029253E-2"/>
    <n v="115.64332810047094"/>
    <n v="976.05"/>
  </r>
  <r>
    <n v="1120010"/>
    <s v="Pure Orange 1L 12X"/>
    <n v="202509"/>
    <x v="1"/>
    <x v="0"/>
    <x v="0"/>
    <x v="2"/>
    <x v="1"/>
    <n v="31.2"/>
    <n v="14976"/>
    <n v="-362.65"/>
    <n v="14613.35"/>
    <n v="-9428.51"/>
    <n v="-297.45"/>
    <n v="-221.5"/>
    <n v="4665.8899999999994"/>
    <n v="0.31928955372997975"/>
    <n v="518.95000000000005"/>
    <n v="2.4215411324786322E-2"/>
    <n v="3.5512048914177793E-2"/>
    <n v="149.5477564102564"/>
    <n v="362.65"/>
  </r>
  <r>
    <n v="1110010"/>
    <s v="Juhayna Milk 1L 12X"/>
    <n v="202501"/>
    <x v="0"/>
    <x v="0"/>
    <x v="0"/>
    <x v="5"/>
    <x v="3"/>
    <n v="200.9"/>
    <n v="84378"/>
    <n v="-9964.3700000000008"/>
    <n v="74413.63"/>
    <n v="-48460.07"/>
    <n v="-2378.88"/>
    <n v="-1212.06"/>
    <n v="22362.62000000001"/>
    <n v="0.30051779492547276"/>
    <n v="3590.94"/>
    <n v="0.11809203820901183"/>
    <n v="4.8256482045023204E-2"/>
    <n v="111.31219512195126"/>
    <n v="9964.3700000000008"/>
  </r>
  <r>
    <n v="1130010"/>
    <s v="Bekhero Milk 500ML 24X"/>
    <n v="202509"/>
    <x v="2"/>
    <x v="2"/>
    <x v="2"/>
    <x v="3"/>
    <x v="2"/>
    <n v="113.8"/>
    <n v="40968"/>
    <n v="-4068.46"/>
    <n v="36899.54"/>
    <n v="-24222.85"/>
    <n v="-888.85"/>
    <n v="-539.27"/>
    <n v="11248.570000000003"/>
    <n v="0.30484309560498596"/>
    <n v="1428.12"/>
    <n v="9.9308240578012102E-2"/>
    <n v="3.8702921499834411E-2"/>
    <n v="98.84507908611603"/>
    <n v="4068.46"/>
  </r>
  <r>
    <n v="1110010"/>
    <s v="Juhayna Milk 1L 12X"/>
    <n v="202504"/>
    <x v="0"/>
    <x v="0"/>
    <x v="0"/>
    <x v="8"/>
    <x v="2"/>
    <n v="115.9"/>
    <n v="48678"/>
    <n v="-3459.04"/>
    <n v="45218.96"/>
    <n v="-29215.38"/>
    <n v="-1380.86"/>
    <n v="-779.22"/>
    <n v="13843.499999999996"/>
    <n v="0.30614370609142705"/>
    <n v="2160.08"/>
    <n v="7.1059616253749125E-2"/>
    <n v="4.7769342771262317E-2"/>
    <n v="119.44348576358927"/>
    <n v="3459.04"/>
  </r>
  <r>
    <n v="1120020"/>
    <s v="Pure Apple 250ML 27X"/>
    <n v="202506"/>
    <x v="1"/>
    <x v="1"/>
    <x v="1"/>
    <x v="3"/>
    <x v="2"/>
    <n v="134.4"/>
    <n v="51072"/>
    <n v="-4327.9799999999996"/>
    <n v="46744.02"/>
    <n v="-29264.49"/>
    <n v="-1332.19"/>
    <n v="-633.07000000000005"/>
    <n v="15514.269999999997"/>
    <n v="0.33189849739068222"/>
    <n v="1965.2600000000002"/>
    <n v="8.4742716165413526E-2"/>
    <n v="4.2043024968755366E-2"/>
    <n v="115.43355654761902"/>
    <n v="4327.9799999999996"/>
  </r>
  <r>
    <n v="1110010"/>
    <s v="Juhayna Milk 1L 12X"/>
    <n v="202501"/>
    <x v="0"/>
    <x v="0"/>
    <x v="0"/>
    <x v="8"/>
    <x v="2"/>
    <n v="101.8"/>
    <n v="42756"/>
    <n v="-3382.43"/>
    <n v="39373.57"/>
    <n v="-26599.51"/>
    <n v="-857.88"/>
    <n v="-412.96"/>
    <n v="11503.220000000001"/>
    <n v="0.29215588020085559"/>
    <n v="1270.8399999999999"/>
    <n v="7.9110066423425954E-2"/>
    <n v="3.227647378685753E-2"/>
    <n v="112.99823182711199"/>
    <n v="3382.43"/>
  </r>
  <r>
    <n v="1120020"/>
    <s v="Pure Apple 250ML 27X"/>
    <n v="202401"/>
    <x v="1"/>
    <x v="1"/>
    <x v="1"/>
    <x v="5"/>
    <x v="3"/>
    <n v="229.9"/>
    <n v="87362"/>
    <n v="-7459.68"/>
    <n v="79902.320000000007"/>
    <n v="-52076.77"/>
    <n v="-3134.29"/>
    <n v="-1141.42"/>
    <n v="23549.840000000011"/>
    <n v="0.294732868832845"/>
    <n v="4275.71"/>
    <n v="8.5388155033080754E-2"/>
    <n v="5.3511712801330422E-2"/>
    <n v="102.43514571552853"/>
    <n v="7459.68"/>
  </r>
  <r>
    <n v="1110020"/>
    <s v="Juhayna Milk 500ML 24X"/>
    <n v="202511"/>
    <x v="0"/>
    <x v="2"/>
    <x v="2"/>
    <x v="7"/>
    <x v="3"/>
    <n v="169.2"/>
    <n v="76140"/>
    <n v="-8511.24"/>
    <n v="67628.759999999995"/>
    <n v="-42004.61"/>
    <n v="-1623.18"/>
    <n v="-932.28"/>
    <n v="23068.689999999995"/>
    <n v="0.3411076885041216"/>
    <n v="2555.46"/>
    <n v="0.11178408195429472"/>
    <n v="3.7786586653370549E-2"/>
    <n v="136.33977541371155"/>
    <n v="8511.24"/>
  </r>
  <r>
    <n v="1130010"/>
    <s v="Bekhero Milk 500ML 24X"/>
    <n v="202507"/>
    <x v="2"/>
    <x v="2"/>
    <x v="2"/>
    <x v="2"/>
    <x v="1"/>
    <n v="96.1"/>
    <n v="34596"/>
    <n v="-1272.8900000000001"/>
    <n v="33323.11"/>
    <n v="-20875.72"/>
    <n v="-855.19"/>
    <n v="-493.34"/>
    <n v="11098.86"/>
    <n v="0.33306795194086025"/>
    <n v="1348.53"/>
    <n v="3.6792981847612441E-2"/>
    <n v="4.0468311631177284E-2"/>
    <n v="115.49281997918835"/>
    <n v="1272.8900000000001"/>
  </r>
  <r>
    <n v="1110020"/>
    <s v="Juhayna Milk 500ML 24X"/>
    <n v="202405"/>
    <x v="0"/>
    <x v="2"/>
    <x v="2"/>
    <x v="1"/>
    <x v="0"/>
    <n v="38.9"/>
    <n v="17505"/>
    <n v="-1080.54"/>
    <n v="16424.46"/>
    <n v="-11123.24"/>
    <n v="-642.29999999999995"/>
    <n v="-211.89"/>
    <n v="4447.0300000000007"/>
    <n v="0.27075654237643132"/>
    <n v="854.18999999999994"/>
    <n v="6.1727506426735218E-2"/>
    <n v="5.20071892774557E-2"/>
    <n v="114.31953727506429"/>
    <n v="1080.54"/>
  </r>
  <r>
    <n v="1120010"/>
    <s v="Pure Orange 1L 12X"/>
    <n v="202411"/>
    <x v="1"/>
    <x v="0"/>
    <x v="0"/>
    <x v="1"/>
    <x v="0"/>
    <n v="42.5"/>
    <n v="20400"/>
    <n v="-1831.44"/>
    <n v="18568.560000000001"/>
    <n v="-12077.68"/>
    <n v="-647.80999999999995"/>
    <n v="-192.46"/>
    <n v="5650.6100000000024"/>
    <n v="0.30431061967110007"/>
    <n v="840.27"/>
    <n v="8.9776470588235291E-2"/>
    <n v="4.5252297431787922E-2"/>
    <n v="132.95552941176476"/>
    <n v="1831.44"/>
  </r>
  <r>
    <n v="1130010"/>
    <s v="Bekhero Milk 500ML 24X"/>
    <n v="202501"/>
    <x v="2"/>
    <x v="2"/>
    <x v="2"/>
    <x v="7"/>
    <x v="3"/>
    <n v="207.8"/>
    <n v="74808"/>
    <n v="-6693.53"/>
    <n v="68114.47"/>
    <n v="-44315.28"/>
    <n v="-1546.34"/>
    <n v="-938.28"/>
    <n v="21314.570000000007"/>
    <n v="0.31292279012080704"/>
    <n v="2484.62"/>
    <n v="8.9476125548069718E-2"/>
    <n v="3.6477124464155707E-2"/>
    <n v="102.57252165543795"/>
    <n v="6693.53"/>
  </r>
  <r>
    <n v="1120020"/>
    <s v="Pure Apple 250ML 27X"/>
    <n v="202407"/>
    <x v="1"/>
    <x v="1"/>
    <x v="1"/>
    <x v="5"/>
    <x v="3"/>
    <n v="249.6"/>
    <n v="94848"/>
    <n v="-10516.52"/>
    <n v="84331.48"/>
    <n v="-53544.07"/>
    <n v="-2057.2800000000002"/>
    <n v="-1409.39"/>
    <n v="27320.739999999998"/>
    <n v="0.32396846349666814"/>
    <n v="3466.67"/>
    <n v="0.11087761470985155"/>
    <n v="4.1107662286965677E-2"/>
    <n v="109.45809294871795"/>
    <n v="10516.52"/>
  </r>
  <r>
    <n v="1110010"/>
    <s v="Juhayna Milk 1L 12X"/>
    <n v="202410"/>
    <x v="0"/>
    <x v="0"/>
    <x v="0"/>
    <x v="1"/>
    <x v="0"/>
    <n v="34.6"/>
    <n v="14532"/>
    <n v="-940.54"/>
    <n v="13591.46"/>
    <n v="-8677.23"/>
    <n v="-526.49"/>
    <n v="-269.91000000000003"/>
    <n v="4117.83"/>
    <n v="0.30297186615713101"/>
    <n v="796.40000000000009"/>
    <n v="6.4721992843380122E-2"/>
    <n v="5.8595618130796848E-2"/>
    <n v="119.01242774566474"/>
    <n v="940.54"/>
  </r>
  <r>
    <n v="1120020"/>
    <s v="Pure Apple 250ML 27X"/>
    <n v="202503"/>
    <x v="1"/>
    <x v="1"/>
    <x v="1"/>
    <x v="3"/>
    <x v="2"/>
    <n v="297.89999999999998"/>
    <n v="113202"/>
    <n v="-9847.65"/>
    <n v="103354.35"/>
    <n v="-68072.179999999993"/>
    <n v="-2716.34"/>
    <n v="-1314.12"/>
    <n v="31251.710000000021"/>
    <n v="0.30237440417360295"/>
    <n v="4030.46"/>
    <n v="8.6991837600042393E-2"/>
    <n v="3.8996520223870595E-2"/>
    <n v="104.90671366230286"/>
    <n v="9847.65"/>
  </r>
  <r>
    <n v="1120020"/>
    <s v="Pure Apple 250ML 27X"/>
    <n v="202511"/>
    <x v="1"/>
    <x v="1"/>
    <x v="1"/>
    <x v="7"/>
    <x v="3"/>
    <n v="98.7"/>
    <n v="37506"/>
    <n v="-3150.17"/>
    <n v="34355.83"/>
    <n v="-22549.040000000001"/>
    <n v="-946.57"/>
    <n v="-393.47"/>
    <n v="10466.75"/>
    <n v="0.30465717172311074"/>
    <n v="1340.04"/>
    <n v="8.3991094758172027E-2"/>
    <n v="3.900473369439772E-2"/>
    <n v="106.04609929078013"/>
    <n v="3150.17"/>
  </r>
  <r>
    <n v="1110020"/>
    <s v="Juhayna Milk 500ML 24X"/>
    <n v="202509"/>
    <x v="0"/>
    <x v="2"/>
    <x v="2"/>
    <x v="4"/>
    <x v="1"/>
    <n v="54.5"/>
    <n v="24525"/>
    <n v="-492.55"/>
    <n v="24032.45"/>
    <n v="-15083.82"/>
    <n v="-498.6"/>
    <n v="-294.27"/>
    <n v="8155.76"/>
    <n v="0.33936448427022631"/>
    <n v="792.87"/>
    <n v="2.0083588175331294E-2"/>
    <n v="3.2991642549968898E-2"/>
    <n v="149.64697247706422"/>
    <n v="492.55"/>
  </r>
  <r>
    <n v="1120010"/>
    <s v="Pure Orange 1L 12X"/>
    <n v="202501"/>
    <x v="1"/>
    <x v="0"/>
    <x v="0"/>
    <x v="0"/>
    <x v="0"/>
    <n v="91.8"/>
    <n v="44064"/>
    <n v="-3240.83"/>
    <n v="40823.17"/>
    <n v="-27387.47"/>
    <n v="-1594.92"/>
    <n v="-483.53"/>
    <n v="11357.25"/>
    <n v="0.27820597959443133"/>
    <n v="2078.4499999999998"/>
    <n v="7.3548248002904867E-2"/>
    <n v="5.0913488589935565E-2"/>
    <n v="123.71732026143792"/>
    <n v="3240.83"/>
  </r>
  <r>
    <n v="1110010"/>
    <s v="Juhayna Milk 1L 12X"/>
    <n v="202409"/>
    <x v="0"/>
    <x v="0"/>
    <x v="0"/>
    <x v="3"/>
    <x v="2"/>
    <n v="75.599999999999994"/>
    <n v="31752"/>
    <n v="-2714.72"/>
    <n v="29037.279999999999"/>
    <n v="-19099.04"/>
    <n v="-1029.2"/>
    <n v="-437.55"/>
    <n v="8471.489999999998"/>
    <n v="0.29174530121278569"/>
    <n v="1466.75"/>
    <n v="8.5497606449987398E-2"/>
    <n v="5.0512651322713424E-2"/>
    <n v="112.05674603174602"/>
    <n v="2714.72"/>
  </r>
  <r>
    <n v="1110010"/>
    <s v="Juhayna Milk 1L 12X"/>
    <n v="202502"/>
    <x v="0"/>
    <x v="0"/>
    <x v="0"/>
    <x v="3"/>
    <x v="2"/>
    <n v="150.6"/>
    <n v="63252"/>
    <n v="-4510.08"/>
    <n v="58741.919999999998"/>
    <n v="-38331.21"/>
    <n v="-1309.6600000000001"/>
    <n v="-692.97"/>
    <n v="18408.079999999994"/>
    <n v="0.3133721199443259"/>
    <n v="2002.63"/>
    <n v="7.130335799658509E-2"/>
    <n v="3.4092007888063589E-2"/>
    <n v="122.23160690571046"/>
    <n v="4510.08"/>
  </r>
  <r>
    <n v="1130010"/>
    <s v="Bekhero Milk 500ML 24X"/>
    <n v="202505"/>
    <x v="2"/>
    <x v="2"/>
    <x v="2"/>
    <x v="7"/>
    <x v="3"/>
    <n v="188.3"/>
    <n v="67788"/>
    <n v="-7514.5"/>
    <n v="60273.5"/>
    <n v="-39126.83"/>
    <n v="-1945.88"/>
    <n v="-954.55"/>
    <n v="18246.239999999998"/>
    <n v="0.30272408272292134"/>
    <n v="2900.4300000000003"/>
    <n v="0.11085295332507228"/>
    <n v="4.8121147768090462E-2"/>
    <n v="96.899840679766314"/>
    <n v="7514.5"/>
  </r>
  <r>
    <n v="1120020"/>
    <s v="Pure Apple 250ML 27X"/>
    <n v="202403"/>
    <x v="1"/>
    <x v="1"/>
    <x v="1"/>
    <x v="7"/>
    <x v="3"/>
    <n v="131.6"/>
    <n v="50008"/>
    <n v="-4948.0600000000004"/>
    <n v="45059.94"/>
    <n v="-29590.41"/>
    <n v="-1648.41"/>
    <n v="-815.73"/>
    <n v="13005.390000000003"/>
    <n v="0.28862421920668341"/>
    <n v="2464.1400000000003"/>
    <n v="9.8945368741001447E-2"/>
    <n v="5.4685825147570109E-2"/>
    <n v="98.825151975683923"/>
    <n v="4948.0600000000004"/>
  </r>
  <r>
    <n v="1120010"/>
    <s v="Pure Orange 1L 12X"/>
    <n v="202405"/>
    <x v="1"/>
    <x v="0"/>
    <x v="0"/>
    <x v="8"/>
    <x v="2"/>
    <n v="53.7"/>
    <n v="25776"/>
    <n v="-1928.1"/>
    <n v="23847.9"/>
    <n v="-16183.78"/>
    <n v="-808"/>
    <n v="-274.05"/>
    <n v="6582.0700000000033"/>
    <n v="0.27600207984770159"/>
    <n v="1082.05"/>
    <n v="7.4802141527001861E-2"/>
    <n v="4.5372967850418687E-2"/>
    <n v="122.57113594040973"/>
    <n v="1928.1"/>
  </r>
  <r>
    <n v="1130010"/>
    <s v="Bekhero Milk 500ML 24X"/>
    <n v="202512"/>
    <x v="2"/>
    <x v="2"/>
    <x v="2"/>
    <x v="2"/>
    <x v="1"/>
    <n v="17.8"/>
    <n v="6408"/>
    <n v="-239.44"/>
    <n v="6168.56"/>
    <n v="-3911.37"/>
    <n v="-132.85"/>
    <n v="-84.32"/>
    <n v="2040.0200000000004"/>
    <n v="0.33071251637335136"/>
    <n v="217.17"/>
    <n v="3.7365792759051185E-2"/>
    <n v="3.5205947579337801E-2"/>
    <n v="114.60786516853935"/>
    <n v="239.44"/>
  </r>
  <r>
    <n v="1110020"/>
    <s v="Juhayna Milk 500ML 24X"/>
    <n v="202506"/>
    <x v="0"/>
    <x v="2"/>
    <x v="2"/>
    <x v="1"/>
    <x v="0"/>
    <n v="13.5"/>
    <n v="6075"/>
    <n v="-392.29"/>
    <n v="5682.71"/>
    <n v="-3754.81"/>
    <n v="-185.4"/>
    <n v="-102.98"/>
    <n v="1639.52"/>
    <n v="0.28851023543344634"/>
    <n v="288.38"/>
    <n v="6.4574485596707823E-2"/>
    <n v="5.0746914764258598E-2"/>
    <n v="121.44592592592592"/>
    <n v="392.29"/>
  </r>
  <r>
    <n v="1120010"/>
    <s v="Pure Orange 1L 12X"/>
    <n v="202510"/>
    <x v="1"/>
    <x v="0"/>
    <x v="0"/>
    <x v="6"/>
    <x v="0"/>
    <n v="73.099999999999994"/>
    <n v="35088"/>
    <n v="-2112.02"/>
    <n v="32975.980000000003"/>
    <n v="-20613.82"/>
    <n v="-833.43"/>
    <n v="-636.66"/>
    <n v="10892.070000000003"/>
    <n v="0.33030314792767351"/>
    <n v="1470.09"/>
    <n v="6.0192088463292291E-2"/>
    <n v="4.4580631113919883E-2"/>
    <n v="149.00232558139541"/>
    <n v="2112.02"/>
  </r>
  <r>
    <n v="1110010"/>
    <s v="Juhayna Milk 1L 12X"/>
    <n v="202507"/>
    <x v="0"/>
    <x v="0"/>
    <x v="0"/>
    <x v="1"/>
    <x v="0"/>
    <n v="98.5"/>
    <n v="41370"/>
    <n v="-3246.27"/>
    <n v="38123.730000000003"/>
    <n v="-25314.85"/>
    <n v="-1408.29"/>
    <n v="-525.48"/>
    <n v="10875.110000000004"/>
    <n v="0.28525828925973412"/>
    <n v="1933.77"/>
    <n v="7.8469180565627267E-2"/>
    <n v="5.0723525741054189E-2"/>
    <n v="110.40720812182745"/>
    <n v="3246.27"/>
  </r>
  <r>
    <n v="1130010"/>
    <s v="Bekhero Milk 500ML 24X"/>
    <n v="202512"/>
    <x v="2"/>
    <x v="2"/>
    <x v="2"/>
    <x v="7"/>
    <x v="3"/>
    <n v="171.6"/>
    <n v="61776"/>
    <n v="-6326.35"/>
    <n v="55449.65"/>
    <n v="-36604.800000000003"/>
    <n v="-1343.45"/>
    <n v="-589.65"/>
    <n v="16911.75"/>
    <n v="0.30499290798048317"/>
    <n v="1933.1"/>
    <n v="0.10240789303289304"/>
    <n v="3.4862257922277234E-2"/>
    <n v="98.55332167832168"/>
    <n v="6326.35"/>
  </r>
  <r>
    <n v="1110010"/>
    <s v="Juhayna Milk 1L 12X"/>
    <n v="202403"/>
    <x v="0"/>
    <x v="0"/>
    <x v="0"/>
    <x v="7"/>
    <x v="3"/>
    <n v="120.2"/>
    <n v="50484"/>
    <n v="-4438.5600000000004"/>
    <n v="46045.440000000002"/>
    <n v="-28740.9"/>
    <n v="-1016.36"/>
    <n v="-895.06"/>
    <n v="15393.119999999999"/>
    <n v="0.33430281044116417"/>
    <n v="1911.42"/>
    <n v="8.7920133111480878E-2"/>
    <n v="4.151160245183888E-2"/>
    <n v="128.06256239600665"/>
    <n v="4438.5600000000004"/>
  </r>
  <r>
    <n v="1130010"/>
    <s v="Bekhero Milk 500ML 24X"/>
    <n v="202401"/>
    <x v="2"/>
    <x v="2"/>
    <x v="2"/>
    <x v="0"/>
    <x v="0"/>
    <n v="114.4"/>
    <n v="41184"/>
    <n v="-2893.35"/>
    <n v="38290.65"/>
    <n v="-23937.61"/>
    <n v="-1304.8499999999999"/>
    <n v="-442.86"/>
    <n v="12605.330000000002"/>
    <n v="0.32920125409205647"/>
    <n v="1747.71"/>
    <n v="7.0254224941724938E-2"/>
    <n v="4.5643257557654415E-2"/>
    <n v="110.18645104895106"/>
    <n v="2893.35"/>
  </r>
  <r>
    <n v="1110010"/>
    <s v="Juhayna Milk 1L 12X"/>
    <n v="202510"/>
    <x v="0"/>
    <x v="0"/>
    <x v="0"/>
    <x v="10"/>
    <x v="1"/>
    <n v="10.199999999999999"/>
    <n v="4284"/>
    <n v="-112.4"/>
    <n v="4171.6000000000004"/>
    <n v="-2596.04"/>
    <n v="-113.56"/>
    <n v="-41.77"/>
    <n v="1420.2300000000005"/>
    <n v="0.34045210470802578"/>
    <n v="155.33000000000001"/>
    <n v="2.6237161531279179E-2"/>
    <n v="3.7235113625467449E-2"/>
    <n v="139.23823529411771"/>
    <n v="112.4"/>
  </r>
  <r>
    <n v="1120010"/>
    <s v="Pure Orange 1L 12X"/>
    <n v="202503"/>
    <x v="1"/>
    <x v="0"/>
    <x v="0"/>
    <x v="9"/>
    <x v="0"/>
    <n v="21"/>
    <n v="10080"/>
    <n v="-804.56"/>
    <n v="9275.44"/>
    <n v="-6030.89"/>
    <n v="-283.19"/>
    <n v="-99.17"/>
    <n v="2862.1900000000005"/>
    <n v="0.30857727504032156"/>
    <n v="382.36"/>
    <n v="7.9817460317460315E-2"/>
    <n v="4.1222842258696081E-2"/>
    <n v="136.29476190476194"/>
    <n v="804.56"/>
  </r>
  <r>
    <n v="1110020"/>
    <s v="Juhayna Milk 500ML 24X"/>
    <n v="202412"/>
    <x v="0"/>
    <x v="2"/>
    <x v="2"/>
    <x v="0"/>
    <x v="0"/>
    <n v="93.9"/>
    <n v="42255"/>
    <n v="-3029.34"/>
    <n v="39225.660000000003"/>
    <n v="-25060.57"/>
    <n v="-882.69"/>
    <n v="-692.16"/>
    <n v="12590.240000000005"/>
    <n v="0.32096948783016027"/>
    <n v="1574.85"/>
    <n v="7.1691870784522549E-2"/>
    <n v="4.0148464041140412E-2"/>
    <n v="134.08136315228973"/>
    <n v="3029.34"/>
  </r>
  <r>
    <n v="1120020"/>
    <s v="Pure Apple 250ML 27X"/>
    <n v="202508"/>
    <x v="1"/>
    <x v="1"/>
    <x v="1"/>
    <x v="8"/>
    <x v="2"/>
    <n v="117.2"/>
    <n v="44536"/>
    <n v="-3190.54"/>
    <n v="41345.46"/>
    <n v="-27434.31"/>
    <n v="-849.5"/>
    <n v="-502.26"/>
    <n v="12559.39"/>
    <n v="0.3037670883332777"/>
    <n v="1351.76"/>
    <n v="7.1639572480689778E-2"/>
    <n v="3.2694278888177809E-2"/>
    <n v="107.16203071672354"/>
    <n v="3190.54"/>
  </r>
  <r>
    <n v="1120020"/>
    <s v="Pure Apple 250ML 27X"/>
    <n v="202508"/>
    <x v="1"/>
    <x v="1"/>
    <x v="1"/>
    <x v="8"/>
    <x v="2"/>
    <n v="206.8"/>
    <n v="78584"/>
    <n v="-6947.07"/>
    <n v="71636.929999999993"/>
    <n v="-48582.34"/>
    <n v="-2077.15"/>
    <n v="-1149.25"/>
    <n v="19828.189999999995"/>
    <n v="0.27678726600930548"/>
    <n v="3226.4"/>
    <n v="8.8403110047846886E-2"/>
    <n v="4.5038222603899974E-2"/>
    <n v="95.880996131528022"/>
    <n v="6947.07"/>
  </r>
  <r>
    <n v="1110020"/>
    <s v="Juhayna Milk 500ML 24X"/>
    <n v="202511"/>
    <x v="0"/>
    <x v="2"/>
    <x v="2"/>
    <x v="5"/>
    <x v="3"/>
    <n v="107.2"/>
    <n v="48240"/>
    <n v="-5302.14"/>
    <n v="42937.86"/>
    <n v="-29194.86"/>
    <n v="-1106.8800000000001"/>
    <n v="-509.17"/>
    <n v="12126.95"/>
    <n v="0.28243023755725133"/>
    <n v="1616.0500000000002"/>
    <n v="0.10991169154228857"/>
    <n v="3.7636947905647838E-2"/>
    <n v="113.12453358208955"/>
    <n v="5302.14"/>
  </r>
  <r>
    <n v="1120020"/>
    <s v="Pure Apple 250ML 27X"/>
    <n v="202401"/>
    <x v="1"/>
    <x v="1"/>
    <x v="1"/>
    <x v="3"/>
    <x v="2"/>
    <n v="258.39999999999998"/>
    <n v="98192"/>
    <n v="-6923.29"/>
    <n v="91268.71"/>
    <n v="-57505.66"/>
    <n v="-3210.97"/>
    <n v="-1324.24"/>
    <n v="29227.840000000004"/>
    <n v="0.32023943364598889"/>
    <n v="4535.21"/>
    <n v="7.0507678833306178E-2"/>
    <n v="4.9690742862477183E-2"/>
    <n v="113.11083591331271"/>
    <n v="6923.29"/>
  </r>
  <r>
    <n v="1110020"/>
    <s v="Juhayna Milk 500ML 24X"/>
    <n v="202412"/>
    <x v="0"/>
    <x v="2"/>
    <x v="2"/>
    <x v="1"/>
    <x v="0"/>
    <n v="63.8"/>
    <n v="28710"/>
    <n v="-2539.0700000000002"/>
    <n v="26170.93"/>
    <n v="-16605.09"/>
    <n v="-882.19"/>
    <n v="-271.18"/>
    <n v="8412.4700000000012"/>
    <n v="0.32144329605405697"/>
    <n v="1153.3700000000001"/>
    <n v="8.8438523162661098E-2"/>
    <n v="4.4070653966060823E-2"/>
    <n v="131.85689655172416"/>
    <n v="2539.0700000000002"/>
  </r>
  <r>
    <n v="1110010"/>
    <s v="Juhayna Milk 1L 12X"/>
    <n v="202411"/>
    <x v="0"/>
    <x v="0"/>
    <x v="0"/>
    <x v="10"/>
    <x v="1"/>
    <n v="42.5"/>
    <n v="17850"/>
    <n v="-637.89"/>
    <n v="17212.11"/>
    <n v="-10842.68"/>
    <n v="-421.99"/>
    <n v="-178.57"/>
    <n v="5768.8700000000008"/>
    <n v="0.33516344015928323"/>
    <n v="600.55999999999995"/>
    <n v="3.5736134453781515E-2"/>
    <n v="3.4891712869601688E-2"/>
    <n v="135.73811764705883"/>
    <n v="637.89"/>
  </r>
  <r>
    <n v="1120010"/>
    <s v="Pure Orange 1L 12X"/>
    <n v="202409"/>
    <x v="1"/>
    <x v="0"/>
    <x v="0"/>
    <x v="1"/>
    <x v="0"/>
    <n v="58.5"/>
    <n v="28080"/>
    <n v="-2485.5700000000002"/>
    <n v="25594.43"/>
    <n v="-16482.82"/>
    <n v="-818.74"/>
    <n v="-480.36"/>
    <n v="7812.5099999999984"/>
    <n v="0.30524258598452858"/>
    <n v="1299.0999999999999"/>
    <n v="8.8517450142450146E-2"/>
    <n v="5.0757137392784285E-2"/>
    <n v="133.54717948717945"/>
    <n v="2485.5700000000002"/>
  </r>
  <r>
    <n v="1120020"/>
    <s v="Pure Apple 250ML 27X"/>
    <n v="202505"/>
    <x v="1"/>
    <x v="1"/>
    <x v="1"/>
    <x v="8"/>
    <x v="2"/>
    <n v="67.3"/>
    <n v="25574"/>
    <n v="-1799.48"/>
    <n v="23774.52"/>
    <n v="-15666.88"/>
    <n v="-668.2"/>
    <n v="-263.07"/>
    <n v="7176.369999999999"/>
    <n v="0.30185130972150009"/>
    <n v="931.27"/>
    <n v="7.0363650582622977E-2"/>
    <n v="3.917092753081871E-2"/>
    <n v="106.63254086181277"/>
    <n v="1799.48"/>
  </r>
  <r>
    <n v="1110010"/>
    <s v="Juhayna Milk 1L 12X"/>
    <n v="202401"/>
    <x v="0"/>
    <x v="0"/>
    <x v="0"/>
    <x v="4"/>
    <x v="1"/>
    <n v="92.9"/>
    <n v="39018"/>
    <n v="-1127.24"/>
    <n v="37890.76"/>
    <n v="-25651.33"/>
    <n v="-1337.71"/>
    <n v="-463"/>
    <n v="10438.720000000001"/>
    <n v="0.27549513390599717"/>
    <n v="1800.71"/>
    <n v="2.8890255779383874E-2"/>
    <n v="4.7523723461867749E-2"/>
    <n v="112.36512378902046"/>
    <n v="1127.24"/>
  </r>
  <r>
    <n v="1120020"/>
    <s v="Pure Apple 250ML 27X"/>
    <n v="202508"/>
    <x v="1"/>
    <x v="1"/>
    <x v="1"/>
    <x v="8"/>
    <x v="2"/>
    <n v="99.3"/>
    <n v="37734"/>
    <n v="-2870.04"/>
    <n v="34863.96"/>
    <n v="-23687.06"/>
    <n v="-723.06"/>
    <n v="-532.65"/>
    <n v="9921.1899999999951"/>
    <n v="0.28456864911501722"/>
    <n v="1255.71"/>
    <n v="7.6059786929559545E-2"/>
    <n v="3.6017423149865939E-2"/>
    <n v="99.911278952668638"/>
    <n v="2870.04"/>
  </r>
  <r>
    <n v="1110010"/>
    <s v="Juhayna Milk 1L 12X"/>
    <n v="202404"/>
    <x v="0"/>
    <x v="0"/>
    <x v="0"/>
    <x v="9"/>
    <x v="0"/>
    <n v="73.099999999999994"/>
    <n v="30702"/>
    <n v="-2541.1"/>
    <n v="28160.9"/>
    <n v="-18865.8"/>
    <n v="-1122.32"/>
    <n v="-359.91"/>
    <n v="7812.8700000000026"/>
    <n v="0.27743680067043319"/>
    <n v="1482.23"/>
    <n v="8.276659501009706E-2"/>
    <n v="5.2634326317695809E-2"/>
    <n v="106.87920656634752"/>
    <n v="2541.1"/>
  </r>
  <r>
    <n v="1110010"/>
    <s v="Juhayna Milk 1L 12X"/>
    <n v="202409"/>
    <x v="0"/>
    <x v="0"/>
    <x v="0"/>
    <x v="5"/>
    <x v="3"/>
    <n v="121.7"/>
    <n v="51114"/>
    <n v="-4265.22"/>
    <n v="46848.78"/>
    <n v="-31777.73"/>
    <n v="-1271.17"/>
    <n v="-866.33"/>
    <n v="12933.549999999996"/>
    <n v="0.27607015593575746"/>
    <n v="2137.5"/>
    <n v="8.3445240051649258E-2"/>
    <n v="4.562552109147773E-2"/>
    <n v="106.27403451109281"/>
    <n v="4265.22"/>
  </r>
  <r>
    <n v="1120020"/>
    <s v="Pure Apple 250ML 27X"/>
    <n v="202408"/>
    <x v="1"/>
    <x v="1"/>
    <x v="1"/>
    <x v="4"/>
    <x v="1"/>
    <n v="35.6"/>
    <n v="13528"/>
    <n v="-450.64"/>
    <n v="13077.36"/>
    <n v="-8515.18"/>
    <n v="-435.11"/>
    <n v="-226.29"/>
    <n v="3900.7799999999988"/>
    <n v="0.29828497494907219"/>
    <n v="661.4"/>
    <n v="3.3311649911295094E-2"/>
    <n v="5.0575957226840884E-2"/>
    <n v="109.57247191011233"/>
    <n v="450.64"/>
  </r>
  <r>
    <n v="1120010"/>
    <s v="Pure Orange 1L 12X"/>
    <n v="202408"/>
    <x v="1"/>
    <x v="0"/>
    <x v="0"/>
    <x v="3"/>
    <x v="2"/>
    <n v="191.9"/>
    <n v="92112"/>
    <n v="-6748.76"/>
    <n v="85363.24"/>
    <n v="-56900.51"/>
    <n v="-1752.53"/>
    <n v="-1033.8499999999999"/>
    <n v="25676.350000000006"/>
    <n v="0.30078930930925307"/>
    <n v="2786.38"/>
    <n v="7.3266892478721563E-2"/>
    <n v="3.2641450816534141E-2"/>
    <n v="133.8006774361647"/>
    <n v="6748.76"/>
  </r>
  <r>
    <n v="1110020"/>
    <s v="Juhayna Milk 500ML 24X"/>
    <n v="202401"/>
    <x v="0"/>
    <x v="2"/>
    <x v="2"/>
    <x v="3"/>
    <x v="2"/>
    <n v="269.10000000000002"/>
    <n v="121095"/>
    <n v="-11227.19"/>
    <n v="109867.81"/>
    <n v="-70168.94"/>
    <n v="-3723.93"/>
    <n v="-1742.14"/>
    <n v="34232.800000000003"/>
    <n v="0.31158170896461851"/>
    <n v="5466.07"/>
    <n v="9.2713902308105209E-2"/>
    <n v="4.9751332988251969E-2"/>
    <n v="127.21218877740617"/>
    <n v="11227.19"/>
  </r>
  <r>
    <n v="1110020"/>
    <s v="Juhayna Milk 500ML 24X"/>
    <n v="202501"/>
    <x v="0"/>
    <x v="2"/>
    <x v="2"/>
    <x v="10"/>
    <x v="1"/>
    <n v="117.8"/>
    <n v="53010"/>
    <n v="-1287.55"/>
    <n v="51722.45"/>
    <n v="-33265.550000000003"/>
    <n v="-1149.96"/>
    <n v="-899.82"/>
    <n v="16407.119999999995"/>
    <n v="0.31721467177212209"/>
    <n v="2049.7800000000002"/>
    <n v="2.4288813431428032E-2"/>
    <n v="3.9630373271181088E-2"/>
    <n v="139.27945670628179"/>
    <n v="1287.55"/>
  </r>
  <r>
    <n v="1120020"/>
    <s v="Pure Apple 250ML 27X"/>
    <n v="202404"/>
    <x v="1"/>
    <x v="1"/>
    <x v="1"/>
    <x v="2"/>
    <x v="1"/>
    <n v="119.4"/>
    <n v="45372"/>
    <n v="-1103.8599999999999"/>
    <n v="44268.14"/>
    <n v="-28954.71"/>
    <n v="-1154.02"/>
    <n v="-631.96"/>
    <n v="13527.45"/>
    <n v="0.30557981428630165"/>
    <n v="1785.98"/>
    <n v="2.4329101648593844E-2"/>
    <n v="4.0344590940572612E-2"/>
    <n v="113.29522613065326"/>
    <n v="1103.8599999999999"/>
  </r>
  <r>
    <n v="1110020"/>
    <s v="Juhayna Milk 500ML 24X"/>
    <n v="202511"/>
    <x v="0"/>
    <x v="2"/>
    <x v="2"/>
    <x v="8"/>
    <x v="2"/>
    <n v="230.7"/>
    <n v="103815"/>
    <n v="-10160.67"/>
    <n v="93654.33"/>
    <n v="-59167.49"/>
    <n v="-3270.87"/>
    <n v="-1461.16"/>
    <n v="29754.809999999998"/>
    <n v="0.31770885553289419"/>
    <n v="4732.03"/>
    <n v="9.7872850744112116E-2"/>
    <n v="5.0526547998368039E-2"/>
    <n v="128.97620286085825"/>
    <n v="10160.67"/>
  </r>
  <r>
    <n v="1120010"/>
    <s v="Pure Orange 1L 12X"/>
    <n v="202510"/>
    <x v="1"/>
    <x v="0"/>
    <x v="0"/>
    <x v="4"/>
    <x v="1"/>
    <n v="36.799999999999997"/>
    <n v="17664"/>
    <n v="-572.92999999999995"/>
    <n v="17091.07"/>
    <n v="-11484.27"/>
    <n v="-567.03"/>
    <n v="-237.23"/>
    <n v="4802.5399999999991"/>
    <n v="0.28099703529386977"/>
    <n v="804.26"/>
    <n v="3.2434895833333331E-2"/>
    <n v="4.7057322917757639E-2"/>
    <n v="130.50380434782608"/>
    <n v="572.92999999999995"/>
  </r>
  <r>
    <n v="1120020"/>
    <s v="Pure Apple 250ML 27X"/>
    <n v="202511"/>
    <x v="1"/>
    <x v="1"/>
    <x v="1"/>
    <x v="0"/>
    <x v="0"/>
    <n v="18.600000000000001"/>
    <n v="7068"/>
    <n v="-620.29999999999995"/>
    <n v="6447.7"/>
    <n v="-4090.97"/>
    <n v="-203.3"/>
    <n v="-115.48"/>
    <n v="2037.9500000000007"/>
    <n v="0.31607394884997764"/>
    <n v="318.78000000000003"/>
    <n v="8.7761743067345771E-2"/>
    <n v="4.9440885897296713E-2"/>
    <n v="109.56720430107529"/>
    <n v="620.29999999999995"/>
  </r>
  <r>
    <n v="1120020"/>
    <s v="Pure Apple 250ML 27X"/>
    <n v="202402"/>
    <x v="1"/>
    <x v="1"/>
    <x v="1"/>
    <x v="4"/>
    <x v="1"/>
    <n v="57.3"/>
    <n v="21774"/>
    <n v="-594.55999999999995"/>
    <n v="21179.439999999999"/>
    <n v="-13841.88"/>
    <n v="-466.48"/>
    <n v="-396.63"/>
    <n v="6474.4500000000007"/>
    <n v="0.30569505142723324"/>
    <n v="863.11"/>
    <n v="2.7305961238173967E-2"/>
    <n v="4.0752257850065914E-2"/>
    <n v="112.99214659685866"/>
    <n v="594.55999999999995"/>
  </r>
  <r>
    <n v="1120010"/>
    <s v="Pure Orange 1L 12X"/>
    <n v="202405"/>
    <x v="1"/>
    <x v="0"/>
    <x v="0"/>
    <x v="10"/>
    <x v="1"/>
    <n v="23"/>
    <n v="11040"/>
    <n v="-379.14"/>
    <n v="10660.86"/>
    <n v="-6858.29"/>
    <n v="-285.5"/>
    <n v="-148.53"/>
    <n v="3368.5400000000009"/>
    <n v="0.31597263260187269"/>
    <n v="434.03"/>
    <n v="3.4342391304347825E-2"/>
    <n v="4.0712475353770705E-2"/>
    <n v="146.45826086956527"/>
    <n v="379.14"/>
  </r>
  <r>
    <n v="1130010"/>
    <s v="Bekhero Milk 500ML 24X"/>
    <n v="202409"/>
    <x v="2"/>
    <x v="2"/>
    <x v="2"/>
    <x v="7"/>
    <x v="3"/>
    <n v="148.30000000000001"/>
    <n v="53388"/>
    <n v="-5126.62"/>
    <n v="48261.38"/>
    <n v="-32295.39"/>
    <n v="-1481.74"/>
    <n v="-770.24"/>
    <n v="13714.010000000002"/>
    <n v="0.28416116571884192"/>
    <n v="2251.98"/>
    <n v="9.6025698658874656E-2"/>
    <n v="4.6662155122791767E-2"/>
    <n v="92.474780849629141"/>
    <n v="5126.62"/>
  </r>
  <r>
    <n v="1110010"/>
    <s v="Juhayna Milk 1L 12X"/>
    <n v="202510"/>
    <x v="0"/>
    <x v="0"/>
    <x v="0"/>
    <x v="0"/>
    <x v="0"/>
    <n v="117.5"/>
    <n v="49350"/>
    <n v="-3917.24"/>
    <n v="45432.76"/>
    <n v="-29151.35"/>
    <n v="-913.11"/>
    <n v="-851.38"/>
    <n v="14516.920000000002"/>
    <n v="0.31952538212514497"/>
    <n v="1764.49"/>
    <n v="7.9376697061803433E-2"/>
    <n v="3.8837393986189697E-2"/>
    <n v="123.54825531914895"/>
    <n v="3917.24"/>
  </r>
  <r>
    <n v="1130010"/>
    <s v="Bekhero Milk 500ML 24X"/>
    <n v="202510"/>
    <x v="2"/>
    <x v="2"/>
    <x v="2"/>
    <x v="7"/>
    <x v="3"/>
    <n v="83.1"/>
    <n v="29916"/>
    <n v="-3225.68"/>
    <n v="26690.32"/>
    <n v="-18120.89"/>
    <n v="-920.44"/>
    <n v="-529.95000000000005"/>
    <n v="7119.0400000000009"/>
    <n v="0.26672741278485984"/>
    <n v="1450.39"/>
    <n v="0.10782457547800507"/>
    <n v="5.4341424156772948E-2"/>
    <n v="85.668351383874864"/>
    <n v="3225.68"/>
  </r>
  <r>
    <n v="1120020"/>
    <s v="Pure Apple 250ML 27X"/>
    <n v="202411"/>
    <x v="1"/>
    <x v="1"/>
    <x v="1"/>
    <x v="7"/>
    <x v="3"/>
    <n v="81.5"/>
    <n v="30970"/>
    <n v="-3510.45"/>
    <n v="27459.55"/>
    <n v="-18093.28"/>
    <n v="-730.02"/>
    <n v="-445.16"/>
    <n v="8191.09"/>
    <n v="0.29829658534098341"/>
    <n v="1175.18"/>
    <n v="0.11335001614465612"/>
    <n v="4.2796768337427238E-2"/>
    <n v="100.5041717791411"/>
    <n v="3510.45"/>
  </r>
  <r>
    <n v="1110020"/>
    <s v="Juhayna Milk 500ML 24X"/>
    <n v="202401"/>
    <x v="0"/>
    <x v="2"/>
    <x v="2"/>
    <x v="2"/>
    <x v="1"/>
    <n v="15.3"/>
    <n v="6885"/>
    <n v="-148.74"/>
    <n v="6736.26"/>
    <n v="-4563.8500000000004"/>
    <n v="-245.07"/>
    <n v="-112.31"/>
    <n v="1815.0299999999997"/>
    <n v="0.26944179708027893"/>
    <n v="357.38"/>
    <n v="2.1603485838779957E-2"/>
    <n v="5.305317787615086E-2"/>
    <n v="118.62941176470586"/>
    <n v="148.74"/>
  </r>
  <r>
    <n v="1110010"/>
    <s v="Juhayna Milk 1L 12X"/>
    <n v="202502"/>
    <x v="0"/>
    <x v="0"/>
    <x v="0"/>
    <x v="0"/>
    <x v="0"/>
    <n v="18.100000000000001"/>
    <n v="7602"/>
    <n v="-472.18"/>
    <n v="7129.82"/>
    <n v="-4670.92"/>
    <n v="-170.05"/>
    <n v="-89.69"/>
    <n v="2199.16"/>
    <n v="0.3084453744975329"/>
    <n v="259.74"/>
    <n v="6.211260194685609E-2"/>
    <n v="3.6430092204291276E-2"/>
    <n v="121.50055248618783"/>
    <n v="472.18"/>
  </r>
  <r>
    <n v="1120010"/>
    <s v="Pure Orange 1L 12X"/>
    <n v="202403"/>
    <x v="1"/>
    <x v="0"/>
    <x v="0"/>
    <x v="6"/>
    <x v="0"/>
    <n v="104.1"/>
    <n v="49968"/>
    <n v="-2999.89"/>
    <n v="46968.11"/>
    <n v="-31015.63"/>
    <n v="-1461.69"/>
    <n v="-535.4"/>
    <n v="13955.39"/>
    <n v="0.29712479382287255"/>
    <n v="1997.0900000000001"/>
    <n v="6.0036223182837016E-2"/>
    <n v="4.2520126954224899E-2"/>
    <n v="134.05754082612873"/>
    <n v="2999.89"/>
  </r>
  <r>
    <n v="1110020"/>
    <s v="Juhayna Milk 500ML 24X"/>
    <n v="202507"/>
    <x v="0"/>
    <x v="2"/>
    <x v="2"/>
    <x v="8"/>
    <x v="2"/>
    <n v="206.1"/>
    <n v="92745"/>
    <n v="-8618.32"/>
    <n v="84126.68"/>
    <n v="-55624.22"/>
    <n v="-3179.41"/>
    <n v="-1437.63"/>
    <n v="23885.419999999991"/>
    <n v="0.28392205659369885"/>
    <n v="4617.04"/>
    <n v="9.2924901611946734E-2"/>
    <n v="5.4881994630003234E-2"/>
    <n v="115.8923823386705"/>
    <n v="8618.32"/>
  </r>
  <r>
    <n v="1130010"/>
    <s v="Bekhero Milk 500ML 24X"/>
    <n v="202405"/>
    <x v="2"/>
    <x v="2"/>
    <x v="2"/>
    <x v="4"/>
    <x v="1"/>
    <n v="31.6"/>
    <n v="11376"/>
    <n v="-439.61"/>
    <n v="10936.39"/>
    <n v="-6828.84"/>
    <n v="-276.41000000000003"/>
    <n v="-138.06"/>
    <n v="3693.079999999999"/>
    <n v="0.33768729900817357"/>
    <n v="414.47"/>
    <n v="3.864363572433193E-2"/>
    <n v="3.7898246130578739E-2"/>
    <n v="116.86962025316453"/>
    <n v="439.61"/>
  </r>
  <r>
    <n v="1110010"/>
    <s v="Juhayna Milk 1L 12X"/>
    <n v="202503"/>
    <x v="0"/>
    <x v="0"/>
    <x v="0"/>
    <x v="10"/>
    <x v="1"/>
    <n v="114.4"/>
    <n v="48048"/>
    <n v="-1196.4100000000001"/>
    <n v="46851.59"/>
    <n v="-31836.19"/>
    <n v="-1739.2"/>
    <n v="-908.31"/>
    <n v="12367.89"/>
    <n v="0.26398015520924689"/>
    <n v="2647.51"/>
    <n v="2.4900308025308026E-2"/>
    <n v="5.6508434398917951E-2"/>
    <n v="108.11092657342657"/>
    <n v="1196.4100000000001"/>
  </r>
  <r>
    <n v="1120010"/>
    <s v="Pure Orange 1L 12X"/>
    <n v="202508"/>
    <x v="1"/>
    <x v="0"/>
    <x v="0"/>
    <x v="2"/>
    <x v="1"/>
    <n v="25.2"/>
    <n v="12096"/>
    <n v="-480.89"/>
    <n v="11615.11"/>
    <n v="-7739.45"/>
    <n v="-355.49"/>
    <n v="-131.97"/>
    <n v="3388.2000000000007"/>
    <n v="0.29170623437918369"/>
    <n v="487.46000000000004"/>
    <n v="3.9756117724867722E-2"/>
    <n v="4.1967747184486419E-2"/>
    <n v="134.45238095238099"/>
    <n v="480.89"/>
  </r>
  <r>
    <n v="1110020"/>
    <s v="Juhayna Milk 500ML 24X"/>
    <n v="202407"/>
    <x v="0"/>
    <x v="2"/>
    <x v="2"/>
    <x v="9"/>
    <x v="0"/>
    <n v="92.6"/>
    <n v="41670"/>
    <n v="-3158.09"/>
    <n v="38511.910000000003"/>
    <n v="-26151.24"/>
    <n v="-1403.33"/>
    <n v="-431.94"/>
    <n v="10525.400000000005"/>
    <n v="0.27330246669147296"/>
    <n v="1835.27"/>
    <n v="7.5788096952243825E-2"/>
    <n v="4.7654608665215509E-2"/>
    <n v="113.66522678185751"/>
    <n v="3158.09"/>
  </r>
  <r>
    <n v="1120020"/>
    <s v="Pure Apple 250ML 27X"/>
    <n v="202401"/>
    <x v="1"/>
    <x v="1"/>
    <x v="1"/>
    <x v="6"/>
    <x v="0"/>
    <n v="27.1"/>
    <n v="10298"/>
    <n v="-745.61"/>
    <n v="9552.39"/>
    <n v="-6360.69"/>
    <n v="-322.92"/>
    <n v="-137.21"/>
    <n v="2731.5699999999997"/>
    <n v="0.28595670821647773"/>
    <n v="460.13"/>
    <n v="7.240337929695087E-2"/>
    <n v="4.8169096948512367E-2"/>
    <n v="100.79594095940958"/>
    <n v="745.61"/>
  </r>
  <r>
    <n v="1110020"/>
    <s v="Juhayna Milk 500ML 24X"/>
    <n v="202407"/>
    <x v="0"/>
    <x v="2"/>
    <x v="2"/>
    <x v="10"/>
    <x v="1"/>
    <n v="44.9"/>
    <n v="20205"/>
    <n v="-656.94"/>
    <n v="19548.060000000001"/>
    <n v="-12813.04"/>
    <n v="-552.75"/>
    <n v="-285.88"/>
    <n v="5896.3900000000012"/>
    <n v="0.30163555872040504"/>
    <n v="838.63"/>
    <n v="3.251373422420193E-2"/>
    <n v="4.2900932368736329E-2"/>
    <n v="131.32271714922052"/>
    <n v="656.94"/>
  </r>
  <r>
    <n v="1120010"/>
    <s v="Pure Orange 1L 12X"/>
    <n v="202405"/>
    <x v="1"/>
    <x v="0"/>
    <x v="0"/>
    <x v="6"/>
    <x v="0"/>
    <n v="34.799999999999997"/>
    <n v="16704"/>
    <n v="-1291.5899999999999"/>
    <n v="15412.41"/>
    <n v="-9618.32"/>
    <n v="-484.43"/>
    <n v="-189.28"/>
    <n v="5120.3799999999992"/>
    <n v="0.33222448663122767"/>
    <n v="673.71"/>
    <n v="7.7322198275862064E-2"/>
    <n v="4.3712177394709853E-2"/>
    <n v="147.13735632183906"/>
    <n v="1291.5899999999999"/>
  </r>
  <r>
    <n v="1110020"/>
    <s v="Juhayna Milk 500ML 24X"/>
    <n v="202506"/>
    <x v="0"/>
    <x v="2"/>
    <x v="2"/>
    <x v="3"/>
    <x v="2"/>
    <n v="87.3"/>
    <n v="39285"/>
    <n v="-3795.17"/>
    <n v="35489.83"/>
    <n v="-23717.94"/>
    <n v="-1281.21"/>
    <n v="-678.39"/>
    <n v="9812.2900000000045"/>
    <n v="0.2764817413890121"/>
    <n v="1959.6"/>
    <n v="9.6606083746977225E-2"/>
    <n v="5.5215818165373007E-2"/>
    <n v="112.39736540664381"/>
    <n v="3795.17"/>
  </r>
  <r>
    <n v="1110020"/>
    <s v="Juhayna Milk 500ML 24X"/>
    <n v="202408"/>
    <x v="0"/>
    <x v="2"/>
    <x v="2"/>
    <x v="10"/>
    <x v="1"/>
    <n v="60.7"/>
    <n v="27315"/>
    <n v="-688.36"/>
    <n v="26626.639999999999"/>
    <n v="-17859.63"/>
    <n v="-834.84"/>
    <n v="-491.44"/>
    <n v="7440.73"/>
    <n v="0.27944682468385046"/>
    <n v="1326.28"/>
    <n v="2.520080541826835E-2"/>
    <n v="4.9810265208077326E-2"/>
    <n v="122.5820428336079"/>
    <n v="688.36"/>
  </r>
  <r>
    <n v="1110020"/>
    <s v="Juhayna Milk 500ML 24X"/>
    <n v="202406"/>
    <x v="0"/>
    <x v="2"/>
    <x v="2"/>
    <x v="7"/>
    <x v="3"/>
    <n v="276.7"/>
    <n v="124515"/>
    <n v="-12025.53"/>
    <n v="112489.47"/>
    <n v="-71479.83"/>
    <n v="-2927.62"/>
    <n v="-1710.11"/>
    <n v="36371.910000000003"/>
    <n v="0.32333613092852159"/>
    <n v="4637.7299999999996"/>
    <n v="9.6578966389591625E-2"/>
    <n v="4.122812561922462E-2"/>
    <n v="131.44889772316591"/>
    <n v="12025.53"/>
  </r>
  <r>
    <n v="1110020"/>
    <s v="Juhayna Milk 500ML 24X"/>
    <n v="202512"/>
    <x v="0"/>
    <x v="2"/>
    <x v="2"/>
    <x v="10"/>
    <x v="1"/>
    <n v="69.599999999999994"/>
    <n v="31320"/>
    <n v="-944.17"/>
    <n v="30375.83"/>
    <n v="-20422.48"/>
    <n v="-1144.44"/>
    <n v="-326.35000000000002"/>
    <n v="8482.5600000000049"/>
    <n v="0.27925360393444409"/>
    <n v="1470.79"/>
    <n v="3.0145913154533844E-2"/>
    <n v="4.8419746884282668E-2"/>
    <n v="121.8758620689656"/>
    <n v="944.17"/>
  </r>
  <r>
    <n v="1110020"/>
    <s v="Juhayna Milk 500ML 24X"/>
    <n v="202502"/>
    <x v="0"/>
    <x v="2"/>
    <x v="2"/>
    <x v="5"/>
    <x v="3"/>
    <n v="114.4"/>
    <n v="51480"/>
    <n v="-5364.22"/>
    <n v="46115.78"/>
    <n v="-30029.87"/>
    <n v="-1217.8900000000001"/>
    <n v="-691.59"/>
    <n v="14176.43"/>
    <n v="0.30740952446212555"/>
    <n v="1909.48"/>
    <n v="0.10420007770007771"/>
    <n v="4.1406217134351844E-2"/>
    <n v="123.91984265734266"/>
    <n v="5364.22"/>
  </r>
  <r>
    <n v="1110010"/>
    <s v="Juhayna Milk 1L 12X"/>
    <n v="202511"/>
    <x v="0"/>
    <x v="0"/>
    <x v="0"/>
    <x v="8"/>
    <x v="2"/>
    <n v="136.9"/>
    <n v="57498"/>
    <n v="-5188.87"/>
    <n v="52309.13"/>
    <n v="-34885.17"/>
    <n v="-1104.55"/>
    <n v="-858.03"/>
    <n v="15461.379999999997"/>
    <n v="0.29557708185932358"/>
    <n v="1962.58"/>
    <n v="9.0244356325437411E-2"/>
    <n v="3.7518880547239078E-2"/>
    <n v="112.93922571219866"/>
    <n v="5188.87"/>
  </r>
  <r>
    <n v="1120020"/>
    <s v="Pure Apple 250ML 27X"/>
    <n v="202505"/>
    <x v="1"/>
    <x v="1"/>
    <x v="1"/>
    <x v="7"/>
    <x v="3"/>
    <n v="169.7"/>
    <n v="64486"/>
    <n v="-6731.69"/>
    <n v="57754.31"/>
    <n v="-36402.76"/>
    <n v="-1566.68"/>
    <n v="-634.12"/>
    <n v="19150.749999999993"/>
    <n v="0.33158997138049079"/>
    <n v="2200.8000000000002"/>
    <n v="0.10438994510436374"/>
    <n v="3.810624696234792E-2"/>
    <n v="112.85061873895106"/>
    <n v="6731.69"/>
  </r>
  <r>
    <n v="1110020"/>
    <s v="Juhayna Milk 500ML 24X"/>
    <n v="202501"/>
    <x v="0"/>
    <x v="2"/>
    <x v="2"/>
    <x v="0"/>
    <x v="0"/>
    <n v="114.9"/>
    <n v="51705"/>
    <n v="-3828.18"/>
    <n v="47876.82"/>
    <n v="-30017.51"/>
    <n v="-1128.53"/>
    <n v="-825.63"/>
    <n v="15905.150000000001"/>
    <n v="0.33220982513040759"/>
    <n v="1954.1599999999999"/>
    <n v="7.4038874383521899E-2"/>
    <n v="4.081641178340583E-2"/>
    <n v="138.42602262837249"/>
    <n v="3828.18"/>
  </r>
  <r>
    <n v="1120020"/>
    <s v="Pure Apple 250ML 27X"/>
    <n v="202401"/>
    <x v="1"/>
    <x v="1"/>
    <x v="1"/>
    <x v="10"/>
    <x v="1"/>
    <n v="33.799999999999997"/>
    <n v="12844"/>
    <n v="-305.75"/>
    <n v="12538.25"/>
    <n v="-8156.42"/>
    <n v="-268.94"/>
    <n v="-225.23"/>
    <n v="3887.66"/>
    <n v="0.31006400414730922"/>
    <n v="494.16999999999996"/>
    <n v="2.3804889442541263E-2"/>
    <n v="3.9412996231531508E-2"/>
    <n v="115.01952662721894"/>
    <n v="305.75"/>
  </r>
  <r>
    <n v="1110020"/>
    <s v="Juhayna Milk 500ML 24X"/>
    <n v="202510"/>
    <x v="0"/>
    <x v="2"/>
    <x v="2"/>
    <x v="8"/>
    <x v="2"/>
    <n v="204.8"/>
    <n v="92160"/>
    <n v="-8020.98"/>
    <n v="84139.02"/>
    <n v="-54638.39"/>
    <n v="-2977.78"/>
    <n v="-1448.44"/>
    <n v="25074.410000000003"/>
    <n v="0.29801167163582371"/>
    <n v="4426.22"/>
    <n v="8.7033203125E-2"/>
    <n v="5.2606032254713685E-2"/>
    <n v="122.43364257812502"/>
    <n v="8020.98"/>
  </r>
  <r>
    <n v="1130010"/>
    <s v="Bekhero Milk 500ML 24X"/>
    <n v="202504"/>
    <x v="2"/>
    <x v="2"/>
    <x v="2"/>
    <x v="7"/>
    <x v="3"/>
    <n v="263.2"/>
    <n v="94752"/>
    <n v="-8777.25"/>
    <n v="85974.75"/>
    <n v="-55090.51"/>
    <n v="-2689.85"/>
    <n v="-1412.99"/>
    <n v="26781.4"/>
    <n v="0.31150308666207233"/>
    <n v="4102.84"/>
    <n v="9.2633928571428575E-2"/>
    <n v="4.7721453101055834E-2"/>
    <n v="101.75303951367782"/>
    <n v="8777.25"/>
  </r>
  <r>
    <n v="1110020"/>
    <s v="Juhayna Milk 500ML 24X"/>
    <n v="202409"/>
    <x v="0"/>
    <x v="2"/>
    <x v="2"/>
    <x v="8"/>
    <x v="2"/>
    <n v="220.5"/>
    <n v="99225"/>
    <n v="-7164.51"/>
    <n v="92060.49"/>
    <n v="-59726"/>
    <n v="-2239.96"/>
    <n v="-1281.03"/>
    <n v="28813.500000000007"/>
    <n v="0.31298443012849492"/>
    <n v="3520.99"/>
    <n v="7.2204686318972033E-2"/>
    <n v="3.8246483371965539E-2"/>
    <n v="130.67346938775515"/>
    <n v="7164.51"/>
  </r>
  <r>
    <n v="1120020"/>
    <s v="Pure Apple 250ML 27X"/>
    <n v="202511"/>
    <x v="1"/>
    <x v="1"/>
    <x v="1"/>
    <x v="6"/>
    <x v="0"/>
    <n v="68"/>
    <n v="25840"/>
    <n v="-1665.45"/>
    <n v="24174.55"/>
    <n v="-15503.35"/>
    <n v="-946.6"/>
    <n v="-353.68"/>
    <n v="7370.9199999999983"/>
    <n v="0.3049041243787371"/>
    <n v="1300.28"/>
    <n v="6.4452399380804951E-2"/>
    <n v="5.378714391788058E-2"/>
    <n v="108.39588235294116"/>
    <n v="1665.45"/>
  </r>
  <r>
    <n v="1120020"/>
    <s v="Pure Apple 250ML 27X"/>
    <n v="202406"/>
    <x v="1"/>
    <x v="1"/>
    <x v="1"/>
    <x v="1"/>
    <x v="0"/>
    <n v="50.1"/>
    <n v="19038"/>
    <n v="-1459.61"/>
    <n v="17578.39"/>
    <n v="-11668.83"/>
    <n v="-407.95"/>
    <n v="-212.35"/>
    <n v="5289.2599999999984"/>
    <n v="0.30089558827628687"/>
    <n v="620.29999999999995"/>
    <n v="7.6668242462443525E-2"/>
    <n v="3.5287645796913139E-2"/>
    <n v="105.57405189620755"/>
    <n v="1459.61"/>
  </r>
  <r>
    <n v="1110010"/>
    <s v="Juhayna Milk 1L 12X"/>
    <n v="202501"/>
    <x v="0"/>
    <x v="0"/>
    <x v="0"/>
    <x v="0"/>
    <x v="0"/>
    <n v="115.2"/>
    <n v="48384"/>
    <n v="-2949.6"/>
    <n v="45434.400000000001"/>
    <n v="-30752.91"/>
    <n v="-1544.25"/>
    <n v="-716.97"/>
    <n v="12420.270000000004"/>
    <n v="0.27336709629707895"/>
    <n v="2261.2200000000003"/>
    <n v="6.0962301587301586E-2"/>
    <n v="4.9768897575405424E-2"/>
    <n v="107.81484375000004"/>
    <n v="2949.6"/>
  </r>
  <r>
    <n v="1110020"/>
    <s v="Juhayna Milk 500ML 24X"/>
    <n v="202505"/>
    <x v="0"/>
    <x v="2"/>
    <x v="2"/>
    <x v="3"/>
    <x v="2"/>
    <n v="166.6"/>
    <n v="74970"/>
    <n v="-7410.52"/>
    <n v="67559.48"/>
    <n v="-45286.04"/>
    <n v="-1582.63"/>
    <n v="-750.34"/>
    <n v="19940.47"/>
    <n v="0.29515428478727196"/>
    <n v="2332.9700000000003"/>
    <n v="9.8846471922102178E-2"/>
    <n v="3.4532089352967199E-2"/>
    <n v="119.69069627851141"/>
    <n v="7410.52"/>
  </r>
  <r>
    <n v="1120020"/>
    <s v="Pure Apple 250ML 27X"/>
    <n v="202406"/>
    <x v="1"/>
    <x v="1"/>
    <x v="1"/>
    <x v="5"/>
    <x v="3"/>
    <n v="209.2"/>
    <n v="79496"/>
    <n v="-7089.54"/>
    <n v="72406.460000000006"/>
    <n v="-46746.01"/>
    <n v="-1959.52"/>
    <n v="-1389.95"/>
    <n v="22310.98000000001"/>
    <n v="0.30813521334974819"/>
    <n v="3349.4700000000003"/>
    <n v="8.9181090872496732E-2"/>
    <n v="4.6259270236384986E-2"/>
    <n v="106.6490439770555"/>
    <n v="7089.54"/>
  </r>
  <r>
    <n v="1130010"/>
    <s v="Bekhero Milk 500ML 24X"/>
    <n v="202406"/>
    <x v="2"/>
    <x v="2"/>
    <x v="2"/>
    <x v="3"/>
    <x v="2"/>
    <n v="50.7"/>
    <n v="18252"/>
    <n v="-1350.87"/>
    <n v="16901.13"/>
    <n v="-10543.66"/>
    <n v="-489.86"/>
    <n v="-172.82"/>
    <n v="5694.7900000000009"/>
    <n v="0.33694729287331676"/>
    <n v="662.68000000000006"/>
    <n v="7.401216305062458E-2"/>
    <n v="3.9209212638444887E-2"/>
    <n v="112.32327416173571"/>
    <n v="1350.87"/>
  </r>
  <r>
    <n v="1120010"/>
    <s v="Pure Orange 1L 12X"/>
    <n v="202409"/>
    <x v="1"/>
    <x v="0"/>
    <x v="0"/>
    <x v="7"/>
    <x v="3"/>
    <n v="257.39999999999998"/>
    <n v="123552"/>
    <n v="-10226.92"/>
    <n v="113325.08"/>
    <n v="-74897.990000000005"/>
    <n v="-2629.52"/>
    <n v="-1828.02"/>
    <n v="33969.549999999988"/>
    <n v="0.29975315261193713"/>
    <n v="4457.54"/>
    <n v="8.2774216524216529E-2"/>
    <n v="3.9334099742087097E-2"/>
    <n v="131.97183372183369"/>
    <n v="10226.92"/>
  </r>
  <r>
    <n v="1120020"/>
    <s v="Pure Apple 250ML 27X"/>
    <n v="202411"/>
    <x v="1"/>
    <x v="1"/>
    <x v="1"/>
    <x v="7"/>
    <x v="3"/>
    <n v="66.599999999999994"/>
    <n v="25308"/>
    <n v="-2657.04"/>
    <n v="22650.959999999999"/>
    <n v="-15036.61"/>
    <n v="-613.15"/>
    <n v="-247.21"/>
    <n v="6753.99"/>
    <n v="0.29817676601786414"/>
    <n v="860.36"/>
    <n v="0.10498814604077762"/>
    <n v="3.7983379070909137E-2"/>
    <n v="101.41126126126127"/>
    <n v="2657.04"/>
  </r>
  <r>
    <n v="1110010"/>
    <s v="Juhayna Milk 1L 12X"/>
    <n v="202403"/>
    <x v="0"/>
    <x v="0"/>
    <x v="0"/>
    <x v="0"/>
    <x v="0"/>
    <n v="13.6"/>
    <n v="5712"/>
    <n v="-362.4"/>
    <n v="5349.6"/>
    <n v="-3414.19"/>
    <n v="-164.53"/>
    <n v="-67.19"/>
    <n v="1703.69"/>
    <n v="0.31847053985344698"/>
    <n v="231.72"/>
    <n v="6.3445378151260501E-2"/>
    <n v="4.3315388066397481E-2"/>
    <n v="125.27132352941177"/>
    <n v="362.4"/>
  </r>
  <r>
    <n v="1110020"/>
    <s v="Juhayna Milk 500ML 24X"/>
    <n v="202406"/>
    <x v="0"/>
    <x v="2"/>
    <x v="2"/>
    <x v="7"/>
    <x v="3"/>
    <n v="102"/>
    <n v="45900"/>
    <n v="-3759.5"/>
    <n v="42140.5"/>
    <n v="-26657.58"/>
    <n v="-851.86"/>
    <n v="-611.79"/>
    <n v="14019.269999999997"/>
    <n v="0.33267925155135786"/>
    <n v="1463.65"/>
    <n v="8.1906318082788671E-2"/>
    <n v="3.4732620638103492E-2"/>
    <n v="137.44382352941173"/>
    <n v="3759.5"/>
  </r>
  <r>
    <n v="1110020"/>
    <s v="Juhayna Milk 500ML 24X"/>
    <n v="202402"/>
    <x v="0"/>
    <x v="2"/>
    <x v="2"/>
    <x v="7"/>
    <x v="3"/>
    <n v="88.4"/>
    <n v="39780"/>
    <n v="-4223.3500000000004"/>
    <n v="35556.65"/>
    <n v="-22537.75"/>
    <n v="-1212.76"/>
    <n v="-423.27"/>
    <n v="11382.870000000003"/>
    <n v="0.32013336464486958"/>
    <n v="1636.03"/>
    <n v="0.10616767219708396"/>
    <n v="4.6011927445358321E-2"/>
    <n v="128.76549773755659"/>
    <n v="4223.3500000000004"/>
  </r>
  <r>
    <n v="1120010"/>
    <s v="Pure Orange 1L 12X"/>
    <n v="202407"/>
    <x v="1"/>
    <x v="0"/>
    <x v="0"/>
    <x v="7"/>
    <x v="3"/>
    <n v="298.89999999999998"/>
    <n v="143472"/>
    <n v="-13376.72"/>
    <n v="130095.28"/>
    <n v="-82256.990000000005"/>
    <n v="-2900.42"/>
    <n v="-1866.53"/>
    <n v="43071.34"/>
    <n v="0.33107534723780907"/>
    <n v="4766.95"/>
    <n v="9.3235753317720521E-2"/>
    <n v="3.6641990393502362E-2"/>
    <n v="144.0994981599197"/>
    <n v="13376.72"/>
  </r>
  <r>
    <n v="1130010"/>
    <s v="Bekhero Milk 500ML 24X"/>
    <n v="202508"/>
    <x v="2"/>
    <x v="2"/>
    <x v="2"/>
    <x v="5"/>
    <x v="3"/>
    <n v="78"/>
    <n v="28080"/>
    <n v="-2713.14"/>
    <n v="25366.86"/>
    <n v="-16330.77"/>
    <n v="-570.23"/>
    <n v="-466.81"/>
    <n v="7999.0499999999993"/>
    <n v="0.3153346531655869"/>
    <n v="1037.04"/>
    <n v="9.6621794871794869E-2"/>
    <n v="4.0881685790042595E-2"/>
    <n v="102.55192307692307"/>
    <n v="2713.14"/>
  </r>
  <r>
    <n v="1120020"/>
    <s v="Pure Apple 250ML 27X"/>
    <n v="202504"/>
    <x v="1"/>
    <x v="1"/>
    <x v="1"/>
    <x v="10"/>
    <x v="1"/>
    <n v="90"/>
    <n v="34200"/>
    <n v="-893"/>
    <n v="33307"/>
    <n v="-21147.41"/>
    <n v="-1237.77"/>
    <n v="-417.75"/>
    <n v="10504.07"/>
    <n v="0.3153712432821929"/>
    <n v="1655.52"/>
    <n v="2.6111111111111113E-2"/>
    <n v="4.9704866844807398E-2"/>
    <n v="116.71188888888888"/>
    <n v="893"/>
  </r>
  <r>
    <n v="1120010"/>
    <s v="Pure Orange 1L 12X"/>
    <n v="202401"/>
    <x v="1"/>
    <x v="0"/>
    <x v="0"/>
    <x v="3"/>
    <x v="2"/>
    <n v="147.4"/>
    <n v="70752"/>
    <n v="-5877.85"/>
    <n v="64874.15"/>
    <n v="-41249.199999999997"/>
    <n v="-1899.91"/>
    <n v="-668.61"/>
    <n v="21056.43"/>
    <n v="0.32457350115569916"/>
    <n v="2568.52"/>
    <n v="8.3076803482587072E-2"/>
    <n v="3.9592349186848688E-2"/>
    <n v="142.85230664857531"/>
    <n v="5877.85"/>
  </r>
  <r>
    <n v="1130010"/>
    <s v="Bekhero Milk 500ML 24X"/>
    <n v="202512"/>
    <x v="2"/>
    <x v="2"/>
    <x v="2"/>
    <x v="8"/>
    <x v="2"/>
    <n v="132.80000000000001"/>
    <n v="47808"/>
    <n v="-3385.96"/>
    <n v="44422.04"/>
    <n v="-28419.08"/>
    <n v="-1471.16"/>
    <n v="-661.8"/>
    <n v="13870"/>
    <n v="0.31223239635100053"/>
    <n v="2132.96"/>
    <n v="7.0824129852744305E-2"/>
    <n v="4.8015804767183139E-2"/>
    <n v="104.44277108433734"/>
    <n v="3385.96"/>
  </r>
  <r>
    <n v="1120010"/>
    <s v="Pure Orange 1L 12X"/>
    <n v="202511"/>
    <x v="1"/>
    <x v="0"/>
    <x v="0"/>
    <x v="7"/>
    <x v="3"/>
    <n v="92.5"/>
    <n v="44400"/>
    <n v="-3558.38"/>
    <n v="40841.620000000003"/>
    <n v="-25639.37"/>
    <n v="-895.16"/>
    <n v="-554.9"/>
    <n v="13752.190000000002"/>
    <n v="0.33671999298754557"/>
    <n v="1450.06"/>
    <n v="8.0143693693693702E-2"/>
    <n v="3.5504468236078779E-2"/>
    <n v="148.67232432432434"/>
    <n v="3558.38"/>
  </r>
  <r>
    <n v="1120010"/>
    <s v="Pure Orange 1L 12X"/>
    <n v="202508"/>
    <x v="1"/>
    <x v="0"/>
    <x v="0"/>
    <x v="9"/>
    <x v="0"/>
    <n v="73"/>
    <n v="35040"/>
    <n v="-2843.58"/>
    <n v="32196.42"/>
    <n v="-20152.48"/>
    <n v="-1106.81"/>
    <n v="-384.79"/>
    <n v="10552.339999999997"/>
    <n v="0.3277488615193862"/>
    <n v="1491.6"/>
    <n v="8.115239726027397E-2"/>
    <n v="4.6328132133945328E-2"/>
    <n v="144.55260273972598"/>
    <n v="2843.58"/>
  </r>
  <r>
    <n v="1120010"/>
    <s v="Pure Orange 1L 12X"/>
    <n v="202412"/>
    <x v="1"/>
    <x v="0"/>
    <x v="0"/>
    <x v="7"/>
    <x v="3"/>
    <n v="89.9"/>
    <n v="43152"/>
    <n v="-3874.26"/>
    <n v="39277.74"/>
    <n v="-24735.5"/>
    <n v="-1304.54"/>
    <n v="-777.55"/>
    <n v="12460.149999999998"/>
    <n v="0.31723184684251177"/>
    <n v="2082.09"/>
    <n v="8.9781701890989996E-2"/>
    <n v="5.300941449278905E-2"/>
    <n v="138.6001112347052"/>
    <n v="3874.26"/>
  </r>
  <r>
    <n v="1110010"/>
    <s v="Juhayna Milk 1L 12X"/>
    <n v="202503"/>
    <x v="0"/>
    <x v="0"/>
    <x v="0"/>
    <x v="3"/>
    <x v="2"/>
    <n v="212"/>
    <n v="89040"/>
    <n v="-7931.58"/>
    <n v="81108.42"/>
    <n v="-51430.91"/>
    <n v="-3116.56"/>
    <n v="-1411.42"/>
    <n v="25149.53"/>
    <n v="0.31007298625716045"/>
    <n v="4527.9799999999996"/>
    <n v="8.9078840970350404E-2"/>
    <n v="5.5826263167251929E-2"/>
    <n v="118.62985849056604"/>
    <n v="7931.58"/>
  </r>
  <r>
    <n v="1120010"/>
    <s v="Pure Orange 1L 12X"/>
    <n v="202406"/>
    <x v="1"/>
    <x v="0"/>
    <x v="0"/>
    <x v="4"/>
    <x v="1"/>
    <n v="113.2"/>
    <n v="54336"/>
    <n v="-1897.58"/>
    <n v="52438.42"/>
    <n v="-34639.86"/>
    <n v="-1673.64"/>
    <n v="-548.88"/>
    <n v="15576.04"/>
    <n v="0.29703488396484867"/>
    <n v="2222.52"/>
    <n v="3.4923071260306242E-2"/>
    <n v="4.2383428028533281E-2"/>
    <n v="137.59752650176679"/>
    <n v="1897.58"/>
  </r>
  <r>
    <n v="1110010"/>
    <s v="Juhayna Milk 1L 12X"/>
    <n v="202411"/>
    <x v="0"/>
    <x v="0"/>
    <x v="0"/>
    <x v="1"/>
    <x v="0"/>
    <n v="95.4"/>
    <n v="40068"/>
    <n v="-3386.23"/>
    <n v="36681.769999999997"/>
    <n v="-23445.54"/>
    <n v="-1236.78"/>
    <n v="-673.05"/>
    <n v="11326.399999999998"/>
    <n v="0.30877463110422421"/>
    <n v="1909.83"/>
    <n v="8.4512079464909656E-2"/>
    <n v="5.2064826751817048E-2"/>
    <n v="118.72536687631025"/>
    <n v="3386.23"/>
  </r>
  <r>
    <n v="1120020"/>
    <s v="Pure Apple 250ML 27X"/>
    <n v="202506"/>
    <x v="1"/>
    <x v="1"/>
    <x v="1"/>
    <x v="10"/>
    <x v="1"/>
    <n v="70.7"/>
    <n v="26866"/>
    <n v="-632.52"/>
    <n v="26233.48"/>
    <n v="-16328.31"/>
    <n v="-567.92999999999995"/>
    <n v="-379.11"/>
    <n v="8958.130000000001"/>
    <n v="0.34147699809556342"/>
    <n v="947.04"/>
    <n v="2.3543512245961438E-2"/>
    <n v="3.6100433491858493E-2"/>
    <n v="126.70622347949082"/>
    <n v="632.52"/>
  </r>
  <r>
    <n v="1130010"/>
    <s v="Bekhero Milk 500ML 24X"/>
    <n v="202401"/>
    <x v="2"/>
    <x v="2"/>
    <x v="2"/>
    <x v="6"/>
    <x v="0"/>
    <n v="38"/>
    <n v="13680"/>
    <n v="-1216.3599999999999"/>
    <n v="12463.64"/>
    <n v="-8327.4599999999991"/>
    <n v="-382.3"/>
    <n v="-224.04"/>
    <n v="3529.84"/>
    <n v="0.28321100416892658"/>
    <n v="606.34"/>
    <n v="8.8915204678362572E-2"/>
    <n v="4.8648709365803254E-2"/>
    <n v="92.890526315789472"/>
    <n v="1216.3599999999999"/>
  </r>
  <r>
    <n v="1110010"/>
    <s v="Juhayna Milk 1L 12X"/>
    <n v="202506"/>
    <x v="0"/>
    <x v="0"/>
    <x v="0"/>
    <x v="2"/>
    <x v="1"/>
    <n v="57.5"/>
    <n v="24150"/>
    <n v="-869.05"/>
    <n v="23280.95"/>
    <n v="-15620.88"/>
    <n v="-609.73"/>
    <n v="-442.59"/>
    <n v="6607.7500000000036"/>
    <n v="0.28382647615324991"/>
    <n v="1052.32"/>
    <n v="3.5985507246376808E-2"/>
    <n v="4.5200904602260644E-2"/>
    <n v="114.91739130434789"/>
    <n v="869.05"/>
  </r>
  <r>
    <n v="1110020"/>
    <s v="Juhayna Milk 500ML 24X"/>
    <n v="202511"/>
    <x v="0"/>
    <x v="2"/>
    <x v="2"/>
    <x v="7"/>
    <x v="3"/>
    <n v="132.1"/>
    <n v="59445"/>
    <n v="-6401.36"/>
    <n v="53043.64"/>
    <n v="-33825.980000000003"/>
    <n v="-1836.2"/>
    <n v="-846.71"/>
    <n v="16534.75"/>
    <n v="0.31171974623159349"/>
    <n v="2682.91"/>
    <n v="0.10768542350071494"/>
    <n v="5.0579296594275958E-2"/>
    <n v="125.16843300529902"/>
    <n v="6401.36"/>
  </r>
  <r>
    <n v="1110020"/>
    <s v="Juhayna Milk 500ML 24X"/>
    <n v="202512"/>
    <x v="0"/>
    <x v="2"/>
    <x v="2"/>
    <x v="0"/>
    <x v="0"/>
    <n v="97.3"/>
    <n v="43785"/>
    <n v="-3367.33"/>
    <n v="40417.67"/>
    <n v="-26133.15"/>
    <n v="-1168"/>
    <n v="-646.51"/>
    <n v="12470.009999999998"/>
    <n v="0.30852867075217344"/>
    <n v="1814.51"/>
    <n v="7.690601804270869E-2"/>
    <n v="4.4893978302064423E-2"/>
    <n v="128.16043165467624"/>
    <n v="3367.33"/>
  </r>
  <r>
    <n v="1110010"/>
    <s v="Juhayna Milk 1L 12X"/>
    <n v="202503"/>
    <x v="0"/>
    <x v="0"/>
    <x v="0"/>
    <x v="6"/>
    <x v="0"/>
    <n v="118.8"/>
    <n v="49896"/>
    <n v="-4187.49"/>
    <n v="45708.51"/>
    <n v="-28952.23"/>
    <n v="-1561.99"/>
    <n v="-803.83"/>
    <n v="14390.46"/>
    <n v="0.31483108944045646"/>
    <n v="2365.8200000000002"/>
    <n v="8.3924362674362665E-2"/>
    <n v="5.1758851907445683E-2"/>
    <n v="121.13181818181818"/>
    <n v="4187.49"/>
  </r>
  <r>
    <n v="1120020"/>
    <s v="Pure Apple 250ML 27X"/>
    <n v="202503"/>
    <x v="1"/>
    <x v="1"/>
    <x v="1"/>
    <x v="2"/>
    <x v="1"/>
    <n v="106.1"/>
    <n v="40318"/>
    <n v="-1068.54"/>
    <n v="39249.46"/>
    <n v="-26378.73"/>
    <n v="-866.69"/>
    <n v="-783.94"/>
    <n v="11220.100000000002"/>
    <n v="0.28586635332052984"/>
    <n v="1650.63"/>
    <n v="2.6502802718388809E-2"/>
    <n v="4.205484610488909E-2"/>
    <n v="105.75023562676722"/>
    <n v="1068.54"/>
  </r>
  <r>
    <n v="1110010"/>
    <s v="Juhayna Milk 1L 12X"/>
    <n v="202402"/>
    <x v="0"/>
    <x v="0"/>
    <x v="0"/>
    <x v="8"/>
    <x v="2"/>
    <n v="249.5"/>
    <n v="104790"/>
    <n v="-7678.06"/>
    <n v="97111.94"/>
    <n v="-62240.77"/>
    <n v="-3745.35"/>
    <n v="-1134.1600000000001"/>
    <n v="29991.660000000003"/>
    <n v="0.3088359680591285"/>
    <n v="4879.51"/>
    <n v="7.3270922797976909E-2"/>
    <n v="5.0246241605306205E-2"/>
    <n v="120.20705410821645"/>
    <n v="7678.06"/>
  </r>
  <r>
    <n v="1110010"/>
    <s v="Juhayna Milk 1L 12X"/>
    <n v="202501"/>
    <x v="0"/>
    <x v="0"/>
    <x v="0"/>
    <x v="5"/>
    <x v="3"/>
    <n v="227.3"/>
    <n v="95466"/>
    <n v="-9909.7999999999993"/>
    <n v="85556.2"/>
    <n v="-54974.79"/>
    <n v="-1724.41"/>
    <n v="-1295.3399999999999"/>
    <n v="27561.659999999996"/>
    <n v="0.32214684616661327"/>
    <n v="3019.75"/>
    <n v="0.10380449584145141"/>
    <n v="3.5295513358470809E-2"/>
    <n v="121.25675318961723"/>
    <n v="9909.7999999999993"/>
  </r>
  <r>
    <n v="1120010"/>
    <s v="Pure Orange 1L 12X"/>
    <n v="202510"/>
    <x v="1"/>
    <x v="0"/>
    <x v="0"/>
    <x v="4"/>
    <x v="1"/>
    <n v="92.3"/>
    <n v="44304"/>
    <n v="-1001.19"/>
    <n v="43302.81"/>
    <n v="-28166.54"/>
    <n v="-1366.43"/>
    <n v="-656.56"/>
    <n v="13113.279999999995"/>
    <n v="0.30282746085069295"/>
    <n v="2022.99"/>
    <n v="2.2598185265438789E-2"/>
    <n v="4.6717291556829688E-2"/>
    <n v="142.07237269772477"/>
    <n v="1001.19"/>
  </r>
  <r>
    <n v="1130010"/>
    <s v="Bekhero Milk 500ML 24X"/>
    <n v="202510"/>
    <x v="2"/>
    <x v="2"/>
    <x v="2"/>
    <x v="5"/>
    <x v="3"/>
    <n v="297.10000000000002"/>
    <n v="106956"/>
    <n v="-10677.81"/>
    <n v="96278.19"/>
    <n v="-61947.79"/>
    <n v="-2129.34"/>
    <n v="-1075.27"/>
    <n v="31125.79"/>
    <n v="0.32329014494352254"/>
    <n v="3204.61"/>
    <n v="9.9833669920341067E-2"/>
    <n v="3.3284900765168102E-2"/>
    <n v="104.76536519690339"/>
    <n v="10677.81"/>
  </r>
  <r>
    <n v="1110020"/>
    <s v="Juhayna Milk 500ML 24X"/>
    <n v="202508"/>
    <x v="0"/>
    <x v="2"/>
    <x v="2"/>
    <x v="10"/>
    <x v="1"/>
    <n v="23.9"/>
    <n v="10755"/>
    <n v="-237.71"/>
    <n v="10517.29"/>
    <n v="-7092.67"/>
    <n v="-279.41000000000003"/>
    <n v="-146.61000000000001"/>
    <n v="2998.6000000000013"/>
    <n v="0.2851114688289475"/>
    <n v="426.02000000000004"/>
    <n v="2.2102278010227801E-2"/>
    <n v="4.0506632411961639E-2"/>
    <n v="125.46443514644358"/>
    <n v="237.71"/>
  </r>
  <r>
    <n v="1110010"/>
    <s v="Juhayna Milk 1L 12X"/>
    <n v="202505"/>
    <x v="0"/>
    <x v="0"/>
    <x v="0"/>
    <x v="5"/>
    <x v="3"/>
    <n v="219.2"/>
    <n v="92064"/>
    <n v="-10120.290000000001"/>
    <n v="81943.710000000006"/>
    <n v="-55141.21"/>
    <n v="-2747.78"/>
    <n v="-1542.6"/>
    <n v="22512.12000000001"/>
    <n v="0.2747266385668895"/>
    <n v="4290.38"/>
    <n v="0.10992668143899896"/>
    <n v="5.2357648927538185E-2"/>
    <n v="102.70127737226282"/>
    <n v="10120.290000000001"/>
  </r>
  <r>
    <n v="1110020"/>
    <s v="Juhayna Milk 500ML 24X"/>
    <n v="202505"/>
    <x v="0"/>
    <x v="2"/>
    <x v="2"/>
    <x v="8"/>
    <x v="2"/>
    <n v="213"/>
    <n v="95850"/>
    <n v="-8279.81"/>
    <n v="87570.19"/>
    <n v="-58323.44"/>
    <n v="-3110.39"/>
    <n v="-1724.39"/>
    <n v="24411.97"/>
    <n v="0.27877032127028617"/>
    <n v="4834.78"/>
    <n v="8.6382994261867491E-2"/>
    <n v="5.5210340413786925E-2"/>
    <n v="114.61018779342723"/>
    <n v="8279.81"/>
  </r>
  <r>
    <n v="1120020"/>
    <s v="Pure Apple 250ML 27X"/>
    <n v="202408"/>
    <x v="1"/>
    <x v="1"/>
    <x v="1"/>
    <x v="10"/>
    <x v="1"/>
    <n v="15.6"/>
    <n v="5928"/>
    <n v="-226.37"/>
    <n v="5701.63"/>
    <n v="-3729.48"/>
    <n v="-187.59"/>
    <n v="-83.83"/>
    <n v="1700.73"/>
    <n v="0.29828838419890452"/>
    <n v="271.42"/>
    <n v="3.8186572199730096E-2"/>
    <n v="4.7603930805752044E-2"/>
    <n v="109.02115384615385"/>
    <n v="226.37"/>
  </r>
  <r>
    <n v="1120020"/>
    <s v="Pure Apple 250ML 27X"/>
    <n v="202409"/>
    <x v="1"/>
    <x v="1"/>
    <x v="1"/>
    <x v="8"/>
    <x v="2"/>
    <n v="128.19999999999999"/>
    <n v="48716"/>
    <n v="-4409.76"/>
    <n v="44306.239999999998"/>
    <n v="-29178.06"/>
    <n v="-1110.01"/>
    <n v="-797.5"/>
    <n v="13220.669999999998"/>
    <n v="0.29839295774139263"/>
    <n v="1907.51"/>
    <n v="9.0519747105673704E-2"/>
    <n v="4.3052852149042663E-2"/>
    <n v="103.12535101404056"/>
    <n v="4409.76"/>
  </r>
  <r>
    <n v="1120010"/>
    <s v="Pure Orange 1L 12X"/>
    <n v="202503"/>
    <x v="1"/>
    <x v="0"/>
    <x v="0"/>
    <x v="1"/>
    <x v="0"/>
    <n v="54.3"/>
    <n v="26064"/>
    <n v="-2271.9699999999998"/>
    <n v="23792.03"/>
    <n v="-14994.25"/>
    <n v="-678.57"/>
    <n v="-329.66"/>
    <n v="7789.5499999999993"/>
    <n v="0.32740165509206232"/>
    <n v="1008.23"/>
    <n v="8.7168891958256597E-2"/>
    <n v="4.2376795927039433E-2"/>
    <n v="143.45395948434623"/>
    <n v="2271.9699999999998"/>
  </r>
  <r>
    <n v="1120010"/>
    <s v="Pure Orange 1L 12X"/>
    <n v="202410"/>
    <x v="1"/>
    <x v="0"/>
    <x v="0"/>
    <x v="3"/>
    <x v="2"/>
    <n v="242.1"/>
    <n v="116208"/>
    <n v="-11029.34"/>
    <n v="105178.66"/>
    <n v="-71480.56"/>
    <n v="-2333.13"/>
    <n v="-1463.03"/>
    <n v="29901.940000000002"/>
    <n v="0.28429664344459227"/>
    <n v="3796.16"/>
    <n v="9.4910333195649177E-2"/>
    <n v="3.6092492526525813E-2"/>
    <n v="123.51069805865346"/>
    <n v="11029.34"/>
  </r>
  <r>
    <n v="1120010"/>
    <s v="Pure Orange 1L 12X"/>
    <n v="202507"/>
    <x v="1"/>
    <x v="0"/>
    <x v="0"/>
    <x v="7"/>
    <x v="3"/>
    <n v="213.1"/>
    <n v="102288"/>
    <n v="-10291.780000000001"/>
    <n v="91996.22"/>
    <n v="-62120.82"/>
    <n v="-2788.82"/>
    <n v="-1798.35"/>
    <n v="25288.229999999996"/>
    <n v="0.27488335933802494"/>
    <n v="4587.17"/>
    <n v="0.10061571249804474"/>
    <n v="4.9862592180417845E-2"/>
    <n v="118.66837165649927"/>
    <n v="10291.780000000001"/>
  </r>
  <r>
    <n v="1130010"/>
    <s v="Bekhero Milk 500ML 24X"/>
    <n v="202508"/>
    <x v="2"/>
    <x v="2"/>
    <x v="2"/>
    <x v="9"/>
    <x v="0"/>
    <n v="87.4"/>
    <n v="31464"/>
    <n v="-2428.0500000000002"/>
    <n v="29035.95"/>
    <n v="-18750.009999999998"/>
    <n v="-874.73"/>
    <n v="-381.6"/>
    <n v="9029.6100000000042"/>
    <n v="0.31098035366502574"/>
    <n v="1256.33"/>
    <n v="7.7169145690312746E-2"/>
    <n v="4.3268086630539035E-2"/>
    <n v="103.31361556064077"/>
    <n v="2428.0500000000002"/>
  </r>
  <r>
    <n v="1130010"/>
    <s v="Bekhero Milk 500ML 24X"/>
    <n v="202411"/>
    <x v="2"/>
    <x v="2"/>
    <x v="2"/>
    <x v="7"/>
    <x v="3"/>
    <n v="154.19999999999999"/>
    <n v="55512"/>
    <n v="-6630.85"/>
    <n v="48881.15"/>
    <n v="-31925.74"/>
    <n v="-1347.57"/>
    <n v="-746.05"/>
    <n v="14861.789999999994"/>
    <n v="0.30403928712806455"/>
    <n v="2093.62"/>
    <n v="0.11944894797521258"/>
    <n v="4.2830825379517462E-2"/>
    <n v="96.379961089494131"/>
    <n v="6630.85"/>
  </r>
  <r>
    <n v="1110020"/>
    <s v="Juhayna Milk 500ML 24X"/>
    <n v="202504"/>
    <x v="0"/>
    <x v="2"/>
    <x v="2"/>
    <x v="3"/>
    <x v="2"/>
    <n v="260.3"/>
    <n v="117135"/>
    <n v="-10636.18"/>
    <n v="106498.82"/>
    <n v="-66392.149999999994"/>
    <n v="-3073.25"/>
    <n v="-1778.45"/>
    <n v="35254.970000000016"/>
    <n v="0.33103624997910785"/>
    <n v="4851.7"/>
    <n v="9.0802748964869603E-2"/>
    <n v="4.5556373300661916E-2"/>
    <n v="135.43976181329242"/>
    <n v="10636.18"/>
  </r>
  <r>
    <n v="1120020"/>
    <s v="Pure Apple 250ML 27X"/>
    <n v="202404"/>
    <x v="1"/>
    <x v="1"/>
    <x v="1"/>
    <x v="4"/>
    <x v="1"/>
    <n v="106.8"/>
    <n v="40584"/>
    <n v="-1368.56"/>
    <n v="39215.440000000002"/>
    <n v="-26336.81"/>
    <n v="-1032.3900000000001"/>
    <n v="-402.17"/>
    <n v="11444.070000000003"/>
    <n v="0.29182561766487902"/>
    <n v="1434.5600000000002"/>
    <n v="3.372166370983639E-2"/>
    <n v="3.6581509731881116E-2"/>
    <n v="107.15421348314611"/>
    <n v="1368.56"/>
  </r>
  <r>
    <n v="1110010"/>
    <s v="Juhayna Milk 1L 12X"/>
    <n v="202506"/>
    <x v="0"/>
    <x v="0"/>
    <x v="0"/>
    <x v="10"/>
    <x v="1"/>
    <n v="34"/>
    <n v="14280"/>
    <n v="-452.35"/>
    <n v="13827.65"/>
    <n v="-8696.44"/>
    <n v="-331.14"/>
    <n v="-236.67"/>
    <n v="4563.3999999999996"/>
    <n v="0.33001992384823159"/>
    <n v="567.80999999999995"/>
    <n v="3.1677170868347343E-2"/>
    <n v="4.1063376640282333E-2"/>
    <n v="134.21764705882353"/>
    <n v="452.35"/>
  </r>
  <r>
    <n v="1120010"/>
    <s v="Pure Orange 1L 12X"/>
    <n v="202408"/>
    <x v="1"/>
    <x v="0"/>
    <x v="0"/>
    <x v="3"/>
    <x v="2"/>
    <n v="276"/>
    <n v="132480"/>
    <n v="-10898.34"/>
    <n v="121581.66"/>
    <n v="-79669.070000000007"/>
    <n v="-3258.55"/>
    <n v="-2375.63"/>
    <n v="36278.409999999989"/>
    <n v="0.29838719096284744"/>
    <n v="5634.18"/>
    <n v="8.2264039855072468E-2"/>
    <n v="4.6340706320344698E-2"/>
    <n v="131.44351449275359"/>
    <n v="10898.34"/>
  </r>
  <r>
    <n v="1120010"/>
    <s v="Pure Orange 1L 12X"/>
    <n v="202408"/>
    <x v="1"/>
    <x v="0"/>
    <x v="0"/>
    <x v="6"/>
    <x v="0"/>
    <n v="19.600000000000001"/>
    <n v="9408"/>
    <n v="-846.63"/>
    <n v="8561.3700000000008"/>
    <n v="-5379.06"/>
    <n v="-311.87"/>
    <n v="-154.19999999999999"/>
    <n v="2716.2400000000007"/>
    <n v="0.31726697946707133"/>
    <n v="466.07"/>
    <n v="8.9990433673469386E-2"/>
    <n v="5.443871716792989E-2"/>
    <n v="138.58367346938778"/>
    <n v="846.63"/>
  </r>
  <r>
    <n v="1120010"/>
    <s v="Pure Orange 1L 12X"/>
    <n v="202503"/>
    <x v="1"/>
    <x v="0"/>
    <x v="0"/>
    <x v="5"/>
    <x v="3"/>
    <n v="109.5"/>
    <n v="52560"/>
    <n v="-5664.61"/>
    <n v="46895.39"/>
    <n v="-31075.52"/>
    <n v="-1696.55"/>
    <n v="-602.49"/>
    <n v="13520.830000000002"/>
    <n v="0.28831895843066879"/>
    <n v="2299.04"/>
    <n v="0.10777416286149162"/>
    <n v="4.9024861505576563E-2"/>
    <n v="123.47789954337901"/>
    <n v="5664.61"/>
  </r>
  <r>
    <n v="1120020"/>
    <s v="Pure Apple 250ML 27X"/>
    <n v="202508"/>
    <x v="1"/>
    <x v="1"/>
    <x v="1"/>
    <x v="7"/>
    <x v="3"/>
    <n v="222.5"/>
    <n v="84550"/>
    <n v="-7401.08"/>
    <n v="77148.92"/>
    <n v="-52315.82"/>
    <n v="-1922.04"/>
    <n v="-1143.4000000000001"/>
    <n v="21767.659999999996"/>
    <n v="0.28215119537642258"/>
    <n v="3065.44"/>
    <n v="8.7534949733885273E-2"/>
    <n v="3.9734062382208335E-2"/>
    <n v="97.832179775280878"/>
    <n v="7401.08"/>
  </r>
  <r>
    <n v="1110010"/>
    <s v="Juhayna Milk 1L 12X"/>
    <n v="202508"/>
    <x v="0"/>
    <x v="0"/>
    <x v="0"/>
    <x v="8"/>
    <x v="2"/>
    <n v="132.4"/>
    <n v="55608"/>
    <n v="-3948.25"/>
    <n v="51659.75"/>
    <n v="-32782.32"/>
    <n v="-1401.98"/>
    <n v="-706.78"/>
    <n v="16768.669999999998"/>
    <n v="0.32459835752205535"/>
    <n v="2108.7600000000002"/>
    <n v="7.1001474607970072E-2"/>
    <n v="4.0820174313658121E-2"/>
    <n v="126.65158610271901"/>
    <n v="3948.25"/>
  </r>
  <r>
    <n v="1120020"/>
    <s v="Pure Apple 250ML 27X"/>
    <n v="202402"/>
    <x v="1"/>
    <x v="1"/>
    <x v="1"/>
    <x v="6"/>
    <x v="0"/>
    <n v="14.5"/>
    <n v="5510"/>
    <n v="-349.37"/>
    <n v="5160.63"/>
    <n v="-3277.46"/>
    <n v="-123.29"/>
    <n v="-101.89"/>
    <n v="1657.9900000000002"/>
    <n v="0.32127666583343512"/>
    <n v="225.18"/>
    <n v="6.34065335753176E-2"/>
    <n v="4.3634207451415816E-2"/>
    <n v="114.3441379310345"/>
    <n v="349.37"/>
  </r>
  <r>
    <n v="1120010"/>
    <s v="Pure Orange 1L 12X"/>
    <n v="202504"/>
    <x v="1"/>
    <x v="0"/>
    <x v="0"/>
    <x v="8"/>
    <x v="2"/>
    <n v="249.8"/>
    <n v="119904"/>
    <n v="-8793.1299999999992"/>
    <n v="111110.87"/>
    <n v="-69956.19"/>
    <n v="-3446.69"/>
    <n v="-1388.09"/>
    <n v="36319.899999999994"/>
    <n v="0.3268798093291862"/>
    <n v="4834.78"/>
    <n v="7.3334751134240719E-2"/>
    <n v="4.3513114423458302E-2"/>
    <n v="145.39591673338668"/>
    <n v="8793.1299999999992"/>
  </r>
  <r>
    <n v="1130010"/>
    <s v="Bekhero Milk 500ML 24X"/>
    <n v="202504"/>
    <x v="2"/>
    <x v="2"/>
    <x v="2"/>
    <x v="6"/>
    <x v="0"/>
    <n v="84.5"/>
    <n v="30420"/>
    <n v="-2514.9699999999998"/>
    <n v="27905.03"/>
    <n v="-17325.009999999998"/>
    <n v="-791.65"/>
    <n v="-287.33"/>
    <n v="9501.0399999999972"/>
    <n v="0.3404776844891404"/>
    <n v="1078.98"/>
    <n v="8.2674884944115706E-2"/>
    <n v="3.8666147285991097E-2"/>
    <n v="112.43834319526624"/>
    <n v="2514.9699999999998"/>
  </r>
  <r>
    <n v="1120020"/>
    <s v="Pure Apple 250ML 27X"/>
    <n v="202406"/>
    <x v="1"/>
    <x v="1"/>
    <x v="1"/>
    <x v="6"/>
    <x v="0"/>
    <n v="105.6"/>
    <n v="40128"/>
    <n v="-3498.78"/>
    <n v="36629.22"/>
    <n v="-23899.15"/>
    <n v="-906.1"/>
    <n v="-626.39"/>
    <n v="11197.580000000002"/>
    <n v="0.30570074929250479"/>
    <n v="1532.49"/>
    <n v="8.719049043062202E-2"/>
    <n v="4.1837909734359614E-2"/>
    <n v="106.03768939393942"/>
    <n v="3498.78"/>
  </r>
  <r>
    <n v="1110010"/>
    <s v="Juhayna Milk 1L 12X"/>
    <n v="202410"/>
    <x v="0"/>
    <x v="0"/>
    <x v="0"/>
    <x v="8"/>
    <x v="2"/>
    <n v="120.8"/>
    <n v="50736"/>
    <n v="-4400.01"/>
    <n v="46335.99"/>
    <n v="-29708.880000000001"/>
    <n v="-1548.73"/>
    <n v="-897.44"/>
    <n v="14180.939999999999"/>
    <n v="0.30604590513766944"/>
    <n v="2446.17"/>
    <n v="8.6723628192999058E-2"/>
    <n v="5.2792008976175975E-2"/>
    <n v="117.39188741721854"/>
    <n v="4400.01"/>
  </r>
  <r>
    <n v="1120010"/>
    <s v="Pure Orange 1L 12X"/>
    <n v="202411"/>
    <x v="1"/>
    <x v="0"/>
    <x v="0"/>
    <x v="8"/>
    <x v="2"/>
    <n v="195.2"/>
    <n v="93696"/>
    <n v="-6702.23"/>
    <n v="86993.77"/>
    <n v="-58996.7"/>
    <n v="-2109.16"/>
    <n v="-1159.48"/>
    <n v="24728.43"/>
    <n v="0.28425518287114121"/>
    <n v="3268.64"/>
    <n v="7.1531655566939883E-2"/>
    <n v="3.7573265303940728E-2"/>
    <n v="126.68253073770492"/>
    <n v="6702.23"/>
  </r>
  <r>
    <n v="1110010"/>
    <s v="Juhayna Milk 1L 12X"/>
    <n v="202504"/>
    <x v="0"/>
    <x v="0"/>
    <x v="0"/>
    <x v="4"/>
    <x v="1"/>
    <n v="94.5"/>
    <n v="39690"/>
    <n v="-1274.6199999999999"/>
    <n v="38415.379999999997"/>
    <n v="-25366.82"/>
    <n v="-1477.4"/>
    <n v="-467.28"/>
    <n v="11103.879999999997"/>
    <n v="0.28904777201214715"/>
    <n v="1944.68"/>
    <n v="3.2114386495338876E-2"/>
    <n v="5.0622432994285108E-2"/>
    <n v="117.50137566137563"/>
    <n v="1274.6199999999999"/>
  </r>
  <r>
    <n v="1110020"/>
    <s v="Juhayna Milk 500ML 24X"/>
    <n v="202407"/>
    <x v="0"/>
    <x v="2"/>
    <x v="2"/>
    <x v="4"/>
    <x v="1"/>
    <n v="73.400000000000006"/>
    <n v="33030"/>
    <n v="-1057.3599999999999"/>
    <n v="31972.639999999999"/>
    <n v="-20327.28"/>
    <n v="-1166.03"/>
    <n v="-331.03"/>
    <n v="10148.300000000003"/>
    <n v="0.31740575692216855"/>
    <n v="1497.06"/>
    <n v="3.2012110202845896E-2"/>
    <n v="4.6823158800774659E-2"/>
    <n v="138.26021798365124"/>
    <n v="1057.3599999999999"/>
  </r>
  <r>
    <n v="1130010"/>
    <s v="Bekhero Milk 500ML 24X"/>
    <n v="202501"/>
    <x v="2"/>
    <x v="2"/>
    <x v="2"/>
    <x v="5"/>
    <x v="3"/>
    <n v="191.4"/>
    <n v="68904"/>
    <n v="-7499.16"/>
    <n v="61404.84"/>
    <n v="-41692.85"/>
    <n v="-2253.7399999999998"/>
    <n v="-1196.19"/>
    <n v="16262.059999999998"/>
    <n v="0.26483352126640181"/>
    <n v="3449.93"/>
    <n v="0.10883490073145245"/>
    <n v="5.6183356230551207E-2"/>
    <n v="84.963740856844296"/>
    <n v="7499.16"/>
  </r>
  <r>
    <n v="1120020"/>
    <s v="Pure Apple 250ML 27X"/>
    <n v="202510"/>
    <x v="1"/>
    <x v="1"/>
    <x v="1"/>
    <x v="6"/>
    <x v="0"/>
    <n v="30.2"/>
    <n v="11476"/>
    <n v="-709.93"/>
    <n v="10766.07"/>
    <n v="-6961.85"/>
    <n v="-419.64"/>
    <n v="-180.5"/>
    <n v="3204.079999999999"/>
    <n v="0.29760906254557135"/>
    <n v="600.14"/>
    <n v="6.1862147089578247E-2"/>
    <n v="5.5743646474525989E-2"/>
    <n v="106.09536423841057"/>
    <n v="709.93"/>
  </r>
  <r>
    <n v="1120020"/>
    <s v="Pure Apple 250ML 27X"/>
    <n v="202508"/>
    <x v="1"/>
    <x v="1"/>
    <x v="1"/>
    <x v="9"/>
    <x v="0"/>
    <n v="14.1"/>
    <n v="5358"/>
    <n v="-424.89"/>
    <n v="4933.1099999999997"/>
    <n v="-3329.65"/>
    <n v="-101.01"/>
    <n v="-84.91"/>
    <n v="1417.5399999999995"/>
    <n v="0.2873521977008418"/>
    <n v="185.92000000000002"/>
    <n v="7.9300111982082866E-2"/>
    <n v="3.7688192641153355E-2"/>
    <n v="100.53475177304961"/>
    <n v="424.89"/>
  </r>
  <r>
    <n v="1120010"/>
    <s v="Pure Orange 1L 12X"/>
    <n v="202402"/>
    <x v="1"/>
    <x v="0"/>
    <x v="0"/>
    <x v="6"/>
    <x v="0"/>
    <n v="16.100000000000001"/>
    <n v="7728"/>
    <n v="-599.08000000000004"/>
    <n v="7128.92"/>
    <n v="-4509.24"/>
    <n v="-186.68"/>
    <n v="-73.650000000000006"/>
    <n v="2359.3500000000004"/>
    <n v="0.33095475892561571"/>
    <n v="260.33000000000004"/>
    <n v="7.7520703933747423E-2"/>
    <n v="3.6517452854008745E-2"/>
    <n v="146.54347826086956"/>
    <n v="599.08000000000004"/>
  </r>
  <r>
    <n v="1120020"/>
    <s v="Pure Apple 250ML 27X"/>
    <n v="202404"/>
    <x v="1"/>
    <x v="1"/>
    <x v="1"/>
    <x v="2"/>
    <x v="1"/>
    <n v="52.1"/>
    <n v="19798"/>
    <n v="-684.26"/>
    <n v="19113.740000000002"/>
    <n v="-12482.69"/>
    <n v="-456.3"/>
    <n v="-236.57"/>
    <n v="5938.1800000000021"/>
    <n v="0.3106759849197489"/>
    <n v="692.87"/>
    <n v="3.4562076977472468E-2"/>
    <n v="3.6249839120967429E-2"/>
    <n v="113.97658349328219"/>
    <n v="684.26"/>
  </r>
  <r>
    <n v="1110020"/>
    <s v="Juhayna Milk 500ML 24X"/>
    <n v="202507"/>
    <x v="0"/>
    <x v="2"/>
    <x v="2"/>
    <x v="6"/>
    <x v="0"/>
    <n v="111.2"/>
    <n v="50040"/>
    <n v="-4178.13"/>
    <n v="45861.87"/>
    <n v="-30111.25"/>
    <n v="-1020.4"/>
    <n v="-848.49"/>
    <n v="13881.73"/>
    <n v="0.30268565150090909"/>
    <n v="1868.8899999999999"/>
    <n v="8.3495803357314144E-2"/>
    <n v="4.075040987207891E-2"/>
    <n v="124.83570143884891"/>
    <n v="4178.13"/>
  </r>
  <r>
    <n v="1110020"/>
    <s v="Juhayna Milk 500ML 24X"/>
    <n v="202403"/>
    <x v="0"/>
    <x v="2"/>
    <x v="2"/>
    <x v="9"/>
    <x v="0"/>
    <n v="27.6"/>
    <n v="12420"/>
    <n v="-1087.8599999999999"/>
    <n v="11332.14"/>
    <n v="-7054.57"/>
    <n v="-239.26"/>
    <n v="-176.69"/>
    <n v="3861.62"/>
    <n v="0.34076705723720324"/>
    <n v="415.95"/>
    <n v="8.7589371980676317E-2"/>
    <n v="3.6705335444143825E-2"/>
    <n v="139.91376811594202"/>
    <n v="1087.8599999999999"/>
  </r>
  <r>
    <n v="1110020"/>
    <s v="Juhayna Milk 500ML 24X"/>
    <n v="202503"/>
    <x v="0"/>
    <x v="2"/>
    <x v="2"/>
    <x v="7"/>
    <x v="3"/>
    <n v="237.1"/>
    <n v="106695"/>
    <n v="-9311.6200000000008"/>
    <n v="97383.38"/>
    <n v="-64931.75"/>
    <n v="-2562.27"/>
    <n v="-1578.04"/>
    <n v="28311.320000000007"/>
    <n v="0.29072024404985741"/>
    <n v="4140.3099999999995"/>
    <n v="8.72732555414968E-2"/>
    <n v="4.2515570932124137E-2"/>
    <n v="119.40666385491357"/>
    <n v="9311.6200000000008"/>
  </r>
  <r>
    <n v="1120010"/>
    <s v="Pure Orange 1L 12X"/>
    <n v="202506"/>
    <x v="1"/>
    <x v="0"/>
    <x v="0"/>
    <x v="10"/>
    <x v="1"/>
    <n v="68.900000000000006"/>
    <n v="33072"/>
    <n v="-955.72"/>
    <n v="32116.28"/>
    <n v="-20232.96"/>
    <n v="-994"/>
    <n v="-367.83"/>
    <n v="10521.489999999998"/>
    <n v="0.32760612374783127"/>
    <n v="1361.83"/>
    <n v="2.8898161586840831E-2"/>
    <n v="4.2403105216419837E-2"/>
    <n v="152.70667634252536"/>
    <n v="955.72"/>
  </r>
  <r>
    <n v="1120020"/>
    <s v="Pure Apple 250ML 27X"/>
    <n v="202406"/>
    <x v="1"/>
    <x v="1"/>
    <x v="1"/>
    <x v="5"/>
    <x v="3"/>
    <n v="223.2"/>
    <n v="84816"/>
    <n v="-8544.5400000000009"/>
    <n v="76271.460000000006"/>
    <n v="-50462.879999999997"/>
    <n v="-2658.06"/>
    <n v="-1494.91"/>
    <n v="21655.610000000008"/>
    <n v="0.2839280905334709"/>
    <n v="4152.97"/>
    <n v="0.10074207696661008"/>
    <n v="5.4449855817628241E-2"/>
    <n v="97.02334229390685"/>
    <n v="8544.5400000000009"/>
  </r>
  <r>
    <n v="1110020"/>
    <s v="Juhayna Milk 500ML 24X"/>
    <n v="202506"/>
    <x v="0"/>
    <x v="2"/>
    <x v="2"/>
    <x v="10"/>
    <x v="1"/>
    <n v="15.8"/>
    <n v="7110"/>
    <n v="-183.6"/>
    <n v="6926.4"/>
    <n v="-4467.2299999999996"/>
    <n v="-196.58"/>
    <n v="-104.12"/>
    <n v="2158.4700000000003"/>
    <n v="0.31162941787941795"/>
    <n v="300.70000000000005"/>
    <n v="2.5822784810126582E-2"/>
    <n v="4.3413605913605921E-2"/>
    <n v="136.61202531645571"/>
    <n v="183.6"/>
  </r>
  <r>
    <n v="1120010"/>
    <s v="Pure Orange 1L 12X"/>
    <n v="202504"/>
    <x v="1"/>
    <x v="0"/>
    <x v="0"/>
    <x v="7"/>
    <x v="3"/>
    <n v="152.1"/>
    <n v="73008"/>
    <n v="-8307.27"/>
    <n v="64700.73"/>
    <n v="-41733.089999999997"/>
    <n v="-2190.2600000000002"/>
    <n v="-659.59"/>
    <n v="20117.790000000008"/>
    <n v="0.31093605899037008"/>
    <n v="2849.8500000000004"/>
    <n v="0.11378574950690336"/>
    <n v="4.4046643677745217E-2"/>
    <n v="132.26686390532549"/>
    <n v="8307.27"/>
  </r>
  <r>
    <n v="1120020"/>
    <s v="Pure Apple 250ML 27X"/>
    <n v="202405"/>
    <x v="1"/>
    <x v="1"/>
    <x v="1"/>
    <x v="8"/>
    <x v="2"/>
    <n v="223.7"/>
    <n v="85006"/>
    <n v="-6605.99"/>
    <n v="78400.009999999995"/>
    <n v="-52449.15"/>
    <n v="-2105.2600000000002"/>
    <n v="-1067.6400000000001"/>
    <n v="22777.959999999992"/>
    <n v="0.29053516702357557"/>
    <n v="3172.9000000000005"/>
    <n v="7.771204385572783E-2"/>
    <n v="4.0470658103232394E-2"/>
    <n v="101.82369244523913"/>
    <n v="6605.99"/>
  </r>
  <r>
    <n v="1110020"/>
    <s v="Juhayna Milk 500ML 24X"/>
    <n v="202503"/>
    <x v="0"/>
    <x v="2"/>
    <x v="2"/>
    <x v="10"/>
    <x v="1"/>
    <n v="86.4"/>
    <n v="38880"/>
    <n v="-1142.51"/>
    <n v="37737.49"/>
    <n v="-24636.82"/>
    <n v="-1159.55"/>
    <n v="-382.69"/>
    <n v="11558.43"/>
    <n v="0.30628507619346174"/>
    <n v="1542.24"/>
    <n v="2.9385545267489713E-2"/>
    <n v="4.086758287315876E-2"/>
    <n v="133.77812499999999"/>
    <n v="1142.51"/>
  </r>
  <r>
    <n v="1110010"/>
    <s v="Juhayna Milk 1L 12X"/>
    <n v="202411"/>
    <x v="0"/>
    <x v="0"/>
    <x v="0"/>
    <x v="8"/>
    <x v="2"/>
    <n v="169.6"/>
    <n v="71232"/>
    <n v="-5965.28"/>
    <n v="65266.720000000001"/>
    <n v="-43862.61"/>
    <n v="-2602.85"/>
    <n v="-709.06"/>
    <n v="18092.200000000004"/>
    <n v="0.27720406357175609"/>
    <n v="3311.91"/>
    <n v="8.3744384546271339E-2"/>
    <n v="5.0744238411245424E-2"/>
    <n v="106.67570754716984"/>
    <n v="5965.28"/>
  </r>
  <r>
    <n v="1130010"/>
    <s v="Bekhero Milk 500ML 24X"/>
    <n v="202506"/>
    <x v="2"/>
    <x v="2"/>
    <x v="2"/>
    <x v="2"/>
    <x v="1"/>
    <n v="43.7"/>
    <n v="15732"/>
    <n v="-440.15"/>
    <n v="15291.85"/>
    <n v="-9537.19"/>
    <n v="-488.95"/>
    <n v="-231.31"/>
    <n v="5034.3999999999996"/>
    <n v="0.32922112105467943"/>
    <n v="720.26"/>
    <n v="2.797800661072972E-2"/>
    <n v="4.7100906692126847E-2"/>
    <n v="115.2036613272311"/>
    <n v="440.15"/>
  </r>
  <r>
    <n v="1110020"/>
    <s v="Juhayna Milk 500ML 24X"/>
    <n v="202512"/>
    <x v="0"/>
    <x v="2"/>
    <x v="2"/>
    <x v="10"/>
    <x v="1"/>
    <n v="17.8"/>
    <n v="8010"/>
    <n v="-263.35000000000002"/>
    <n v="7746.65"/>
    <n v="-4978.46"/>
    <n v="-173.45"/>
    <n v="-79.55"/>
    <n v="2515.1899999999996"/>
    <n v="0.32468099113810484"/>
    <n v="253"/>
    <n v="3.2877652933832713E-2"/>
    <n v="3.2659278526847094E-2"/>
    <n v="141.30280898876401"/>
    <n v="263.35000000000002"/>
  </r>
  <r>
    <n v="1120010"/>
    <s v="Pure Orange 1L 12X"/>
    <n v="202403"/>
    <x v="1"/>
    <x v="0"/>
    <x v="0"/>
    <x v="7"/>
    <x v="3"/>
    <n v="211.4"/>
    <n v="101472"/>
    <n v="-11939.22"/>
    <n v="89532.78"/>
    <n v="-55689.08"/>
    <n v="-2483.98"/>
    <n v="-1537.49"/>
    <n v="29822.229999999996"/>
    <n v="0.33308727820134698"/>
    <n v="4021.4700000000003"/>
    <n v="0.1176602412488174"/>
    <n v="4.4916174835630041E-2"/>
    <n v="141.07015137180699"/>
    <n v="11939.22"/>
  </r>
  <r>
    <n v="1130010"/>
    <s v="Bekhero Milk 500ML 24X"/>
    <n v="202403"/>
    <x v="2"/>
    <x v="2"/>
    <x v="2"/>
    <x v="6"/>
    <x v="0"/>
    <n v="85.9"/>
    <n v="30924"/>
    <n v="-2749.48"/>
    <n v="28174.52"/>
    <n v="-18146.79"/>
    <n v="-735.7"/>
    <n v="-414.71"/>
    <n v="8877.32"/>
    <n v="0.31508327382329848"/>
    <n v="1150.4100000000001"/>
    <n v="8.8910878282240327E-2"/>
    <n v="4.0831574060534129E-2"/>
    <n v="103.34481955762513"/>
    <n v="2749.48"/>
  </r>
  <r>
    <n v="1130010"/>
    <s v="Bekhero Milk 500ML 24X"/>
    <n v="202405"/>
    <x v="2"/>
    <x v="2"/>
    <x v="2"/>
    <x v="3"/>
    <x v="2"/>
    <n v="166.6"/>
    <n v="59976"/>
    <n v="-5140.6000000000004"/>
    <n v="54835.4"/>
    <n v="-36951.050000000003"/>
    <n v="-2061.94"/>
    <n v="-965.63"/>
    <n v="14856.779999999999"/>
    <n v="0.27093410461125472"/>
    <n v="3027.57"/>
    <n v="8.571095104708551E-2"/>
    <n v="5.5211961616036358E-2"/>
    <n v="89.176350540216077"/>
    <n v="5140.6000000000004"/>
  </r>
  <r>
    <n v="1120010"/>
    <s v="Pure Orange 1L 12X"/>
    <n v="202408"/>
    <x v="1"/>
    <x v="0"/>
    <x v="0"/>
    <x v="7"/>
    <x v="3"/>
    <n v="295.7"/>
    <n v="141936"/>
    <n v="-15171.55"/>
    <n v="126764.45"/>
    <n v="-80647.98"/>
    <n v="-4661.01"/>
    <n v="-2271.37"/>
    <n v="39184.090000000011"/>
    <n v="0.30910945458288985"/>
    <n v="6932.38"/>
    <n v="0.10689007721790102"/>
    <n v="5.4687098788343262E-2"/>
    <n v="132.51298613459591"/>
    <n v="15171.55"/>
  </r>
  <r>
    <n v="1110010"/>
    <s v="Juhayna Milk 1L 12X"/>
    <n v="202506"/>
    <x v="0"/>
    <x v="0"/>
    <x v="0"/>
    <x v="0"/>
    <x v="0"/>
    <n v="12.2"/>
    <n v="5124"/>
    <n v="-375.08"/>
    <n v="4748.92"/>
    <n v="-3209.59"/>
    <n v="-106.23"/>
    <n v="-47.54"/>
    <n v="1385.56"/>
    <n v="0.29176317983878436"/>
    <n v="153.77000000000001"/>
    <n v="7.3200624512099924E-2"/>
    <n v="3.2379993767003866E-2"/>
    <n v="113.57049180327868"/>
    <n v="375.08"/>
  </r>
  <r>
    <n v="1130010"/>
    <s v="Bekhero Milk 500ML 24X"/>
    <n v="202404"/>
    <x v="2"/>
    <x v="2"/>
    <x v="2"/>
    <x v="4"/>
    <x v="1"/>
    <n v="50.4"/>
    <n v="18144"/>
    <n v="-377.18"/>
    <n v="17766.82"/>
    <n v="-11513.62"/>
    <n v="-392.1"/>
    <n v="-346.28"/>
    <n v="5514.8199999999979"/>
    <n v="0.31039994776780527"/>
    <n v="738.38"/>
    <n v="2.0788139329805996E-2"/>
    <n v="4.1559491231407758E-2"/>
    <n v="109.4210317460317"/>
    <n v="377.18"/>
  </r>
  <r>
    <n v="1120020"/>
    <s v="Pure Apple 250ML 27X"/>
    <n v="202410"/>
    <x v="1"/>
    <x v="1"/>
    <x v="1"/>
    <x v="3"/>
    <x v="2"/>
    <n v="106.5"/>
    <n v="40470"/>
    <n v="-3348.47"/>
    <n v="37121.53"/>
    <n v="-24235.84"/>
    <n v="-1019.35"/>
    <n v="-535.53"/>
    <n v="11330.810000000001"/>
    <n v="0.30523553312592455"/>
    <n v="1554.88"/>
    <n v="8.2739560168025694E-2"/>
    <n v="4.1886204582623619E-2"/>
    <n v="106.39258215962442"/>
    <n v="3348.47"/>
  </r>
  <r>
    <n v="1120020"/>
    <s v="Pure Apple 250ML 27X"/>
    <n v="202405"/>
    <x v="1"/>
    <x v="1"/>
    <x v="1"/>
    <x v="10"/>
    <x v="1"/>
    <n v="81.3"/>
    <n v="30894"/>
    <n v="-799.33"/>
    <n v="30094.67"/>
    <n v="-18809"/>
    <n v="-634.22"/>
    <n v="-594.20000000000005"/>
    <n v="10057.249999999996"/>
    <n v="0.33418708362643607"/>
    <n v="1228.42"/>
    <n v="2.5873308733087332E-2"/>
    <n v="4.0818523678777675E-2"/>
    <n v="123.7054120541205"/>
    <n v="799.33"/>
  </r>
  <r>
    <n v="1110010"/>
    <s v="Juhayna Milk 1L 12X"/>
    <n v="202402"/>
    <x v="0"/>
    <x v="0"/>
    <x v="0"/>
    <x v="1"/>
    <x v="0"/>
    <n v="84.4"/>
    <n v="35448"/>
    <n v="-2181.11"/>
    <n v="33266.89"/>
    <n v="-20837.32"/>
    <n v="-1034.78"/>
    <n v="-453.14"/>
    <n v="10941.650000000001"/>
    <n v="0.32890510654888394"/>
    <n v="1487.92"/>
    <n v="6.1529846535770712E-2"/>
    <n v="4.4726753838426135E-2"/>
    <n v="129.64040284360189"/>
    <n v="2181.11"/>
  </r>
  <r>
    <n v="1110020"/>
    <s v="Juhayna Milk 500ML 24X"/>
    <n v="202402"/>
    <x v="0"/>
    <x v="2"/>
    <x v="2"/>
    <x v="0"/>
    <x v="0"/>
    <n v="26.3"/>
    <n v="11835"/>
    <n v="-946.25"/>
    <n v="10888.75"/>
    <n v="-7120.38"/>
    <n v="-253.38"/>
    <n v="-191.93"/>
    <n v="3323.0599999999995"/>
    <n v="0.3051828722305131"/>
    <n v="445.31"/>
    <n v="7.9953527672158853E-2"/>
    <n v="4.0896337963494435E-2"/>
    <n v="126.35209125475284"/>
    <n v="946.25"/>
  </r>
  <r>
    <n v="1110020"/>
    <s v="Juhayna Milk 500ML 24X"/>
    <n v="202403"/>
    <x v="0"/>
    <x v="2"/>
    <x v="2"/>
    <x v="5"/>
    <x v="3"/>
    <n v="53"/>
    <n v="23850"/>
    <n v="-2551.5500000000002"/>
    <n v="21298.45"/>
    <n v="-13997.47"/>
    <n v="-803.25"/>
    <n v="-290.61"/>
    <n v="6207.1200000000008"/>
    <n v="0.29143529223957615"/>
    <n v="1093.8600000000001"/>
    <n v="0.1069832285115304"/>
    <n v="5.135866694524719E-2"/>
    <n v="117.11547169811323"/>
    <n v="2551.5500000000002"/>
  </r>
  <r>
    <n v="1130010"/>
    <s v="Bekhero Milk 500ML 24X"/>
    <n v="202509"/>
    <x v="2"/>
    <x v="2"/>
    <x v="2"/>
    <x v="4"/>
    <x v="1"/>
    <n v="60.7"/>
    <n v="21852"/>
    <n v="-739.83"/>
    <n v="21112.17"/>
    <n v="-13930.16"/>
    <n v="-817.92"/>
    <n v="-346.24"/>
    <n v="6017.8499999999985"/>
    <n v="0.28504175553720906"/>
    <n v="1164.1599999999999"/>
    <n v="3.3856397583745194E-2"/>
    <n v="5.5141655263291268E-2"/>
    <n v="99.140856672158122"/>
    <n v="739.83"/>
  </r>
  <r>
    <n v="1130010"/>
    <s v="Bekhero Milk 500ML 24X"/>
    <n v="202508"/>
    <x v="2"/>
    <x v="2"/>
    <x v="2"/>
    <x v="4"/>
    <x v="1"/>
    <n v="105.4"/>
    <n v="37944"/>
    <n v="-1508.47"/>
    <n v="36435.53"/>
    <n v="-24225.62"/>
    <n v="-914.1"/>
    <n v="-641.29999999999995"/>
    <n v="10654.510000000002"/>
    <n v="0.29242088697488422"/>
    <n v="1555.4"/>
    <n v="3.9755165507063039E-2"/>
    <n v="4.2689100446734275E-2"/>
    <n v="101.08643263757118"/>
    <n v="1508.47"/>
  </r>
  <r>
    <n v="1120010"/>
    <s v="Pure Orange 1L 12X"/>
    <n v="202510"/>
    <x v="1"/>
    <x v="0"/>
    <x v="0"/>
    <x v="7"/>
    <x v="3"/>
    <n v="219.6"/>
    <n v="105408"/>
    <n v="-11027.91"/>
    <n v="94380.09"/>
    <n v="-62717.43"/>
    <n v="-3150.31"/>
    <n v="-1100.25"/>
    <n v="27412.099999999991"/>
    <n v="0.29044367302468127"/>
    <n v="4250.5599999999995"/>
    <n v="0.10462118624772312"/>
    <n v="4.5036617362835742E-2"/>
    <n v="124.82741347905279"/>
    <n v="11027.91"/>
  </r>
  <r>
    <n v="1120010"/>
    <s v="Pure Orange 1L 12X"/>
    <n v="202410"/>
    <x v="1"/>
    <x v="0"/>
    <x v="0"/>
    <x v="9"/>
    <x v="0"/>
    <n v="22.4"/>
    <n v="10752"/>
    <n v="-896.25"/>
    <n v="9855.75"/>
    <n v="-6235.45"/>
    <n v="-254.62"/>
    <n v="-191.32"/>
    <n v="3174.3600000000006"/>
    <n v="0.32208203333079682"/>
    <n v="445.94"/>
    <n v="8.3356584821428575E-2"/>
    <n v="4.5246683408162749E-2"/>
    <n v="141.71250000000003"/>
    <n v="896.25"/>
  </r>
  <r>
    <n v="1120010"/>
    <s v="Pure Orange 1L 12X"/>
    <n v="202408"/>
    <x v="1"/>
    <x v="0"/>
    <x v="0"/>
    <x v="6"/>
    <x v="0"/>
    <n v="60.4"/>
    <n v="28992"/>
    <n v="-2418.7800000000002"/>
    <n v="26573.22"/>
    <n v="-17452.14"/>
    <n v="-653.58000000000004"/>
    <n v="-383.75"/>
    <n v="8083.75"/>
    <n v="0.30420664112215229"/>
    <n v="1037.33"/>
    <n v="8.3429221854304639E-2"/>
    <n v="3.9036669248213043E-2"/>
    <n v="133.83692052980132"/>
    <n v="2418.7800000000002"/>
  </r>
  <r>
    <n v="1120020"/>
    <s v="Pure Apple 250ML 27X"/>
    <n v="202507"/>
    <x v="1"/>
    <x v="1"/>
    <x v="1"/>
    <x v="10"/>
    <x v="1"/>
    <n v="94.9"/>
    <n v="36062"/>
    <n v="-1216.54"/>
    <n v="34845.46"/>
    <n v="-22539.34"/>
    <n v="-1068.76"/>
    <n v="-607.54999999999995"/>
    <n v="10629.810000000001"/>
    <n v="0.30505580927902809"/>
    <n v="1676.31"/>
    <n v="3.373467916366258E-2"/>
    <n v="4.810698438189652E-2"/>
    <n v="112.01064278187566"/>
    <n v="1216.54"/>
  </r>
  <r>
    <n v="1120020"/>
    <s v="Pure Apple 250ML 27X"/>
    <n v="202411"/>
    <x v="1"/>
    <x v="1"/>
    <x v="1"/>
    <x v="0"/>
    <x v="0"/>
    <n v="64.599999999999994"/>
    <n v="24548"/>
    <n v="-1537.98"/>
    <n v="23010.02"/>
    <n v="-15364.78"/>
    <n v="-598.79999999999995"/>
    <n v="-381.34"/>
    <n v="6665.1"/>
    <n v="0.2896607651796913"/>
    <n v="980.13999999999987"/>
    <n v="6.2651947205474984E-2"/>
    <n v="4.2596225470468943E-2"/>
    <n v="103.17492260061921"/>
    <n v="1537.98"/>
  </r>
  <r>
    <n v="1120010"/>
    <s v="Pure Orange 1L 12X"/>
    <n v="202505"/>
    <x v="1"/>
    <x v="0"/>
    <x v="0"/>
    <x v="8"/>
    <x v="2"/>
    <n v="177.3"/>
    <n v="85104"/>
    <n v="-6659.47"/>
    <n v="78444.53"/>
    <n v="-51404.22"/>
    <n v="-1623.58"/>
    <n v="-830.19"/>
    <n v="24586.539999999994"/>
    <n v="0.31342580547043869"/>
    <n v="2453.77"/>
    <n v="7.8250963526978759E-2"/>
    <n v="3.1280319991718993E-2"/>
    <n v="138.67196841511557"/>
    <n v="6659.47"/>
  </r>
  <r>
    <n v="1120010"/>
    <s v="Pure Orange 1L 12X"/>
    <n v="202410"/>
    <x v="1"/>
    <x v="0"/>
    <x v="0"/>
    <x v="2"/>
    <x v="1"/>
    <n v="90.8"/>
    <n v="43584"/>
    <n v="-1459.05"/>
    <n v="42124.95"/>
    <n v="-27240.21"/>
    <n v="-1066.21"/>
    <n v="-432.54"/>
    <n v="13385.989999999998"/>
    <n v="0.31776868577885548"/>
    <n v="1498.75"/>
    <n v="3.3476734581497795E-2"/>
    <n v="3.5578677244720767E-2"/>
    <n v="147.42279735682817"/>
    <n v="1459.05"/>
  </r>
  <r>
    <n v="1130010"/>
    <s v="Bekhero Milk 500ML 24X"/>
    <n v="202406"/>
    <x v="2"/>
    <x v="2"/>
    <x v="2"/>
    <x v="2"/>
    <x v="1"/>
    <n v="38.4"/>
    <n v="13824"/>
    <n v="-487.95"/>
    <n v="13336.05"/>
    <n v="-8522.27"/>
    <n v="-526.51"/>
    <n v="-231.6"/>
    <n v="4055.6699999999983"/>
    <n v="0.30411328691779038"/>
    <n v="758.11"/>
    <n v="3.5297309027777779E-2"/>
    <n v="5.6846667491498609E-2"/>
    <n v="105.61640624999995"/>
    <n v="487.95"/>
  </r>
  <r>
    <n v="1110010"/>
    <s v="Juhayna Milk 1L 12X"/>
    <n v="202403"/>
    <x v="0"/>
    <x v="0"/>
    <x v="0"/>
    <x v="1"/>
    <x v="0"/>
    <n v="86.1"/>
    <n v="36162"/>
    <n v="-2231.29"/>
    <n v="33930.71"/>
    <n v="-22464.44"/>
    <n v="-931.02"/>
    <n v="-574.44000000000005"/>
    <n v="9960.8100000000013"/>
    <n v="0.29356326466495991"/>
    <n v="1505.46"/>
    <n v="6.1702616005751894E-2"/>
    <n v="4.4368656005135176E-2"/>
    <n v="115.68885017421606"/>
    <n v="2231.29"/>
  </r>
  <r>
    <n v="1110010"/>
    <s v="Juhayna Milk 1L 12X"/>
    <n v="202510"/>
    <x v="0"/>
    <x v="0"/>
    <x v="0"/>
    <x v="8"/>
    <x v="2"/>
    <n v="156.1"/>
    <n v="65562"/>
    <n v="-5595.74"/>
    <n v="59966.26"/>
    <n v="-39172.01"/>
    <n v="-2393.21"/>
    <n v="-792.46"/>
    <n v="17608.580000000002"/>
    <n v="0.293641457713054"/>
    <n v="3185.67"/>
    <n v="8.5350355388792279E-2"/>
    <n v="5.3124373606091159E-2"/>
    <n v="112.80320307495197"/>
    <n v="5595.74"/>
  </r>
  <r>
    <n v="1110020"/>
    <s v="Juhayna Milk 500ML 24X"/>
    <n v="202408"/>
    <x v="0"/>
    <x v="2"/>
    <x v="2"/>
    <x v="5"/>
    <x v="3"/>
    <n v="139.19999999999999"/>
    <n v="62640"/>
    <n v="-6456.62"/>
    <n v="56183.38"/>
    <n v="-35230.75"/>
    <n v="-1872.04"/>
    <n v="-591.23"/>
    <n v="18489.359999999993"/>
    <n v="0.32908949230181583"/>
    <n v="2463.27"/>
    <n v="0.10307503192848021"/>
    <n v="4.3843392832542294E-2"/>
    <n v="132.82586206896548"/>
    <n v="6456.62"/>
  </r>
  <r>
    <n v="1120020"/>
    <s v="Pure Apple 250ML 27X"/>
    <n v="202511"/>
    <x v="1"/>
    <x v="1"/>
    <x v="1"/>
    <x v="7"/>
    <x v="3"/>
    <n v="284.2"/>
    <n v="107996"/>
    <n v="-10937.29"/>
    <n v="97058.71"/>
    <n v="-65287.03"/>
    <n v="-2018.59"/>
    <n v="-1122.19"/>
    <n v="28630.900000000009"/>
    <n v="0.29498537534653002"/>
    <n v="3140.7799999999997"/>
    <n v="0.10127495462794919"/>
    <n v="3.2359589366065131E-2"/>
    <n v="100.74208304011263"/>
    <n v="10937.29"/>
  </r>
  <r>
    <n v="1120020"/>
    <s v="Pure Apple 250ML 27X"/>
    <n v="202412"/>
    <x v="1"/>
    <x v="1"/>
    <x v="1"/>
    <x v="3"/>
    <x v="2"/>
    <n v="204"/>
    <n v="77520"/>
    <n v="-7631.7"/>
    <n v="69888.3"/>
    <n v="-46109.64"/>
    <n v="-1585.42"/>
    <n v="-932.97"/>
    <n v="21260.270000000004"/>
    <n v="0.30420356483130945"/>
    <n v="2518.3900000000003"/>
    <n v="9.8448142414860676E-2"/>
    <n v="3.6034500767653528E-2"/>
    <n v="104.21700980392158"/>
    <n v="7631.7"/>
  </r>
  <r>
    <n v="1120010"/>
    <s v="Pure Orange 1L 12X"/>
    <n v="202507"/>
    <x v="1"/>
    <x v="0"/>
    <x v="0"/>
    <x v="3"/>
    <x v="2"/>
    <n v="179.3"/>
    <n v="86064"/>
    <n v="-8307.85"/>
    <n v="77756.149999999994"/>
    <n v="-50468.11"/>
    <n v="-2786.29"/>
    <n v="-1449.73"/>
    <n v="23052.01999999999"/>
    <n v="0.29646555288552728"/>
    <n v="4236.0200000000004"/>
    <n v="9.6531069901468675E-2"/>
    <n v="5.4478263134170105E-2"/>
    <n v="128.56675962074729"/>
    <n v="8307.85"/>
  </r>
  <r>
    <n v="1130010"/>
    <s v="Bekhero Milk 500ML 24X"/>
    <n v="202410"/>
    <x v="2"/>
    <x v="2"/>
    <x v="2"/>
    <x v="5"/>
    <x v="3"/>
    <n v="167.6"/>
    <n v="60336"/>
    <n v="-6475.47"/>
    <n v="53860.53"/>
    <n v="-35361.11"/>
    <n v="-1658.72"/>
    <n v="-779.28"/>
    <n v="16061.419999999998"/>
    <n v="0.29820389810497594"/>
    <n v="2438"/>
    <n v="0.10732348846459826"/>
    <n v="4.5265057733371729E-2"/>
    <n v="95.831861575178991"/>
    <n v="6475.47"/>
  </r>
  <r>
    <n v="1120020"/>
    <s v="Pure Apple 250ML 27X"/>
    <n v="202406"/>
    <x v="1"/>
    <x v="1"/>
    <x v="1"/>
    <x v="0"/>
    <x v="0"/>
    <n v="74.2"/>
    <n v="28196"/>
    <n v="-2483.06"/>
    <n v="25712.94"/>
    <n v="-17420.64"/>
    <n v="-762.02"/>
    <n v="-397.94"/>
    <n v="7132.34"/>
    <n v="0.27738329417017271"/>
    <n v="1159.96"/>
    <n v="8.806426443467158E-2"/>
    <n v="4.5111916412514483E-2"/>
    <n v="96.123180592991915"/>
    <n v="2483.06"/>
  </r>
  <r>
    <n v="1120010"/>
    <s v="Pure Orange 1L 12X"/>
    <n v="202403"/>
    <x v="1"/>
    <x v="0"/>
    <x v="0"/>
    <x v="2"/>
    <x v="1"/>
    <n v="38.799999999999997"/>
    <n v="18624"/>
    <n v="-401.73"/>
    <n v="18222.27"/>
    <n v="-11498.06"/>
    <n v="-486.88"/>
    <n v="-190.86"/>
    <n v="6046.4700000000012"/>
    <n v="0.33181760560018048"/>
    <n v="677.74"/>
    <n v="2.1570554123711342E-2"/>
    <n v="3.7192951262383887E-2"/>
    <n v="155.83685567010315"/>
    <n v="401.73"/>
  </r>
  <r>
    <n v="1120010"/>
    <s v="Pure Orange 1L 12X"/>
    <n v="202508"/>
    <x v="1"/>
    <x v="0"/>
    <x v="0"/>
    <x v="3"/>
    <x v="2"/>
    <n v="258"/>
    <n v="123840"/>
    <n v="-9340.99"/>
    <n v="114499.01"/>
    <n v="-74053.48"/>
    <n v="-4448.84"/>
    <n v="-1634.88"/>
    <n v="34361.81"/>
    <n v="0.3001057389055154"/>
    <n v="6083.72"/>
    <n v="7.5427890826873387E-2"/>
    <n v="5.3133385170753882E-2"/>
    <n v="133.18531007751938"/>
    <n v="9340.99"/>
  </r>
  <r>
    <n v="1130010"/>
    <s v="Bekhero Milk 500ML 24X"/>
    <n v="202506"/>
    <x v="2"/>
    <x v="2"/>
    <x v="2"/>
    <x v="10"/>
    <x v="1"/>
    <n v="67.7"/>
    <n v="24372"/>
    <n v="-945.98"/>
    <n v="23426.02"/>
    <n v="-14988.87"/>
    <n v="-599.13"/>
    <n v="-354.37"/>
    <n v="7483.65"/>
    <n v="0.31945887521653271"/>
    <n v="953.5"/>
    <n v="3.8814213031347446E-2"/>
    <n v="4.0702603344486173E-2"/>
    <n v="110.54135893648449"/>
    <n v="945.98"/>
  </r>
  <r>
    <n v="1120020"/>
    <s v="Pure Apple 250ML 27X"/>
    <n v="202408"/>
    <x v="1"/>
    <x v="1"/>
    <x v="1"/>
    <x v="3"/>
    <x v="2"/>
    <n v="119.4"/>
    <n v="45372"/>
    <n v="-3333.32"/>
    <n v="42038.68"/>
    <n v="-27603.55"/>
    <n v="-1677.44"/>
    <n v="-723.92"/>
    <n v="12033.770000000004"/>
    <n v="0.286254706379934"/>
    <n v="2401.36"/>
    <n v="7.3466455082429702E-2"/>
    <n v="5.7122630872329959E-2"/>
    <n v="100.78534338358462"/>
    <n v="3333.32"/>
  </r>
  <r>
    <n v="1130010"/>
    <s v="Bekhero Milk 500ML 24X"/>
    <n v="202401"/>
    <x v="2"/>
    <x v="2"/>
    <x v="2"/>
    <x v="7"/>
    <x v="3"/>
    <n v="222.8"/>
    <n v="80208"/>
    <n v="-9504.84"/>
    <n v="70703.16"/>
    <n v="-45681.16"/>
    <n v="-2397.37"/>
    <n v="-942.38"/>
    <n v="21682.25"/>
    <n v="0.30666592553996169"/>
    <n v="3339.75"/>
    <n v="0.11850239377618194"/>
    <n v="4.7236219710689024E-2"/>
    <n v="97.317100538599632"/>
    <n v="9504.84"/>
  </r>
  <r>
    <n v="1110010"/>
    <s v="Juhayna Milk 1L 12X"/>
    <n v="202501"/>
    <x v="0"/>
    <x v="0"/>
    <x v="0"/>
    <x v="7"/>
    <x v="3"/>
    <n v="274"/>
    <n v="115080"/>
    <n v="-11581.34"/>
    <n v="103498.66"/>
    <n v="-64338.17"/>
    <n v="-2387.0700000000002"/>
    <n v="-1323.54"/>
    <n v="35449.880000000005"/>
    <n v="0.34251535237267811"/>
    <n v="3710.61"/>
    <n v="0.1006372957942301"/>
    <n v="3.5851768515650348E-2"/>
    <n v="129.37912408759126"/>
    <n v="11581.34"/>
  </r>
  <r>
    <n v="1130010"/>
    <s v="Bekhero Milk 500ML 24X"/>
    <n v="202504"/>
    <x v="2"/>
    <x v="2"/>
    <x v="2"/>
    <x v="8"/>
    <x v="2"/>
    <n v="201"/>
    <n v="72360"/>
    <n v="-5981.13"/>
    <n v="66378.87"/>
    <n v="-44294.58"/>
    <n v="-1791.53"/>
    <n v="-742.67"/>
    <n v="19550.089999999997"/>
    <n v="0.29452279015897675"/>
    <n v="2534.1999999999998"/>
    <n v="8.2657960199004982E-2"/>
    <n v="3.8177811704236606E-2"/>
    <n v="97.264129353233812"/>
    <n v="5981.13"/>
  </r>
  <r>
    <n v="1110010"/>
    <s v="Juhayna Milk 1L 12X"/>
    <n v="202506"/>
    <x v="0"/>
    <x v="0"/>
    <x v="0"/>
    <x v="8"/>
    <x v="2"/>
    <n v="250.8"/>
    <n v="105336"/>
    <n v="-7803.62"/>
    <n v="97532.38"/>
    <n v="-61244.36"/>
    <n v="-3748.36"/>
    <n v="-1821.72"/>
    <n v="30717.940000000002"/>
    <n v="0.31495119877111583"/>
    <n v="5570.08"/>
    <n v="7.408312447786132E-2"/>
    <n v="5.7110059243914685E-2"/>
    <n v="122.47982456140352"/>
    <n v="7803.62"/>
  </r>
  <r>
    <n v="1110010"/>
    <s v="Juhayna Milk 1L 12X"/>
    <n v="202510"/>
    <x v="0"/>
    <x v="0"/>
    <x v="0"/>
    <x v="2"/>
    <x v="1"/>
    <n v="56.1"/>
    <n v="23562"/>
    <n v="-760.25"/>
    <n v="22801.75"/>
    <n v="-14846.39"/>
    <n v="-851.14"/>
    <n v="-448.69"/>
    <n v="6655.5300000000007"/>
    <n v="0.29188680693367836"/>
    <n v="1299.83"/>
    <n v="3.2265936677701383E-2"/>
    <n v="5.700571228085563E-2"/>
    <n v="118.63689839572193"/>
    <n v="760.25"/>
  </r>
  <r>
    <n v="1110010"/>
    <s v="Juhayna Milk 1L 12X"/>
    <n v="202405"/>
    <x v="0"/>
    <x v="0"/>
    <x v="0"/>
    <x v="2"/>
    <x v="1"/>
    <n v="87.7"/>
    <n v="36834"/>
    <n v="-1067.83"/>
    <n v="35766.17"/>
    <n v="-24157.48"/>
    <n v="-887.91"/>
    <n v="-376.57"/>
    <n v="10344.209999999999"/>
    <n v="0.28921771607080099"/>
    <n v="1264.48"/>
    <n v="2.8990335016560783E-2"/>
    <n v="3.5354079008180078E-2"/>
    <n v="117.94994298745722"/>
    <n v="1067.83"/>
  </r>
  <r>
    <n v="1120020"/>
    <s v="Pure Apple 250ML 27X"/>
    <n v="202403"/>
    <x v="1"/>
    <x v="1"/>
    <x v="1"/>
    <x v="7"/>
    <x v="3"/>
    <n v="184.2"/>
    <n v="69996"/>
    <n v="-7379.65"/>
    <n v="62616.35"/>
    <n v="-39430.58"/>
    <n v="-1625.84"/>
    <n v="-1172.31"/>
    <n v="20387.620000000003"/>
    <n v="0.32559579087570584"/>
    <n v="2798.1499999999996"/>
    <n v="0.10542959597691297"/>
    <n v="4.4687210289325388E-2"/>
    <n v="110.68197611292076"/>
    <n v="7379.65"/>
  </r>
  <r>
    <n v="1120010"/>
    <s v="Pure Orange 1L 12X"/>
    <n v="202403"/>
    <x v="1"/>
    <x v="0"/>
    <x v="0"/>
    <x v="2"/>
    <x v="1"/>
    <n v="98"/>
    <n v="47040"/>
    <n v="-1039.72"/>
    <n v="46000.28"/>
    <n v="-30246.68"/>
    <n v="-1112.94"/>
    <n v="-781.33"/>
    <n v="13859.329999999998"/>
    <n v="0.30128794868205144"/>
    <n v="1894.27"/>
    <n v="2.2102891156462585E-2"/>
    <n v="4.1179531950675086E-2"/>
    <n v="141.42173469387754"/>
    <n v="1039.72"/>
  </r>
  <r>
    <n v="1120020"/>
    <s v="Pure Apple 250ML 27X"/>
    <n v="202506"/>
    <x v="1"/>
    <x v="1"/>
    <x v="1"/>
    <x v="7"/>
    <x v="3"/>
    <n v="239.6"/>
    <n v="91048"/>
    <n v="-7456.78"/>
    <n v="83591.22"/>
    <n v="-53808.13"/>
    <n v="-1801.51"/>
    <n v="-1418.5"/>
    <n v="26563.08"/>
    <n v="0.31777356521414574"/>
    <n v="3220.01"/>
    <n v="8.1899437659256655E-2"/>
    <n v="3.8520911645983875E-2"/>
    <n v="110.86427378964943"/>
    <n v="7456.78"/>
  </r>
  <r>
    <n v="1120010"/>
    <s v="Pure Orange 1L 12X"/>
    <n v="202505"/>
    <x v="1"/>
    <x v="0"/>
    <x v="0"/>
    <x v="8"/>
    <x v="2"/>
    <n v="150.30000000000001"/>
    <n v="72144"/>
    <n v="-5551.44"/>
    <n v="66592.56"/>
    <n v="-43017.5"/>
    <n v="-2275.67"/>
    <n v="-863.34"/>
    <n v="20436.050000000003"/>
    <n v="0.30688187989769433"/>
    <n v="3139.01"/>
    <n v="7.6949434464404512E-2"/>
    <n v="4.7137548098466257E-2"/>
    <n v="135.96839654025283"/>
    <n v="5551.44"/>
  </r>
  <r>
    <n v="1130010"/>
    <s v="Bekhero Milk 500ML 24X"/>
    <n v="202509"/>
    <x v="2"/>
    <x v="2"/>
    <x v="2"/>
    <x v="6"/>
    <x v="0"/>
    <n v="104"/>
    <n v="37440"/>
    <n v="-3010.92"/>
    <n v="34429.08"/>
    <n v="-21709.64"/>
    <n v="-784.65"/>
    <n v="-667.28"/>
    <n v="11267.510000000002"/>
    <n v="0.32726724036773569"/>
    <n v="1451.9299999999998"/>
    <n v="8.0419871794871797E-2"/>
    <n v="4.2171617713862811E-2"/>
    <n v="108.34144230769233"/>
    <n v="3010.92"/>
  </r>
  <r>
    <n v="1130010"/>
    <s v="Bekhero Milk 500ML 24X"/>
    <n v="202507"/>
    <x v="2"/>
    <x v="2"/>
    <x v="2"/>
    <x v="4"/>
    <x v="1"/>
    <n v="14.6"/>
    <n v="5256"/>
    <n v="-202.39"/>
    <n v="5053.6099999999997"/>
    <n v="-3386.18"/>
    <n v="-163.08000000000001"/>
    <n v="-70.25"/>
    <n v="1434.1"/>
    <n v="0.28377733936730376"/>
    <n v="233.33"/>
    <n v="3.8506468797564683E-2"/>
    <n v="4.6170955020272644E-2"/>
    <n v="98.226027397260268"/>
    <n v="202.39"/>
  </r>
  <r>
    <n v="1130010"/>
    <s v="Bekhero Milk 500ML 24X"/>
    <n v="202506"/>
    <x v="2"/>
    <x v="2"/>
    <x v="2"/>
    <x v="3"/>
    <x v="2"/>
    <n v="175.4"/>
    <n v="63144"/>
    <n v="-4716.2"/>
    <n v="58427.8"/>
    <n v="-38653.54"/>
    <n v="-1790.95"/>
    <n v="-751.71"/>
    <n v="17231.600000000006"/>
    <n v="0.29492125323904039"/>
    <n v="2542.66"/>
    <n v="7.4689598378309893E-2"/>
    <n v="4.3517982878013541E-2"/>
    <n v="98.241733181299921"/>
    <n v="4716.2"/>
  </r>
  <r>
    <n v="1110010"/>
    <s v="Juhayna Milk 1L 12X"/>
    <n v="202402"/>
    <x v="0"/>
    <x v="0"/>
    <x v="0"/>
    <x v="3"/>
    <x v="2"/>
    <n v="110.6"/>
    <n v="46452"/>
    <n v="-4185.1099999999997"/>
    <n v="42266.89"/>
    <n v="-28335.05"/>
    <n v="-986.98"/>
    <n v="-683.41"/>
    <n v="12261.45"/>
    <n v="0.29009586463541559"/>
    <n v="1670.3899999999999"/>
    <n v="9.0095367260828368E-2"/>
    <n v="3.952005931829855E-2"/>
    <n v="110.86301989150091"/>
    <n v="4185.1099999999997"/>
  </r>
  <r>
    <n v="1130010"/>
    <s v="Bekhero Milk 500ML 24X"/>
    <n v="202512"/>
    <x v="2"/>
    <x v="2"/>
    <x v="2"/>
    <x v="2"/>
    <x v="1"/>
    <n v="93"/>
    <n v="33480"/>
    <n v="-781.82"/>
    <n v="32698.18"/>
    <n v="-21736.03"/>
    <n v="-1254.28"/>
    <n v="-394.99"/>
    <n v="9312.880000000001"/>
    <n v="0.28481340551675965"/>
    <n v="1649.27"/>
    <n v="2.3351851851851853E-2"/>
    <n v="5.0439198756628043E-2"/>
    <n v="100.13849462365593"/>
    <n v="781.82"/>
  </r>
  <r>
    <n v="1120020"/>
    <s v="Pure Apple 250ML 27X"/>
    <n v="202502"/>
    <x v="1"/>
    <x v="1"/>
    <x v="1"/>
    <x v="10"/>
    <x v="1"/>
    <n v="117.8"/>
    <n v="44764"/>
    <n v="-1008.78"/>
    <n v="43755.22"/>
    <n v="-28289.97"/>
    <n v="-1638.81"/>
    <n v="-647.80999999999995"/>
    <n v="13178.629999999997"/>
    <n v="0.30118989231456261"/>
    <n v="2286.62"/>
    <n v="2.2535519613975517E-2"/>
    <n v="5.2259364711227593E-2"/>
    <n v="111.87292020373512"/>
    <n v="1008.78"/>
  </r>
  <r>
    <n v="1120020"/>
    <s v="Pure Apple 250ML 27X"/>
    <n v="202506"/>
    <x v="1"/>
    <x v="1"/>
    <x v="1"/>
    <x v="7"/>
    <x v="3"/>
    <n v="225.6"/>
    <n v="85728"/>
    <n v="-9525.4"/>
    <n v="76202.600000000006"/>
    <n v="-48096.73"/>
    <n v="-1743.55"/>
    <n v="-1114.67"/>
    <n v="25247.65"/>
    <n v="0.33132268452782448"/>
    <n v="2858.2200000000003"/>
    <n v="0.11111188876446434"/>
    <n v="3.7508169012605869E-2"/>
    <n v="111.91334219858157"/>
    <n v="9525.4"/>
  </r>
  <r>
    <n v="1120020"/>
    <s v="Pure Apple 250ML 27X"/>
    <n v="202405"/>
    <x v="1"/>
    <x v="1"/>
    <x v="1"/>
    <x v="6"/>
    <x v="0"/>
    <n v="10.7"/>
    <n v="4066"/>
    <n v="-365.2"/>
    <n v="3700.8"/>
    <n v="-2401.77"/>
    <n v="-115.54"/>
    <n v="-67.77"/>
    <n v="1115.7200000000003"/>
    <n v="0.30148076091655862"/>
    <n v="183.31"/>
    <n v="8.9818002951303488E-2"/>
    <n v="4.9532533506268912E-2"/>
    <n v="104.27289719626171"/>
    <n v="365.2"/>
  </r>
  <r>
    <n v="1120020"/>
    <s v="Pure Apple 250ML 27X"/>
    <n v="202502"/>
    <x v="1"/>
    <x v="1"/>
    <x v="1"/>
    <x v="1"/>
    <x v="0"/>
    <n v="30"/>
    <n v="11400"/>
    <n v="-867.63"/>
    <n v="10532.37"/>
    <n v="-7050.71"/>
    <n v="-266.67"/>
    <n v="-172.02"/>
    <n v="3042.9700000000003"/>
    <n v="0.28891597997411789"/>
    <n v="438.69000000000005"/>
    <n v="7.610789473684211E-2"/>
    <n v="4.1651594085661631E-2"/>
    <n v="101.43233333333335"/>
    <n v="867.63"/>
  </r>
  <r>
    <n v="1120010"/>
    <s v="Pure Orange 1L 12X"/>
    <n v="202411"/>
    <x v="1"/>
    <x v="0"/>
    <x v="0"/>
    <x v="2"/>
    <x v="1"/>
    <n v="108"/>
    <n v="51840"/>
    <n v="-1216.67"/>
    <n v="50623.33"/>
    <n v="-34284.26"/>
    <n v="-1143.1400000000001"/>
    <n v="-913.36"/>
    <n v="14282.57"/>
    <n v="0.28213414644986806"/>
    <n v="2056.5"/>
    <n v="2.3469714506172842E-2"/>
    <n v="4.0623562298252605E-2"/>
    <n v="132.24601851851853"/>
    <n v="1216.67"/>
  </r>
  <r>
    <n v="1120020"/>
    <s v="Pure Apple 250ML 27X"/>
    <n v="202511"/>
    <x v="1"/>
    <x v="1"/>
    <x v="1"/>
    <x v="10"/>
    <x v="1"/>
    <n v="94.4"/>
    <n v="35872"/>
    <n v="-757.57"/>
    <n v="35114.43"/>
    <n v="-22467.46"/>
    <n v="-940.83"/>
    <n v="-476.31"/>
    <n v="11229.829999999998"/>
    <n v="0.31980670055017263"/>
    <n v="1417.14"/>
    <n v="2.1118699821587868E-2"/>
    <n v="4.0357767447741569E-2"/>
    <n v="118.96006355932201"/>
    <n v="757.57"/>
  </r>
  <r>
    <n v="1130010"/>
    <s v="Bekhero Milk 500ML 24X"/>
    <n v="202402"/>
    <x v="2"/>
    <x v="2"/>
    <x v="2"/>
    <x v="2"/>
    <x v="1"/>
    <n v="113.6"/>
    <n v="40896"/>
    <n v="-1452.58"/>
    <n v="39443.42"/>
    <n v="-24977.06"/>
    <n v="-1290.6099999999999"/>
    <n v="-719.81"/>
    <n v="12455.939999999995"/>
    <n v="0.31579259607812904"/>
    <n v="2010.4199999999998"/>
    <n v="3.5518877151799688E-2"/>
    <n v="5.0969718143102194E-2"/>
    <n v="109.64735915492955"/>
    <n v="1452.58"/>
  </r>
  <r>
    <n v="1110020"/>
    <s v="Juhayna Milk 500ML 24X"/>
    <n v="202401"/>
    <x v="0"/>
    <x v="2"/>
    <x v="2"/>
    <x v="8"/>
    <x v="2"/>
    <n v="128"/>
    <n v="57600"/>
    <n v="-4314.04"/>
    <n v="53285.96"/>
    <n v="-33851.21"/>
    <n v="-1879.18"/>
    <n v="-1050.24"/>
    <n v="16505.330000000002"/>
    <n v="0.30975007300234436"/>
    <n v="2929.42"/>
    <n v="7.4896527777777777E-2"/>
    <n v="5.4975456949635515E-2"/>
    <n v="128.94789062500001"/>
    <n v="4314.04"/>
  </r>
  <r>
    <n v="1120010"/>
    <s v="Pure Orange 1L 12X"/>
    <n v="202410"/>
    <x v="1"/>
    <x v="0"/>
    <x v="0"/>
    <x v="8"/>
    <x v="2"/>
    <n v="277.10000000000002"/>
    <n v="133008"/>
    <n v="-11390.3"/>
    <n v="121617.7"/>
    <n v="-80703.89"/>
    <n v="-4135.87"/>
    <n v="-1487.3"/>
    <n v="35290.639999999999"/>
    <n v="0.29017684103547425"/>
    <n v="5623.17"/>
    <n v="8.5636202333694206E-2"/>
    <n v="4.6236444201789711E-2"/>
    <n v="127.35705521472391"/>
    <n v="11390.3"/>
  </r>
  <r>
    <n v="1130010"/>
    <s v="Bekhero Milk 500ML 24X"/>
    <n v="202509"/>
    <x v="2"/>
    <x v="2"/>
    <x v="2"/>
    <x v="4"/>
    <x v="1"/>
    <n v="14.3"/>
    <n v="5148"/>
    <n v="-113.69"/>
    <n v="5034.3100000000004"/>
    <n v="-3246.8"/>
    <n v="-198.46"/>
    <n v="-77.400000000000006"/>
    <n v="1511.65"/>
    <n v="0.30026955034552899"/>
    <n v="275.86"/>
    <n v="2.2084304584304583E-2"/>
    <n v="5.4795989917188252E-2"/>
    <n v="105.70979020979021"/>
    <n v="113.69"/>
  </r>
  <r>
    <n v="1110010"/>
    <s v="Juhayna Milk 1L 12X"/>
    <n v="202509"/>
    <x v="0"/>
    <x v="0"/>
    <x v="0"/>
    <x v="8"/>
    <x v="2"/>
    <n v="246.1"/>
    <n v="103362"/>
    <n v="-8120.6"/>
    <n v="95241.4"/>
    <n v="-64018.1"/>
    <n v="-2781.5"/>
    <n v="-1454.95"/>
    <n v="26986.849999999991"/>
    <n v="0.28335209268238387"/>
    <n v="4236.45"/>
    <n v="7.8564656256651377E-2"/>
    <n v="4.448118150300185E-2"/>
    <n v="109.6580658268996"/>
    <n v="8120.6"/>
  </r>
  <r>
    <n v="1120010"/>
    <s v="Pure Orange 1L 12X"/>
    <n v="202401"/>
    <x v="1"/>
    <x v="0"/>
    <x v="0"/>
    <x v="10"/>
    <x v="1"/>
    <n v="42.7"/>
    <n v="20496"/>
    <n v="-805.64"/>
    <n v="19690.36"/>
    <n v="-12816.34"/>
    <n v="-759.04"/>
    <n v="-249"/>
    <n v="5865.98"/>
    <n v="0.29791126216077307"/>
    <n v="1008.04"/>
    <n v="3.9307181889149098E-2"/>
    <n v="5.1194594715383568E-2"/>
    <n v="137.37658079625291"/>
    <n v="805.64"/>
  </r>
  <r>
    <n v="1120020"/>
    <s v="Pure Apple 250ML 27X"/>
    <n v="202408"/>
    <x v="1"/>
    <x v="1"/>
    <x v="1"/>
    <x v="10"/>
    <x v="1"/>
    <n v="32.799999999999997"/>
    <n v="12464"/>
    <n v="-426.69"/>
    <n v="12037.31"/>
    <n v="-7913.52"/>
    <n v="-257.73"/>
    <n v="-203.4"/>
    <n v="3662.66"/>
    <n v="0.30427562304202516"/>
    <n v="461.13"/>
    <n v="3.4233793324775351E-2"/>
    <n v="3.8308392821984318E-2"/>
    <n v="111.66646341463415"/>
    <n v="426.69"/>
  </r>
  <r>
    <n v="1120010"/>
    <s v="Pure Orange 1L 12X"/>
    <n v="202506"/>
    <x v="1"/>
    <x v="0"/>
    <x v="0"/>
    <x v="8"/>
    <x v="2"/>
    <n v="166.3"/>
    <n v="79824"/>
    <n v="-7238.77"/>
    <n v="72585.23"/>
    <n v="-45129.17"/>
    <n v="-2408.7199999999998"/>
    <n v="-1033.06"/>
    <n v="24014.28"/>
    <n v="0.33084251437930279"/>
    <n v="3441.7799999999997"/>
    <n v="9.0684130086189627E-2"/>
    <n v="4.7417084715444174E-2"/>
    <n v="144.40336740829824"/>
    <n v="7238.77"/>
  </r>
  <r>
    <n v="1110020"/>
    <s v="Juhayna Milk 500ML 24X"/>
    <n v="202411"/>
    <x v="0"/>
    <x v="2"/>
    <x v="2"/>
    <x v="7"/>
    <x v="3"/>
    <n v="195.7"/>
    <n v="88065"/>
    <n v="-9133.48"/>
    <n v="78931.520000000004"/>
    <n v="-52924.54"/>
    <n v="-3092.36"/>
    <n v="-1122.21"/>
    <n v="21792.410000000003"/>
    <n v="0.27609261800608936"/>
    <n v="4214.57"/>
    <n v="0.10371293930619428"/>
    <n v="5.3395272256254532E-2"/>
    <n v="111.356208482371"/>
    <n v="9133.48"/>
  </r>
  <r>
    <n v="1110010"/>
    <s v="Juhayna Milk 1L 12X"/>
    <n v="202401"/>
    <x v="0"/>
    <x v="0"/>
    <x v="0"/>
    <x v="4"/>
    <x v="1"/>
    <n v="80"/>
    <n v="33600"/>
    <n v="-1071.5999999999999"/>
    <n v="32528.400000000001"/>
    <n v="-20570.3"/>
    <n v="-705.96"/>
    <n v="-632.37"/>
    <n v="10619.770000000004"/>
    <n v="0.32647686329484399"/>
    <n v="1338.33"/>
    <n v="3.1892857142857139E-2"/>
    <n v="4.114343158593721E-2"/>
    <n v="132.74712500000004"/>
    <n v="1071.5999999999999"/>
  </r>
  <r>
    <n v="1110010"/>
    <s v="Juhayna Milk 1L 12X"/>
    <n v="202507"/>
    <x v="0"/>
    <x v="0"/>
    <x v="0"/>
    <x v="5"/>
    <x v="3"/>
    <n v="177.9"/>
    <n v="74718"/>
    <n v="-8051.04"/>
    <n v="66666.960000000006"/>
    <n v="-42298.81"/>
    <n v="-2593.77"/>
    <n v="-999.2"/>
    <n v="20775.180000000015"/>
    <n v="0.31162632884415326"/>
    <n v="3592.9700000000003"/>
    <n v="0.10775234883160684"/>
    <n v="5.3894312865023393E-2"/>
    <n v="116.78010118043852"/>
    <n v="8051.04"/>
  </r>
  <r>
    <n v="1120020"/>
    <s v="Pure Apple 250ML 27X"/>
    <n v="202408"/>
    <x v="1"/>
    <x v="1"/>
    <x v="1"/>
    <x v="5"/>
    <x v="3"/>
    <n v="139"/>
    <n v="52820"/>
    <n v="-5387.06"/>
    <n v="47432.94"/>
    <n v="-29560.23"/>
    <n v="-1794"/>
    <n v="-734.32"/>
    <n v="15344.390000000003"/>
    <n v="0.32349649842493428"/>
    <n v="2528.3200000000002"/>
    <n v="0.10198901931086711"/>
    <n v="5.33030421475034E-2"/>
    <n v="110.3912949640288"/>
    <n v="5387.06"/>
  </r>
  <r>
    <n v="1110010"/>
    <s v="Juhayna Milk 1L 12X"/>
    <n v="202404"/>
    <x v="0"/>
    <x v="0"/>
    <x v="0"/>
    <x v="1"/>
    <x v="0"/>
    <n v="50.3"/>
    <n v="21126"/>
    <n v="-1406.02"/>
    <n v="19719.98"/>
    <n v="-12767.15"/>
    <n v="-724.79"/>
    <n v="-236.19"/>
    <n v="5991.85"/>
    <n v="0.30384665704529112"/>
    <n v="960.98"/>
    <n v="6.6554009277667331E-2"/>
    <n v="4.8731286745726923E-2"/>
    <n v="119.12226640159047"/>
    <n v="1406.02"/>
  </r>
  <r>
    <n v="1120020"/>
    <s v="Pure Apple 250ML 27X"/>
    <n v="202405"/>
    <x v="1"/>
    <x v="1"/>
    <x v="1"/>
    <x v="2"/>
    <x v="1"/>
    <n v="79.900000000000006"/>
    <n v="30362"/>
    <n v="-880.41"/>
    <n v="29481.59"/>
    <n v="-18571.689999999999"/>
    <n v="-1041.8499999999999"/>
    <n v="-315.70999999999998"/>
    <n v="9552.3400000000038"/>
    <n v="0.32401034001219081"/>
    <n v="1357.56"/>
    <n v="2.8997101640208155E-2"/>
    <n v="4.6047719949975557E-2"/>
    <n v="119.55369211514397"/>
    <n v="880.41"/>
  </r>
  <r>
    <n v="1120010"/>
    <s v="Pure Orange 1L 12X"/>
    <n v="202508"/>
    <x v="1"/>
    <x v="0"/>
    <x v="0"/>
    <x v="4"/>
    <x v="1"/>
    <n v="57.5"/>
    <n v="27600"/>
    <n v="-894.79"/>
    <n v="26705.21"/>
    <n v="-17298.59"/>
    <n v="-1023.62"/>
    <n v="-445.39"/>
    <n v="7937.6100000000006"/>
    <n v="0.29723076508291829"/>
    <n v="1469.01"/>
    <n v="3.241992753623188E-2"/>
    <n v="5.5008367281141023E-2"/>
    <n v="138.04539130434785"/>
    <n v="894.79"/>
  </r>
  <r>
    <n v="1120010"/>
    <s v="Pure Orange 1L 12X"/>
    <n v="202411"/>
    <x v="1"/>
    <x v="0"/>
    <x v="0"/>
    <x v="8"/>
    <x v="2"/>
    <n v="192.1"/>
    <n v="92208"/>
    <n v="-8146.41"/>
    <n v="84061.59"/>
    <n v="-53988.66"/>
    <n v="-2299.66"/>
    <n v="-1589.63"/>
    <n v="26183.639999999992"/>
    <n v="0.31148161722851059"/>
    <n v="3889.29"/>
    <n v="8.834819104633003E-2"/>
    <n v="4.626714769492226E-2"/>
    <n v="136.30213430504941"/>
    <n v="8146.41"/>
  </r>
  <r>
    <n v="1120010"/>
    <s v="Pure Orange 1L 12X"/>
    <n v="202405"/>
    <x v="1"/>
    <x v="0"/>
    <x v="0"/>
    <x v="7"/>
    <x v="3"/>
    <n v="190.8"/>
    <n v="91584"/>
    <n v="-9640.2800000000007"/>
    <n v="81943.72"/>
    <n v="-52983.71"/>
    <n v="-2131.13"/>
    <n v="-1118.1600000000001"/>
    <n v="25710.720000000001"/>
    <n v="0.31376071284047147"/>
    <n v="3249.29"/>
    <n v="0.1052616177498253"/>
    <n v="3.9652703099151462E-2"/>
    <n v="134.75220125786163"/>
    <n v="9640.2800000000007"/>
  </r>
  <r>
    <n v="1120010"/>
    <s v="Pure Orange 1L 12X"/>
    <n v="202508"/>
    <x v="1"/>
    <x v="0"/>
    <x v="0"/>
    <x v="6"/>
    <x v="0"/>
    <n v="47.9"/>
    <n v="22992"/>
    <n v="-1490.19"/>
    <n v="21501.81"/>
    <n v="-13734.85"/>
    <n v="-747.86"/>
    <n v="-357.53"/>
    <n v="6661.57"/>
    <n v="0.30981438306821607"/>
    <n v="1105.3899999999999"/>
    <n v="6.4813413361169109E-2"/>
    <n v="5.140916043812125E-2"/>
    <n v="139.07244258872652"/>
    <n v="1490.19"/>
  </r>
  <r>
    <n v="1120010"/>
    <s v="Pure Orange 1L 12X"/>
    <n v="202503"/>
    <x v="1"/>
    <x v="0"/>
    <x v="0"/>
    <x v="5"/>
    <x v="3"/>
    <n v="273.60000000000002"/>
    <n v="131328"/>
    <n v="-14570.26"/>
    <n v="116757.74"/>
    <n v="-76909.990000000005"/>
    <n v="-3504.19"/>
    <n v="-2072.27"/>
    <n v="34271.289999999994"/>
    <n v="0.29352478045566821"/>
    <n v="5576.46"/>
    <n v="0.11094557139376218"/>
    <n v="4.7760945013152874E-2"/>
    <n v="125.26056286549704"/>
    <n v="14570.26"/>
  </r>
  <r>
    <n v="1110010"/>
    <s v="Juhayna Milk 1L 12X"/>
    <n v="202411"/>
    <x v="0"/>
    <x v="0"/>
    <x v="0"/>
    <x v="10"/>
    <x v="1"/>
    <n v="20.6"/>
    <n v="8652"/>
    <n v="-184.65"/>
    <n v="8467.35"/>
    <n v="-5569.39"/>
    <n v="-200.67"/>
    <n v="-110.02"/>
    <n v="2587.2699999999995"/>
    <n v="0.30555840965591352"/>
    <n v="310.69"/>
    <n v="2.1341886269070735E-2"/>
    <n v="3.6692707872002454E-2"/>
    <n v="125.59563106796114"/>
    <n v="184.65"/>
  </r>
  <r>
    <n v="1120010"/>
    <s v="Pure Orange 1L 12X"/>
    <n v="202511"/>
    <x v="1"/>
    <x v="0"/>
    <x v="0"/>
    <x v="4"/>
    <x v="1"/>
    <n v="42.5"/>
    <n v="20400"/>
    <n v="-468.77"/>
    <n v="19931.23"/>
    <n v="-13318.64"/>
    <n v="-414.71"/>
    <n v="-360.12"/>
    <n v="5837.76"/>
    <n v="0.29289511986967187"/>
    <n v="774.82999999999993"/>
    <n v="2.297892156862745E-2"/>
    <n v="3.8875172279884379E-2"/>
    <n v="137.35905882352941"/>
    <n v="468.77"/>
  </r>
  <r>
    <n v="1110020"/>
    <s v="Juhayna Milk 500ML 24X"/>
    <n v="202501"/>
    <x v="0"/>
    <x v="2"/>
    <x v="2"/>
    <x v="10"/>
    <x v="1"/>
    <n v="94.2"/>
    <n v="42390"/>
    <n v="-1595.31"/>
    <n v="40794.69"/>
    <n v="-26426.55"/>
    <n v="-836.88"/>
    <n v="-706.01"/>
    <n v="12825.250000000004"/>
    <n v="0.31438527906450575"/>
    <n v="1542.8899999999999"/>
    <n v="3.7634111818825193E-2"/>
    <n v="3.7820853645413162E-2"/>
    <n v="136.14915074309982"/>
    <n v="1595.31"/>
  </r>
  <r>
    <n v="1130010"/>
    <s v="Bekhero Milk 500ML 24X"/>
    <n v="202402"/>
    <x v="2"/>
    <x v="2"/>
    <x v="2"/>
    <x v="7"/>
    <x v="3"/>
    <n v="97.1"/>
    <n v="34956"/>
    <n v="-3815.49"/>
    <n v="31140.51"/>
    <n v="-20583.63"/>
    <n v="-773.51"/>
    <n v="-536.71"/>
    <n v="9246.66"/>
    <n v="0.29693347989483798"/>
    <n v="1310.22"/>
    <n v="0.10915121867490558"/>
    <n v="4.2074455427993956E-2"/>
    <n v="95.228218331616887"/>
    <n v="3815.49"/>
  </r>
  <r>
    <n v="1110010"/>
    <s v="Juhayna Milk 1L 12X"/>
    <n v="202410"/>
    <x v="0"/>
    <x v="0"/>
    <x v="0"/>
    <x v="7"/>
    <x v="3"/>
    <n v="52.4"/>
    <n v="22008"/>
    <n v="-2378.83"/>
    <n v="19629.169999999998"/>
    <n v="-12856.42"/>
    <n v="-784.64"/>
    <n v="-281.97000000000003"/>
    <n v="5706.1399999999994"/>
    <n v="0.29069695764008363"/>
    <n v="1066.6100000000001"/>
    <n v="0.10808933115230825"/>
    <n v="5.4338008178644343E-2"/>
    <n v="108.89580152671755"/>
    <n v="2378.83"/>
  </r>
  <r>
    <n v="1120010"/>
    <s v="Pure Orange 1L 12X"/>
    <n v="202403"/>
    <x v="1"/>
    <x v="0"/>
    <x v="0"/>
    <x v="0"/>
    <x v="0"/>
    <n v="29.4"/>
    <n v="14112"/>
    <n v="-1150.08"/>
    <n v="12961.92"/>
    <n v="-8676.25"/>
    <n v="-492.86"/>
    <n v="-176.5"/>
    <n v="3616.3099999999995"/>
    <n v="0.27899493284945437"/>
    <n v="669.36"/>
    <n v="8.1496598639455783E-2"/>
    <n v="5.1640497704043845E-2"/>
    <n v="123.00374149659862"/>
    <n v="1150.08"/>
  </r>
  <r>
    <n v="1110020"/>
    <s v="Juhayna Milk 500ML 24X"/>
    <n v="202507"/>
    <x v="0"/>
    <x v="2"/>
    <x v="2"/>
    <x v="8"/>
    <x v="2"/>
    <n v="129.19999999999999"/>
    <n v="58140"/>
    <n v="-5060.82"/>
    <n v="53079.18"/>
    <n v="-35161.99"/>
    <n v="-1361.28"/>
    <n v="-964.61"/>
    <n v="15591.300000000003"/>
    <n v="0.29373664024199325"/>
    <n v="2325.89"/>
    <n v="8.7045407636738903E-2"/>
    <n v="4.381925267119801E-2"/>
    <n v="120.67569659442728"/>
    <n v="5060.82"/>
  </r>
  <r>
    <n v="1130010"/>
    <s v="Bekhero Milk 500ML 24X"/>
    <n v="202405"/>
    <x v="2"/>
    <x v="2"/>
    <x v="2"/>
    <x v="3"/>
    <x v="2"/>
    <n v="250.1"/>
    <n v="90036"/>
    <n v="-8072.83"/>
    <n v="81963.17"/>
    <n v="-55264.02"/>
    <n v="-2171.89"/>
    <n v="-1152.92"/>
    <n v="23374.340000000004"/>
    <n v="0.28518101483873798"/>
    <n v="3324.81"/>
    <n v="8.9662246212626057E-2"/>
    <n v="4.0564682893548407E-2"/>
    <n v="93.459976009596176"/>
    <n v="8072.83"/>
  </r>
  <r>
    <n v="1110010"/>
    <s v="Juhayna Milk 1L 12X"/>
    <n v="202407"/>
    <x v="0"/>
    <x v="0"/>
    <x v="0"/>
    <x v="1"/>
    <x v="0"/>
    <n v="98"/>
    <n v="41160"/>
    <n v="-3384.6"/>
    <n v="37775.4"/>
    <n v="-25075"/>
    <n v="-931.71"/>
    <n v="-680.35"/>
    <n v="11088.340000000004"/>
    <n v="0.29353335768780747"/>
    <n v="1612.06"/>
    <n v="8.2230320699708453E-2"/>
    <n v="4.267486247663823E-2"/>
    <n v="113.14632653061228"/>
    <n v="3384.6"/>
  </r>
  <r>
    <n v="1120010"/>
    <s v="Pure Orange 1L 12X"/>
    <n v="202407"/>
    <x v="1"/>
    <x v="0"/>
    <x v="0"/>
    <x v="2"/>
    <x v="1"/>
    <n v="33.6"/>
    <n v="16128"/>
    <n v="-570.01"/>
    <n v="15557.99"/>
    <n v="-10227.9"/>
    <n v="-526.45000000000005"/>
    <n v="-294.43"/>
    <n v="4509.2099999999991"/>
    <n v="0.28983242693946965"/>
    <n v="820.88000000000011"/>
    <n v="3.5342881944444446E-2"/>
    <n v="5.2762599795989081E-2"/>
    <n v="134.20267857142855"/>
    <n v="570.01"/>
  </r>
  <r>
    <n v="1120020"/>
    <s v="Pure Apple 250ML 27X"/>
    <n v="202406"/>
    <x v="1"/>
    <x v="1"/>
    <x v="1"/>
    <x v="2"/>
    <x v="1"/>
    <n v="64.3"/>
    <n v="24434"/>
    <n v="-630.57000000000005"/>
    <n v="23803.43"/>
    <n v="-14941.54"/>
    <n v="-841.69"/>
    <n v="-273.91000000000003"/>
    <n v="7746.2899999999991"/>
    <n v="0.32542746990664784"/>
    <n v="1115.6000000000001"/>
    <n v="2.5807072112629944E-2"/>
    <n v="4.6867195189936921E-2"/>
    <n v="120.4710730948678"/>
    <n v="630.57000000000005"/>
  </r>
  <r>
    <n v="1110020"/>
    <s v="Juhayna Milk 500ML 24X"/>
    <n v="202505"/>
    <x v="0"/>
    <x v="2"/>
    <x v="2"/>
    <x v="6"/>
    <x v="0"/>
    <n v="19.2"/>
    <n v="8640"/>
    <n v="-576.41"/>
    <n v="8063.59"/>
    <n v="-5044.07"/>
    <n v="-256.75"/>
    <n v="-105.26"/>
    <n v="2657.51"/>
    <n v="0.32956908771403309"/>
    <n v="362.01"/>
    <n v="6.6714120370370361E-2"/>
    <n v="4.4894395672399015E-2"/>
    <n v="138.4119791666667"/>
    <n v="576.41"/>
  </r>
  <r>
    <n v="1110010"/>
    <s v="Juhayna Milk 1L 12X"/>
    <n v="202506"/>
    <x v="0"/>
    <x v="0"/>
    <x v="0"/>
    <x v="5"/>
    <x v="3"/>
    <n v="186.3"/>
    <n v="78246"/>
    <n v="-7913.15"/>
    <n v="70332.850000000006"/>
    <n v="-43902.76"/>
    <n v="-1940.97"/>
    <n v="-993.22"/>
    <n v="23495.9"/>
    <n v="0.33406722463258631"/>
    <n v="2934.19"/>
    <n v="0.10113168724279835"/>
    <n v="4.1718627924220326E-2"/>
    <n v="126.11862587224905"/>
    <n v="7913.15"/>
  </r>
  <r>
    <n v="1120010"/>
    <s v="Pure Orange 1L 12X"/>
    <n v="202404"/>
    <x v="1"/>
    <x v="0"/>
    <x v="0"/>
    <x v="5"/>
    <x v="3"/>
    <n v="256.10000000000002"/>
    <n v="122928"/>
    <n v="-10363.780000000001"/>
    <n v="112564.22"/>
    <n v="-73678.11"/>
    <n v="-3579.74"/>
    <n v="-1703.25"/>
    <n v="33603.119999999995"/>
    <n v="0.29852398923920936"/>
    <n v="5282.99"/>
    <n v="8.430772484706496E-2"/>
    <n v="4.69331196005267E-2"/>
    <n v="131.21093322920731"/>
    <n v="10363.780000000001"/>
  </r>
  <r>
    <n v="1110010"/>
    <s v="Juhayna Milk 1L 12X"/>
    <n v="202411"/>
    <x v="0"/>
    <x v="0"/>
    <x v="0"/>
    <x v="5"/>
    <x v="3"/>
    <n v="148.1"/>
    <n v="62202"/>
    <n v="-6373.44"/>
    <n v="55828.56"/>
    <n v="-37349.22"/>
    <n v="-1347.59"/>
    <n v="-805.2"/>
    <n v="16326.550000000003"/>
    <n v="0.29244082240344377"/>
    <n v="2152.79"/>
    <n v="0.10246358637985917"/>
    <n v="3.8560729490425688E-2"/>
    <n v="110.2400405131668"/>
    <n v="6373.44"/>
  </r>
  <r>
    <n v="1110020"/>
    <s v="Juhayna Milk 500ML 24X"/>
    <n v="202509"/>
    <x v="0"/>
    <x v="2"/>
    <x v="2"/>
    <x v="7"/>
    <x v="3"/>
    <n v="149.69999999999999"/>
    <n v="67365"/>
    <n v="-5534.26"/>
    <n v="61830.74"/>
    <n v="-39449.47"/>
    <n v="-2381.44"/>
    <n v="-1162.42"/>
    <n v="18837.409999999996"/>
    <n v="0.3046609178541288"/>
    <n v="3543.86"/>
    <n v="8.2153343724486017E-2"/>
    <n v="5.7315503582845692E-2"/>
    <n v="125.83440213760854"/>
    <n v="5534.26"/>
  </r>
  <r>
    <n v="1110010"/>
    <s v="Juhayna Milk 1L 12X"/>
    <n v="202401"/>
    <x v="0"/>
    <x v="0"/>
    <x v="0"/>
    <x v="2"/>
    <x v="1"/>
    <n v="104.4"/>
    <n v="43848"/>
    <n v="-1067.83"/>
    <n v="42780.17"/>
    <n v="-27929.95"/>
    <n v="-1337.47"/>
    <n v="-692.35"/>
    <n v="12820.399999999998"/>
    <n v="0.29968090355882171"/>
    <n v="2029.8200000000002"/>
    <n v="2.4352992154716292E-2"/>
    <n v="4.7447684289239622E-2"/>
    <n v="122.80076628352488"/>
    <n v="1067.83"/>
  </r>
  <r>
    <n v="1130010"/>
    <s v="Bekhero Milk 500ML 24X"/>
    <n v="202402"/>
    <x v="2"/>
    <x v="2"/>
    <x v="2"/>
    <x v="4"/>
    <x v="1"/>
    <n v="45.3"/>
    <n v="16308"/>
    <n v="-608.88"/>
    <n v="15699.12"/>
    <n v="-9838.9699999999993"/>
    <n v="-540.73"/>
    <n v="-279.70999999999998"/>
    <n v="5039.7100000000028"/>
    <n v="0.32101863034361178"/>
    <n v="820.44"/>
    <n v="3.7336276674025018E-2"/>
    <n v="5.2260254077935581E-2"/>
    <n v="111.25187637969101"/>
    <n v="608.88"/>
  </r>
  <r>
    <n v="1110010"/>
    <s v="Juhayna Milk 1L 12X"/>
    <n v="202409"/>
    <x v="0"/>
    <x v="0"/>
    <x v="0"/>
    <x v="7"/>
    <x v="3"/>
    <n v="198.1"/>
    <n v="83202"/>
    <n v="-8086.76"/>
    <n v="75115.240000000005"/>
    <n v="-50889.75"/>
    <n v="-1617.4"/>
    <n v="-1422.96"/>
    <n v="21185.130000000005"/>
    <n v="0.28203504375410371"/>
    <n v="3040.36"/>
    <n v="9.7194298213985245E-2"/>
    <n v="4.0475940701247839E-2"/>
    <n v="106.94159515396267"/>
    <n v="8086.76"/>
  </r>
  <r>
    <n v="1120020"/>
    <s v="Pure Apple 250ML 27X"/>
    <n v="202402"/>
    <x v="1"/>
    <x v="1"/>
    <x v="1"/>
    <x v="4"/>
    <x v="1"/>
    <n v="100.9"/>
    <n v="38342"/>
    <n v="-1147.1400000000001"/>
    <n v="37194.86"/>
    <n v="-23834.66"/>
    <n v="-1267.1199999999999"/>
    <n v="-505.15"/>
    <n v="11587.93"/>
    <n v="0.31154654164580803"/>
    <n v="1772.27"/>
    <n v="2.9918627093005062E-2"/>
    <n v="4.7648250322759649E-2"/>
    <n v="114.84568880079286"/>
    <n v="1147.1400000000001"/>
  </r>
  <r>
    <n v="1120020"/>
    <s v="Pure Apple 250ML 27X"/>
    <n v="202403"/>
    <x v="1"/>
    <x v="1"/>
    <x v="1"/>
    <x v="5"/>
    <x v="3"/>
    <n v="256.39999999999998"/>
    <n v="97432"/>
    <n v="-10740.52"/>
    <n v="86691.48"/>
    <n v="-54835.66"/>
    <n v="-2417.61"/>
    <n v="-1591"/>
    <n v="27847.209999999992"/>
    <n v="0.32122199321086675"/>
    <n v="4008.61"/>
    <n v="0.11023606207406192"/>
    <n v="4.6239953453326675E-2"/>
    <n v="108.60846333853353"/>
    <n v="10740.52"/>
  </r>
  <r>
    <n v="1120020"/>
    <s v="Pure Apple 250ML 27X"/>
    <n v="202509"/>
    <x v="1"/>
    <x v="1"/>
    <x v="1"/>
    <x v="1"/>
    <x v="0"/>
    <n v="117"/>
    <n v="44460"/>
    <n v="-3563.7"/>
    <n v="40896.300000000003"/>
    <n v="-27752.07"/>
    <n v="-862.81"/>
    <n v="-724.09"/>
    <n v="11557.330000000002"/>
    <n v="0.28260087098343861"/>
    <n v="1586.9"/>
    <n v="8.0155195681511471E-2"/>
    <n v="3.8803021300215422E-2"/>
    <n v="98.780598290598306"/>
    <n v="3563.7"/>
  </r>
  <r>
    <n v="1120020"/>
    <s v="Pure Apple 250ML 27X"/>
    <n v="202507"/>
    <x v="1"/>
    <x v="1"/>
    <x v="1"/>
    <x v="6"/>
    <x v="0"/>
    <n v="77.3"/>
    <n v="29374"/>
    <n v="-2520.04"/>
    <n v="26853.96"/>
    <n v="-16981.009999999998"/>
    <n v="-765.08"/>
    <n v="-502.07"/>
    <n v="8605.7999999999993"/>
    <n v="0.32046670211767647"/>
    <n v="1267.1500000000001"/>
    <n v="8.5791516306938112E-2"/>
    <n v="4.7186709148296944E-2"/>
    <n v="111.32988357050452"/>
    <n v="2520.04"/>
  </r>
  <r>
    <n v="1110010"/>
    <s v="Juhayna Milk 1L 12X"/>
    <n v="202508"/>
    <x v="0"/>
    <x v="0"/>
    <x v="0"/>
    <x v="0"/>
    <x v="0"/>
    <n v="76.8"/>
    <n v="32256"/>
    <n v="-2324.94"/>
    <n v="29931.06"/>
    <n v="-19629.740000000002"/>
    <n v="-1099.8499999999999"/>
    <n v="-418.11"/>
    <n v="8783.36"/>
    <n v="0.29345302171055754"/>
    <n v="1517.96"/>
    <n v="7.2077752976190484E-2"/>
    <n v="5.0715210219751658E-2"/>
    <n v="114.36666666666667"/>
    <n v="2324.94"/>
  </r>
  <r>
    <n v="1130010"/>
    <s v="Bekhero Milk 500ML 24X"/>
    <n v="202408"/>
    <x v="2"/>
    <x v="2"/>
    <x v="2"/>
    <x v="5"/>
    <x v="3"/>
    <n v="104.6"/>
    <n v="37656"/>
    <n v="-3707.18"/>
    <n v="33948.82"/>
    <n v="-21107.91"/>
    <n v="-752.37"/>
    <n v="-570.74"/>
    <n v="11517.8"/>
    <n v="0.33926952394810778"/>
    <n v="1323.1100000000001"/>
    <n v="9.8448587210537494E-2"/>
    <n v="3.8973666831424482E-2"/>
    <n v="110.11281070745697"/>
    <n v="3707.18"/>
  </r>
  <r>
    <n v="1130010"/>
    <s v="Bekhero Milk 500ML 24X"/>
    <n v="202507"/>
    <x v="2"/>
    <x v="2"/>
    <x v="2"/>
    <x v="1"/>
    <x v="0"/>
    <n v="64.5"/>
    <n v="23220"/>
    <n v="-2029.25"/>
    <n v="21190.75"/>
    <n v="-13487.08"/>
    <n v="-444.39"/>
    <n v="-301.08999999999997"/>
    <n v="6958.1900000000005"/>
    <n v="0.32835977962082513"/>
    <n v="745.48"/>
    <n v="8.7392334194659776E-2"/>
    <n v="3.5179500489600418E-2"/>
    <n v="107.87891472868218"/>
    <n v="2029.25"/>
  </r>
  <r>
    <n v="1110020"/>
    <s v="Juhayna Milk 500ML 24X"/>
    <n v="202410"/>
    <x v="0"/>
    <x v="2"/>
    <x v="2"/>
    <x v="5"/>
    <x v="3"/>
    <n v="103.9"/>
    <n v="46755"/>
    <n v="-3797.67"/>
    <n v="42957.33"/>
    <n v="-28573.42"/>
    <n v="-1149.23"/>
    <n v="-659.19"/>
    <n v="12575.490000000005"/>
    <n v="0.29274375292877852"/>
    <n v="1808.42"/>
    <n v="8.1224895733076674E-2"/>
    <n v="4.2098054045723976E-2"/>
    <n v="121.034552454283"/>
    <n v="3797.67"/>
  </r>
  <r>
    <n v="1120020"/>
    <s v="Pure Apple 250ML 27X"/>
    <n v="202511"/>
    <x v="1"/>
    <x v="1"/>
    <x v="1"/>
    <x v="8"/>
    <x v="2"/>
    <n v="185.4"/>
    <n v="70452"/>
    <n v="-6043.65"/>
    <n v="64408.35"/>
    <n v="-40677.86"/>
    <n v="-2415.66"/>
    <n v="-754.29"/>
    <n v="20560.539999999994"/>
    <n v="0.31922165371415345"/>
    <n v="3169.95"/>
    <n v="8.5783938000340648E-2"/>
    <n v="4.9216444762208628E-2"/>
    <n v="110.89827400215746"/>
    <n v="6043.65"/>
  </r>
  <r>
    <n v="1120020"/>
    <s v="Pure Apple 250ML 27X"/>
    <n v="202507"/>
    <x v="1"/>
    <x v="1"/>
    <x v="1"/>
    <x v="3"/>
    <x v="2"/>
    <n v="173.2"/>
    <n v="65816"/>
    <n v="-4887.7700000000004"/>
    <n v="60928.23"/>
    <n v="-40886.199999999997"/>
    <n v="-1614.63"/>
    <n v="-939.35"/>
    <n v="17488.05000000001"/>
    <n v="0.28702704805309476"/>
    <n v="2553.98"/>
    <n v="7.4264160690409628E-2"/>
    <n v="4.1917843337973215E-2"/>
    <n v="100.97026558891461"/>
    <n v="4887.7700000000004"/>
  </r>
  <r>
    <n v="1110020"/>
    <s v="Juhayna Milk 500ML 24X"/>
    <n v="202512"/>
    <x v="0"/>
    <x v="2"/>
    <x v="2"/>
    <x v="8"/>
    <x v="2"/>
    <n v="118.6"/>
    <n v="53370"/>
    <n v="-4242.43"/>
    <n v="49127.57"/>
    <n v="-33024.339999999997"/>
    <n v="-1190.43"/>
    <n v="-869.21"/>
    <n v="14043.590000000004"/>
    <n v="0.28585965070122549"/>
    <n v="2059.6400000000003"/>
    <n v="7.949091249765787E-2"/>
    <n v="4.192432070220449E-2"/>
    <n v="118.41138279932549"/>
    <n v="4242.43"/>
  </r>
  <r>
    <n v="1130010"/>
    <s v="Bekhero Milk 500ML 24X"/>
    <n v="202407"/>
    <x v="2"/>
    <x v="2"/>
    <x v="2"/>
    <x v="2"/>
    <x v="1"/>
    <n v="111.1"/>
    <n v="39996"/>
    <n v="-1215.3800000000001"/>
    <n v="38780.620000000003"/>
    <n v="-24428.13"/>
    <n v="-1358.09"/>
    <n v="-553.92999999999995"/>
    <n v="12440.470000000001"/>
    <n v="0.32079090019705719"/>
    <n v="1912.02"/>
    <n v="3.0387538753875391E-2"/>
    <n v="4.9303492311365826E-2"/>
    <n v="111.97542754275429"/>
    <n v="1215.3800000000001"/>
  </r>
  <r>
    <n v="1130010"/>
    <s v="Bekhero Milk 500ML 24X"/>
    <n v="202407"/>
    <x v="2"/>
    <x v="2"/>
    <x v="2"/>
    <x v="7"/>
    <x v="3"/>
    <n v="149.1"/>
    <n v="53676"/>
    <n v="-5501.99"/>
    <n v="48174.01"/>
    <n v="-31703.040000000001"/>
    <n v="-1103.54"/>
    <n v="-597.61"/>
    <n v="14769.82"/>
    <n v="0.30659311940193473"/>
    <n v="1701.15"/>
    <n v="0.10250372606006408"/>
    <n v="3.5312609434008088E-2"/>
    <n v="99.059825620389006"/>
    <n v="5501.99"/>
  </r>
  <r>
    <n v="1110010"/>
    <s v="Juhayna Milk 1L 12X"/>
    <n v="202511"/>
    <x v="0"/>
    <x v="0"/>
    <x v="0"/>
    <x v="0"/>
    <x v="0"/>
    <n v="35.9"/>
    <n v="15078"/>
    <n v="-1020.18"/>
    <n v="14057.82"/>
    <n v="-9022.9500000000007"/>
    <n v="-368.65"/>
    <n v="-199.77"/>
    <n v="4466.4499999999989"/>
    <n v="0.3177199594247187"/>
    <n v="568.41999999999996"/>
    <n v="6.7660167130919213E-2"/>
    <n v="4.0434434357531961E-2"/>
    <n v="124.41364902506962"/>
    <n v="1020.18"/>
  </r>
  <r>
    <n v="1120010"/>
    <s v="Pure Orange 1L 12X"/>
    <n v="202504"/>
    <x v="1"/>
    <x v="0"/>
    <x v="0"/>
    <x v="10"/>
    <x v="1"/>
    <n v="113.8"/>
    <n v="54624"/>
    <n v="-1382.81"/>
    <n v="53241.19"/>
    <n v="-34264.629999999997"/>
    <n v="-1587.75"/>
    <n v="-579.44000000000005"/>
    <n v="16809.370000000003"/>
    <n v="0.31572115499296693"/>
    <n v="2167.19"/>
    <n v="2.5315062975981253E-2"/>
    <n v="4.0705138258555075E-2"/>
    <n v="147.70975395430582"/>
    <n v="1382.81"/>
  </r>
  <r>
    <n v="1110010"/>
    <s v="Juhayna Milk 1L 12X"/>
    <n v="202404"/>
    <x v="0"/>
    <x v="0"/>
    <x v="0"/>
    <x v="2"/>
    <x v="1"/>
    <n v="60.3"/>
    <n v="25326"/>
    <n v="-681.37"/>
    <n v="24644.63"/>
    <n v="-15529.06"/>
    <n v="-710.88"/>
    <n v="-344.94"/>
    <n v="8059.7500000000036"/>
    <n v="0.32703879100639788"/>
    <n v="1055.82"/>
    <n v="2.6903972202479667E-2"/>
    <n v="4.2841787440103578E-2"/>
    <n v="133.66086235489226"/>
    <n v="681.37"/>
  </r>
  <r>
    <n v="1110010"/>
    <s v="Juhayna Milk 1L 12X"/>
    <n v="202505"/>
    <x v="0"/>
    <x v="0"/>
    <x v="0"/>
    <x v="8"/>
    <x v="2"/>
    <n v="125.5"/>
    <n v="52710"/>
    <n v="-4500.7"/>
    <n v="48209.3"/>
    <n v="-30210.57"/>
    <n v="-1712.64"/>
    <n v="-604.09"/>
    <n v="15682.000000000004"/>
    <n v="0.32528993368499443"/>
    <n v="2316.73"/>
    <n v="8.5386074748624544E-2"/>
    <n v="4.8055665608088063E-2"/>
    <n v="124.95617529880481"/>
    <n v="4500.7"/>
  </r>
  <r>
    <n v="1110010"/>
    <s v="Juhayna Milk 1L 12X"/>
    <n v="202406"/>
    <x v="0"/>
    <x v="0"/>
    <x v="0"/>
    <x v="8"/>
    <x v="2"/>
    <n v="186"/>
    <n v="78120"/>
    <n v="-7124.7"/>
    <n v="70995.3"/>
    <n v="-47047.19"/>
    <n v="-2418.17"/>
    <n v="-1342.97"/>
    <n v="20186.97"/>
    <n v="0.28434234378895507"/>
    <n v="3761.1400000000003"/>
    <n v="9.1201996927803383E-2"/>
    <n v="5.2977309765576033E-2"/>
    <n v="108.53209677419355"/>
    <n v="7124.7"/>
  </r>
  <r>
    <n v="1110010"/>
    <s v="Juhayna Milk 1L 12X"/>
    <n v="202501"/>
    <x v="0"/>
    <x v="0"/>
    <x v="0"/>
    <x v="10"/>
    <x v="1"/>
    <n v="23"/>
    <n v="9660"/>
    <n v="-252.5"/>
    <n v="9407.5"/>
    <n v="-6350.5"/>
    <n v="-349.91"/>
    <n v="-176.62"/>
    <n v="2530.4700000000003"/>
    <n v="0.26898432102046244"/>
    <n v="526.53"/>
    <n v="2.613871635610766E-2"/>
    <n v="5.5969173531756573E-2"/>
    <n v="110.0204347826087"/>
    <n v="252.5"/>
  </r>
  <r>
    <n v="1110010"/>
    <s v="Juhayna Milk 1L 12X"/>
    <n v="202501"/>
    <x v="0"/>
    <x v="0"/>
    <x v="0"/>
    <x v="6"/>
    <x v="0"/>
    <n v="92.3"/>
    <n v="38766"/>
    <n v="-2351.6999999999998"/>
    <n v="36414.300000000003"/>
    <n v="-23304.09"/>
    <n v="-975.75"/>
    <n v="-593.77"/>
    <n v="11540.690000000002"/>
    <n v="0.31692741587782824"/>
    <n v="1569.52"/>
    <n v="6.0663983903420517E-2"/>
    <n v="4.3101748488917811E-2"/>
    <n v="125.03456121343449"/>
    <n v="2351.6999999999998"/>
  </r>
  <r>
    <n v="1120020"/>
    <s v="Pure Apple 250ML 27X"/>
    <n v="202406"/>
    <x v="1"/>
    <x v="1"/>
    <x v="1"/>
    <x v="8"/>
    <x v="2"/>
    <n v="235.4"/>
    <n v="89452"/>
    <n v="-7605.5"/>
    <n v="81846.5"/>
    <n v="-51956.81"/>
    <n v="-2466.13"/>
    <n v="-1027.57"/>
    <n v="26395.990000000005"/>
    <n v="0.32250603263426053"/>
    <n v="3493.7"/>
    <n v="8.5023252694182358E-2"/>
    <n v="4.2686003677616026E-2"/>
    <n v="112.13249787595583"/>
    <n v="7605.5"/>
  </r>
  <r>
    <n v="1110020"/>
    <s v="Juhayna Milk 500ML 24X"/>
    <n v="202403"/>
    <x v="0"/>
    <x v="2"/>
    <x v="2"/>
    <x v="4"/>
    <x v="1"/>
    <n v="118.8"/>
    <n v="53460"/>
    <n v="-1932"/>
    <n v="51528"/>
    <n v="-32560.76"/>
    <n v="-1934.65"/>
    <n v="-863.95"/>
    <n v="16168.640000000007"/>
    <n v="0.31378357397919593"/>
    <n v="2798.6000000000004"/>
    <n v="3.6139169472502806E-2"/>
    <n v="5.431221859959634E-2"/>
    <n v="136.09966329966335"/>
    <n v="1932"/>
  </r>
  <r>
    <n v="1120010"/>
    <s v="Pure Orange 1L 12X"/>
    <n v="202507"/>
    <x v="1"/>
    <x v="0"/>
    <x v="0"/>
    <x v="8"/>
    <x v="2"/>
    <n v="138.5"/>
    <n v="66480"/>
    <n v="-5471.85"/>
    <n v="61008.15"/>
    <n v="-39377.07"/>
    <n v="-1230.98"/>
    <n v="-1215.57"/>
    <n v="19184.53"/>
    <n v="0.31445847808858324"/>
    <n v="2446.5500000000002"/>
    <n v="8.2308212996389893E-2"/>
    <n v="4.0102019156456968E-2"/>
    <n v="138.5164620938628"/>
    <n v="5471.85"/>
  </r>
  <r>
    <n v="1110010"/>
    <s v="Juhayna Milk 1L 12X"/>
    <n v="202509"/>
    <x v="0"/>
    <x v="0"/>
    <x v="0"/>
    <x v="9"/>
    <x v="0"/>
    <n v="117.7"/>
    <n v="49434"/>
    <n v="-3191.74"/>
    <n v="46242.26"/>
    <n v="-30821.68"/>
    <n v="-1809.42"/>
    <n v="-910.36"/>
    <n v="12700.800000000003"/>
    <n v="0.27465785625529554"/>
    <n v="2719.78"/>
    <n v="6.4565683537646149E-2"/>
    <n v="5.8815896973893576E-2"/>
    <n v="107.90824129141889"/>
    <n v="3191.74"/>
  </r>
  <r>
    <n v="1120020"/>
    <s v="Pure Apple 250ML 27X"/>
    <n v="202510"/>
    <x v="1"/>
    <x v="1"/>
    <x v="1"/>
    <x v="4"/>
    <x v="1"/>
    <n v="23.8"/>
    <n v="9044"/>
    <n v="-198.78"/>
    <n v="8845.2199999999993"/>
    <n v="-5938.99"/>
    <n v="-347.78"/>
    <n v="-127.82"/>
    <n v="2430.63"/>
    <n v="0.27479587845186443"/>
    <n v="475.59999999999997"/>
    <n v="2.1979212737726669E-2"/>
    <n v="5.3769154413344157E-2"/>
    <n v="102.12731092436975"/>
    <n v="198.78"/>
  </r>
  <r>
    <n v="1110020"/>
    <s v="Juhayna Milk 500ML 24X"/>
    <n v="202408"/>
    <x v="0"/>
    <x v="2"/>
    <x v="2"/>
    <x v="10"/>
    <x v="1"/>
    <n v="68.900000000000006"/>
    <n v="31005"/>
    <n v="-1028.2"/>
    <n v="29976.799999999999"/>
    <n v="-20158.96"/>
    <n v="-1164.48"/>
    <n v="-397.15"/>
    <n v="8256.2099999999991"/>
    <n v="0.27541999146006241"/>
    <n v="1561.63"/>
    <n v="3.3162393162393167E-2"/>
    <n v="5.2094619839342431E-2"/>
    <n v="119.82888243831638"/>
    <n v="1028.2"/>
  </r>
  <r>
    <n v="1120020"/>
    <s v="Pure Apple 250ML 27X"/>
    <n v="202409"/>
    <x v="1"/>
    <x v="1"/>
    <x v="1"/>
    <x v="6"/>
    <x v="0"/>
    <n v="13.2"/>
    <n v="5016"/>
    <n v="-408.72"/>
    <n v="4607.28"/>
    <n v="-3015.07"/>
    <n v="-129.59"/>
    <n v="-88.4"/>
    <n v="1374.2199999999993"/>
    <n v="0.29827143130002937"/>
    <n v="217.99"/>
    <n v="8.1483253588516755E-2"/>
    <n v="4.7314250490528037E-2"/>
    <n v="104.10757575757572"/>
    <n v="408.72"/>
  </r>
  <r>
    <n v="1120010"/>
    <s v="Pure Orange 1L 12X"/>
    <n v="202403"/>
    <x v="1"/>
    <x v="0"/>
    <x v="0"/>
    <x v="1"/>
    <x v="0"/>
    <n v="30.8"/>
    <n v="14784"/>
    <n v="-1243.42"/>
    <n v="13540.58"/>
    <n v="-9037.57"/>
    <n v="-502.66"/>
    <n v="-237.45"/>
    <n v="3762.8999999999996"/>
    <n v="0.27789799255275621"/>
    <n v="740.11"/>
    <n v="8.4105790043290052E-2"/>
    <n v="5.4658663070562712E-2"/>
    <n v="122.1720779220779"/>
    <n v="1243.42"/>
  </r>
  <r>
    <n v="1110010"/>
    <s v="Juhayna Milk 1L 12X"/>
    <n v="202505"/>
    <x v="0"/>
    <x v="0"/>
    <x v="0"/>
    <x v="7"/>
    <x v="3"/>
    <n v="207.1"/>
    <n v="86982"/>
    <n v="-8913.82"/>
    <n v="78068.179999999993"/>
    <n v="-49286.720000000001"/>
    <n v="-2725.37"/>
    <n v="-1150.6199999999999"/>
    <n v="24905.469999999987"/>
    <n v="0.31902203945320601"/>
    <n v="3875.99"/>
    <n v="0.10247890368122139"/>
    <n v="4.9648781360088066E-2"/>
    <n v="120.25818445195551"/>
    <n v="8913.82"/>
  </r>
  <r>
    <n v="1120020"/>
    <s v="Pure Apple 250ML 27X"/>
    <n v="202511"/>
    <x v="1"/>
    <x v="1"/>
    <x v="1"/>
    <x v="1"/>
    <x v="0"/>
    <n v="56.2"/>
    <n v="21356"/>
    <n v="-1800.61"/>
    <n v="19555.39"/>
    <n v="-13213.13"/>
    <n v="-520.45000000000005"/>
    <n v="-324.77"/>
    <n v="5497.0399999999991"/>
    <n v="0.28110101613928434"/>
    <n v="845.22"/>
    <n v="8.4314010114253601E-2"/>
    <n v="4.322184318492242E-2"/>
    <n v="97.812099644128097"/>
    <n v="1800.61"/>
  </r>
  <r>
    <n v="1120010"/>
    <s v="Pure Orange 1L 12X"/>
    <n v="202406"/>
    <x v="1"/>
    <x v="0"/>
    <x v="0"/>
    <x v="0"/>
    <x v="0"/>
    <n v="75.3"/>
    <n v="36144"/>
    <n v="-2554.0100000000002"/>
    <n v="33589.99"/>
    <n v="-21400.35"/>
    <n v="-1174.8699999999999"/>
    <n v="-479.58"/>
    <n v="10535.189999999999"/>
    <n v="0.31364076023839244"/>
    <n v="1654.4499999999998"/>
    <n v="7.0662073926516161E-2"/>
    <n v="4.925425699739714E-2"/>
    <n v="139.90956175298803"/>
    <n v="2554.0100000000002"/>
  </r>
  <r>
    <n v="1120010"/>
    <s v="Pure Orange 1L 12X"/>
    <n v="202403"/>
    <x v="1"/>
    <x v="0"/>
    <x v="0"/>
    <x v="3"/>
    <x v="2"/>
    <n v="295.2"/>
    <n v="141696"/>
    <n v="-13113.57"/>
    <n v="128582.43"/>
    <n v="-83393.259999999995"/>
    <n v="-4359.75"/>
    <n v="-2532.0300000000002"/>
    <n v="38297.39"/>
    <n v="0.29784310344733728"/>
    <n v="6891.7800000000007"/>
    <n v="9.2547213753387536E-2"/>
    <n v="5.3598147118544895E-2"/>
    <n v="129.73370596205962"/>
    <n v="13113.57"/>
  </r>
  <r>
    <n v="1120020"/>
    <s v="Pure Apple 250ML 27X"/>
    <n v="202411"/>
    <x v="1"/>
    <x v="1"/>
    <x v="1"/>
    <x v="7"/>
    <x v="3"/>
    <n v="92.1"/>
    <n v="34998"/>
    <n v="-2810.69"/>
    <n v="32187.31"/>
    <n v="-19979.27"/>
    <n v="-910.84"/>
    <n v="-621.29"/>
    <n v="10675.91"/>
    <n v="0.33168071516383318"/>
    <n v="1532.13"/>
    <n v="8.0310017715298013E-2"/>
    <n v="4.760043632102217E-2"/>
    <n v="115.91650380021716"/>
    <n v="2810.69"/>
  </r>
  <r>
    <n v="1110010"/>
    <s v="Juhayna Milk 1L 12X"/>
    <n v="202409"/>
    <x v="0"/>
    <x v="0"/>
    <x v="0"/>
    <x v="2"/>
    <x v="1"/>
    <n v="43.7"/>
    <n v="18354"/>
    <n v="-579.97"/>
    <n v="17774.03"/>
    <n v="-11855.09"/>
    <n v="-603.29"/>
    <n v="-234.43"/>
    <n v="5081.2199999999975"/>
    <n v="0.28587889184388671"/>
    <n v="837.72"/>
    <n v="3.1599106461806692E-2"/>
    <n v="4.7131685948544035E-2"/>
    <n v="116.27505720823793"/>
    <n v="579.97"/>
  </r>
  <r>
    <n v="1110020"/>
    <s v="Juhayna Milk 500ML 24X"/>
    <n v="202510"/>
    <x v="0"/>
    <x v="2"/>
    <x v="2"/>
    <x v="7"/>
    <x v="3"/>
    <n v="79.400000000000006"/>
    <n v="35730"/>
    <n v="-3443.37"/>
    <n v="32286.63"/>
    <n v="-20430.060000000001"/>
    <n v="-792.93"/>
    <n v="-375.27"/>
    <n v="10688.369999999999"/>
    <n v="0.33104631855353123"/>
    <n v="1168.1999999999998"/>
    <n v="9.6371956339210738E-2"/>
    <n v="3.6182159612198603E-2"/>
    <n v="134.61423173803524"/>
    <n v="3443.37"/>
  </r>
  <r>
    <n v="1120010"/>
    <s v="Pure Orange 1L 12X"/>
    <n v="202403"/>
    <x v="1"/>
    <x v="0"/>
    <x v="0"/>
    <x v="10"/>
    <x v="1"/>
    <n v="85.6"/>
    <n v="41088"/>
    <n v="-1383.45"/>
    <n v="39704.550000000003"/>
    <n v="-24726.84"/>
    <n v="-865.95"/>
    <n v="-402.11"/>
    <n v="13709.650000000001"/>
    <n v="0.34529166052757176"/>
    <n v="1268.06"/>
    <n v="3.3670414719626167E-2"/>
    <n v="3.1937397603045488E-2"/>
    <n v="160.15946261682245"/>
    <n v="1383.45"/>
  </r>
  <r>
    <n v="1130010"/>
    <s v="Bekhero Milk 500ML 24X"/>
    <n v="202510"/>
    <x v="2"/>
    <x v="2"/>
    <x v="2"/>
    <x v="6"/>
    <x v="0"/>
    <n v="88.3"/>
    <n v="31788"/>
    <n v="-2177.9899999999998"/>
    <n v="29610.01"/>
    <n v="-19523.86"/>
    <n v="-857.79"/>
    <n v="-578"/>
    <n v="8650.3599999999969"/>
    <n v="0.29214309620293938"/>
    <n v="1435.79"/>
    <n v="6.8516106706933422E-2"/>
    <n v="4.8490020773380355E-2"/>
    <n v="97.96557191392975"/>
    <n v="2177.9899999999998"/>
  </r>
  <r>
    <n v="1110020"/>
    <s v="Juhayna Milk 500ML 24X"/>
    <n v="202507"/>
    <x v="0"/>
    <x v="2"/>
    <x v="2"/>
    <x v="0"/>
    <x v="0"/>
    <n v="43.2"/>
    <n v="19440"/>
    <n v="-1330.77"/>
    <n v="18109.23"/>
    <n v="-11987.06"/>
    <n v="-671.2"/>
    <n v="-212.55"/>
    <n v="5238.42"/>
    <n v="0.28926795893585761"/>
    <n v="883.75"/>
    <n v="6.845524691358025E-2"/>
    <n v="4.8801080995713238E-2"/>
    <n v="121.25972222222222"/>
    <n v="1330.77"/>
  </r>
  <r>
    <n v="1110020"/>
    <s v="Juhayna Milk 500ML 24X"/>
    <n v="202405"/>
    <x v="0"/>
    <x v="2"/>
    <x v="2"/>
    <x v="8"/>
    <x v="2"/>
    <n v="246.8"/>
    <n v="111060"/>
    <n v="-10729.5"/>
    <n v="100330.5"/>
    <n v="-67574.22"/>
    <n v="-2411.9299999999998"/>
    <n v="-1217.28"/>
    <n v="29127.070000000007"/>
    <n v="0.29031122141322935"/>
    <n v="3629.21"/>
    <n v="9.6609940572663422E-2"/>
    <n v="3.6172549723164943E-2"/>
    <n v="118.01892220421396"/>
    <n v="10729.5"/>
  </r>
  <r>
    <n v="1110020"/>
    <s v="Juhayna Milk 500ML 24X"/>
    <n v="202412"/>
    <x v="0"/>
    <x v="2"/>
    <x v="2"/>
    <x v="10"/>
    <x v="1"/>
    <n v="104.5"/>
    <n v="47025"/>
    <n v="-1559.76"/>
    <n v="45465.24"/>
    <n v="-29753.67"/>
    <n v="-1413.78"/>
    <n v="-754.52"/>
    <n v="13543.27"/>
    <n v="0.29788185435730685"/>
    <n v="2168.3000000000002"/>
    <n v="3.3168740031897924E-2"/>
    <n v="4.7691379172308347E-2"/>
    <n v="129.60066985645935"/>
    <n v="1559.76"/>
  </r>
  <r>
    <n v="1110010"/>
    <s v="Juhayna Milk 1L 12X"/>
    <n v="202411"/>
    <x v="0"/>
    <x v="0"/>
    <x v="0"/>
    <x v="7"/>
    <x v="3"/>
    <n v="144.6"/>
    <n v="60732"/>
    <n v="-6406.53"/>
    <n v="54325.47"/>
    <n v="-36780.25"/>
    <n v="-1599.73"/>
    <n v="-993.04"/>
    <n v="14952.449999999997"/>
    <n v="0.27523829982510961"/>
    <n v="2592.77"/>
    <n v="0.10548853981426595"/>
    <n v="4.7726600432541122E-2"/>
    <n v="103.40560165975103"/>
    <n v="6406.53"/>
  </r>
  <r>
    <n v="1120010"/>
    <s v="Pure Orange 1L 12X"/>
    <n v="202505"/>
    <x v="1"/>
    <x v="0"/>
    <x v="0"/>
    <x v="5"/>
    <x v="3"/>
    <n v="266.3"/>
    <n v="127824"/>
    <n v="-15135.05"/>
    <n v="112688.95"/>
    <n v="-76356.58"/>
    <n v="-3775.39"/>
    <n v="-1714.83"/>
    <n v="30842.149999999994"/>
    <n v="0.27369276224510031"/>
    <n v="5490.2199999999993"/>
    <n v="0.11840538553010389"/>
    <n v="4.8720127394922035E-2"/>
    <n v="115.81731130304165"/>
    <n v="15135.05"/>
  </r>
  <r>
    <n v="1130010"/>
    <s v="Bekhero Milk 500ML 24X"/>
    <n v="202512"/>
    <x v="2"/>
    <x v="2"/>
    <x v="2"/>
    <x v="3"/>
    <x v="2"/>
    <n v="284"/>
    <n v="102240"/>
    <n v="-8652.49"/>
    <n v="93587.51"/>
    <n v="-61263.46"/>
    <n v="-2088.86"/>
    <n v="-1325.69"/>
    <n v="28909.499999999993"/>
    <n v="0.30890339960962732"/>
    <n v="3414.55"/>
    <n v="8.462920579029734E-2"/>
    <n v="3.6485103621199028E-2"/>
    <n v="101.79401408450701"/>
    <n v="8652.49"/>
  </r>
  <r>
    <n v="1110010"/>
    <s v="Juhayna Milk 1L 12X"/>
    <n v="202409"/>
    <x v="0"/>
    <x v="0"/>
    <x v="0"/>
    <x v="8"/>
    <x v="2"/>
    <n v="113.6"/>
    <n v="47712"/>
    <n v="-4359.78"/>
    <n v="43352.22"/>
    <n v="-27090.959999999999"/>
    <n v="-956.41"/>
    <n v="-686.06"/>
    <n v="14618.79"/>
    <n v="0.33720972074786482"/>
    <n v="1642.4699999999998"/>
    <n v="9.1377012072434607E-2"/>
    <n v="3.7886641099348542E-2"/>
    <n v="128.68653169014087"/>
    <n v="4359.78"/>
  </r>
  <r>
    <n v="1130010"/>
    <s v="Bekhero Milk 500ML 24X"/>
    <n v="202507"/>
    <x v="2"/>
    <x v="2"/>
    <x v="2"/>
    <x v="5"/>
    <x v="3"/>
    <n v="164.4"/>
    <n v="59184"/>
    <n v="-6629.19"/>
    <n v="52554.81"/>
    <n v="-33127.800000000003"/>
    <n v="-1857.76"/>
    <n v="-984.44"/>
    <n v="16584.80999999999"/>
    <n v="0.31557168601694102"/>
    <n v="2842.2"/>
    <n v="0.11200983373884833"/>
    <n v="5.4080682624482894E-2"/>
    <n v="100.88083941605834"/>
    <n v="6629.19"/>
  </r>
  <r>
    <n v="1120020"/>
    <s v="Pure Apple 250ML 27X"/>
    <n v="202511"/>
    <x v="1"/>
    <x v="1"/>
    <x v="1"/>
    <x v="7"/>
    <x v="3"/>
    <n v="96.2"/>
    <n v="36556"/>
    <n v="-3651.27"/>
    <n v="32904.730000000003"/>
    <n v="-21825.599999999999"/>
    <n v="-975.86"/>
    <n v="-425.26"/>
    <n v="9678.0100000000057"/>
    <n v="0.29412215204318665"/>
    <n v="1401.12"/>
    <n v="9.9881551592077913E-2"/>
    <n v="4.2581112198762906E-2"/>
    <n v="100.6030145530146"/>
    <n v="3651.27"/>
  </r>
  <r>
    <n v="1120020"/>
    <s v="Pure Apple 250ML 27X"/>
    <n v="202402"/>
    <x v="1"/>
    <x v="1"/>
    <x v="1"/>
    <x v="2"/>
    <x v="1"/>
    <n v="61.6"/>
    <n v="23408"/>
    <n v="-730.57"/>
    <n v="22677.43"/>
    <n v="-14224.64"/>
    <n v="-520.23"/>
    <n v="-281.70999999999998"/>
    <n v="7650.8500000000022"/>
    <n v="0.33737729539899369"/>
    <n v="801.94"/>
    <n v="3.1210269993164733E-2"/>
    <n v="3.5362913698774513E-2"/>
    <n v="124.20211038961043"/>
    <n v="730.57"/>
  </r>
  <r>
    <n v="1120010"/>
    <s v="Pure Orange 1L 12X"/>
    <n v="202403"/>
    <x v="1"/>
    <x v="0"/>
    <x v="0"/>
    <x v="6"/>
    <x v="0"/>
    <n v="92.6"/>
    <n v="44448"/>
    <n v="-3636.39"/>
    <n v="40811.61"/>
    <n v="-26662.05"/>
    <n v="-841.37"/>
    <n v="-803.54"/>
    <n v="12504.650000000001"/>
    <n v="0.3063993309746908"/>
    <n v="1644.9099999999999"/>
    <n v="8.1812230021598265E-2"/>
    <n v="4.030495243877906E-2"/>
    <n v="135.0394168466523"/>
    <n v="3636.39"/>
  </r>
  <r>
    <n v="1110020"/>
    <s v="Juhayna Milk 500ML 24X"/>
    <n v="202507"/>
    <x v="0"/>
    <x v="2"/>
    <x v="2"/>
    <x v="4"/>
    <x v="1"/>
    <n v="116.9"/>
    <n v="52605"/>
    <n v="-1115.6500000000001"/>
    <n v="51489.35"/>
    <n v="-33187.25"/>
    <n v="-1447.74"/>
    <n v="-889.74"/>
    <n v="15964.620000000003"/>
    <n v="0.31005673988892857"/>
    <n v="2337.48"/>
    <n v="2.1208060070335519E-2"/>
    <n v="4.5397349160554566E-2"/>
    <n v="136.56646706586827"/>
    <n v="1115.6500000000001"/>
  </r>
  <r>
    <n v="1110020"/>
    <s v="Juhayna Milk 500ML 24X"/>
    <n v="202512"/>
    <x v="0"/>
    <x v="2"/>
    <x v="2"/>
    <x v="4"/>
    <x v="1"/>
    <n v="102.8"/>
    <n v="46260"/>
    <n v="-1433.43"/>
    <n v="44826.57"/>
    <n v="-28370.76"/>
    <n v="-1408.53"/>
    <n v="-895.39"/>
    <n v="14151.890000000003"/>
    <n v="0.31570316444019703"/>
    <n v="2303.92"/>
    <n v="3.09863813229572E-2"/>
    <n v="5.1396303576204914E-2"/>
    <n v="137.66429961089497"/>
    <n v="1433.43"/>
  </r>
  <r>
    <n v="1120020"/>
    <s v="Pure Apple 250ML 27X"/>
    <n v="202410"/>
    <x v="1"/>
    <x v="1"/>
    <x v="1"/>
    <x v="9"/>
    <x v="0"/>
    <n v="54.3"/>
    <n v="20634"/>
    <n v="-1748.9"/>
    <n v="18885.099999999999"/>
    <n v="-12308.86"/>
    <n v="-746"/>
    <n v="-333.99"/>
    <n v="5496.2499999999982"/>
    <n v="0.29103631963823323"/>
    <n v="1079.99"/>
    <n v="8.475816613356596E-2"/>
    <n v="5.7187412298584601E-2"/>
    <n v="101.22007366482502"/>
    <n v="1748.9"/>
  </r>
  <r>
    <n v="1110010"/>
    <s v="Juhayna Milk 1L 12X"/>
    <n v="202510"/>
    <x v="0"/>
    <x v="0"/>
    <x v="0"/>
    <x v="6"/>
    <x v="0"/>
    <n v="119.2"/>
    <n v="50064"/>
    <n v="-3713.33"/>
    <n v="46350.67"/>
    <n v="-31051.15"/>
    <n v="-1621.59"/>
    <n v="-854.14"/>
    <n v="12823.789999999994"/>
    <n v="0.27666892409537974"/>
    <n v="2475.73"/>
    <n v="7.4171660274848186E-2"/>
    <n v="5.3413035884918171E-2"/>
    <n v="107.58213087248316"/>
    <n v="3713.33"/>
  </r>
  <r>
    <n v="1110010"/>
    <s v="Juhayna Milk 1L 12X"/>
    <n v="202408"/>
    <x v="0"/>
    <x v="0"/>
    <x v="0"/>
    <x v="2"/>
    <x v="1"/>
    <n v="63.6"/>
    <n v="26712"/>
    <n v="-949.19"/>
    <n v="25762.81"/>
    <n v="-16788.689999999999"/>
    <n v="-779.13"/>
    <n v="-446.51"/>
    <n v="7748.4800000000032"/>
    <n v="0.30076222275442793"/>
    <n v="1225.6399999999999"/>
    <n v="3.5534216831386647E-2"/>
    <n v="4.7574002991133332E-2"/>
    <n v="121.83144654088055"/>
    <n v="949.19"/>
  </r>
  <r>
    <n v="1120020"/>
    <s v="Pure Apple 250ML 27X"/>
    <n v="202402"/>
    <x v="1"/>
    <x v="1"/>
    <x v="1"/>
    <x v="5"/>
    <x v="3"/>
    <n v="174.7"/>
    <n v="66386"/>
    <n v="-7543.18"/>
    <n v="58842.82"/>
    <n v="-39139.160000000003"/>
    <n v="-1218.19"/>
    <n v="-1155.6199999999999"/>
    <n v="17329.849999999991"/>
    <n v="0.2945108681059132"/>
    <n v="2373.81"/>
    <n v="0.11362606573675173"/>
    <n v="4.0341540395242785E-2"/>
    <n v="99.197767601602706"/>
    <n v="7543.18"/>
  </r>
  <r>
    <n v="1130010"/>
    <s v="Bekhero Milk 500ML 24X"/>
    <n v="202505"/>
    <x v="2"/>
    <x v="2"/>
    <x v="2"/>
    <x v="7"/>
    <x v="3"/>
    <n v="117.8"/>
    <n v="42408"/>
    <n v="-3654.81"/>
    <n v="38753.19"/>
    <n v="-25643.55"/>
    <n v="-1112.3699999999999"/>
    <n v="-667.54"/>
    <n v="11329.730000000003"/>
    <n v="0.29235606152680599"/>
    <n v="1779.9099999999999"/>
    <n v="8.6182088285229205E-2"/>
    <n v="4.5929380265211706E-2"/>
    <n v="96.177674023769129"/>
    <n v="3654.81"/>
  </r>
  <r>
    <n v="1130010"/>
    <s v="Bekhero Milk 500ML 24X"/>
    <n v="202510"/>
    <x v="2"/>
    <x v="2"/>
    <x v="2"/>
    <x v="4"/>
    <x v="1"/>
    <n v="29.4"/>
    <n v="10584"/>
    <n v="-298.44"/>
    <n v="10285.56"/>
    <n v="-6413.62"/>
    <n v="-303.38"/>
    <n v="-132.31"/>
    <n v="3436.2499999999991"/>
    <n v="0.33408487238419682"/>
    <n v="435.69"/>
    <n v="2.8197278911564625E-2"/>
    <n v="4.2359385390780865E-2"/>
    <n v="116.87925170068024"/>
    <n v="298.44"/>
  </r>
  <r>
    <n v="1120010"/>
    <s v="Pure Orange 1L 12X"/>
    <n v="202411"/>
    <x v="1"/>
    <x v="0"/>
    <x v="0"/>
    <x v="8"/>
    <x v="2"/>
    <n v="160.4"/>
    <n v="76992"/>
    <n v="-6375.87"/>
    <n v="70616.13"/>
    <n v="-45456.31"/>
    <n v="-2368.44"/>
    <n v="-769.58"/>
    <n v="22021.800000000003"/>
    <n v="0.31185226378166009"/>
    <n v="3138.02"/>
    <n v="8.281211034912718E-2"/>
    <n v="4.4437722656282631E-2"/>
    <n v="137.29301745635911"/>
    <n v="6375.87"/>
  </r>
  <r>
    <n v="1130010"/>
    <s v="Bekhero Milk 500ML 24X"/>
    <n v="202503"/>
    <x v="2"/>
    <x v="2"/>
    <x v="2"/>
    <x v="5"/>
    <x v="3"/>
    <n v="299.5"/>
    <n v="107820"/>
    <n v="-9796.2900000000009"/>
    <n v="98023.71"/>
    <n v="-63577.96"/>
    <n v="-2646.69"/>
    <n v="-1822.36"/>
    <n v="29976.700000000012"/>
    <n v="0.30581070640970442"/>
    <n v="4469.05"/>
    <n v="9.0857818586533121E-2"/>
    <n v="4.5591520663725134E-2"/>
    <n v="100.08914858096831"/>
    <n v="9796.2900000000009"/>
  </r>
  <r>
    <n v="1110010"/>
    <s v="Juhayna Milk 1L 12X"/>
    <n v="202411"/>
    <x v="0"/>
    <x v="0"/>
    <x v="0"/>
    <x v="7"/>
    <x v="3"/>
    <n v="241.2"/>
    <n v="101304"/>
    <n v="-11162.87"/>
    <n v="90141.13"/>
    <n v="-56217.47"/>
    <n v="-2591.4899999999998"/>
    <n v="-1063.26"/>
    <n v="30268.910000000003"/>
    <n v="0.33579465888657045"/>
    <n v="3654.75"/>
    <n v="0.11019179894179895"/>
    <n v="4.0544754653064584E-2"/>
    <n v="125.49299336650085"/>
    <n v="11162.87"/>
  </r>
  <r>
    <n v="1130010"/>
    <s v="Bekhero Milk 500ML 24X"/>
    <n v="202407"/>
    <x v="2"/>
    <x v="2"/>
    <x v="2"/>
    <x v="5"/>
    <x v="3"/>
    <n v="81.3"/>
    <n v="29268"/>
    <n v="-3211.51"/>
    <n v="26056.49"/>
    <n v="-17192.02"/>
    <n v="-992.25"/>
    <n v="-350.54"/>
    <n v="7521.68"/>
    <n v="0.28866819744332411"/>
    <n v="1342.79"/>
    <n v="0.10972768894355611"/>
    <n v="5.153380213528376E-2"/>
    <n v="92.517589175891771"/>
    <n v="3211.51"/>
  </r>
  <r>
    <n v="1120010"/>
    <s v="Pure Orange 1L 12X"/>
    <n v="202408"/>
    <x v="1"/>
    <x v="0"/>
    <x v="0"/>
    <x v="2"/>
    <x v="1"/>
    <n v="11.1"/>
    <n v="5328"/>
    <n v="-203.59"/>
    <n v="5124.41"/>
    <n v="-3410.48"/>
    <n v="-204.88"/>
    <n v="-74.89"/>
    <n v="1434.1599999999999"/>
    <n v="0.27986831654766109"/>
    <n v="279.77"/>
    <n v="3.8211336336336339E-2"/>
    <n v="5.4595553439322771E-2"/>
    <n v="129.2036036036036"/>
    <n v="203.59"/>
  </r>
  <r>
    <n v="1120010"/>
    <s v="Pure Orange 1L 12X"/>
    <n v="202408"/>
    <x v="1"/>
    <x v="0"/>
    <x v="0"/>
    <x v="9"/>
    <x v="0"/>
    <n v="46.9"/>
    <n v="22512"/>
    <n v="-1642.94"/>
    <n v="20869.060000000001"/>
    <n v="-13368.09"/>
    <n v="-687.55"/>
    <n v="-265.39999999999998"/>
    <n v="6548.0200000000023"/>
    <n v="0.31376688744006687"/>
    <n v="952.94999999999993"/>
    <n v="7.2980632551528077E-2"/>
    <n v="4.5663292932216396E-2"/>
    <n v="139.61663113006401"/>
    <n v="1642.94"/>
  </r>
  <r>
    <n v="1120020"/>
    <s v="Pure Apple 250ML 27X"/>
    <n v="202404"/>
    <x v="1"/>
    <x v="1"/>
    <x v="1"/>
    <x v="4"/>
    <x v="1"/>
    <n v="23.8"/>
    <n v="9044"/>
    <n v="-308.95999999999998"/>
    <n v="8735.0400000000009"/>
    <n v="-5520.6"/>
    <n v="-307.48"/>
    <n v="-137.56"/>
    <n v="2769.4000000000005"/>
    <n v="0.31704491336044255"/>
    <n v="445.04"/>
    <n v="3.4161875276426355E-2"/>
    <n v="5.0948822214895405E-2"/>
    <n v="116.36134453781514"/>
    <n v="308.95999999999998"/>
  </r>
  <r>
    <n v="1110010"/>
    <s v="Juhayna Milk 1L 12X"/>
    <n v="202407"/>
    <x v="0"/>
    <x v="0"/>
    <x v="0"/>
    <x v="0"/>
    <x v="0"/>
    <n v="53.9"/>
    <n v="22638"/>
    <n v="-1985.91"/>
    <n v="20652.09"/>
    <n v="-13310.1"/>
    <n v="-797.46"/>
    <n v="-246.61"/>
    <n v="6297.9199999999983"/>
    <n v="0.3049531548622923"/>
    <n v="1044.0700000000002"/>
    <n v="8.7724622316459056E-2"/>
    <n v="5.0555173834706327E-2"/>
    <n v="116.84452690166972"/>
    <n v="1985.91"/>
  </r>
  <r>
    <n v="1120020"/>
    <s v="Pure Apple 250ML 27X"/>
    <n v="202407"/>
    <x v="1"/>
    <x v="1"/>
    <x v="1"/>
    <x v="2"/>
    <x v="1"/>
    <n v="119.2"/>
    <n v="45296"/>
    <n v="-1023.25"/>
    <n v="44272.75"/>
    <n v="-28864.39"/>
    <n v="-1199.75"/>
    <n v="-619.92999999999995"/>
    <n v="13588.68"/>
    <n v="0.30693101286908991"/>
    <n v="1819.6799999999998"/>
    <n v="2.2590294948781349E-2"/>
    <n v="4.1101580543336472E-2"/>
    <n v="113.9989932885906"/>
    <n v="1023.25"/>
  </r>
  <r>
    <n v="1130010"/>
    <s v="Bekhero Milk 500ML 24X"/>
    <n v="202405"/>
    <x v="2"/>
    <x v="2"/>
    <x v="2"/>
    <x v="7"/>
    <x v="3"/>
    <n v="273.8"/>
    <n v="98568"/>
    <n v="-11169.33"/>
    <n v="87398.67"/>
    <n v="-58454.11"/>
    <n v="-2617.23"/>
    <n v="-1028.43"/>
    <n v="25298.899999999994"/>
    <n v="0.28946550330800225"/>
    <n v="3645.66"/>
    <n v="0.11331598490382275"/>
    <n v="4.1712991742322854E-2"/>
    <n v="92.399196493791067"/>
    <n v="11169.33"/>
  </r>
  <r>
    <n v="1120010"/>
    <s v="Pure Orange 1L 12X"/>
    <n v="202402"/>
    <x v="1"/>
    <x v="0"/>
    <x v="0"/>
    <x v="5"/>
    <x v="3"/>
    <n v="108.3"/>
    <n v="51984"/>
    <n v="-4635.78"/>
    <n v="47348.22"/>
    <n v="-30695.48"/>
    <n v="-1673.12"/>
    <n v="-804.43"/>
    <n v="14175.190000000002"/>
    <n v="0.29938168742140681"/>
    <n v="2477.5499999999997"/>
    <n v="8.9177054478301016E-2"/>
    <n v="5.2326148691545317E-2"/>
    <n v="130.88818097876273"/>
    <n v="4635.78"/>
  </r>
  <r>
    <n v="1110010"/>
    <s v="Juhayna Milk 1L 12X"/>
    <n v="202405"/>
    <x v="0"/>
    <x v="0"/>
    <x v="0"/>
    <x v="0"/>
    <x v="0"/>
    <n v="82"/>
    <n v="34440"/>
    <n v="-2325.7199999999998"/>
    <n v="32114.28"/>
    <n v="-21637.54"/>
    <n v="-773.58"/>
    <n v="-464.3"/>
    <n v="9238.8599999999969"/>
    <n v="0.2876869728980378"/>
    <n v="1237.8800000000001"/>
    <n v="6.7529616724738672E-2"/>
    <n v="3.8546092267987955E-2"/>
    <n v="112.66902439024386"/>
    <n v="2325.7199999999998"/>
  </r>
  <r>
    <n v="1120010"/>
    <s v="Pure Orange 1L 12X"/>
    <n v="202408"/>
    <x v="1"/>
    <x v="0"/>
    <x v="0"/>
    <x v="5"/>
    <x v="3"/>
    <n v="271.7"/>
    <n v="130416"/>
    <n v="-11459.15"/>
    <n v="118956.85"/>
    <n v="-74636.78"/>
    <n v="-3870.25"/>
    <n v="-2245"/>
    <n v="38204.820000000007"/>
    <n v="0.32116536374323973"/>
    <n v="6115.25"/>
    <n v="8.7866136056925531E-2"/>
    <n v="5.1407296006913426E-2"/>
    <n v="140.61398601398605"/>
    <n v="11459.15"/>
  </r>
  <r>
    <n v="1130010"/>
    <s v="Bekhero Milk 500ML 24X"/>
    <n v="202412"/>
    <x v="2"/>
    <x v="2"/>
    <x v="2"/>
    <x v="7"/>
    <x v="3"/>
    <n v="149.69999999999999"/>
    <n v="53892"/>
    <n v="-5962.7"/>
    <n v="47929.3"/>
    <n v="-29953.39"/>
    <n v="-1303.72"/>
    <n v="-712.64"/>
    <n v="15959.550000000003"/>
    <n v="0.3329810783800306"/>
    <n v="2016.3600000000001"/>
    <n v="0.11064165367772581"/>
    <n v="4.2069464815885062E-2"/>
    <n v="106.61022044088179"/>
    <n v="5962.7"/>
  </r>
  <r>
    <n v="1130010"/>
    <s v="Bekhero Milk 500ML 24X"/>
    <n v="202503"/>
    <x v="2"/>
    <x v="2"/>
    <x v="2"/>
    <x v="0"/>
    <x v="0"/>
    <n v="34.1"/>
    <n v="12276"/>
    <n v="-773.77"/>
    <n v="11502.23"/>
    <n v="-7492.85"/>
    <n v="-393.58"/>
    <n v="-187.06"/>
    <n v="3428.7399999999989"/>
    <n v="0.29809350012997471"/>
    <n v="580.64"/>
    <n v="6.3031117627891819E-2"/>
    <n v="5.048064592692026E-2"/>
    <n v="100.54956011730202"/>
    <n v="773.77"/>
  </r>
  <r>
    <n v="1110010"/>
    <s v="Juhayna Milk 1L 12X"/>
    <n v="202507"/>
    <x v="0"/>
    <x v="0"/>
    <x v="0"/>
    <x v="4"/>
    <x v="1"/>
    <n v="82.5"/>
    <n v="34650"/>
    <n v="-1067.47"/>
    <n v="33582.53"/>
    <n v="-22621.82"/>
    <n v="-1109.93"/>
    <n v="-465.51"/>
    <n v="9385.27"/>
    <n v="0.2794688190556221"/>
    <n v="1575.44"/>
    <n v="3.0807215007215009E-2"/>
    <n v="4.6912486938893529E-2"/>
    <n v="113.76084848484849"/>
    <n v="1067.47"/>
  </r>
  <r>
    <n v="1120010"/>
    <s v="Pure Orange 1L 12X"/>
    <n v="202410"/>
    <x v="1"/>
    <x v="0"/>
    <x v="0"/>
    <x v="8"/>
    <x v="2"/>
    <n v="232"/>
    <n v="111360"/>
    <n v="-10104.23"/>
    <n v="101255.77"/>
    <n v="-63360.95"/>
    <n v="-3016.34"/>
    <n v="-1718.04"/>
    <n v="33160.440000000017"/>
    <n v="0.32749185552586302"/>
    <n v="4734.38"/>
    <n v="9.0734823994252867E-2"/>
    <n v="4.6756644090504666E-2"/>
    <n v="142.93293103448283"/>
    <n v="10104.23"/>
  </r>
  <r>
    <n v="1110020"/>
    <s v="Juhayna Milk 500ML 24X"/>
    <n v="202510"/>
    <x v="0"/>
    <x v="2"/>
    <x v="2"/>
    <x v="10"/>
    <x v="1"/>
    <n v="27.3"/>
    <n v="12285"/>
    <n v="-316.8"/>
    <n v="11968.2"/>
    <n v="-7652.38"/>
    <n v="-410.1"/>
    <n v="-194.99"/>
    <n v="3710.7299999999996"/>
    <n v="0.31004913019501673"/>
    <n v="605.09"/>
    <n v="2.5787545787545788E-2"/>
    <n v="5.0558145752911884E-2"/>
    <n v="135.92417582417579"/>
    <n v="316.8"/>
  </r>
  <r>
    <n v="1120020"/>
    <s v="Pure Apple 250ML 27X"/>
    <n v="202505"/>
    <x v="1"/>
    <x v="1"/>
    <x v="1"/>
    <x v="7"/>
    <x v="3"/>
    <n v="182.3"/>
    <n v="69274"/>
    <n v="-7250.88"/>
    <n v="62023.12"/>
    <n v="-39433.33"/>
    <n v="-2433.23"/>
    <n v="-946.58"/>
    <n v="19209.979999999996"/>
    <n v="0.30972289043182599"/>
    <n v="3379.81"/>
    <n v="0.10466957299997114"/>
    <n v="5.4492743996109837E-2"/>
    <n v="105.37564454196377"/>
    <n v="7250.88"/>
  </r>
  <r>
    <n v="1130010"/>
    <s v="Bekhero Milk 500ML 24X"/>
    <n v="202408"/>
    <x v="2"/>
    <x v="2"/>
    <x v="2"/>
    <x v="5"/>
    <x v="3"/>
    <n v="200.8"/>
    <n v="72288"/>
    <n v="-7557.3"/>
    <n v="64730.7"/>
    <n v="-42491.26"/>
    <n v="-2477.5100000000002"/>
    <n v="-1085.49"/>
    <n v="18676.439999999995"/>
    <n v="0.28852522836922811"/>
    <n v="3563"/>
    <n v="0.10454432270916335"/>
    <n v="5.5043433795710542E-2"/>
    <n v="93.010159362549771"/>
    <n v="7557.3"/>
  </r>
  <r>
    <n v="1130010"/>
    <s v="Bekhero Milk 500ML 24X"/>
    <n v="202403"/>
    <x v="2"/>
    <x v="2"/>
    <x v="2"/>
    <x v="5"/>
    <x v="3"/>
    <n v="223.3"/>
    <n v="80388"/>
    <n v="-6504.54"/>
    <n v="73883.460000000006"/>
    <n v="-46539.11"/>
    <n v="-2355.1999999999998"/>
    <n v="-1015.26"/>
    <n v="23973.890000000007"/>
    <n v="0.32448250257906175"/>
    <n v="3370.46"/>
    <n v="8.0914315569487985E-2"/>
    <n v="4.5618599886902964E-2"/>
    <n v="107.36180026869684"/>
    <n v="6504.54"/>
  </r>
  <r>
    <n v="1130010"/>
    <s v="Bekhero Milk 500ML 24X"/>
    <n v="202412"/>
    <x v="2"/>
    <x v="2"/>
    <x v="2"/>
    <x v="4"/>
    <x v="1"/>
    <n v="95.7"/>
    <n v="34452"/>
    <n v="-1158.23"/>
    <n v="33293.769999999997"/>
    <n v="-22095.38"/>
    <n v="-750.95"/>
    <n v="-336.83"/>
    <n v="10110.609999999993"/>
    <n v="0.3036787362921049"/>
    <n v="1087.78"/>
    <n v="3.3618657842795774E-2"/>
    <n v="3.2672178608790778E-2"/>
    <n v="105.64900731452448"/>
    <n v="1158.23"/>
  </r>
  <r>
    <n v="1120020"/>
    <s v="Pure Apple 250ML 27X"/>
    <n v="202509"/>
    <x v="1"/>
    <x v="1"/>
    <x v="1"/>
    <x v="10"/>
    <x v="1"/>
    <n v="67.599999999999994"/>
    <n v="25688"/>
    <n v="-841.49"/>
    <n v="24846.51"/>
    <n v="-16548.89"/>
    <n v="-697.33"/>
    <n v="-362.2"/>
    <n v="7238.0899999999965"/>
    <n v="0.29131214001483496"/>
    <n v="1059.53"/>
    <n v="3.2758097165991901E-2"/>
    <n v="4.2643011030523002E-2"/>
    <n v="107.07233727810646"/>
    <n v="841.49"/>
  </r>
  <r>
    <n v="1120010"/>
    <s v="Pure Orange 1L 12X"/>
    <n v="202504"/>
    <x v="1"/>
    <x v="0"/>
    <x v="0"/>
    <x v="4"/>
    <x v="1"/>
    <n v="20.3"/>
    <n v="9744"/>
    <n v="-252.92"/>
    <n v="9491.08"/>
    <n v="-6208.06"/>
    <n v="-318.62"/>
    <n v="-135.59"/>
    <n v="2828.8099999999995"/>
    <n v="0.29804932631481346"/>
    <n v="454.21000000000004"/>
    <n v="2.5956486042692937E-2"/>
    <n v="4.7856513694964117E-2"/>
    <n v="139.35024630541869"/>
    <n v="252.92"/>
  </r>
  <r>
    <n v="1110020"/>
    <s v="Juhayna Milk 500ML 24X"/>
    <n v="202512"/>
    <x v="0"/>
    <x v="2"/>
    <x v="2"/>
    <x v="3"/>
    <x v="2"/>
    <n v="50.2"/>
    <n v="22590"/>
    <n v="-1938.95"/>
    <n v="20651.05"/>
    <n v="-13033.12"/>
    <n v="-473.58"/>
    <n v="-303.51"/>
    <n v="6840.8399999999983"/>
    <n v="0.33125870113141942"/>
    <n v="777.08999999999992"/>
    <n v="8.5832226648959717E-2"/>
    <n v="3.762956362993649E-2"/>
    <n v="136.27171314741031"/>
    <n v="1938.95"/>
  </r>
  <r>
    <n v="1110020"/>
    <s v="Juhayna Milk 500ML 24X"/>
    <n v="202411"/>
    <x v="0"/>
    <x v="2"/>
    <x v="2"/>
    <x v="5"/>
    <x v="3"/>
    <n v="138.1"/>
    <n v="62145"/>
    <n v="-6859.25"/>
    <n v="55285.75"/>
    <n v="-35079.96"/>
    <n v="-1854.29"/>
    <n v="-715.93"/>
    <n v="17635.57"/>
    <n v="0.31898943217736941"/>
    <n v="2570.2199999999998"/>
    <n v="0.11037492960012873"/>
    <n v="4.648973740973035E-2"/>
    <n v="127.70144822592324"/>
    <n v="6859.25"/>
  </r>
  <r>
    <n v="1130010"/>
    <s v="Bekhero Milk 500ML 24X"/>
    <n v="202508"/>
    <x v="2"/>
    <x v="2"/>
    <x v="2"/>
    <x v="2"/>
    <x v="1"/>
    <n v="76.400000000000006"/>
    <n v="27504"/>
    <n v="-888.43"/>
    <n v="26615.57"/>
    <n v="-17965.97"/>
    <n v="-686.17"/>
    <n v="-319.67"/>
    <n v="7643.760000000002"/>
    <n v="0.28719129441901869"/>
    <n v="1005.8399999999999"/>
    <n v="3.2301847004072133E-2"/>
    <n v="3.7791413071371377E-2"/>
    <n v="100.04921465968589"/>
    <n v="888.43"/>
  </r>
  <r>
    <n v="1130010"/>
    <s v="Bekhero Milk 500ML 24X"/>
    <n v="202512"/>
    <x v="2"/>
    <x v="2"/>
    <x v="2"/>
    <x v="8"/>
    <x v="2"/>
    <n v="121.5"/>
    <n v="43740"/>
    <n v="-3537.2"/>
    <n v="40202.800000000003"/>
    <n v="-26804.080000000002"/>
    <n v="-1329.04"/>
    <n v="-481.78"/>
    <n v="11587.900000000001"/>
    <n v="0.28823614275622594"/>
    <n v="1810.82"/>
    <n v="8.0868770004572474E-2"/>
    <n v="4.5042136368611138E-2"/>
    <n v="95.373662551440347"/>
    <n v="3537.2"/>
  </r>
  <r>
    <n v="1120020"/>
    <s v="Pure Apple 250ML 27X"/>
    <n v="202407"/>
    <x v="1"/>
    <x v="1"/>
    <x v="1"/>
    <x v="9"/>
    <x v="0"/>
    <n v="13.4"/>
    <n v="5092"/>
    <n v="-328.38"/>
    <n v="4763.62"/>
    <n v="-3197.01"/>
    <n v="-96.77"/>
    <n v="-54.61"/>
    <n v="1415.2299999999996"/>
    <n v="0.29709128771816384"/>
    <n v="151.38"/>
    <n v="6.4489395129615087E-2"/>
    <n v="3.1778353437091962E-2"/>
    <n v="105.61417910447757"/>
    <n v="328.38"/>
  </r>
  <r>
    <n v="1120020"/>
    <s v="Pure Apple 250ML 27X"/>
    <n v="202510"/>
    <x v="1"/>
    <x v="1"/>
    <x v="1"/>
    <x v="7"/>
    <x v="3"/>
    <n v="144"/>
    <n v="54720"/>
    <n v="-5872.32"/>
    <n v="48847.68"/>
    <n v="-33137.21"/>
    <n v="-1319.79"/>
    <n v="-679.24"/>
    <n v="13711.440000000002"/>
    <n v="0.28069787551834607"/>
    <n v="1999.03"/>
    <n v="0.10731578947368421"/>
    <n v="4.0923744996691755E-2"/>
    <n v="95.218333333333348"/>
    <n v="5872.32"/>
  </r>
  <r>
    <n v="1120020"/>
    <s v="Pure Apple 250ML 27X"/>
    <n v="202406"/>
    <x v="1"/>
    <x v="1"/>
    <x v="1"/>
    <x v="5"/>
    <x v="3"/>
    <n v="286.8"/>
    <n v="108984"/>
    <n v="-9610.23"/>
    <n v="99373.77"/>
    <n v="-67085.990000000005"/>
    <n v="-2885.85"/>
    <n v="-1554.48"/>
    <n v="27847.449999999997"/>
    <n v="0.28022938044918688"/>
    <n v="4440.33"/>
    <n v="8.8180191587756002E-2"/>
    <n v="4.4683119096719383E-2"/>
    <n v="97.097105997210591"/>
    <n v="9610.23"/>
  </r>
  <r>
    <n v="1130010"/>
    <s v="Bekhero Milk 500ML 24X"/>
    <n v="202510"/>
    <x v="2"/>
    <x v="2"/>
    <x v="2"/>
    <x v="9"/>
    <x v="0"/>
    <n v="53.1"/>
    <n v="19116"/>
    <n v="-1603.99"/>
    <n v="17512.009999999998"/>
    <n v="-11467.14"/>
    <n v="-361.93"/>
    <n v="-176.94"/>
    <n v="5505.9999999999982"/>
    <n v="0.3144127944193727"/>
    <n v="538.87"/>
    <n v="8.3908244402594687E-2"/>
    <n v="3.0771453419681696E-2"/>
    <n v="103.6911487758945"/>
    <n v="1603.99"/>
  </r>
  <r>
    <n v="1130010"/>
    <s v="Bekhero Milk 500ML 24X"/>
    <n v="202512"/>
    <x v="2"/>
    <x v="2"/>
    <x v="2"/>
    <x v="4"/>
    <x v="1"/>
    <n v="116.7"/>
    <n v="42012"/>
    <n v="-859.49"/>
    <n v="41152.51"/>
    <n v="-26606.82"/>
    <n v="-1626.48"/>
    <n v="-718.48"/>
    <n v="12200.730000000003"/>
    <n v="0.29647596221955846"/>
    <n v="2344.96"/>
    <n v="2.045820241835666E-2"/>
    <n v="5.6982186505756267E-2"/>
    <n v="104.54781491002574"/>
    <n v="859.49"/>
  </r>
  <r>
    <n v="1120020"/>
    <s v="Pure Apple 250ML 27X"/>
    <n v="202503"/>
    <x v="1"/>
    <x v="1"/>
    <x v="1"/>
    <x v="8"/>
    <x v="2"/>
    <n v="243.4"/>
    <n v="92492"/>
    <n v="-8021.7"/>
    <n v="84470.3"/>
    <n v="-55265.64"/>
    <n v="-2856.53"/>
    <n v="-1405.99"/>
    <n v="24942.140000000007"/>
    <n v="0.29527703820159285"/>
    <n v="4262.5200000000004"/>
    <n v="8.6728581931410281E-2"/>
    <n v="5.0461759932189189E-2"/>
    <n v="102.47387017255549"/>
    <n v="8021.7"/>
  </r>
  <r>
    <n v="1130010"/>
    <s v="Bekhero Milk 500ML 24X"/>
    <n v="202509"/>
    <x v="2"/>
    <x v="2"/>
    <x v="2"/>
    <x v="8"/>
    <x v="2"/>
    <n v="284.89999999999998"/>
    <n v="102564"/>
    <n v="-7460.6"/>
    <n v="95103.4"/>
    <n v="-64623.06"/>
    <n v="-3414.13"/>
    <n v="-1699.4"/>
    <n v="25366.809999999998"/>
    <n v="0.26672873945621289"/>
    <n v="5113.5300000000007"/>
    <n v="7.2740922740922739E-2"/>
    <n v="5.3768109236893749E-2"/>
    <n v="89.037592137592142"/>
    <n v="7460.6"/>
  </r>
  <r>
    <n v="1130010"/>
    <s v="Bekhero Milk 500ML 24X"/>
    <n v="202504"/>
    <x v="2"/>
    <x v="2"/>
    <x v="2"/>
    <x v="6"/>
    <x v="0"/>
    <n v="20.6"/>
    <n v="7416"/>
    <n v="-537.25"/>
    <n v="6878.75"/>
    <n v="-4642.59"/>
    <n v="-243.67"/>
    <n v="-113.98"/>
    <n v="1878.5100000000002"/>
    <n v="0.27308886062147925"/>
    <n v="357.65"/>
    <n v="7.244471413160733E-2"/>
    <n v="5.1993458113756129E-2"/>
    <n v="91.189805825242729"/>
    <n v="537.25"/>
  </r>
  <r>
    <n v="1120010"/>
    <s v="Pure Orange 1L 12X"/>
    <n v="202410"/>
    <x v="1"/>
    <x v="0"/>
    <x v="0"/>
    <x v="1"/>
    <x v="0"/>
    <n v="48.5"/>
    <n v="23280"/>
    <n v="-1739.6"/>
    <n v="21540.400000000001"/>
    <n v="-13674.18"/>
    <n v="-547.94000000000005"/>
    <n v="-309.18"/>
    <n v="7009.1"/>
    <n v="0.32539321461068504"/>
    <n v="857.12000000000012"/>
    <n v="7.4725085910652911E-2"/>
    <n v="3.9791275928023624E-2"/>
    <n v="144.51752577319587"/>
    <n v="1739.6"/>
  </r>
  <r>
    <n v="1130010"/>
    <s v="Bekhero Milk 500ML 24X"/>
    <n v="202504"/>
    <x v="2"/>
    <x v="2"/>
    <x v="2"/>
    <x v="8"/>
    <x v="2"/>
    <n v="248.2"/>
    <n v="89352"/>
    <n v="-8100.65"/>
    <n v="81251.350000000006"/>
    <n v="-55097.5"/>
    <n v="-2501.83"/>
    <n v="-1436.62"/>
    <n v="22215.4"/>
    <n v="0.27341576478421586"/>
    <n v="3938.45"/>
    <n v="9.0659974035276203E-2"/>
    <n v="4.8472425381239817E-2"/>
    <n v="89.506043513295737"/>
    <n v="8100.65"/>
  </r>
  <r>
    <n v="1110010"/>
    <s v="Juhayna Milk 1L 12X"/>
    <n v="202505"/>
    <x v="0"/>
    <x v="0"/>
    <x v="0"/>
    <x v="3"/>
    <x v="2"/>
    <n v="285.8"/>
    <n v="120036"/>
    <n v="-8510.5300000000007"/>
    <n v="111525.47"/>
    <n v="-71365.740000000005"/>
    <n v="-3204.67"/>
    <n v="-2139.4899999999998"/>
    <n v="34815.569999999992"/>
    <n v="0.31217595406681536"/>
    <n v="5344.16"/>
    <n v="7.0899813389316543E-2"/>
    <n v="4.7918739997240091E-2"/>
    <n v="121.81794961511544"/>
    <n v="8510.5300000000007"/>
  </r>
  <r>
    <n v="1110010"/>
    <s v="Juhayna Milk 1L 12X"/>
    <n v="202506"/>
    <x v="0"/>
    <x v="0"/>
    <x v="0"/>
    <x v="7"/>
    <x v="3"/>
    <n v="249.7"/>
    <n v="104874"/>
    <n v="-9660.75"/>
    <n v="95213.25"/>
    <n v="-61599.32"/>
    <n v="-2076.7399999999998"/>
    <n v="-1455.49"/>
    <n v="30081.700000000004"/>
    <n v="0.31594027091817584"/>
    <n v="3532.2299999999996"/>
    <n v="9.2117684078036499E-2"/>
    <n v="3.7098092965002237E-2"/>
    <n v="120.47136563876654"/>
    <n v="9660.75"/>
  </r>
  <r>
    <n v="1130010"/>
    <s v="Bekhero Milk 500ML 24X"/>
    <n v="202409"/>
    <x v="2"/>
    <x v="2"/>
    <x v="2"/>
    <x v="7"/>
    <x v="3"/>
    <n v="111.4"/>
    <n v="40104"/>
    <n v="-3631.86"/>
    <n v="36472.14"/>
    <n v="-22707.69"/>
    <n v="-1327.16"/>
    <n v="-550.04"/>
    <n v="11887.25"/>
    <n v="0.32592685814432604"/>
    <n v="1877.2"/>
    <n v="9.0561041292639144E-2"/>
    <n v="5.1469422962293961E-2"/>
    <n v="106.70780969479353"/>
    <n v="3631.86"/>
  </r>
  <r>
    <n v="1130010"/>
    <s v="Bekhero Milk 500ML 24X"/>
    <n v="202501"/>
    <x v="2"/>
    <x v="2"/>
    <x v="2"/>
    <x v="5"/>
    <x v="3"/>
    <n v="89.4"/>
    <n v="32184"/>
    <n v="-2991.01"/>
    <n v="29192.99"/>
    <n v="-18362.04"/>
    <n v="-610.17999999999995"/>
    <n v="-543.16"/>
    <n v="9677.61"/>
    <n v="0.33150458380590681"/>
    <n v="1153.3399999999999"/>
    <n v="9.2934688043748451E-2"/>
    <n v="3.9507429694594483E-2"/>
    <n v="108.2506711409396"/>
    <n v="2991.01"/>
  </r>
  <r>
    <n v="1130010"/>
    <s v="Bekhero Milk 500ML 24X"/>
    <n v="202501"/>
    <x v="2"/>
    <x v="2"/>
    <x v="2"/>
    <x v="4"/>
    <x v="1"/>
    <n v="98.2"/>
    <n v="35352"/>
    <n v="-1380.36"/>
    <n v="33971.64"/>
    <n v="-21399.55"/>
    <n v="-1311.54"/>
    <n v="-441.01"/>
    <n v="10819.54"/>
    <n v="0.318487420683841"/>
    <n v="1752.55"/>
    <n v="3.904616429056347E-2"/>
    <n v="5.1588619212967049E-2"/>
    <n v="110.1786150712831"/>
    <n v="1380.36"/>
  </r>
  <r>
    <n v="1110020"/>
    <s v="Juhayna Milk 500ML 24X"/>
    <n v="202505"/>
    <x v="0"/>
    <x v="2"/>
    <x v="2"/>
    <x v="8"/>
    <x v="2"/>
    <n v="151.4"/>
    <n v="68130"/>
    <n v="-5443.54"/>
    <n v="62686.46"/>
    <n v="-42614.55"/>
    <n v="-1487.76"/>
    <n v="-690.88"/>
    <n v="17893.269999999997"/>
    <n v="0.28544074749156351"/>
    <n v="2178.64"/>
    <n v="7.9899310142374877E-2"/>
    <n v="3.4754554651833906E-2"/>
    <n v="118.18540290620869"/>
    <n v="5443.54"/>
  </r>
  <r>
    <n v="1120010"/>
    <s v="Pure Orange 1L 12X"/>
    <n v="202408"/>
    <x v="1"/>
    <x v="0"/>
    <x v="0"/>
    <x v="2"/>
    <x v="1"/>
    <n v="65.5"/>
    <n v="31440"/>
    <n v="-668.73"/>
    <n v="30771.27"/>
    <n v="-20040.310000000001"/>
    <n v="-643.12"/>
    <n v="-409.29"/>
    <n v="9678.5499999999993"/>
    <n v="0.31453202938975217"/>
    <n v="1052.4100000000001"/>
    <n v="2.1270038167938932E-2"/>
    <n v="3.4201058324859521E-2"/>
    <n v="147.76412213740457"/>
    <n v="668.73"/>
  </r>
  <r>
    <n v="1120010"/>
    <s v="Pure Orange 1L 12X"/>
    <n v="202410"/>
    <x v="1"/>
    <x v="0"/>
    <x v="0"/>
    <x v="10"/>
    <x v="1"/>
    <n v="52"/>
    <n v="24960"/>
    <n v="-499.55"/>
    <n v="24460.45"/>
    <n v="-15605.26"/>
    <n v="-881.74"/>
    <n v="-296.45"/>
    <n v="7677"/>
    <n v="0.31385358813922065"/>
    <n v="1178.19"/>
    <n v="2.0014022435897436E-2"/>
    <n v="4.8167143286407241E-2"/>
    <n v="147.63461538461539"/>
    <n v="499.55"/>
  </r>
  <r>
    <n v="1120020"/>
    <s v="Pure Apple 250ML 27X"/>
    <n v="202409"/>
    <x v="1"/>
    <x v="1"/>
    <x v="1"/>
    <x v="8"/>
    <x v="2"/>
    <n v="164.9"/>
    <n v="62662"/>
    <n v="-5767.39"/>
    <n v="56894.61"/>
    <n v="-37264.28"/>
    <n v="-1885.57"/>
    <n v="-1070.3800000000001"/>
    <n v="16674.380000000005"/>
    <n v="0.29307486245182107"/>
    <n v="2955.95"/>
    <n v="9.2039673167150754E-2"/>
    <n v="5.1954833682839194E-2"/>
    <n v="101.11813220133416"/>
    <n v="5767.39"/>
  </r>
  <r>
    <n v="1120020"/>
    <s v="Pure Apple 250ML 27X"/>
    <n v="202406"/>
    <x v="1"/>
    <x v="1"/>
    <x v="1"/>
    <x v="6"/>
    <x v="0"/>
    <n v="22.7"/>
    <n v="8626"/>
    <n v="-605.04"/>
    <n v="8020.96"/>
    <n v="-5447.04"/>
    <n v="-198.56"/>
    <n v="-126.29"/>
    <n v="2249.0699999999997"/>
    <n v="0.28039910434661186"/>
    <n v="324.85000000000002"/>
    <n v="7.0141432877347545E-2"/>
    <n v="4.0500139634158508E-2"/>
    <n v="99.077973568281934"/>
    <n v="605.04"/>
  </r>
  <r>
    <n v="1120020"/>
    <s v="Pure Apple 250ML 27X"/>
    <n v="202506"/>
    <x v="1"/>
    <x v="1"/>
    <x v="1"/>
    <x v="8"/>
    <x v="2"/>
    <n v="247.2"/>
    <n v="93936"/>
    <n v="-8576.81"/>
    <n v="85359.19"/>
    <n v="-56563.9"/>
    <n v="-2905.47"/>
    <n v="-1398.59"/>
    <n v="24491.230000000003"/>
    <n v="0.28691966266315322"/>
    <n v="4304.0599999999995"/>
    <n v="9.13048245614035E-2"/>
    <n v="5.0422924584921661E-2"/>
    <n v="99.07455501618125"/>
    <n v="8576.81"/>
  </r>
  <r>
    <n v="1110010"/>
    <s v="Juhayna Milk 1L 12X"/>
    <n v="202404"/>
    <x v="0"/>
    <x v="0"/>
    <x v="0"/>
    <x v="0"/>
    <x v="0"/>
    <n v="44.5"/>
    <n v="18690"/>
    <n v="-1459.04"/>
    <n v="17230.96"/>
    <n v="-10905.33"/>
    <n v="-473.1"/>
    <n v="-317.93"/>
    <n v="5534.5999999999985"/>
    <n v="0.32120090813280272"/>
    <n v="791.03"/>
    <n v="7.8065275548421617E-2"/>
    <n v="4.5907482810011745E-2"/>
    <n v="124.37303370786513"/>
    <n v="1459.04"/>
  </r>
  <r>
    <n v="1120020"/>
    <s v="Pure Apple 250ML 27X"/>
    <n v="202404"/>
    <x v="1"/>
    <x v="1"/>
    <x v="1"/>
    <x v="2"/>
    <x v="1"/>
    <n v="99.6"/>
    <n v="37848"/>
    <n v="-1147.27"/>
    <n v="36700.730000000003"/>
    <n v="-23449.54"/>
    <n v="-734.25"/>
    <n v="-683.59"/>
    <n v="11833.350000000002"/>
    <n v="0.32242819148283974"/>
    <n v="1417.8400000000001"/>
    <n v="3.0312566053688438E-2"/>
    <n v="3.863247406795451E-2"/>
    <n v="118.80873493975906"/>
    <n v="1147.27"/>
  </r>
  <r>
    <n v="1110020"/>
    <s v="Juhayna Milk 500ML 24X"/>
    <n v="202407"/>
    <x v="0"/>
    <x v="2"/>
    <x v="2"/>
    <x v="8"/>
    <x v="2"/>
    <n v="247.5"/>
    <n v="111375"/>
    <n v="-7834.88"/>
    <n v="103540.12"/>
    <n v="-70354.59"/>
    <n v="-3901.97"/>
    <n v="-1106.4100000000001"/>
    <n v="28177.149999999994"/>
    <n v="0.27213750573207751"/>
    <n v="5008.38"/>
    <n v="7.0346846240179575E-2"/>
    <n v="4.8371394585982712E-2"/>
    <n v="113.84707070707069"/>
    <n v="7834.88"/>
  </r>
  <r>
    <n v="1120010"/>
    <s v="Pure Orange 1L 12X"/>
    <n v="202404"/>
    <x v="1"/>
    <x v="0"/>
    <x v="0"/>
    <x v="8"/>
    <x v="2"/>
    <n v="290.8"/>
    <n v="139584"/>
    <n v="-10158.82"/>
    <n v="129425.18"/>
    <n v="-83153.990000000005"/>
    <n v="-2730.35"/>
    <n v="-2261.9299999999998"/>
    <n v="41278.909999999989"/>
    <n v="0.3189403329398498"/>
    <n v="4992.28"/>
    <n v="7.2779258367721228E-2"/>
    <n v="3.8572710503473898E-2"/>
    <n v="141.94948418156804"/>
    <n v="10158.82"/>
  </r>
  <r>
    <n v="1110010"/>
    <s v="Juhayna Milk 1L 12X"/>
    <n v="202407"/>
    <x v="0"/>
    <x v="0"/>
    <x v="0"/>
    <x v="3"/>
    <x v="2"/>
    <n v="278.3"/>
    <n v="116886"/>
    <n v="-10375.290000000001"/>
    <n v="106510.71"/>
    <n v="-70663.61"/>
    <n v="-2207.29"/>
    <n v="-1444.54"/>
    <n v="32195.270000000019"/>
    <n v="0.30227260713969534"/>
    <n v="3651.83"/>
    <n v="8.8764180483548075E-2"/>
    <n v="3.4286035648433848E-2"/>
    <n v="115.68548329141221"/>
    <n v="10375.290000000001"/>
  </r>
  <r>
    <n v="1110010"/>
    <s v="Juhayna Milk 1L 12X"/>
    <n v="202507"/>
    <x v="0"/>
    <x v="0"/>
    <x v="0"/>
    <x v="6"/>
    <x v="0"/>
    <n v="55.3"/>
    <n v="23226"/>
    <n v="-1698.77"/>
    <n v="21527.23"/>
    <n v="-13994.85"/>
    <n v="-772.81"/>
    <n v="-321.27999999999997"/>
    <n v="6438.2899999999991"/>
    <n v="0.29907656489014145"/>
    <n v="1094.0899999999999"/>
    <n v="7.3140876603806082E-2"/>
    <n v="5.0823538374421599E-2"/>
    <n v="116.42477396021698"/>
    <n v="1698.77"/>
  </r>
  <r>
    <n v="1120020"/>
    <s v="Pure Apple 250ML 27X"/>
    <n v="202509"/>
    <x v="1"/>
    <x v="1"/>
    <x v="1"/>
    <x v="1"/>
    <x v="0"/>
    <n v="44.2"/>
    <n v="16796"/>
    <n v="-1485.4"/>
    <n v="15310.6"/>
    <n v="-10041.41"/>
    <n v="-368.68"/>
    <n v="-178.05"/>
    <n v="4722.4600000000009"/>
    <n v="0.30844382323357677"/>
    <n v="546.73"/>
    <n v="8.8437723267444632E-2"/>
    <n v="3.5709247188222541E-2"/>
    <n v="106.84298642533938"/>
    <n v="1485.4"/>
  </r>
  <r>
    <n v="1130010"/>
    <s v="Bekhero Milk 500ML 24X"/>
    <n v="202504"/>
    <x v="2"/>
    <x v="2"/>
    <x v="2"/>
    <x v="3"/>
    <x v="2"/>
    <n v="279.60000000000002"/>
    <n v="100656"/>
    <n v="-9165.7199999999993"/>
    <n v="91490.28"/>
    <n v="-60018.52"/>
    <n v="-1983.01"/>
    <n v="-1795.81"/>
    <n v="27692.940000000002"/>
    <n v="0.30268723628346095"/>
    <n v="3778.8199999999997"/>
    <n v="9.105984740104911E-2"/>
    <n v="4.130296682882597E-2"/>
    <n v="99.04484978540772"/>
    <n v="9165.7199999999993"/>
  </r>
  <r>
    <n v="1110020"/>
    <s v="Juhayna Milk 500ML 24X"/>
    <n v="202403"/>
    <x v="0"/>
    <x v="2"/>
    <x v="2"/>
    <x v="5"/>
    <x v="3"/>
    <n v="240.6"/>
    <n v="108270"/>
    <n v="-9871.84"/>
    <n v="98398.16"/>
    <n v="-63091.02"/>
    <n v="-3860.59"/>
    <n v="-1025.4000000000001"/>
    <n v="30421.150000000009"/>
    <n v="0.30916380956717082"/>
    <n v="4885.99"/>
    <n v="9.1177980973492195E-2"/>
    <n v="4.9655298432409706E-2"/>
    <n v="126.43869492934334"/>
    <n v="9871.84"/>
  </r>
  <r>
    <n v="1120010"/>
    <s v="Pure Orange 1L 12X"/>
    <n v="202407"/>
    <x v="1"/>
    <x v="0"/>
    <x v="0"/>
    <x v="1"/>
    <x v="0"/>
    <n v="62.6"/>
    <n v="30048"/>
    <n v="-2412.4499999999998"/>
    <n v="27635.55"/>
    <n v="-18685.45"/>
    <n v="-813.14"/>
    <n v="-376.73"/>
    <n v="7760.23"/>
    <n v="0.28080606320482132"/>
    <n v="1189.8699999999999"/>
    <n v="8.0286541533546321E-2"/>
    <n v="4.3055774174930478E-2"/>
    <n v="123.96533546325878"/>
    <n v="2412.4499999999998"/>
  </r>
  <r>
    <n v="1130010"/>
    <s v="Bekhero Milk 500ML 24X"/>
    <n v="202405"/>
    <x v="2"/>
    <x v="2"/>
    <x v="2"/>
    <x v="8"/>
    <x v="2"/>
    <n v="229.1"/>
    <n v="82476"/>
    <n v="-6403.98"/>
    <n v="76072.02"/>
    <n v="-47196.17"/>
    <n v="-2129.14"/>
    <n v="-812.67"/>
    <n v="25934.040000000008"/>
    <n v="0.34091430725778027"/>
    <n v="2941.81"/>
    <n v="7.7646588098355881E-2"/>
    <n v="3.8671380094810151E-2"/>
    <n v="113.19965080750768"/>
    <n v="6403.98"/>
  </r>
  <r>
    <n v="1110020"/>
    <s v="Juhayna Milk 500ML 24X"/>
    <n v="202405"/>
    <x v="0"/>
    <x v="2"/>
    <x v="2"/>
    <x v="10"/>
    <x v="1"/>
    <n v="89.3"/>
    <n v="40185"/>
    <n v="-1325.84"/>
    <n v="38859.160000000003"/>
    <n v="-26230.36"/>
    <n v="-1550.23"/>
    <n v="-618.6"/>
    <n v="10459.970000000005"/>
    <n v="0.26917643098821498"/>
    <n v="2168.83"/>
    <n v="3.2993405499564511E-2"/>
    <n v="5.5812580611624127E-2"/>
    <n v="117.13292273236289"/>
    <n v="1325.84"/>
  </r>
  <r>
    <n v="1120010"/>
    <s v="Pure Orange 1L 12X"/>
    <n v="202411"/>
    <x v="1"/>
    <x v="0"/>
    <x v="0"/>
    <x v="9"/>
    <x v="0"/>
    <n v="63.9"/>
    <n v="30672"/>
    <n v="-1926.17"/>
    <n v="28745.83"/>
    <n v="-18012.43"/>
    <n v="-893.63"/>
    <n v="-301.27999999999997"/>
    <n v="9538.4900000000016"/>
    <n v="0.33182169379002108"/>
    <n v="1194.9099999999999"/>
    <n v="6.279896974439228E-2"/>
    <n v="4.1568116140671525E-2"/>
    <n v="149.2721439749609"/>
    <n v="1926.17"/>
  </r>
  <r>
    <n v="1110010"/>
    <s v="Juhayna Milk 1L 12X"/>
    <n v="202510"/>
    <x v="0"/>
    <x v="0"/>
    <x v="0"/>
    <x v="1"/>
    <x v="0"/>
    <n v="90.3"/>
    <n v="37926"/>
    <n v="-3258.01"/>
    <n v="34667.99"/>
    <n v="-22971.96"/>
    <n v="-1234.1199999999999"/>
    <n v="-649.96"/>
    <n v="9811.9500000000007"/>
    <n v="0.28302621524928329"/>
    <n v="1884.08"/>
    <n v="8.5904392764857881E-2"/>
    <n v="5.4346386969651259E-2"/>
    <n v="108.65946843853821"/>
    <n v="3258.01"/>
  </r>
  <r>
    <n v="1130010"/>
    <s v="Bekhero Milk 500ML 24X"/>
    <n v="202402"/>
    <x v="2"/>
    <x v="2"/>
    <x v="2"/>
    <x v="5"/>
    <x v="3"/>
    <n v="95.5"/>
    <n v="34380"/>
    <n v="-3241.59"/>
    <n v="31138.41"/>
    <n v="-20940.240000000002"/>
    <n v="-939.11"/>
    <n v="-465.62"/>
    <n v="8793.4399999999987"/>
    <n v="0.2823984911239848"/>
    <n v="1404.73"/>
    <n v="9.428708551483421E-2"/>
    <n v="4.5112451149560945E-2"/>
    <n v="92.077905759162292"/>
    <n v="3241.59"/>
  </r>
  <r>
    <n v="1110020"/>
    <s v="Juhayna Milk 500ML 24X"/>
    <n v="202405"/>
    <x v="0"/>
    <x v="2"/>
    <x v="2"/>
    <x v="9"/>
    <x v="0"/>
    <n v="34.299999999999997"/>
    <n v="15435"/>
    <n v="-1292.24"/>
    <n v="14142.76"/>
    <n v="-9460.94"/>
    <n v="-379.26"/>
    <n v="-202.31"/>
    <n v="4100.25"/>
    <n v="0.28991865802714606"/>
    <n v="581.56999999999994"/>
    <n v="8.37214123744736E-2"/>
    <n v="4.1121393561087079E-2"/>
    <n v="119.54081632653062"/>
    <n v="1292.24"/>
  </r>
  <r>
    <n v="1130010"/>
    <s v="Bekhero Milk 500ML 24X"/>
    <n v="202507"/>
    <x v="2"/>
    <x v="2"/>
    <x v="2"/>
    <x v="1"/>
    <x v="0"/>
    <n v="87.4"/>
    <n v="31464"/>
    <n v="-2485.59"/>
    <n v="28978.41"/>
    <n v="-18958.93"/>
    <n v="-814.04"/>
    <n v="-448.46"/>
    <n v="8756.98"/>
    <n v="0.3021898026841362"/>
    <n v="1262.5"/>
    <n v="7.8997902364607173E-2"/>
    <n v="4.3566917577603462E-2"/>
    <n v="100.19427917620136"/>
    <n v="2485.59"/>
  </r>
  <r>
    <n v="1120010"/>
    <s v="Pure Orange 1L 12X"/>
    <n v="202412"/>
    <x v="1"/>
    <x v="0"/>
    <x v="0"/>
    <x v="3"/>
    <x v="2"/>
    <n v="90.8"/>
    <n v="43584"/>
    <n v="-3136"/>
    <n v="40448"/>
    <n v="-26908.92"/>
    <n v="-1490.55"/>
    <n v="-725.07"/>
    <n v="11323.460000000003"/>
    <n v="0.27995104825949374"/>
    <n v="2215.62"/>
    <n v="7.1953010279001473E-2"/>
    <n v="5.4776997626582273E-2"/>
    <n v="124.70770925110135"/>
    <n v="3136"/>
  </r>
  <r>
    <n v="1110010"/>
    <s v="Juhayna Milk 1L 12X"/>
    <n v="202409"/>
    <x v="0"/>
    <x v="0"/>
    <x v="0"/>
    <x v="9"/>
    <x v="0"/>
    <n v="95.4"/>
    <n v="40068"/>
    <n v="-3535.71"/>
    <n v="36532.29"/>
    <n v="-24600.75"/>
    <n v="-1292.28"/>
    <n v="-457.81"/>
    <n v="10181.450000000001"/>
    <n v="0.27869728396440518"/>
    <n v="1750.09"/>
    <n v="8.8242737346510933E-2"/>
    <n v="4.7905291455860005E-2"/>
    <n v="106.72379454926624"/>
    <n v="3535.71"/>
  </r>
  <r>
    <n v="1120020"/>
    <s v="Pure Apple 250ML 27X"/>
    <n v="202511"/>
    <x v="1"/>
    <x v="1"/>
    <x v="1"/>
    <x v="1"/>
    <x v="0"/>
    <n v="77.2"/>
    <n v="29336"/>
    <n v="-2558.42"/>
    <n v="26777.58"/>
    <n v="-17014.45"/>
    <n v="-966.37"/>
    <n v="-415.54"/>
    <n v="8381.2200000000012"/>
    <n v="0.31299392999666142"/>
    <n v="1381.91"/>
    <n v="8.7210935369511869E-2"/>
    <n v="5.1606978673950372E-2"/>
    <n v="108.56502590673577"/>
    <n v="2558.42"/>
  </r>
  <r>
    <n v="1110020"/>
    <s v="Juhayna Milk 500ML 24X"/>
    <n v="202507"/>
    <x v="0"/>
    <x v="2"/>
    <x v="2"/>
    <x v="8"/>
    <x v="2"/>
    <n v="131.4"/>
    <n v="59130"/>
    <n v="-4636.66"/>
    <n v="54493.34"/>
    <n v="-36647.69"/>
    <n v="-1122.3900000000001"/>
    <n v="-765.05"/>
    <n v="15958.209999999992"/>
    <n v="0.29284697909873009"/>
    <n v="1887.44"/>
    <n v="7.8414679519702352E-2"/>
    <n v="3.4636159207712361E-2"/>
    <n v="121.44756468797559"/>
    <n v="4636.66"/>
  </r>
  <r>
    <n v="1130010"/>
    <s v="Bekhero Milk 500ML 24X"/>
    <n v="202502"/>
    <x v="2"/>
    <x v="2"/>
    <x v="2"/>
    <x v="3"/>
    <x v="2"/>
    <n v="256.89999999999998"/>
    <n v="92484"/>
    <n v="-8394.7099999999991"/>
    <n v="84089.29"/>
    <n v="-54439.74"/>
    <n v="-2254.4"/>
    <n v="-1204.33"/>
    <n v="26190.819999999992"/>
    <n v="0.31146439695233474"/>
    <n v="3458.73"/>
    <n v="9.0769322261147867E-2"/>
    <n v="4.1131635193970603E-2"/>
    <n v="101.94947450369791"/>
    <n v="8394.7099999999991"/>
  </r>
  <r>
    <n v="1130010"/>
    <s v="Bekhero Milk 500ML 24X"/>
    <n v="202507"/>
    <x v="2"/>
    <x v="2"/>
    <x v="2"/>
    <x v="7"/>
    <x v="3"/>
    <n v="213.5"/>
    <n v="76860"/>
    <n v="-7646.38"/>
    <n v="69213.62"/>
    <n v="-43500.73"/>
    <n v="-2744.74"/>
    <n v="-746.24"/>
    <n v="22221.909999999996"/>
    <n v="0.32106267523646354"/>
    <n v="3490.9799999999996"/>
    <n v="9.9484517304189432E-2"/>
    <n v="5.0437760660401808E-2"/>
    <n v="104.08388758782199"/>
    <n v="7646.38"/>
  </r>
  <r>
    <n v="1110020"/>
    <s v="Juhayna Milk 500ML 24X"/>
    <n v="202508"/>
    <x v="0"/>
    <x v="2"/>
    <x v="2"/>
    <x v="0"/>
    <x v="0"/>
    <n v="49.5"/>
    <n v="22275"/>
    <n v="-1957.91"/>
    <n v="20317.09"/>
    <n v="-13811.74"/>
    <n v="-586.38"/>
    <n v="-290.75"/>
    <n v="5628.2200000000012"/>
    <n v="0.27701900222915787"/>
    <n v="877.13"/>
    <n v="8.7897194163860839E-2"/>
    <n v="4.317202906518601E-2"/>
    <n v="113.70141414141416"/>
    <n v="1957.91"/>
  </r>
  <r>
    <n v="1120010"/>
    <s v="Pure Orange 1L 12X"/>
    <n v="202503"/>
    <x v="1"/>
    <x v="0"/>
    <x v="0"/>
    <x v="7"/>
    <x v="3"/>
    <n v="151.6"/>
    <n v="72768"/>
    <n v="-6958.18"/>
    <n v="65809.820000000007"/>
    <n v="-41139.99"/>
    <n v="-2106.66"/>
    <n v="-885.4"/>
    <n v="21677.770000000011"/>
    <n v="0.32940023236653754"/>
    <n v="2992.06"/>
    <n v="9.5621427000879514E-2"/>
    <n v="4.5465251234542196E-2"/>
    <n v="142.99320580474941"/>
    <n v="6958.18"/>
  </r>
  <r>
    <n v="1110010"/>
    <s v="Juhayna Milk 1L 12X"/>
    <n v="202410"/>
    <x v="0"/>
    <x v="0"/>
    <x v="0"/>
    <x v="9"/>
    <x v="0"/>
    <n v="64.5"/>
    <n v="27090"/>
    <n v="-2051.61"/>
    <n v="25038.39"/>
    <n v="-16470.28"/>
    <n v="-562.59"/>
    <n v="-498.07"/>
    <n v="7507.4500000000007"/>
    <n v="0.2998375694283858"/>
    <n v="1060.6600000000001"/>
    <n v="7.5733111849390924E-2"/>
    <n v="4.2361349911076554E-2"/>
    <n v="116.39457364341087"/>
    <n v="2051.61"/>
  </r>
  <r>
    <n v="1120020"/>
    <s v="Pure Apple 250ML 27X"/>
    <n v="202405"/>
    <x v="1"/>
    <x v="1"/>
    <x v="1"/>
    <x v="3"/>
    <x v="2"/>
    <n v="291.5"/>
    <n v="110770"/>
    <n v="-10950.49"/>
    <n v="99819.51"/>
    <n v="-64208.42"/>
    <n v="-3211.69"/>
    <n v="-1443.38"/>
    <n v="30956.01999999999"/>
    <n v="0.31011993547153249"/>
    <n v="4655.07"/>
    <n v="9.8857903764557192E-2"/>
    <n v="4.6634871279171777E-2"/>
    <n v="106.19560891938247"/>
    <n v="10950.49"/>
  </r>
  <r>
    <n v="1120020"/>
    <s v="Pure Apple 250ML 27X"/>
    <n v="202501"/>
    <x v="1"/>
    <x v="1"/>
    <x v="1"/>
    <x v="1"/>
    <x v="0"/>
    <n v="52.6"/>
    <n v="19988"/>
    <n v="-1660.24"/>
    <n v="18327.759999999998"/>
    <n v="-11957.19"/>
    <n v="-526.15"/>
    <n v="-324.02999999999997"/>
    <n v="5520.3899999999976"/>
    <n v="0.30120374775749997"/>
    <n v="850.18"/>
    <n v="8.3061837102261352E-2"/>
    <n v="4.6387556362588775E-2"/>
    <n v="104.95038022813684"/>
    <n v="1660.24"/>
  </r>
  <r>
    <n v="1120010"/>
    <s v="Pure Orange 1L 12X"/>
    <n v="202501"/>
    <x v="1"/>
    <x v="0"/>
    <x v="0"/>
    <x v="7"/>
    <x v="3"/>
    <n v="269"/>
    <n v="129120"/>
    <n v="-13400.05"/>
    <n v="115719.95"/>
    <n v="-76129.789999999994"/>
    <n v="-4133.75"/>
    <n v="-1635.2"/>
    <n v="33821.210000000006"/>
    <n v="0.29226775504137364"/>
    <n v="5768.95"/>
    <n v="0.10377981722428747"/>
    <n v="4.9852683137177299E-2"/>
    <n v="125.72940520446099"/>
    <n v="13400.05"/>
  </r>
  <r>
    <n v="1110010"/>
    <s v="Juhayna Milk 1L 12X"/>
    <n v="202412"/>
    <x v="0"/>
    <x v="0"/>
    <x v="0"/>
    <x v="9"/>
    <x v="0"/>
    <n v="51.6"/>
    <n v="21672"/>
    <n v="-1845.93"/>
    <n v="19826.07"/>
    <n v="-13179.59"/>
    <n v="-722.27"/>
    <n v="-256.82"/>
    <n v="5667.3899999999994"/>
    <n v="0.28585544185004891"/>
    <n v="979.08999999999992"/>
    <n v="8.517580287929126E-2"/>
    <n v="4.9383967674884628E-2"/>
    <n v="109.83313953488371"/>
    <n v="1845.93"/>
  </r>
  <r>
    <n v="1110020"/>
    <s v="Juhayna Milk 500ML 24X"/>
    <n v="202504"/>
    <x v="0"/>
    <x v="2"/>
    <x v="2"/>
    <x v="0"/>
    <x v="0"/>
    <n v="114.7"/>
    <n v="51615"/>
    <n v="-3416.32"/>
    <n v="48198.68"/>
    <n v="-31956.11"/>
    <n v="-1106.18"/>
    <n v="-553.29999999999995"/>
    <n v="14583.089999999997"/>
    <n v="0.30256202037068225"/>
    <n v="1659.48"/>
    <n v="6.6188511091736901E-2"/>
    <n v="3.442998853910522E-2"/>
    <n v="127.14115082824758"/>
    <n v="3416.32"/>
  </r>
  <r>
    <n v="1110020"/>
    <s v="Juhayna Milk 500ML 24X"/>
    <n v="202405"/>
    <x v="0"/>
    <x v="2"/>
    <x v="2"/>
    <x v="7"/>
    <x v="3"/>
    <n v="135.4"/>
    <n v="60930"/>
    <n v="-6684.68"/>
    <n v="54245.32"/>
    <n v="-36337.230000000003"/>
    <n v="-1085.6500000000001"/>
    <n v="-716.6"/>
    <n v="16105.839999999997"/>
    <n v="0.29690745671700336"/>
    <n v="1802.25"/>
    <n v="0.10971081569013623"/>
    <n v="3.3224064306377032E-2"/>
    <n v="118.95007385524369"/>
    <n v="6684.68"/>
  </r>
  <r>
    <n v="1130010"/>
    <s v="Bekhero Milk 500ML 24X"/>
    <n v="202403"/>
    <x v="2"/>
    <x v="2"/>
    <x v="2"/>
    <x v="8"/>
    <x v="2"/>
    <n v="163.19999999999999"/>
    <n v="58752"/>
    <n v="-4303"/>
    <n v="54449"/>
    <n v="-36880.89"/>
    <n v="-1150.58"/>
    <n v="-965.23"/>
    <n v="15452.299999999996"/>
    <n v="0.28379400907271018"/>
    <n v="2115.81"/>
    <n v="7.3240059912854025E-2"/>
    <n v="3.8858564895590371E-2"/>
    <n v="94.683210784313701"/>
    <n v="4303"/>
  </r>
  <r>
    <n v="1110010"/>
    <s v="Juhayna Milk 1L 12X"/>
    <n v="202411"/>
    <x v="0"/>
    <x v="0"/>
    <x v="0"/>
    <x v="3"/>
    <x v="2"/>
    <n v="99.8"/>
    <n v="41916"/>
    <n v="-3044.35"/>
    <n v="38871.65"/>
    <n v="-25777.33"/>
    <n v="-1177.8399999999999"/>
    <n v="-533.11"/>
    <n v="11383.369999999999"/>
    <n v="0.29284504259531041"/>
    <n v="1710.9499999999998"/>
    <n v="7.2629783376276361E-2"/>
    <n v="4.4015368526934148E-2"/>
    <n v="114.06182364729459"/>
    <n v="3044.35"/>
  </r>
  <r>
    <n v="1120020"/>
    <s v="Pure Apple 250ML 27X"/>
    <n v="202508"/>
    <x v="1"/>
    <x v="1"/>
    <x v="1"/>
    <x v="0"/>
    <x v="0"/>
    <n v="115.7"/>
    <n v="43966"/>
    <n v="-3460.58"/>
    <n v="40505.42"/>
    <n v="-25813.67"/>
    <n v="-931.15"/>
    <n v="-465.58"/>
    <n v="13295.019999999997"/>
    <n v="0.32822817292105594"/>
    <n v="1396.73"/>
    <n v="7.8710367101851433E-2"/>
    <n v="3.4482545792637133E-2"/>
    <n v="114.90942091616246"/>
    <n v="3460.58"/>
  </r>
  <r>
    <n v="1110010"/>
    <s v="Juhayna Milk 1L 12X"/>
    <n v="202405"/>
    <x v="0"/>
    <x v="0"/>
    <x v="0"/>
    <x v="1"/>
    <x v="0"/>
    <n v="111.3"/>
    <n v="46746"/>
    <n v="-3616.25"/>
    <n v="43129.75"/>
    <n v="-29111.94"/>
    <n v="-1629.53"/>
    <n v="-528.87"/>
    <n v="11859.410000000003"/>
    <n v="0.27497052498565383"/>
    <n v="2158.4"/>
    <n v="7.7359560176271769E-2"/>
    <n v="5.0044342941936833E-2"/>
    <n v="106.55354896675655"/>
    <n v="3616.25"/>
  </r>
  <r>
    <n v="1110010"/>
    <s v="Juhayna Milk 1L 12X"/>
    <n v="202409"/>
    <x v="0"/>
    <x v="0"/>
    <x v="0"/>
    <x v="3"/>
    <x v="2"/>
    <n v="265.5"/>
    <n v="111510"/>
    <n v="-10506.85"/>
    <n v="101003.15"/>
    <n v="-65883.839999999997"/>
    <n v="-3615.95"/>
    <n v="-1527.16"/>
    <n v="29976.199999999997"/>
    <n v="0.29678480324623535"/>
    <n v="5143.1099999999997"/>
    <n v="9.4223388036947367E-2"/>
    <n v="5.0920293079968294E-2"/>
    <n v="112.90470809792842"/>
    <n v="10506.85"/>
  </r>
  <r>
    <n v="1120010"/>
    <s v="Pure Orange 1L 12X"/>
    <n v="202504"/>
    <x v="1"/>
    <x v="0"/>
    <x v="0"/>
    <x v="7"/>
    <x v="3"/>
    <n v="197.9"/>
    <n v="94992"/>
    <n v="-9666.35"/>
    <n v="85325.65"/>
    <n v="-56430.16"/>
    <n v="-2224.84"/>
    <n v="-1498.6"/>
    <n v="25172.049999999996"/>
    <n v="0.29501152349850246"/>
    <n v="3723.44"/>
    <n v="0.10175962186289372"/>
    <n v="4.3637991623855198E-2"/>
    <n v="127.19580596260735"/>
    <n v="9666.35"/>
  </r>
  <r>
    <n v="1110010"/>
    <s v="Juhayna Milk 1L 12X"/>
    <n v="202505"/>
    <x v="0"/>
    <x v="0"/>
    <x v="0"/>
    <x v="9"/>
    <x v="0"/>
    <n v="26.2"/>
    <n v="11004"/>
    <n v="-690.85"/>
    <n v="10313.15"/>
    <n v="-6698.65"/>
    <n v="-400.22"/>
    <n v="-192.39"/>
    <n v="3021.8899999999994"/>
    <n v="0.29301328885936884"/>
    <n v="592.61"/>
    <n v="6.2781715739731014E-2"/>
    <n v="5.746159029976293E-2"/>
    <n v="115.33931297709921"/>
    <n v="690.85"/>
  </r>
  <r>
    <n v="1130010"/>
    <s v="Bekhero Milk 500ML 24X"/>
    <n v="202509"/>
    <x v="2"/>
    <x v="2"/>
    <x v="2"/>
    <x v="1"/>
    <x v="0"/>
    <n v="11.7"/>
    <n v="4212"/>
    <n v="-258.11"/>
    <n v="3953.89"/>
    <n v="-2612.98"/>
    <n v="-109.35"/>
    <n v="-73.599999999999994"/>
    <n v="1157.96"/>
    <n v="0.2928660129644477"/>
    <n v="182.95"/>
    <n v="6.1279677113010453E-2"/>
    <n v="4.6270887657471504E-2"/>
    <n v="98.970940170940182"/>
    <n v="258.11"/>
  </r>
  <r>
    <n v="1110020"/>
    <s v="Juhayna Milk 500ML 24X"/>
    <n v="202503"/>
    <x v="0"/>
    <x v="2"/>
    <x v="2"/>
    <x v="4"/>
    <x v="1"/>
    <n v="67.099999999999994"/>
    <n v="30195"/>
    <n v="-976.24"/>
    <n v="29218.76"/>
    <n v="-19527.830000000002"/>
    <n v="-1058.17"/>
    <n v="-490.67"/>
    <n v="8142.09"/>
    <n v="0.27865966933572817"/>
    <n v="1548.8400000000001"/>
    <n v="3.233118065904951E-2"/>
    <n v="5.3008409665571028E-2"/>
    <n v="121.34262295081969"/>
    <n v="976.24"/>
  </r>
  <r>
    <n v="1120010"/>
    <s v="Pure Orange 1L 12X"/>
    <n v="202410"/>
    <x v="1"/>
    <x v="0"/>
    <x v="0"/>
    <x v="4"/>
    <x v="1"/>
    <n v="95.4"/>
    <n v="45792"/>
    <n v="-1713.48"/>
    <n v="44078.52"/>
    <n v="-29621.23"/>
    <n v="-1249.2"/>
    <n v="-778.98"/>
    <n v="12429.109999999997"/>
    <n v="0.28197657271614379"/>
    <n v="2028.18"/>
    <n v="3.7418763102725371E-2"/>
    <n v="4.6012887910029651E-2"/>
    <n v="130.28417190775679"/>
    <n v="1713.48"/>
  </r>
  <r>
    <n v="1120010"/>
    <s v="Pure Orange 1L 12X"/>
    <n v="202512"/>
    <x v="1"/>
    <x v="0"/>
    <x v="0"/>
    <x v="5"/>
    <x v="3"/>
    <n v="239.3"/>
    <n v="114864"/>
    <n v="-11458.79"/>
    <n v="103405.21"/>
    <n v="-67998.02"/>
    <n v="-2718.66"/>
    <n v="-1339.54"/>
    <n v="31348.990000000005"/>
    <n v="0.30316644586863661"/>
    <n v="4058.2"/>
    <n v="9.9759628778381404E-2"/>
    <n v="3.9245604742739748E-2"/>
    <n v="131.0028834099457"/>
    <n v="11458.79"/>
  </r>
  <r>
    <n v="1110020"/>
    <s v="Juhayna Milk 500ML 24X"/>
    <n v="202407"/>
    <x v="0"/>
    <x v="2"/>
    <x v="2"/>
    <x v="7"/>
    <x v="3"/>
    <n v="131.69999999999999"/>
    <n v="59265"/>
    <n v="-4901.47"/>
    <n v="54363.53"/>
    <n v="-35225.199999999997"/>
    <n v="-1659.6"/>
    <n v="-846.49"/>
    <n v="16632.240000000005"/>
    <n v="0.30594481263449974"/>
    <n v="2506.09"/>
    <n v="8.2704294271492451E-2"/>
    <n v="4.609873567812834E-2"/>
    <n v="126.28883826879276"/>
    <n v="4901.47"/>
  </r>
  <r>
    <n v="1110020"/>
    <s v="Juhayna Milk 500ML 24X"/>
    <n v="202402"/>
    <x v="0"/>
    <x v="2"/>
    <x v="2"/>
    <x v="0"/>
    <x v="0"/>
    <n v="118.3"/>
    <n v="53235"/>
    <n v="-3596.18"/>
    <n v="49638.82"/>
    <n v="-31864.720000000001"/>
    <n v="-1542.79"/>
    <n v="-758.12"/>
    <n v="15473.189999999995"/>
    <n v="0.3117155081446335"/>
    <n v="2300.91"/>
    <n v="6.7552925706771863E-2"/>
    <n v="4.6353035789327784E-2"/>
    <n v="130.79619611158068"/>
    <n v="3596.18"/>
  </r>
  <r>
    <n v="1130010"/>
    <s v="Bekhero Milk 500ML 24X"/>
    <n v="202401"/>
    <x v="2"/>
    <x v="2"/>
    <x v="2"/>
    <x v="2"/>
    <x v="1"/>
    <n v="118.6"/>
    <n v="42696"/>
    <n v="-1230.82"/>
    <n v="41465.18"/>
    <n v="-26884.73"/>
    <n v="-1144.18"/>
    <n v="-571.75"/>
    <n v="12864.52"/>
    <n v="0.31024874364466765"/>
    <n v="1715.93"/>
    <n v="2.8827524826681654E-2"/>
    <n v="4.1382432199739638E-2"/>
    <n v="108.46981450252952"/>
    <n v="1230.82"/>
  </r>
  <r>
    <n v="1110010"/>
    <s v="Juhayna Milk 1L 12X"/>
    <n v="202410"/>
    <x v="0"/>
    <x v="0"/>
    <x v="0"/>
    <x v="7"/>
    <x v="3"/>
    <n v="130.19999999999999"/>
    <n v="54684"/>
    <n v="-5897.77"/>
    <n v="48786.23"/>
    <n v="-31712.67"/>
    <n v="-1052.8399999999999"/>
    <n v="-812.35"/>
    <n v="15208.370000000003"/>
    <n v="0.31173488912752639"/>
    <n v="1865.19"/>
    <n v="0.10785183966059543"/>
    <n v="3.8231894532535102E-2"/>
    <n v="116.807757296467"/>
    <n v="5897.77"/>
  </r>
  <r>
    <n v="1110010"/>
    <s v="Juhayna Milk 1L 12X"/>
    <n v="202407"/>
    <x v="0"/>
    <x v="0"/>
    <x v="0"/>
    <x v="4"/>
    <x v="1"/>
    <n v="17.899999999999999"/>
    <n v="7518"/>
    <n v="-276.95999999999998"/>
    <n v="7241.04"/>
    <n v="-4582.92"/>
    <n v="-276.8"/>
    <n v="-112.63"/>
    <n v="2268.6899999999996"/>
    <n v="0.31330996652414567"/>
    <n v="389.43"/>
    <n v="3.6839584996009575E-2"/>
    <n v="5.3780948593019788E-2"/>
    <n v="126.74245810055865"/>
    <n v="276.95999999999998"/>
  </r>
  <r>
    <n v="1130010"/>
    <s v="Bekhero Milk 500ML 24X"/>
    <n v="202412"/>
    <x v="2"/>
    <x v="2"/>
    <x v="2"/>
    <x v="5"/>
    <x v="3"/>
    <n v="244.3"/>
    <n v="87948"/>
    <n v="-9531.27"/>
    <n v="78416.73"/>
    <n v="-50482.18"/>
    <n v="-1717.77"/>
    <n v="-1297.67"/>
    <n v="24919.11"/>
    <n v="0.31777797926539403"/>
    <n v="3015.44"/>
    <n v="0.10837392550143267"/>
    <n v="3.8454039080691074E-2"/>
    <n v="102.00208759721653"/>
    <n v="9531.27"/>
  </r>
  <r>
    <n v="1120020"/>
    <s v="Pure Apple 250ML 27X"/>
    <n v="202409"/>
    <x v="1"/>
    <x v="1"/>
    <x v="1"/>
    <x v="3"/>
    <x v="2"/>
    <n v="247.6"/>
    <n v="94088"/>
    <n v="-7329.44"/>
    <n v="86758.56"/>
    <n v="-53810.05"/>
    <n v="-3156.34"/>
    <n v="-880.79"/>
    <n v="28911.379999999997"/>
    <n v="0.33323950973828981"/>
    <n v="4037.13"/>
    <n v="7.7899838449111469E-2"/>
    <n v="4.6532930007137048E-2"/>
    <n v="116.76647819063004"/>
    <n v="7329.44"/>
  </r>
  <r>
    <n v="1120020"/>
    <s v="Pure Apple 250ML 27X"/>
    <n v="202410"/>
    <x v="1"/>
    <x v="1"/>
    <x v="1"/>
    <x v="0"/>
    <x v="0"/>
    <n v="49.1"/>
    <n v="18658"/>
    <n v="-1450.22"/>
    <n v="17207.78"/>
    <n v="-11564.25"/>
    <n v="-475.61"/>
    <n v="-224.71"/>
    <n v="4943.2099999999991"/>
    <n v="0.2872659924754965"/>
    <n v="700.32"/>
    <n v="7.7726444420623861E-2"/>
    <n v="4.0697870381885409E-2"/>
    <n v="100.67637474541749"/>
    <n v="1450.22"/>
  </r>
  <r>
    <n v="1120020"/>
    <s v="Pure Apple 250ML 27X"/>
    <n v="202407"/>
    <x v="1"/>
    <x v="1"/>
    <x v="1"/>
    <x v="8"/>
    <x v="2"/>
    <n v="103.4"/>
    <n v="39292"/>
    <n v="-3451.99"/>
    <n v="35840.01"/>
    <n v="-23537.56"/>
    <n v="-1060.02"/>
    <n v="-648.98"/>
    <n v="10593.45"/>
    <n v="0.29557608940399294"/>
    <n v="1709"/>
    <n v="8.7854779598900534E-2"/>
    <n v="4.7684138480988146E-2"/>
    <n v="102.45116054158608"/>
    <n v="3451.99"/>
  </r>
  <r>
    <n v="1120010"/>
    <s v="Pure Orange 1L 12X"/>
    <n v="202408"/>
    <x v="1"/>
    <x v="0"/>
    <x v="0"/>
    <x v="5"/>
    <x v="3"/>
    <n v="271.8"/>
    <n v="130464"/>
    <n v="-14536.25"/>
    <n v="115927.75"/>
    <n v="-78363.710000000006"/>
    <n v="-2700.25"/>
    <n v="-1660.24"/>
    <n v="33203.549999999988"/>
    <n v="0.28641589265727996"/>
    <n v="4360.49"/>
    <n v="0.11141962533725779"/>
    <n v="3.7613858631777117E-2"/>
    <n v="122.1616997792494"/>
    <n v="14536.25"/>
  </r>
  <r>
    <n v="1130010"/>
    <s v="Bekhero Milk 500ML 24X"/>
    <n v="202403"/>
    <x v="2"/>
    <x v="2"/>
    <x v="2"/>
    <x v="2"/>
    <x v="1"/>
    <n v="12.8"/>
    <n v="4608"/>
    <n v="-96.37"/>
    <n v="4511.63"/>
    <n v="-2852.98"/>
    <n v="-147.37"/>
    <n v="-55.33"/>
    <n v="1455.9500000000003"/>
    <n v="0.32271041729929101"/>
    <n v="202.7"/>
    <n v="2.0913628472222223E-2"/>
    <n v="4.4928329672424376E-2"/>
    <n v="113.74609375000001"/>
    <n v="96.37"/>
  </r>
  <r>
    <n v="1120010"/>
    <s v="Pure Orange 1L 12X"/>
    <n v="202512"/>
    <x v="1"/>
    <x v="0"/>
    <x v="0"/>
    <x v="4"/>
    <x v="1"/>
    <n v="88.3"/>
    <n v="42384"/>
    <n v="-1441.92"/>
    <n v="40942.080000000002"/>
    <n v="-27383.02"/>
    <n v="-1405.9"/>
    <n v="-666.09"/>
    <n v="11487.07"/>
    <n v="0.28056879376914901"/>
    <n v="2071.9900000000002"/>
    <n v="3.402038505096263E-2"/>
    <n v="5.0607834286875514E-2"/>
    <n v="130.09139297848245"/>
    <n v="1441.92"/>
  </r>
  <r>
    <n v="1130010"/>
    <s v="Bekhero Milk 500ML 24X"/>
    <n v="202505"/>
    <x v="2"/>
    <x v="2"/>
    <x v="2"/>
    <x v="9"/>
    <x v="0"/>
    <n v="54.4"/>
    <n v="19584"/>
    <n v="-1732.03"/>
    <n v="17851.97"/>
    <n v="-12135.03"/>
    <n v="-645.88"/>
    <n v="-201.88"/>
    <n v="4869.1800000000021"/>
    <n v="0.27275309111543444"/>
    <n v="847.76"/>
    <n v="8.8441074346405232E-2"/>
    <n v="4.7488316415499235E-2"/>
    <n v="89.506985294117683"/>
    <n v="1732.03"/>
  </r>
  <r>
    <n v="1120010"/>
    <s v="Pure Orange 1L 12X"/>
    <n v="202508"/>
    <x v="1"/>
    <x v="0"/>
    <x v="0"/>
    <x v="7"/>
    <x v="3"/>
    <n v="113.8"/>
    <n v="54624"/>
    <n v="-5367.01"/>
    <n v="49256.99"/>
    <n v="-33428.639999999999"/>
    <n v="-1201.47"/>
    <n v="-555.4"/>
    <n v="14071.479999999996"/>
    <n v="0.28567478443161054"/>
    <n v="1756.87"/>
    <n v="9.8253698008201523E-2"/>
    <n v="3.5667425070025592E-2"/>
    <n v="123.65096660808433"/>
    <n v="5367.01"/>
  </r>
  <r>
    <n v="1120010"/>
    <s v="Pure Orange 1L 12X"/>
    <n v="202407"/>
    <x v="1"/>
    <x v="0"/>
    <x v="0"/>
    <x v="6"/>
    <x v="0"/>
    <n v="22.9"/>
    <n v="10992"/>
    <n v="-714.71"/>
    <n v="10277.290000000001"/>
    <n v="-6513.2"/>
    <n v="-329.3"/>
    <n v="-129.91"/>
    <n v="3304.880000000001"/>
    <n v="0.32157115348501414"/>
    <n v="459.21000000000004"/>
    <n v="6.5020924308588066E-2"/>
    <n v="4.4682012476051566E-2"/>
    <n v="144.31790393013105"/>
    <n v="714.71"/>
  </r>
  <r>
    <n v="1110010"/>
    <s v="Juhayna Milk 1L 12X"/>
    <n v="202410"/>
    <x v="0"/>
    <x v="0"/>
    <x v="0"/>
    <x v="2"/>
    <x v="1"/>
    <n v="59.6"/>
    <n v="25032"/>
    <n v="-843.96"/>
    <n v="24188.04"/>
    <n v="-16419.650000000001"/>
    <n v="-837.79"/>
    <n v="-454.34"/>
    <n v="6476.2599999999984"/>
    <n v="0.26774637382772637"/>
    <n v="1292.1299999999999"/>
    <n v="3.3715244487056567E-2"/>
    <n v="5.3420202711753406E-2"/>
    <n v="108.66208053691273"/>
    <n v="843.96"/>
  </r>
  <r>
    <n v="1130010"/>
    <s v="Bekhero Milk 500ML 24X"/>
    <n v="202506"/>
    <x v="2"/>
    <x v="2"/>
    <x v="2"/>
    <x v="7"/>
    <x v="3"/>
    <n v="165.8"/>
    <n v="59688"/>
    <n v="-5872.9"/>
    <n v="53815.1"/>
    <n v="-35700.050000000003"/>
    <n v="-1610.55"/>
    <n v="-541.58000000000004"/>
    <n v="15962.919999999991"/>
    <n v="0.29662529661749193"/>
    <n v="2152.13"/>
    <n v="9.8393311888486795E-2"/>
    <n v="3.999119206319416E-2"/>
    <n v="96.278166465621169"/>
    <n v="5872.9"/>
  </r>
  <r>
    <n v="1110010"/>
    <s v="Juhayna Milk 1L 12X"/>
    <n v="202501"/>
    <x v="0"/>
    <x v="0"/>
    <x v="0"/>
    <x v="7"/>
    <x v="3"/>
    <n v="152.80000000000001"/>
    <n v="64176"/>
    <n v="-7696.03"/>
    <n v="56479.97"/>
    <n v="-37600.93"/>
    <n v="-1583.94"/>
    <n v="-566.91"/>
    <n v="16728.189999999995"/>
    <n v="0.29617915873538875"/>
    <n v="2150.85"/>
    <n v="0.11992068686113189"/>
    <n v="3.8081642040532243E-2"/>
    <n v="109.47768324607325"/>
    <n v="7696.03"/>
  </r>
  <r>
    <n v="1120020"/>
    <s v="Pure Apple 250ML 27X"/>
    <n v="202405"/>
    <x v="1"/>
    <x v="1"/>
    <x v="1"/>
    <x v="10"/>
    <x v="1"/>
    <n v="27.8"/>
    <n v="10564"/>
    <n v="-420.97"/>
    <n v="10143.030000000001"/>
    <n v="-6807.49"/>
    <n v="-227.23"/>
    <n v="-199.52"/>
    <n v="2908.7900000000009"/>
    <n v="0.28677722534587796"/>
    <n v="426.75"/>
    <n v="3.9849488829988643E-2"/>
    <n v="4.2073226639376987E-2"/>
    <n v="104.63273381294967"/>
    <n v="420.97"/>
  </r>
  <r>
    <n v="1130010"/>
    <s v="Bekhero Milk 500ML 24X"/>
    <n v="202507"/>
    <x v="2"/>
    <x v="2"/>
    <x v="2"/>
    <x v="5"/>
    <x v="3"/>
    <n v="257.2"/>
    <n v="92592"/>
    <n v="-8194.49"/>
    <n v="84397.51"/>
    <n v="-56663.13"/>
    <n v="-2389.02"/>
    <n v="-1652.83"/>
    <n v="23692.53"/>
    <n v="0.28072546216114669"/>
    <n v="4041.85"/>
    <n v="8.8501058406773803E-2"/>
    <n v="4.7890630896575033E-2"/>
    <n v="92.117146189735607"/>
    <n v="8194.49"/>
  </r>
  <r>
    <n v="1110020"/>
    <s v="Juhayna Milk 500ML 24X"/>
    <n v="202409"/>
    <x v="0"/>
    <x v="2"/>
    <x v="2"/>
    <x v="10"/>
    <x v="1"/>
    <n v="93.9"/>
    <n v="42255"/>
    <n v="-958.06"/>
    <n v="41296.94"/>
    <n v="-26251.87"/>
    <n v="-1478.8"/>
    <n v="-660.21"/>
    <n v="12906.060000000005"/>
    <n v="0.31251855464351608"/>
    <n v="2139.0100000000002"/>
    <n v="2.2673293101408115E-2"/>
    <n v="5.179584734365307E-2"/>
    <n v="137.44472843450484"/>
    <n v="958.06"/>
  </r>
  <r>
    <n v="1110020"/>
    <s v="Juhayna Milk 500ML 24X"/>
    <n v="202512"/>
    <x v="0"/>
    <x v="2"/>
    <x v="2"/>
    <x v="0"/>
    <x v="0"/>
    <n v="95.7"/>
    <n v="43065"/>
    <n v="-3415.72"/>
    <n v="39649.279999999999"/>
    <n v="-26957.47"/>
    <n v="-1134.67"/>
    <n v="-462.35"/>
    <n v="11094.79"/>
    <n v="0.27982324016980892"/>
    <n v="1597.02"/>
    <n v="7.9315453384418894E-2"/>
    <n v="4.0278663319989673E-2"/>
    <n v="115.93301985370951"/>
    <n v="3415.72"/>
  </r>
  <r>
    <n v="1110010"/>
    <s v="Juhayna Milk 1L 12X"/>
    <n v="202510"/>
    <x v="0"/>
    <x v="0"/>
    <x v="0"/>
    <x v="4"/>
    <x v="1"/>
    <n v="116.3"/>
    <n v="48846"/>
    <n v="-1008.63"/>
    <n v="47837.37"/>
    <n v="-30443.22"/>
    <n v="-1293.82"/>
    <n v="-589.16999999999996"/>
    <n v="15511.160000000003"/>
    <n v="0.32424775860378618"/>
    <n v="1882.9899999999998"/>
    <n v="2.0649183147033533E-2"/>
    <n v="3.9362322803281197E-2"/>
    <n v="133.37196904557183"/>
    <n v="1008.63"/>
  </r>
  <r>
    <n v="1110020"/>
    <s v="Juhayna Milk 500ML 24X"/>
    <n v="202509"/>
    <x v="0"/>
    <x v="2"/>
    <x v="2"/>
    <x v="7"/>
    <x v="3"/>
    <n v="278.5"/>
    <n v="125325"/>
    <n v="-11056.59"/>
    <n v="114268.41"/>
    <n v="-73177.84"/>
    <n v="-4139.6499999999996"/>
    <n v="-1459.34"/>
    <n v="35491.580000000016"/>
    <n v="0.31059835347319542"/>
    <n v="5598.99"/>
    <n v="8.8223339317773791E-2"/>
    <n v="4.8998581497721024E-2"/>
    <n v="127.43834829443453"/>
    <n v="11056.59"/>
  </r>
  <r>
    <n v="1130010"/>
    <s v="Bekhero Milk 500ML 24X"/>
    <n v="202505"/>
    <x v="2"/>
    <x v="2"/>
    <x v="2"/>
    <x v="1"/>
    <x v="0"/>
    <n v="82.4"/>
    <n v="29664"/>
    <n v="-2653.25"/>
    <n v="27010.75"/>
    <n v="-18040.490000000002"/>
    <n v="-730.09"/>
    <n v="-311.70999999999998"/>
    <n v="7928.4599999999991"/>
    <n v="0.29352979832103882"/>
    <n v="1041.8"/>
    <n v="8.9443433117583598E-2"/>
    <n v="3.856982867932212E-2"/>
    <n v="96.219174757281536"/>
    <n v="2653.25"/>
  </r>
  <r>
    <n v="1120010"/>
    <s v="Pure Orange 1L 12X"/>
    <n v="202401"/>
    <x v="1"/>
    <x v="0"/>
    <x v="0"/>
    <x v="5"/>
    <x v="3"/>
    <n v="268.2"/>
    <n v="128736"/>
    <n v="-14157.67"/>
    <n v="114578.33"/>
    <n v="-74253.740000000005"/>
    <n v="-3854.89"/>
    <n v="-1688.7"/>
    <n v="34781"/>
    <n v="0.3035565276610333"/>
    <n v="5543.59"/>
    <n v="0.10997444382301765"/>
    <n v="4.8382534463541231E-2"/>
    <n v="129.68307233407904"/>
    <n v="14157.67"/>
  </r>
  <r>
    <n v="1110010"/>
    <s v="Juhayna Milk 1L 12X"/>
    <n v="202501"/>
    <x v="0"/>
    <x v="0"/>
    <x v="0"/>
    <x v="3"/>
    <x v="2"/>
    <n v="113.1"/>
    <n v="47502"/>
    <n v="-4678.51"/>
    <n v="42823.49"/>
    <n v="-26794.27"/>
    <n v="-1446.83"/>
    <n v="-739.4"/>
    <n v="13842.989999999998"/>
    <n v="0.32325693211833034"/>
    <n v="2186.23"/>
    <n v="9.8490800387352112E-2"/>
    <n v="5.1052121160606014E-2"/>
    <n v="122.39602122015914"/>
    <n v="4678.51"/>
  </r>
  <r>
    <n v="1130010"/>
    <s v="Bekhero Milk 500ML 24X"/>
    <n v="202512"/>
    <x v="2"/>
    <x v="2"/>
    <x v="2"/>
    <x v="8"/>
    <x v="2"/>
    <n v="296.2"/>
    <n v="106632"/>
    <n v="-9231.6200000000008"/>
    <n v="97400.38"/>
    <n v="-64043.23"/>
    <n v="-2673.2"/>
    <n v="-1881.82"/>
    <n v="28802.12999999999"/>
    <n v="0.29570859990484627"/>
    <n v="4555.0199999999995"/>
    <n v="8.6574574236626914E-2"/>
    <n v="4.6765936642136297E-2"/>
    <n v="97.238791357191062"/>
    <n v="9231.6200000000008"/>
  </r>
  <r>
    <n v="1110020"/>
    <s v="Juhayna Milk 500ML 24X"/>
    <n v="202504"/>
    <x v="0"/>
    <x v="2"/>
    <x v="2"/>
    <x v="6"/>
    <x v="0"/>
    <n v="73.099999999999994"/>
    <n v="32895"/>
    <n v="-2168.44"/>
    <n v="30726.560000000001"/>
    <n v="-19242.939999999999"/>
    <n v="-1083.46"/>
    <n v="-433.28"/>
    <n v="9966.8800000000047"/>
    <n v="0.32437344108810112"/>
    <n v="1516.74"/>
    <n v="6.5920048639610887E-2"/>
    <n v="4.9362505923214312E-2"/>
    <n v="136.345827633379"/>
    <n v="2168.44"/>
  </r>
  <r>
    <n v="1120020"/>
    <s v="Pure Apple 250ML 27X"/>
    <n v="202406"/>
    <x v="1"/>
    <x v="1"/>
    <x v="1"/>
    <x v="8"/>
    <x v="2"/>
    <n v="172.2"/>
    <n v="65436"/>
    <n v="-5485.92"/>
    <n v="59950.080000000002"/>
    <n v="-39038.29"/>
    <n v="-1770.02"/>
    <n v="-818.98"/>
    <n v="18322.79"/>
    <n v="0.30563412092194037"/>
    <n v="2589"/>
    <n v="8.3836420319090416E-2"/>
    <n v="4.3185930694337689E-2"/>
    <n v="106.4041231126597"/>
    <n v="5485.92"/>
  </r>
  <r>
    <n v="1110020"/>
    <s v="Juhayna Milk 500ML 24X"/>
    <n v="202403"/>
    <x v="0"/>
    <x v="2"/>
    <x v="2"/>
    <x v="8"/>
    <x v="2"/>
    <n v="102.2"/>
    <n v="45990"/>
    <n v="-4289.34"/>
    <n v="41700.660000000003"/>
    <n v="-26077.84"/>
    <n v="-1048.22"/>
    <n v="-665.38"/>
    <n v="13909.220000000001"/>
    <n v="0.33354915725554463"/>
    <n v="1713.6"/>
    <n v="9.3266797129810827E-2"/>
    <n v="4.1092874789032112E-2"/>
    <n v="136.09804305283757"/>
    <n v="4289.34"/>
  </r>
  <r>
    <n v="1130010"/>
    <s v="Bekhero Milk 500ML 24X"/>
    <n v="202506"/>
    <x v="2"/>
    <x v="2"/>
    <x v="2"/>
    <x v="3"/>
    <x v="2"/>
    <n v="55.9"/>
    <n v="20124"/>
    <n v="-1739.35"/>
    <n v="18384.650000000001"/>
    <n v="-11999.02"/>
    <n v="-477.18"/>
    <n v="-263.33"/>
    <n v="5645.1200000000008"/>
    <n v="0.30705615826246352"/>
    <n v="740.51"/>
    <n v="8.643162393162393E-2"/>
    <n v="4.0278710772301891E-2"/>
    <n v="100.98604651162792"/>
    <n v="1739.35"/>
  </r>
  <r>
    <n v="1120020"/>
    <s v="Pure Apple 250ML 27X"/>
    <n v="202407"/>
    <x v="1"/>
    <x v="1"/>
    <x v="1"/>
    <x v="5"/>
    <x v="3"/>
    <n v="202"/>
    <n v="76760"/>
    <n v="-6180.67"/>
    <n v="70579.33"/>
    <n v="-47195.32"/>
    <n v="-2610.7600000000002"/>
    <n v="-786.95"/>
    <n v="19986.300000000003"/>
    <n v="0.28317497488287297"/>
    <n v="3397.71"/>
    <n v="8.0519411151641476E-2"/>
    <n v="4.8140298299799669E-2"/>
    <n v="98.942079207920813"/>
    <n v="6180.67"/>
  </r>
  <r>
    <n v="1110010"/>
    <s v="Juhayna Milk 1L 12X"/>
    <n v="202403"/>
    <x v="0"/>
    <x v="0"/>
    <x v="0"/>
    <x v="1"/>
    <x v="0"/>
    <n v="19"/>
    <n v="7980"/>
    <n v="-624.78"/>
    <n v="7355.22"/>
    <n v="-4707.7700000000004"/>
    <n v="-224.44"/>
    <n v="-73.569999999999993"/>
    <n v="2349.4400000000005"/>
    <n v="0.31942484385239334"/>
    <n v="298.01"/>
    <n v="7.8293233082706762E-2"/>
    <n v="4.0516803032404194E-2"/>
    <n v="123.65473684210529"/>
    <n v="624.78"/>
  </r>
  <r>
    <n v="1120010"/>
    <s v="Pure Orange 1L 12X"/>
    <n v="202502"/>
    <x v="1"/>
    <x v="0"/>
    <x v="0"/>
    <x v="5"/>
    <x v="3"/>
    <n v="293"/>
    <n v="140640"/>
    <n v="-14060.58"/>
    <n v="126579.42"/>
    <n v="-79666.179999999993"/>
    <n v="-2720.41"/>
    <n v="-2522.5"/>
    <n v="41670.33"/>
    <n v="0.3292030410630733"/>
    <n v="5242.91"/>
    <n v="9.9975682593856655E-2"/>
    <n v="4.1419924344731553E-2"/>
    <n v="142.21955631399317"/>
    <n v="14060.58"/>
  </r>
  <r>
    <n v="1130010"/>
    <s v="Bekhero Milk 500ML 24X"/>
    <n v="202401"/>
    <x v="2"/>
    <x v="2"/>
    <x v="2"/>
    <x v="1"/>
    <x v="0"/>
    <n v="105"/>
    <n v="37800"/>
    <n v="-2862.87"/>
    <n v="34937.129999999997"/>
    <n v="-22486.47"/>
    <n v="-1257.9000000000001"/>
    <n v="-483.7"/>
    <n v="10709.059999999994"/>
    <n v="0.30652374708512103"/>
    <n v="1741.6000000000001"/>
    <n v="7.5737301587301589E-2"/>
    <n v="4.9849544023793602E-2"/>
    <n v="101.99104761904756"/>
    <n v="2862.87"/>
  </r>
  <r>
    <n v="1120010"/>
    <s v="Pure Orange 1L 12X"/>
    <n v="202508"/>
    <x v="1"/>
    <x v="0"/>
    <x v="0"/>
    <x v="10"/>
    <x v="1"/>
    <n v="12"/>
    <n v="5760"/>
    <n v="-211.88"/>
    <n v="5548.12"/>
    <n v="-3766.32"/>
    <n v="-184.05"/>
    <n v="-87.14"/>
    <n v="1510.6099999999997"/>
    <n v="0.27227421180507988"/>
    <n v="271.19"/>
    <n v="3.6784722222222219E-2"/>
    <n v="4.8879620484055863E-2"/>
    <n v="125.88416666666664"/>
    <n v="211.88"/>
  </r>
  <r>
    <n v="1110010"/>
    <s v="Juhayna Milk 1L 12X"/>
    <n v="202408"/>
    <x v="0"/>
    <x v="0"/>
    <x v="0"/>
    <x v="8"/>
    <x v="2"/>
    <n v="182.6"/>
    <n v="76692"/>
    <n v="-7490.06"/>
    <n v="69201.94"/>
    <n v="-44488.9"/>
    <n v="-2232.59"/>
    <n v="-1088.06"/>
    <n v="21392.39"/>
    <n v="0.30912991745607132"/>
    <n v="3320.65"/>
    <n v="9.766416314609086E-2"/>
    <n v="4.7984926434143323E-2"/>
    <n v="117.15438116100766"/>
    <n v="7490.06"/>
  </r>
  <r>
    <n v="1120020"/>
    <s v="Pure Apple 250ML 27X"/>
    <n v="202503"/>
    <x v="1"/>
    <x v="1"/>
    <x v="1"/>
    <x v="7"/>
    <x v="3"/>
    <n v="95.4"/>
    <n v="36252"/>
    <n v="-2953.19"/>
    <n v="33298.81"/>
    <n v="-21995.03"/>
    <n v="-744.68"/>
    <n v="-599.70000000000005"/>
    <n v="9959.3999999999978"/>
    <n v="0.29909176934551113"/>
    <n v="1344.38"/>
    <n v="8.1462815844643058E-2"/>
    <n v="4.0373214538297321E-2"/>
    <n v="104.3962264150943"/>
    <n v="2953.19"/>
  </r>
  <r>
    <n v="1110020"/>
    <s v="Juhayna Milk 500ML 24X"/>
    <n v="202502"/>
    <x v="0"/>
    <x v="2"/>
    <x v="2"/>
    <x v="2"/>
    <x v="1"/>
    <n v="43.6"/>
    <n v="19620"/>
    <n v="-657.12"/>
    <n v="18962.88"/>
    <n v="-11821.99"/>
    <n v="-572.27"/>
    <n v="-263.01"/>
    <n v="6305.6100000000006"/>
    <n v="0.33252385713562499"/>
    <n v="835.28"/>
    <n v="3.349235474006116E-2"/>
    <n v="4.4048161460706385E-2"/>
    <n v="144.62408256880735"/>
    <n v="657.12"/>
  </r>
  <r>
    <n v="1130010"/>
    <s v="Bekhero Milk 500ML 24X"/>
    <n v="202409"/>
    <x v="2"/>
    <x v="2"/>
    <x v="2"/>
    <x v="2"/>
    <x v="1"/>
    <n v="110.2"/>
    <n v="39672"/>
    <n v="-1285.73"/>
    <n v="38386.269999999997"/>
    <n v="-24879.61"/>
    <n v="-1277.94"/>
    <n v="-672.88"/>
    <n v="11555.839999999997"/>
    <n v="0.3010409711597401"/>
    <n v="1950.8200000000002"/>
    <n v="3.2409003831417628E-2"/>
    <n v="5.0820775240730615E-2"/>
    <n v="104.86243194192375"/>
    <n v="1285.73"/>
  </r>
  <r>
    <n v="1120010"/>
    <s v="Pure Orange 1L 12X"/>
    <n v="202508"/>
    <x v="1"/>
    <x v="0"/>
    <x v="0"/>
    <x v="8"/>
    <x v="2"/>
    <n v="98.9"/>
    <n v="47472"/>
    <n v="-4417.1099999999997"/>
    <n v="43054.89"/>
    <n v="-27956.99"/>
    <n v="-867.22"/>
    <n v="-480.33"/>
    <n v="13750.349999999995"/>
    <n v="0.31936790455160829"/>
    <n v="1347.55"/>
    <n v="9.3046638018200192E-2"/>
    <n v="3.1298419296855708E-2"/>
    <n v="139.03286147623857"/>
    <n v="4417.1099999999997"/>
  </r>
  <r>
    <n v="1120010"/>
    <s v="Pure Orange 1L 12X"/>
    <n v="202503"/>
    <x v="1"/>
    <x v="0"/>
    <x v="0"/>
    <x v="3"/>
    <x v="2"/>
    <n v="219"/>
    <n v="105120"/>
    <n v="-8006.79"/>
    <n v="97113.21"/>
    <n v="-64920.42"/>
    <n v="-3360.42"/>
    <n v="-1796.64"/>
    <n v="27035.73000000001"/>
    <n v="0.27839394867083489"/>
    <n v="5157.0600000000004"/>
    <n v="7.6168093607305934E-2"/>
    <n v="5.3103589099773349E-2"/>
    <n v="123.45082191780827"/>
    <n v="8006.79"/>
  </r>
  <r>
    <n v="1110010"/>
    <s v="Juhayna Milk 1L 12X"/>
    <n v="202411"/>
    <x v="0"/>
    <x v="0"/>
    <x v="0"/>
    <x v="10"/>
    <x v="1"/>
    <n v="54.7"/>
    <n v="22974"/>
    <n v="-713.03"/>
    <n v="22260.97"/>
    <n v="-14517.77"/>
    <n v="-730.54"/>
    <n v="-345.11"/>
    <n v="6667.5499999999993"/>
    <n v="0.29951749631754587"/>
    <n v="1075.6500000000001"/>
    <n v="3.1036388961434663E-2"/>
    <n v="4.831999683751427E-2"/>
    <n v="121.89305301645336"/>
    <n v="713.03"/>
  </r>
  <r>
    <n v="1110010"/>
    <s v="Juhayna Milk 1L 12X"/>
    <n v="202510"/>
    <x v="0"/>
    <x v="0"/>
    <x v="0"/>
    <x v="0"/>
    <x v="0"/>
    <n v="76.5"/>
    <n v="32130"/>
    <n v="-2121.0300000000002"/>
    <n v="30008.97"/>
    <n v="-19229.93"/>
    <n v="-827.35"/>
    <n v="-590.64"/>
    <n v="9361.0500000000029"/>
    <n v="0.31194172942290266"/>
    <n v="1417.99"/>
    <n v="6.6014005602240897E-2"/>
    <n v="4.7252204924061035E-2"/>
    <n v="122.3666666666667"/>
    <n v="2121.0300000000002"/>
  </r>
  <r>
    <n v="1130010"/>
    <s v="Bekhero Milk 500ML 24X"/>
    <n v="202511"/>
    <x v="2"/>
    <x v="2"/>
    <x v="2"/>
    <x v="3"/>
    <x v="2"/>
    <n v="279"/>
    <n v="100440"/>
    <n v="-10022.48"/>
    <n v="90417.52"/>
    <n v="-58287.05"/>
    <n v="-2299.39"/>
    <n v="-1352.81"/>
    <n v="28478.270000000004"/>
    <n v="0.31496406891053863"/>
    <n v="3652.2"/>
    <n v="9.9785742731979293E-2"/>
    <n v="4.0392614174774973E-2"/>
    <n v="102.07265232974912"/>
    <n v="10022.48"/>
  </r>
  <r>
    <n v="1110020"/>
    <s v="Juhayna Milk 500ML 24X"/>
    <n v="202405"/>
    <x v="0"/>
    <x v="2"/>
    <x v="2"/>
    <x v="2"/>
    <x v="1"/>
    <n v="63.9"/>
    <n v="28755"/>
    <n v="-1057.99"/>
    <n v="27697.01"/>
    <n v="-18265.38"/>
    <n v="-1044.19"/>
    <n v="-488.91"/>
    <n v="7898.5299999999988"/>
    <n v="0.28517626992949779"/>
    <n v="1533.1000000000001"/>
    <n v="3.6793253347243961E-2"/>
    <n v="5.5352545274742662E-2"/>
    <n v="123.60766823161188"/>
    <n v="1057.99"/>
  </r>
  <r>
    <n v="1120010"/>
    <s v="Pure Orange 1L 12X"/>
    <n v="202512"/>
    <x v="1"/>
    <x v="0"/>
    <x v="0"/>
    <x v="4"/>
    <x v="1"/>
    <n v="46.8"/>
    <n v="22464"/>
    <n v="-648.96"/>
    <n v="21815.040000000001"/>
    <n v="-14495.77"/>
    <n v="-604.28"/>
    <n v="-274.70999999999998"/>
    <n v="6440.2800000000007"/>
    <n v="0.29522201196972364"/>
    <n v="878.99"/>
    <n v="2.8888888888888891E-2"/>
    <n v="4.0292843836179072E-2"/>
    <n v="137.61282051282055"/>
    <n v="648.96"/>
  </r>
  <r>
    <n v="1130010"/>
    <s v="Bekhero Milk 500ML 24X"/>
    <n v="202512"/>
    <x v="2"/>
    <x v="2"/>
    <x v="2"/>
    <x v="8"/>
    <x v="2"/>
    <n v="69.599999999999994"/>
    <n v="25056"/>
    <n v="-2019.7"/>
    <n v="23036.3"/>
    <n v="-15151.01"/>
    <n v="-800.87"/>
    <n v="-293.73"/>
    <n v="6790.6899999999987"/>
    <n v="0.29478214817483706"/>
    <n v="1094.5999999999999"/>
    <n v="8.0607439335887612E-2"/>
    <n v="4.7516311213172249E-2"/>
    <n v="97.567385057471256"/>
    <n v="2019.7"/>
  </r>
  <r>
    <n v="1120020"/>
    <s v="Pure Apple 250ML 27X"/>
    <n v="202509"/>
    <x v="1"/>
    <x v="1"/>
    <x v="1"/>
    <x v="8"/>
    <x v="2"/>
    <n v="59"/>
    <n v="22420"/>
    <n v="-1998.87"/>
    <n v="20421.13"/>
    <n v="-12971.32"/>
    <n v="-724.81"/>
    <n v="-253.5"/>
    <n v="6471.5000000000018"/>
    <n v="0.31690214988103016"/>
    <n v="978.31"/>
    <n v="8.9155664585191793E-2"/>
    <n v="4.7906751487307504E-2"/>
    <n v="109.68644067796613"/>
    <n v="1998.87"/>
  </r>
  <r>
    <n v="1120020"/>
    <s v="Pure Apple 250ML 27X"/>
    <n v="202506"/>
    <x v="1"/>
    <x v="1"/>
    <x v="1"/>
    <x v="5"/>
    <x v="3"/>
    <n v="231.2"/>
    <n v="87856"/>
    <n v="-9415.44"/>
    <n v="78440.56"/>
    <n v="-52153.73"/>
    <n v="-2527.58"/>
    <n v="-1031.3499999999999"/>
    <n v="22727.899999999994"/>
    <n v="0.28974678406171495"/>
    <n v="3558.93"/>
    <n v="0.10716900382444"/>
    <n v="4.5371042736053899E-2"/>
    <n v="98.304065743944619"/>
    <n v="9415.44"/>
  </r>
  <r>
    <n v="1110020"/>
    <s v="Juhayna Milk 500ML 24X"/>
    <n v="202401"/>
    <x v="0"/>
    <x v="2"/>
    <x v="2"/>
    <x v="8"/>
    <x v="2"/>
    <n v="109.3"/>
    <n v="49185"/>
    <n v="-4630.37"/>
    <n v="44554.63"/>
    <n v="-28557.91"/>
    <n v="-1384.73"/>
    <n v="-865.18"/>
    <n v="13746.809999999998"/>
    <n v="0.30853830454882014"/>
    <n v="2249.91"/>
    <n v="9.4141913184914092E-2"/>
    <n v="5.049778216091122E-2"/>
    <n v="125.77136322049404"/>
    <n v="4630.37"/>
  </r>
  <r>
    <n v="1120020"/>
    <s v="Pure Apple 250ML 27X"/>
    <n v="202408"/>
    <x v="1"/>
    <x v="1"/>
    <x v="1"/>
    <x v="0"/>
    <x v="0"/>
    <n v="68.5"/>
    <n v="26030"/>
    <n v="-1716.98"/>
    <n v="24313.02"/>
    <n v="-15852.59"/>
    <n v="-936.01"/>
    <n v="-384.23"/>
    <n v="7140.1900000000023"/>
    <n v="0.29367762622660626"/>
    <n v="1320.24"/>
    <n v="6.5961582789089507E-2"/>
    <n v="5.4301769175528175E-2"/>
    <n v="104.23635036496354"/>
    <n v="1716.98"/>
  </r>
  <r>
    <n v="1110020"/>
    <s v="Juhayna Milk 500ML 24X"/>
    <n v="202502"/>
    <x v="0"/>
    <x v="2"/>
    <x v="2"/>
    <x v="6"/>
    <x v="0"/>
    <n v="76.099999999999994"/>
    <n v="34245"/>
    <n v="-2365.9299999999998"/>
    <n v="31879.07"/>
    <n v="-21181.09"/>
    <n v="-664.93"/>
    <n v="-611.70000000000005"/>
    <n v="9421.3499999999985"/>
    <n v="0.29553402906671988"/>
    <n v="1276.6300000000001"/>
    <n v="6.908833406336691E-2"/>
    <n v="4.0046023927297759E-2"/>
    <n v="123.80223390275951"/>
    <n v="2365.9299999999998"/>
  </r>
  <r>
    <n v="1110010"/>
    <s v="Juhayna Milk 1L 12X"/>
    <n v="202503"/>
    <x v="0"/>
    <x v="0"/>
    <x v="0"/>
    <x v="2"/>
    <x v="1"/>
    <n v="33"/>
    <n v="13860"/>
    <n v="-545.41999999999996"/>
    <n v="13314.58"/>
    <n v="-8954.43"/>
    <n v="-289.56"/>
    <n v="-133.32"/>
    <n v="3937.2700000000004"/>
    <n v="0.29571116775745088"/>
    <n v="422.88"/>
    <n v="3.9352092352092347E-2"/>
    <n v="3.1760671384302018E-2"/>
    <n v="119.31121212121214"/>
    <n v="545.41999999999996"/>
  </r>
  <r>
    <n v="1120020"/>
    <s v="Pure Apple 250ML 27X"/>
    <n v="202511"/>
    <x v="1"/>
    <x v="1"/>
    <x v="1"/>
    <x v="5"/>
    <x v="3"/>
    <n v="114.4"/>
    <n v="43472"/>
    <n v="-3528.73"/>
    <n v="39943.269999999997"/>
    <n v="-25012.54"/>
    <n v="-1439.69"/>
    <n v="-750.73"/>
    <n v="12740.309999999998"/>
    <n v="0.31896011518335876"/>
    <n v="2190.42"/>
    <n v="8.1172478836952527E-2"/>
    <n v="5.4838274382643187E-2"/>
    <n v="111.36634615384612"/>
    <n v="3528.73"/>
  </r>
  <r>
    <n v="1120020"/>
    <s v="Pure Apple 250ML 27X"/>
    <n v="202506"/>
    <x v="1"/>
    <x v="1"/>
    <x v="1"/>
    <x v="3"/>
    <x v="2"/>
    <n v="163"/>
    <n v="61940"/>
    <n v="-5416.21"/>
    <n v="56523.79"/>
    <n v="-35743.300000000003"/>
    <n v="-2137.56"/>
    <n v="-1087.81"/>
    <n v="17555.120000000003"/>
    <n v="0.31057931536438027"/>
    <n v="3225.37"/>
    <n v="8.7442847917339361E-2"/>
    <n v="5.7062167982720194E-2"/>
    <n v="107.70012269938653"/>
    <n v="5416.21"/>
  </r>
  <r>
    <n v="1120020"/>
    <s v="Pure Apple 250ML 27X"/>
    <n v="202409"/>
    <x v="1"/>
    <x v="1"/>
    <x v="1"/>
    <x v="8"/>
    <x v="2"/>
    <n v="222.9"/>
    <n v="84702"/>
    <n v="-8464.6200000000008"/>
    <n v="76237.38"/>
    <n v="-51630.62"/>
    <n v="-2125.64"/>
    <n v="-1091.6300000000001"/>
    <n v="21389.490000000005"/>
    <n v="0.28056433733688124"/>
    <n v="3217.27"/>
    <n v="9.993412198059079E-2"/>
    <n v="4.220068947804869E-2"/>
    <n v="95.960026917900421"/>
    <n v="8464.6200000000008"/>
  </r>
  <r>
    <n v="1110010"/>
    <s v="Juhayna Milk 1L 12X"/>
    <n v="202405"/>
    <x v="0"/>
    <x v="0"/>
    <x v="0"/>
    <x v="5"/>
    <x v="3"/>
    <n v="275.89999999999998"/>
    <n v="115878"/>
    <n v="-10181.35"/>
    <n v="105696.65"/>
    <n v="-70502.559999999998"/>
    <n v="-3423.16"/>
    <n v="-1336.49"/>
    <n v="30434.439999999988"/>
    <n v="0.28794138697867899"/>
    <n v="4759.6499999999996"/>
    <n v="8.7862665907247284E-2"/>
    <n v="4.5031228520487639E-2"/>
    <n v="110.3096774193548"/>
    <n v="10181.35"/>
  </r>
  <r>
    <n v="1120010"/>
    <s v="Pure Orange 1L 12X"/>
    <n v="202511"/>
    <x v="1"/>
    <x v="0"/>
    <x v="0"/>
    <x v="5"/>
    <x v="3"/>
    <n v="288.7"/>
    <n v="138576"/>
    <n v="-14276.47"/>
    <n v="124299.53"/>
    <n v="-83167.539999999994"/>
    <n v="-2659.55"/>
    <n v="-2333.2600000000002"/>
    <n v="36139.180000000008"/>
    <n v="0.29074269226923066"/>
    <n v="4992.8100000000004"/>
    <n v="0.10302267347881307"/>
    <n v="4.0167569418806337E-2"/>
    <n v="125.17900935226882"/>
    <n v="14276.47"/>
  </r>
  <r>
    <n v="1110010"/>
    <s v="Juhayna Milk 1L 12X"/>
    <n v="202502"/>
    <x v="0"/>
    <x v="0"/>
    <x v="0"/>
    <x v="7"/>
    <x v="3"/>
    <n v="61.2"/>
    <n v="25704"/>
    <n v="-2883.16"/>
    <n v="22820.84"/>
    <n v="-14299.78"/>
    <n v="-855.26"/>
    <n v="-303.04000000000002"/>
    <n v="7362.7599999999984"/>
    <n v="0.32263317213564435"/>
    <n v="1158.3"/>
    <n v="0.11216775599128539"/>
    <n v="5.0756238595950014E-2"/>
    <n v="120.30653594771239"/>
    <n v="2883.16"/>
  </r>
  <r>
    <n v="1120020"/>
    <s v="Pure Apple 250ML 27X"/>
    <n v="202507"/>
    <x v="1"/>
    <x v="1"/>
    <x v="1"/>
    <x v="8"/>
    <x v="2"/>
    <n v="270.3"/>
    <n v="102714"/>
    <n v="-8656.0499999999993"/>
    <n v="94057.95"/>
    <n v="-61893.03"/>
    <n v="-2261.5"/>
    <n v="-1125.23"/>
    <n v="28778.189999999995"/>
    <n v="0.30596233492224734"/>
    <n v="3386.73"/>
    <n v="8.4273322039838769E-2"/>
    <n v="3.600684471647532E-2"/>
    <n v="106.46759156492783"/>
    <n v="8656.0499999999993"/>
  </r>
  <r>
    <n v="1110020"/>
    <s v="Juhayna Milk 500ML 24X"/>
    <n v="202403"/>
    <x v="0"/>
    <x v="2"/>
    <x v="2"/>
    <x v="9"/>
    <x v="0"/>
    <n v="39"/>
    <n v="17550"/>
    <n v="-1166.18"/>
    <n v="16383.82"/>
    <n v="-10473.950000000001"/>
    <n v="-610.20000000000005"/>
    <n v="-224.66"/>
    <n v="5075.0099999999984"/>
    <n v="0.30975743141709311"/>
    <n v="834.86"/>
    <n v="6.6449002849002847E-2"/>
    <n v="5.0956370370279946E-2"/>
    <n v="130.12846153846149"/>
    <n v="1166.18"/>
  </r>
  <r>
    <n v="1120020"/>
    <s v="Pure Apple 250ML 27X"/>
    <n v="202401"/>
    <x v="1"/>
    <x v="1"/>
    <x v="1"/>
    <x v="7"/>
    <x v="3"/>
    <n v="286.5"/>
    <n v="108870"/>
    <n v="-12678.06"/>
    <n v="96191.94"/>
    <n v="-63498.31"/>
    <n v="-3402.37"/>
    <n v="-1622.04"/>
    <n v="27669.220000000016"/>
    <n v="0.28764592958620039"/>
    <n v="5024.41"/>
    <n v="0.11645136401212455"/>
    <n v="5.2233170471455301E-2"/>
    <n v="96.576684118673697"/>
    <n v="12678.06"/>
  </r>
  <r>
    <n v="1120020"/>
    <s v="Pure Apple 250ML 27X"/>
    <n v="202503"/>
    <x v="1"/>
    <x v="1"/>
    <x v="1"/>
    <x v="6"/>
    <x v="0"/>
    <n v="13.2"/>
    <n v="5016"/>
    <n v="-361.68"/>
    <n v="4654.32"/>
    <n v="-3033.09"/>
    <n v="-124.19"/>
    <n v="-81.739999999999995"/>
    <n v="1415.2999999999997"/>
    <n v="0.3040830883995943"/>
    <n v="205.93"/>
    <n v="7.2105263157894742E-2"/>
    <n v="4.4244916550645427E-2"/>
    <n v="107.21969696969695"/>
    <n v="361.68"/>
  </r>
  <r>
    <n v="1110010"/>
    <s v="Juhayna Milk 1L 12X"/>
    <n v="202509"/>
    <x v="0"/>
    <x v="0"/>
    <x v="0"/>
    <x v="2"/>
    <x v="1"/>
    <n v="103.1"/>
    <n v="43302"/>
    <n v="-1471.92"/>
    <n v="41830.080000000002"/>
    <n v="-27641.82"/>
    <n v="-936.78"/>
    <n v="-485.2"/>
    <n v="12766.280000000002"/>
    <n v="0.30519377443217899"/>
    <n v="1421.98"/>
    <n v="3.399196341970348E-2"/>
    <n v="3.3994197477030884E-2"/>
    <n v="123.82424830261884"/>
    <n v="1471.92"/>
  </r>
  <r>
    <n v="1110020"/>
    <s v="Juhayna Milk 500ML 24X"/>
    <n v="202404"/>
    <x v="0"/>
    <x v="2"/>
    <x v="2"/>
    <x v="7"/>
    <x v="3"/>
    <n v="265.7"/>
    <n v="119565"/>
    <n v="-12291.21"/>
    <n v="107273.79"/>
    <n v="-67329.600000000006"/>
    <n v="-3201.02"/>
    <n v="-1344.73"/>
    <n v="35398.439999999988"/>
    <n v="0.32998218856628436"/>
    <n v="4545.75"/>
    <n v="0.10279939781708693"/>
    <n v="4.2375215791294406E-2"/>
    <n v="133.22709823108767"/>
    <n v="12291.21"/>
  </r>
  <r>
    <n v="1130010"/>
    <s v="Bekhero Milk 500ML 24X"/>
    <n v="202511"/>
    <x v="2"/>
    <x v="2"/>
    <x v="2"/>
    <x v="3"/>
    <x v="2"/>
    <n v="234.1"/>
    <n v="84276"/>
    <n v="-6422.93"/>
    <n v="77853.070000000007"/>
    <n v="-52535.45"/>
    <n v="-2332.84"/>
    <n v="-1506.59"/>
    <n v="21478.190000000017"/>
    <n v="0.27588109242191755"/>
    <n v="3839.4300000000003"/>
    <n v="7.6213038112867254E-2"/>
    <n v="4.9316359650300241E-2"/>
    <n v="91.747928235796749"/>
    <n v="6422.93"/>
  </r>
  <r>
    <n v="1120020"/>
    <s v="Pure Apple 250ML 27X"/>
    <n v="202511"/>
    <x v="1"/>
    <x v="1"/>
    <x v="1"/>
    <x v="0"/>
    <x v="0"/>
    <n v="65.599999999999994"/>
    <n v="24928"/>
    <n v="-2227.9699999999998"/>
    <n v="22700.03"/>
    <n v="-14740.42"/>
    <n v="-484.03"/>
    <n v="-237.19"/>
    <n v="7238.3899999999976"/>
    <n v="0.31887138475147381"/>
    <n v="721.22"/>
    <n v="8.9376203465982018E-2"/>
    <n v="3.1771764178285228E-2"/>
    <n v="110.34131097560973"/>
    <n v="2227.9699999999998"/>
  </r>
  <r>
    <n v="1120020"/>
    <s v="Pure Apple 250ML 27X"/>
    <n v="202401"/>
    <x v="1"/>
    <x v="1"/>
    <x v="1"/>
    <x v="3"/>
    <x v="2"/>
    <n v="254.7"/>
    <n v="96786"/>
    <n v="-7551.23"/>
    <n v="89234.77"/>
    <n v="-57980.959999999999"/>
    <n v="-3508.03"/>
    <n v="-1363.25"/>
    <n v="26382.530000000006"/>
    <n v="0.29565302852240227"/>
    <n v="4871.2800000000007"/>
    <n v="7.8019858243960905E-2"/>
    <n v="5.458948344910846E-2"/>
    <n v="103.58276403612095"/>
    <n v="7551.23"/>
  </r>
  <r>
    <n v="1130010"/>
    <s v="Bekhero Milk 500ML 24X"/>
    <n v="202505"/>
    <x v="2"/>
    <x v="2"/>
    <x v="2"/>
    <x v="8"/>
    <x v="2"/>
    <n v="232.7"/>
    <n v="83772"/>
    <n v="-7151.51"/>
    <n v="76620.490000000005"/>
    <n v="-48407.040000000001"/>
    <n v="-1548.7"/>
    <n v="-961.05"/>
    <n v="25703.700000000004"/>
    <n v="0.33546770583169072"/>
    <n v="2509.75"/>
    <n v="8.536873895812444E-2"/>
    <n v="3.2755598404552097E-2"/>
    <n v="110.45853029651914"/>
    <n v="7151.51"/>
  </r>
  <r>
    <n v="1120010"/>
    <s v="Pure Orange 1L 12X"/>
    <n v="202502"/>
    <x v="1"/>
    <x v="0"/>
    <x v="0"/>
    <x v="2"/>
    <x v="1"/>
    <n v="112.3"/>
    <n v="53904"/>
    <n v="-1432.3"/>
    <n v="52471.7"/>
    <n v="-33428.93"/>
    <n v="-1761.36"/>
    <n v="-980.16"/>
    <n v="16301.249999999993"/>
    <n v="0.31066746455708494"/>
    <n v="2741.52"/>
    <n v="2.657131196200653E-2"/>
    <n v="5.2247592511773015E-2"/>
    <n v="145.15805877114866"/>
    <n v="1432.3"/>
  </r>
  <r>
    <n v="1120010"/>
    <s v="Pure Orange 1L 12X"/>
    <n v="202406"/>
    <x v="1"/>
    <x v="0"/>
    <x v="0"/>
    <x v="7"/>
    <x v="3"/>
    <n v="178.5"/>
    <n v="85680"/>
    <n v="-8959.86"/>
    <n v="76720.14"/>
    <n v="-48437.15"/>
    <n v="-2864.53"/>
    <n v="-1192.29"/>
    <n v="24226.17"/>
    <n v="0.31577327674323846"/>
    <n v="4056.82"/>
    <n v="0.10457352941176472"/>
    <n v="5.2878162109714612E-2"/>
    <n v="135.72084033613444"/>
    <n v="8959.86"/>
  </r>
  <r>
    <n v="1130010"/>
    <s v="Bekhero Milk 500ML 24X"/>
    <n v="202409"/>
    <x v="2"/>
    <x v="2"/>
    <x v="2"/>
    <x v="7"/>
    <x v="3"/>
    <n v="111.4"/>
    <n v="40104"/>
    <n v="-4729.42"/>
    <n v="35374.58"/>
    <n v="-22840.71"/>
    <n v="-1234.01"/>
    <n v="-468.93"/>
    <n v="10830.930000000004"/>
    <n v="0.30617833483818052"/>
    <n v="1702.94"/>
    <n v="0.11792888489926193"/>
    <n v="4.8140218201883953E-2"/>
    <n v="97.225583482944373"/>
    <n v="4729.42"/>
  </r>
  <r>
    <n v="1130010"/>
    <s v="Bekhero Milk 500ML 24X"/>
    <n v="202409"/>
    <x v="2"/>
    <x v="2"/>
    <x v="2"/>
    <x v="8"/>
    <x v="2"/>
    <n v="272.2"/>
    <n v="97992"/>
    <n v="-8478.74"/>
    <n v="89513.26"/>
    <n v="-59037.52"/>
    <n v="-3403.29"/>
    <n v="-1787.15"/>
    <n v="25285.299999999996"/>
    <n v="0.28247546788040118"/>
    <n v="5190.4400000000005"/>
    <n v="8.6524818352518573E-2"/>
    <n v="5.7985152143939352E-2"/>
    <n v="92.892358559882425"/>
    <n v="8478.74"/>
  </r>
  <r>
    <n v="1130010"/>
    <s v="Bekhero Milk 500ML 24X"/>
    <n v="202407"/>
    <x v="2"/>
    <x v="2"/>
    <x v="2"/>
    <x v="5"/>
    <x v="3"/>
    <n v="299"/>
    <n v="107640"/>
    <n v="-12795.03"/>
    <n v="94844.97"/>
    <n v="-58995.51"/>
    <n v="-3084.99"/>
    <n v="-1301.03"/>
    <n v="31463.440000000002"/>
    <n v="0.33173546261862913"/>
    <n v="4386.0199999999995"/>
    <n v="0.11886872909698998"/>
    <n v="4.6244097077578275E-2"/>
    <n v="105.22889632107024"/>
    <n v="12795.03"/>
  </r>
  <r>
    <n v="1110010"/>
    <s v="Juhayna Milk 1L 12X"/>
    <n v="202502"/>
    <x v="0"/>
    <x v="0"/>
    <x v="0"/>
    <x v="3"/>
    <x v="2"/>
    <n v="204.8"/>
    <n v="86016"/>
    <n v="-8037.09"/>
    <n v="77978.91"/>
    <n v="-48928.01"/>
    <n v="-2123.5300000000002"/>
    <n v="-940.99"/>
    <n v="25986.380000000005"/>
    <n v="0.33324882330363431"/>
    <n v="3064.5200000000004"/>
    <n v="9.3437151227678567E-2"/>
    <n v="3.9299343886699624E-2"/>
    <n v="126.88662109375002"/>
    <n v="8037.09"/>
  </r>
  <r>
    <n v="1110010"/>
    <s v="Juhayna Milk 1L 12X"/>
    <n v="202501"/>
    <x v="0"/>
    <x v="0"/>
    <x v="0"/>
    <x v="7"/>
    <x v="3"/>
    <n v="99"/>
    <n v="41580"/>
    <n v="-3361.88"/>
    <n v="38218.120000000003"/>
    <n v="-25072"/>
    <n v="-1445.82"/>
    <n v="-730.06"/>
    <n v="10970.240000000002"/>
    <n v="0.2870429000693912"/>
    <n v="2175.88"/>
    <n v="8.0853294853294858E-2"/>
    <n v="5.6933203412412751E-2"/>
    <n v="110.81050505050507"/>
    <n v="3361.88"/>
  </r>
  <r>
    <n v="1120010"/>
    <s v="Pure Orange 1L 12X"/>
    <n v="202409"/>
    <x v="1"/>
    <x v="0"/>
    <x v="0"/>
    <x v="4"/>
    <x v="1"/>
    <n v="116.6"/>
    <n v="55968"/>
    <n v="-2214.62"/>
    <n v="53753.38"/>
    <n v="-33421.760000000002"/>
    <n v="-1717.14"/>
    <n v="-856.38"/>
    <n v="17758.099999999999"/>
    <n v="0.3303624813918678"/>
    <n v="2573.52"/>
    <n v="3.9569396798170384E-2"/>
    <n v="4.7876431212325626E-2"/>
    <n v="152.2993138936535"/>
    <n v="2214.62"/>
  </r>
  <r>
    <n v="1120010"/>
    <s v="Pure Orange 1L 12X"/>
    <n v="202406"/>
    <x v="1"/>
    <x v="0"/>
    <x v="0"/>
    <x v="3"/>
    <x v="2"/>
    <n v="220.7"/>
    <n v="105936"/>
    <n v="-8078.09"/>
    <n v="97857.91"/>
    <n v="-61631.02"/>
    <n v="-2187.08"/>
    <n v="-1826.4"/>
    <n v="32213.410000000003"/>
    <n v="0.32918555076436851"/>
    <n v="4013.48"/>
    <n v="7.6254436640990783E-2"/>
    <n v="4.1013342712919169E-2"/>
    <n v="145.96017217942912"/>
    <n v="8078.09"/>
  </r>
  <r>
    <n v="1130010"/>
    <s v="Bekhero Milk 500ML 24X"/>
    <n v="202403"/>
    <x v="2"/>
    <x v="2"/>
    <x v="2"/>
    <x v="3"/>
    <x v="2"/>
    <n v="189.6"/>
    <n v="68256"/>
    <n v="-6664.62"/>
    <n v="61591.38"/>
    <n v="-38202.839999999997"/>
    <n v="-1591.78"/>
    <n v="-739.39"/>
    <n v="21057.370000000003"/>
    <n v="0.34188826423437829"/>
    <n v="2331.17"/>
    <n v="9.7641526019690575E-2"/>
    <n v="3.7848965228575816E-2"/>
    <n v="111.06207805907175"/>
    <n v="6664.62"/>
  </r>
  <r>
    <n v="1130010"/>
    <s v="Bekhero Milk 500ML 24X"/>
    <n v="202511"/>
    <x v="2"/>
    <x v="2"/>
    <x v="2"/>
    <x v="5"/>
    <x v="3"/>
    <n v="263.60000000000002"/>
    <n v="94896"/>
    <n v="-11134.26"/>
    <n v="83761.740000000005"/>
    <n v="-52567.1"/>
    <n v="-3197.3"/>
    <n v="-1089.7"/>
    <n v="26907.640000000007"/>
    <n v="0.32124022256462204"/>
    <n v="4287"/>
    <n v="0.11733118361153262"/>
    <n v="5.1180885210837308E-2"/>
    <n v="102.0775417298938"/>
    <n v="11134.26"/>
  </r>
  <r>
    <n v="1110010"/>
    <s v="Juhayna Milk 1L 12X"/>
    <n v="202402"/>
    <x v="0"/>
    <x v="0"/>
    <x v="0"/>
    <x v="6"/>
    <x v="0"/>
    <n v="110"/>
    <n v="46200"/>
    <n v="-3252.37"/>
    <n v="42947.63"/>
    <n v="-27995.03"/>
    <n v="-1467.79"/>
    <n v="-522.89"/>
    <n v="12961.919999999998"/>
    <n v="0.30180757354946008"/>
    <n v="1990.6799999999998"/>
    <n v="7.0397619047619042E-2"/>
    <n v="4.6351335335616889E-2"/>
    <n v="117.83563636363635"/>
    <n v="3252.37"/>
  </r>
  <r>
    <n v="1130010"/>
    <s v="Bekhero Milk 500ML 24X"/>
    <n v="202504"/>
    <x v="2"/>
    <x v="2"/>
    <x v="2"/>
    <x v="8"/>
    <x v="2"/>
    <n v="200"/>
    <n v="72000"/>
    <n v="-6951.55"/>
    <n v="65048.45"/>
    <n v="-42620.71"/>
    <n v="-1984.54"/>
    <n v="-1137.3499999999999"/>
    <n v="19305.849999999999"/>
    <n v="0.29679185284199699"/>
    <n v="3121.89"/>
    <n v="9.6549305555555562E-2"/>
    <n v="4.7993303453041543E-2"/>
    <n v="96.52924999999999"/>
    <n v="6951.55"/>
  </r>
  <r>
    <n v="1120010"/>
    <s v="Pure Orange 1L 12X"/>
    <n v="202408"/>
    <x v="1"/>
    <x v="0"/>
    <x v="0"/>
    <x v="8"/>
    <x v="2"/>
    <n v="181.6"/>
    <n v="87168"/>
    <n v="-6376.28"/>
    <n v="80791.72"/>
    <n v="-54250.13"/>
    <n v="-2481.5700000000002"/>
    <n v="-1200.58"/>
    <n v="22859.440000000002"/>
    <n v="0.28294285602534519"/>
    <n v="3682.15"/>
    <n v="7.3149320851688696E-2"/>
    <n v="4.557583376118246E-2"/>
    <n v="125.87797356828196"/>
    <n v="6376.28"/>
  </r>
  <r>
    <n v="1110020"/>
    <s v="Juhayna Milk 500ML 24X"/>
    <n v="202409"/>
    <x v="0"/>
    <x v="2"/>
    <x v="2"/>
    <x v="7"/>
    <x v="3"/>
    <n v="263"/>
    <n v="118350"/>
    <n v="-12246.3"/>
    <n v="106103.7"/>
    <n v="-71310.64"/>
    <n v="-2331.0300000000002"/>
    <n v="-1425.29"/>
    <n v="31036.740000000005"/>
    <n v="0.29251326768058045"/>
    <n v="3756.32"/>
    <n v="0.10347528517110266"/>
    <n v="3.5402346949258132E-2"/>
    <n v="118.01041825095059"/>
    <n v="12246.3"/>
  </r>
  <r>
    <n v="1120010"/>
    <s v="Pure Orange 1L 12X"/>
    <n v="202510"/>
    <x v="1"/>
    <x v="0"/>
    <x v="0"/>
    <x v="8"/>
    <x v="2"/>
    <n v="154.69999999999999"/>
    <n v="74256"/>
    <n v="-6373.84"/>
    <n v="67882.16"/>
    <n v="-44229.09"/>
    <n v="-2340.33"/>
    <n v="-907.27"/>
    <n v="20405.470000000008"/>
    <n v="0.30060136566072748"/>
    <n v="3247.6"/>
    <n v="8.5836026718379657E-2"/>
    <n v="4.7841730434034509E-2"/>
    <n v="131.90349062702009"/>
    <n v="6373.84"/>
  </r>
  <r>
    <n v="1120010"/>
    <s v="Pure Orange 1L 12X"/>
    <n v="202402"/>
    <x v="1"/>
    <x v="0"/>
    <x v="0"/>
    <x v="6"/>
    <x v="0"/>
    <n v="113.1"/>
    <n v="54288"/>
    <n v="-3459.12"/>
    <n v="50828.88"/>
    <n v="-32804.620000000003"/>
    <n v="-1755.34"/>
    <n v="-930.46"/>
    <n v="15338.46"/>
    <n v="0.3017666334571999"/>
    <n v="2685.8"/>
    <n v="6.3717948717948711E-2"/>
    <n v="5.2840038969971408E-2"/>
    <n v="135.61856763925729"/>
    <n v="3459.12"/>
  </r>
  <r>
    <n v="1120010"/>
    <s v="Pure Orange 1L 12X"/>
    <n v="202512"/>
    <x v="1"/>
    <x v="0"/>
    <x v="0"/>
    <x v="8"/>
    <x v="2"/>
    <n v="175.5"/>
    <n v="84240"/>
    <n v="-6876.55"/>
    <n v="77363.45"/>
    <n v="-51099.519999999997"/>
    <n v="-2071.15"/>
    <n v="-1411.54"/>
    <n v="22781.239999999998"/>
    <n v="0.29447032157950553"/>
    <n v="3482.69"/>
    <n v="8.1630460588793918E-2"/>
    <n v="4.5017252979281559E-2"/>
    <n v="129.80763532763532"/>
    <n v="6876.55"/>
  </r>
  <r>
    <n v="1120010"/>
    <s v="Pure Orange 1L 12X"/>
    <n v="202511"/>
    <x v="1"/>
    <x v="0"/>
    <x v="0"/>
    <x v="3"/>
    <x v="2"/>
    <n v="261.3"/>
    <n v="125424"/>
    <n v="-11553.16"/>
    <n v="113870.84"/>
    <n v="-74087.25"/>
    <n v="-2587.67"/>
    <n v="-1429.43"/>
    <n v="35766.490000000005"/>
    <n v="0.31409700674905011"/>
    <n v="4017.1000000000004"/>
    <n v="9.2112833269549693E-2"/>
    <n v="3.5277688300182915E-2"/>
    <n v="136.87902793723691"/>
    <n v="11553.16"/>
  </r>
  <r>
    <n v="1120020"/>
    <s v="Pure Apple 250ML 27X"/>
    <n v="202408"/>
    <x v="1"/>
    <x v="1"/>
    <x v="1"/>
    <x v="3"/>
    <x v="2"/>
    <n v="279.39999999999998"/>
    <n v="106172"/>
    <n v="-7517.28"/>
    <n v="98654.720000000001"/>
    <n v="-66687.289999999994"/>
    <n v="-2787.93"/>
    <n v="-1904.31"/>
    <n v="27275.190000000017"/>
    <n v="0.27647121191971369"/>
    <n v="4692.24"/>
    <n v="7.0802848208567234E-2"/>
    <n v="4.7562245374575082E-2"/>
    <n v="97.620579813886962"/>
    <n v="7517.28"/>
  </r>
  <r>
    <n v="1120010"/>
    <s v="Pure Orange 1L 12X"/>
    <n v="202412"/>
    <x v="1"/>
    <x v="0"/>
    <x v="0"/>
    <x v="3"/>
    <x v="2"/>
    <n v="265.2"/>
    <n v="127296"/>
    <n v="-10851.87"/>
    <n v="116444.13"/>
    <n v="-72738.94"/>
    <n v="-2473.2800000000002"/>
    <n v="-2045.5"/>
    <n v="39186.410000000003"/>
    <n v="0.33652542210586317"/>
    <n v="4518.7800000000007"/>
    <n v="8.5249104449472105E-2"/>
    <n v="3.8806421586043027E-2"/>
    <n v="147.76172699849172"/>
    <n v="10851.87"/>
  </r>
  <r>
    <n v="1110020"/>
    <s v="Juhayna Milk 500ML 24X"/>
    <n v="202503"/>
    <x v="0"/>
    <x v="2"/>
    <x v="2"/>
    <x v="7"/>
    <x v="3"/>
    <n v="244"/>
    <n v="109800"/>
    <n v="-10101.709999999999"/>
    <n v="99698.29"/>
    <n v="-66404.88"/>
    <n v="-2895.29"/>
    <n v="-1492.14"/>
    <n v="28905.979999999996"/>
    <n v="0.28993456156569986"/>
    <n v="4387.43"/>
    <n v="9.2001001821493622E-2"/>
    <n v="4.4007073742187562E-2"/>
    <n v="118.46713114754097"/>
    <n v="10101.709999999999"/>
  </r>
  <r>
    <n v="1120020"/>
    <s v="Pure Apple 250ML 27X"/>
    <n v="202507"/>
    <x v="1"/>
    <x v="1"/>
    <x v="1"/>
    <x v="8"/>
    <x v="2"/>
    <n v="268.5"/>
    <n v="102030"/>
    <n v="-8274.44"/>
    <n v="93755.56"/>
    <n v="-63075.28"/>
    <n v="-2095.38"/>
    <n v="-1140.8399999999999"/>
    <n v="27444.059999999998"/>
    <n v="0.29271927979524626"/>
    <n v="3236.2200000000003"/>
    <n v="8.1098108399490346E-2"/>
    <n v="3.451763287425301E-2"/>
    <n v="102.21251396648044"/>
    <n v="8274.44"/>
  </r>
  <r>
    <n v="1120020"/>
    <s v="Pure Apple 250ML 27X"/>
    <n v="202512"/>
    <x v="1"/>
    <x v="1"/>
    <x v="1"/>
    <x v="7"/>
    <x v="3"/>
    <n v="196.7"/>
    <n v="74746"/>
    <n v="-8405.7000000000007"/>
    <n v="66340.3"/>
    <n v="-43051.65"/>
    <n v="-1950.32"/>
    <n v="-688.97"/>
    <n v="20649.36"/>
    <n v="0.31126419386104676"/>
    <n v="2639.29"/>
    <n v="0.11245685387846842"/>
    <n v="3.9784113125807388E-2"/>
    <n v="104.978952719878"/>
    <n v="8405.7000000000007"/>
  </r>
  <r>
    <n v="1120020"/>
    <s v="Pure Apple 250ML 27X"/>
    <n v="202411"/>
    <x v="1"/>
    <x v="1"/>
    <x v="1"/>
    <x v="0"/>
    <x v="0"/>
    <n v="108.2"/>
    <n v="41116"/>
    <n v="-3206.86"/>
    <n v="37909.14"/>
    <n v="-24150.11"/>
    <n v="-1389.09"/>
    <n v="-594.87"/>
    <n v="11775.07"/>
    <n v="0.31061295508154496"/>
    <n v="1983.96"/>
    <n v="7.7995427570775364E-2"/>
    <n v="5.2334608487557353E-2"/>
    <n v="108.82689463955637"/>
    <n v="3206.86"/>
  </r>
  <r>
    <n v="1120020"/>
    <s v="Pure Apple 250ML 27X"/>
    <n v="202512"/>
    <x v="1"/>
    <x v="1"/>
    <x v="1"/>
    <x v="4"/>
    <x v="1"/>
    <n v="103"/>
    <n v="39140"/>
    <n v="-865.4"/>
    <n v="38274.6"/>
    <n v="-24709.4"/>
    <n v="-916.66"/>
    <n v="-598.48"/>
    <n v="12050.059999999998"/>
    <n v="0.3148317683267754"/>
    <n v="1515.1399999999999"/>
    <n v="2.2110373019928461E-2"/>
    <n v="3.9586044008297933E-2"/>
    <n v="116.99087378640775"/>
    <n v="865.4"/>
  </r>
  <r>
    <n v="1120020"/>
    <s v="Pure Apple 250ML 27X"/>
    <n v="202405"/>
    <x v="1"/>
    <x v="1"/>
    <x v="1"/>
    <x v="2"/>
    <x v="1"/>
    <n v="46.3"/>
    <n v="17594"/>
    <n v="-558.13"/>
    <n v="17035.87"/>
    <n v="-10913.35"/>
    <n v="-350.9"/>
    <n v="-199.11"/>
    <n v="5572.5099999999984"/>
    <n v="0.32710451535495394"/>
    <n v="550.01"/>
    <n v="3.172274639081505E-2"/>
    <n v="3.2285407202567291E-2"/>
    <n v="120.35658747300214"/>
    <n v="558.13"/>
  </r>
  <r>
    <n v="1120020"/>
    <s v="Pure Apple 250ML 27X"/>
    <n v="202409"/>
    <x v="1"/>
    <x v="1"/>
    <x v="1"/>
    <x v="4"/>
    <x v="1"/>
    <n v="78.599999999999994"/>
    <n v="29868"/>
    <n v="-1070.01"/>
    <n v="28797.99"/>
    <n v="-18503.75"/>
    <n v="-647.34"/>
    <n v="-332.58"/>
    <n v="9314.32"/>
    <n v="0.32343646205863669"/>
    <n v="979.92000000000007"/>
    <n v="3.5824628364805142E-2"/>
    <n v="3.402737482720148E-2"/>
    <n v="118.5027989821883"/>
    <n v="1070.01"/>
  </r>
  <r>
    <n v="1110020"/>
    <s v="Juhayna Milk 500ML 24X"/>
    <n v="202510"/>
    <x v="0"/>
    <x v="2"/>
    <x v="2"/>
    <x v="2"/>
    <x v="1"/>
    <n v="63.1"/>
    <n v="28395"/>
    <n v="-772.6"/>
    <n v="27622.400000000001"/>
    <n v="-18460.5"/>
    <n v="-1072.81"/>
    <n v="-501.91"/>
    <n v="7587.18"/>
    <n v="0.27467490152919372"/>
    <n v="1574.72"/>
    <n v="2.7209015671773199E-2"/>
    <n v="5.7008804448563481E-2"/>
    <n v="120.2405705229794"/>
    <n v="772.6"/>
  </r>
  <r>
    <n v="1110010"/>
    <s v="Juhayna Milk 1L 12X"/>
    <n v="202404"/>
    <x v="0"/>
    <x v="0"/>
    <x v="0"/>
    <x v="7"/>
    <x v="3"/>
    <n v="174.1"/>
    <n v="73122"/>
    <n v="-8566.65"/>
    <n v="64555.35"/>
    <n v="-43197.05"/>
    <n v="-1363.26"/>
    <n v="-828.19"/>
    <n v="19166.849999999991"/>
    <n v="0.29690567861532763"/>
    <n v="2191.4499999999998"/>
    <n v="0.11715557561335849"/>
    <n v="3.3946837868588736E-2"/>
    <n v="110.09103963239512"/>
    <n v="8566.65"/>
  </r>
  <r>
    <n v="1120010"/>
    <s v="Pure Orange 1L 12X"/>
    <n v="202410"/>
    <x v="1"/>
    <x v="0"/>
    <x v="0"/>
    <x v="3"/>
    <x v="2"/>
    <n v="138.30000000000001"/>
    <n v="66384"/>
    <n v="-5886.58"/>
    <n v="60497.42"/>
    <n v="-38728.800000000003"/>
    <n v="-2215.15"/>
    <n v="-1163.75"/>
    <n v="18389.719999999994"/>
    <n v="0.30397527696222409"/>
    <n v="3378.9"/>
    <n v="8.867468064593878E-2"/>
    <n v="5.5851968563287495E-2"/>
    <n v="132.96977584960226"/>
    <n v="5886.58"/>
  </r>
  <r>
    <n v="1110020"/>
    <s v="Juhayna Milk 500ML 24X"/>
    <n v="202506"/>
    <x v="0"/>
    <x v="2"/>
    <x v="2"/>
    <x v="9"/>
    <x v="0"/>
    <n v="115.2"/>
    <n v="51840"/>
    <n v="-4142.37"/>
    <n v="47697.63"/>
    <n v="-30155.03"/>
    <n v="-1711.71"/>
    <n v="-919.51"/>
    <n v="14911.379999999997"/>
    <n v="0.31262308001466738"/>
    <n v="2631.2200000000003"/>
    <n v="7.9906828703703706E-2"/>
    <n v="5.5164585745664942E-2"/>
    <n v="129.43906249999998"/>
    <n v="4142.37"/>
  </r>
  <r>
    <n v="1120020"/>
    <s v="Pure Apple 250ML 27X"/>
    <n v="202505"/>
    <x v="1"/>
    <x v="1"/>
    <x v="1"/>
    <x v="4"/>
    <x v="1"/>
    <n v="15.9"/>
    <n v="6042"/>
    <n v="-219.97"/>
    <n v="5822.03"/>
    <n v="-3823.71"/>
    <n v="-204.78"/>
    <n v="-75.78"/>
    <n v="1717.7599999999993"/>
    <n v="0.29504485548854942"/>
    <n v="280.56"/>
    <n v="3.6406818934127769E-2"/>
    <n v="4.8189377244706746E-2"/>
    <n v="108.03522012578611"/>
    <n v="219.97"/>
  </r>
  <r>
    <n v="1130010"/>
    <s v="Bekhero Milk 500ML 24X"/>
    <n v="202505"/>
    <x v="2"/>
    <x v="2"/>
    <x v="2"/>
    <x v="1"/>
    <x v="0"/>
    <n v="55.9"/>
    <n v="20124"/>
    <n v="-1640.63"/>
    <n v="18483.37"/>
    <n v="-11785.41"/>
    <n v="-399.04"/>
    <n v="-201.25"/>
    <n v="6097.6699999999983"/>
    <n v="0.32990033743846486"/>
    <n v="600.29"/>
    <n v="8.152603856092229E-2"/>
    <n v="3.2477302569823577E-2"/>
    <n v="109.08175313059031"/>
    <n v="1640.63"/>
  </r>
  <r>
    <n v="1120010"/>
    <s v="Pure Orange 1L 12X"/>
    <n v="202411"/>
    <x v="1"/>
    <x v="0"/>
    <x v="0"/>
    <x v="10"/>
    <x v="1"/>
    <n v="94.3"/>
    <n v="45264"/>
    <n v="-989.91"/>
    <n v="44274.09"/>
    <n v="-29357.79"/>
    <n v="-1289.96"/>
    <n v="-545.24"/>
    <n v="13081.099999999995"/>
    <n v="0.29545723017683695"/>
    <n v="1835.2"/>
    <n v="2.1869697773064686E-2"/>
    <n v="4.1450880187486633E-2"/>
    <n v="138.71792152704131"/>
    <n v="989.91"/>
  </r>
  <r>
    <n v="1120020"/>
    <s v="Pure Apple 250ML 27X"/>
    <n v="202508"/>
    <x v="1"/>
    <x v="1"/>
    <x v="1"/>
    <x v="2"/>
    <x v="1"/>
    <n v="85"/>
    <n v="32300"/>
    <n v="-802.7"/>
    <n v="31497.3"/>
    <n v="-19657.91"/>
    <n v="-1058.29"/>
    <n v="-326.33"/>
    <n v="10454.769999999997"/>
    <n v="0.33192591110984104"/>
    <n v="1384.62"/>
    <n v="2.485139318885449E-2"/>
    <n v="4.3959958472630983E-2"/>
    <n v="122.99729411764702"/>
    <n v="802.7"/>
  </r>
  <r>
    <n v="1130010"/>
    <s v="Bekhero Milk 500ML 24X"/>
    <n v="202403"/>
    <x v="2"/>
    <x v="2"/>
    <x v="2"/>
    <x v="3"/>
    <x v="2"/>
    <n v="58.4"/>
    <n v="21024"/>
    <n v="-1706.19"/>
    <n v="19317.810000000001"/>
    <n v="-12860.8"/>
    <n v="-462.43"/>
    <n v="-208.3"/>
    <n v="5786.2800000000025"/>
    <n v="0.29953084744078146"/>
    <n v="670.73"/>
    <n v="8.1154394977168948E-2"/>
    <n v="3.4720809449932472E-2"/>
    <n v="99.080136986301412"/>
    <n v="1706.19"/>
  </r>
  <r>
    <n v="1110010"/>
    <s v="Juhayna Milk 1L 12X"/>
    <n v="202406"/>
    <x v="0"/>
    <x v="0"/>
    <x v="0"/>
    <x v="3"/>
    <x v="2"/>
    <n v="60.9"/>
    <n v="25578"/>
    <n v="-2101.92"/>
    <n v="23476.080000000002"/>
    <n v="-14623.47"/>
    <n v="-756.44"/>
    <n v="-279.33"/>
    <n v="7816.840000000002"/>
    <n v="0.3329704107329674"/>
    <n v="1035.77"/>
    <n v="8.2176870748299324E-2"/>
    <n v="4.4120227908577579E-2"/>
    <n v="128.35533661740561"/>
    <n v="2101.92"/>
  </r>
  <r>
    <n v="1110020"/>
    <s v="Juhayna Milk 500ML 24X"/>
    <n v="202408"/>
    <x v="0"/>
    <x v="2"/>
    <x v="2"/>
    <x v="7"/>
    <x v="3"/>
    <n v="174.9"/>
    <n v="78705"/>
    <n v="-6430.4"/>
    <n v="72274.600000000006"/>
    <n v="-48754.91"/>
    <n v="-2407.7399999999998"/>
    <n v="-1365.61"/>
    <n v="19746.340000000004"/>
    <n v="0.2732127192679033"/>
    <n v="3773.3499999999995"/>
    <n v="8.1702560193126231E-2"/>
    <n v="5.2208521389257072E-2"/>
    <n v="112.90074328187538"/>
    <n v="6430.4"/>
  </r>
  <r>
    <n v="1130010"/>
    <s v="Bekhero Milk 500ML 24X"/>
    <n v="202406"/>
    <x v="2"/>
    <x v="2"/>
    <x v="2"/>
    <x v="10"/>
    <x v="1"/>
    <n v="113.8"/>
    <n v="40968"/>
    <n v="-1634.04"/>
    <n v="39333.96"/>
    <n v="-24535.23"/>
    <n v="-1205.43"/>
    <n v="-476.43"/>
    <n v="13116.869999999999"/>
    <n v="0.33347443278022348"/>
    <n v="1681.8600000000001"/>
    <n v="3.9885764499121262E-2"/>
    <n v="4.2758471305711407E-2"/>
    <n v="115.26247803163444"/>
    <n v="1634.04"/>
  </r>
  <r>
    <n v="1120010"/>
    <s v="Pure Orange 1L 12X"/>
    <n v="202505"/>
    <x v="1"/>
    <x v="0"/>
    <x v="0"/>
    <x v="8"/>
    <x v="2"/>
    <n v="74.8"/>
    <n v="35904"/>
    <n v="-3327.5"/>
    <n v="32576.5"/>
    <n v="-21708.18"/>
    <n v="-933.17"/>
    <n v="-406.71"/>
    <n v="9528.4400000000023"/>
    <n v="0.29249428268844113"/>
    <n v="1339.8799999999999"/>
    <n v="9.2677696078431376E-2"/>
    <n v="4.1130262612619525E-2"/>
    <n v="127.38556149732624"/>
    <n v="3327.5"/>
  </r>
  <r>
    <n v="1120010"/>
    <s v="Pure Orange 1L 12X"/>
    <n v="202506"/>
    <x v="1"/>
    <x v="0"/>
    <x v="0"/>
    <x v="5"/>
    <x v="3"/>
    <n v="108.1"/>
    <n v="51888"/>
    <n v="-5214.75"/>
    <n v="46673.25"/>
    <n v="-29197.03"/>
    <n v="-1207.8499999999999"/>
    <n v="-813.45"/>
    <n v="15454.920000000002"/>
    <n v="0.33113014414038022"/>
    <n v="2021.3"/>
    <n v="0.10050011563367253"/>
    <n v="4.3307461983041674E-2"/>
    <n v="142.96873265494915"/>
    <n v="5214.75"/>
  </r>
  <r>
    <n v="1120020"/>
    <s v="Pure Apple 250ML 27X"/>
    <n v="202504"/>
    <x v="1"/>
    <x v="1"/>
    <x v="1"/>
    <x v="4"/>
    <x v="1"/>
    <n v="40.6"/>
    <n v="15428"/>
    <n v="-533.16999999999996"/>
    <n v="14894.83"/>
    <n v="-9603.91"/>
    <n v="-379.76"/>
    <n v="-153.41"/>
    <n v="4757.75"/>
    <n v="0.3194229138566872"/>
    <n v="533.16999999999996"/>
    <n v="3.4558594762768992E-2"/>
    <n v="3.5795641843512145E-2"/>
    <n v="117.185960591133"/>
    <n v="533.16999999999996"/>
  </r>
  <r>
    <n v="1120020"/>
    <s v="Pure Apple 250ML 27X"/>
    <n v="202504"/>
    <x v="1"/>
    <x v="1"/>
    <x v="1"/>
    <x v="5"/>
    <x v="3"/>
    <n v="199.8"/>
    <n v="75924"/>
    <n v="-7392.25"/>
    <n v="68531.75"/>
    <n v="-43474.97"/>
    <n v="-2184.63"/>
    <n v="-1131.5999999999999"/>
    <n v="21740.550000000003"/>
    <n v="0.3172332532001591"/>
    <n v="3316.23"/>
    <n v="9.7363811179600648E-2"/>
    <n v="4.8389687991332482E-2"/>
    <n v="108.81156156156158"/>
    <n v="7392.25"/>
  </r>
  <r>
    <n v="1130010"/>
    <s v="Bekhero Milk 500ML 24X"/>
    <n v="202503"/>
    <x v="2"/>
    <x v="2"/>
    <x v="2"/>
    <x v="9"/>
    <x v="0"/>
    <n v="100.7"/>
    <n v="36252"/>
    <n v="-2503.9499999999998"/>
    <n v="33748.050000000003"/>
    <n v="-22157.72"/>
    <n v="-788.87"/>
    <n v="-468.48"/>
    <n v="10332.980000000003"/>
    <n v="0.30618006077388182"/>
    <n v="1257.3499999999999"/>
    <n v="6.9070671962926183E-2"/>
    <n v="3.7256967439600205E-2"/>
    <n v="102.61151936444888"/>
    <n v="2503.9499999999998"/>
  </r>
  <r>
    <n v="1120020"/>
    <s v="Pure Apple 250ML 27X"/>
    <n v="202409"/>
    <x v="1"/>
    <x v="1"/>
    <x v="1"/>
    <x v="0"/>
    <x v="0"/>
    <n v="52.2"/>
    <n v="19836"/>
    <n v="-1553.08"/>
    <n v="18282.919999999998"/>
    <n v="-12413.47"/>
    <n v="-573.73"/>
    <n v="-311.38"/>
    <n v="4984.34"/>
    <n v="0.27262275391458263"/>
    <n v="885.11"/>
    <n v="7.8296027424884049E-2"/>
    <n v="4.841185106099026E-2"/>
    <n v="95.485440613026825"/>
    <n v="1553.08"/>
  </r>
  <r>
    <n v="1110020"/>
    <s v="Juhayna Milk 500ML 24X"/>
    <n v="202411"/>
    <x v="0"/>
    <x v="2"/>
    <x v="2"/>
    <x v="0"/>
    <x v="0"/>
    <n v="98.9"/>
    <n v="44505"/>
    <n v="-3208.87"/>
    <n v="41296.129999999997"/>
    <n v="-27223.06"/>
    <n v="-987.79"/>
    <n v="-528.24"/>
    <n v="12557.039999999994"/>
    <n v="0.30407304510132049"/>
    <n v="1516.03"/>
    <n v="7.2101336928435011E-2"/>
    <n v="3.6711188191242132E-2"/>
    <n v="126.96703741152672"/>
    <n v="3208.87"/>
  </r>
  <r>
    <n v="1110020"/>
    <s v="Juhayna Milk 500ML 24X"/>
    <n v="202401"/>
    <x v="0"/>
    <x v="2"/>
    <x v="2"/>
    <x v="10"/>
    <x v="1"/>
    <n v="103.2"/>
    <n v="46440"/>
    <n v="-1800.7"/>
    <n v="44639.3"/>
    <n v="-29832.99"/>
    <n v="-1132.29"/>
    <n v="-872.77"/>
    <n v="12801.25"/>
    <n v="0.28677084990132012"/>
    <n v="2005.06"/>
    <n v="3.8774763135228249E-2"/>
    <n v="4.4916922980423074E-2"/>
    <n v="124.04312015503875"/>
    <n v="1800.7"/>
  </r>
  <r>
    <n v="1120020"/>
    <s v="Pure Apple 250ML 27X"/>
    <n v="202510"/>
    <x v="1"/>
    <x v="1"/>
    <x v="1"/>
    <x v="4"/>
    <x v="1"/>
    <n v="119.6"/>
    <n v="45448"/>
    <n v="-1381.04"/>
    <n v="44066.96"/>
    <n v="-29856.43"/>
    <n v="-988.63"/>
    <n v="-875.33"/>
    <n v="12346.569999999996"/>
    <n v="0.28017748444639695"/>
    <n v="1863.96"/>
    <n v="3.0387255764830135E-2"/>
    <n v="4.2298356864190319E-2"/>
    <n v="103.23219063545147"/>
    <n v="1381.04"/>
  </r>
  <r>
    <n v="1110020"/>
    <s v="Juhayna Milk 500ML 24X"/>
    <n v="202408"/>
    <x v="0"/>
    <x v="2"/>
    <x v="2"/>
    <x v="5"/>
    <x v="3"/>
    <n v="216.2"/>
    <n v="97290"/>
    <n v="-10312.450000000001"/>
    <n v="86977.55"/>
    <n v="-59013.08"/>
    <n v="-2862.61"/>
    <n v="-1101.3900000000001"/>
    <n v="24000.47"/>
    <n v="0.27593867612964496"/>
    <n v="3964"/>
    <n v="0.10599701922088602"/>
    <n v="4.5574978830744253E-2"/>
    <n v="111.01049953746532"/>
    <n v="10312.450000000001"/>
  </r>
  <r>
    <n v="1130010"/>
    <s v="Bekhero Milk 500ML 24X"/>
    <n v="202406"/>
    <x v="2"/>
    <x v="2"/>
    <x v="2"/>
    <x v="2"/>
    <x v="1"/>
    <n v="109.4"/>
    <n v="39384"/>
    <n v="-966.13"/>
    <n v="38417.870000000003"/>
    <n v="-24298.05"/>
    <n v="-1141.76"/>
    <n v="-598.54999999999995"/>
    <n v="12379.510000000006"/>
    <n v="0.32223311703642094"/>
    <n v="1740.31"/>
    <n v="2.4531027828559822E-2"/>
    <n v="4.5299492137382935E-2"/>
    <n v="113.15822669104209"/>
    <n v="966.13"/>
  </r>
  <r>
    <n v="1120010"/>
    <s v="Pure Orange 1L 12X"/>
    <n v="202510"/>
    <x v="1"/>
    <x v="0"/>
    <x v="0"/>
    <x v="9"/>
    <x v="0"/>
    <n v="88.4"/>
    <n v="42432"/>
    <n v="-2805.29"/>
    <n v="39626.71"/>
    <n v="-25552.11"/>
    <n v="-1521.6"/>
    <n v="-676.37"/>
    <n v="11876.630000000001"/>
    <n v="0.29971274425759797"/>
    <n v="2197.9699999999998"/>
    <n v="6.6112603695324276E-2"/>
    <n v="5.5466880798330211E-2"/>
    <n v="134.3510180995475"/>
    <n v="2805.29"/>
  </r>
  <r>
    <n v="1130010"/>
    <s v="Bekhero Milk 500ML 24X"/>
    <n v="202505"/>
    <x v="2"/>
    <x v="2"/>
    <x v="2"/>
    <x v="8"/>
    <x v="2"/>
    <n v="111.2"/>
    <n v="40032"/>
    <n v="-3917.02"/>
    <n v="36114.980000000003"/>
    <n v="-24097.119999999999"/>
    <n v="-959.11"/>
    <n v="-500.21"/>
    <n v="10558.540000000005"/>
    <n v="0.29235901556639388"/>
    <n v="1459.32"/>
    <n v="9.7847222222222224E-2"/>
    <n v="4.0407609252448705E-2"/>
    <n v="94.950899280575584"/>
    <n v="3917.02"/>
  </r>
  <r>
    <n v="1120010"/>
    <s v="Pure Orange 1L 12X"/>
    <n v="202501"/>
    <x v="1"/>
    <x v="0"/>
    <x v="0"/>
    <x v="10"/>
    <x v="1"/>
    <n v="81.7"/>
    <n v="39216"/>
    <n v="-1306.74"/>
    <n v="37909.26"/>
    <n v="-25302.47"/>
    <n v="-1040.1099999999999"/>
    <n v="-682.8"/>
    <n v="10883.880000000001"/>
    <n v="0.28710346759604383"/>
    <n v="1722.9099999999999"/>
    <n v="3.332160342717258E-2"/>
    <n v="4.5448262508948997E-2"/>
    <n v="133.21762545899634"/>
    <n v="1306.74"/>
  </r>
  <r>
    <n v="1130010"/>
    <s v="Bekhero Milk 500ML 24X"/>
    <n v="202510"/>
    <x v="2"/>
    <x v="2"/>
    <x v="2"/>
    <x v="10"/>
    <x v="1"/>
    <n v="10.199999999999999"/>
    <n v="3672"/>
    <n v="-138.56"/>
    <n v="3533.44"/>
    <n v="-2262.25"/>
    <n v="-130.72"/>
    <n v="-39.99"/>
    <n v="1100.4800000000005"/>
    <n v="0.31144720159391426"/>
    <n v="170.71"/>
    <n v="3.7734204793028324E-2"/>
    <n v="4.8312692447020467E-2"/>
    <n v="107.89019607843143"/>
    <n v="138.56"/>
  </r>
  <r>
    <n v="1120020"/>
    <s v="Pure Apple 250ML 27X"/>
    <n v="202502"/>
    <x v="1"/>
    <x v="1"/>
    <x v="1"/>
    <x v="10"/>
    <x v="1"/>
    <n v="38.700000000000003"/>
    <n v="14706"/>
    <n v="-369.25"/>
    <n v="14336.75"/>
    <n v="-9406.33"/>
    <n v="-348.34"/>
    <n v="-202.75"/>
    <n v="4379.33"/>
    <n v="0.30546183758522677"/>
    <n v="551.08999999999992"/>
    <n v="2.5108799129606962E-2"/>
    <n v="3.8438976755540824E-2"/>
    <n v="113.16098191214469"/>
    <n v="369.25"/>
  </r>
  <r>
    <n v="1110020"/>
    <s v="Juhayna Milk 500ML 24X"/>
    <n v="202402"/>
    <x v="0"/>
    <x v="2"/>
    <x v="2"/>
    <x v="7"/>
    <x v="3"/>
    <n v="141.9"/>
    <n v="63855"/>
    <n v="-5382.65"/>
    <n v="58472.35"/>
    <n v="-39628.33"/>
    <n v="-1584.75"/>
    <n v="-1100.92"/>
    <n v="16158.349999999999"/>
    <n v="0.27634172390882183"/>
    <n v="2685.67"/>
    <n v="8.4294886853026385E-2"/>
    <n v="4.5930597966389243E-2"/>
    <n v="113.87138830162084"/>
    <n v="5382.65"/>
  </r>
  <r>
    <n v="1120010"/>
    <s v="Pure Orange 1L 12X"/>
    <n v="202402"/>
    <x v="1"/>
    <x v="0"/>
    <x v="0"/>
    <x v="5"/>
    <x v="3"/>
    <n v="123"/>
    <n v="59040"/>
    <n v="-4930.5"/>
    <n v="54109.5"/>
    <n v="-35771.78"/>
    <n v="-1548.93"/>
    <n v="-676.4"/>
    <n v="16112.39"/>
    <n v="0.29777377355177925"/>
    <n v="2225.33"/>
    <n v="8.3511178861788618E-2"/>
    <n v="4.1126419575120816E-2"/>
    <n v="130.99504065040651"/>
    <n v="4930.5"/>
  </r>
  <r>
    <n v="1110010"/>
    <s v="Juhayna Milk 1L 12X"/>
    <n v="202402"/>
    <x v="0"/>
    <x v="0"/>
    <x v="0"/>
    <x v="3"/>
    <x v="2"/>
    <n v="112.4"/>
    <n v="47208"/>
    <n v="-3421.86"/>
    <n v="43786.14"/>
    <n v="-28656.55"/>
    <n v="-1376.33"/>
    <n v="-668.91"/>
    <n v="13084.350000000002"/>
    <n v="0.29882401143375514"/>
    <n v="2045.2399999999998"/>
    <n v="7.2484748347737674E-2"/>
    <n v="4.6709757927965327E-2"/>
    <n v="116.40880782918151"/>
    <n v="3421.86"/>
  </r>
  <r>
    <n v="1110010"/>
    <s v="Juhayna Milk 1L 12X"/>
    <n v="202412"/>
    <x v="0"/>
    <x v="0"/>
    <x v="0"/>
    <x v="8"/>
    <x v="2"/>
    <n v="206.8"/>
    <n v="86856"/>
    <n v="-6693.38"/>
    <n v="80162.62"/>
    <n v="-51223.59"/>
    <n v="-2969.57"/>
    <n v="-1057.75"/>
    <n v="24911.71"/>
    <n v="0.31076466812087727"/>
    <n v="4027.32"/>
    <n v="7.7062954775720741E-2"/>
    <n v="5.0239375908621757E-2"/>
    <n v="120.46281431334621"/>
    <n v="6693.38"/>
  </r>
  <r>
    <n v="1130010"/>
    <s v="Bekhero Milk 500ML 24X"/>
    <n v="202407"/>
    <x v="2"/>
    <x v="2"/>
    <x v="2"/>
    <x v="0"/>
    <x v="0"/>
    <n v="110.4"/>
    <n v="39744"/>
    <n v="-3377.79"/>
    <n v="36366.21"/>
    <n v="-24095.32"/>
    <n v="-1091.5"/>
    <n v="-701.55"/>
    <n v="10477.84"/>
    <n v="0.28812020829225815"/>
    <n v="1793.05"/>
    <n v="8.4988677536231877E-2"/>
    <n v="4.9305385411347512E-2"/>
    <n v="94.907971014492745"/>
    <n v="3377.79"/>
  </r>
  <r>
    <n v="1120020"/>
    <s v="Pure Apple 250ML 27X"/>
    <n v="202407"/>
    <x v="1"/>
    <x v="1"/>
    <x v="1"/>
    <x v="10"/>
    <x v="1"/>
    <n v="30.5"/>
    <n v="11590"/>
    <n v="-345.37"/>
    <n v="11244.63"/>
    <n v="-7370.43"/>
    <n v="-386.07"/>
    <n v="-200.09"/>
    <n v="3288.0399999999991"/>
    <n v="0.29240979916635756"/>
    <n v="586.16"/>
    <n v="2.9798964624676447E-2"/>
    <n v="5.2127993540027555E-2"/>
    <n v="107.80459016393439"/>
    <n v="345.37"/>
  </r>
  <r>
    <n v="1110020"/>
    <s v="Juhayna Milk 500ML 24X"/>
    <n v="202506"/>
    <x v="0"/>
    <x v="2"/>
    <x v="2"/>
    <x v="5"/>
    <x v="3"/>
    <n v="73.900000000000006"/>
    <n v="33255"/>
    <n v="-3195.42"/>
    <n v="30059.58"/>
    <n v="-20296.400000000001"/>
    <n v="-1048.47"/>
    <n v="-452.52"/>
    <n v="8262.1899999999987"/>
    <n v="0.27486046045886198"/>
    <n v="1500.99"/>
    <n v="9.6088407758231853E-2"/>
    <n v="4.9933831410818114E-2"/>
    <n v="111.80230040595397"/>
    <n v="3195.42"/>
  </r>
  <r>
    <n v="1110010"/>
    <s v="Juhayna Milk 1L 12X"/>
    <n v="202402"/>
    <x v="0"/>
    <x v="0"/>
    <x v="0"/>
    <x v="2"/>
    <x v="1"/>
    <n v="50"/>
    <n v="21000"/>
    <n v="-473.3"/>
    <n v="20526.7"/>
    <n v="-12826.96"/>
    <n v="-520.26"/>
    <n v="-299.51"/>
    <n v="6879.9700000000012"/>
    <n v="0.33517175191336168"/>
    <n v="819.77"/>
    <n v="2.2538095238095239E-2"/>
    <n v="3.9936765286188232E-2"/>
    <n v="137.59940000000003"/>
    <n v="473.3"/>
  </r>
  <r>
    <n v="1120010"/>
    <s v="Pure Orange 1L 12X"/>
    <n v="202508"/>
    <x v="1"/>
    <x v="0"/>
    <x v="0"/>
    <x v="4"/>
    <x v="1"/>
    <n v="75.8"/>
    <n v="36384"/>
    <n v="-970.54"/>
    <n v="35413.46"/>
    <n v="-22238.32"/>
    <n v="-721.69"/>
    <n v="-417.95"/>
    <n v="12035.5"/>
    <n v="0.33985665337416904"/>
    <n v="1139.6400000000001"/>
    <n v="2.6674912049252417E-2"/>
    <n v="3.2180984292413117E-2"/>
    <n v="158.77968337730871"/>
    <n v="970.54"/>
  </r>
  <r>
    <n v="1130010"/>
    <s v="Bekhero Milk 500ML 24X"/>
    <n v="202404"/>
    <x v="2"/>
    <x v="2"/>
    <x v="2"/>
    <x v="2"/>
    <x v="1"/>
    <n v="98.2"/>
    <n v="35352"/>
    <n v="-859.46"/>
    <n v="34492.54"/>
    <n v="-23255.35"/>
    <n v="-1037.4000000000001"/>
    <n v="-411.75"/>
    <n v="9788.0400000000009"/>
    <n v="0.28377266504583309"/>
    <n v="1449.15"/>
    <n v="2.4311495813532473E-2"/>
    <n v="4.2013432469745635E-2"/>
    <n v="99.674541751527499"/>
    <n v="859.46"/>
  </r>
  <r>
    <n v="1120010"/>
    <s v="Pure Orange 1L 12X"/>
    <n v="202504"/>
    <x v="1"/>
    <x v="0"/>
    <x v="0"/>
    <x v="9"/>
    <x v="0"/>
    <n v="90.5"/>
    <n v="43440"/>
    <n v="-3573.39"/>
    <n v="39866.61"/>
    <n v="-25593.439999999999"/>
    <n v="-973.4"/>
    <n v="-569.34"/>
    <n v="12730.43"/>
    <n v="0.31932562111501328"/>
    <n v="1542.74"/>
    <n v="8.22603591160221E-2"/>
    <n v="3.8697546643669978E-2"/>
    <n v="140.66773480662982"/>
    <n v="3573.39"/>
  </r>
  <r>
    <n v="1110010"/>
    <s v="Juhayna Milk 1L 12X"/>
    <n v="202404"/>
    <x v="0"/>
    <x v="0"/>
    <x v="0"/>
    <x v="5"/>
    <x v="3"/>
    <n v="150.4"/>
    <n v="63168"/>
    <n v="-6538.33"/>
    <n v="56629.67"/>
    <n v="-36087.26"/>
    <n v="-2042.72"/>
    <n v="-680.22"/>
    <n v="17819.469999999994"/>
    <n v="0.31466667561368439"/>
    <n v="2722.94"/>
    <n v="0.10350699721377912"/>
    <n v="4.8083275074709074E-2"/>
    <n v="118.48051861702123"/>
    <n v="6538.33"/>
  </r>
  <r>
    <n v="1120020"/>
    <s v="Pure Apple 250ML 27X"/>
    <n v="202503"/>
    <x v="1"/>
    <x v="1"/>
    <x v="1"/>
    <x v="0"/>
    <x v="0"/>
    <n v="36.299999999999997"/>
    <n v="13794"/>
    <n v="-1172.92"/>
    <n v="12621.08"/>
    <n v="-7858.18"/>
    <n v="-314.47000000000003"/>
    <n v="-203.15"/>
    <n v="4245.2799999999988"/>
    <n v="0.33636424141198684"/>
    <n v="517.62"/>
    <n v="8.5031172973756716E-2"/>
    <n v="4.1012338088341094E-2"/>
    <n v="116.94986225895315"/>
    <n v="1172.92"/>
  </r>
  <r>
    <n v="1120020"/>
    <s v="Pure Apple 250ML 27X"/>
    <n v="202403"/>
    <x v="1"/>
    <x v="1"/>
    <x v="1"/>
    <x v="3"/>
    <x v="2"/>
    <n v="94.9"/>
    <n v="36062"/>
    <n v="-2984.11"/>
    <n v="33077.89"/>
    <n v="-21205.69"/>
    <n v="-1227.78"/>
    <n v="-388.84"/>
    <n v="10255.580000000002"/>
    <n v="0.31004335524424326"/>
    <n v="1616.62"/>
    <n v="8.2749431534579337E-2"/>
    <n v="4.8873129452936689E-2"/>
    <n v="108.06722866174923"/>
    <n v="2984.11"/>
  </r>
  <r>
    <n v="1110020"/>
    <s v="Juhayna Milk 500ML 24X"/>
    <n v="202502"/>
    <x v="0"/>
    <x v="2"/>
    <x v="2"/>
    <x v="2"/>
    <x v="1"/>
    <n v="116.5"/>
    <n v="52425"/>
    <n v="-1404.73"/>
    <n v="51020.27"/>
    <n v="-31700.44"/>
    <n v="-1798.81"/>
    <n v="-638.03"/>
    <n v="16882.989999999998"/>
    <n v="0.33090750009751024"/>
    <n v="2436.84"/>
    <n v="2.6795040534096329E-2"/>
    <n v="4.7762193340019569E-2"/>
    <n v="144.91836909871242"/>
    <n v="1404.73"/>
  </r>
  <r>
    <n v="1120010"/>
    <s v="Pure Orange 1L 12X"/>
    <n v="202405"/>
    <x v="1"/>
    <x v="0"/>
    <x v="0"/>
    <x v="8"/>
    <x v="2"/>
    <n v="155.19999999999999"/>
    <n v="74496"/>
    <n v="-7315.9"/>
    <n v="67180.100000000006"/>
    <n v="-45256.2"/>
    <n v="-2249.8000000000002"/>
    <n v="-944"/>
    <n v="18730.100000000006"/>
    <n v="0.2788042887700376"/>
    <n v="3193.8"/>
    <n v="9.8205272766323015E-2"/>
    <n v="4.7540864035629599E-2"/>
    <n v="120.6836340206186"/>
    <n v="7315.9"/>
  </r>
  <r>
    <n v="1120020"/>
    <s v="Pure Apple 250ML 27X"/>
    <n v="202503"/>
    <x v="1"/>
    <x v="1"/>
    <x v="1"/>
    <x v="6"/>
    <x v="0"/>
    <n v="89.6"/>
    <n v="34048"/>
    <n v="-2158.0300000000002"/>
    <n v="31889.97"/>
    <n v="-19786.52"/>
    <n v="-1250.19"/>
    <n v="-607"/>
    <n v="10246.260000000002"/>
    <n v="0.3213003963315112"/>
    <n v="1857.19"/>
    <n v="6.3381990131578955E-2"/>
    <n v="5.8237433274474698E-2"/>
    <n v="114.35558035714288"/>
    <n v="2158.0300000000002"/>
  </r>
  <r>
    <n v="1120020"/>
    <s v="Pure Apple 250ML 27X"/>
    <n v="202502"/>
    <x v="1"/>
    <x v="1"/>
    <x v="1"/>
    <x v="2"/>
    <x v="1"/>
    <n v="73.7"/>
    <n v="28006"/>
    <n v="-738.91"/>
    <n v="27267.09"/>
    <n v="-18471.16"/>
    <n v="-966.67"/>
    <n v="-537.55999999999995"/>
    <n v="7291.7000000000007"/>
    <n v="0.26741760855302127"/>
    <n v="1504.23"/>
    <n v="2.6383989145183175E-2"/>
    <n v="5.5166502916152771E-2"/>
    <n v="98.937584803256456"/>
    <n v="738.91"/>
  </r>
  <r>
    <n v="1110010"/>
    <s v="Juhayna Milk 1L 12X"/>
    <n v="202503"/>
    <x v="0"/>
    <x v="0"/>
    <x v="0"/>
    <x v="9"/>
    <x v="0"/>
    <n v="105.6"/>
    <n v="44352"/>
    <n v="-3457.9"/>
    <n v="40894.1"/>
    <n v="-27342.27"/>
    <n v="-1612.73"/>
    <n v="-558.19000000000005"/>
    <n v="11380.91"/>
    <n v="0.27830200444562908"/>
    <n v="2170.92"/>
    <n v="7.7964917027417036E-2"/>
    <n v="5.3086386544758293E-2"/>
    <n v="107.77376893939395"/>
    <n v="3457.9"/>
  </r>
  <r>
    <n v="1110020"/>
    <s v="Juhayna Milk 500ML 24X"/>
    <n v="202401"/>
    <x v="0"/>
    <x v="2"/>
    <x v="2"/>
    <x v="5"/>
    <x v="3"/>
    <n v="207.4"/>
    <n v="93330"/>
    <n v="-8849.83"/>
    <n v="84480.17"/>
    <n v="-55062.78"/>
    <n v="-2929.9"/>
    <n v="-1436.89"/>
    <n v="25050.6"/>
    <n v="0.29652639193316016"/>
    <n v="4366.79"/>
    <n v="9.4822993678345652E-2"/>
    <n v="5.1690118521305062E-2"/>
    <n v="120.78399228543876"/>
    <n v="8849.83"/>
  </r>
  <r>
    <n v="1110010"/>
    <s v="Juhayna Milk 1L 12X"/>
    <n v="202504"/>
    <x v="0"/>
    <x v="0"/>
    <x v="0"/>
    <x v="4"/>
    <x v="1"/>
    <n v="99.9"/>
    <n v="41958"/>
    <n v="-1591.37"/>
    <n v="40366.629999999997"/>
    <n v="-26436.14"/>
    <n v="-959.39"/>
    <n v="-751.1"/>
    <n v="12220"/>
    <n v="0.30272529562165584"/>
    <n v="1710.49"/>
    <n v="3.7927689594356259E-2"/>
    <n v="4.2373861776422758E-2"/>
    <n v="122.32232232232232"/>
    <n v="1591.37"/>
  </r>
  <r>
    <n v="1130010"/>
    <s v="Bekhero Milk 500ML 24X"/>
    <n v="202405"/>
    <x v="2"/>
    <x v="2"/>
    <x v="2"/>
    <x v="5"/>
    <x v="3"/>
    <n v="117.9"/>
    <n v="42444"/>
    <n v="-4067.74"/>
    <n v="38376.26"/>
    <n v="-24403.62"/>
    <n v="-1343.07"/>
    <n v="-684.68"/>
    <n v="11944.890000000003"/>
    <n v="0.31125727207393328"/>
    <n v="2027.75"/>
    <n v="9.5837809819998107E-2"/>
    <n v="5.2838655981588614E-2"/>
    <n v="101.31374045801529"/>
    <n v="4067.74"/>
  </r>
  <r>
    <n v="1120010"/>
    <s v="Pure Orange 1L 12X"/>
    <n v="202405"/>
    <x v="1"/>
    <x v="0"/>
    <x v="0"/>
    <x v="1"/>
    <x v="0"/>
    <n v="89.3"/>
    <n v="42864"/>
    <n v="-2963.51"/>
    <n v="39900.49"/>
    <n v="-26788.06"/>
    <n v="-1318.67"/>
    <n v="-424.86"/>
    <n v="11368.899999999994"/>
    <n v="0.28493133793595005"/>
    <n v="1743.5300000000002"/>
    <n v="6.9137504665920127E-2"/>
    <n v="4.3696957105038063E-2"/>
    <n v="127.31131019036948"/>
    <n v="2963.51"/>
  </r>
  <r>
    <n v="1120010"/>
    <s v="Pure Orange 1L 12X"/>
    <n v="202404"/>
    <x v="1"/>
    <x v="0"/>
    <x v="0"/>
    <x v="0"/>
    <x v="0"/>
    <n v="15.5"/>
    <n v="7440"/>
    <n v="-495.81"/>
    <n v="6944.19"/>
    <n v="-4423.91"/>
    <n v="-246.48"/>
    <n v="-119.68"/>
    <n v="2154.12"/>
    <n v="0.31020464589822572"/>
    <n v="366.15999999999997"/>
    <n v="6.6641129032258065E-2"/>
    <n v="5.2728971989533698E-2"/>
    <n v="138.97548387096774"/>
    <n v="495.81"/>
  </r>
  <r>
    <n v="1110020"/>
    <s v="Juhayna Milk 500ML 24X"/>
    <n v="202408"/>
    <x v="0"/>
    <x v="2"/>
    <x v="2"/>
    <x v="2"/>
    <x v="1"/>
    <n v="10.7"/>
    <n v="4815"/>
    <n v="-142.72"/>
    <n v="4672.28"/>
    <n v="-3113.3"/>
    <n v="-158.85"/>
    <n v="-55.76"/>
    <n v="1344.3699999999994"/>
    <n v="0.28773318379891605"/>
    <n v="214.60999999999999"/>
    <n v="2.9640706126687434E-2"/>
    <n v="4.5932606778703332E-2"/>
    <n v="125.64205607476632"/>
    <n v="142.72"/>
  </r>
  <r>
    <n v="1110010"/>
    <s v="Juhayna Milk 1L 12X"/>
    <n v="202404"/>
    <x v="0"/>
    <x v="0"/>
    <x v="0"/>
    <x v="0"/>
    <x v="0"/>
    <n v="54.6"/>
    <n v="22932"/>
    <n v="-2057.59"/>
    <n v="20874.41"/>
    <n v="-13234.32"/>
    <n v="-805.37"/>
    <n v="-215.63"/>
    <n v="6619.09"/>
    <n v="0.31709111778488591"/>
    <n v="1021"/>
    <n v="8.9725710797139369E-2"/>
    <n v="4.8911562051334623E-2"/>
    <n v="121.22875457875458"/>
    <n v="2057.59"/>
  </r>
  <r>
    <n v="1110020"/>
    <s v="Juhayna Milk 500ML 24X"/>
    <n v="202401"/>
    <x v="0"/>
    <x v="2"/>
    <x v="2"/>
    <x v="9"/>
    <x v="0"/>
    <n v="101.1"/>
    <n v="45495"/>
    <n v="-3748.82"/>
    <n v="41746.18"/>
    <n v="-26986.83"/>
    <n v="-927.87"/>
    <n v="-494.25"/>
    <n v="13337.23"/>
    <n v="0.31948384259350193"/>
    <n v="1422.12"/>
    <n v="8.2400703373997145E-2"/>
    <n v="3.4065871416258921E-2"/>
    <n v="131.92116716122652"/>
    <n v="3748.82"/>
  </r>
  <r>
    <n v="1130010"/>
    <s v="Bekhero Milk 500ML 24X"/>
    <n v="202407"/>
    <x v="2"/>
    <x v="2"/>
    <x v="2"/>
    <x v="5"/>
    <x v="3"/>
    <n v="280.10000000000002"/>
    <n v="100836"/>
    <n v="-10598.21"/>
    <n v="90237.79"/>
    <n v="-59008.639999999999"/>
    <n v="-2654.26"/>
    <n v="-1307.6199999999999"/>
    <n v="27267.26999999999"/>
    <n v="0.30217129652665464"/>
    <n v="3961.88"/>
    <n v="0.10510343528105041"/>
    <n v="4.3904887298325902E-2"/>
    <n v="97.348339878614738"/>
    <n v="10598.21"/>
  </r>
  <r>
    <n v="1130010"/>
    <s v="Bekhero Milk 500ML 24X"/>
    <n v="202505"/>
    <x v="2"/>
    <x v="2"/>
    <x v="2"/>
    <x v="8"/>
    <x v="2"/>
    <n v="77.099999999999994"/>
    <n v="27756"/>
    <n v="-2258.17"/>
    <n v="25497.83"/>
    <n v="-16488.599999999999"/>
    <n v="-528.73"/>
    <n v="-409.06"/>
    <n v="8071.4400000000023"/>
    <n v="0.31655399694797565"/>
    <n v="937.79"/>
    <n v="8.1357904597204211E-2"/>
    <n v="3.6779208269880216E-2"/>
    <n v="104.6879377431907"/>
    <n v="2258.17"/>
  </r>
  <r>
    <n v="1120020"/>
    <s v="Pure Apple 250ML 27X"/>
    <n v="202401"/>
    <x v="1"/>
    <x v="1"/>
    <x v="1"/>
    <x v="5"/>
    <x v="3"/>
    <n v="240.9"/>
    <n v="91542"/>
    <n v="-7576.71"/>
    <n v="83965.29"/>
    <n v="-52346.68"/>
    <n v="-2262.3000000000002"/>
    <n v="-1144.52"/>
    <n v="28211.789999999994"/>
    <n v="0.33599348016305303"/>
    <n v="3406.82"/>
    <n v="8.2767582093465297E-2"/>
    <n v="4.0574146769456768E-2"/>
    <n v="117.1099626400996"/>
    <n v="7576.71"/>
  </r>
  <r>
    <n v="1130010"/>
    <s v="Bekhero Milk 500ML 24X"/>
    <n v="202508"/>
    <x v="2"/>
    <x v="2"/>
    <x v="2"/>
    <x v="9"/>
    <x v="0"/>
    <n v="94.6"/>
    <n v="34056"/>
    <n v="-2236.67"/>
    <n v="31819.33"/>
    <n v="-21097.759999999998"/>
    <n v="-683.25"/>
    <n v="-505.56"/>
    <n v="9532.760000000002"/>
    <n v="0.29959021764443189"/>
    <n v="1188.81"/>
    <n v="6.5676239135541464E-2"/>
    <n v="3.7361251792542453E-2"/>
    <n v="100.76913319238903"/>
    <n v="2236.67"/>
  </r>
  <r>
    <n v="1120020"/>
    <s v="Pure Apple 250ML 27X"/>
    <n v="202401"/>
    <x v="1"/>
    <x v="1"/>
    <x v="1"/>
    <x v="8"/>
    <x v="2"/>
    <n v="179.8"/>
    <n v="68324"/>
    <n v="-6244.93"/>
    <n v="62079.07"/>
    <n v="-39448.89"/>
    <n v="-1614.03"/>
    <n v="-860.23"/>
    <n v="20155.919999999998"/>
    <n v="0.32468141033684944"/>
    <n v="2474.2600000000002"/>
    <n v="9.1401703647327442E-2"/>
    <n v="3.9856589346457673E-2"/>
    <n v="112.10189098998886"/>
    <n v="6244.93"/>
  </r>
  <r>
    <n v="1120010"/>
    <s v="Pure Orange 1L 12X"/>
    <n v="202512"/>
    <x v="1"/>
    <x v="0"/>
    <x v="0"/>
    <x v="3"/>
    <x v="2"/>
    <n v="133.5"/>
    <n v="64080"/>
    <n v="-4875.1400000000003"/>
    <n v="59204.86"/>
    <n v="-39694.269999999997"/>
    <n v="-1737.17"/>
    <n v="-985.14"/>
    <n v="16788.280000000006"/>
    <n v="0.28356253185971569"/>
    <n v="2722.31"/>
    <n v="7.607896379525593E-2"/>
    <n v="4.5981191408948519E-2"/>
    <n v="125.75490636704124"/>
    <n v="4875.1400000000003"/>
  </r>
  <r>
    <n v="1120020"/>
    <s v="Pure Apple 250ML 27X"/>
    <n v="202507"/>
    <x v="1"/>
    <x v="1"/>
    <x v="1"/>
    <x v="3"/>
    <x v="2"/>
    <n v="115.2"/>
    <n v="43776"/>
    <n v="-3300.61"/>
    <n v="40475.39"/>
    <n v="-25124.73"/>
    <n v="-1245.01"/>
    <n v="-667.05"/>
    <n v="13438.600000000002"/>
    <n v="0.33201903675295041"/>
    <n v="1912.06"/>
    <n v="7.5397706505847956E-2"/>
    <n v="4.7240063653494133E-2"/>
    <n v="116.6545138888889"/>
    <n v="3300.61"/>
  </r>
  <r>
    <n v="1120020"/>
    <s v="Pure Apple 250ML 27X"/>
    <n v="202503"/>
    <x v="1"/>
    <x v="1"/>
    <x v="1"/>
    <x v="5"/>
    <x v="3"/>
    <n v="77.7"/>
    <n v="29526"/>
    <n v="-3143.5"/>
    <n v="26382.5"/>
    <n v="-16610.599999999999"/>
    <n v="-541.41"/>
    <n v="-297.77"/>
    <n v="8932.7200000000012"/>
    <n v="0.33858504690609309"/>
    <n v="839.18"/>
    <n v="0.10646548804443541"/>
    <n v="3.1808206197289871E-2"/>
    <n v="114.96422136422137"/>
    <n v="3143.5"/>
  </r>
  <r>
    <n v="1120020"/>
    <s v="Pure Apple 250ML 27X"/>
    <n v="202506"/>
    <x v="1"/>
    <x v="1"/>
    <x v="1"/>
    <x v="1"/>
    <x v="0"/>
    <n v="58"/>
    <n v="22040"/>
    <n v="-1891.52"/>
    <n v="20148.48"/>
    <n v="-12516.2"/>
    <n v="-450.33"/>
    <n v="-400.93"/>
    <n v="6781.0199999999986"/>
    <n v="0.3365524347246045"/>
    <n v="851.26"/>
    <n v="8.5822141560798551E-2"/>
    <n v="4.2249340893208816E-2"/>
    <n v="116.91413793103446"/>
    <n v="1891.52"/>
  </r>
  <r>
    <n v="1110020"/>
    <s v="Juhayna Milk 500ML 24X"/>
    <n v="202507"/>
    <x v="0"/>
    <x v="2"/>
    <x v="2"/>
    <x v="2"/>
    <x v="1"/>
    <n v="81.400000000000006"/>
    <n v="36630"/>
    <n v="-1164.52"/>
    <n v="35465.480000000003"/>
    <n v="-23785.24"/>
    <n v="-711.78"/>
    <n v="-551.75"/>
    <n v="10416.710000000003"/>
    <n v="0.29371405659813438"/>
    <n v="1263.53"/>
    <n v="3.1791427791427788E-2"/>
    <n v="3.5627037897132646E-2"/>
    <n v="127.96941031941034"/>
    <n v="1164.52"/>
  </r>
  <r>
    <n v="1120020"/>
    <s v="Pure Apple 250ML 27X"/>
    <n v="202407"/>
    <x v="1"/>
    <x v="1"/>
    <x v="1"/>
    <x v="1"/>
    <x v="0"/>
    <n v="119.4"/>
    <n v="45372"/>
    <n v="-3402.35"/>
    <n v="41969.65"/>
    <n v="-27044.11"/>
    <n v="-980.49"/>
    <n v="-429.82"/>
    <n v="13515.23"/>
    <n v="0.32202389107366869"/>
    <n v="1410.31"/>
    <n v="7.498787798642334E-2"/>
    <n v="3.3603091757972721E-2"/>
    <n v="113.19288107202679"/>
    <n v="3402.35"/>
  </r>
  <r>
    <n v="1130010"/>
    <s v="Bekhero Milk 500ML 24X"/>
    <n v="202504"/>
    <x v="2"/>
    <x v="2"/>
    <x v="2"/>
    <x v="4"/>
    <x v="1"/>
    <n v="103.6"/>
    <n v="37296"/>
    <n v="-1331.39"/>
    <n v="35964.61"/>
    <n v="-22480.67"/>
    <n v="-1201.95"/>
    <n v="-526.57000000000005"/>
    <n v="11755.420000000002"/>
    <n v="0.32686076673707853"/>
    <n v="1728.52"/>
    <n v="3.5697930072930074E-2"/>
    <n v="4.8061691757536086E-2"/>
    <n v="113.46930501930504"/>
    <n v="1331.39"/>
  </r>
  <r>
    <n v="1120020"/>
    <s v="Pure Apple 250ML 27X"/>
    <n v="202404"/>
    <x v="1"/>
    <x v="1"/>
    <x v="1"/>
    <x v="5"/>
    <x v="3"/>
    <n v="190.8"/>
    <n v="72504"/>
    <n v="-7038.12"/>
    <n v="65465.88"/>
    <n v="-43165.73"/>
    <n v="-2271.9899999999998"/>
    <n v="-1249.5899999999999"/>
    <n v="18778.57"/>
    <n v="0.28684514742641509"/>
    <n v="3521.58"/>
    <n v="9.7072161535915261E-2"/>
    <n v="5.3792601581159533E-2"/>
    <n v="98.420178197064985"/>
    <n v="7038.12"/>
  </r>
  <r>
    <n v="1120010"/>
    <s v="Pure Orange 1L 12X"/>
    <n v="202504"/>
    <x v="1"/>
    <x v="0"/>
    <x v="0"/>
    <x v="2"/>
    <x v="1"/>
    <n v="59.5"/>
    <n v="28560"/>
    <n v="-934.33"/>
    <n v="27625.67"/>
    <n v="-18722.060000000001"/>
    <n v="-752.53"/>
    <n v="-468.36"/>
    <n v="7682.7199999999975"/>
    <n v="0.27810076642485043"/>
    <n v="1220.8899999999999"/>
    <n v="3.2714635854341735E-2"/>
    <n v="4.419404126669145E-2"/>
    <n v="129.12134453781508"/>
    <n v="934.33"/>
  </r>
  <r>
    <n v="1130010"/>
    <s v="Bekhero Milk 500ML 24X"/>
    <n v="202405"/>
    <x v="2"/>
    <x v="2"/>
    <x v="2"/>
    <x v="6"/>
    <x v="0"/>
    <n v="14.1"/>
    <n v="5076"/>
    <n v="-436.33"/>
    <n v="4639.67"/>
    <n v="-3127.58"/>
    <n v="-103.94"/>
    <n v="-55.89"/>
    <n v="1352.2600000000002"/>
    <n v="0.29145607338452956"/>
    <n v="159.82999999999998"/>
    <n v="8.5959416863672186E-2"/>
    <n v="3.4448570695760683E-2"/>
    <n v="95.904964539007111"/>
    <n v="436.33"/>
  </r>
  <r>
    <n v="1120020"/>
    <s v="Pure Apple 250ML 27X"/>
    <n v="202410"/>
    <x v="1"/>
    <x v="1"/>
    <x v="1"/>
    <x v="7"/>
    <x v="3"/>
    <n v="232.7"/>
    <n v="88426"/>
    <n v="-9841.59"/>
    <n v="78584.41"/>
    <n v="-51597.63"/>
    <n v="-2124.46"/>
    <n v="-824.12"/>
    <n v="24038.200000000004"/>
    <n v="0.30589018865192225"/>
    <n v="2948.58"/>
    <n v="0.11129746907018298"/>
    <n v="3.7521182636606927E-2"/>
    <n v="103.30124623979376"/>
    <n v="9841.59"/>
  </r>
  <r>
    <n v="1120010"/>
    <s v="Pure Orange 1L 12X"/>
    <n v="202503"/>
    <x v="1"/>
    <x v="0"/>
    <x v="0"/>
    <x v="9"/>
    <x v="0"/>
    <n v="92.2"/>
    <n v="44256"/>
    <n v="-3822.76"/>
    <n v="40433.24"/>
    <n v="-26821.34"/>
    <n v="-1145.1199999999999"/>
    <n v="-595.53"/>
    <n v="11871.25"/>
    <n v="0.29360125480916199"/>
    <n v="1740.6499999999999"/>
    <n v="8.6378344179320318E-2"/>
    <n v="4.3049975713051934E-2"/>
    <n v="128.7554229934924"/>
    <n v="3822.76"/>
  </r>
  <r>
    <n v="1120010"/>
    <s v="Pure Orange 1L 12X"/>
    <n v="202512"/>
    <x v="1"/>
    <x v="0"/>
    <x v="0"/>
    <x v="6"/>
    <x v="0"/>
    <n v="22.4"/>
    <n v="10752"/>
    <n v="-879.6"/>
    <n v="9872.4"/>
    <n v="-6276.17"/>
    <n v="-286.16000000000003"/>
    <n v="-195.51"/>
    <n v="3114.5599999999995"/>
    <n v="0.31548154450792104"/>
    <n v="481.67"/>
    <n v="8.1808035714285715E-2"/>
    <n v="4.8789554718204294E-2"/>
    <n v="139.04285714285712"/>
    <n v="879.6"/>
  </r>
  <r>
    <n v="1120020"/>
    <s v="Pure Apple 250ML 27X"/>
    <n v="202408"/>
    <x v="1"/>
    <x v="1"/>
    <x v="1"/>
    <x v="10"/>
    <x v="1"/>
    <n v="51.1"/>
    <n v="19418"/>
    <n v="-770.86"/>
    <n v="18647.14"/>
    <n v="-12600.07"/>
    <n v="-621.57000000000005"/>
    <n v="-362.71"/>
    <n v="5062.7900000000009"/>
    <n v="0.27150490638242653"/>
    <n v="984.28"/>
    <n v="3.9698218148110004E-2"/>
    <n v="5.2784502073776461E-2"/>
    <n v="99.07612524461841"/>
    <n v="770.86"/>
  </r>
  <r>
    <n v="1130010"/>
    <s v="Bekhero Milk 500ML 24X"/>
    <n v="202506"/>
    <x v="2"/>
    <x v="2"/>
    <x v="2"/>
    <x v="3"/>
    <x v="2"/>
    <n v="108.8"/>
    <n v="39168"/>
    <n v="-3196.06"/>
    <n v="35971.94"/>
    <n v="-23551.599999999999"/>
    <n v="-1057.3399999999999"/>
    <n v="-404.4"/>
    <n v="10958.600000000002"/>
    <n v="0.30464300785556747"/>
    <n v="1461.7399999999998"/>
    <n v="8.159875408496732E-2"/>
    <n v="4.0635562051977173E-2"/>
    <n v="100.72242647058826"/>
    <n v="3196.06"/>
  </r>
  <r>
    <n v="1120010"/>
    <s v="Pure Orange 1L 12X"/>
    <n v="202403"/>
    <x v="1"/>
    <x v="0"/>
    <x v="0"/>
    <x v="5"/>
    <x v="3"/>
    <n v="202.9"/>
    <n v="97392"/>
    <n v="-8031.26"/>
    <n v="89360.74"/>
    <n v="-57440.9"/>
    <n v="-2241.48"/>
    <n v="-1465.88"/>
    <n v="28212.480000000003"/>
    <n v="0.31571448490690657"/>
    <n v="3707.36"/>
    <n v="8.2463241333990467E-2"/>
    <n v="4.1487570492366108E-2"/>
    <n v="139.04622966978809"/>
    <n v="8031.26"/>
  </r>
  <r>
    <n v="1110010"/>
    <s v="Juhayna Milk 1L 12X"/>
    <n v="202504"/>
    <x v="0"/>
    <x v="0"/>
    <x v="0"/>
    <x v="7"/>
    <x v="3"/>
    <n v="78"/>
    <n v="32760"/>
    <n v="-2737.49"/>
    <n v="30022.51"/>
    <n v="-19370.939999999999"/>
    <n v="-951.87"/>
    <n v="-357.01"/>
    <n v="9342.6900000000023"/>
    <n v="0.31118950414205881"/>
    <n v="1308.8800000000001"/>
    <n v="8.3561965811965802E-2"/>
    <n v="4.3596621335124881E-2"/>
    <n v="119.77807692307695"/>
    <n v="2737.49"/>
  </r>
  <r>
    <n v="1120010"/>
    <s v="Pure Orange 1L 12X"/>
    <n v="202407"/>
    <x v="1"/>
    <x v="0"/>
    <x v="0"/>
    <x v="5"/>
    <x v="3"/>
    <n v="206.8"/>
    <n v="99264"/>
    <n v="-8915.16"/>
    <n v="90348.84"/>
    <n v="-59025.51"/>
    <n v="-2813.12"/>
    <n v="-939.27"/>
    <n v="27570.939999999995"/>
    <n v="0.30516097384316165"/>
    <n v="3752.39"/>
    <n v="8.9812620889748548E-2"/>
    <n v="4.1532243247395316E-2"/>
    <n v="133.32176015473885"/>
    <n v="8915.16"/>
  </r>
  <r>
    <n v="1120020"/>
    <s v="Pure Apple 250ML 27X"/>
    <n v="202412"/>
    <x v="1"/>
    <x v="1"/>
    <x v="1"/>
    <x v="7"/>
    <x v="3"/>
    <n v="108"/>
    <n v="41040"/>
    <n v="-3823.98"/>
    <n v="37216.019999999997"/>
    <n v="-23814.12"/>
    <n v="-1059.56"/>
    <n v="-436.05"/>
    <n v="11906.289999999997"/>
    <n v="0.31992378550957351"/>
    <n v="1495.61"/>
    <n v="9.3176900584795316E-2"/>
    <n v="4.0187263441926351E-2"/>
    <n v="110.24342592592591"/>
    <n v="3823.98"/>
  </r>
  <r>
    <n v="1110020"/>
    <s v="Juhayna Milk 500ML 24X"/>
    <n v="202409"/>
    <x v="0"/>
    <x v="2"/>
    <x v="2"/>
    <x v="8"/>
    <x v="2"/>
    <n v="170"/>
    <n v="76500"/>
    <n v="-5639.33"/>
    <n v="70860.67"/>
    <n v="-44725.68"/>
    <n v="-1640.63"/>
    <n v="-1127.32"/>
    <n v="23367.040000000001"/>
    <n v="0.32976035930792075"/>
    <n v="2767.95"/>
    <n v="7.3716732026143789E-2"/>
    <n v="3.9061866053482136E-2"/>
    <n v="137.45317647058823"/>
    <n v="5639.33"/>
  </r>
  <r>
    <n v="1130010"/>
    <s v="Bekhero Milk 500ML 24X"/>
    <n v="202512"/>
    <x v="2"/>
    <x v="2"/>
    <x v="2"/>
    <x v="7"/>
    <x v="3"/>
    <n v="142.1"/>
    <n v="51156"/>
    <n v="-5017.5"/>
    <n v="46138.5"/>
    <n v="-30185.43"/>
    <n v="-1075.21"/>
    <n v="-520.23"/>
    <n v="14357.630000000001"/>
    <n v="0.31118545249628837"/>
    <n v="1595.44"/>
    <n v="9.8082336382828997E-2"/>
    <n v="3.4579364305298177E-2"/>
    <n v="101.03891625615765"/>
    <n v="5017.5"/>
  </r>
  <r>
    <n v="1130010"/>
    <s v="Bekhero Milk 500ML 24X"/>
    <n v="202503"/>
    <x v="2"/>
    <x v="2"/>
    <x v="2"/>
    <x v="5"/>
    <x v="3"/>
    <n v="211.2"/>
    <n v="76032"/>
    <n v="-7635.69"/>
    <n v="68396.31"/>
    <n v="-43783.13"/>
    <n v="-2643.79"/>
    <n v="-1226.49"/>
    <n v="20742.900000000001"/>
    <n v="0.30327513282514806"/>
    <n v="3870.2799999999997"/>
    <n v="0.10042732007575757"/>
    <n v="5.658609360651181E-2"/>
    <n v="98.214488636363654"/>
    <n v="7635.69"/>
  </r>
  <r>
    <n v="1130010"/>
    <s v="Bekhero Milk 500ML 24X"/>
    <n v="202412"/>
    <x v="2"/>
    <x v="2"/>
    <x v="2"/>
    <x v="8"/>
    <x v="2"/>
    <n v="259.10000000000002"/>
    <n v="93276"/>
    <n v="-8331.89"/>
    <n v="84944.11"/>
    <n v="-52948.11"/>
    <n v="-2252.13"/>
    <n v="-1259.17"/>
    <n v="28484.700000000004"/>
    <n v="0.33533461001592701"/>
    <n v="3511.3"/>
    <n v="8.9325121145846731E-2"/>
    <n v="4.133659178958965E-2"/>
    <n v="109.93708992666924"/>
    <n v="8331.89"/>
  </r>
  <r>
    <n v="1120020"/>
    <s v="Pure Apple 250ML 27X"/>
    <n v="202403"/>
    <x v="1"/>
    <x v="1"/>
    <x v="1"/>
    <x v="10"/>
    <x v="1"/>
    <n v="60.5"/>
    <n v="22990"/>
    <n v="-553.53"/>
    <n v="22436.47"/>
    <n v="-15141.87"/>
    <n v="-749.07"/>
    <n v="-271.86"/>
    <n v="6273.67"/>
    <n v="0.27961929840121907"/>
    <n v="1020.9300000000001"/>
    <n v="2.4076989995650281E-2"/>
    <n v="4.5503147331108683E-2"/>
    <n v="103.69702479338844"/>
    <n v="553.53"/>
  </r>
  <r>
    <n v="1120010"/>
    <s v="Pure Orange 1L 12X"/>
    <n v="202408"/>
    <x v="1"/>
    <x v="0"/>
    <x v="0"/>
    <x v="7"/>
    <x v="3"/>
    <n v="175.7"/>
    <n v="84336"/>
    <n v="-9093.67"/>
    <n v="75242.33"/>
    <n v="-46960.44"/>
    <n v="-2002.09"/>
    <n v="-1017.06"/>
    <n v="25262.740000000005"/>
    <n v="0.33575169721618142"/>
    <n v="3019.1499999999996"/>
    <n v="0.10782666951242649"/>
    <n v="4.0125684571437378E-2"/>
    <n v="143.78338076266368"/>
    <n v="9093.67"/>
  </r>
  <r>
    <n v="1130010"/>
    <s v="Bekhero Milk 500ML 24X"/>
    <n v="202406"/>
    <x v="2"/>
    <x v="2"/>
    <x v="2"/>
    <x v="7"/>
    <x v="3"/>
    <n v="62.5"/>
    <n v="22500"/>
    <n v="-2044.51"/>
    <n v="20455.490000000002"/>
    <n v="-12724.92"/>
    <n v="-731.17"/>
    <n v="-282.39999999999998"/>
    <n v="6717.0000000000018"/>
    <n v="0.3283715032003634"/>
    <n v="1013.5699999999999"/>
    <n v="9.0867111111111107E-2"/>
    <n v="4.9550023001160071E-2"/>
    <n v="107.47200000000002"/>
    <n v="2044.51"/>
  </r>
  <r>
    <n v="1120010"/>
    <s v="Pure Orange 1L 12X"/>
    <n v="202412"/>
    <x v="1"/>
    <x v="0"/>
    <x v="0"/>
    <x v="10"/>
    <x v="1"/>
    <n v="119.1"/>
    <n v="57168"/>
    <n v="-1356.54"/>
    <n v="55811.46"/>
    <n v="-36651.870000000003"/>
    <n v="-1336.21"/>
    <n v="-879.93"/>
    <n v="16943.449999999997"/>
    <n v="0.30358370843550764"/>
    <n v="2216.14"/>
    <n v="2.3729009235936186E-2"/>
    <n v="3.9707615604393794E-2"/>
    <n v="142.26238455079763"/>
    <n v="1356.54"/>
  </r>
  <r>
    <n v="1120020"/>
    <s v="Pure Apple 250ML 27X"/>
    <n v="202401"/>
    <x v="1"/>
    <x v="1"/>
    <x v="1"/>
    <x v="4"/>
    <x v="1"/>
    <n v="98.7"/>
    <n v="37506"/>
    <n v="-1153.01"/>
    <n v="36352.99"/>
    <n v="-23246.68"/>
    <n v="-1017.69"/>
    <n v="-639.46"/>
    <n v="11449.16"/>
    <n v="0.31494410776114978"/>
    <n v="1657.15"/>
    <n v="3.0742014610995575E-2"/>
    <n v="4.5584971139925497E-2"/>
    <n v="115.99959473150962"/>
    <n v="1153.01"/>
  </r>
  <r>
    <n v="1110020"/>
    <s v="Juhayna Milk 500ML 24X"/>
    <n v="202404"/>
    <x v="0"/>
    <x v="2"/>
    <x v="2"/>
    <x v="8"/>
    <x v="2"/>
    <n v="65.099999999999994"/>
    <n v="29295"/>
    <n v="-2680.66"/>
    <n v="26614.34"/>
    <n v="-16525.87"/>
    <n v="-609.95000000000005"/>
    <n v="-395.7"/>
    <n v="9082.82"/>
    <n v="0.34127541768835895"/>
    <n v="1005.6500000000001"/>
    <n v="9.1505717699266076E-2"/>
    <n v="3.7786020618959554E-2"/>
    <n v="139.52104454685102"/>
    <n v="2680.66"/>
  </r>
  <r>
    <n v="1130010"/>
    <s v="Bekhero Milk 500ML 24X"/>
    <n v="202508"/>
    <x v="2"/>
    <x v="2"/>
    <x v="2"/>
    <x v="4"/>
    <x v="1"/>
    <n v="31.2"/>
    <n v="11232"/>
    <n v="-287.18"/>
    <n v="10944.82"/>
    <n v="-7169.65"/>
    <n v="-244.01"/>
    <n v="-214.27"/>
    <n v="3316.8899999999994"/>
    <n v="0.30305569209909339"/>
    <n v="458.28"/>
    <n v="2.5568019943019944E-2"/>
    <n v="4.1871862671108338E-2"/>
    <n v="106.31057692307691"/>
    <n v="287.18"/>
  </r>
  <r>
    <n v="1110010"/>
    <s v="Juhayna Milk 1L 12X"/>
    <n v="202508"/>
    <x v="0"/>
    <x v="0"/>
    <x v="0"/>
    <x v="9"/>
    <x v="0"/>
    <n v="108.3"/>
    <n v="45486"/>
    <n v="-3578.55"/>
    <n v="41907.449999999997"/>
    <n v="-26268.32"/>
    <n v="-1642.26"/>
    <n v="-738.69"/>
    <n v="13258.18"/>
    <n v="0.31636809206954852"/>
    <n v="2380.9499999999998"/>
    <n v="7.8673657828782481E-2"/>
    <n v="5.6814480480201011E-2"/>
    <n v="122.42086795937212"/>
    <n v="3578.55"/>
  </r>
  <r>
    <n v="1130010"/>
    <s v="Bekhero Milk 500ML 24X"/>
    <n v="202503"/>
    <x v="2"/>
    <x v="2"/>
    <x v="2"/>
    <x v="7"/>
    <x v="3"/>
    <n v="292.8"/>
    <n v="105408"/>
    <n v="-9785.91"/>
    <n v="95622.09"/>
    <n v="-62318.84"/>
    <n v="-3435.84"/>
    <n v="-1805.1"/>
    <n v="28062.309999999998"/>
    <n v="0.29347099608469129"/>
    <n v="5240.9400000000005"/>
    <n v="9.2838399362477231E-2"/>
    <n v="5.4808883595830214E-2"/>
    <n v="95.84122267759561"/>
    <n v="9785.91"/>
  </r>
  <r>
    <n v="1110010"/>
    <s v="Juhayna Milk 1L 12X"/>
    <n v="202411"/>
    <x v="0"/>
    <x v="0"/>
    <x v="0"/>
    <x v="1"/>
    <x v="0"/>
    <n v="88.8"/>
    <n v="37296"/>
    <n v="-2279.81"/>
    <n v="35016.19"/>
    <n v="-22106.39"/>
    <n v="-1021.11"/>
    <n v="-488.69"/>
    <n v="11400.000000000004"/>
    <n v="0.32556368925345686"/>
    <n v="1509.8"/>
    <n v="6.1127466752466754E-2"/>
    <n v="4.3117198073234123E-2"/>
    <n v="128.37837837837841"/>
    <n v="2279.81"/>
  </r>
  <r>
    <n v="1110010"/>
    <s v="Juhayna Milk 1L 12X"/>
    <n v="202510"/>
    <x v="0"/>
    <x v="0"/>
    <x v="0"/>
    <x v="4"/>
    <x v="1"/>
    <n v="27.8"/>
    <n v="11676"/>
    <n v="-277.27999999999997"/>
    <n v="11398.72"/>
    <n v="-7636.35"/>
    <n v="-304.19"/>
    <n v="-150.84"/>
    <n v="3307.3399999999992"/>
    <n v="0.29015012211897473"/>
    <n v="455.03"/>
    <n v="2.3747858855772522E-2"/>
    <n v="3.9919394458325146E-2"/>
    <n v="118.9690647482014"/>
    <n v="277.27999999999997"/>
  </r>
  <r>
    <n v="1120020"/>
    <s v="Pure Apple 250ML 27X"/>
    <n v="202406"/>
    <x v="1"/>
    <x v="1"/>
    <x v="1"/>
    <x v="5"/>
    <x v="3"/>
    <n v="290.39999999999998"/>
    <n v="110352"/>
    <n v="-12494.18"/>
    <n v="97857.82"/>
    <n v="-62678.03"/>
    <n v="-2447.7399999999998"/>
    <n v="-1359.62"/>
    <n v="31372.430000000008"/>
    <n v="0.32059195677974439"/>
    <n v="3807.3599999999997"/>
    <n v="0.11322114687545309"/>
    <n v="3.8907059241663051E-2"/>
    <n v="108.03178374655651"/>
    <n v="12494.18"/>
  </r>
  <r>
    <n v="1110020"/>
    <s v="Juhayna Milk 500ML 24X"/>
    <n v="202507"/>
    <x v="0"/>
    <x v="2"/>
    <x v="2"/>
    <x v="5"/>
    <x v="3"/>
    <n v="121.1"/>
    <n v="54495"/>
    <n v="-5428.12"/>
    <n v="49066.879999999997"/>
    <n v="-32953.599999999999"/>
    <n v="-1718.08"/>
    <n v="-611.42999999999995"/>
    <n v="13783.769999999997"/>
    <n v="0.28091800416085144"/>
    <n v="2329.5099999999998"/>
    <n v="9.9607670428479678E-2"/>
    <n v="4.7476220212086029E-2"/>
    <n v="113.82138728323697"/>
    <n v="5428.12"/>
  </r>
  <r>
    <n v="1120010"/>
    <s v="Pure Orange 1L 12X"/>
    <n v="202501"/>
    <x v="1"/>
    <x v="0"/>
    <x v="0"/>
    <x v="7"/>
    <x v="3"/>
    <n v="145.80000000000001"/>
    <n v="69984"/>
    <n v="-5772.45"/>
    <n v="64211.55"/>
    <n v="-43477.7"/>
    <n v="-2085.88"/>
    <n v="-860.77"/>
    <n v="17787.200000000012"/>
    <n v="0.277009354236115"/>
    <n v="2946.65"/>
    <n v="8.2482424554183809E-2"/>
    <n v="4.5889719217181331E-2"/>
    <n v="121.99725651577511"/>
    <n v="5772.45"/>
  </r>
  <r>
    <n v="1120010"/>
    <s v="Pure Orange 1L 12X"/>
    <n v="202402"/>
    <x v="1"/>
    <x v="0"/>
    <x v="0"/>
    <x v="10"/>
    <x v="1"/>
    <n v="89.3"/>
    <n v="42864"/>
    <n v="-900.69"/>
    <n v="41963.31"/>
    <n v="-26144.959999999999"/>
    <n v="-1503.47"/>
    <n v="-808.36"/>
    <n v="13506.519999999997"/>
    <n v="0.32186498157557153"/>
    <n v="2311.83"/>
    <n v="2.1012737961926094E-2"/>
    <n v="5.5091697961862397E-2"/>
    <n v="151.24882418812987"/>
    <n v="900.69"/>
  </r>
  <r>
    <n v="1130010"/>
    <s v="Bekhero Milk 500ML 24X"/>
    <n v="202503"/>
    <x v="2"/>
    <x v="2"/>
    <x v="2"/>
    <x v="1"/>
    <x v="0"/>
    <n v="73.599999999999994"/>
    <n v="26496"/>
    <n v="-2204.83"/>
    <n v="24291.17"/>
    <n v="-15218.45"/>
    <n v="-578.07000000000005"/>
    <n v="-275.33"/>
    <n v="8219.3199999999979"/>
    <n v="0.33836657517937579"/>
    <n v="853.40000000000009"/>
    <n v="8.3213692632850236E-2"/>
    <n v="3.5132107675340467E-2"/>
    <n v="111.67554347826085"/>
    <n v="2204.83"/>
  </r>
  <r>
    <n v="1120010"/>
    <s v="Pure Orange 1L 12X"/>
    <n v="202401"/>
    <x v="1"/>
    <x v="0"/>
    <x v="0"/>
    <x v="6"/>
    <x v="0"/>
    <n v="110.4"/>
    <n v="52992"/>
    <n v="-3442.56"/>
    <n v="49549.440000000002"/>
    <n v="-32602.86"/>
    <n v="-1474.2"/>
    <n v="-693.38"/>
    <n v="14779.000000000007"/>
    <n v="0.29826775035197184"/>
    <n v="2167.58"/>
    <n v="6.4963768115942025E-2"/>
    <n v="4.3745802172537165E-2"/>
    <n v="133.86775362318846"/>
    <n v="3442.56"/>
  </r>
  <r>
    <n v="1120020"/>
    <s v="Pure Apple 250ML 27X"/>
    <n v="202502"/>
    <x v="1"/>
    <x v="1"/>
    <x v="1"/>
    <x v="0"/>
    <x v="0"/>
    <n v="37.799999999999997"/>
    <n v="14364"/>
    <n v="-1219.5"/>
    <n v="13144.5"/>
    <n v="-8566.6200000000008"/>
    <n v="-513.76"/>
    <n v="-175.58"/>
    <n v="3888.5399999999991"/>
    <n v="0.29583019513865105"/>
    <n v="689.34"/>
    <n v="8.4899749373433586E-2"/>
    <n v="5.2443227205294991E-2"/>
    <n v="102.87142857142855"/>
    <n v="1219.5"/>
  </r>
  <r>
    <n v="1110010"/>
    <s v="Juhayna Milk 1L 12X"/>
    <n v="202510"/>
    <x v="0"/>
    <x v="0"/>
    <x v="0"/>
    <x v="5"/>
    <x v="3"/>
    <n v="99.3"/>
    <n v="41706"/>
    <n v="-3990.54"/>
    <n v="37715.46"/>
    <n v="-25037.38"/>
    <n v="-763.61"/>
    <n v="-572.48"/>
    <n v="11341.989999999998"/>
    <n v="0.30072521984353362"/>
    <n v="1336.0900000000001"/>
    <n v="9.5682635592001145E-2"/>
    <n v="3.542552576582654E-2"/>
    <n v="114.21943605236655"/>
    <n v="3990.54"/>
  </r>
  <r>
    <n v="1130010"/>
    <s v="Bekhero Milk 500ML 24X"/>
    <n v="202502"/>
    <x v="2"/>
    <x v="2"/>
    <x v="2"/>
    <x v="0"/>
    <x v="0"/>
    <n v="86.6"/>
    <n v="31176"/>
    <n v="-2692.92"/>
    <n v="28483.08"/>
    <n v="-18602.740000000002"/>
    <n v="-819.88"/>
    <n v="-459.33"/>
    <n v="8601.1299999999974"/>
    <n v="0.30197331187497972"/>
    <n v="1279.21"/>
    <n v="8.6377983063895311E-2"/>
    <n v="4.4911224488362912E-2"/>
    <n v="99.320207852193974"/>
    <n v="2692.92"/>
  </r>
  <r>
    <n v="1120010"/>
    <s v="Pure Orange 1L 12X"/>
    <n v="202406"/>
    <x v="1"/>
    <x v="0"/>
    <x v="0"/>
    <x v="10"/>
    <x v="1"/>
    <n v="72.2"/>
    <n v="34656"/>
    <n v="-1181"/>
    <n v="33475"/>
    <n v="-21111.37"/>
    <n v="-1207.0999999999999"/>
    <n v="-533.14"/>
    <n v="10623.390000000003"/>
    <n v="0.31735294996265878"/>
    <n v="1740.2399999999998"/>
    <n v="3.4077793167128348E-2"/>
    <n v="5.1986258401792378E-2"/>
    <n v="147.13836565096958"/>
    <n v="1181"/>
  </r>
  <r>
    <n v="1110020"/>
    <s v="Juhayna Milk 500ML 24X"/>
    <n v="202509"/>
    <x v="0"/>
    <x v="2"/>
    <x v="2"/>
    <x v="1"/>
    <x v="0"/>
    <n v="85.4"/>
    <n v="38430"/>
    <n v="-3055.66"/>
    <n v="35374.339999999997"/>
    <n v="-22271.75"/>
    <n v="-1119.8800000000001"/>
    <n v="-568.67999999999995"/>
    <n v="11414.029999999995"/>
    <n v="0.3226641118957978"/>
    <n v="1688.56"/>
    <n v="7.9512360135310947E-2"/>
    <n v="4.7734035461863035E-2"/>
    <n v="133.65374707259946"/>
    <n v="3055.66"/>
  </r>
  <r>
    <n v="1130010"/>
    <s v="Bekhero Milk 500ML 24X"/>
    <n v="202404"/>
    <x v="2"/>
    <x v="2"/>
    <x v="2"/>
    <x v="0"/>
    <x v="0"/>
    <n v="41.3"/>
    <n v="14868"/>
    <n v="-1227.0899999999999"/>
    <n v="13640.91"/>
    <n v="-8634.48"/>
    <n v="-412.84"/>
    <n v="-185.76"/>
    <n v="4407.83"/>
    <n v="0.32313313407976446"/>
    <n v="598.59999999999991"/>
    <n v="8.2532284100080705E-2"/>
    <n v="4.38827028402064E-2"/>
    <n v="106.7271186440678"/>
    <n v="1227.0899999999999"/>
  </r>
  <r>
    <n v="1120020"/>
    <s v="Pure Apple 250ML 27X"/>
    <n v="202410"/>
    <x v="1"/>
    <x v="1"/>
    <x v="1"/>
    <x v="5"/>
    <x v="3"/>
    <n v="263.7"/>
    <n v="100206"/>
    <n v="-9668.6299999999992"/>
    <n v="90537.37"/>
    <n v="-56968.85"/>
    <n v="-3450.86"/>
    <n v="-1655.79"/>
    <n v="28461.869999999995"/>
    <n v="0.31436599052965641"/>
    <n v="5106.6499999999996"/>
    <n v="9.6487535676506392E-2"/>
    <n v="5.6403781112705172E-2"/>
    <n v="107.93276450511944"/>
    <n v="9668.6299999999992"/>
  </r>
  <r>
    <n v="1110010"/>
    <s v="Juhayna Milk 1L 12X"/>
    <n v="202410"/>
    <x v="0"/>
    <x v="0"/>
    <x v="0"/>
    <x v="9"/>
    <x v="0"/>
    <n v="107.9"/>
    <n v="45318"/>
    <n v="-2925.93"/>
    <n v="42392.07"/>
    <n v="-27858.240000000002"/>
    <n v="-1276.92"/>
    <n v="-552.25"/>
    <n v="12704.659999999996"/>
    <n v="0.29969425885548867"/>
    <n v="1829.17"/>
    <n v="6.4564411492122331E-2"/>
    <n v="4.3148871947041041E-2"/>
    <n v="117.74476367006483"/>
    <n v="2925.93"/>
  </r>
  <r>
    <n v="1120010"/>
    <s v="Pure Orange 1L 12X"/>
    <n v="202505"/>
    <x v="1"/>
    <x v="0"/>
    <x v="0"/>
    <x v="10"/>
    <x v="1"/>
    <n v="66.5"/>
    <n v="31920"/>
    <n v="-970.73"/>
    <n v="30949.27"/>
    <n v="-19937.36"/>
    <n v="-1005.38"/>
    <n v="-477.78"/>
    <n v="9528.75"/>
    <n v="0.30788286767345402"/>
    <n v="1483.1599999999999"/>
    <n v="3.0411340852130327E-2"/>
    <n v="4.7922293482204906E-2"/>
    <n v="143.28947368421052"/>
    <n v="970.73"/>
  </r>
  <r>
    <n v="1130010"/>
    <s v="Bekhero Milk 500ML 24X"/>
    <n v="202406"/>
    <x v="2"/>
    <x v="2"/>
    <x v="2"/>
    <x v="7"/>
    <x v="3"/>
    <n v="284.89999999999998"/>
    <n v="102564"/>
    <n v="-10666.07"/>
    <n v="91897.93"/>
    <n v="-58340.26"/>
    <n v="-2546.65"/>
    <n v="-1734.04"/>
    <n v="29276.979999999989"/>
    <n v="0.3185814957964776"/>
    <n v="4280.6900000000005"/>
    <n v="0.10399428649428649"/>
    <n v="4.6580918634402328E-2"/>
    <n v="102.76230256230254"/>
    <n v="10666.07"/>
  </r>
  <r>
    <n v="1120010"/>
    <s v="Pure Orange 1L 12X"/>
    <n v="202410"/>
    <x v="1"/>
    <x v="0"/>
    <x v="0"/>
    <x v="9"/>
    <x v="0"/>
    <n v="115.2"/>
    <n v="55296"/>
    <n v="-4468.7700000000004"/>
    <n v="50827.23"/>
    <n v="-33271.65"/>
    <n v="-2029.17"/>
    <n v="-999.6"/>
    <n v="14526.810000000005"/>
    <n v="0.28580762713214952"/>
    <n v="3028.77"/>
    <n v="8.0815429687500009E-2"/>
    <n v="5.958951530508351E-2"/>
    <n v="126.10078125000004"/>
    <n v="4468.7700000000004"/>
  </r>
  <r>
    <n v="1110020"/>
    <s v="Juhayna Milk 500ML 24X"/>
    <n v="202506"/>
    <x v="0"/>
    <x v="2"/>
    <x v="2"/>
    <x v="5"/>
    <x v="3"/>
    <n v="213.7"/>
    <n v="96165"/>
    <n v="-11126.02"/>
    <n v="85038.98"/>
    <n v="-53226.1"/>
    <n v="-1805.61"/>
    <n v="-1117.96"/>
    <n v="28889.309999999998"/>
    <n v="0.33971844441219778"/>
    <n v="2923.5699999999997"/>
    <n v="0.11569718712629336"/>
    <n v="3.4379175291142955E-2"/>
    <n v="135.18628919045389"/>
    <n v="11126.02"/>
  </r>
  <r>
    <n v="1110020"/>
    <s v="Juhayna Milk 500ML 24X"/>
    <n v="202412"/>
    <x v="0"/>
    <x v="2"/>
    <x v="2"/>
    <x v="5"/>
    <x v="3"/>
    <n v="150.69999999999999"/>
    <n v="67815"/>
    <n v="-7806.38"/>
    <n v="60008.62"/>
    <n v="-39968.75"/>
    <n v="-2264.98"/>
    <n v="-741.6"/>
    <n v="17033.29"/>
    <n v="0.28384738725869718"/>
    <n v="3006.58"/>
    <n v="0.1151128806311288"/>
    <n v="5.0102468612009406E-2"/>
    <n v="113.02780358327804"/>
    <n v="7806.38"/>
  </r>
  <r>
    <n v="1110020"/>
    <s v="Juhayna Milk 500ML 24X"/>
    <n v="202512"/>
    <x v="0"/>
    <x v="2"/>
    <x v="2"/>
    <x v="3"/>
    <x v="2"/>
    <n v="81.3"/>
    <n v="36585"/>
    <n v="-3528.34"/>
    <n v="33056.660000000003"/>
    <n v="-22234.05"/>
    <n v="-1270.1300000000001"/>
    <n v="-460.99"/>
    <n v="9091.4900000000016"/>
    <n v="0.27502748311535408"/>
    <n v="1731.1200000000001"/>
    <n v="9.6442257755910893E-2"/>
    <n v="5.2368267090504607E-2"/>
    <n v="111.82644526445267"/>
    <n v="3528.34"/>
  </r>
  <r>
    <n v="1120020"/>
    <s v="Pure Apple 250ML 27X"/>
    <n v="202509"/>
    <x v="1"/>
    <x v="1"/>
    <x v="1"/>
    <x v="2"/>
    <x v="1"/>
    <n v="36.700000000000003"/>
    <n v="13946"/>
    <n v="-496.58"/>
    <n v="13449.42"/>
    <n v="-8346.73"/>
    <n v="-306.5"/>
    <n v="-167.7"/>
    <n v="4628.49"/>
    <n v="0.34414049081670434"/>
    <n v="474.2"/>
    <n v="3.5607342607199194E-2"/>
    <n v="3.5258025996660079E-2"/>
    <n v="126.11689373297001"/>
    <n v="496.58"/>
  </r>
  <r>
    <n v="1120010"/>
    <s v="Pure Orange 1L 12X"/>
    <n v="202506"/>
    <x v="1"/>
    <x v="0"/>
    <x v="0"/>
    <x v="5"/>
    <x v="3"/>
    <n v="156"/>
    <n v="74880"/>
    <n v="-8386.09"/>
    <n v="66493.91"/>
    <n v="-44471.96"/>
    <n v="-1960.36"/>
    <n v="-684.65"/>
    <n v="19376.940000000002"/>
    <n v="0.29140924334273621"/>
    <n v="2645.0099999999998"/>
    <n v="0.1119937232905983"/>
    <n v="3.9778229314534209E-2"/>
    <n v="124.21115384615386"/>
    <n v="8386.09"/>
  </r>
  <r>
    <n v="1110020"/>
    <s v="Juhayna Milk 500ML 24X"/>
    <n v="202509"/>
    <x v="0"/>
    <x v="2"/>
    <x v="2"/>
    <x v="7"/>
    <x v="3"/>
    <n v="226.5"/>
    <n v="101925"/>
    <n v="-11822.37"/>
    <n v="90102.63"/>
    <n v="-59692.97"/>
    <n v="-3441.84"/>
    <n v="-1173.48"/>
    <n v="25794.340000000004"/>
    <n v="0.28627732620013424"/>
    <n v="4615.32"/>
    <n v="0.11599087564385578"/>
    <n v="5.1222922127800261E-2"/>
    <n v="113.88229580573953"/>
    <n v="11822.37"/>
  </r>
  <r>
    <n v="1130010"/>
    <s v="Bekhero Milk 500ML 24X"/>
    <n v="202405"/>
    <x v="2"/>
    <x v="2"/>
    <x v="2"/>
    <x v="4"/>
    <x v="1"/>
    <n v="18.3"/>
    <n v="6588"/>
    <n v="-190.9"/>
    <n v="6397.1"/>
    <n v="-4095.95"/>
    <n v="-229.46"/>
    <n v="-117.89"/>
    <n v="1953.8000000000002"/>
    <n v="0.30541964327585941"/>
    <n v="347.35"/>
    <n v="2.8976927747419553E-2"/>
    <n v="5.4298041299964045E-2"/>
    <n v="106.76502732240438"/>
    <n v="190.9"/>
  </r>
  <r>
    <n v="1110010"/>
    <s v="Juhayna Milk 1L 12X"/>
    <n v="202407"/>
    <x v="0"/>
    <x v="0"/>
    <x v="0"/>
    <x v="6"/>
    <x v="0"/>
    <n v="86.9"/>
    <n v="36498"/>
    <n v="-3156.13"/>
    <n v="33341.870000000003"/>
    <n v="-21412.89"/>
    <n v="-715.54"/>
    <n v="-562.78"/>
    <n v="10650.660000000003"/>
    <n v="0.31943799193026673"/>
    <n v="1278.32"/>
    <n v="8.647405337278756E-2"/>
    <n v="3.8339781182039276E-2"/>
    <n v="122.56225546605296"/>
    <n v="3156.13"/>
  </r>
  <r>
    <n v="1130010"/>
    <s v="Bekhero Milk 500ML 24X"/>
    <n v="202410"/>
    <x v="2"/>
    <x v="2"/>
    <x v="2"/>
    <x v="2"/>
    <x v="1"/>
    <n v="97.8"/>
    <n v="35208"/>
    <n v="-1270.53"/>
    <n v="33937.47"/>
    <n v="-21321.360000000001"/>
    <n v="-866.43"/>
    <n v="-486.07"/>
    <n v="11263.61"/>
    <n v="0.33189303740084336"/>
    <n v="1352.5"/>
    <n v="3.6086400817995912E-2"/>
    <n v="3.9852705578818926E-2"/>
    <n v="115.169836400818"/>
    <n v="1270.53"/>
  </r>
  <r>
    <n v="1120010"/>
    <s v="Pure Orange 1L 12X"/>
    <n v="202512"/>
    <x v="1"/>
    <x v="0"/>
    <x v="0"/>
    <x v="9"/>
    <x v="0"/>
    <n v="99.2"/>
    <n v="47616"/>
    <n v="-4269.42"/>
    <n v="43346.58"/>
    <n v="-28416.14"/>
    <n v="-1046.71"/>
    <n v="-510.57"/>
    <n v="13373.160000000003"/>
    <n v="0.30851707331927924"/>
    <n v="1557.28"/>
    <n v="8.9663558467741933E-2"/>
    <n v="3.592624839145326E-2"/>
    <n v="134.81008064516132"/>
    <n v="4269.42"/>
  </r>
  <r>
    <n v="1120020"/>
    <s v="Pure Apple 250ML 27X"/>
    <n v="202511"/>
    <x v="1"/>
    <x v="1"/>
    <x v="1"/>
    <x v="7"/>
    <x v="3"/>
    <n v="96.3"/>
    <n v="36594"/>
    <n v="-3740.71"/>
    <n v="32853.29"/>
    <n v="-20572.86"/>
    <n v="-1019.33"/>
    <n v="-589.73"/>
    <n v="10671.369999999999"/>
    <n v="0.32481891463533785"/>
    <n v="1609.06"/>
    <n v="0.10222194895338034"/>
    <n v="4.8977134405717049E-2"/>
    <n v="110.81381100726894"/>
    <n v="3740.71"/>
  </r>
  <r>
    <n v="1130010"/>
    <s v="Bekhero Milk 500ML 24X"/>
    <n v="202509"/>
    <x v="2"/>
    <x v="2"/>
    <x v="2"/>
    <x v="7"/>
    <x v="3"/>
    <n v="97.9"/>
    <n v="35244"/>
    <n v="-3764.93"/>
    <n v="31479.07"/>
    <n v="-19831.330000000002"/>
    <n v="-1154.78"/>
    <n v="-487.7"/>
    <n v="10005.259999999998"/>
    <n v="0.31783848760462108"/>
    <n v="1642.48"/>
    <n v="0.10682470775167403"/>
    <n v="5.2176890867487509E-2"/>
    <n v="102.1987742594484"/>
    <n v="3764.93"/>
  </r>
  <r>
    <n v="1120020"/>
    <s v="Pure Apple 250ML 27X"/>
    <n v="202512"/>
    <x v="1"/>
    <x v="1"/>
    <x v="1"/>
    <x v="9"/>
    <x v="0"/>
    <n v="111"/>
    <n v="42180"/>
    <n v="-2877.77"/>
    <n v="39302.230000000003"/>
    <n v="-25901.85"/>
    <n v="-968.6"/>
    <n v="-748.23"/>
    <n v="11683.550000000007"/>
    <n v="0.29727448035391391"/>
    <n v="1716.83"/>
    <n v="6.8225936462778566E-2"/>
    <n v="4.368276303914561E-2"/>
    <n v="105.25720720720727"/>
    <n v="2877.77"/>
  </r>
  <r>
    <n v="1120020"/>
    <s v="Pure Apple 250ML 27X"/>
    <n v="202505"/>
    <x v="1"/>
    <x v="1"/>
    <x v="1"/>
    <x v="5"/>
    <x v="3"/>
    <n v="203.5"/>
    <n v="77330"/>
    <n v="-7322.27"/>
    <n v="70007.73"/>
    <n v="-44393.01"/>
    <n v="-2549.15"/>
    <n v="-1207.96"/>
    <n v="21857.609999999993"/>
    <n v="0.31221709374093398"/>
    <n v="3757.11"/>
    <n v="9.4688607267554639E-2"/>
    <n v="5.3667073621727207E-2"/>
    <n v="107.40840294840291"/>
    <n v="7322.27"/>
  </r>
  <r>
    <n v="1130010"/>
    <s v="Bekhero Milk 500ML 24X"/>
    <n v="202509"/>
    <x v="2"/>
    <x v="2"/>
    <x v="2"/>
    <x v="5"/>
    <x v="3"/>
    <n v="97.8"/>
    <n v="35208"/>
    <n v="-3167.94"/>
    <n v="32040.06"/>
    <n v="-21224.19"/>
    <n v="-1102.1199999999999"/>
    <n v="-431.32"/>
    <n v="9282.4300000000039"/>
    <n v="0.28971325272174908"/>
    <n v="1533.4399999999998"/>
    <n v="8.9977845944103615E-2"/>
    <n v="4.7860085155895453E-2"/>
    <n v="94.912372188139102"/>
    <n v="3167.94"/>
  </r>
  <r>
    <n v="1120020"/>
    <s v="Pure Apple 250ML 27X"/>
    <n v="202504"/>
    <x v="1"/>
    <x v="1"/>
    <x v="1"/>
    <x v="9"/>
    <x v="0"/>
    <n v="51.2"/>
    <n v="19456"/>
    <n v="-1589.49"/>
    <n v="17866.509999999998"/>
    <n v="-11668.52"/>
    <n v="-634.02"/>
    <n v="-231.82"/>
    <n v="5332.1499999999978"/>
    <n v="0.29844384829493831"/>
    <n v="865.83999999999992"/>
    <n v="8.1696648848684217E-2"/>
    <n v="4.8461618973151446E-2"/>
    <n v="104.14355468749996"/>
    <n v="1589.49"/>
  </r>
  <r>
    <n v="1120010"/>
    <s v="Pure Orange 1L 12X"/>
    <n v="202412"/>
    <x v="1"/>
    <x v="0"/>
    <x v="0"/>
    <x v="2"/>
    <x v="1"/>
    <n v="60.2"/>
    <n v="28896"/>
    <n v="-869.52"/>
    <n v="28026.48"/>
    <n v="-18560.84"/>
    <n v="-792.93"/>
    <n v="-495.7"/>
    <n v="8177.0099999999984"/>
    <n v="0.29176014968701025"/>
    <n v="1288.6299999999999"/>
    <n v="3.0091362126245847E-2"/>
    <n v="4.5979016986792486E-2"/>
    <n v="135.83073089700994"/>
    <n v="869.52"/>
  </r>
  <r>
    <n v="1110020"/>
    <s v="Juhayna Milk 500ML 24X"/>
    <n v="202507"/>
    <x v="0"/>
    <x v="2"/>
    <x v="2"/>
    <x v="0"/>
    <x v="0"/>
    <n v="49.4"/>
    <n v="22230"/>
    <n v="-1741.2"/>
    <n v="20488.8"/>
    <n v="-13715.05"/>
    <n v="-636.15"/>
    <n v="-356.47"/>
    <n v="5781.130000000001"/>
    <n v="0.28216049744250521"/>
    <n v="992.62"/>
    <n v="7.8326585695006751E-2"/>
    <n v="4.8446956385927921E-2"/>
    <n v="117.0269230769231"/>
    <n v="1741.2"/>
  </r>
  <r>
    <n v="1120010"/>
    <s v="Pure Orange 1L 12X"/>
    <n v="202412"/>
    <x v="1"/>
    <x v="0"/>
    <x v="0"/>
    <x v="5"/>
    <x v="3"/>
    <n v="195.7"/>
    <n v="93936"/>
    <n v="-8779.81"/>
    <n v="85156.19"/>
    <n v="-53799.01"/>
    <n v="-3144.15"/>
    <n v="-1012.45"/>
    <n v="27200.58"/>
    <n v="0.31941988010501643"/>
    <n v="4156.6000000000004"/>
    <n v="9.3465870379833074E-2"/>
    <n v="4.8811483933229052E-2"/>
    <n v="138.99121103730201"/>
    <n v="8779.81"/>
  </r>
  <r>
    <n v="1110010"/>
    <s v="Juhayna Milk 1L 12X"/>
    <n v="202412"/>
    <x v="0"/>
    <x v="0"/>
    <x v="0"/>
    <x v="3"/>
    <x v="2"/>
    <n v="123.5"/>
    <n v="51870"/>
    <n v="-4536.29"/>
    <n v="47333.71"/>
    <n v="-29938.11"/>
    <n v="-1598.71"/>
    <n v="-525.28"/>
    <n v="15271.61"/>
    <n v="0.32263708042323325"/>
    <n v="2123.9899999999998"/>
    <n v="8.7454983612878345E-2"/>
    <n v="4.4872671083673765E-2"/>
    <n v="123.65676113360324"/>
    <n v="4536.29"/>
  </r>
  <r>
    <n v="1110010"/>
    <s v="Juhayna Milk 1L 12X"/>
    <n v="202504"/>
    <x v="0"/>
    <x v="0"/>
    <x v="0"/>
    <x v="9"/>
    <x v="0"/>
    <n v="43.9"/>
    <n v="18438"/>
    <n v="-1165.6099999999999"/>
    <n v="17272.39"/>
    <n v="-10947.65"/>
    <n v="-642.73"/>
    <n v="-333.65"/>
    <n v="5348.3600000000006"/>
    <n v="0.30964794102032206"/>
    <n v="976.38"/>
    <n v="6.3217811042412406E-2"/>
    <n v="5.6528366948638838E-2"/>
    <n v="121.83052391799546"/>
    <n v="1165.6099999999999"/>
  </r>
  <r>
    <n v="1110020"/>
    <s v="Juhayna Milk 500ML 24X"/>
    <n v="202512"/>
    <x v="0"/>
    <x v="2"/>
    <x v="2"/>
    <x v="4"/>
    <x v="1"/>
    <n v="76.599999999999994"/>
    <n v="34470"/>
    <n v="-1339.35"/>
    <n v="33130.65"/>
    <n v="-21207.279999999999"/>
    <n v="-682.78"/>
    <n v="-352.8"/>
    <n v="10887.790000000005"/>
    <n v="0.32863194655100347"/>
    <n v="1035.58"/>
    <n v="3.8855526544821578E-2"/>
    <n v="3.1257460991559169E-2"/>
    <n v="142.13825065274159"/>
    <n v="1339.35"/>
  </r>
  <r>
    <n v="1110020"/>
    <s v="Juhayna Milk 500ML 24X"/>
    <n v="202405"/>
    <x v="0"/>
    <x v="2"/>
    <x v="2"/>
    <x v="2"/>
    <x v="1"/>
    <n v="36.1"/>
    <n v="16245"/>
    <n v="-368.54"/>
    <n v="15876.46"/>
    <n v="-10668.51"/>
    <n v="-472.12"/>
    <n v="-238.52"/>
    <n v="4497.3099999999977"/>
    <n v="0.28326906627799886"/>
    <n v="710.64"/>
    <n v="2.2686365035395506E-2"/>
    <n v="4.4760607843310159E-2"/>
    <n v="124.57922437673123"/>
    <n v="368.54"/>
  </r>
  <r>
    <n v="1120020"/>
    <s v="Pure Apple 250ML 27X"/>
    <n v="202510"/>
    <x v="1"/>
    <x v="1"/>
    <x v="1"/>
    <x v="6"/>
    <x v="0"/>
    <n v="29"/>
    <n v="11020"/>
    <n v="-870.57"/>
    <n v="10149.43"/>
    <n v="-6624.53"/>
    <n v="-231.39"/>
    <n v="-109.63"/>
    <n v="3183.88"/>
    <n v="0.3137003752920115"/>
    <n v="341.02"/>
    <n v="7.8999092558983672E-2"/>
    <n v="3.359991644850991E-2"/>
    <n v="109.78896551724138"/>
    <n v="870.57"/>
  </r>
  <r>
    <n v="1110010"/>
    <s v="Juhayna Milk 1L 12X"/>
    <n v="202410"/>
    <x v="0"/>
    <x v="0"/>
    <x v="0"/>
    <x v="7"/>
    <x v="3"/>
    <n v="218.7"/>
    <n v="91854"/>
    <n v="-10073.530000000001"/>
    <n v="81780.47"/>
    <n v="-54882.59"/>
    <n v="-2159.2600000000002"/>
    <n v="-931.5"/>
    <n v="23807.120000000003"/>
    <n v="0.29111009022080703"/>
    <n v="3090.76"/>
    <n v="0.10966893112983649"/>
    <n v="3.779337536211274E-2"/>
    <n v="108.85743026977596"/>
    <n v="10073.530000000001"/>
  </r>
  <r>
    <n v="1110010"/>
    <s v="Juhayna Milk 1L 12X"/>
    <n v="202503"/>
    <x v="0"/>
    <x v="0"/>
    <x v="0"/>
    <x v="6"/>
    <x v="0"/>
    <n v="92.4"/>
    <n v="38808"/>
    <n v="-3432.17"/>
    <n v="35375.83"/>
    <n v="-22831.09"/>
    <n v="-1243.4000000000001"/>
    <n v="-529.95000000000005"/>
    <n v="10771.39"/>
    <n v="0.30448444601865171"/>
    <n v="1773.3500000000001"/>
    <n v="8.8439754689754693E-2"/>
    <n v="5.0128859167403284E-2"/>
    <n v="116.57348484848484"/>
    <n v="3432.17"/>
  </r>
  <r>
    <n v="1110020"/>
    <s v="Juhayna Milk 500ML 24X"/>
    <n v="202410"/>
    <x v="0"/>
    <x v="2"/>
    <x v="2"/>
    <x v="1"/>
    <x v="0"/>
    <n v="76.7"/>
    <n v="34515"/>
    <n v="-3058.69"/>
    <n v="31456.31"/>
    <n v="-19953.25"/>
    <n v="-1250.72"/>
    <n v="-596.94000000000005"/>
    <n v="9655.4000000000015"/>
    <n v="0.30694636465624864"/>
    <n v="1847.66"/>
    <n v="8.8619151093727366E-2"/>
    <n v="5.873734077518946E-2"/>
    <n v="125.8852672750978"/>
    <n v="3058.69"/>
  </r>
  <r>
    <n v="1130010"/>
    <s v="Bekhero Milk 500ML 24X"/>
    <n v="202408"/>
    <x v="2"/>
    <x v="2"/>
    <x v="2"/>
    <x v="2"/>
    <x v="1"/>
    <n v="15.9"/>
    <n v="5724"/>
    <n v="-163.93"/>
    <n v="5560.07"/>
    <n v="-3703.07"/>
    <n v="-198.1"/>
    <n v="-87.93"/>
    <n v="1570.9699999999998"/>
    <n v="0.28254500392980664"/>
    <n v="286.02999999999997"/>
    <n v="2.8639063591893783E-2"/>
    <n v="5.1443596933132135E-2"/>
    <n v="98.80314465408803"/>
    <n v="163.93"/>
  </r>
  <r>
    <n v="1120010"/>
    <s v="Pure Orange 1L 12X"/>
    <n v="202408"/>
    <x v="1"/>
    <x v="0"/>
    <x v="0"/>
    <x v="1"/>
    <x v="0"/>
    <n v="99.5"/>
    <n v="47760"/>
    <n v="-3628.63"/>
    <n v="44131.37"/>
    <n v="-28710.36"/>
    <n v="-899.14"/>
    <n v="-752.43"/>
    <n v="13769.440000000002"/>
    <n v="0.31201025483686551"/>
    <n v="1651.57"/>
    <n v="7.5976340033500844E-2"/>
    <n v="3.7423945823571753E-2"/>
    <n v="138.38633165829148"/>
    <n v="3628.63"/>
  </r>
  <r>
    <n v="1120010"/>
    <s v="Pure Orange 1L 12X"/>
    <n v="202510"/>
    <x v="1"/>
    <x v="0"/>
    <x v="0"/>
    <x v="3"/>
    <x v="2"/>
    <n v="59.4"/>
    <n v="28512"/>
    <n v="-2033.93"/>
    <n v="26478.07"/>
    <n v="-16523.990000000002"/>
    <n v="-610.62"/>
    <n v="-284.85000000000002"/>
    <n v="9058.61"/>
    <n v="0.34211745795671666"/>
    <n v="895.47"/>
    <n v="7.1335928731762061E-2"/>
    <n v="3.3819307827194355E-2"/>
    <n v="152.50185185185185"/>
    <n v="2033.93"/>
  </r>
  <r>
    <n v="1120010"/>
    <s v="Pure Orange 1L 12X"/>
    <n v="202503"/>
    <x v="1"/>
    <x v="0"/>
    <x v="0"/>
    <x v="1"/>
    <x v="0"/>
    <n v="15"/>
    <n v="7200"/>
    <n v="-543.84"/>
    <n v="6656.16"/>
    <n v="-4515.21"/>
    <n v="-141.47"/>
    <n v="-108.79"/>
    <n v="1890.6899999999996"/>
    <n v="0.28405116463546543"/>
    <n v="250.26"/>
    <n v="7.5533333333333341E-2"/>
    <n v="3.7598254849643034E-2"/>
    <n v="126.04599999999998"/>
    <n v="543.84"/>
  </r>
  <r>
    <n v="1120020"/>
    <s v="Pure Apple 250ML 27X"/>
    <n v="202509"/>
    <x v="1"/>
    <x v="1"/>
    <x v="1"/>
    <x v="10"/>
    <x v="1"/>
    <n v="31.1"/>
    <n v="11818"/>
    <n v="-415.87"/>
    <n v="11402.13"/>
    <n v="-7261.94"/>
    <n v="-366.37"/>
    <n v="-168.55"/>
    <n v="3605.2699999999995"/>
    <n v="0.31619267628065983"/>
    <n v="534.92000000000007"/>
    <n v="3.5189541377559655E-2"/>
    <n v="4.6914041499263745E-2"/>
    <n v="115.92508038585207"/>
    <n v="415.87"/>
  </r>
  <r>
    <n v="1110010"/>
    <s v="Juhayna Milk 1L 12X"/>
    <n v="202401"/>
    <x v="0"/>
    <x v="0"/>
    <x v="0"/>
    <x v="5"/>
    <x v="3"/>
    <n v="120"/>
    <n v="50400"/>
    <n v="-5330.76"/>
    <n v="45069.24"/>
    <n v="-29739.279999999999"/>
    <n v="-1131.97"/>
    <n v="-777.1"/>
    <n v="13420.89"/>
    <n v="0.29778380997771431"/>
    <n v="1909.0700000000002"/>
    <n v="0.10576904761904762"/>
    <n v="4.2358602008820211E-2"/>
    <n v="111.84075"/>
    <n v="5330.76"/>
  </r>
  <r>
    <n v="1120010"/>
    <s v="Pure Orange 1L 12X"/>
    <n v="202404"/>
    <x v="1"/>
    <x v="0"/>
    <x v="0"/>
    <x v="3"/>
    <x v="2"/>
    <n v="60.8"/>
    <n v="29184"/>
    <n v="-2359.14"/>
    <n v="26824.86"/>
    <n v="-18032.939999999999"/>
    <n v="-968.26"/>
    <n v="-347.18"/>
    <n v="7476.4800000000032"/>
    <n v="0.27871459534178383"/>
    <n v="1315.44"/>
    <n v="8.0836759868421051E-2"/>
    <n v="4.9038093768243342E-2"/>
    <n v="122.96842105263164"/>
    <n v="2359.14"/>
  </r>
  <r>
    <n v="1120020"/>
    <s v="Pure Apple 250ML 27X"/>
    <n v="202401"/>
    <x v="1"/>
    <x v="1"/>
    <x v="1"/>
    <x v="1"/>
    <x v="0"/>
    <n v="79.2"/>
    <n v="30096"/>
    <n v="-1905.55"/>
    <n v="28190.45"/>
    <n v="-17684.36"/>
    <n v="-753.38"/>
    <n v="-376.05"/>
    <n v="9376.66"/>
    <n v="0.33261831577715145"/>
    <n v="1129.43"/>
    <n v="6.3315723019670381E-2"/>
    <n v="4.0064277086743913E-2"/>
    <n v="118.39217171717171"/>
    <n v="1905.55"/>
  </r>
  <r>
    <n v="1120020"/>
    <s v="Pure Apple 250ML 27X"/>
    <n v="202402"/>
    <x v="1"/>
    <x v="1"/>
    <x v="1"/>
    <x v="3"/>
    <x v="2"/>
    <n v="230.2"/>
    <n v="87476"/>
    <n v="-8117.35"/>
    <n v="79358.649999999994"/>
    <n v="-53956.77"/>
    <n v="-2673.8"/>
    <n v="-895.09"/>
    <n v="21832.989999999998"/>
    <n v="0.27511796130604538"/>
    <n v="3568.8900000000003"/>
    <n v="9.2795166674287805E-2"/>
    <n v="4.4971657153946049E-2"/>
    <n v="94.843570807993046"/>
    <n v="8117.35"/>
  </r>
  <r>
    <n v="1110020"/>
    <s v="Juhayna Milk 500ML 24X"/>
    <n v="202511"/>
    <x v="0"/>
    <x v="2"/>
    <x v="2"/>
    <x v="8"/>
    <x v="2"/>
    <n v="166.1"/>
    <n v="74745"/>
    <n v="-6705.23"/>
    <n v="68039.77"/>
    <n v="-44181.440000000002"/>
    <n v="-2442.5100000000002"/>
    <n v="-732.62"/>
    <n v="20683.199999999997"/>
    <n v="0.30398691823914153"/>
    <n v="3175.13"/>
    <n v="8.9708074118670142E-2"/>
    <n v="4.6665795607480742E-2"/>
    <n v="124.52257676098735"/>
    <n v="6705.23"/>
  </r>
  <r>
    <n v="1130010"/>
    <s v="Bekhero Milk 500ML 24X"/>
    <n v="202506"/>
    <x v="2"/>
    <x v="2"/>
    <x v="2"/>
    <x v="10"/>
    <x v="1"/>
    <n v="109.7"/>
    <n v="39492"/>
    <n v="-1440.01"/>
    <n v="38051.99"/>
    <n v="-24713.49"/>
    <n v="-1123.3900000000001"/>
    <n v="-547.16999999999996"/>
    <n v="11667.939999999999"/>
    <n v="0.30663153227991491"/>
    <n v="1670.56"/>
    <n v="3.6463334346196696E-2"/>
    <n v="4.3902040340071571E-2"/>
    <n v="106.36226071103006"/>
    <n v="1440.01"/>
  </r>
  <r>
    <n v="1120010"/>
    <s v="Pure Orange 1L 12X"/>
    <n v="202505"/>
    <x v="1"/>
    <x v="0"/>
    <x v="0"/>
    <x v="6"/>
    <x v="0"/>
    <n v="62.8"/>
    <n v="30144"/>
    <n v="-2402.13"/>
    <n v="27741.87"/>
    <n v="-17414.34"/>
    <n v="-673.06"/>
    <n v="-426.4"/>
    <n v="9228.0699999999961"/>
    <n v="0.33264051774447778"/>
    <n v="1099.46"/>
    <n v="7.9688495222929936E-2"/>
    <n v="3.963179122387929E-2"/>
    <n v="146.94378980891713"/>
    <n v="2402.13"/>
  </r>
  <r>
    <n v="1130010"/>
    <s v="Bekhero Milk 500ML 24X"/>
    <n v="202509"/>
    <x v="2"/>
    <x v="2"/>
    <x v="2"/>
    <x v="7"/>
    <x v="3"/>
    <n v="209"/>
    <n v="75240"/>
    <n v="-6502.95"/>
    <n v="68737.05"/>
    <n v="-43762.41"/>
    <n v="-2029.88"/>
    <n v="-714.06"/>
    <n v="22230.700000000004"/>
    <n v="0.32341655628223792"/>
    <n v="2743.94"/>
    <n v="8.6429425837320578E-2"/>
    <n v="3.9919373903884441E-2"/>
    <n v="106.36698564593304"/>
    <n v="6502.95"/>
  </r>
  <r>
    <n v="1120010"/>
    <s v="Pure Orange 1L 12X"/>
    <n v="202411"/>
    <x v="1"/>
    <x v="0"/>
    <x v="0"/>
    <x v="0"/>
    <x v="0"/>
    <n v="47.6"/>
    <n v="22848"/>
    <n v="-1714.49"/>
    <n v="21133.51"/>
    <n v="-14281.26"/>
    <n v="-764.39"/>
    <n v="-229.19"/>
    <n v="5858.6699999999983"/>
    <n v="0.27722181502268195"/>
    <n v="993.57999999999993"/>
    <n v="7.5038953081232498E-2"/>
    <n v="4.7014433475556117E-2"/>
    <n v="123.08130252100837"/>
    <n v="1714.49"/>
  </r>
  <r>
    <n v="1120020"/>
    <s v="Pure Apple 250ML 27X"/>
    <n v="202404"/>
    <x v="1"/>
    <x v="1"/>
    <x v="1"/>
    <x v="7"/>
    <x v="3"/>
    <n v="184.6"/>
    <n v="70148"/>
    <n v="-8133.88"/>
    <n v="62014.12"/>
    <n v="-38562.69"/>
    <n v="-2433.2399999999998"/>
    <n v="-979.04"/>
    <n v="20039.150000000001"/>
    <n v="0.32313850458572985"/>
    <n v="3412.2799999999997"/>
    <n v="0.11595312767292011"/>
    <n v="5.5024242865979546E-2"/>
    <n v="108.55444203683642"/>
    <n v="8133.88"/>
  </r>
  <r>
    <n v="1120020"/>
    <s v="Pure Apple 250ML 27X"/>
    <n v="202408"/>
    <x v="1"/>
    <x v="1"/>
    <x v="1"/>
    <x v="3"/>
    <x v="2"/>
    <n v="206.6"/>
    <n v="78508"/>
    <n v="-7368.82"/>
    <n v="71139.179999999993"/>
    <n v="-45590.98"/>
    <n v="-2112.0700000000002"/>
    <n v="-938.32"/>
    <n v="22497.80999999999"/>
    <n v="0.31625062307437324"/>
    <n v="3050.3900000000003"/>
    <n v="9.3860753044275741E-2"/>
    <n v="4.287918415702853E-2"/>
    <n v="108.89549854791863"/>
    <n v="7368.82"/>
  </r>
  <r>
    <n v="1120010"/>
    <s v="Pure Orange 1L 12X"/>
    <n v="202506"/>
    <x v="1"/>
    <x v="0"/>
    <x v="0"/>
    <x v="5"/>
    <x v="3"/>
    <n v="209.4"/>
    <n v="100512"/>
    <n v="-8999.5499999999993"/>
    <n v="91512.45"/>
    <n v="-58886.239999999998"/>
    <n v="-2086.87"/>
    <n v="-1246.1199999999999"/>
    <n v="29293.219999999994"/>
    <n v="0.32010092615813474"/>
    <n v="3332.99"/>
    <n v="8.9537070200573055E-2"/>
    <n v="3.6421164551927086E-2"/>
    <n v="139.89121298949377"/>
    <n v="8999.5499999999993"/>
  </r>
  <r>
    <n v="1120010"/>
    <s v="Pure Orange 1L 12X"/>
    <n v="202408"/>
    <x v="1"/>
    <x v="0"/>
    <x v="0"/>
    <x v="3"/>
    <x v="2"/>
    <n v="195.9"/>
    <n v="94032"/>
    <n v="-7846.19"/>
    <n v="86185.81"/>
    <n v="-56921.96"/>
    <n v="-2268.7600000000002"/>
    <n v="-888.66"/>
    <n v="26106.429999999993"/>
    <n v="0.30290868067492771"/>
    <n v="3157.42"/>
    <n v="8.3441700697634846E-2"/>
    <n v="3.663503307563043E-2"/>
    <n v="133.26406329760079"/>
    <n v="7846.19"/>
  </r>
  <r>
    <n v="1120020"/>
    <s v="Pure Apple 250ML 27X"/>
    <n v="202502"/>
    <x v="1"/>
    <x v="1"/>
    <x v="1"/>
    <x v="7"/>
    <x v="3"/>
    <n v="274.10000000000002"/>
    <n v="104158"/>
    <n v="-8367.7800000000007"/>
    <n v="95790.22"/>
    <n v="-65005.86"/>
    <n v="-3331.36"/>
    <n v="-1880.87"/>
    <n v="25572.130000000005"/>
    <n v="0.26695971676440461"/>
    <n v="5212.2299999999996"/>
    <n v="8.0337372069356178E-2"/>
    <n v="5.441296616710975E-2"/>
    <n v="93.294892375045606"/>
    <n v="8367.7800000000007"/>
  </r>
  <r>
    <n v="1110010"/>
    <s v="Juhayna Milk 1L 12X"/>
    <n v="202503"/>
    <x v="0"/>
    <x v="0"/>
    <x v="0"/>
    <x v="3"/>
    <x v="2"/>
    <n v="189.7"/>
    <n v="79674"/>
    <n v="-6244.3"/>
    <n v="73429.7"/>
    <n v="-45769.48"/>
    <n v="-2783.47"/>
    <n v="-997.94"/>
    <n v="23878.80999999999"/>
    <n v="0.32519280345691171"/>
    <n v="3781.41"/>
    <n v="7.8373120465898533E-2"/>
    <n v="5.14970100654095E-2"/>
    <n v="125.87670005271477"/>
    <n v="6244.3"/>
  </r>
  <r>
    <n v="1120010"/>
    <s v="Pure Orange 1L 12X"/>
    <n v="202510"/>
    <x v="1"/>
    <x v="0"/>
    <x v="0"/>
    <x v="3"/>
    <x v="2"/>
    <n v="129.9"/>
    <n v="62352"/>
    <n v="-4892.92"/>
    <n v="57459.08"/>
    <n v="-38242.42"/>
    <n v="-1190.56"/>
    <n v="-1010.62"/>
    <n v="17015.480000000003"/>
    <n v="0.29613213438154601"/>
    <n v="2201.1799999999998"/>
    <n v="7.8472542981780857E-2"/>
    <n v="3.8308653741062335E-2"/>
    <n v="130.98906851424175"/>
    <n v="4892.92"/>
  </r>
  <r>
    <n v="1130010"/>
    <s v="Bekhero Milk 500ML 24X"/>
    <n v="202503"/>
    <x v="2"/>
    <x v="2"/>
    <x v="2"/>
    <x v="4"/>
    <x v="1"/>
    <n v="86.8"/>
    <n v="31248"/>
    <n v="-939.52"/>
    <n v="30308.48"/>
    <n v="-19747.13"/>
    <n v="-1195.4000000000001"/>
    <n v="-481.24"/>
    <n v="8884.7099999999955"/>
    <n v="0.293142711214815"/>
    <n v="1676.64"/>
    <n v="3.0066564260112647E-2"/>
    <n v="5.5319171400215389E-2"/>
    <n v="102.3584101382488"/>
    <n v="939.52"/>
  </r>
  <r>
    <n v="1110020"/>
    <s v="Juhayna Milk 500ML 24X"/>
    <n v="202402"/>
    <x v="0"/>
    <x v="2"/>
    <x v="2"/>
    <x v="5"/>
    <x v="3"/>
    <n v="235.1"/>
    <n v="105795"/>
    <n v="-10391.32"/>
    <n v="95403.68"/>
    <n v="-59950.75"/>
    <n v="-3179.01"/>
    <n v="-1837.06"/>
    <n v="30436.859999999993"/>
    <n v="0.31903234759917015"/>
    <n v="5016.07"/>
    <n v="9.822127699796776E-2"/>
    <n v="5.2577321964938882E-2"/>
    <n v="129.46346235644404"/>
    <n v="10391.32"/>
  </r>
  <r>
    <n v="1110010"/>
    <s v="Juhayna Milk 1L 12X"/>
    <n v="202403"/>
    <x v="0"/>
    <x v="0"/>
    <x v="0"/>
    <x v="8"/>
    <x v="2"/>
    <n v="296.8"/>
    <n v="124656"/>
    <n v="-11651.44"/>
    <n v="113004.56"/>
    <n v="-72063.31"/>
    <n v="-2498.87"/>
    <n v="-1631.33"/>
    <n v="36811.050000000003"/>
    <n v="0.32574835918125783"/>
    <n v="4130.2"/>
    <n v="9.3468745988961627E-2"/>
    <n v="3.6548967581485209E-2"/>
    <n v="124.02644878706199"/>
    <n v="11651.44"/>
  </r>
  <r>
    <n v="1120020"/>
    <s v="Pure Apple 250ML 27X"/>
    <n v="202404"/>
    <x v="1"/>
    <x v="1"/>
    <x v="1"/>
    <x v="0"/>
    <x v="0"/>
    <n v="113.7"/>
    <n v="43206"/>
    <n v="-2622.15"/>
    <n v="40583.85"/>
    <n v="-26852.04"/>
    <n v="-1063.8"/>
    <n v="-579.34"/>
    <n v="12088.669999999998"/>
    <n v="0.29786897990210387"/>
    <n v="1643.1399999999999"/>
    <n v="6.0689487571170674E-2"/>
    <n v="4.0487533834271512E-2"/>
    <n v="106.32075637642919"/>
    <n v="2622.15"/>
  </r>
  <r>
    <n v="1120020"/>
    <s v="Pure Apple 250ML 27X"/>
    <n v="202409"/>
    <x v="1"/>
    <x v="1"/>
    <x v="1"/>
    <x v="9"/>
    <x v="0"/>
    <n v="114.6"/>
    <n v="43548"/>
    <n v="-2807.45"/>
    <n v="40740.550000000003"/>
    <n v="-26318.57"/>
    <n v="-1441.88"/>
    <n v="-529.88"/>
    <n v="12450.220000000001"/>
    <n v="0.30559773984396382"/>
    <n v="1971.7600000000002"/>
    <n v="6.4467943418756307E-2"/>
    <n v="4.839797204505094E-2"/>
    <n v="108.64066317626529"/>
    <n v="2807.45"/>
  </r>
  <r>
    <n v="1120020"/>
    <s v="Pure Apple 250ML 27X"/>
    <n v="202507"/>
    <x v="1"/>
    <x v="1"/>
    <x v="1"/>
    <x v="0"/>
    <x v="0"/>
    <n v="70.3"/>
    <n v="26714"/>
    <n v="-1979.52"/>
    <n v="24734.48"/>
    <n v="-15506.02"/>
    <n v="-502.44"/>
    <n v="-276.39999999999998"/>
    <n v="8449.619999999999"/>
    <n v="0.34161300338636585"/>
    <n v="778.83999999999992"/>
    <n v="7.4100471662798525E-2"/>
    <n v="3.1488028048295334E-2"/>
    <n v="120.19374110953058"/>
    <n v="1979.52"/>
  </r>
  <r>
    <n v="1120020"/>
    <s v="Pure Apple 250ML 27X"/>
    <n v="202408"/>
    <x v="1"/>
    <x v="1"/>
    <x v="1"/>
    <x v="2"/>
    <x v="1"/>
    <n v="36.6"/>
    <n v="13908"/>
    <n v="-368.92"/>
    <n v="13539.08"/>
    <n v="-9025.06"/>
    <n v="-458.42"/>
    <n v="-224.7"/>
    <n v="3830.8999999999996"/>
    <n v="0.28295127881658133"/>
    <n v="683.12"/>
    <n v="2.6525740580960598E-2"/>
    <n v="5.0455422377295944E-2"/>
    <n v="104.66939890710381"/>
    <n v="368.92"/>
  </r>
  <r>
    <n v="1110020"/>
    <s v="Juhayna Milk 500ML 24X"/>
    <n v="202408"/>
    <x v="0"/>
    <x v="2"/>
    <x v="2"/>
    <x v="9"/>
    <x v="0"/>
    <n v="24.8"/>
    <n v="11160"/>
    <n v="-950.87"/>
    <n v="10209.129999999999"/>
    <n v="-6733.58"/>
    <n v="-361.95"/>
    <n v="-159.91"/>
    <n v="2953.6899999999996"/>
    <n v="0.28931848257393133"/>
    <n v="521.86"/>
    <n v="8.5203405017921147E-2"/>
    <n v="5.1116990380179313E-2"/>
    <n v="119.10040322580643"/>
    <n v="950.87"/>
  </r>
  <r>
    <n v="1130010"/>
    <s v="Bekhero Milk 500ML 24X"/>
    <n v="202409"/>
    <x v="2"/>
    <x v="2"/>
    <x v="2"/>
    <x v="10"/>
    <x v="1"/>
    <n v="76.099999999999994"/>
    <n v="27396"/>
    <n v="-992.21"/>
    <n v="26403.79"/>
    <n v="-16465.150000000001"/>
    <n v="-640.97"/>
    <n v="-468.88"/>
    <n v="8828.7899999999972"/>
    <n v="0.33437586043518741"/>
    <n v="1109.8499999999999"/>
    <n v="3.621733099722587E-2"/>
    <n v="4.2033738338321879E-2"/>
    <n v="116.01563731931667"/>
    <n v="992.21"/>
  </r>
  <r>
    <n v="1120010"/>
    <s v="Pure Orange 1L 12X"/>
    <n v="202503"/>
    <x v="1"/>
    <x v="0"/>
    <x v="0"/>
    <x v="5"/>
    <x v="3"/>
    <n v="160.6"/>
    <n v="77088"/>
    <n v="-8001.12"/>
    <n v="69086.880000000005"/>
    <n v="-45904.17"/>
    <n v="-2671.59"/>
    <n v="-1087.02"/>
    <n v="19424.100000000013"/>
    <n v="0.28115468523111786"/>
    <n v="3758.61"/>
    <n v="0.1037920298879203"/>
    <n v="5.4404106828966653E-2"/>
    <n v="120.94707347447083"/>
    <n v="8001.12"/>
  </r>
  <r>
    <n v="1120010"/>
    <s v="Pure Orange 1L 12X"/>
    <n v="202406"/>
    <x v="1"/>
    <x v="0"/>
    <x v="0"/>
    <x v="10"/>
    <x v="1"/>
    <n v="41.2"/>
    <n v="19776"/>
    <n v="-404.35"/>
    <n v="19371.650000000001"/>
    <n v="-13004.27"/>
    <n v="-434.39"/>
    <n v="-373.7"/>
    <n v="5559.2900000000009"/>
    <n v="0.28698071666584934"/>
    <n v="808.08999999999992"/>
    <n v="2.0446500809061491E-2"/>
    <n v="4.1715083640268116E-2"/>
    <n v="134.9342233009709"/>
    <n v="404.35"/>
  </r>
  <r>
    <n v="1110020"/>
    <s v="Juhayna Milk 500ML 24X"/>
    <n v="202505"/>
    <x v="0"/>
    <x v="2"/>
    <x v="2"/>
    <x v="1"/>
    <x v="0"/>
    <n v="56.9"/>
    <n v="25605"/>
    <n v="-2287.2399999999998"/>
    <n v="23317.759999999998"/>
    <n v="-14799.87"/>
    <n v="-581.76"/>
    <n v="-423"/>
    <n v="7513.1299999999974"/>
    <n v="0.32220633542844584"/>
    <n v="1004.76"/>
    <n v="8.9327865651239985E-2"/>
    <n v="4.3089902289070649E-2"/>
    <n v="132.04094903339188"/>
    <n v="2287.2399999999998"/>
  </r>
  <r>
    <n v="1120010"/>
    <s v="Pure Orange 1L 12X"/>
    <n v="202404"/>
    <x v="1"/>
    <x v="0"/>
    <x v="0"/>
    <x v="4"/>
    <x v="1"/>
    <n v="66.099999999999994"/>
    <n v="31728"/>
    <n v="-713.69"/>
    <n v="31014.31"/>
    <n v="-20091.78"/>
    <n v="-989.16"/>
    <n v="-588.51"/>
    <n v="9344.8600000000042"/>
    <n v="0.30130800910934352"/>
    <n v="1577.67"/>
    <n v="2.2494011598588E-2"/>
    <n v="5.0869098812773843E-2"/>
    <n v="141.37458396369146"/>
    <n v="713.69"/>
  </r>
  <r>
    <n v="1120020"/>
    <s v="Pure Apple 250ML 27X"/>
    <n v="202408"/>
    <x v="1"/>
    <x v="1"/>
    <x v="1"/>
    <x v="1"/>
    <x v="0"/>
    <n v="39.799999999999997"/>
    <n v="15124"/>
    <n v="-1317.39"/>
    <n v="13806.61"/>
    <n v="-8941.4"/>
    <n v="-330.75"/>
    <n v="-254.44"/>
    <n v="4280.0200000000004"/>
    <n v="0.30999789231389896"/>
    <n v="585.19000000000005"/>
    <n v="8.7105924358635289E-2"/>
    <n v="4.2384770772839968E-2"/>
    <n v="107.53819095477388"/>
    <n v="1317.39"/>
  </r>
  <r>
    <n v="1120010"/>
    <s v="Pure Orange 1L 12X"/>
    <n v="202504"/>
    <x v="1"/>
    <x v="0"/>
    <x v="0"/>
    <x v="10"/>
    <x v="1"/>
    <n v="42.6"/>
    <n v="20448"/>
    <n v="-806.68"/>
    <n v="19641.32"/>
    <n v="-13113.27"/>
    <n v="-700.03"/>
    <n v="-261.35000000000002"/>
    <n v="5566.6699999999983"/>
    <n v="0.28341628770367766"/>
    <n v="961.38"/>
    <n v="3.9450312989045382E-2"/>
    <n v="4.8946812128716398E-2"/>
    <n v="130.67300469483564"/>
    <n v="806.68"/>
  </r>
  <r>
    <n v="1120020"/>
    <s v="Pure Apple 250ML 27X"/>
    <n v="202403"/>
    <x v="1"/>
    <x v="1"/>
    <x v="1"/>
    <x v="7"/>
    <x v="3"/>
    <n v="268.8"/>
    <n v="102144"/>
    <n v="-10916.15"/>
    <n v="91227.85"/>
    <n v="-57686.13"/>
    <n v="-1957.82"/>
    <n v="-1219.31"/>
    <n v="30364.590000000011"/>
    <n v="0.33284342445864951"/>
    <n v="3177.13"/>
    <n v="0.10687020285087719"/>
    <n v="3.4826316744283679E-2"/>
    <n v="112.96350446428575"/>
    <n v="10916.15"/>
  </r>
  <r>
    <n v="1110010"/>
    <s v="Juhayna Milk 1L 12X"/>
    <n v="202507"/>
    <x v="0"/>
    <x v="0"/>
    <x v="0"/>
    <x v="1"/>
    <x v="0"/>
    <n v="102"/>
    <n v="42840"/>
    <n v="-3728.34"/>
    <n v="39111.660000000003"/>
    <n v="-25751.3"/>
    <n v="-803.95"/>
    <n v="-395.65"/>
    <n v="12160.760000000002"/>
    <n v="0.31092415918935684"/>
    <n v="1199.5999999999999"/>
    <n v="8.7029411764705883E-2"/>
    <n v="3.067116046723662E-2"/>
    <n v="119.22313725490199"/>
    <n v="3728.34"/>
  </r>
  <r>
    <n v="1110010"/>
    <s v="Juhayna Milk 1L 12X"/>
    <n v="202509"/>
    <x v="0"/>
    <x v="0"/>
    <x v="0"/>
    <x v="7"/>
    <x v="3"/>
    <n v="195.8"/>
    <n v="82236"/>
    <n v="-6752.42"/>
    <n v="75483.58"/>
    <n v="-46949.5"/>
    <n v="-2824.81"/>
    <n v="-888.09"/>
    <n v="24821.180000000008"/>
    <n v="0.32882886582750853"/>
    <n v="3712.9"/>
    <n v="8.2110268009144408E-2"/>
    <n v="4.9188181058715023E-2"/>
    <n v="126.76802860061291"/>
    <n v="6752.42"/>
  </r>
  <r>
    <n v="1120010"/>
    <s v="Pure Orange 1L 12X"/>
    <n v="202509"/>
    <x v="1"/>
    <x v="0"/>
    <x v="0"/>
    <x v="3"/>
    <x v="2"/>
    <n v="266.2"/>
    <n v="127776"/>
    <n v="-11950.29"/>
    <n v="115825.71"/>
    <n v="-74854.03"/>
    <n v="-4601.37"/>
    <n v="-1441.27"/>
    <n v="34929.040000000008"/>
    <n v="0.30156551598086473"/>
    <n v="6042.6399999999994"/>
    <n v="9.3525309917355373E-2"/>
    <n v="5.2170109727797044E-2"/>
    <n v="131.21352366641625"/>
    <n v="11950.29"/>
  </r>
  <r>
    <n v="1120010"/>
    <s v="Pure Orange 1L 12X"/>
    <n v="202510"/>
    <x v="1"/>
    <x v="0"/>
    <x v="0"/>
    <x v="7"/>
    <x v="3"/>
    <n v="84"/>
    <n v="40320"/>
    <n v="-4475.45"/>
    <n v="35844.550000000003"/>
    <n v="-22481.53"/>
    <n v="-1313.72"/>
    <n v="-397.4"/>
    <n v="11651.900000000001"/>
    <n v="0.3250675486231519"/>
    <n v="1711.12"/>
    <n v="0.11099826388888888"/>
    <n v="4.7737243179228075E-2"/>
    <n v="138.71309523809526"/>
    <n v="4475.45"/>
  </r>
  <r>
    <n v="1120010"/>
    <s v="Pure Orange 1L 12X"/>
    <n v="202512"/>
    <x v="1"/>
    <x v="0"/>
    <x v="0"/>
    <x v="8"/>
    <x v="2"/>
    <n v="85.4"/>
    <n v="40992"/>
    <n v="-3843.54"/>
    <n v="37148.46"/>
    <n v="-23222.11"/>
    <n v="-947.44"/>
    <n v="-678.71"/>
    <n v="12300.2"/>
    <n v="0.33110928420720537"/>
    <n v="1626.15"/>
    <n v="9.3763173302107733E-2"/>
    <n v="4.3774358344868133E-2"/>
    <n v="144.03044496487118"/>
    <n v="3843.54"/>
  </r>
  <r>
    <n v="1120010"/>
    <s v="Pure Orange 1L 12X"/>
    <n v="202411"/>
    <x v="1"/>
    <x v="0"/>
    <x v="0"/>
    <x v="7"/>
    <x v="3"/>
    <n v="183.8"/>
    <n v="88224"/>
    <n v="-7602.17"/>
    <n v="80621.83"/>
    <n v="-52549.15"/>
    <n v="-2773.13"/>
    <n v="-1310"/>
    <n v="23989.550000000003"/>
    <n v="0.29755650547748669"/>
    <n v="4083.13"/>
    <n v="8.6168956293072183E-2"/>
    <n v="5.0645464137938821E-2"/>
    <n v="130.51985854189337"/>
    <n v="7602.17"/>
  </r>
  <r>
    <n v="1110010"/>
    <s v="Juhayna Milk 1L 12X"/>
    <n v="202508"/>
    <x v="0"/>
    <x v="0"/>
    <x v="0"/>
    <x v="0"/>
    <x v="0"/>
    <n v="73.900000000000006"/>
    <n v="31038"/>
    <n v="-2655.7"/>
    <n v="28382.3"/>
    <n v="-18126.55"/>
    <n v="-585.47"/>
    <n v="-510.62"/>
    <n v="9159.66"/>
    <n v="0.32272437399365095"/>
    <n v="1096.0900000000001"/>
    <n v="8.556285843159997E-2"/>
    <n v="3.8618787060949962E-2"/>
    <n v="123.94668470906629"/>
    <n v="2655.7"/>
  </r>
  <r>
    <n v="1110020"/>
    <s v="Juhayna Milk 500ML 24X"/>
    <n v="202506"/>
    <x v="0"/>
    <x v="2"/>
    <x v="2"/>
    <x v="7"/>
    <x v="3"/>
    <n v="142.6"/>
    <n v="64170"/>
    <n v="-5723.94"/>
    <n v="58446.06"/>
    <n v="-37456.25"/>
    <n v="-1234.3399999999999"/>
    <n v="-705.01"/>
    <n v="19050.46"/>
    <n v="0.32594943097960755"/>
    <n v="1939.35"/>
    <n v="8.9199625993454879E-2"/>
    <n v="3.3181877443920087E-2"/>
    <n v="133.5936886395512"/>
    <n v="5723.94"/>
  </r>
  <r>
    <n v="1120010"/>
    <s v="Pure Orange 1L 12X"/>
    <n v="202411"/>
    <x v="1"/>
    <x v="0"/>
    <x v="0"/>
    <x v="5"/>
    <x v="3"/>
    <n v="57"/>
    <n v="27360"/>
    <n v="-3070.74"/>
    <n v="24289.26"/>
    <n v="-15520.09"/>
    <n v="-909.81"/>
    <n v="-416.82"/>
    <n v="7442.5399999999972"/>
    <n v="0.30641279314396558"/>
    <n v="1326.6299999999999"/>
    <n v="0.11223464912280701"/>
    <n v="5.4617966953295405E-2"/>
    <n v="130.57087719298241"/>
    <n v="3070.74"/>
  </r>
  <r>
    <n v="1130010"/>
    <s v="Bekhero Milk 500ML 24X"/>
    <n v="202407"/>
    <x v="2"/>
    <x v="2"/>
    <x v="2"/>
    <x v="9"/>
    <x v="0"/>
    <n v="49.7"/>
    <n v="17892"/>
    <n v="-1496.68"/>
    <n v="16395.32"/>
    <n v="-10974.15"/>
    <n v="-626.98"/>
    <n v="-222.67"/>
    <n v="4571.5200000000004"/>
    <n v="0.27883078829812413"/>
    <n v="849.65"/>
    <n v="8.3650793650793656E-2"/>
    <n v="5.1822715262648124E-2"/>
    <n v="91.982293762575452"/>
    <n v="1496.68"/>
  </r>
  <r>
    <n v="1120010"/>
    <s v="Pure Orange 1L 12X"/>
    <n v="202504"/>
    <x v="1"/>
    <x v="0"/>
    <x v="0"/>
    <x v="4"/>
    <x v="1"/>
    <n v="63.1"/>
    <n v="30288"/>
    <n v="-778.57"/>
    <n v="29509.43"/>
    <n v="-19906.61"/>
    <n v="-923.94"/>
    <n v="-373.16"/>
    <n v="8305.7200000000012"/>
    <n v="0.28145985876379181"/>
    <n v="1297.1000000000001"/>
    <n v="2.570555995773904E-2"/>
    <n v="4.3955440684554058E-2"/>
    <n v="131.62789223454834"/>
    <n v="778.57"/>
  </r>
  <r>
    <n v="1130010"/>
    <s v="Bekhero Milk 500ML 24X"/>
    <n v="202410"/>
    <x v="2"/>
    <x v="2"/>
    <x v="2"/>
    <x v="5"/>
    <x v="3"/>
    <n v="156.80000000000001"/>
    <n v="56448"/>
    <n v="-6337.38"/>
    <n v="50110.62"/>
    <n v="-31215.33"/>
    <n v="-1010.94"/>
    <n v="-785.88"/>
    <n v="17098.47"/>
    <n v="0.34121449704673379"/>
    <n v="1796.8200000000002"/>
    <n v="0.11226934523809524"/>
    <n v="3.5857069818733038E-2"/>
    <n v="109.04636479591836"/>
    <n v="6337.38"/>
  </r>
  <r>
    <n v="1130010"/>
    <s v="Bekhero Milk 500ML 24X"/>
    <n v="202410"/>
    <x v="2"/>
    <x v="2"/>
    <x v="2"/>
    <x v="7"/>
    <x v="3"/>
    <n v="186.6"/>
    <n v="67176"/>
    <n v="-5712.39"/>
    <n v="61463.61"/>
    <n v="-40842.75"/>
    <n v="-1791.63"/>
    <n v="-1110.17"/>
    <n v="17719.060000000005"/>
    <n v="0.2882853773151301"/>
    <n v="2901.8"/>
    <n v="8.5036173633440515E-2"/>
    <n v="4.7211675331143094E-2"/>
    <n v="94.957449088960374"/>
    <n v="5712.39"/>
  </r>
  <r>
    <n v="1110020"/>
    <s v="Juhayna Milk 500ML 24X"/>
    <n v="202507"/>
    <x v="0"/>
    <x v="2"/>
    <x v="2"/>
    <x v="4"/>
    <x v="1"/>
    <n v="35.1"/>
    <n v="15795"/>
    <n v="-595.78"/>
    <n v="15199.22"/>
    <n v="-10333.23"/>
    <n v="-410.88"/>
    <n v="-251.03"/>
    <n v="4204.08"/>
    <n v="0.27659840439180433"/>
    <n v="661.91"/>
    <n v="3.7719531497309271E-2"/>
    <n v="4.3548945274823316E-2"/>
    <n v="119.77435897435896"/>
    <n v="595.78"/>
  </r>
  <r>
    <n v="1120010"/>
    <s v="Pure Orange 1L 12X"/>
    <n v="202507"/>
    <x v="1"/>
    <x v="0"/>
    <x v="0"/>
    <x v="2"/>
    <x v="1"/>
    <n v="21.1"/>
    <n v="10128"/>
    <n v="-227.13"/>
    <n v="9900.8700000000008"/>
    <n v="-6664.84"/>
    <n v="-248.35"/>
    <n v="-145.32"/>
    <n v="2842.3600000000006"/>
    <n v="0.28708184230274719"/>
    <n v="393.66999999999996"/>
    <n v="2.2425947867298578E-2"/>
    <n v="3.9761152302777422E-2"/>
    <n v="134.70900473933651"/>
    <n v="227.13"/>
  </r>
  <r>
    <n v="1120010"/>
    <s v="Pure Orange 1L 12X"/>
    <n v="202512"/>
    <x v="1"/>
    <x v="0"/>
    <x v="0"/>
    <x v="8"/>
    <x v="2"/>
    <n v="99.5"/>
    <n v="47760"/>
    <n v="-3966.56"/>
    <n v="43793.440000000002"/>
    <n v="-27395.200000000001"/>
    <n v="-1256.1199999999999"/>
    <n v="-689.09"/>
    <n v="14453.030000000002"/>
    <n v="0.33002728262497766"/>
    <n v="1945.21"/>
    <n v="8.3051926298157455E-2"/>
    <n v="4.4417839749514992E-2"/>
    <n v="145.2565829145729"/>
    <n v="3966.56"/>
  </r>
  <r>
    <n v="1130010"/>
    <s v="Bekhero Milk 500ML 24X"/>
    <n v="202509"/>
    <x v="2"/>
    <x v="2"/>
    <x v="2"/>
    <x v="5"/>
    <x v="3"/>
    <n v="235.8"/>
    <n v="84888"/>
    <n v="-8382.64"/>
    <n v="76505.36"/>
    <n v="-49454.720000000001"/>
    <n v="-1749.41"/>
    <n v="-1493.54"/>
    <n v="23807.689999999995"/>
    <n v="0.31118983035959824"/>
    <n v="3242.95"/>
    <n v="9.8749410988596728E-2"/>
    <n v="4.2388533300150473E-2"/>
    <n v="100.96560644614077"/>
    <n v="8382.64"/>
  </r>
  <r>
    <n v="1120010"/>
    <s v="Pure Orange 1L 12X"/>
    <n v="202410"/>
    <x v="1"/>
    <x v="0"/>
    <x v="0"/>
    <x v="9"/>
    <x v="0"/>
    <n v="32.1"/>
    <n v="15408"/>
    <n v="-1241.4100000000001"/>
    <n v="14166.59"/>
    <n v="-9441.06"/>
    <n v="-344.99"/>
    <n v="-194.33"/>
    <n v="4186.2100000000009"/>
    <n v="0.29549877564043292"/>
    <n v="539.32000000000005"/>
    <n v="8.0569184839044655E-2"/>
    <n v="3.806985308391081E-2"/>
    <n v="130.41152647975079"/>
    <n v="1241.4100000000001"/>
  </r>
  <r>
    <n v="1110020"/>
    <s v="Juhayna Milk 500ML 24X"/>
    <n v="202510"/>
    <x v="0"/>
    <x v="2"/>
    <x v="2"/>
    <x v="3"/>
    <x v="2"/>
    <n v="208.7"/>
    <n v="93915"/>
    <n v="-8006.77"/>
    <n v="85908.23"/>
    <n v="-56000.98"/>
    <n v="-3346.53"/>
    <n v="-1664.76"/>
    <n v="24895.959999999992"/>
    <n v="0.28979714749099117"/>
    <n v="5011.29"/>
    <n v="8.5255496991960819E-2"/>
    <n v="5.8333060755645878E-2"/>
    <n v="119.29065644465737"/>
    <n v="8006.77"/>
  </r>
  <r>
    <n v="1120020"/>
    <s v="Pure Apple 250ML 27X"/>
    <n v="202510"/>
    <x v="1"/>
    <x v="1"/>
    <x v="1"/>
    <x v="3"/>
    <x v="2"/>
    <n v="281.2"/>
    <n v="106856"/>
    <n v="-8849.9599999999991"/>
    <n v="98006.04"/>
    <n v="-65387.82"/>
    <n v="-2938.96"/>
    <n v="-1872.24"/>
    <n v="27807.01999999999"/>
    <n v="0.28372761515514749"/>
    <n v="4811.2"/>
    <n v="8.2821367073444632E-2"/>
    <n v="4.9090851951573596E-2"/>
    <n v="98.886984352773794"/>
    <n v="8849.9599999999991"/>
  </r>
  <r>
    <n v="1130010"/>
    <s v="Bekhero Milk 500ML 24X"/>
    <n v="202409"/>
    <x v="2"/>
    <x v="2"/>
    <x v="2"/>
    <x v="10"/>
    <x v="1"/>
    <n v="47"/>
    <n v="16920"/>
    <n v="-608.59"/>
    <n v="16311.41"/>
    <n v="-10704.69"/>
    <n v="-570.4"/>
    <n v="-220.91"/>
    <n v="4815.41"/>
    <n v="0.29521727428836625"/>
    <n v="791.31"/>
    <n v="3.5968676122931441E-2"/>
    <n v="4.8512666900041135E-2"/>
    <n v="102.45553191489361"/>
    <n v="608.59"/>
  </r>
  <r>
    <n v="1130010"/>
    <s v="Bekhero Milk 500ML 24X"/>
    <n v="202512"/>
    <x v="2"/>
    <x v="2"/>
    <x v="2"/>
    <x v="8"/>
    <x v="2"/>
    <n v="176.8"/>
    <n v="63648"/>
    <n v="-4676.8100000000004"/>
    <n v="58971.19"/>
    <n v="-38149.5"/>
    <n v="-1407.11"/>
    <n v="-654.11"/>
    <n v="18760.47"/>
    <n v="0.31812941200609995"/>
    <n v="2061.2199999999998"/>
    <n v="7.3479292357968837E-2"/>
    <n v="3.495299993098324E-2"/>
    <n v="106.1112556561086"/>
    <n v="4676.8100000000004"/>
  </r>
  <r>
    <n v="1120010"/>
    <s v="Pure Orange 1L 12X"/>
    <n v="202512"/>
    <x v="1"/>
    <x v="0"/>
    <x v="0"/>
    <x v="7"/>
    <x v="3"/>
    <n v="76.599999999999994"/>
    <n v="36768"/>
    <n v="-3277.62"/>
    <n v="33490.379999999997"/>
    <n v="-22472.06"/>
    <n v="-1293.92"/>
    <n v="-428.63"/>
    <n v="9295.7699999999932"/>
    <n v="0.27756537847584872"/>
    <n v="1722.5500000000002"/>
    <n v="8.9143276762402079E-2"/>
    <n v="5.1434173037152767E-2"/>
    <n v="121.35469973890332"/>
    <n v="3277.62"/>
  </r>
  <r>
    <n v="1110010"/>
    <s v="Juhayna Milk 1L 12X"/>
    <n v="202508"/>
    <x v="0"/>
    <x v="0"/>
    <x v="0"/>
    <x v="5"/>
    <x v="3"/>
    <n v="291.2"/>
    <n v="122304"/>
    <n v="-11712.51"/>
    <n v="110591.49"/>
    <n v="-72983.710000000006"/>
    <n v="-2497.91"/>
    <n v="-1534.42"/>
    <n v="33575.449999999997"/>
    <n v="0.30359885738043674"/>
    <n v="4032.33"/>
    <n v="9.5765551412872837E-2"/>
    <n v="3.646148541809139E-2"/>
    <n v="115.30030906593406"/>
    <n v="11712.51"/>
  </r>
  <r>
    <n v="1120020"/>
    <s v="Pure Apple 250ML 27X"/>
    <n v="202511"/>
    <x v="1"/>
    <x v="1"/>
    <x v="1"/>
    <x v="4"/>
    <x v="1"/>
    <n v="13.3"/>
    <n v="5054"/>
    <n v="-168.43"/>
    <n v="4885.57"/>
    <n v="-3315.88"/>
    <n v="-124.89"/>
    <n v="-93.95"/>
    <n v="1350.85"/>
    <n v="0.27649793166406378"/>
    <n v="218.84"/>
    <n v="3.3326078353779189E-2"/>
    <n v="4.479313570371523E-2"/>
    <n v="101.56766917293231"/>
    <n v="168.43"/>
  </r>
  <r>
    <n v="1120010"/>
    <s v="Pure Orange 1L 12X"/>
    <n v="202403"/>
    <x v="1"/>
    <x v="0"/>
    <x v="0"/>
    <x v="3"/>
    <x v="2"/>
    <n v="90.8"/>
    <n v="43584"/>
    <n v="-3544.83"/>
    <n v="40039.17"/>
    <n v="-26036.61"/>
    <n v="-1567.13"/>
    <n v="-786.7"/>
    <n v="11648.729999999996"/>
    <n v="0.29093335351357175"/>
    <n v="2353.83"/>
    <n v="8.1333287444933913E-2"/>
    <n v="5.8788181673096622E-2"/>
    <n v="128.28997797356823"/>
    <n v="3544.83"/>
  </r>
  <r>
    <n v="1120010"/>
    <s v="Pure Orange 1L 12X"/>
    <n v="202511"/>
    <x v="1"/>
    <x v="0"/>
    <x v="0"/>
    <x v="6"/>
    <x v="0"/>
    <n v="105.6"/>
    <n v="50688"/>
    <n v="-3240.87"/>
    <n v="47447.13"/>
    <n v="-31462.55"/>
    <n v="-1102.6099999999999"/>
    <n v="-700.71"/>
    <n v="14181.259999999995"/>
    <n v="0.29888551741696484"/>
    <n v="1803.32"/>
    <n v="6.3937618371212118E-2"/>
    <n v="3.8006935298299391E-2"/>
    <n v="134.29223484848481"/>
    <n v="3240.87"/>
  </r>
  <r>
    <n v="1120010"/>
    <s v="Pure Orange 1L 12X"/>
    <n v="202406"/>
    <x v="1"/>
    <x v="0"/>
    <x v="0"/>
    <x v="8"/>
    <x v="2"/>
    <n v="248.3"/>
    <n v="119184"/>
    <n v="-11675.48"/>
    <n v="107508.52"/>
    <n v="-72959.38"/>
    <n v="-4187.18"/>
    <n v="-1550.65"/>
    <n v="28811.310000000012"/>
    <n v="0.267990946205938"/>
    <n v="5737.83"/>
    <n v="9.7961806953953554E-2"/>
    <n v="5.3370932833974455E-2"/>
    <n v="116.03427305678619"/>
    <n v="11675.48"/>
  </r>
  <r>
    <n v="1120020"/>
    <s v="Pure Apple 250ML 27X"/>
    <n v="202409"/>
    <x v="1"/>
    <x v="1"/>
    <x v="1"/>
    <x v="4"/>
    <x v="1"/>
    <n v="30.1"/>
    <n v="11438"/>
    <n v="-371.72"/>
    <n v="11066.28"/>
    <n v="-7072.47"/>
    <n v="-279.98"/>
    <n v="-211.44"/>
    <n v="3502.3900000000003"/>
    <n v="0.31649208225347636"/>
    <n v="491.42"/>
    <n v="3.249868858191992E-2"/>
    <n v="4.4406973255692067E-2"/>
    <n v="116.35847176079734"/>
    <n v="371.72"/>
  </r>
  <r>
    <n v="1110020"/>
    <s v="Juhayna Milk 500ML 24X"/>
    <n v="202512"/>
    <x v="0"/>
    <x v="2"/>
    <x v="2"/>
    <x v="2"/>
    <x v="1"/>
    <n v="96.6"/>
    <n v="43470"/>
    <n v="-1491.41"/>
    <n v="41978.59"/>
    <n v="-27336.53"/>
    <n v="-1020.88"/>
    <n v="-595.35"/>
    <n v="13025.829999999998"/>
    <n v="0.31029698710699904"/>
    <n v="1616.23"/>
    <n v="3.4308948700253049E-2"/>
    <n v="3.8501293159203302E-2"/>
    <n v="134.84296066252585"/>
    <n v="1491.41"/>
  </r>
  <r>
    <n v="1130010"/>
    <s v="Bekhero Milk 500ML 24X"/>
    <n v="202412"/>
    <x v="2"/>
    <x v="2"/>
    <x v="2"/>
    <x v="5"/>
    <x v="3"/>
    <n v="79.900000000000006"/>
    <n v="28764"/>
    <n v="-2314.83"/>
    <n v="26449.17"/>
    <n v="-17000.5"/>
    <n v="-788.04"/>
    <n v="-464.6"/>
    <n v="8196.0299999999988"/>
    <n v="0.30987853305037549"/>
    <n v="1252.6399999999999"/>
    <n v="8.0476637463496037E-2"/>
    <n v="4.7360276333813123E-2"/>
    <n v="102.57859824780974"/>
    <n v="2314.83"/>
  </r>
  <r>
    <n v="1110010"/>
    <s v="Juhayna Milk 1L 12X"/>
    <n v="202509"/>
    <x v="0"/>
    <x v="0"/>
    <x v="0"/>
    <x v="3"/>
    <x v="2"/>
    <n v="206.7"/>
    <n v="86814"/>
    <n v="-8560.9699999999993"/>
    <n v="78253.03"/>
    <n v="-51788.99"/>
    <n v="-2168.1799999999998"/>
    <n v="-1468.97"/>
    <n v="22826.89"/>
    <n v="0.29170614863092204"/>
    <n v="3637.1499999999996"/>
    <n v="9.8612781348630399E-2"/>
    <n v="4.6479350384259877E-2"/>
    <n v="110.43488147073053"/>
    <n v="8560.9699999999993"/>
  </r>
  <r>
    <n v="1120020"/>
    <s v="Pure Apple 250ML 27X"/>
    <n v="202504"/>
    <x v="1"/>
    <x v="1"/>
    <x v="1"/>
    <x v="3"/>
    <x v="2"/>
    <n v="67.099999999999994"/>
    <n v="25498"/>
    <n v="-2475.3000000000002"/>
    <n v="23022.7"/>
    <n v="-14932.16"/>
    <n v="-511.75"/>
    <n v="-236.29"/>
    <n v="7342.5"/>
    <n v="0.31892436595186491"/>
    <n v="748.04"/>
    <n v="9.7078202211938192E-2"/>
    <n v="3.2491410651226828E-2"/>
    <n v="109.42622950819673"/>
    <n v="2475.3000000000002"/>
  </r>
  <r>
    <n v="1110020"/>
    <s v="Juhayna Milk 500ML 24X"/>
    <n v="202403"/>
    <x v="0"/>
    <x v="2"/>
    <x v="2"/>
    <x v="6"/>
    <x v="0"/>
    <n v="71.2"/>
    <n v="32040"/>
    <n v="-2135.77"/>
    <n v="29904.23"/>
    <n v="-19734.28"/>
    <n v="-938"/>
    <n v="-407.1"/>
    <n v="8824.8500000000022"/>
    <n v="0.29510373616040281"/>
    <n v="1345.1"/>
    <n v="6.6659488139825224E-2"/>
    <n v="4.4980258645683231E-2"/>
    <n v="123.94452247191013"/>
    <n v="2135.77"/>
  </r>
  <r>
    <n v="1120020"/>
    <s v="Pure Apple 250ML 27X"/>
    <n v="202503"/>
    <x v="1"/>
    <x v="1"/>
    <x v="1"/>
    <x v="5"/>
    <x v="3"/>
    <n v="162.30000000000001"/>
    <n v="61674"/>
    <n v="-6980.51"/>
    <n v="54693.49"/>
    <n v="-34657.300000000003"/>
    <n v="-2168.4899999999998"/>
    <n v="-881.82"/>
    <n v="16985.879999999997"/>
    <n v="0.31056493195076779"/>
    <n v="3050.31"/>
    <n v="0.11318399974057139"/>
    <n v="5.577098846681753E-2"/>
    <n v="104.65730129390016"/>
    <n v="6980.51"/>
  </r>
  <r>
    <n v="1110020"/>
    <s v="Juhayna Milk 500ML 24X"/>
    <n v="202512"/>
    <x v="0"/>
    <x v="2"/>
    <x v="2"/>
    <x v="3"/>
    <x v="2"/>
    <n v="127.8"/>
    <n v="57510"/>
    <n v="-4612.1000000000004"/>
    <n v="52897.9"/>
    <n v="-35633.26"/>
    <n v="-1869.62"/>
    <n v="-890.99"/>
    <n v="14504.029999999999"/>
    <n v="0.27418914550483098"/>
    <n v="2760.6099999999997"/>
    <n v="8.0196487567379598E-2"/>
    <n v="5.2187515950538672E-2"/>
    <n v="113.49006259780907"/>
    <n v="4612.1000000000004"/>
  </r>
  <r>
    <n v="1120020"/>
    <s v="Pure Apple 250ML 27X"/>
    <n v="202505"/>
    <x v="1"/>
    <x v="1"/>
    <x v="1"/>
    <x v="3"/>
    <x v="2"/>
    <n v="87.3"/>
    <n v="33174"/>
    <n v="-2863.69"/>
    <n v="30310.31"/>
    <n v="-18826.099999999999"/>
    <n v="-974.47"/>
    <n v="-446.19"/>
    <n v="10063.550000000003"/>
    <n v="0.33201738946252951"/>
    <n v="1420.66"/>
    <n v="8.6323325495870268E-2"/>
    <n v="4.6870520294909554E-2"/>
    <n v="115.27548682703326"/>
    <n v="2863.69"/>
  </r>
  <r>
    <n v="1110020"/>
    <s v="Juhayna Milk 500ML 24X"/>
    <n v="202403"/>
    <x v="0"/>
    <x v="2"/>
    <x v="2"/>
    <x v="9"/>
    <x v="0"/>
    <n v="105.9"/>
    <n v="47655"/>
    <n v="-4208.5600000000004"/>
    <n v="43446.44"/>
    <n v="-27252.84"/>
    <n v="-1376.68"/>
    <n v="-761.44"/>
    <n v="14055.480000000003"/>
    <n v="0.32351281255725445"/>
    <n v="2138.12"/>
    <n v="8.8313083621865504E-2"/>
    <n v="4.9212777847851281E-2"/>
    <n v="132.72407932011333"/>
    <n v="4208.5600000000004"/>
  </r>
  <r>
    <n v="1120010"/>
    <s v="Pure Orange 1L 12X"/>
    <n v="202408"/>
    <x v="1"/>
    <x v="0"/>
    <x v="0"/>
    <x v="3"/>
    <x v="2"/>
    <n v="199.1"/>
    <n v="95568"/>
    <n v="-8533.7800000000007"/>
    <n v="87034.22"/>
    <n v="-55649.760000000002"/>
    <n v="-2460.5"/>
    <n v="-903.24"/>
    <n v="28020.720000000001"/>
    <n v="0.32195060747370402"/>
    <n v="3363.74"/>
    <n v="8.9295370835426088E-2"/>
    <n v="3.8648476426858307E-2"/>
    <n v="140.73691612255149"/>
    <n v="8533.7800000000007"/>
  </r>
  <r>
    <n v="1110020"/>
    <s v="Juhayna Milk 500ML 24X"/>
    <n v="202411"/>
    <x v="0"/>
    <x v="2"/>
    <x v="2"/>
    <x v="5"/>
    <x v="3"/>
    <n v="252.7"/>
    <n v="113715"/>
    <n v="-13222.48"/>
    <n v="100492.52"/>
    <n v="-67693.789999999994"/>
    <n v="-3047.12"/>
    <n v="-1471.77"/>
    <n v="28279.840000000011"/>
    <n v="0.28141238770806037"/>
    <n v="4518.8899999999994"/>
    <n v="0.11627736006683374"/>
    <n v="4.4967426431340357E-2"/>
    <n v="111.91072417886828"/>
    <n v="13222.48"/>
  </r>
  <r>
    <n v="1120010"/>
    <s v="Pure Orange 1L 12X"/>
    <n v="202412"/>
    <x v="1"/>
    <x v="0"/>
    <x v="0"/>
    <x v="9"/>
    <x v="0"/>
    <n v="59"/>
    <n v="28320"/>
    <n v="-2226.85"/>
    <n v="26093.15"/>
    <n v="-16487.27"/>
    <n v="-624.47"/>
    <n v="-474.65"/>
    <n v="8506.7599999999984"/>
    <n v="0.32601506525659024"/>
    <n v="1099.1199999999999"/>
    <n v="7.8631709039548026E-2"/>
    <n v="4.2122932647074035E-2"/>
    <n v="144.18237288135592"/>
    <n v="2226.85"/>
  </r>
  <r>
    <n v="1130010"/>
    <s v="Bekhero Milk 500ML 24X"/>
    <n v="202401"/>
    <x v="2"/>
    <x v="2"/>
    <x v="2"/>
    <x v="9"/>
    <x v="0"/>
    <n v="107.5"/>
    <n v="38700"/>
    <n v="-2650.57"/>
    <n v="36049.43"/>
    <n v="-22495.65"/>
    <n v="-963.4"/>
    <n v="-421.53"/>
    <n v="12168.849999999999"/>
    <n v="0.33756012230983951"/>
    <n v="1384.9299999999998"/>
    <n v="6.8490180878552978E-2"/>
    <n v="3.8417528377009007E-2"/>
    <n v="113.19860465116278"/>
    <n v="2650.57"/>
  </r>
  <r>
    <n v="1120010"/>
    <s v="Pure Orange 1L 12X"/>
    <n v="202401"/>
    <x v="1"/>
    <x v="0"/>
    <x v="0"/>
    <x v="6"/>
    <x v="0"/>
    <n v="15.2"/>
    <n v="7296"/>
    <n v="-550.1"/>
    <n v="6745.9"/>
    <n v="-4403.5600000000004"/>
    <n v="-201.52"/>
    <n v="-91.04"/>
    <n v="2049.7799999999988"/>
    <n v="0.30385567529907037"/>
    <n v="292.56"/>
    <n v="7.5397478070175439E-2"/>
    <n v="4.3368564609614732E-2"/>
    <n v="134.85394736842099"/>
    <n v="550.1"/>
  </r>
  <r>
    <n v="1120020"/>
    <s v="Pure Apple 250ML 27X"/>
    <n v="202510"/>
    <x v="1"/>
    <x v="1"/>
    <x v="1"/>
    <x v="8"/>
    <x v="2"/>
    <n v="185.3"/>
    <n v="70414"/>
    <n v="-6934.71"/>
    <n v="63479.29"/>
    <n v="-39375.769999999997"/>
    <n v="-1699.7"/>
    <n v="-1112.83"/>
    <n v="21290.990000000005"/>
    <n v="0.33540056922501821"/>
    <n v="2812.5299999999997"/>
    <n v="9.8484818359985224E-2"/>
    <n v="4.4306261144382672E-2"/>
    <n v="114.90010793308151"/>
    <n v="6934.71"/>
  </r>
  <r>
    <n v="1120010"/>
    <s v="Pure Orange 1L 12X"/>
    <n v="202410"/>
    <x v="1"/>
    <x v="0"/>
    <x v="0"/>
    <x v="3"/>
    <x v="2"/>
    <n v="204.7"/>
    <n v="98256"/>
    <n v="-9556.57"/>
    <n v="88699.43"/>
    <n v="-55930.18"/>
    <n v="-2214.13"/>
    <n v="-1252.7"/>
    <n v="29302.42"/>
    <n v="0.33035635065524099"/>
    <n v="3466.83"/>
    <n v="9.726194837974271E-2"/>
    <n v="3.9085144064623642E-2"/>
    <n v="143.14811919882754"/>
    <n v="9556.57"/>
  </r>
  <r>
    <n v="1120010"/>
    <s v="Pure Orange 1L 12X"/>
    <n v="202503"/>
    <x v="1"/>
    <x v="0"/>
    <x v="0"/>
    <x v="2"/>
    <x v="1"/>
    <n v="29.6"/>
    <n v="14208"/>
    <n v="-406.14"/>
    <n v="13801.86"/>
    <n v="-8837.98"/>
    <n v="-425.15"/>
    <n v="-155.25"/>
    <n v="4383.4800000000014"/>
    <n v="0.31760067121387997"/>
    <n v="580.4"/>
    <n v="2.8585304054054052E-2"/>
    <n v="4.2052303095379898E-2"/>
    <n v="148.09054054054059"/>
    <n v="406.14"/>
  </r>
  <r>
    <n v="1110020"/>
    <s v="Juhayna Milk 500ML 24X"/>
    <n v="202408"/>
    <x v="0"/>
    <x v="2"/>
    <x v="2"/>
    <x v="0"/>
    <x v="0"/>
    <n v="81.599999999999994"/>
    <n v="36720"/>
    <n v="-2501.06"/>
    <n v="34218.94"/>
    <n v="-22575.19"/>
    <n v="-1309.43"/>
    <n v="-575.55999999999995"/>
    <n v="9758.760000000002"/>
    <n v="0.28518592335122017"/>
    <n v="1884.99"/>
    <n v="6.8111655773420474E-2"/>
    <n v="5.5086159886893048E-2"/>
    <n v="119.59264705882356"/>
    <n v="2501.06"/>
  </r>
  <r>
    <n v="1120010"/>
    <s v="Pure Orange 1L 12X"/>
    <n v="202404"/>
    <x v="1"/>
    <x v="0"/>
    <x v="0"/>
    <x v="2"/>
    <x v="1"/>
    <n v="63.6"/>
    <n v="30528"/>
    <n v="-846.28"/>
    <n v="29681.72"/>
    <n v="-19582.330000000002"/>
    <n v="-1145.1600000000001"/>
    <n v="-476.32"/>
    <n v="8477.91"/>
    <n v="0.28562731539816422"/>
    <n v="1621.48"/>
    <n v="2.772143605870021E-2"/>
    <n v="5.4628909645397905E-2"/>
    <n v="133.3004716981132"/>
    <n v="846.28"/>
  </r>
  <r>
    <n v="1110020"/>
    <s v="Juhayna Milk 500ML 24X"/>
    <n v="202502"/>
    <x v="0"/>
    <x v="2"/>
    <x v="2"/>
    <x v="3"/>
    <x v="2"/>
    <n v="246"/>
    <n v="110700"/>
    <n v="-10809.14"/>
    <n v="99890.86"/>
    <n v="-66216.820000000007"/>
    <n v="-3769.19"/>
    <n v="-1447.55"/>
    <n v="28457.299999999988"/>
    <n v="0.28488392231281207"/>
    <n v="5216.74"/>
    <n v="9.764354110207768E-2"/>
    <n v="5.2224397707658132E-2"/>
    <n v="115.68008130081296"/>
    <n v="10809.14"/>
  </r>
  <r>
    <n v="1110010"/>
    <s v="Juhayna Milk 1L 12X"/>
    <n v="202510"/>
    <x v="0"/>
    <x v="0"/>
    <x v="0"/>
    <x v="10"/>
    <x v="1"/>
    <n v="71.599999999999994"/>
    <n v="30072"/>
    <n v="-1128.9100000000001"/>
    <n v="28943.09"/>
    <n v="-18673.150000000001"/>
    <n v="-874.51"/>
    <n v="-530.79999999999995"/>
    <n v="8864.630000000001"/>
    <n v="0.30627794060689445"/>
    <n v="1405.31"/>
    <n v="3.7540236765097101E-2"/>
    <n v="4.8554249045281619E-2"/>
    <n v="123.80768156424584"/>
    <n v="1128.9100000000001"/>
  </r>
  <r>
    <n v="1120010"/>
    <s v="Pure Orange 1L 12X"/>
    <n v="202409"/>
    <x v="1"/>
    <x v="0"/>
    <x v="0"/>
    <x v="8"/>
    <x v="2"/>
    <n v="205.1"/>
    <n v="98448"/>
    <n v="-9719.98"/>
    <n v="88728.02"/>
    <n v="-55469.440000000002"/>
    <n v="-2476.0300000000002"/>
    <n v="-1606.91"/>
    <n v="29175.64"/>
    <n v="0.32882104210146917"/>
    <n v="4082.9400000000005"/>
    <n v="9.8732122541849501E-2"/>
    <n v="4.6016354247508287E-2"/>
    <n v="142.25080448561678"/>
    <n v="9719.98"/>
  </r>
  <r>
    <n v="1120020"/>
    <s v="Pure Apple 250ML 27X"/>
    <n v="202405"/>
    <x v="1"/>
    <x v="1"/>
    <x v="1"/>
    <x v="10"/>
    <x v="1"/>
    <n v="117.6"/>
    <n v="44688"/>
    <n v="-1152.68"/>
    <n v="43535.32"/>
    <n v="-27231.29"/>
    <n v="-1260.43"/>
    <n v="-538.16"/>
    <n v="14505.439999999999"/>
    <n v="0.33318785758322206"/>
    <n v="1798.5900000000001"/>
    <n v="2.5793949158610815E-2"/>
    <n v="4.1313352009357006E-2"/>
    <n v="123.34557823129251"/>
    <n v="1152.68"/>
  </r>
  <r>
    <n v="1130010"/>
    <s v="Bekhero Milk 500ML 24X"/>
    <n v="202508"/>
    <x v="2"/>
    <x v="2"/>
    <x v="2"/>
    <x v="10"/>
    <x v="1"/>
    <n v="108.2"/>
    <n v="38952"/>
    <n v="-947.8"/>
    <n v="38004.199999999997"/>
    <n v="-24640.5"/>
    <n v="-815.17"/>
    <n v="-440.89"/>
    <n v="12107.64"/>
    <n v="0.31858689302761273"/>
    <n v="1256.06"/>
    <n v="2.4332511809406449E-2"/>
    <n v="3.3050557569952795E-2"/>
    <n v="111.90055452865064"/>
    <n v="947.8"/>
  </r>
  <r>
    <n v="1130010"/>
    <s v="Bekhero Milk 500ML 24X"/>
    <n v="202502"/>
    <x v="2"/>
    <x v="2"/>
    <x v="2"/>
    <x v="5"/>
    <x v="3"/>
    <n v="235.1"/>
    <n v="84636"/>
    <n v="-7977.36"/>
    <n v="76658.64"/>
    <n v="-50610.01"/>
    <n v="-2332.7800000000002"/>
    <n v="-879.44"/>
    <n v="22836.409999999996"/>
    <n v="0.29789740595450165"/>
    <n v="3212.2200000000003"/>
    <n v="9.4254926981426346E-2"/>
    <n v="4.1902908791494345E-2"/>
    <n v="97.134878774989346"/>
    <n v="7977.36"/>
  </r>
  <r>
    <n v="1120010"/>
    <s v="Pure Orange 1L 12X"/>
    <n v="202506"/>
    <x v="1"/>
    <x v="0"/>
    <x v="0"/>
    <x v="7"/>
    <x v="3"/>
    <n v="53.6"/>
    <n v="25728"/>
    <n v="-2511.46"/>
    <n v="23216.54"/>
    <n v="-14802.02"/>
    <n v="-688.36"/>
    <n v="-368.95"/>
    <n v="7357.2099999999991"/>
    <n v="0.31689519626955603"/>
    <n v="1057.31"/>
    <n v="9.7615827114427858E-2"/>
    <n v="4.5541239133824414E-2"/>
    <n v="137.26138059701489"/>
    <n v="2511.46"/>
  </r>
  <r>
    <n v="1120020"/>
    <s v="Pure Apple 250ML 27X"/>
    <n v="202505"/>
    <x v="1"/>
    <x v="1"/>
    <x v="1"/>
    <x v="3"/>
    <x v="2"/>
    <n v="259.5"/>
    <n v="98610"/>
    <n v="-8006.94"/>
    <n v="90603.06"/>
    <n v="-60448.74"/>
    <n v="-2135.39"/>
    <n v="-1297.54"/>
    <n v="26721.39"/>
    <n v="0.29492811832183152"/>
    <n v="3432.93"/>
    <n v="8.119805293580773E-2"/>
    <n v="3.7889779881606647E-2"/>
    <n v="102.97260115606936"/>
    <n v="8006.94"/>
  </r>
  <r>
    <n v="1130010"/>
    <s v="Bekhero Milk 500ML 24X"/>
    <n v="202408"/>
    <x v="2"/>
    <x v="2"/>
    <x v="2"/>
    <x v="5"/>
    <x v="3"/>
    <n v="217.1"/>
    <n v="78156"/>
    <n v="-9217.8700000000008"/>
    <n v="68938.13"/>
    <n v="-43399.46"/>
    <n v="-2692.49"/>
    <n v="-1353.88"/>
    <n v="21492.30000000001"/>
    <n v="0.31176215542835306"/>
    <n v="4046.37"/>
    <n v="0.11794193663954144"/>
    <n v="5.8695673932553719E-2"/>
    <n v="98.997236296637539"/>
    <n v="9217.8700000000008"/>
  </r>
  <r>
    <n v="1120020"/>
    <s v="Pure Apple 250ML 27X"/>
    <n v="202412"/>
    <x v="1"/>
    <x v="1"/>
    <x v="1"/>
    <x v="6"/>
    <x v="0"/>
    <n v="52.8"/>
    <n v="20064"/>
    <n v="-1495.03"/>
    <n v="18568.97"/>
    <n v="-11718.42"/>
    <n v="-398.25"/>
    <n v="-344.02"/>
    <n v="6108.2800000000007"/>
    <n v="0.328950932658085"/>
    <n v="742.27"/>
    <n v="7.4513058213716107E-2"/>
    <n v="3.9973676515175582E-2"/>
    <n v="115.68712121212123"/>
    <n v="1495.03"/>
  </r>
  <r>
    <n v="1110010"/>
    <s v="Juhayna Milk 1L 12X"/>
    <n v="202503"/>
    <x v="0"/>
    <x v="0"/>
    <x v="0"/>
    <x v="0"/>
    <x v="0"/>
    <n v="82.6"/>
    <n v="34692"/>
    <n v="-2979.2"/>
    <n v="31712.799999999999"/>
    <n v="-20325.86"/>
    <n v="-1006.55"/>
    <n v="-433.64"/>
    <n v="9946.75"/>
    <n v="0.31365095481950506"/>
    <n v="1440.19"/>
    <n v="8.5875706214689262E-2"/>
    <n v="4.5413523876794232E-2"/>
    <n v="120.42070217917676"/>
    <n v="2979.2"/>
  </r>
  <r>
    <n v="1110020"/>
    <s v="Juhayna Milk 500ML 24X"/>
    <n v="202411"/>
    <x v="0"/>
    <x v="2"/>
    <x v="2"/>
    <x v="3"/>
    <x v="2"/>
    <n v="243.9"/>
    <n v="109755"/>
    <n v="-8936.2199999999993"/>
    <n v="100818.78"/>
    <n v="-62549.43"/>
    <n v="-3104.52"/>
    <n v="-1738.09"/>
    <n v="33426.740000000005"/>
    <n v="0.33155271269896347"/>
    <n v="4842.6099999999997"/>
    <n v="8.1419707530408628E-2"/>
    <n v="4.803281690177167E-2"/>
    <n v="137.05100451004512"/>
    <n v="8936.2199999999993"/>
  </r>
  <r>
    <n v="1110010"/>
    <s v="Juhayna Milk 1L 12X"/>
    <n v="202506"/>
    <x v="0"/>
    <x v="0"/>
    <x v="0"/>
    <x v="8"/>
    <x v="2"/>
    <n v="103.2"/>
    <n v="43344"/>
    <n v="-3883.66"/>
    <n v="39460.339999999997"/>
    <n v="-24574.74"/>
    <n v="-1541.9"/>
    <n v="-406.77"/>
    <n v="12936.929999999993"/>
    <n v="0.32784638956481355"/>
    <n v="1948.67"/>
    <n v="8.9600867478774451E-2"/>
    <n v="4.9383000754681793E-2"/>
    <n v="125.35784883720923"/>
    <n v="3883.66"/>
  </r>
  <r>
    <n v="1120010"/>
    <s v="Pure Orange 1L 12X"/>
    <n v="202509"/>
    <x v="1"/>
    <x v="0"/>
    <x v="0"/>
    <x v="6"/>
    <x v="0"/>
    <n v="54.6"/>
    <n v="26208"/>
    <n v="-2086.87"/>
    <n v="24121.13"/>
    <n v="-15136.02"/>
    <n v="-731.15"/>
    <n v="-345.82"/>
    <n v="7908.1400000000012"/>
    <n v="0.32785114130225246"/>
    <n v="1076.97"/>
    <n v="7.9627213064713057E-2"/>
    <n v="4.464840577535132E-2"/>
    <n v="144.83772893772897"/>
    <n v="2086.87"/>
  </r>
  <r>
    <n v="1130010"/>
    <s v="Bekhero Milk 500ML 24X"/>
    <n v="202512"/>
    <x v="2"/>
    <x v="2"/>
    <x v="2"/>
    <x v="8"/>
    <x v="2"/>
    <n v="250.7"/>
    <n v="90252"/>
    <n v="-8528"/>
    <n v="81724"/>
    <n v="-50804.28"/>
    <n v="-2449"/>
    <n v="-852.8"/>
    <n v="27617.919999999998"/>
    <n v="0.33794136361411581"/>
    <n v="3301.8"/>
    <n v="9.449098080928954E-2"/>
    <n v="4.0401840340658808E-2"/>
    <n v="110.16322297566813"/>
    <n v="8528"/>
  </r>
  <r>
    <n v="1110010"/>
    <s v="Juhayna Milk 1L 12X"/>
    <n v="202409"/>
    <x v="0"/>
    <x v="0"/>
    <x v="0"/>
    <x v="9"/>
    <x v="0"/>
    <n v="113.3"/>
    <n v="47586"/>
    <n v="-2996.94"/>
    <n v="44589.06"/>
    <n v="-28388.95"/>
    <n v="-1105.46"/>
    <n v="-834.65"/>
    <n v="14259.999999999996"/>
    <n v="0.31980938822213334"/>
    <n v="1940.1100000000001"/>
    <n v="6.2979447736729297E-2"/>
    <n v="4.3510897067576673E-2"/>
    <n v="125.8605472197705"/>
    <n v="2996.94"/>
  </r>
  <r>
    <n v="1110010"/>
    <s v="Juhayna Milk 1L 12X"/>
    <n v="202512"/>
    <x v="0"/>
    <x v="0"/>
    <x v="0"/>
    <x v="0"/>
    <x v="0"/>
    <n v="75"/>
    <n v="31500"/>
    <n v="-2579.4499999999998"/>
    <n v="28920.55"/>
    <n v="-19076.82"/>
    <n v="-1152.0999999999999"/>
    <n v="-547.1"/>
    <n v="8144.5300000000025"/>
    <n v="0.2816173966262745"/>
    <n v="1699.1999999999998"/>
    <n v="8.1887301587301578E-2"/>
    <n v="5.8754069338238721E-2"/>
    <n v="108.59373333333336"/>
    <n v="2579.4499999999998"/>
  </r>
  <r>
    <n v="1120010"/>
    <s v="Pure Orange 1L 12X"/>
    <n v="202506"/>
    <x v="1"/>
    <x v="0"/>
    <x v="0"/>
    <x v="7"/>
    <x v="3"/>
    <n v="159.4"/>
    <n v="76512"/>
    <n v="-8141.85"/>
    <n v="68370.149999999994"/>
    <n v="-45002.31"/>
    <n v="-2526.41"/>
    <n v="-944.59"/>
    <n v="19896.839999999997"/>
    <n v="0.29101647429470312"/>
    <n v="3471"/>
    <n v="0.10641271957340026"/>
    <n v="5.0767769267728684E-2"/>
    <n v="124.82333751568379"/>
    <n v="8141.85"/>
  </r>
  <r>
    <n v="1130010"/>
    <s v="Bekhero Milk 500ML 24X"/>
    <n v="202406"/>
    <x v="2"/>
    <x v="2"/>
    <x v="2"/>
    <x v="4"/>
    <x v="1"/>
    <n v="106.2"/>
    <n v="38232"/>
    <n v="-1457.82"/>
    <n v="36774.18"/>
    <n v="-24768.22"/>
    <n v="-1256.1099999999999"/>
    <n v="-661.93"/>
    <n v="10087.919999999998"/>
    <n v="0.27432073264448043"/>
    <n v="1918.04"/>
    <n v="3.8130885122410543E-2"/>
    <n v="5.2157247286003385E-2"/>
    <n v="94.989830508474554"/>
    <n v="1457.82"/>
  </r>
  <r>
    <n v="1110010"/>
    <s v="Juhayna Milk 1L 12X"/>
    <n v="202412"/>
    <x v="0"/>
    <x v="0"/>
    <x v="0"/>
    <x v="8"/>
    <x v="2"/>
    <n v="258.3"/>
    <n v="108486"/>
    <n v="-9016.68"/>
    <n v="99469.32"/>
    <n v="-62398.73"/>
    <n v="-2286.2800000000002"/>
    <n v="-1750.97"/>
    <n v="33033.340000000011"/>
    <n v="0.33209576581000061"/>
    <n v="4037.25"/>
    <n v="8.3113765831535874E-2"/>
    <n v="4.0587891824333366E-2"/>
    <n v="127.88749516066594"/>
    <n v="9016.68"/>
  </r>
  <r>
    <n v="1120020"/>
    <s v="Pure Apple 250ML 27X"/>
    <n v="202409"/>
    <x v="1"/>
    <x v="1"/>
    <x v="1"/>
    <x v="3"/>
    <x v="2"/>
    <n v="92.6"/>
    <n v="35188"/>
    <n v="-2997.21"/>
    <n v="32190.79"/>
    <n v="-21662.560000000001"/>
    <n v="-1047.98"/>
    <n v="-402.61"/>
    <n v="9077.64"/>
    <n v="0.28199494327414765"/>
    <n v="1450.5900000000001"/>
    <n v="8.5177048993975227E-2"/>
    <n v="4.5062267810140728E-2"/>
    <n v="98.030669546436286"/>
    <n v="2997.21"/>
  </r>
  <r>
    <n v="1130010"/>
    <s v="Bekhero Milk 500ML 24X"/>
    <n v="202502"/>
    <x v="2"/>
    <x v="2"/>
    <x v="2"/>
    <x v="2"/>
    <x v="1"/>
    <n v="32.799999999999997"/>
    <n v="11808"/>
    <n v="-297.14999999999998"/>
    <n v="11510.85"/>
    <n v="-7531.75"/>
    <n v="-249.13"/>
    <n v="-133.63999999999999"/>
    <n v="3596.33"/>
    <n v="0.31242957731184057"/>
    <n v="382.77"/>
    <n v="2.5165142276422761E-2"/>
    <n v="3.3252974367661815E-2"/>
    <n v="109.64420731707318"/>
    <n v="297.14999999999998"/>
  </r>
  <r>
    <n v="1110020"/>
    <s v="Juhayna Milk 500ML 24X"/>
    <n v="202404"/>
    <x v="0"/>
    <x v="2"/>
    <x v="2"/>
    <x v="5"/>
    <x v="3"/>
    <n v="128.5"/>
    <n v="57825"/>
    <n v="-6442.82"/>
    <n v="51382.18"/>
    <n v="-31901.03"/>
    <n v="-1745.63"/>
    <n v="-576.98"/>
    <n v="17158.54"/>
    <n v="0.3339395097677833"/>
    <n v="2322.61"/>
    <n v="0.11141928231733679"/>
    <n v="4.5202636400401855E-2"/>
    <n v="133.52949416342412"/>
    <n v="6442.82"/>
  </r>
  <r>
    <n v="1110020"/>
    <s v="Juhayna Milk 500ML 24X"/>
    <n v="202511"/>
    <x v="0"/>
    <x v="2"/>
    <x v="2"/>
    <x v="0"/>
    <x v="0"/>
    <n v="40"/>
    <n v="18000"/>
    <n v="-1356.19"/>
    <n v="16643.810000000001"/>
    <n v="-11240.89"/>
    <n v="-449.75"/>
    <n v="-241.9"/>
    <n v="4711.2700000000023"/>
    <n v="0.28306439451063198"/>
    <n v="691.65"/>
    <n v="7.5343888888888891E-2"/>
    <n v="4.1555989884527633E-2"/>
    <n v="117.78175000000006"/>
    <n v="1356.19"/>
  </r>
  <r>
    <n v="1120020"/>
    <s v="Pure Apple 250ML 27X"/>
    <n v="202510"/>
    <x v="1"/>
    <x v="1"/>
    <x v="1"/>
    <x v="0"/>
    <x v="0"/>
    <n v="39.299999999999997"/>
    <n v="14934"/>
    <n v="-1224.93"/>
    <n v="13709.07"/>
    <n v="-8881.83"/>
    <n v="-464.94"/>
    <n v="-190.64"/>
    <n v="4171.66"/>
    <n v="0.30429927048297223"/>
    <n v="655.57999999999993"/>
    <n v="8.2022900763358789E-2"/>
    <n v="4.7820895217545754E-2"/>
    <n v="106.14910941475827"/>
    <n v="1224.93"/>
  </r>
  <r>
    <n v="1120010"/>
    <s v="Pure Orange 1L 12X"/>
    <n v="202506"/>
    <x v="1"/>
    <x v="0"/>
    <x v="0"/>
    <x v="8"/>
    <x v="2"/>
    <n v="197.3"/>
    <n v="94704"/>
    <n v="-7284.65"/>
    <n v="87419.35"/>
    <n v="-54643.31"/>
    <n v="-1921.01"/>
    <n v="-1473.56"/>
    <n v="29381.470000000008"/>
    <n v="0.33609801491317431"/>
    <n v="3394.5699999999997"/>
    <n v="7.692019344483865E-2"/>
    <n v="3.8830876688055897E-2"/>
    <n v="148.91773948302082"/>
    <n v="7284.65"/>
  </r>
  <r>
    <n v="1120010"/>
    <s v="Pure Orange 1L 12X"/>
    <n v="202509"/>
    <x v="1"/>
    <x v="0"/>
    <x v="0"/>
    <x v="8"/>
    <x v="2"/>
    <n v="150.19999999999999"/>
    <n v="72096"/>
    <n v="-7037.92"/>
    <n v="65058.080000000002"/>
    <n v="-43533.89"/>
    <n v="-2532.1999999999998"/>
    <n v="-1139.71"/>
    <n v="17852.280000000006"/>
    <n v="0.27440526987577879"/>
    <n v="3671.91"/>
    <n v="9.7618730581446961E-2"/>
    <n v="5.6440491327134149E-2"/>
    <n v="118.85672436751004"/>
    <n v="7037.92"/>
  </r>
  <r>
    <n v="1120020"/>
    <s v="Pure Apple 250ML 27X"/>
    <n v="202512"/>
    <x v="1"/>
    <x v="1"/>
    <x v="1"/>
    <x v="8"/>
    <x v="2"/>
    <n v="158.30000000000001"/>
    <n v="60154"/>
    <n v="-4934.2"/>
    <n v="55219.8"/>
    <n v="-35070.230000000003"/>
    <n v="-2178.6"/>
    <n v="-578.08000000000004"/>
    <n v="17392.89"/>
    <n v="0.31497560657590207"/>
    <n v="2756.68"/>
    <n v="8.2026132925491241E-2"/>
    <n v="4.9921948286665283E-2"/>
    <n v="109.87296272899556"/>
    <n v="4934.2"/>
  </r>
  <r>
    <n v="1120010"/>
    <s v="Pure Orange 1L 12X"/>
    <n v="202505"/>
    <x v="1"/>
    <x v="0"/>
    <x v="0"/>
    <x v="5"/>
    <x v="3"/>
    <n v="217.8"/>
    <n v="104544"/>
    <n v="-12245.55"/>
    <n v="92298.45"/>
    <n v="-61931.53"/>
    <n v="-2103.81"/>
    <n v="-1325.21"/>
    <n v="26937.9"/>
    <n v="0.29185647212927196"/>
    <n v="3429.02"/>
    <n v="0.11713297750229568"/>
    <n v="3.7151436454241647E-2"/>
    <n v="123.68181818181819"/>
    <n v="12245.55"/>
  </r>
  <r>
    <n v="1120010"/>
    <s v="Pure Orange 1L 12X"/>
    <n v="202403"/>
    <x v="1"/>
    <x v="0"/>
    <x v="0"/>
    <x v="3"/>
    <x v="2"/>
    <n v="172.8"/>
    <n v="82944"/>
    <n v="-5960.41"/>
    <n v="76983.59"/>
    <n v="-50377.57"/>
    <n v="-2366.92"/>
    <n v="-1150.99"/>
    <n v="23088.11"/>
    <n v="0.29990950019348284"/>
    <n v="3517.91"/>
    <n v="7.1860652970679006E-2"/>
    <n v="4.5696881634124886E-2"/>
    <n v="133.61174768518518"/>
    <n v="5960.41"/>
  </r>
  <r>
    <n v="1110020"/>
    <s v="Juhayna Milk 500ML 24X"/>
    <n v="202503"/>
    <x v="0"/>
    <x v="2"/>
    <x v="2"/>
    <x v="2"/>
    <x v="1"/>
    <n v="49.7"/>
    <n v="22365"/>
    <n v="-778.48"/>
    <n v="21586.52"/>
    <n v="-13567.23"/>
    <n v="-433.87"/>
    <n v="-232.49"/>
    <n v="7352.93"/>
    <n v="0.34062600178259395"/>
    <n v="666.36"/>
    <n v="3.4807958864296891E-2"/>
    <n v="3.0869264707789862E-2"/>
    <n v="147.94627766599598"/>
    <n v="778.48"/>
  </r>
  <r>
    <n v="1130010"/>
    <s v="Bekhero Milk 500ML 24X"/>
    <n v="202502"/>
    <x v="2"/>
    <x v="2"/>
    <x v="2"/>
    <x v="3"/>
    <x v="2"/>
    <n v="272.60000000000002"/>
    <n v="98136"/>
    <n v="-7370.51"/>
    <n v="90765.49"/>
    <n v="-60777.68"/>
    <n v="-2663.81"/>
    <n v="-1524.35"/>
    <n v="25799.650000000009"/>
    <n v="0.28424514647582477"/>
    <n v="4188.16"/>
    <n v="7.5105058286459608E-2"/>
    <n v="4.6142647387239354E-2"/>
    <n v="94.642883345561287"/>
    <n v="7370.51"/>
  </r>
  <r>
    <n v="1130010"/>
    <s v="Bekhero Milk 500ML 24X"/>
    <n v="202409"/>
    <x v="2"/>
    <x v="2"/>
    <x v="2"/>
    <x v="10"/>
    <x v="1"/>
    <n v="13.8"/>
    <n v="4968"/>
    <n v="-137.11000000000001"/>
    <n v="4830.8900000000003"/>
    <n v="-3133.98"/>
    <n v="-126.11"/>
    <n v="-89.9"/>
    <n v="1480.9"/>
    <n v="0.30654806878235685"/>
    <n v="216.01"/>
    <n v="2.7598631239935591E-2"/>
    <n v="4.4714328001672562E-2"/>
    <n v="107.31159420289855"/>
    <n v="137.11000000000001"/>
  </r>
  <r>
    <n v="1120020"/>
    <s v="Pure Apple 250ML 27X"/>
    <n v="202408"/>
    <x v="1"/>
    <x v="1"/>
    <x v="1"/>
    <x v="5"/>
    <x v="3"/>
    <n v="90.6"/>
    <n v="34428"/>
    <n v="-3947.82"/>
    <n v="30480.18"/>
    <n v="-19367.61"/>
    <n v="-643.5"/>
    <n v="-331.92"/>
    <n v="10137.150000000001"/>
    <n v="0.33258169735218102"/>
    <n v="975.42000000000007"/>
    <n v="0.11466887417218544"/>
    <n v="3.2001779517050098E-2"/>
    <n v="111.88907284768214"/>
    <n v="3947.82"/>
  </r>
  <r>
    <n v="1110020"/>
    <s v="Juhayna Milk 500ML 24X"/>
    <n v="202401"/>
    <x v="0"/>
    <x v="2"/>
    <x v="2"/>
    <x v="5"/>
    <x v="3"/>
    <n v="274.2"/>
    <n v="123390"/>
    <n v="-10406.68"/>
    <n v="112983.32"/>
    <n v="-70809.17"/>
    <n v="-4222.99"/>
    <n v="-1426.8"/>
    <n v="36524.36"/>
    <n v="0.32327214318007291"/>
    <n v="5649.79"/>
    <n v="8.4339735797066218E-2"/>
    <n v="5.0005522939138271E-2"/>
    <n v="133.20335521517143"/>
    <n v="10406.68"/>
  </r>
  <r>
    <n v="1110010"/>
    <s v="Juhayna Milk 1L 12X"/>
    <n v="202409"/>
    <x v="0"/>
    <x v="0"/>
    <x v="0"/>
    <x v="4"/>
    <x v="1"/>
    <n v="65.2"/>
    <n v="27384"/>
    <n v="-724.79"/>
    <n v="26659.21"/>
    <n v="-17365.39"/>
    <n v="-703.69"/>
    <n v="-302.16000000000003"/>
    <n v="8287.9700000000012"/>
    <n v="0.31088580644362684"/>
    <n v="1005.8500000000001"/>
    <n v="2.6467645340344726E-2"/>
    <n v="3.7729925230342541E-2"/>
    <n v="127.11610429447855"/>
    <n v="724.79"/>
  </r>
  <r>
    <n v="1120010"/>
    <s v="Pure Orange 1L 12X"/>
    <n v="202507"/>
    <x v="1"/>
    <x v="0"/>
    <x v="0"/>
    <x v="3"/>
    <x v="2"/>
    <n v="148.19999999999999"/>
    <n v="71136"/>
    <n v="-5712.8"/>
    <n v="65423.199999999997"/>
    <n v="-41647.68"/>
    <n v="-1847.64"/>
    <n v="-953.52"/>
    <n v="20974.36"/>
    <n v="0.32059514056175792"/>
    <n v="2801.16"/>
    <n v="8.0308142150247411E-2"/>
    <n v="4.2816004108634245E-2"/>
    <n v="141.52739541160597"/>
    <n v="5712.8"/>
  </r>
  <r>
    <n v="1120010"/>
    <s v="Pure Orange 1L 12X"/>
    <n v="202511"/>
    <x v="1"/>
    <x v="0"/>
    <x v="0"/>
    <x v="8"/>
    <x v="2"/>
    <n v="288.39999999999998"/>
    <n v="138432"/>
    <n v="-10567.02"/>
    <n v="127864.98"/>
    <n v="-79835.25"/>
    <n v="-3715.93"/>
    <n v="-2009.87"/>
    <n v="42303.930000000008"/>
    <n v="0.33084844654103107"/>
    <n v="5725.7999999999993"/>
    <n v="7.6333651178918174E-2"/>
    <n v="4.4780048454236644E-2"/>
    <n v="146.68491678224692"/>
    <n v="10567.02"/>
  </r>
  <r>
    <n v="1130010"/>
    <s v="Bekhero Milk 500ML 24X"/>
    <n v="202511"/>
    <x v="2"/>
    <x v="2"/>
    <x v="2"/>
    <x v="7"/>
    <x v="3"/>
    <n v="281.39999999999998"/>
    <n v="101304"/>
    <n v="-10765.5"/>
    <n v="90538.5"/>
    <n v="-57916.639999999999"/>
    <n v="-3565.19"/>
    <n v="-1770.25"/>
    <n v="27286.42"/>
    <n v="0.30137919227731846"/>
    <n v="5335.4400000000005"/>
    <n v="0.10626924899312959"/>
    <n v="5.8930068423930157E-2"/>
    <n v="96.966666666666669"/>
    <n v="10765.5"/>
  </r>
  <r>
    <n v="1130010"/>
    <s v="Bekhero Milk 500ML 24X"/>
    <n v="202510"/>
    <x v="2"/>
    <x v="2"/>
    <x v="2"/>
    <x v="2"/>
    <x v="1"/>
    <n v="118.6"/>
    <n v="42696"/>
    <n v="-1543.79"/>
    <n v="41152.21"/>
    <n v="-26854.14"/>
    <n v="-1486.1"/>
    <n v="-557.78"/>
    <n v="12254.190000000002"/>
    <n v="0.29777720321703266"/>
    <n v="2043.8799999999999"/>
    <n v="3.6157719692711261E-2"/>
    <n v="4.9666348417253897E-2"/>
    <n v="103.3236930860034"/>
    <n v="1543.79"/>
  </r>
  <r>
    <n v="1130010"/>
    <s v="Bekhero Milk 500ML 24X"/>
    <n v="202409"/>
    <x v="2"/>
    <x v="2"/>
    <x v="2"/>
    <x v="10"/>
    <x v="1"/>
    <n v="17.5"/>
    <n v="6300"/>
    <n v="-208.32"/>
    <n v="6091.68"/>
    <n v="-4114.3500000000004"/>
    <n v="-161.68"/>
    <n v="-102.49"/>
    <n v="1713.1599999999999"/>
    <n v="0.28122948020907201"/>
    <n v="264.17"/>
    <n v="3.3066666666666668E-2"/>
    <n v="4.3365705355501272E-2"/>
    <n v="97.894857142857134"/>
    <n v="208.32"/>
  </r>
  <r>
    <n v="1110010"/>
    <s v="Juhayna Milk 1L 12X"/>
    <n v="202512"/>
    <x v="0"/>
    <x v="0"/>
    <x v="0"/>
    <x v="1"/>
    <x v="0"/>
    <n v="57.5"/>
    <n v="24150"/>
    <n v="-1640.08"/>
    <n v="22509.919999999998"/>
    <n v="-14529.57"/>
    <n v="-721.56"/>
    <n v="-367.77"/>
    <n v="6891.0199999999986"/>
    <n v="0.30613258510025798"/>
    <n v="1089.33"/>
    <n v="6.7912215320910976E-2"/>
    <n v="4.8393330584915448E-2"/>
    <n v="119.8438260869565"/>
    <n v="1640.08"/>
  </r>
  <r>
    <n v="1120020"/>
    <s v="Pure Apple 250ML 27X"/>
    <n v="202501"/>
    <x v="1"/>
    <x v="1"/>
    <x v="1"/>
    <x v="5"/>
    <x v="3"/>
    <n v="250.4"/>
    <n v="95152"/>
    <n v="-10215.530000000001"/>
    <n v="84936.47"/>
    <n v="-55395.63"/>
    <n v="-1932.11"/>
    <n v="-1295.46"/>
    <n v="26313.270000000004"/>
    <n v="0.30979943009169092"/>
    <n v="3227.5699999999997"/>
    <n v="0.10736011854716665"/>
    <n v="3.799981327220215E-2"/>
    <n v="105.08494408945688"/>
    <n v="10215.530000000001"/>
  </r>
  <r>
    <n v="1120010"/>
    <s v="Pure Orange 1L 12X"/>
    <n v="202507"/>
    <x v="1"/>
    <x v="0"/>
    <x v="0"/>
    <x v="9"/>
    <x v="0"/>
    <n v="60.3"/>
    <n v="28944"/>
    <n v="-2113.58"/>
    <n v="26830.42"/>
    <n v="-17543.75"/>
    <n v="-986.53"/>
    <n v="-506.14"/>
    <n v="7794"/>
    <n v="0.29049116637011274"/>
    <n v="1492.67"/>
    <n v="7.3023079049198455E-2"/>
    <n v="5.5633493624028252E-2"/>
    <n v="129.25373134328359"/>
    <n v="2113.58"/>
  </r>
  <r>
    <n v="1110010"/>
    <s v="Juhayna Milk 1L 12X"/>
    <n v="202405"/>
    <x v="0"/>
    <x v="0"/>
    <x v="0"/>
    <x v="1"/>
    <x v="0"/>
    <n v="82"/>
    <n v="34440"/>
    <n v="-3027.84"/>
    <n v="31412.16"/>
    <n v="-21076.05"/>
    <n v="-1139.1199999999999"/>
    <n v="-504.7"/>
    <n v="8692.2900000000009"/>
    <n v="0.27671736041074541"/>
    <n v="1643.82"/>
    <n v="8.791637630662022E-2"/>
    <n v="5.2330689771095014E-2"/>
    <n v="106.00353658536586"/>
    <n v="3027.84"/>
  </r>
  <r>
    <n v="1110010"/>
    <s v="Juhayna Milk 1L 12X"/>
    <n v="202401"/>
    <x v="0"/>
    <x v="0"/>
    <x v="0"/>
    <x v="3"/>
    <x v="2"/>
    <n v="97"/>
    <n v="40740"/>
    <n v="-4019.13"/>
    <n v="36720.870000000003"/>
    <n v="-23767.65"/>
    <n v="-808.49"/>
    <n v="-414.43"/>
    <n v="11730.3"/>
    <n v="0.31944504582816252"/>
    <n v="1222.92"/>
    <n v="9.8653166421207666E-2"/>
    <n v="3.3303132523820923E-2"/>
    <n v="120.93092783505153"/>
    <n v="4019.13"/>
  </r>
  <r>
    <n v="1120010"/>
    <s v="Pure Orange 1L 12X"/>
    <n v="202509"/>
    <x v="1"/>
    <x v="0"/>
    <x v="0"/>
    <x v="1"/>
    <x v="0"/>
    <n v="40.1"/>
    <n v="19248"/>
    <n v="-1358.05"/>
    <n v="17889.95"/>
    <n v="-11946.74"/>
    <n v="-419.17"/>
    <n v="-233.42"/>
    <n v="5290.6200000000008"/>
    <n v="0.29573140226775374"/>
    <n v="652.59"/>
    <n v="7.0555382377389855E-2"/>
    <n v="3.6478022576921683E-2"/>
    <n v="131.93566084788031"/>
    <n v="1358.05"/>
  </r>
  <r>
    <n v="1120010"/>
    <s v="Pure Orange 1L 12X"/>
    <n v="202406"/>
    <x v="1"/>
    <x v="0"/>
    <x v="0"/>
    <x v="10"/>
    <x v="1"/>
    <n v="26.6"/>
    <n v="12768"/>
    <n v="-279.33"/>
    <n v="12488.67"/>
    <n v="-7995.18"/>
    <n v="-351.69"/>
    <n v="-203.84"/>
    <n v="3937.9599999999991"/>
    <n v="0.31532260841226478"/>
    <n v="555.53"/>
    <n v="2.1877349624060148E-2"/>
    <n v="4.4482719136625437E-2"/>
    <n v="148.04360902255635"/>
    <n v="279.33"/>
  </r>
  <r>
    <n v="1110020"/>
    <s v="Juhayna Milk 500ML 24X"/>
    <n v="202402"/>
    <x v="0"/>
    <x v="2"/>
    <x v="2"/>
    <x v="7"/>
    <x v="3"/>
    <n v="180.5"/>
    <n v="81225"/>
    <n v="-7433.55"/>
    <n v="73791.45"/>
    <n v="-48990.7"/>
    <n v="-2041.46"/>
    <n v="-976.28"/>
    <n v="21783.010000000002"/>
    <n v="0.29519693677248521"/>
    <n v="3017.74"/>
    <n v="9.1518005540166203E-2"/>
    <n v="4.0895523803909532E-2"/>
    <n v="120.68149584487536"/>
    <n v="7433.55"/>
  </r>
  <r>
    <n v="1130010"/>
    <s v="Bekhero Milk 500ML 24X"/>
    <n v="202401"/>
    <x v="2"/>
    <x v="2"/>
    <x v="2"/>
    <x v="0"/>
    <x v="0"/>
    <n v="35.9"/>
    <n v="12924"/>
    <n v="-1024.82"/>
    <n v="11899.18"/>
    <n v="-7601.59"/>
    <n v="-462.74"/>
    <n v="-189.83"/>
    <n v="3645.0200000000004"/>
    <n v="0.30632530981126432"/>
    <n v="652.57000000000005"/>
    <n v="7.9295883627359939E-2"/>
    <n v="5.4841594126654111E-2"/>
    <n v="101.53259052924793"/>
    <n v="1024.82"/>
  </r>
  <r>
    <n v="1130010"/>
    <s v="Bekhero Milk 500ML 24X"/>
    <n v="202510"/>
    <x v="2"/>
    <x v="2"/>
    <x v="2"/>
    <x v="3"/>
    <x v="2"/>
    <n v="118.4"/>
    <n v="42624"/>
    <n v="-3187.8"/>
    <n v="39436.199999999997"/>
    <n v="-24784.41"/>
    <n v="-1012"/>
    <n v="-511.69"/>
    <n v="13128.099999999999"/>
    <n v="0.33289465009306168"/>
    <n v="1523.69"/>
    <n v="7.4788851351351354E-2"/>
    <n v="3.8636836206328198E-2"/>
    <n v="110.87922297297295"/>
    <n v="3187.8"/>
  </r>
  <r>
    <n v="1120010"/>
    <s v="Pure Orange 1L 12X"/>
    <n v="202409"/>
    <x v="1"/>
    <x v="0"/>
    <x v="0"/>
    <x v="9"/>
    <x v="0"/>
    <n v="50.6"/>
    <n v="24288"/>
    <n v="-2011.02"/>
    <n v="22276.98"/>
    <n v="-14808.35"/>
    <n v="-540.15"/>
    <n v="-415.94"/>
    <n v="6512.5399999999991"/>
    <n v="0.29234393530900504"/>
    <n v="956.08999999999992"/>
    <n v="8.2798913043478264E-2"/>
    <n v="4.2918295029218498E-2"/>
    <n v="128.70632411067191"/>
    <n v="2011.02"/>
  </r>
  <r>
    <n v="1110020"/>
    <s v="Juhayna Milk 500ML 24X"/>
    <n v="202401"/>
    <x v="0"/>
    <x v="2"/>
    <x v="2"/>
    <x v="9"/>
    <x v="0"/>
    <n v="25.4"/>
    <n v="11430"/>
    <n v="-778.32"/>
    <n v="10651.68"/>
    <n v="-6797.23"/>
    <n v="-380.85"/>
    <n v="-115.68"/>
    <n v="3357.92"/>
    <n v="0.31524792333228185"/>
    <n v="496.53000000000003"/>
    <n v="6.8094488188976385E-2"/>
    <n v="4.6615181830471815E-2"/>
    <n v="132.20157480314961"/>
    <n v="778.32"/>
  </r>
  <r>
    <n v="1130010"/>
    <s v="Bekhero Milk 500ML 24X"/>
    <n v="202504"/>
    <x v="2"/>
    <x v="2"/>
    <x v="2"/>
    <x v="9"/>
    <x v="0"/>
    <n v="20.6"/>
    <n v="7416"/>
    <n v="-568.94000000000005"/>
    <n v="6847.06"/>
    <n v="-4341.97"/>
    <n v="-181.93"/>
    <n v="-115.68"/>
    <n v="2207.4799999999996"/>
    <n v="0.32239822639205723"/>
    <n v="297.61"/>
    <n v="7.671790722761597E-2"/>
    <n v="4.3465370538596129E-2"/>
    <n v="107.15922330097085"/>
    <n v="568.94000000000005"/>
  </r>
  <r>
    <n v="1110020"/>
    <s v="Juhayna Milk 500ML 24X"/>
    <n v="202509"/>
    <x v="0"/>
    <x v="2"/>
    <x v="2"/>
    <x v="4"/>
    <x v="1"/>
    <n v="80.7"/>
    <n v="36315"/>
    <n v="-1081.8399999999999"/>
    <n v="35233.160000000003"/>
    <n v="-22594.18"/>
    <n v="-885.94"/>
    <n v="-492.5"/>
    <n v="11260.540000000005"/>
    <n v="0.31960062622824642"/>
    <n v="1378.44"/>
    <n v="2.9790444719812747E-2"/>
    <n v="3.9123371278647727E-2"/>
    <n v="139.53581164807935"/>
    <n v="1081.8399999999999"/>
  </r>
  <r>
    <n v="1120020"/>
    <s v="Pure Apple 250ML 27X"/>
    <n v="202412"/>
    <x v="1"/>
    <x v="1"/>
    <x v="1"/>
    <x v="7"/>
    <x v="3"/>
    <n v="169"/>
    <n v="64220"/>
    <n v="-5716.2"/>
    <n v="58503.8"/>
    <n v="-37397.35"/>
    <n v="-1822.3"/>
    <n v="-647.48"/>
    <n v="18636.669999999998"/>
    <n v="0.31855486310290954"/>
    <n v="2469.7799999999997"/>
    <n v="8.9009654313298034E-2"/>
    <n v="4.2215719320796249E-2"/>
    <n v="110.27615384615383"/>
    <n v="5716.2"/>
  </r>
  <r>
    <n v="1120020"/>
    <s v="Pure Apple 250ML 27X"/>
    <n v="202501"/>
    <x v="1"/>
    <x v="1"/>
    <x v="1"/>
    <x v="6"/>
    <x v="0"/>
    <n v="54.7"/>
    <n v="20786"/>
    <n v="-1313.11"/>
    <n v="19472.89"/>
    <n v="-13114.58"/>
    <n v="-485.68"/>
    <n v="-237.02"/>
    <n v="5635.6099999999988"/>
    <n v="0.28940799234217413"/>
    <n v="722.7"/>
    <n v="6.3172808621187335E-2"/>
    <n v="3.7113135235704614E-2"/>
    <n v="103.02760511882995"/>
    <n v="1313.11"/>
  </r>
  <r>
    <n v="1130010"/>
    <s v="Bekhero Milk 500ML 24X"/>
    <n v="202406"/>
    <x v="2"/>
    <x v="2"/>
    <x v="2"/>
    <x v="7"/>
    <x v="3"/>
    <n v="165.7"/>
    <n v="59652"/>
    <n v="-4893.8599999999997"/>
    <n v="54758.14"/>
    <n v="-34406.19"/>
    <n v="-1170.7"/>
    <n v="-579.82000000000005"/>
    <n v="18601.43"/>
    <n v="0.33970164070583847"/>
    <n v="1750.52"/>
    <n v="8.2040166297860928E-2"/>
    <n v="3.1968215136598872E-2"/>
    <n v="112.2596861798431"/>
    <n v="4893.8599999999997"/>
  </r>
  <r>
    <n v="1110010"/>
    <s v="Juhayna Milk 1L 12X"/>
    <n v="202408"/>
    <x v="0"/>
    <x v="0"/>
    <x v="0"/>
    <x v="7"/>
    <x v="3"/>
    <n v="209.1"/>
    <n v="87822"/>
    <n v="-9025.9699999999993"/>
    <n v="78796.03"/>
    <n v="-50917.98"/>
    <n v="-2320.62"/>
    <n v="-1461.41"/>
    <n v="24096.01999999999"/>
    <n v="0.30580246238293973"/>
    <n v="3782.0299999999997"/>
    <n v="0.10277572817744983"/>
    <n v="4.7997722727909004E-2"/>
    <n v="115.23682448589187"/>
    <n v="9025.9699999999993"/>
  </r>
  <r>
    <n v="1130010"/>
    <s v="Bekhero Milk 500ML 24X"/>
    <n v="202410"/>
    <x v="2"/>
    <x v="2"/>
    <x v="2"/>
    <x v="3"/>
    <x v="2"/>
    <n v="253.1"/>
    <n v="91116"/>
    <n v="-7671.48"/>
    <n v="83444.52"/>
    <n v="-52813.13"/>
    <n v="-3145.13"/>
    <n v="-1305.8800000000001"/>
    <n v="26180.380000000012"/>
    <n v="0.31374594760686514"/>
    <n v="4451.01"/>
    <n v="8.4194652969840633E-2"/>
    <n v="5.3340950370377824E-2"/>
    <n v="103.43887791386808"/>
    <n v="7671.48"/>
  </r>
  <r>
    <n v="1110020"/>
    <s v="Juhayna Milk 500ML 24X"/>
    <n v="202503"/>
    <x v="0"/>
    <x v="2"/>
    <x v="2"/>
    <x v="6"/>
    <x v="0"/>
    <n v="111.1"/>
    <n v="49995"/>
    <n v="-4032.58"/>
    <n v="45962.42"/>
    <n v="-28799.07"/>
    <n v="-1825.99"/>
    <n v="-618.95000000000005"/>
    <n v="14718.409999999996"/>
    <n v="0.3202270463565669"/>
    <n v="2444.94"/>
    <n v="8.0659665966596655E-2"/>
    <n v="5.319432701759394E-2"/>
    <n v="132.47893789378935"/>
    <n v="4032.58"/>
  </r>
  <r>
    <n v="1110020"/>
    <s v="Juhayna Milk 500ML 24X"/>
    <n v="202503"/>
    <x v="0"/>
    <x v="2"/>
    <x v="2"/>
    <x v="8"/>
    <x v="2"/>
    <n v="217"/>
    <n v="97650"/>
    <n v="-7091.93"/>
    <n v="90558.07"/>
    <n v="-57709.89"/>
    <n v="-2138.5500000000002"/>
    <n v="-1620.78"/>
    <n v="29088.850000000006"/>
    <n v="0.32121764520820734"/>
    <n v="3759.33"/>
    <n v="7.2626011264720944E-2"/>
    <n v="4.1512920935704564E-2"/>
    <n v="134.05000000000004"/>
    <n v="7091.93"/>
  </r>
  <r>
    <n v="1110010"/>
    <s v="Juhayna Milk 1L 12X"/>
    <n v="202406"/>
    <x v="0"/>
    <x v="0"/>
    <x v="0"/>
    <x v="10"/>
    <x v="1"/>
    <n v="118.1"/>
    <n v="49602"/>
    <n v="-1025.3699999999999"/>
    <n v="48576.63"/>
    <n v="-32816.83"/>
    <n v="-1351.98"/>
    <n v="-803.19"/>
    <n v="13604.62999999999"/>
    <n v="0.28006533182725912"/>
    <n v="2155.17"/>
    <n v="2.0671948711745491E-2"/>
    <n v="4.4366395939775982E-2"/>
    <n v="115.19585097375098"/>
    <n v="1025.3699999999999"/>
  </r>
  <r>
    <n v="1120010"/>
    <s v="Pure Orange 1L 12X"/>
    <n v="202401"/>
    <x v="1"/>
    <x v="0"/>
    <x v="0"/>
    <x v="1"/>
    <x v="0"/>
    <n v="88.9"/>
    <n v="42672"/>
    <n v="-3628.18"/>
    <n v="39043.82"/>
    <n v="-24651.31"/>
    <n v="-977.02"/>
    <n v="-474.61"/>
    <n v="12940.879999999997"/>
    <n v="0.33144502766378897"/>
    <n v="1451.63"/>
    <n v="8.5024840644919386E-2"/>
    <n v="3.7179507537940706E-2"/>
    <n v="145.56670416197971"/>
    <n v="3628.18"/>
  </r>
  <r>
    <n v="1120010"/>
    <s v="Pure Orange 1L 12X"/>
    <n v="202407"/>
    <x v="1"/>
    <x v="0"/>
    <x v="0"/>
    <x v="8"/>
    <x v="2"/>
    <n v="255.9"/>
    <n v="122832"/>
    <n v="-11357.35"/>
    <n v="111474.65"/>
    <n v="-72882.75"/>
    <n v="-4000.56"/>
    <n v="-1770.48"/>
    <n v="32820.86"/>
    <n v="0.29442442743708996"/>
    <n v="5771.04"/>
    <n v="9.2462469063436248E-2"/>
    <n v="5.1769976402706808E-2"/>
    <n v="128.25658460336069"/>
    <n v="11357.35"/>
  </r>
  <r>
    <n v="1120010"/>
    <s v="Pure Orange 1L 12X"/>
    <n v="202511"/>
    <x v="1"/>
    <x v="0"/>
    <x v="0"/>
    <x v="5"/>
    <x v="3"/>
    <n v="240"/>
    <n v="115200"/>
    <n v="-13470.44"/>
    <n v="101729.56"/>
    <n v="-63117.83"/>
    <n v="-2149.29"/>
    <n v="-1657.43"/>
    <n v="34805.009999999995"/>
    <n v="0.34213270950940899"/>
    <n v="3806.7200000000003"/>
    <n v="0.11693090277777778"/>
    <n v="3.7419998670986096E-2"/>
    <n v="145.02087499999999"/>
    <n v="13470.44"/>
  </r>
  <r>
    <n v="1110020"/>
    <s v="Juhayna Milk 500ML 24X"/>
    <n v="202511"/>
    <x v="0"/>
    <x v="2"/>
    <x v="2"/>
    <x v="4"/>
    <x v="1"/>
    <n v="65"/>
    <n v="29250"/>
    <n v="-771.7"/>
    <n v="28478.3"/>
    <n v="-18445.650000000001"/>
    <n v="-596.30999999999995"/>
    <n v="-463.4"/>
    <n v="8972.9399999999951"/>
    <n v="0.31507990294364463"/>
    <n v="1059.71"/>
    <n v="2.6382905982905984E-2"/>
    <n v="3.7211139709884371E-2"/>
    <n v="138.0452307692307"/>
    <n v="771.7"/>
  </r>
  <r>
    <n v="1120020"/>
    <s v="Pure Apple 250ML 27X"/>
    <n v="202404"/>
    <x v="1"/>
    <x v="1"/>
    <x v="1"/>
    <x v="8"/>
    <x v="2"/>
    <n v="64.099999999999994"/>
    <n v="24358"/>
    <n v="-2374.42"/>
    <n v="21983.58"/>
    <n v="-13878.26"/>
    <n v="-769.69"/>
    <n v="-267.77"/>
    <n v="7067.8600000000006"/>
    <n v="0.32150632426565645"/>
    <n v="1037.46"/>
    <n v="9.7480088677231305E-2"/>
    <n v="4.7192495489815578E-2"/>
    <n v="110.26302652106087"/>
    <n v="2374.42"/>
  </r>
  <r>
    <n v="1110010"/>
    <s v="Juhayna Milk 1L 12X"/>
    <n v="202402"/>
    <x v="0"/>
    <x v="0"/>
    <x v="0"/>
    <x v="1"/>
    <x v="0"/>
    <n v="83.2"/>
    <n v="34944"/>
    <n v="-2318.58"/>
    <n v="32625.42"/>
    <n v="-22137.27"/>
    <n v="-875.74"/>
    <n v="-564.71"/>
    <n v="9047.6999999999971"/>
    <n v="0.27732056782717274"/>
    <n v="1440.45"/>
    <n v="6.6351304945054937E-2"/>
    <n v="4.415115575523626E-2"/>
    <n v="108.7463942307692"/>
    <n v="2318.58"/>
  </r>
  <r>
    <n v="1120020"/>
    <s v="Pure Apple 250ML 27X"/>
    <n v="202411"/>
    <x v="1"/>
    <x v="1"/>
    <x v="1"/>
    <x v="4"/>
    <x v="1"/>
    <n v="41.2"/>
    <n v="15656"/>
    <n v="-428.87"/>
    <n v="15227.13"/>
    <n v="-9818.32"/>
    <n v="-450.55"/>
    <n v="-236.44"/>
    <n v="4721.82"/>
    <n v="0.31009257818118058"/>
    <n v="686.99"/>
    <n v="2.7393331630045988E-2"/>
    <n v="4.5116184074083562E-2"/>
    <n v="114.60728155339804"/>
    <n v="428.87"/>
  </r>
  <r>
    <n v="1120010"/>
    <s v="Pure Orange 1L 12X"/>
    <n v="202401"/>
    <x v="1"/>
    <x v="0"/>
    <x v="0"/>
    <x v="10"/>
    <x v="1"/>
    <n v="36.5"/>
    <n v="17520"/>
    <n v="-446.49"/>
    <n v="17073.509999999998"/>
    <n v="-11017.01"/>
    <n v="-415.43"/>
    <n v="-202.12"/>
    <n v="5438.9499999999971"/>
    <n v="0.31856074117155742"/>
    <n v="617.54999999999995"/>
    <n v="2.5484589041095893E-2"/>
    <n v="3.6170066963383631E-2"/>
    <n v="149.01232876712322"/>
    <n v="446.49"/>
  </r>
  <r>
    <n v="1120010"/>
    <s v="Pure Orange 1L 12X"/>
    <n v="202509"/>
    <x v="1"/>
    <x v="0"/>
    <x v="0"/>
    <x v="4"/>
    <x v="1"/>
    <n v="96.8"/>
    <n v="46464"/>
    <n v="-1636.2"/>
    <n v="44827.8"/>
    <n v="-28904.36"/>
    <n v="-1671.06"/>
    <n v="-576.05999999999995"/>
    <n v="13676.32"/>
    <n v="0.30508568343750975"/>
    <n v="2247.12"/>
    <n v="3.521435950413223E-2"/>
    <n v="5.0127822467308229E-2"/>
    <n v="141.28429752066117"/>
    <n v="1636.2"/>
  </r>
  <r>
    <n v="1110010"/>
    <s v="Juhayna Milk 1L 12X"/>
    <n v="202512"/>
    <x v="0"/>
    <x v="0"/>
    <x v="0"/>
    <x v="8"/>
    <x v="2"/>
    <n v="152.69999999999999"/>
    <n v="64134"/>
    <n v="-4875.5200000000004"/>
    <n v="59258.48"/>
    <n v="-37170.79"/>
    <n v="-1555.66"/>
    <n v="-713.48"/>
    <n v="19818.549999999996"/>
    <n v="0.33444242916794348"/>
    <n v="2269.1400000000003"/>
    <n v="7.6020831384289153E-2"/>
    <n v="3.8292241042969716E-2"/>
    <n v="129.7874918140144"/>
    <n v="4875.5200000000004"/>
  </r>
  <r>
    <n v="1110010"/>
    <s v="Juhayna Milk 1L 12X"/>
    <n v="202512"/>
    <x v="0"/>
    <x v="0"/>
    <x v="0"/>
    <x v="3"/>
    <x v="2"/>
    <n v="260.8"/>
    <n v="109536"/>
    <n v="-9309.57"/>
    <n v="100226.43"/>
    <n v="-65561.399999999994"/>
    <n v="-2779.49"/>
    <n v="-1707.49"/>
    <n v="30178.049999999988"/>
    <n v="0.30109872216340533"/>
    <n v="4486.9799999999996"/>
    <n v="8.4990961875547763E-2"/>
    <n v="4.4768430842044356E-2"/>
    <n v="115.71338190184044"/>
    <n v="9309.57"/>
  </r>
  <r>
    <n v="1130010"/>
    <s v="Bekhero Milk 500ML 24X"/>
    <n v="202411"/>
    <x v="2"/>
    <x v="2"/>
    <x v="2"/>
    <x v="8"/>
    <x v="2"/>
    <n v="247.3"/>
    <n v="89028"/>
    <n v="-6265.63"/>
    <n v="82762.37"/>
    <n v="-55213.96"/>
    <n v="-2715.54"/>
    <n v="-1464.17"/>
    <n v="23368.699999999997"/>
    <n v="0.28235899962748767"/>
    <n v="4179.71"/>
    <n v="7.0378195623848672E-2"/>
    <n v="5.0502541191123455E-2"/>
    <n v="94.495349777598037"/>
    <n v="6265.63"/>
  </r>
  <r>
    <n v="1110020"/>
    <s v="Juhayna Milk 500ML 24X"/>
    <n v="202512"/>
    <x v="0"/>
    <x v="2"/>
    <x v="2"/>
    <x v="7"/>
    <x v="3"/>
    <n v="128.69999999999999"/>
    <n v="57915"/>
    <n v="-5055.6000000000004"/>
    <n v="52859.4"/>
    <n v="-35446.480000000003"/>
    <n v="-1836.09"/>
    <n v="-801.26"/>
    <n v="14775.57"/>
    <n v="0.27952587430050285"/>
    <n v="2637.35"/>
    <n v="8.7293447293447304E-2"/>
    <n v="4.9893680215817811E-2"/>
    <n v="114.80629370629372"/>
    <n v="5055.6000000000004"/>
  </r>
  <r>
    <n v="1110020"/>
    <s v="Juhayna Milk 500ML 24X"/>
    <n v="202507"/>
    <x v="0"/>
    <x v="2"/>
    <x v="2"/>
    <x v="1"/>
    <x v="0"/>
    <n v="27.6"/>
    <n v="12420"/>
    <n v="-1106.9100000000001"/>
    <n v="11313.09"/>
    <n v="-7100.92"/>
    <n v="-247.21"/>
    <n v="-143.16999999999999"/>
    <n v="3821.79"/>
    <n v="0.33782017114687496"/>
    <n v="390.38"/>
    <n v="8.912318840579711E-2"/>
    <n v="3.4506929583341069E-2"/>
    <n v="138.47065217391304"/>
    <n v="1106.9100000000001"/>
  </r>
  <r>
    <n v="1120010"/>
    <s v="Pure Orange 1L 12X"/>
    <n v="202509"/>
    <x v="1"/>
    <x v="0"/>
    <x v="0"/>
    <x v="10"/>
    <x v="1"/>
    <n v="50.5"/>
    <n v="24240"/>
    <n v="-834.02"/>
    <n v="23405.98"/>
    <n v="-15148.11"/>
    <n v="-529.19000000000005"/>
    <n v="-347.5"/>
    <n v="7381.1799999999985"/>
    <n v="0.31535445215282581"/>
    <n v="876.69"/>
    <n v="3.4406765676567655E-2"/>
    <n v="3.7455812574393385E-2"/>
    <n v="146.16198019801976"/>
    <n v="834.02"/>
  </r>
  <r>
    <n v="1120020"/>
    <s v="Pure Apple 250ML 27X"/>
    <n v="202403"/>
    <x v="1"/>
    <x v="1"/>
    <x v="1"/>
    <x v="0"/>
    <x v="0"/>
    <n v="41.3"/>
    <n v="15694"/>
    <n v="-1382.19"/>
    <n v="14311.81"/>
    <n v="-9136.85"/>
    <n v="-302.67"/>
    <n v="-231.68"/>
    <n v="4640.6099999999988"/>
    <n v="0.32425039180928189"/>
    <n v="534.35"/>
    <n v="8.8071237415572837E-2"/>
    <n v="3.7336297784836443E-2"/>
    <n v="112.36343825665857"/>
    <n v="1382.19"/>
  </r>
  <r>
    <n v="1120020"/>
    <s v="Pure Apple 250ML 27X"/>
    <n v="202408"/>
    <x v="1"/>
    <x v="1"/>
    <x v="1"/>
    <x v="1"/>
    <x v="0"/>
    <n v="96.9"/>
    <n v="36822"/>
    <n v="-2380.8200000000002"/>
    <n v="34441.18"/>
    <n v="-22573.45"/>
    <n v="-787.15"/>
    <n v="-349.97"/>
    <n v="10730.609999999997"/>
    <n v="0.31156336687651226"/>
    <n v="1137.1199999999999"/>
    <n v="6.4657541687034928E-2"/>
    <n v="3.3016290382617552E-2"/>
    <n v="110.73900928792565"/>
    <n v="2380.8200000000002"/>
  </r>
  <r>
    <n v="1110020"/>
    <s v="Juhayna Milk 500ML 24X"/>
    <n v="202410"/>
    <x v="0"/>
    <x v="2"/>
    <x v="2"/>
    <x v="3"/>
    <x v="2"/>
    <n v="273.10000000000002"/>
    <n v="122895"/>
    <n v="-11077.17"/>
    <n v="111817.83"/>
    <n v="-73393.490000000005"/>
    <n v="-2608.0300000000002"/>
    <n v="-1831.53"/>
    <n v="33984.78"/>
    <n v="0.30392988309646146"/>
    <n v="4439.5600000000004"/>
    <n v="9.0135237397778595E-2"/>
    <n v="3.970350703461157E-2"/>
    <n v="124.44079091907724"/>
    <n v="11077.17"/>
  </r>
  <r>
    <n v="1110010"/>
    <s v="Juhayna Milk 1L 12X"/>
    <n v="202507"/>
    <x v="0"/>
    <x v="0"/>
    <x v="0"/>
    <x v="0"/>
    <x v="0"/>
    <n v="53.4"/>
    <n v="22428"/>
    <n v="-1435.23"/>
    <n v="20992.77"/>
    <n v="-13343.38"/>
    <n v="-613.35"/>
    <n v="-300.73"/>
    <n v="6735.3100000000013"/>
    <n v="0.32083950807825745"/>
    <n v="914.08"/>
    <n v="6.3992776886035316E-2"/>
    <n v="4.3542610146255115E-2"/>
    <n v="126.12940074906369"/>
    <n v="1435.23"/>
  </r>
  <r>
    <n v="1130010"/>
    <s v="Bekhero Milk 500ML 24X"/>
    <n v="202508"/>
    <x v="2"/>
    <x v="2"/>
    <x v="2"/>
    <x v="3"/>
    <x v="2"/>
    <n v="63.6"/>
    <n v="22896"/>
    <n v="-1977.6"/>
    <n v="20918.400000000001"/>
    <n v="-13645.28"/>
    <n v="-507.24"/>
    <n v="-418.1"/>
    <n v="6347.7800000000007"/>
    <n v="0.30345437509560963"/>
    <n v="925.34"/>
    <n v="8.6373165618448627E-2"/>
    <n v="4.4235696802814743E-2"/>
    <n v="99.807861635220135"/>
    <n v="1977.6"/>
  </r>
  <r>
    <n v="1120010"/>
    <s v="Pure Orange 1L 12X"/>
    <n v="202503"/>
    <x v="1"/>
    <x v="0"/>
    <x v="0"/>
    <x v="4"/>
    <x v="1"/>
    <n v="85.6"/>
    <n v="41088"/>
    <n v="-841.52"/>
    <n v="40246.480000000003"/>
    <n v="-27249"/>
    <n v="-1157.73"/>
    <n v="-465.18"/>
    <n v="11374.570000000003"/>
    <n v="0.28262272874547045"/>
    <n v="1622.91"/>
    <n v="2.0480919003115265E-2"/>
    <n v="4.0324271836940768E-2"/>
    <n v="132.88049065420566"/>
    <n v="841.52"/>
  </r>
  <r>
    <n v="1120010"/>
    <s v="Pure Orange 1L 12X"/>
    <n v="202501"/>
    <x v="1"/>
    <x v="0"/>
    <x v="0"/>
    <x v="4"/>
    <x v="1"/>
    <n v="51.5"/>
    <n v="24720"/>
    <n v="-646.98"/>
    <n v="24073.02"/>
    <n v="-15737.03"/>
    <n v="-689.18"/>
    <n v="-405.46"/>
    <n v="7241.3500000000022"/>
    <n v="0.30080770921139111"/>
    <n v="1094.6399999999999"/>
    <n v="2.617233009708738E-2"/>
    <n v="4.5471652497277026E-2"/>
    <n v="140.60873786407771"/>
    <n v="646.98"/>
  </r>
  <r>
    <n v="1110010"/>
    <s v="Juhayna Milk 1L 12X"/>
    <n v="202505"/>
    <x v="0"/>
    <x v="0"/>
    <x v="0"/>
    <x v="3"/>
    <x v="2"/>
    <n v="152.1"/>
    <n v="63882"/>
    <n v="-4776.01"/>
    <n v="59105.99"/>
    <n v="-39065.31"/>
    <n v="-1602.93"/>
    <n v="-1021.81"/>
    <n v="17415.940000000002"/>
    <n v="0.2946560915399607"/>
    <n v="2624.74"/>
    <n v="7.4763000532231311E-2"/>
    <n v="4.4407343485829434E-2"/>
    <n v="114.50322156476004"/>
    <n v="4776.01"/>
  </r>
  <r>
    <n v="1130010"/>
    <s v="Bekhero Milk 500ML 24X"/>
    <n v="202507"/>
    <x v="2"/>
    <x v="2"/>
    <x v="2"/>
    <x v="8"/>
    <x v="2"/>
    <n v="95.2"/>
    <n v="34272"/>
    <n v="-3208.34"/>
    <n v="31063.66"/>
    <n v="-20055.64"/>
    <n v="-975.94"/>
    <n v="-556.9"/>
    <n v="9475.18"/>
    <n v="0.30502458499738927"/>
    <n v="1532.8400000000001"/>
    <n v="9.3614028944911304E-2"/>
    <n v="4.9345119023321789E-2"/>
    <n v="99.529201680672273"/>
    <n v="3208.34"/>
  </r>
  <r>
    <n v="1120020"/>
    <s v="Pure Apple 250ML 27X"/>
    <n v="202405"/>
    <x v="1"/>
    <x v="1"/>
    <x v="1"/>
    <x v="10"/>
    <x v="1"/>
    <n v="33.200000000000003"/>
    <n v="12616"/>
    <n v="-482.71"/>
    <n v="12133.29"/>
    <n v="-7626.56"/>
    <n v="-351.36"/>
    <n v="-220.17"/>
    <n v="3935.2000000000007"/>
    <n v="0.32433082865405843"/>
    <n v="571.53"/>
    <n v="3.8261731135066583E-2"/>
    <n v="4.7104289108724835E-2"/>
    <n v="118.53012048192772"/>
    <n v="482.71"/>
  </r>
  <r>
    <n v="1120020"/>
    <s v="Pure Apple 250ML 27X"/>
    <n v="202511"/>
    <x v="1"/>
    <x v="1"/>
    <x v="1"/>
    <x v="7"/>
    <x v="3"/>
    <n v="257"/>
    <n v="97660"/>
    <n v="-9425.6299999999992"/>
    <n v="88234.37"/>
    <n v="-57565.68"/>
    <n v="-3031.05"/>
    <n v="-1510.22"/>
    <n v="26127.419999999991"/>
    <n v="0.29611386129917394"/>
    <n v="4541.2700000000004"/>
    <n v="9.6514745033790691E-2"/>
    <n v="5.1468265710969553E-2"/>
    <n v="101.66311284046689"/>
    <n v="9425.6299999999992"/>
  </r>
  <r>
    <n v="1120020"/>
    <s v="Pure Apple 250ML 27X"/>
    <n v="202503"/>
    <x v="1"/>
    <x v="1"/>
    <x v="1"/>
    <x v="0"/>
    <x v="0"/>
    <n v="29.5"/>
    <n v="11210"/>
    <n v="-935.24"/>
    <n v="10274.76"/>
    <n v="-6789.52"/>
    <n v="-257.55"/>
    <n v="-128.58000000000001"/>
    <n v="3099.1099999999997"/>
    <n v="0.30162359023471103"/>
    <n v="386.13"/>
    <n v="8.342908117752007E-2"/>
    <n v="3.7580439835091038E-2"/>
    <n v="105.05457627118643"/>
    <n v="935.24"/>
  </r>
  <r>
    <n v="1120020"/>
    <s v="Pure Apple 250ML 27X"/>
    <n v="202404"/>
    <x v="1"/>
    <x v="1"/>
    <x v="1"/>
    <x v="4"/>
    <x v="1"/>
    <n v="15.1"/>
    <n v="5738"/>
    <n v="-126.25"/>
    <n v="5611.75"/>
    <n v="-3801.31"/>
    <n v="-179.52"/>
    <n v="-97.85"/>
    <n v="1533.0700000000002"/>
    <n v="0.273189290328329"/>
    <n v="277.37"/>
    <n v="2.2002439874520739E-2"/>
    <n v="4.9426649440905246E-2"/>
    <n v="101.52781456953643"/>
    <n v="126.25"/>
  </r>
  <r>
    <n v="1110010"/>
    <s v="Juhayna Milk 1L 12X"/>
    <n v="202505"/>
    <x v="0"/>
    <x v="0"/>
    <x v="0"/>
    <x v="9"/>
    <x v="0"/>
    <n v="53.5"/>
    <n v="22470"/>
    <n v="-1686.7"/>
    <n v="20783.3"/>
    <n v="-13570.12"/>
    <n v="-730.64"/>
    <n v="-362.92"/>
    <n v="6119.619999999999"/>
    <n v="0.2944489084986503"/>
    <n v="1093.56"/>
    <n v="7.5064530485091235E-2"/>
    <n v="5.2617245576977667E-2"/>
    <n v="114.38542056074765"/>
    <n v="1686.7"/>
  </r>
  <r>
    <n v="1130010"/>
    <s v="Bekhero Milk 500ML 24X"/>
    <n v="202406"/>
    <x v="2"/>
    <x v="2"/>
    <x v="2"/>
    <x v="10"/>
    <x v="1"/>
    <n v="39.9"/>
    <n v="14364"/>
    <n v="-359.27"/>
    <n v="14004.73"/>
    <n v="-9434.26"/>
    <n v="-351.47"/>
    <n v="-142.71"/>
    <n v="4076.2900000000009"/>
    <n v="0.2910652329605784"/>
    <n v="494.18000000000006"/>
    <n v="2.5011835143414089E-2"/>
    <n v="3.5286649581962669E-2"/>
    <n v="102.16265664160403"/>
    <n v="359.27"/>
  </r>
  <r>
    <n v="1110020"/>
    <s v="Juhayna Milk 500ML 24X"/>
    <n v="202505"/>
    <x v="0"/>
    <x v="2"/>
    <x v="2"/>
    <x v="3"/>
    <x v="2"/>
    <n v="289.3"/>
    <n v="130185"/>
    <n v="-11540.57"/>
    <n v="118644.43"/>
    <n v="-75866.06"/>
    <n v="-4271.2"/>
    <n v="-1458.79"/>
    <n v="37048.380000000005"/>
    <n v="0.31226396384558469"/>
    <n v="5729.99"/>
    <n v="8.8647463225409992E-2"/>
    <n v="4.8295482560791095E-2"/>
    <n v="128.0621500172831"/>
    <n v="11540.57"/>
  </r>
  <r>
    <n v="1120010"/>
    <s v="Pure Orange 1L 12X"/>
    <n v="202506"/>
    <x v="1"/>
    <x v="0"/>
    <x v="0"/>
    <x v="3"/>
    <x v="2"/>
    <n v="293.8"/>
    <n v="141024"/>
    <n v="-10835.68"/>
    <n v="130188.32"/>
    <n v="-85839.2"/>
    <n v="-4865.99"/>
    <n v="-2010.71"/>
    <n v="37472.42"/>
    <n v="0.28783242613469467"/>
    <n v="6876.7"/>
    <n v="7.6835715906512364E-2"/>
    <n v="5.282117474132856E-2"/>
    <n v="127.54397549353301"/>
    <n v="10835.68"/>
  </r>
  <r>
    <n v="1130010"/>
    <s v="Bekhero Milk 500ML 24X"/>
    <n v="202501"/>
    <x v="2"/>
    <x v="2"/>
    <x v="2"/>
    <x v="1"/>
    <x v="0"/>
    <n v="73.7"/>
    <n v="26532"/>
    <n v="-1743.64"/>
    <n v="24788.36"/>
    <n v="-16066.2"/>
    <n v="-786.1"/>
    <n v="-447.31"/>
    <n v="7488.75"/>
    <n v="0.30210752143344699"/>
    <n v="1233.4100000000001"/>
    <n v="6.5718377807930051E-2"/>
    <n v="4.9757628177096024E-2"/>
    <n v="101.6112618724559"/>
    <n v="1743.64"/>
  </r>
  <r>
    <n v="1110020"/>
    <s v="Juhayna Milk 500ML 24X"/>
    <n v="202508"/>
    <x v="0"/>
    <x v="2"/>
    <x v="2"/>
    <x v="4"/>
    <x v="1"/>
    <n v="116.6"/>
    <n v="52470"/>
    <n v="-1309.3399999999999"/>
    <n v="51160.66"/>
    <n v="-34696.339999999997"/>
    <n v="-1587.04"/>
    <n v="-512.80999999999995"/>
    <n v="14364.470000000008"/>
    <n v="0.28077178832329386"/>
    <n v="2099.85"/>
    <n v="2.4954068991804839E-2"/>
    <n v="4.1044232032972208E-2"/>
    <n v="123.19442538593489"/>
    <n v="1309.3399999999999"/>
  </r>
  <r>
    <n v="1110020"/>
    <s v="Juhayna Milk 500ML 24X"/>
    <n v="202403"/>
    <x v="0"/>
    <x v="2"/>
    <x v="2"/>
    <x v="5"/>
    <x v="3"/>
    <n v="146.4"/>
    <n v="65880"/>
    <n v="-5522.85"/>
    <n v="60357.15"/>
    <n v="-40189.589999999997"/>
    <n v="-1424.89"/>
    <n v="-607.13"/>
    <n v="18135.540000000008"/>
    <n v="0.30047044964846764"/>
    <n v="2032.02"/>
    <n v="8.3831967213114755E-2"/>
    <n v="3.3666599566082887E-2"/>
    <n v="123.87663934426234"/>
    <n v="5522.85"/>
  </r>
  <r>
    <n v="1110020"/>
    <s v="Juhayna Milk 500ML 24X"/>
    <n v="202412"/>
    <x v="0"/>
    <x v="2"/>
    <x v="2"/>
    <x v="5"/>
    <x v="3"/>
    <n v="88"/>
    <n v="39600"/>
    <n v="-3283.94"/>
    <n v="36316.06"/>
    <n v="-22940.52"/>
    <n v="-1317.32"/>
    <n v="-506.6"/>
    <n v="11551.619999999999"/>
    <n v="0.31808571744842362"/>
    <n v="1823.92"/>
    <n v="8.2927777777777781E-2"/>
    <n v="5.0223509929215898E-2"/>
    <n v="131.26840909090907"/>
    <n v="3283.94"/>
  </r>
  <r>
    <n v="1110020"/>
    <s v="Juhayna Milk 500ML 24X"/>
    <n v="202401"/>
    <x v="0"/>
    <x v="2"/>
    <x v="2"/>
    <x v="0"/>
    <x v="0"/>
    <n v="75.3"/>
    <n v="33885"/>
    <n v="-2213.4699999999998"/>
    <n v="31671.53"/>
    <n v="-19955.52"/>
    <n v="-662.25"/>
    <n v="-394.12"/>
    <n v="10659.64"/>
    <n v="0.33656852068719129"/>
    <n v="1056.3699999999999"/>
    <n v="6.5323004279179572E-2"/>
    <n v="3.3353930170092826E-2"/>
    <n v="141.56228419654715"/>
    <n v="2213.4699999999998"/>
  </r>
  <r>
    <n v="1130010"/>
    <s v="Bekhero Milk 500ML 24X"/>
    <n v="202406"/>
    <x v="2"/>
    <x v="2"/>
    <x v="2"/>
    <x v="4"/>
    <x v="1"/>
    <n v="13.8"/>
    <n v="4968"/>
    <n v="-110.53"/>
    <n v="4857.47"/>
    <n v="-3193.04"/>
    <n v="-155.87"/>
    <n v="-92.17"/>
    <n v="1416.3900000000003"/>
    <n v="0.29159006643376084"/>
    <n v="248.04000000000002"/>
    <n v="2.2248389694041869E-2"/>
    <n v="5.1063619538566377E-2"/>
    <n v="102.63695652173915"/>
    <n v="110.53"/>
  </r>
  <r>
    <n v="1110020"/>
    <s v="Juhayna Milk 500ML 24X"/>
    <n v="202504"/>
    <x v="0"/>
    <x v="2"/>
    <x v="2"/>
    <x v="9"/>
    <x v="0"/>
    <n v="79.900000000000006"/>
    <n v="35955"/>
    <n v="-2587.52"/>
    <n v="33367.480000000003"/>
    <n v="-21839.61"/>
    <n v="-1127.33"/>
    <n v="-336.28"/>
    <n v="10064.260000000002"/>
    <n v="0.301618821679072"/>
    <n v="1463.61"/>
    <n v="7.1965512446113197E-2"/>
    <n v="4.3863366367493134E-2"/>
    <n v="125.96070087609513"/>
    <n v="2587.52"/>
  </r>
  <r>
    <n v="1110010"/>
    <s v="Juhayna Milk 1L 12X"/>
    <n v="202503"/>
    <x v="0"/>
    <x v="0"/>
    <x v="0"/>
    <x v="1"/>
    <x v="0"/>
    <n v="51.4"/>
    <n v="21588"/>
    <n v="-1517.26"/>
    <n v="20070.740000000002"/>
    <n v="-13599.31"/>
    <n v="-486.74"/>
    <n v="-352.8"/>
    <n v="5631.8900000000031"/>
    <n v="0.28060201068819596"/>
    <n v="839.54"/>
    <n v="7.0282564387622759E-2"/>
    <n v="4.1829050647858516E-2"/>
    <n v="109.56984435797672"/>
    <n v="1517.26"/>
  </r>
  <r>
    <n v="1120010"/>
    <s v="Pure Orange 1L 12X"/>
    <n v="202409"/>
    <x v="1"/>
    <x v="0"/>
    <x v="0"/>
    <x v="3"/>
    <x v="2"/>
    <n v="297.8"/>
    <n v="142944"/>
    <n v="-13368.8"/>
    <n v="129575.2"/>
    <n v="-84304.06"/>
    <n v="-4608"/>
    <n v="-1443.12"/>
    <n v="39220.020000000004"/>
    <n v="0.30268153165111844"/>
    <n v="6051.12"/>
    <n v="9.3524736959928356E-2"/>
    <n v="4.6699677098704075E-2"/>
    <n v="131.69919408999328"/>
    <n v="13368.8"/>
  </r>
  <r>
    <n v="1110010"/>
    <s v="Juhayna Milk 1L 12X"/>
    <n v="202512"/>
    <x v="0"/>
    <x v="0"/>
    <x v="0"/>
    <x v="8"/>
    <x v="2"/>
    <n v="173.2"/>
    <n v="72744"/>
    <n v="-6042.18"/>
    <n v="66701.820000000007"/>
    <n v="-41816.449999999997"/>
    <n v="-1954.62"/>
    <n v="-1084.81"/>
    <n v="21845.94000000001"/>
    <n v="0.32751640060196269"/>
    <n v="3039.43"/>
    <n v="8.3060870999670078E-2"/>
    <n v="4.5567422298222138E-2"/>
    <n v="126.13129330254048"/>
    <n v="6042.18"/>
  </r>
  <r>
    <n v="1130010"/>
    <s v="Bekhero Milk 500ML 24X"/>
    <n v="202405"/>
    <x v="2"/>
    <x v="2"/>
    <x v="2"/>
    <x v="2"/>
    <x v="1"/>
    <n v="63.1"/>
    <n v="22716"/>
    <n v="-696.49"/>
    <n v="22019.51"/>
    <n v="-13898.33"/>
    <n v="-455"/>
    <n v="-276.24"/>
    <n v="7389.9399999999987"/>
    <n v="0.335608739704017"/>
    <n v="731.24"/>
    <n v="3.0660767740799438E-2"/>
    <n v="3.3208731711105291E-2"/>
    <n v="117.11473851030108"/>
    <n v="696.49"/>
  </r>
  <r>
    <n v="1110010"/>
    <s v="Juhayna Milk 1L 12X"/>
    <n v="202506"/>
    <x v="0"/>
    <x v="0"/>
    <x v="0"/>
    <x v="5"/>
    <x v="3"/>
    <n v="283.3"/>
    <n v="118986"/>
    <n v="-10480.790000000001"/>
    <n v="108505.21"/>
    <n v="-71355.839999999997"/>
    <n v="-3402.51"/>
    <n v="-1208.78"/>
    <n v="32538.080000000016"/>
    <n v="0.29987573868572776"/>
    <n v="4611.29"/>
    <n v="8.80842283966181E-2"/>
    <n v="4.2498327960473051E-2"/>
    <n v="114.85379456406642"/>
    <n v="10480.790000000001"/>
  </r>
  <r>
    <n v="1110020"/>
    <s v="Juhayna Milk 500ML 24X"/>
    <n v="202501"/>
    <x v="0"/>
    <x v="2"/>
    <x v="2"/>
    <x v="5"/>
    <x v="3"/>
    <n v="216.5"/>
    <n v="97425"/>
    <n v="-7843.18"/>
    <n v="89581.82"/>
    <n v="-57554.48"/>
    <n v="-2867.16"/>
    <n v="-1532.02"/>
    <n v="27628.160000000011"/>
    <n v="0.30841257746270401"/>
    <n v="4399.18"/>
    <n v="8.0504798562997179E-2"/>
    <n v="4.9107955163223964E-2"/>
    <n v="127.61274826789844"/>
    <n v="7843.18"/>
  </r>
  <r>
    <n v="1110020"/>
    <s v="Juhayna Milk 500ML 24X"/>
    <n v="202506"/>
    <x v="0"/>
    <x v="2"/>
    <x v="2"/>
    <x v="3"/>
    <x v="2"/>
    <n v="108.4"/>
    <n v="48780"/>
    <n v="-4414.45"/>
    <n v="44365.55"/>
    <n v="-29514.09"/>
    <n v="-1053.1500000000001"/>
    <n v="-643.69000000000005"/>
    <n v="13154.620000000003"/>
    <n v="0.29650528394215786"/>
    <n v="1696.8400000000001"/>
    <n v="9.0497129971299703E-2"/>
    <n v="3.8246792838136798E-2"/>
    <n v="121.35258302583027"/>
    <n v="4414.45"/>
  </r>
  <r>
    <n v="1110020"/>
    <s v="Juhayna Milk 500ML 24X"/>
    <n v="202509"/>
    <x v="0"/>
    <x v="2"/>
    <x v="2"/>
    <x v="3"/>
    <x v="2"/>
    <n v="267.2"/>
    <n v="120240"/>
    <n v="-11605.77"/>
    <n v="108634.23"/>
    <n v="-67928.490000000005"/>
    <n v="-2415.38"/>
    <n v="-1560.7"/>
    <n v="36729.659999999989"/>
    <n v="0.33810392912068316"/>
    <n v="3976.08"/>
    <n v="9.652170658682635E-2"/>
    <n v="3.6600618423861427E-2"/>
    <n v="137.46130239520954"/>
    <n v="11605.77"/>
  </r>
  <r>
    <n v="1130010"/>
    <s v="Bekhero Milk 500ML 24X"/>
    <n v="202406"/>
    <x v="2"/>
    <x v="2"/>
    <x v="2"/>
    <x v="8"/>
    <x v="2"/>
    <n v="182.3"/>
    <n v="65628"/>
    <n v="-6376.46"/>
    <n v="59251.54"/>
    <n v="-37500.67"/>
    <n v="-2240.35"/>
    <n v="-885.28"/>
    <n v="18625.240000000005"/>
    <n v="0.31434187195809604"/>
    <n v="3125.63"/>
    <n v="9.7160663131590178E-2"/>
    <n v="5.2751877841487327E-2"/>
    <n v="102.16807460230392"/>
    <n v="6376.46"/>
  </r>
  <r>
    <n v="1110010"/>
    <s v="Juhayna Milk 1L 12X"/>
    <n v="202501"/>
    <x v="0"/>
    <x v="0"/>
    <x v="0"/>
    <x v="1"/>
    <x v="0"/>
    <n v="59.1"/>
    <n v="24822"/>
    <n v="-1571.84"/>
    <n v="23250.16"/>
    <n v="-15535.58"/>
    <n v="-924.06"/>
    <n v="-341.38"/>
    <n v="6449.1399999999994"/>
    <n v="0.2773804567366418"/>
    <n v="1265.44"/>
    <n v="6.3324470228023524E-2"/>
    <n v="5.4427152329274295E-2"/>
    <n v="109.12250423011844"/>
    <n v="1571.84"/>
  </r>
  <r>
    <n v="1130010"/>
    <s v="Bekhero Milk 500ML 24X"/>
    <n v="202405"/>
    <x v="2"/>
    <x v="2"/>
    <x v="2"/>
    <x v="10"/>
    <x v="1"/>
    <n v="114.8"/>
    <n v="41328"/>
    <n v="-832.39"/>
    <n v="40495.61"/>
    <n v="-25884.45"/>
    <n v="-1079.69"/>
    <n v="-610.35"/>
    <n v="12921.120000000003"/>
    <n v="0.31907458610945738"/>
    <n v="1690.04"/>
    <n v="2.0141066589237321E-2"/>
    <n v="4.1733906465416866E-2"/>
    <n v="112.55331010452964"/>
    <n v="832.39"/>
  </r>
  <r>
    <n v="1120010"/>
    <s v="Pure Orange 1L 12X"/>
    <n v="202503"/>
    <x v="1"/>
    <x v="0"/>
    <x v="0"/>
    <x v="7"/>
    <x v="3"/>
    <n v="108.5"/>
    <n v="52080"/>
    <n v="-4199.1899999999996"/>
    <n v="47880.81"/>
    <n v="-30177.69"/>
    <n v="-1546.35"/>
    <n v="-621.91"/>
    <n v="15534.86"/>
    <n v="0.32444856300467767"/>
    <n v="2168.2599999999998"/>
    <n v="8.0629608294930863E-2"/>
    <n v="4.5284530483089148E-2"/>
    <n v="143.1784331797235"/>
    <n v="4199.1899999999996"/>
  </r>
  <r>
    <n v="1120020"/>
    <s v="Pure Apple 250ML 27X"/>
    <n v="202509"/>
    <x v="1"/>
    <x v="1"/>
    <x v="1"/>
    <x v="3"/>
    <x v="2"/>
    <n v="264.3"/>
    <n v="100434"/>
    <n v="-7882.8"/>
    <n v="92551.2"/>
    <n v="-61122.9"/>
    <n v="-2519.27"/>
    <n v="-1108.2"/>
    <n v="27800.83"/>
    <n v="0.30038324732688504"/>
    <n v="3627.4700000000003"/>
    <n v="7.8487364836609119E-2"/>
    <n v="3.9194197373994072E-2"/>
    <n v="105.18664396519107"/>
    <n v="7882.8"/>
  </r>
  <r>
    <n v="1130010"/>
    <s v="Bekhero Milk 500ML 24X"/>
    <n v="202402"/>
    <x v="2"/>
    <x v="2"/>
    <x v="2"/>
    <x v="3"/>
    <x v="2"/>
    <n v="216.2"/>
    <n v="77832"/>
    <n v="-5512.38"/>
    <n v="72319.62"/>
    <n v="-46236.91"/>
    <n v="-1908.85"/>
    <n v="-1104.77"/>
    <n v="23069.089999999997"/>
    <n v="0.31898798693909064"/>
    <n v="3013.62"/>
    <n v="7.0824082639531299E-2"/>
    <n v="4.167084948731755E-2"/>
    <n v="106.70254394079555"/>
    <n v="5512.38"/>
  </r>
  <r>
    <n v="1130010"/>
    <s v="Bekhero Milk 500ML 24X"/>
    <n v="202506"/>
    <x v="2"/>
    <x v="2"/>
    <x v="2"/>
    <x v="3"/>
    <x v="2"/>
    <n v="122.8"/>
    <n v="44208"/>
    <n v="-4326.75"/>
    <n v="39881.25"/>
    <n v="-25794.99"/>
    <n v="-983.22"/>
    <n v="-596.85"/>
    <n v="12506.189999999999"/>
    <n v="0.31358570756934645"/>
    <n v="1580.0700000000002"/>
    <n v="9.7872557003257324E-2"/>
    <n v="3.9619370004701462E-2"/>
    <n v="101.84193811074918"/>
    <n v="4326.75"/>
  </r>
  <r>
    <n v="1120010"/>
    <s v="Pure Orange 1L 12X"/>
    <n v="202508"/>
    <x v="1"/>
    <x v="0"/>
    <x v="0"/>
    <x v="4"/>
    <x v="1"/>
    <n v="64.099999999999994"/>
    <n v="30768"/>
    <n v="-1066.93"/>
    <n v="29701.07"/>
    <n v="-19411.07"/>
    <n v="-1025.33"/>
    <n v="-592.89"/>
    <n v="8671.7799999999988"/>
    <n v="0.29196860584483991"/>
    <n v="1618.2199999999998"/>
    <n v="3.4676612064482581E-2"/>
    <n v="5.4483559009826911E-2"/>
    <n v="135.28517940717629"/>
    <n v="1066.93"/>
  </r>
  <r>
    <n v="1120020"/>
    <s v="Pure Apple 250ML 27X"/>
    <n v="202510"/>
    <x v="1"/>
    <x v="1"/>
    <x v="1"/>
    <x v="4"/>
    <x v="1"/>
    <n v="42.4"/>
    <n v="16112"/>
    <n v="-335.24"/>
    <n v="15776.76"/>
    <n v="-10665.5"/>
    <n v="-388.83"/>
    <n v="-209.46"/>
    <n v="4512.9700000000012"/>
    <n v="0.28605176221226675"/>
    <n v="598.29"/>
    <n v="2.0806852035749751E-2"/>
    <n v="3.7922234983608798E-2"/>
    <n v="106.43797169811324"/>
    <n v="335.24"/>
  </r>
  <r>
    <n v="1110010"/>
    <s v="Juhayna Milk 1L 12X"/>
    <n v="202406"/>
    <x v="0"/>
    <x v="0"/>
    <x v="0"/>
    <x v="9"/>
    <x v="0"/>
    <n v="58.6"/>
    <n v="24612"/>
    <n v="-1812.35"/>
    <n v="22799.65"/>
    <n v="-14949.65"/>
    <n v="-657.86"/>
    <n v="-440"/>
    <n v="6752.1400000000012"/>
    <n v="0.29615103740627602"/>
    <n v="1097.8600000000001"/>
    <n v="7.36368438160247E-2"/>
    <n v="4.8152493568980229E-2"/>
    <n v="115.22423208191128"/>
    <n v="1812.35"/>
  </r>
  <r>
    <n v="1110020"/>
    <s v="Juhayna Milk 500ML 24X"/>
    <n v="202404"/>
    <x v="0"/>
    <x v="2"/>
    <x v="2"/>
    <x v="5"/>
    <x v="3"/>
    <n v="261.7"/>
    <n v="117765"/>
    <n v="-11998.57"/>
    <n v="105766.43"/>
    <n v="-67074.48"/>
    <n v="-2138.35"/>
    <n v="-1171.83"/>
    <n v="35381.76999999999"/>
    <n v="0.33452741101311628"/>
    <n v="3310.18"/>
    <n v="0.10188570458115739"/>
    <n v="3.1297076019300263E-2"/>
    <n v="135.19973251815051"/>
    <n v="11998.57"/>
  </r>
  <r>
    <n v="1110020"/>
    <s v="Juhayna Milk 500ML 24X"/>
    <n v="202409"/>
    <x v="0"/>
    <x v="2"/>
    <x v="2"/>
    <x v="6"/>
    <x v="0"/>
    <n v="13"/>
    <n v="5850"/>
    <n v="-508.14"/>
    <n v="5341.86"/>
    <n v="-3584.33"/>
    <n v="-163.91"/>
    <n v="-57.32"/>
    <n v="1536.2999999999997"/>
    <n v="0.28759645516730126"/>
    <n v="221.23"/>
    <n v="8.6861538461538462E-2"/>
    <n v="4.1414413706087394E-2"/>
    <n v="118.17692307692306"/>
    <n v="508.14"/>
  </r>
  <r>
    <n v="1130010"/>
    <s v="Bekhero Milk 500ML 24X"/>
    <n v="202401"/>
    <x v="2"/>
    <x v="2"/>
    <x v="2"/>
    <x v="0"/>
    <x v="0"/>
    <n v="29.7"/>
    <n v="10692"/>
    <n v="-654.82000000000005"/>
    <n v="10037.18"/>
    <n v="-6412.63"/>
    <n v="-214.02"/>
    <n v="-147.44999999999999"/>
    <n v="3263.08"/>
    <n v="0.32509928087371154"/>
    <n v="361.47"/>
    <n v="6.1243920688365136E-2"/>
    <n v="3.6013103281997534E-2"/>
    <n v="109.86801346801347"/>
    <n v="654.82000000000005"/>
  </r>
  <r>
    <n v="1120010"/>
    <s v="Pure Orange 1L 12X"/>
    <n v="202512"/>
    <x v="1"/>
    <x v="0"/>
    <x v="0"/>
    <x v="2"/>
    <x v="1"/>
    <n v="19.8"/>
    <n v="9504"/>
    <n v="-199.4"/>
    <n v="9304.6"/>
    <n v="-5988.19"/>
    <n v="-286.72000000000003"/>
    <n v="-180.43"/>
    <n v="2849.26"/>
    <n v="0.30622057906841776"/>
    <n v="467.15000000000003"/>
    <n v="2.0980639730639732E-2"/>
    <n v="5.0206349547535632E-2"/>
    <n v="143.9020202020202"/>
    <n v="199.4"/>
  </r>
  <r>
    <n v="1120020"/>
    <s v="Pure Apple 250ML 27X"/>
    <n v="202506"/>
    <x v="1"/>
    <x v="1"/>
    <x v="1"/>
    <x v="10"/>
    <x v="1"/>
    <n v="54.6"/>
    <n v="20748"/>
    <n v="-495.98"/>
    <n v="20252.02"/>
    <n v="-13355.03"/>
    <n v="-471.28"/>
    <n v="-395.99"/>
    <n v="6029.7199999999993"/>
    <n v="0.29773425070684301"/>
    <n v="867.27"/>
    <n v="2.3904954694428378E-2"/>
    <n v="4.2823876334311339E-2"/>
    <n v="110.43443223443222"/>
    <n v="495.98"/>
  </r>
  <r>
    <n v="1120010"/>
    <s v="Pure Orange 1L 12X"/>
    <n v="202512"/>
    <x v="1"/>
    <x v="0"/>
    <x v="0"/>
    <x v="9"/>
    <x v="0"/>
    <n v="82.6"/>
    <n v="39648"/>
    <n v="-2408.9"/>
    <n v="37239.1"/>
    <n v="-24506.43"/>
    <n v="-1149.22"/>
    <n v="-402.28"/>
    <n v="11181.169999999998"/>
    <n v="0.3002534969964365"/>
    <n v="1551.5"/>
    <n v="6.0757163034705408E-2"/>
    <n v="4.1663198090179411E-2"/>
    <n v="135.36525423728813"/>
    <n v="2408.9"/>
  </r>
  <r>
    <n v="1110020"/>
    <s v="Juhayna Milk 500ML 24X"/>
    <n v="202404"/>
    <x v="0"/>
    <x v="2"/>
    <x v="2"/>
    <x v="1"/>
    <x v="0"/>
    <n v="21"/>
    <n v="9450"/>
    <n v="-780.49"/>
    <n v="8669.51"/>
    <n v="-5814.39"/>
    <n v="-315.73"/>
    <n v="-115.76"/>
    <n v="2423.6299999999992"/>
    <n v="0.27955789888932581"/>
    <n v="431.49"/>
    <n v="8.2591534391534396E-2"/>
    <n v="4.9770978982664534E-2"/>
    <n v="115.41095238095234"/>
    <n v="780.49"/>
  </r>
  <r>
    <n v="1120020"/>
    <s v="Pure Apple 250ML 27X"/>
    <n v="202501"/>
    <x v="1"/>
    <x v="1"/>
    <x v="1"/>
    <x v="10"/>
    <x v="1"/>
    <n v="61.1"/>
    <n v="23218"/>
    <n v="-657.58"/>
    <n v="22560.42"/>
    <n v="-14083.87"/>
    <n v="-839.48"/>
    <n v="-254.76"/>
    <n v="7382.3099999999977"/>
    <n v="0.32722396125604036"/>
    <n v="1094.24"/>
    <n v="2.8321991558273755E-2"/>
    <n v="4.8502643124551763E-2"/>
    <n v="120.8234042553191"/>
    <n v="657.58"/>
  </r>
  <r>
    <n v="1130010"/>
    <s v="Bekhero Milk 500ML 24X"/>
    <n v="202401"/>
    <x v="2"/>
    <x v="2"/>
    <x v="2"/>
    <x v="10"/>
    <x v="1"/>
    <n v="20.6"/>
    <n v="7416"/>
    <n v="-154.11000000000001"/>
    <n v="7261.89"/>
    <n v="-4569.16"/>
    <n v="-158.97"/>
    <n v="-103.28"/>
    <n v="2430.4800000000005"/>
    <n v="0.33468972953322074"/>
    <n v="262.25"/>
    <n v="2.0780744336569582E-2"/>
    <n v="3.6113188164513643E-2"/>
    <n v="117.9844660194175"/>
    <n v="154.11000000000001"/>
  </r>
  <r>
    <n v="1120010"/>
    <s v="Pure Orange 1L 12X"/>
    <n v="202503"/>
    <x v="1"/>
    <x v="0"/>
    <x v="0"/>
    <x v="9"/>
    <x v="0"/>
    <n v="93.4"/>
    <n v="44832"/>
    <n v="-2743.88"/>
    <n v="42088.12"/>
    <n v="-28327.77"/>
    <n v="-1401.94"/>
    <n v="-654.52"/>
    <n v="11703.890000000003"/>
    <n v="0.2780806080195552"/>
    <n v="2056.46"/>
    <n v="6.12036045681656E-2"/>
    <n v="4.8860818682326508E-2"/>
    <n v="125.30931477516063"/>
    <n v="2743.88"/>
  </r>
  <r>
    <n v="1120010"/>
    <s v="Pure Orange 1L 12X"/>
    <n v="202410"/>
    <x v="1"/>
    <x v="0"/>
    <x v="0"/>
    <x v="3"/>
    <x v="2"/>
    <n v="163"/>
    <n v="78240"/>
    <n v="-7528.2"/>
    <n v="70711.8"/>
    <n v="-45709.919999999998"/>
    <n v="-2343.56"/>
    <n v="-935.23"/>
    <n v="21723.090000000004"/>
    <n v="0.30720601087795818"/>
    <n v="3278.79"/>
    <n v="9.6219325153374224E-2"/>
    <n v="4.6368357190737612E-2"/>
    <n v="133.27049079754605"/>
    <n v="7528.2"/>
  </r>
  <r>
    <n v="1110020"/>
    <s v="Juhayna Milk 500ML 24X"/>
    <n v="202508"/>
    <x v="0"/>
    <x v="2"/>
    <x v="2"/>
    <x v="5"/>
    <x v="3"/>
    <n v="279.39999999999998"/>
    <n v="125730"/>
    <n v="-13257.53"/>
    <n v="112472.47"/>
    <n v="-74081.11"/>
    <n v="-2660.17"/>
    <n v="-1425.9"/>
    <n v="34305.290000000008"/>
    <n v="0.30501055058184467"/>
    <n v="4086.07"/>
    <n v="0.10544444444444445"/>
    <n v="3.6329512457581842E-2"/>
    <n v="122.78199713672159"/>
    <n v="13257.53"/>
  </r>
  <r>
    <n v="1130010"/>
    <s v="Bekhero Milk 500ML 24X"/>
    <n v="202412"/>
    <x v="2"/>
    <x v="2"/>
    <x v="2"/>
    <x v="2"/>
    <x v="1"/>
    <n v="88"/>
    <n v="31680"/>
    <n v="-949.67"/>
    <n v="30730.33"/>
    <n v="-20856.93"/>
    <n v="-1202.98"/>
    <n v="-497.65"/>
    <n v="8172.77"/>
    <n v="0.26595126052990642"/>
    <n v="1700.63"/>
    <n v="2.9976957070707071E-2"/>
    <n v="5.5340440535457967E-2"/>
    <n v="92.872386363636366"/>
    <n v="949.67"/>
  </r>
  <r>
    <n v="1110020"/>
    <s v="Juhayna Milk 500ML 24X"/>
    <n v="202511"/>
    <x v="0"/>
    <x v="2"/>
    <x v="2"/>
    <x v="7"/>
    <x v="3"/>
    <n v="168.1"/>
    <n v="75645"/>
    <n v="-8122.64"/>
    <n v="67522.36"/>
    <n v="-41928.26"/>
    <n v="-2295.8000000000002"/>
    <n v="-847.36"/>
    <n v="22450.939999999995"/>
    <n v="0.33249637601529325"/>
    <n v="3143.1600000000003"/>
    <n v="0.10737841232070858"/>
    <n v="4.6549913243553696E-2"/>
    <n v="133.55704937537178"/>
    <n v="8122.64"/>
  </r>
  <r>
    <n v="1130010"/>
    <s v="Bekhero Milk 500ML 24X"/>
    <n v="202510"/>
    <x v="2"/>
    <x v="2"/>
    <x v="2"/>
    <x v="7"/>
    <x v="3"/>
    <n v="155.9"/>
    <n v="56124"/>
    <n v="-6092.52"/>
    <n v="50031.48"/>
    <n v="-33420.76"/>
    <n v="-1309.1600000000001"/>
    <n v="-692.5"/>
    <n v="14609.059999999998"/>
    <n v="0.29199735846311153"/>
    <n v="2001.66"/>
    <n v="0.10855462903570666"/>
    <n v="4.0008010956301909E-2"/>
    <n v="93.707889672867211"/>
    <n v="6092.52"/>
  </r>
  <r>
    <n v="1130010"/>
    <s v="Bekhero Milk 500ML 24X"/>
    <n v="202405"/>
    <x v="2"/>
    <x v="2"/>
    <x v="2"/>
    <x v="8"/>
    <x v="2"/>
    <n v="219.3"/>
    <n v="78948"/>
    <n v="-6114.83"/>
    <n v="72833.17"/>
    <n v="-47591.68"/>
    <n v="-1921.48"/>
    <n v="-1280.99"/>
    <n v="22039.019999999997"/>
    <n v="0.30259591886498965"/>
    <n v="3202.4700000000003"/>
    <n v="7.745389370218371E-2"/>
    <n v="4.3969938422287545E-2"/>
    <n v="100.4971272229822"/>
    <n v="6114.83"/>
  </r>
  <r>
    <n v="1120010"/>
    <s v="Pure Orange 1L 12X"/>
    <n v="202508"/>
    <x v="1"/>
    <x v="0"/>
    <x v="0"/>
    <x v="5"/>
    <x v="3"/>
    <n v="69.400000000000006"/>
    <n v="33312"/>
    <n v="-3641.72"/>
    <n v="29670.28"/>
    <n v="-19136.689999999999"/>
    <n v="-862.8"/>
    <n v="-345.96"/>
    <n v="9324.8300000000017"/>
    <n v="0.31428183353847694"/>
    <n v="1208.76"/>
    <n v="0.10932156580211334"/>
    <n v="4.0739757090260016E-2"/>
    <n v="134.36354466858791"/>
    <n v="3641.72"/>
  </r>
  <r>
    <n v="1110020"/>
    <s v="Juhayna Milk 500ML 24X"/>
    <n v="202411"/>
    <x v="0"/>
    <x v="2"/>
    <x v="2"/>
    <x v="2"/>
    <x v="1"/>
    <n v="117.1"/>
    <n v="52695"/>
    <n v="-1967.13"/>
    <n v="50727.87"/>
    <n v="-33978.85"/>
    <n v="-1883.92"/>
    <n v="-961.27"/>
    <n v="13903.830000000009"/>
    <n v="0.27408661156086406"/>
    <n v="2845.19"/>
    <n v="3.7330486763450042E-2"/>
    <n v="5.6087314527497406E-2"/>
    <n v="118.73467122117856"/>
    <n v="1967.13"/>
  </r>
  <r>
    <n v="1120020"/>
    <s v="Pure Apple 250ML 27X"/>
    <n v="202404"/>
    <x v="1"/>
    <x v="1"/>
    <x v="1"/>
    <x v="5"/>
    <x v="3"/>
    <n v="152.80000000000001"/>
    <n v="58064"/>
    <n v="-5096.7"/>
    <n v="52967.3"/>
    <n v="-33698.339999999997"/>
    <n v="-1121.95"/>
    <n v="-668.34"/>
    <n v="17478.670000000013"/>
    <n v="0.32998982391022408"/>
    <n v="1790.29"/>
    <n v="8.777728024249104E-2"/>
    <n v="3.37999105108246E-2"/>
    <n v="114.3892015706807"/>
    <n v="5096.7"/>
  </r>
  <r>
    <n v="1110020"/>
    <s v="Juhayna Milk 500ML 24X"/>
    <n v="202501"/>
    <x v="0"/>
    <x v="2"/>
    <x v="2"/>
    <x v="0"/>
    <x v="0"/>
    <n v="85.9"/>
    <n v="38655"/>
    <n v="-2615.5"/>
    <n v="36039.5"/>
    <n v="-23834.44"/>
    <n v="-968.29"/>
    <n v="-710.8"/>
    <n v="10525.970000000001"/>
    <n v="0.29206759250267073"/>
    <n v="1679.09"/>
    <n v="6.7662656836114346E-2"/>
    <n v="4.6590269010391372E-2"/>
    <n v="122.53748544819558"/>
    <n v="2615.5"/>
  </r>
  <r>
    <n v="1120020"/>
    <s v="Pure Apple 250ML 27X"/>
    <n v="202406"/>
    <x v="1"/>
    <x v="1"/>
    <x v="1"/>
    <x v="7"/>
    <x v="3"/>
    <n v="249.9"/>
    <n v="94962"/>
    <n v="-9603.24"/>
    <n v="85358.76"/>
    <n v="-55071.37"/>
    <n v="-3221.26"/>
    <n v="-1020"/>
    <n v="26046.12999999999"/>
    <n v="0.30513716459798612"/>
    <n v="4241.26"/>
    <n v="0.10112718771719213"/>
    <n v="4.9687460314559402E-2"/>
    <n v="104.22621048419363"/>
    <n v="9603.24"/>
  </r>
  <r>
    <n v="1120020"/>
    <s v="Pure Apple 250ML 27X"/>
    <n v="202409"/>
    <x v="1"/>
    <x v="1"/>
    <x v="1"/>
    <x v="0"/>
    <x v="0"/>
    <n v="39.299999999999997"/>
    <n v="14934"/>
    <n v="-1058.7"/>
    <n v="13875.3"/>
    <n v="-9199.27"/>
    <n v="-482.91"/>
    <n v="-261.41000000000003"/>
    <n v="3931.7099999999991"/>
    <n v="0.28336035977600482"/>
    <n v="744.32"/>
    <n v="7.0891924467657699E-2"/>
    <n v="5.3643524824688482E-2"/>
    <n v="100.04351145038166"/>
    <n v="1058.7"/>
  </r>
  <r>
    <n v="1120010"/>
    <s v="Pure Orange 1L 12X"/>
    <n v="202410"/>
    <x v="1"/>
    <x v="0"/>
    <x v="0"/>
    <x v="7"/>
    <x v="3"/>
    <n v="283.5"/>
    <n v="136080"/>
    <n v="-11343.92"/>
    <n v="124736.08"/>
    <n v="-78124.100000000006"/>
    <n v="-3341.76"/>
    <n v="-2356.77"/>
    <n v="40913.449999999997"/>
    <n v="0.32800012634676345"/>
    <n v="5698.5300000000007"/>
    <n v="8.3362139917695477E-2"/>
    <n v="4.568469684152332E-2"/>
    <n v="144.31552028218695"/>
    <n v="11343.92"/>
  </r>
  <r>
    <n v="1120010"/>
    <s v="Pure Orange 1L 12X"/>
    <n v="202504"/>
    <x v="1"/>
    <x v="0"/>
    <x v="0"/>
    <x v="8"/>
    <x v="2"/>
    <n v="210.4"/>
    <n v="100992"/>
    <n v="-7574.5"/>
    <n v="93417.5"/>
    <n v="-62475.48"/>
    <n v="-3048.73"/>
    <n v="-1430.67"/>
    <n v="26462.619999999995"/>
    <n v="0.28327262022640293"/>
    <n v="4479.3999999999996"/>
    <n v="7.5000990177439802E-2"/>
    <n v="4.7950330505526266E-2"/>
    <n v="125.77290874524712"/>
    <n v="7574.5"/>
  </r>
  <r>
    <n v="1120010"/>
    <s v="Pure Orange 1L 12X"/>
    <n v="202501"/>
    <x v="1"/>
    <x v="0"/>
    <x v="0"/>
    <x v="7"/>
    <x v="3"/>
    <n v="109.4"/>
    <n v="52512"/>
    <n v="-4431.3"/>
    <n v="48080.7"/>
    <n v="-30869.02"/>
    <n v="-1116.8399999999999"/>
    <n v="-534.29"/>
    <n v="15560.549999999996"/>
    <n v="0.32363401531175706"/>
    <n v="1651.1299999999999"/>
    <n v="8.4386425959780631E-2"/>
    <n v="3.4340806186266004E-2"/>
    <n v="142.23537477148076"/>
    <n v="4431.3"/>
  </r>
  <r>
    <n v="1120020"/>
    <s v="Pure Apple 250ML 27X"/>
    <n v="202509"/>
    <x v="1"/>
    <x v="1"/>
    <x v="1"/>
    <x v="8"/>
    <x v="2"/>
    <n v="202.6"/>
    <n v="76988"/>
    <n v="-7472.63"/>
    <n v="69515.37"/>
    <n v="-45854.96"/>
    <n v="-1791.1"/>
    <n v="-1102.96"/>
    <n v="20766.349999999999"/>
    <n v="0.29873033834100288"/>
    <n v="2894.06"/>
    <n v="9.7062269444588775E-2"/>
    <n v="4.1631944129765834E-2"/>
    <n v="102.4992596248766"/>
    <n v="7472.63"/>
  </r>
  <r>
    <n v="1130010"/>
    <s v="Bekhero Milk 500ML 24X"/>
    <n v="202409"/>
    <x v="2"/>
    <x v="2"/>
    <x v="2"/>
    <x v="2"/>
    <x v="1"/>
    <n v="58.5"/>
    <n v="21060"/>
    <n v="-507.25"/>
    <n v="20552.75"/>
    <n v="-13007.11"/>
    <n v="-784.05"/>
    <n v="-332.61"/>
    <n v="6428.98"/>
    <n v="0.31280388269209713"/>
    <n v="1116.6599999999999"/>
    <n v="2.4085944919278252E-2"/>
    <n v="5.4331415504007975E-2"/>
    <n v="109.89709401709401"/>
    <n v="507.25"/>
  </r>
  <r>
    <n v="1120020"/>
    <s v="Pure Apple 250ML 27X"/>
    <n v="202412"/>
    <x v="1"/>
    <x v="1"/>
    <x v="1"/>
    <x v="3"/>
    <x v="2"/>
    <n v="110"/>
    <n v="41800"/>
    <n v="-2928.63"/>
    <n v="38871.370000000003"/>
    <n v="-25184.1"/>
    <n v="-1406.77"/>
    <n v="-490.2"/>
    <n v="11790.300000000003"/>
    <n v="0.30331578228397926"/>
    <n v="1896.97"/>
    <n v="7.0062918660287091E-2"/>
    <n v="4.8801212820644084E-2"/>
    <n v="107.18454545454549"/>
    <n v="2928.63"/>
  </r>
  <r>
    <n v="1110010"/>
    <s v="Juhayna Milk 1L 12X"/>
    <n v="202504"/>
    <x v="0"/>
    <x v="0"/>
    <x v="0"/>
    <x v="7"/>
    <x v="3"/>
    <n v="270.89999999999998"/>
    <n v="113778"/>
    <n v="-9909.7099999999991"/>
    <n v="103868.29"/>
    <n v="-68682.06"/>
    <n v="-2564.73"/>
    <n v="-1391.42"/>
    <n v="31230.080000000002"/>
    <n v="0.30067001199307319"/>
    <n v="3956.15"/>
    <n v="8.7096890435760854E-2"/>
    <n v="3.8088140278423763E-2"/>
    <n v="115.2826873385013"/>
    <n v="9909.7099999999991"/>
  </r>
  <r>
    <n v="1120020"/>
    <s v="Pure Apple 250ML 27X"/>
    <n v="202411"/>
    <x v="1"/>
    <x v="1"/>
    <x v="1"/>
    <x v="7"/>
    <x v="3"/>
    <n v="235"/>
    <n v="89300"/>
    <n v="-10707.58"/>
    <n v="78592.42"/>
    <n v="-48848.54"/>
    <n v="-2362.7600000000002"/>
    <n v="-896.2"/>
    <n v="26484.92"/>
    <n v="0.3369907683209144"/>
    <n v="3258.96"/>
    <n v="0.1199057110862262"/>
    <n v="4.1466594361135589E-2"/>
    <n v="112.70178723404254"/>
    <n v="10707.58"/>
  </r>
  <r>
    <n v="1120020"/>
    <s v="Pure Apple 250ML 27X"/>
    <n v="202512"/>
    <x v="1"/>
    <x v="1"/>
    <x v="1"/>
    <x v="3"/>
    <x v="2"/>
    <n v="169.6"/>
    <n v="64448"/>
    <n v="-5748.67"/>
    <n v="58699.33"/>
    <n v="-39302.339999999997"/>
    <n v="-1624.71"/>
    <n v="-685.6"/>
    <n v="17086.680000000008"/>
    <n v="0.2910881606314758"/>
    <n v="2310.31"/>
    <n v="8.919857869910626E-2"/>
    <n v="3.9358370870672628E-2"/>
    <n v="100.74693396226419"/>
    <n v="5748.67"/>
  </r>
  <r>
    <n v="1110020"/>
    <s v="Juhayna Milk 500ML 24X"/>
    <n v="202409"/>
    <x v="0"/>
    <x v="2"/>
    <x v="2"/>
    <x v="1"/>
    <x v="0"/>
    <n v="79.5"/>
    <n v="35775"/>
    <n v="-2160.7199999999998"/>
    <n v="33614.28"/>
    <n v="-21689.38"/>
    <n v="-1172.0899999999999"/>
    <n v="-466.99"/>
    <n v="10285.819999999996"/>
    <n v="0.30599554713056465"/>
    <n v="1639.08"/>
    <n v="6.0397484276729557E-2"/>
    <n v="4.8761419253959923E-2"/>
    <n v="129.38138364779869"/>
    <n v="2160.7199999999998"/>
  </r>
  <r>
    <n v="1110010"/>
    <s v="Juhayna Milk 1L 12X"/>
    <n v="202509"/>
    <x v="0"/>
    <x v="0"/>
    <x v="0"/>
    <x v="10"/>
    <x v="1"/>
    <n v="55.5"/>
    <n v="23310"/>
    <n v="-815.83"/>
    <n v="22494.17"/>
    <n v="-15178.8"/>
    <n v="-723.02"/>
    <n v="-423.1"/>
    <n v="6169.2499999999982"/>
    <n v="0.27425995268996362"/>
    <n v="1146.1199999999999"/>
    <n v="3.4999141999142003E-2"/>
    <n v="5.0951868862020688E-2"/>
    <n v="111.15765765765762"/>
    <n v="815.83"/>
  </r>
  <r>
    <n v="1110020"/>
    <s v="Juhayna Milk 500ML 24X"/>
    <n v="202508"/>
    <x v="0"/>
    <x v="2"/>
    <x v="2"/>
    <x v="9"/>
    <x v="0"/>
    <n v="115.1"/>
    <n v="51795"/>
    <n v="-4084.8"/>
    <n v="47710.2"/>
    <n v="-30684.6"/>
    <n v="-962.75"/>
    <n v="-514.09"/>
    <n v="15548.759999999998"/>
    <n v="0.32590012198649343"/>
    <n v="1476.8400000000001"/>
    <n v="7.88647552852592E-2"/>
    <n v="3.0954387112189851E-2"/>
    <n v="135.08913987836664"/>
    <n v="4084.8"/>
  </r>
  <r>
    <n v="1120010"/>
    <s v="Pure Orange 1L 12X"/>
    <n v="202412"/>
    <x v="1"/>
    <x v="0"/>
    <x v="0"/>
    <x v="2"/>
    <x v="1"/>
    <n v="73.900000000000006"/>
    <n v="35472"/>
    <n v="-782.07"/>
    <n v="34689.93"/>
    <n v="-23381.83"/>
    <n v="-914.72"/>
    <n v="-395.05"/>
    <n v="9998.3299999999981"/>
    <n v="0.28821995316796539"/>
    <n v="1309.77"/>
    <n v="2.2047530446549394E-2"/>
    <n v="3.7756490139933978E-2"/>
    <n v="135.29539918809198"/>
    <n v="782.07"/>
  </r>
  <r>
    <n v="1110020"/>
    <s v="Juhayna Milk 500ML 24X"/>
    <n v="202402"/>
    <x v="0"/>
    <x v="2"/>
    <x v="2"/>
    <x v="9"/>
    <x v="0"/>
    <n v="10.199999999999999"/>
    <n v="4590"/>
    <n v="-310.42"/>
    <n v="4279.58"/>
    <n v="-2666.87"/>
    <n v="-163.51"/>
    <n v="-63.36"/>
    <n v="1385.8399999999997"/>
    <n v="0.32382616985778973"/>
    <n v="226.87"/>
    <n v="6.7629629629629637E-2"/>
    <n v="5.301221147869651E-2"/>
    <n v="135.86666666666665"/>
    <n v="310.42"/>
  </r>
  <r>
    <n v="1130010"/>
    <s v="Bekhero Milk 500ML 24X"/>
    <n v="202408"/>
    <x v="2"/>
    <x v="2"/>
    <x v="2"/>
    <x v="10"/>
    <x v="1"/>
    <n v="80.3"/>
    <n v="28908"/>
    <n v="-643.39"/>
    <n v="28264.61"/>
    <n v="-17816.849999999999"/>
    <n v="-878.57"/>
    <n v="-533.79999999999995"/>
    <n v="9035.3900000000031"/>
    <n v="0.31967149024875996"/>
    <n v="1412.37"/>
    <n v="2.2256468797564686E-2"/>
    <n v="4.996955556789922E-2"/>
    <n v="112.52042341220428"/>
    <n v="643.39"/>
  </r>
  <r>
    <n v="1120010"/>
    <s v="Pure Orange 1L 12X"/>
    <n v="202412"/>
    <x v="1"/>
    <x v="0"/>
    <x v="0"/>
    <x v="3"/>
    <x v="2"/>
    <n v="59.2"/>
    <n v="28416"/>
    <n v="-2383.0500000000002"/>
    <n v="26032.95"/>
    <n v="-16757.46"/>
    <n v="-718.89"/>
    <n v="-417.7"/>
    <n v="8138.9000000000015"/>
    <n v="0.31263840632736595"/>
    <n v="1136.5899999999999"/>
    <n v="8.3862964527027031E-2"/>
    <n v="4.3659669764663622E-2"/>
    <n v="137.48141891891893"/>
    <n v="2383.0500000000002"/>
  </r>
  <r>
    <n v="1120020"/>
    <s v="Pure Apple 250ML 27X"/>
    <n v="202402"/>
    <x v="1"/>
    <x v="1"/>
    <x v="1"/>
    <x v="3"/>
    <x v="2"/>
    <n v="282.89999999999998"/>
    <n v="107502"/>
    <n v="-9612.82"/>
    <n v="97889.18"/>
    <n v="-62370.59"/>
    <n v="-2502.5700000000002"/>
    <n v="-1242.8900000000001"/>
    <n v="31773.12999999999"/>
    <n v="0.32458265561117167"/>
    <n v="3745.46"/>
    <n v="8.9419917768971735E-2"/>
    <n v="3.826224716562137E-2"/>
    <n v="112.31223047013076"/>
    <n v="9612.82"/>
  </r>
  <r>
    <n v="1120010"/>
    <s v="Pure Orange 1L 12X"/>
    <n v="202509"/>
    <x v="1"/>
    <x v="0"/>
    <x v="0"/>
    <x v="2"/>
    <x v="1"/>
    <n v="62.3"/>
    <n v="29904"/>
    <n v="-1101.78"/>
    <n v="28802.22"/>
    <n v="-18150.43"/>
    <n v="-982.48"/>
    <n v="-441.61"/>
    <n v="9227.7000000000007"/>
    <n v="0.32038155392188522"/>
    <n v="1424.0900000000001"/>
    <n v="3.6843900481540931E-2"/>
    <n v="4.9443758154753353E-2"/>
    <n v="148.11717495987162"/>
    <n v="1101.78"/>
  </r>
  <r>
    <n v="1120020"/>
    <s v="Pure Apple 250ML 27X"/>
    <n v="202507"/>
    <x v="1"/>
    <x v="1"/>
    <x v="1"/>
    <x v="0"/>
    <x v="0"/>
    <n v="50.5"/>
    <n v="19190"/>
    <n v="-1450.08"/>
    <n v="17739.919999999998"/>
    <n v="-11985.03"/>
    <n v="-469.06"/>
    <n v="-283.66000000000003"/>
    <n v="5002.1699999999983"/>
    <n v="0.28197252298770226"/>
    <n v="752.72"/>
    <n v="7.5564356435643562E-2"/>
    <n v="4.2430856508935785E-2"/>
    <n v="99.052871287128681"/>
    <n v="1450.08"/>
  </r>
  <r>
    <n v="1130010"/>
    <s v="Bekhero Milk 500ML 24X"/>
    <n v="202411"/>
    <x v="2"/>
    <x v="2"/>
    <x v="2"/>
    <x v="8"/>
    <x v="2"/>
    <n v="214.9"/>
    <n v="77364"/>
    <n v="-7034.39"/>
    <n v="70329.61"/>
    <n v="-44504.61"/>
    <n v="-2466.4899999999998"/>
    <n v="-1047.75"/>
    <n v="22310.760000000002"/>
    <n v="0.31723139087505253"/>
    <n v="3514.24"/>
    <n v="9.0925882839563626E-2"/>
    <n v="4.9968142863297545E-2"/>
    <n v="103.81926477431364"/>
    <n v="7034.39"/>
  </r>
  <r>
    <n v="1130010"/>
    <s v="Bekhero Milk 500ML 24X"/>
    <n v="202401"/>
    <x v="2"/>
    <x v="2"/>
    <x v="2"/>
    <x v="5"/>
    <x v="3"/>
    <n v="135"/>
    <n v="48600"/>
    <n v="-4857.8900000000003"/>
    <n v="43742.11"/>
    <n v="-28628.639999999999"/>
    <n v="-1452.31"/>
    <n v="-700.23"/>
    <n v="12960.93"/>
    <n v="0.29630326474877411"/>
    <n v="2152.54"/>
    <n v="9.995658436213993E-2"/>
    <n v="4.9209788919647453E-2"/>
    <n v="96.006888888888895"/>
    <n v="4857.8900000000003"/>
  </r>
  <r>
    <n v="1130010"/>
    <s v="Bekhero Milk 500ML 24X"/>
    <n v="202503"/>
    <x v="2"/>
    <x v="2"/>
    <x v="2"/>
    <x v="7"/>
    <x v="3"/>
    <n v="158.6"/>
    <n v="57096"/>
    <n v="-5638.91"/>
    <n v="51457.09"/>
    <n v="-34126"/>
    <n v="-1131.75"/>
    <n v="-704.43"/>
    <n v="15494.909999999996"/>
    <n v="0.3011229356343314"/>
    <n v="1836.1799999999998"/>
    <n v="9.8761909766008127E-2"/>
    <n v="3.5683712390265361E-2"/>
    <n v="97.698045397225698"/>
    <n v="5638.91"/>
  </r>
  <r>
    <n v="1110020"/>
    <s v="Juhayna Milk 500ML 24X"/>
    <n v="202411"/>
    <x v="0"/>
    <x v="2"/>
    <x v="2"/>
    <x v="3"/>
    <x v="2"/>
    <n v="51.1"/>
    <n v="22995"/>
    <n v="-1803.32"/>
    <n v="21191.68"/>
    <n v="-14215.77"/>
    <n v="-665.33"/>
    <n v="-418.59"/>
    <n v="5891.99"/>
    <n v="0.27803317150881857"/>
    <n v="1083.92"/>
    <n v="7.8422265709936934E-2"/>
    <n v="5.1148375211403724E-2"/>
    <n v="115.30313111545988"/>
    <n v="1803.32"/>
  </r>
  <r>
    <n v="1120010"/>
    <s v="Pure Orange 1L 12X"/>
    <n v="202401"/>
    <x v="1"/>
    <x v="0"/>
    <x v="0"/>
    <x v="10"/>
    <x v="1"/>
    <n v="106.2"/>
    <n v="50976"/>
    <n v="-1560.62"/>
    <n v="49415.38"/>
    <n v="-32913.11"/>
    <n v="-1613.58"/>
    <n v="-800.02"/>
    <n v="14088.669999999998"/>
    <n v="0.28510698491036596"/>
    <n v="2413.6"/>
    <n v="3.0614799121155053E-2"/>
    <n v="4.8843092980363607E-2"/>
    <n v="132.6616760828625"/>
    <n v="1560.62"/>
  </r>
  <r>
    <n v="1120020"/>
    <s v="Pure Apple 250ML 27X"/>
    <n v="202401"/>
    <x v="1"/>
    <x v="1"/>
    <x v="1"/>
    <x v="10"/>
    <x v="1"/>
    <n v="104"/>
    <n v="39520"/>
    <n v="-1121.69"/>
    <n v="38398.31"/>
    <n v="-24629.97"/>
    <n v="-1287.51"/>
    <n v="-732.33"/>
    <n v="11748.499999999996"/>
    <n v="0.30596398643586131"/>
    <n v="2019.8400000000001"/>
    <n v="2.8382844129554656E-2"/>
    <n v="5.2602315049802978E-2"/>
    <n v="112.96634615384612"/>
    <n v="1121.69"/>
  </r>
  <r>
    <n v="1120020"/>
    <s v="Pure Apple 250ML 27X"/>
    <n v="202411"/>
    <x v="1"/>
    <x v="1"/>
    <x v="1"/>
    <x v="9"/>
    <x v="0"/>
    <n v="103"/>
    <n v="39140"/>
    <n v="-3284.47"/>
    <n v="35855.53"/>
    <n v="-22417.75"/>
    <n v="-780.65"/>
    <n v="-462.88"/>
    <n v="12194.249999999996"/>
    <n v="0.34009398271340563"/>
    <n v="1243.53"/>
    <n v="8.3915942769545213E-2"/>
    <n v="3.4681679506620038E-2"/>
    <n v="118.39077669902909"/>
    <n v="3284.47"/>
  </r>
  <r>
    <n v="1120020"/>
    <s v="Pure Apple 250ML 27X"/>
    <n v="202501"/>
    <x v="1"/>
    <x v="1"/>
    <x v="1"/>
    <x v="5"/>
    <x v="3"/>
    <n v="127.7"/>
    <n v="48526"/>
    <n v="-5154.24"/>
    <n v="43371.76"/>
    <n v="-29271.279999999999"/>
    <n v="-1324.05"/>
    <n v="-813.85"/>
    <n v="11962.580000000005"/>
    <n v="0.27581495424672653"/>
    <n v="2137.9"/>
    <n v="0.10621604912830235"/>
    <n v="4.9292442824547589E-2"/>
    <n v="93.677212216131593"/>
    <n v="5154.24"/>
  </r>
  <r>
    <n v="1110020"/>
    <s v="Juhayna Milk 500ML 24X"/>
    <n v="202507"/>
    <x v="0"/>
    <x v="2"/>
    <x v="2"/>
    <x v="8"/>
    <x v="2"/>
    <n v="123.3"/>
    <n v="55485"/>
    <n v="-4719.07"/>
    <n v="50765.93"/>
    <n v="-34468.04"/>
    <n v="-1631.15"/>
    <n v="-626.52"/>
    <n v="14040.220000000001"/>
    <n v="0.27656776897419194"/>
    <n v="2257.67"/>
    <n v="8.5051275119401637E-2"/>
    <n v="4.4472148939259069E-2"/>
    <n v="113.87039740470398"/>
    <n v="4719.07"/>
  </r>
  <r>
    <n v="1120020"/>
    <s v="Pure Apple 250ML 27X"/>
    <n v="202411"/>
    <x v="1"/>
    <x v="1"/>
    <x v="1"/>
    <x v="3"/>
    <x v="2"/>
    <n v="89.4"/>
    <n v="33972"/>
    <n v="-2659.76"/>
    <n v="31312.240000000002"/>
    <n v="-19872.32"/>
    <n v="-1110.26"/>
    <n v="-552.28"/>
    <n v="9777.3800000000047"/>
    <n v="0.3122542494564427"/>
    <n v="1662.54"/>
    <n v="7.8292711644884022E-2"/>
    <n v="5.3095530693428511E-2"/>
    <n v="109.36666666666672"/>
    <n v="2659.76"/>
  </r>
  <r>
    <n v="1130010"/>
    <s v="Bekhero Milk 500ML 24X"/>
    <n v="202503"/>
    <x v="2"/>
    <x v="2"/>
    <x v="2"/>
    <x v="3"/>
    <x v="2"/>
    <n v="230.7"/>
    <n v="83052"/>
    <n v="-6853.51"/>
    <n v="76198.490000000005"/>
    <n v="-50360.21"/>
    <n v="-2076.44"/>
    <n v="-1351.81"/>
    <n v="22410.030000000006"/>
    <n v="0.2941007098697101"/>
    <n v="3428.25"/>
    <n v="8.2520709916678717E-2"/>
    <n v="4.4991049035223663E-2"/>
    <n v="97.139271781534489"/>
    <n v="6853.51"/>
  </r>
  <r>
    <n v="1120020"/>
    <s v="Pure Apple 250ML 27X"/>
    <n v="202409"/>
    <x v="1"/>
    <x v="1"/>
    <x v="1"/>
    <x v="7"/>
    <x v="3"/>
    <n v="190"/>
    <n v="72200"/>
    <n v="-7940.51"/>
    <n v="64259.49"/>
    <n v="-42642.91"/>
    <n v="-2220.06"/>
    <n v="-1124.48"/>
    <n v="18272.039999999994"/>
    <n v="0.28434772824994398"/>
    <n v="3344.54"/>
    <n v="0.10997936288088643"/>
    <n v="5.204740965108811E-2"/>
    <n v="96.168631578947341"/>
    <n v="7940.51"/>
  </r>
  <r>
    <n v="1120010"/>
    <s v="Pure Orange 1L 12X"/>
    <n v="202406"/>
    <x v="1"/>
    <x v="0"/>
    <x v="0"/>
    <x v="6"/>
    <x v="0"/>
    <n v="113.7"/>
    <n v="54576"/>
    <n v="-4810.67"/>
    <n v="49765.33"/>
    <n v="-33077.43"/>
    <n v="-1820.86"/>
    <n v="-706.32"/>
    <n v="14160.720000000001"/>
    <n v="0.28454990653131407"/>
    <n v="2527.1799999999998"/>
    <n v="8.814625476399883E-2"/>
    <n v="5.0781939956994149E-2"/>
    <n v="124.54459102902375"/>
    <n v="4810.67"/>
  </r>
  <r>
    <n v="1130010"/>
    <s v="Bekhero Milk 500ML 24X"/>
    <n v="202510"/>
    <x v="2"/>
    <x v="2"/>
    <x v="2"/>
    <x v="1"/>
    <x v="0"/>
    <n v="64.099999999999994"/>
    <n v="23076"/>
    <n v="-1609.29"/>
    <n v="21466.71"/>
    <n v="-13528.19"/>
    <n v="-497.08"/>
    <n v="-317.77"/>
    <n v="7123.6699999999983"/>
    <n v="0.33184731148834629"/>
    <n v="814.84999999999991"/>
    <n v="6.9738689547581903E-2"/>
    <n v="3.7958774306822048E-2"/>
    <n v="111.1336973478939"/>
    <n v="1609.29"/>
  </r>
  <r>
    <n v="1110020"/>
    <s v="Juhayna Milk 500ML 24X"/>
    <n v="202411"/>
    <x v="0"/>
    <x v="2"/>
    <x v="2"/>
    <x v="8"/>
    <x v="2"/>
    <n v="269.3"/>
    <n v="121185"/>
    <n v="-9242.8700000000008"/>
    <n v="111942.13"/>
    <n v="-73596.399999999994"/>
    <n v="-3350.09"/>
    <n v="-1879.11"/>
    <n v="33116.530000000013"/>
    <n v="0.29583616105929028"/>
    <n v="5229.2"/>
    <n v="7.6270743078763886E-2"/>
    <n v="4.6713422372792079E-2"/>
    <n v="122.9726327515782"/>
    <n v="9242.8700000000008"/>
  </r>
  <r>
    <n v="1130010"/>
    <s v="Bekhero Milk 500ML 24X"/>
    <n v="202402"/>
    <x v="2"/>
    <x v="2"/>
    <x v="2"/>
    <x v="6"/>
    <x v="0"/>
    <n v="100.2"/>
    <n v="36072"/>
    <n v="-2883.71"/>
    <n v="33188.29"/>
    <n v="-21252.62"/>
    <n v="-689.02"/>
    <n v="-332.19"/>
    <n v="10914.460000000003"/>
    <n v="0.32886478935793323"/>
    <n v="1021.21"/>
    <n v="7.9943169217121315E-2"/>
    <n v="3.0770190329179357E-2"/>
    <n v="108.92674650698605"/>
    <n v="2883.71"/>
  </r>
  <r>
    <n v="1130010"/>
    <s v="Bekhero Milk 500ML 24X"/>
    <n v="202411"/>
    <x v="2"/>
    <x v="2"/>
    <x v="2"/>
    <x v="3"/>
    <x v="2"/>
    <n v="192.6"/>
    <n v="69336"/>
    <n v="-5024.3900000000003"/>
    <n v="64311.61"/>
    <n v="-40370.6"/>
    <n v="-1470.81"/>
    <n v="-1005.98"/>
    <n v="21464.22"/>
    <n v="0.33375342337099012"/>
    <n v="2476.79"/>
    <n v="7.246437637013961E-2"/>
    <n v="3.8512330821759866E-2"/>
    <n v="111.44454828660437"/>
    <n v="5024.3900000000003"/>
  </r>
  <r>
    <n v="1120010"/>
    <s v="Pure Orange 1L 12X"/>
    <n v="202408"/>
    <x v="1"/>
    <x v="0"/>
    <x v="0"/>
    <x v="4"/>
    <x v="1"/>
    <n v="102.1"/>
    <n v="49008"/>
    <n v="-1512.74"/>
    <n v="47495.26"/>
    <n v="-29644.23"/>
    <n v="-1893.34"/>
    <n v="-795.89"/>
    <n v="15161.800000000003"/>
    <n v="0.3192276450323675"/>
    <n v="2689.23"/>
    <n v="3.0867205354227881E-2"/>
    <n v="5.6621018602698456E-2"/>
    <n v="148.4995102840353"/>
    <n v="1512.74"/>
  </r>
  <r>
    <n v="1130010"/>
    <s v="Bekhero Milk 500ML 24X"/>
    <n v="202511"/>
    <x v="2"/>
    <x v="2"/>
    <x v="2"/>
    <x v="4"/>
    <x v="1"/>
    <n v="37.200000000000003"/>
    <n v="13392"/>
    <n v="-310.97000000000003"/>
    <n v="13081.03"/>
    <n v="-8333.39"/>
    <n v="-280.02"/>
    <n v="-147.93"/>
    <n v="4319.6900000000005"/>
    <n v="0.33022552505421976"/>
    <n v="427.95"/>
    <n v="2.3220579450418163E-2"/>
    <n v="3.2715313702361352E-2"/>
    <n v="116.12069892473119"/>
    <n v="310.97000000000003"/>
  </r>
  <r>
    <n v="1120020"/>
    <s v="Pure Apple 250ML 27X"/>
    <n v="202409"/>
    <x v="1"/>
    <x v="1"/>
    <x v="1"/>
    <x v="5"/>
    <x v="3"/>
    <n v="64.900000000000006"/>
    <n v="24662"/>
    <n v="-2322.34"/>
    <n v="22339.66"/>
    <n v="-13880.64"/>
    <n v="-800.03"/>
    <n v="-269.08"/>
    <n v="7389.91"/>
    <n v="0.33079778295641027"/>
    <n v="1069.1099999999999"/>
    <n v="9.4166734247019712E-2"/>
    <n v="4.7857039901233946E-2"/>
    <n v="113.86610169491524"/>
    <n v="2322.34"/>
  </r>
  <r>
    <n v="1120020"/>
    <s v="Pure Apple 250ML 27X"/>
    <n v="202505"/>
    <x v="1"/>
    <x v="1"/>
    <x v="1"/>
    <x v="1"/>
    <x v="0"/>
    <n v="75.900000000000006"/>
    <n v="28842"/>
    <n v="-2185.2800000000002"/>
    <n v="26656.720000000001"/>
    <n v="-16829.22"/>
    <n v="-609.86"/>
    <n v="-314.43"/>
    <n v="8903.2099999999991"/>
    <n v="0.33399495511825905"/>
    <n v="924.29"/>
    <n v="7.576728382220374E-2"/>
    <n v="3.4673808330507275E-2"/>
    <n v="117.30184453227929"/>
    <n v="2185.2800000000002"/>
  </r>
  <r>
    <n v="1120020"/>
    <s v="Pure Apple 250ML 27X"/>
    <n v="202510"/>
    <x v="1"/>
    <x v="1"/>
    <x v="1"/>
    <x v="3"/>
    <x v="2"/>
    <n v="104.6"/>
    <n v="39748"/>
    <n v="-3387.63"/>
    <n v="36360.370000000003"/>
    <n v="-23169.24"/>
    <n v="-1244.9100000000001"/>
    <n v="-586.48"/>
    <n v="11359.740000000002"/>
    <n v="0.31242091320852899"/>
    <n v="1831.39"/>
    <n v="8.5227684411794305E-2"/>
    <n v="5.0367749283079355E-2"/>
    <n v="108.60172084130021"/>
    <n v="3387.63"/>
  </r>
  <r>
    <n v="1120020"/>
    <s v="Pure Apple 250ML 27X"/>
    <n v="202402"/>
    <x v="1"/>
    <x v="1"/>
    <x v="1"/>
    <x v="9"/>
    <x v="0"/>
    <n v="119.2"/>
    <n v="45296"/>
    <n v="-2992.71"/>
    <n v="42303.29"/>
    <n v="-28330.36"/>
    <n v="-1525.77"/>
    <n v="-520.92999999999995"/>
    <n v="11926.23"/>
    <n v="0.2819220443610887"/>
    <n v="2046.6999999999998"/>
    <n v="6.6070072412575065E-2"/>
    <n v="4.8381579777837608E-2"/>
    <n v="100.05226510067114"/>
    <n v="2992.71"/>
  </r>
  <r>
    <n v="1130010"/>
    <s v="Bekhero Milk 500ML 24X"/>
    <n v="202410"/>
    <x v="2"/>
    <x v="2"/>
    <x v="2"/>
    <x v="8"/>
    <x v="2"/>
    <n v="71.7"/>
    <n v="25812"/>
    <n v="-2310.2600000000002"/>
    <n v="23501.74"/>
    <n v="-14923.32"/>
    <n v="-776.82"/>
    <n v="-438.31"/>
    <n v="7363.2900000000027"/>
    <n v="0.31330829121588455"/>
    <n v="1215.1300000000001"/>
    <n v="8.9503331783666526E-2"/>
    <n v="5.1703831290789537E-2"/>
    <n v="102.69581589958162"/>
    <n v="2310.2600000000002"/>
  </r>
  <r>
    <n v="1110010"/>
    <s v="Juhayna Milk 1L 12X"/>
    <n v="202509"/>
    <x v="0"/>
    <x v="0"/>
    <x v="0"/>
    <x v="5"/>
    <x v="3"/>
    <n v="201.2"/>
    <n v="84504"/>
    <n v="-7433.7"/>
    <n v="77070.3"/>
    <n v="-48812.56"/>
    <n v="-2945"/>
    <n v="-1187.0999999999999"/>
    <n v="24125.640000000007"/>
    <n v="0.31303420383727593"/>
    <n v="4132.1000000000004"/>
    <n v="8.7968616870207322E-2"/>
    <n v="5.3614686850836188E-2"/>
    <n v="119.90874751491057"/>
    <n v="7433.7"/>
  </r>
  <r>
    <n v="1110020"/>
    <s v="Juhayna Milk 500ML 24X"/>
    <n v="202507"/>
    <x v="0"/>
    <x v="2"/>
    <x v="2"/>
    <x v="1"/>
    <x v="0"/>
    <n v="36.4"/>
    <n v="16380"/>
    <n v="-1186.98"/>
    <n v="15193.02"/>
    <n v="-10080.450000000001"/>
    <n v="-523.61"/>
    <n v="-214.71"/>
    <n v="4374.25"/>
    <n v="0.28791181740035882"/>
    <n v="738.32"/>
    <n v="7.2465201465201468E-2"/>
    <n v="4.859600000526558E-2"/>
    <n v="120.1717032967033"/>
    <n v="1186.98"/>
  </r>
  <r>
    <n v="1120020"/>
    <s v="Pure Apple 250ML 27X"/>
    <n v="202408"/>
    <x v="1"/>
    <x v="1"/>
    <x v="1"/>
    <x v="4"/>
    <x v="1"/>
    <n v="103.9"/>
    <n v="39482"/>
    <n v="-1059.75"/>
    <n v="38422.25"/>
    <n v="-26021.39"/>
    <n v="-1058.51"/>
    <n v="-521.41999999999996"/>
    <n v="10820.930000000004"/>
    <n v="0.28163186695209164"/>
    <n v="1579.9299999999998"/>
    <n v="2.6841345423230838E-2"/>
    <n v="4.1120184268229991E-2"/>
    <n v="104.14754571703564"/>
    <n v="1059.75"/>
  </r>
  <r>
    <n v="1120010"/>
    <s v="Pure Orange 1L 12X"/>
    <n v="202407"/>
    <x v="1"/>
    <x v="0"/>
    <x v="0"/>
    <x v="3"/>
    <x v="2"/>
    <n v="112.5"/>
    <n v="54000"/>
    <n v="-5339.64"/>
    <n v="48660.36"/>
    <n v="-30493"/>
    <n v="-1295.17"/>
    <n v="-905.5"/>
    <n v="15966.690000000002"/>
    <n v="0.32812519266195322"/>
    <n v="2200.67"/>
    <n v="9.8882222222222232E-2"/>
    <n v="4.522510725362492E-2"/>
    <n v="141.92613333333335"/>
    <n v="5339.64"/>
  </r>
  <r>
    <n v="1120010"/>
    <s v="Pure Orange 1L 12X"/>
    <n v="202512"/>
    <x v="1"/>
    <x v="0"/>
    <x v="0"/>
    <x v="7"/>
    <x v="3"/>
    <n v="230.5"/>
    <n v="110640"/>
    <n v="-9328.6299999999992"/>
    <n v="101311.37"/>
    <n v="-63120.160000000003"/>
    <n v="-2799.88"/>
    <n v="-1220.1099999999999"/>
    <n v="34171.219999999987"/>
    <n v="0.33728909203379631"/>
    <n v="4019.99"/>
    <n v="8.4315166305133762E-2"/>
    <n v="3.9679554229698009E-2"/>
    <n v="148.24824295010839"/>
    <n v="9328.6299999999992"/>
  </r>
  <r>
    <n v="1120010"/>
    <s v="Pure Orange 1L 12X"/>
    <n v="202408"/>
    <x v="1"/>
    <x v="0"/>
    <x v="0"/>
    <x v="3"/>
    <x v="2"/>
    <n v="255.6"/>
    <n v="122688"/>
    <n v="-10565.97"/>
    <n v="112122.03"/>
    <n v="-74437.259999999995"/>
    <n v="-2545.83"/>
    <n v="-1896.15"/>
    <n v="33242.790000000008"/>
    <n v="0.29648758589190732"/>
    <n v="4441.9799999999996"/>
    <n v="8.6120647496087638E-2"/>
    <n v="3.9617370466802998E-2"/>
    <n v="130.05786384976528"/>
    <n v="10565.97"/>
  </r>
  <r>
    <n v="1110020"/>
    <s v="Juhayna Milk 500ML 24X"/>
    <n v="202412"/>
    <x v="0"/>
    <x v="2"/>
    <x v="2"/>
    <x v="6"/>
    <x v="0"/>
    <n v="84.7"/>
    <n v="38115"/>
    <n v="-3411.37"/>
    <n v="34703.629999999997"/>
    <n v="-22164.5"/>
    <n v="-1148.57"/>
    <n v="-456.32"/>
    <n v="10934.239999999998"/>
    <n v="0.31507482070319442"/>
    <n v="1604.8899999999999"/>
    <n v="8.9502033320215141E-2"/>
    <n v="4.6245594481038439E-2"/>
    <n v="129.09374262101531"/>
    <n v="3411.37"/>
  </r>
  <r>
    <n v="1110010"/>
    <s v="Juhayna Milk 1L 12X"/>
    <n v="202405"/>
    <x v="0"/>
    <x v="0"/>
    <x v="0"/>
    <x v="2"/>
    <x v="1"/>
    <n v="51.4"/>
    <n v="21588"/>
    <n v="-439.26"/>
    <n v="21148.74"/>
    <n v="-13288.11"/>
    <n v="-759.51"/>
    <n v="-214.49"/>
    <n v="6886.630000000001"/>
    <n v="0.32562838258922283"/>
    <n v="974"/>
    <n v="2.0347415230683712E-2"/>
    <n v="4.6054753143686095E-2"/>
    <n v="133.98112840466928"/>
    <n v="439.26"/>
  </r>
  <r>
    <n v="1120020"/>
    <s v="Pure Apple 250ML 27X"/>
    <n v="202411"/>
    <x v="1"/>
    <x v="1"/>
    <x v="1"/>
    <x v="3"/>
    <x v="2"/>
    <n v="208.1"/>
    <n v="79078"/>
    <n v="-5827.96"/>
    <n v="73250.039999999994"/>
    <n v="-49040.46"/>
    <n v="-1912.87"/>
    <n v="-1103.9100000000001"/>
    <n v="21192.799999999988"/>
    <n v="0.28932134371530704"/>
    <n v="3016.7799999999997"/>
    <n v="7.3698879587242971E-2"/>
    <n v="4.1184687407679228E-2"/>
    <n v="101.83950024026905"/>
    <n v="5827.96"/>
  </r>
  <r>
    <n v="1120020"/>
    <s v="Pure Apple 250ML 27X"/>
    <n v="202502"/>
    <x v="1"/>
    <x v="1"/>
    <x v="1"/>
    <x v="5"/>
    <x v="3"/>
    <n v="289.8"/>
    <n v="110124"/>
    <n v="-11287.65"/>
    <n v="98836.35"/>
    <n v="-62729.55"/>
    <n v="-3931.21"/>
    <n v="-1641.58"/>
    <n v="30534.009999999995"/>
    <n v="0.30893502238801812"/>
    <n v="5572.79"/>
    <n v="0.10249945515963822"/>
    <n v="5.63840125621798E-2"/>
    <n v="105.36235334713594"/>
    <n v="11287.65"/>
  </r>
  <r>
    <n v="1120020"/>
    <s v="Pure Apple 250ML 27X"/>
    <n v="202402"/>
    <x v="1"/>
    <x v="1"/>
    <x v="1"/>
    <x v="2"/>
    <x v="1"/>
    <n v="29.2"/>
    <n v="11096"/>
    <n v="-284.47000000000003"/>
    <n v="10811.53"/>
    <n v="-6986.49"/>
    <n v="-286.98"/>
    <n v="-159.79"/>
    <n v="3378.2700000000013"/>
    <n v="0.31246918798726925"/>
    <n v="446.77"/>
    <n v="2.5637166546503248E-2"/>
    <n v="4.1323475955762037E-2"/>
    <n v="115.69417808219183"/>
    <n v="284.47000000000003"/>
  </r>
  <r>
    <n v="1110020"/>
    <s v="Juhayna Milk 500ML 24X"/>
    <n v="202510"/>
    <x v="0"/>
    <x v="2"/>
    <x v="2"/>
    <x v="3"/>
    <x v="2"/>
    <n v="58.4"/>
    <n v="26280"/>
    <n v="-2020.06"/>
    <n v="24259.94"/>
    <n v="-16202.16"/>
    <n v="-949.91"/>
    <n v="-365.66"/>
    <n v="6742.2099999999991"/>
    <n v="0.27791536170328529"/>
    <n v="1315.57"/>
    <n v="7.6866818873668183E-2"/>
    <n v="5.4228081355518605E-2"/>
    <n v="115.44880136986301"/>
    <n v="2020.06"/>
  </r>
  <r>
    <n v="1110020"/>
    <s v="Juhayna Milk 500ML 24X"/>
    <n v="202404"/>
    <x v="0"/>
    <x v="2"/>
    <x v="2"/>
    <x v="4"/>
    <x v="1"/>
    <n v="27.7"/>
    <n v="12465"/>
    <n v="-385.47"/>
    <n v="12079.53"/>
    <n v="-7878.52"/>
    <n v="-369.81"/>
    <n v="-213.39"/>
    <n v="3617.8100000000013"/>
    <n v="0.29949923548349988"/>
    <n v="583.20000000000005"/>
    <n v="3.0924187725631772E-2"/>
    <n v="4.8280024140012069E-2"/>
    <n v="130.60685920577623"/>
    <n v="385.47"/>
  </r>
  <r>
    <n v="1130010"/>
    <s v="Bekhero Milk 500ML 24X"/>
    <n v="202508"/>
    <x v="2"/>
    <x v="2"/>
    <x v="2"/>
    <x v="0"/>
    <x v="0"/>
    <n v="49.4"/>
    <n v="17784"/>
    <n v="-1111.08"/>
    <n v="16672.919999999998"/>
    <n v="-11016.16"/>
    <n v="-444.77"/>
    <n v="-263.83"/>
    <n v="4948.159999999998"/>
    <n v="0.29677824880104975"/>
    <n v="708.59999999999991"/>
    <n v="6.2476383265856944E-2"/>
    <n v="4.25000539797468E-2"/>
    <n v="100.16518218623479"/>
    <n v="1111.08"/>
  </r>
  <r>
    <n v="1130010"/>
    <s v="Bekhero Milk 500ML 24X"/>
    <n v="202501"/>
    <x v="2"/>
    <x v="2"/>
    <x v="2"/>
    <x v="8"/>
    <x v="2"/>
    <n v="214.2"/>
    <n v="77112"/>
    <n v="-6076.13"/>
    <n v="71035.87"/>
    <n v="-45314.61"/>
    <n v="-1777.92"/>
    <n v="-938.69"/>
    <n v="23004.649999999994"/>
    <n v="0.32384554451152631"/>
    <n v="2716.61"/>
    <n v="7.8796166614794064E-2"/>
    <n v="3.824279198663999E-2"/>
    <n v="107.39799253034545"/>
    <n v="6076.13"/>
  </r>
  <r>
    <n v="1110020"/>
    <s v="Juhayna Milk 500ML 24X"/>
    <n v="202409"/>
    <x v="0"/>
    <x v="2"/>
    <x v="2"/>
    <x v="1"/>
    <x v="0"/>
    <n v="18"/>
    <n v="8100"/>
    <n v="-576.01"/>
    <n v="7523.99"/>
    <n v="-4801.7299999999996"/>
    <n v="-173.99"/>
    <n v="-141.15"/>
    <n v="2407.1200000000008"/>
    <n v="0.31992599671185112"/>
    <n v="315.14"/>
    <n v="7.111234567901234E-2"/>
    <n v="4.1884691500121612E-2"/>
    <n v="133.72888888888895"/>
    <n v="576.01"/>
  </r>
  <r>
    <n v="1130010"/>
    <s v="Bekhero Milk 500ML 24X"/>
    <n v="202506"/>
    <x v="2"/>
    <x v="2"/>
    <x v="2"/>
    <x v="4"/>
    <x v="1"/>
    <n v="50.2"/>
    <n v="18072"/>
    <n v="-453.84"/>
    <n v="17618.16"/>
    <n v="-11864.68"/>
    <n v="-629.84"/>
    <n v="-264.64"/>
    <n v="4859"/>
    <n v="0.27579497518469581"/>
    <n v="894.48"/>
    <n v="2.5112881806108895E-2"/>
    <n v="5.0770341511258837E-2"/>
    <n v="96.792828685258954"/>
    <n v="453.84"/>
  </r>
  <r>
    <n v="1120020"/>
    <s v="Pure Apple 250ML 27X"/>
    <n v="202510"/>
    <x v="1"/>
    <x v="1"/>
    <x v="1"/>
    <x v="10"/>
    <x v="1"/>
    <n v="48.1"/>
    <n v="18278"/>
    <n v="-382.03"/>
    <n v="17895.97"/>
    <n v="-12054.68"/>
    <n v="-465.75"/>
    <n v="-259.75"/>
    <n v="5115.7900000000009"/>
    <n v="0.28586268305098861"/>
    <n v="725.5"/>
    <n v="2.0901083269504319E-2"/>
    <n v="4.0539853385985779E-2"/>
    <n v="106.35738045738047"/>
    <n v="382.03"/>
  </r>
  <r>
    <n v="1110010"/>
    <s v="Juhayna Milk 1L 12X"/>
    <n v="202504"/>
    <x v="0"/>
    <x v="0"/>
    <x v="0"/>
    <x v="7"/>
    <x v="3"/>
    <n v="85.8"/>
    <n v="36036"/>
    <n v="-3807.82"/>
    <n v="32228.18"/>
    <n v="-20646.099999999999"/>
    <n v="-673.22"/>
    <n v="-363.59"/>
    <n v="10545.27"/>
    <n v="0.32720650064632878"/>
    <n v="1036.81"/>
    <n v="0.10566711066711067"/>
    <n v="3.2170913777942158E-2"/>
    <n v="122.90524475524477"/>
    <n v="3807.82"/>
  </r>
  <r>
    <n v="1130010"/>
    <s v="Bekhero Milk 500ML 24X"/>
    <n v="202511"/>
    <x v="2"/>
    <x v="2"/>
    <x v="2"/>
    <x v="1"/>
    <x v="0"/>
    <n v="44.1"/>
    <n v="15876"/>
    <n v="-989.1"/>
    <n v="14886.9"/>
    <n v="-9661.7999999999993"/>
    <n v="-509.46"/>
    <n v="-272.23"/>
    <n v="4443.4100000000017"/>
    <n v="0.298477856370366"/>
    <n v="781.69"/>
    <n v="6.2301587301587302E-2"/>
    <n v="5.2508581370197961E-2"/>
    <n v="100.75759637188212"/>
    <n v="989.1"/>
  </r>
  <r>
    <n v="1120020"/>
    <s v="Pure Apple 250ML 27X"/>
    <n v="202511"/>
    <x v="1"/>
    <x v="1"/>
    <x v="1"/>
    <x v="7"/>
    <x v="3"/>
    <n v="262.7"/>
    <n v="99826"/>
    <n v="-8157.35"/>
    <n v="91668.65"/>
    <n v="-58199.64"/>
    <n v="-2591.67"/>
    <n v="-1119.79"/>
    <n v="29757.549999999996"/>
    <n v="0.32462079456826293"/>
    <n v="3711.46"/>
    <n v="8.1715685292408802E-2"/>
    <n v="4.0487778537155288E-2"/>
    <n v="113.27578987438142"/>
    <n v="8157.35"/>
  </r>
  <r>
    <n v="1120010"/>
    <s v="Pure Orange 1L 12X"/>
    <n v="202507"/>
    <x v="1"/>
    <x v="0"/>
    <x v="0"/>
    <x v="9"/>
    <x v="0"/>
    <n v="78"/>
    <n v="37440"/>
    <n v="-3147.08"/>
    <n v="34292.92"/>
    <n v="-22796.06"/>
    <n v="-950.15"/>
    <n v="-434.9"/>
    <n v="10111.809999999994"/>
    <n v="0.29486582070001605"/>
    <n v="1385.05"/>
    <n v="8.4056623931623928E-2"/>
    <n v="4.0388803286509289E-2"/>
    <n v="129.63858974358968"/>
    <n v="3147.08"/>
  </r>
  <r>
    <n v="1120020"/>
    <s v="Pure Apple 250ML 27X"/>
    <n v="202504"/>
    <x v="1"/>
    <x v="1"/>
    <x v="1"/>
    <x v="3"/>
    <x v="2"/>
    <n v="136.30000000000001"/>
    <n v="51794"/>
    <n v="-4631.83"/>
    <n v="47162.17"/>
    <n v="-31271.040000000001"/>
    <n v="-1614.48"/>
    <n v="-786.02"/>
    <n v="13490.629999999997"/>
    <n v="0.28604769458233154"/>
    <n v="2400.5"/>
    <n v="8.9427926014596287E-2"/>
    <n v="5.0898845409360939E-2"/>
    <n v="98.977476155539222"/>
    <n v="4631.83"/>
  </r>
  <r>
    <n v="1110020"/>
    <s v="Juhayna Milk 500ML 24X"/>
    <n v="202504"/>
    <x v="0"/>
    <x v="2"/>
    <x v="2"/>
    <x v="7"/>
    <x v="3"/>
    <n v="221.8"/>
    <n v="99810"/>
    <n v="-9989.48"/>
    <n v="89820.52"/>
    <n v="-60649.11"/>
    <n v="-3520.02"/>
    <n v="-1509.03"/>
    <n v="24142.36"/>
    <n v="0.26878446038833886"/>
    <n v="5029.05"/>
    <n v="0.10008496142671075"/>
    <n v="5.5989989815244889E-2"/>
    <n v="108.84743011722271"/>
    <n v="9989.48"/>
  </r>
  <r>
    <n v="1120020"/>
    <s v="Pure Apple 250ML 27X"/>
    <n v="202505"/>
    <x v="1"/>
    <x v="1"/>
    <x v="1"/>
    <x v="10"/>
    <x v="1"/>
    <n v="17.7"/>
    <n v="6726"/>
    <n v="-182.76"/>
    <n v="6543.24"/>
    <n v="-4240.58"/>
    <n v="-221.5"/>
    <n v="-89.3"/>
    <n v="1991.8599999999997"/>
    <n v="0.30441493816519027"/>
    <n v="310.8"/>
    <n v="2.7172167707404101E-2"/>
    <n v="4.7499403965008166E-2"/>
    <n v="112.53446327683615"/>
    <n v="182.76"/>
  </r>
  <r>
    <n v="1120020"/>
    <s v="Pure Apple 250ML 27X"/>
    <n v="202502"/>
    <x v="1"/>
    <x v="1"/>
    <x v="1"/>
    <x v="2"/>
    <x v="1"/>
    <n v="55.6"/>
    <n v="21128"/>
    <n v="-839.1"/>
    <n v="20288.900000000001"/>
    <n v="-13664.35"/>
    <n v="-803.58"/>
    <n v="-317.66000000000003"/>
    <n v="5503.3100000000013"/>
    <n v="0.2712473322851412"/>
    <n v="1121.24"/>
    <n v="3.9715070049223783E-2"/>
    <n v="5.5263715627757046E-2"/>
    <n v="98.980395683453253"/>
    <n v="839.1"/>
  </r>
  <r>
    <n v="1120020"/>
    <s v="Pure Apple 250ML 27X"/>
    <n v="202409"/>
    <x v="1"/>
    <x v="1"/>
    <x v="1"/>
    <x v="7"/>
    <x v="3"/>
    <n v="151.80000000000001"/>
    <n v="57684"/>
    <n v="-4647.37"/>
    <n v="53036.63"/>
    <n v="-34692.339999999997"/>
    <n v="-1453.73"/>
    <n v="-593.70000000000005"/>
    <n v="16296.86"/>
    <n v="0.30727555653517202"/>
    <n v="2047.43"/>
    <n v="8.0566014839470221E-2"/>
    <n v="3.8604074203055512E-2"/>
    <n v="107.35744400527008"/>
    <n v="4647.37"/>
  </r>
  <r>
    <n v="1120020"/>
    <s v="Pure Apple 250ML 27X"/>
    <n v="202408"/>
    <x v="1"/>
    <x v="1"/>
    <x v="1"/>
    <x v="1"/>
    <x v="0"/>
    <n v="32.799999999999997"/>
    <n v="12464"/>
    <n v="-872.81"/>
    <n v="11591.19"/>
    <n v="-7870.99"/>
    <n v="-275.26"/>
    <n v="-146.13999999999999"/>
    <n v="3298.8000000000011"/>
    <n v="0.28459545568660344"/>
    <n v="421.4"/>
    <n v="7.0026476251604616E-2"/>
    <n v="3.6355197352472002E-2"/>
    <n v="100.57317073170736"/>
    <n v="872.81"/>
  </r>
  <r>
    <n v="1120010"/>
    <s v="Pure Orange 1L 12X"/>
    <n v="202412"/>
    <x v="1"/>
    <x v="0"/>
    <x v="0"/>
    <x v="6"/>
    <x v="0"/>
    <n v="53.4"/>
    <n v="25632"/>
    <n v="-1848.65"/>
    <n v="23783.35"/>
    <n v="-15592.54"/>
    <n v="-514.45000000000005"/>
    <n v="-272.39999999999998"/>
    <n v="7403.9599999999973"/>
    <n v="0.31130854147964848"/>
    <n v="786.85"/>
    <n v="7.2122737203495629E-2"/>
    <n v="3.308406931740062E-2"/>
    <n v="138.65093632958798"/>
    <n v="1848.65"/>
  </r>
  <r>
    <n v="1120020"/>
    <s v="Pure Apple 250ML 27X"/>
    <n v="202410"/>
    <x v="1"/>
    <x v="1"/>
    <x v="1"/>
    <x v="10"/>
    <x v="1"/>
    <n v="71.400000000000006"/>
    <n v="27132"/>
    <n v="-954.94"/>
    <n v="26177.06"/>
    <n v="-17607.77"/>
    <n v="-827.06"/>
    <n v="-406.65"/>
    <n v="7335.5799999999981"/>
    <n v="0.2802293305665341"/>
    <n v="1233.71"/>
    <n v="3.5196078431372554E-2"/>
    <n v="4.7129433175459735E-2"/>
    <n v="102.73921568627448"/>
    <n v="954.94"/>
  </r>
  <r>
    <n v="1130010"/>
    <s v="Bekhero Milk 500ML 24X"/>
    <n v="202505"/>
    <x v="2"/>
    <x v="2"/>
    <x v="2"/>
    <x v="10"/>
    <x v="1"/>
    <n v="79"/>
    <n v="28440"/>
    <n v="-1132.1400000000001"/>
    <n v="27307.86"/>
    <n v="-18142.57"/>
    <n v="-592.73"/>
    <n v="-389.1"/>
    <n v="8183.4600000000028"/>
    <n v="0.29967415974741346"/>
    <n v="981.83"/>
    <n v="3.9808016877637131E-2"/>
    <n v="3.5954117239505402E-2"/>
    <n v="103.58810126582281"/>
    <n v="1132.1400000000001"/>
  </r>
  <r>
    <n v="1110020"/>
    <s v="Juhayna Milk 500ML 24X"/>
    <n v="202406"/>
    <x v="0"/>
    <x v="2"/>
    <x v="2"/>
    <x v="0"/>
    <x v="0"/>
    <n v="64.400000000000006"/>
    <n v="28980"/>
    <n v="-1783.1"/>
    <n v="27196.9"/>
    <n v="-18018.419999999998"/>
    <n v="-755.36"/>
    <n v="-509.96"/>
    <n v="7913.1600000000035"/>
    <n v="0.29095816067272384"/>
    <n v="1265.32"/>
    <n v="6.1528640441683914E-2"/>
    <n v="4.652442006258066E-2"/>
    <n v="122.87515527950315"/>
    <n v="1783.1"/>
  </r>
  <r>
    <n v="1110020"/>
    <s v="Juhayna Milk 500ML 24X"/>
    <n v="202507"/>
    <x v="0"/>
    <x v="2"/>
    <x v="2"/>
    <x v="7"/>
    <x v="3"/>
    <n v="232.9"/>
    <n v="104805"/>
    <n v="-10153.33"/>
    <n v="94651.67"/>
    <n v="-59440.19"/>
    <n v="-1901.22"/>
    <n v="-1060.57"/>
    <n v="32249.689999999995"/>
    <n v="0.34071971471818718"/>
    <n v="2961.79"/>
    <n v="9.6878297791135923E-2"/>
    <n v="3.1291471138332798E-2"/>
    <n v="138.4701159295835"/>
    <n v="10153.33"/>
  </r>
  <r>
    <n v="1120020"/>
    <s v="Pure Apple 250ML 27X"/>
    <n v="202507"/>
    <x v="1"/>
    <x v="1"/>
    <x v="1"/>
    <x v="8"/>
    <x v="2"/>
    <n v="279.2"/>
    <n v="106096"/>
    <n v="-9865.2900000000009"/>
    <n v="96230.71"/>
    <n v="-60301.61"/>
    <n v="-2676.09"/>
    <n v="-1898.66"/>
    <n v="31354.350000000006"/>
    <n v="0.32582478088335837"/>
    <n v="4574.75"/>
    <n v="9.298456115216408E-2"/>
    <n v="4.7539397766056174E-2"/>
    <n v="112.30068051575934"/>
    <n v="9865.2900000000009"/>
  </r>
  <r>
    <n v="1130010"/>
    <s v="Bekhero Milk 500ML 24X"/>
    <n v="202408"/>
    <x v="2"/>
    <x v="2"/>
    <x v="2"/>
    <x v="9"/>
    <x v="0"/>
    <n v="61.3"/>
    <n v="22068"/>
    <n v="-1775.71"/>
    <n v="20292.29"/>
    <n v="-12601.89"/>
    <n v="-618.58000000000004"/>
    <n v="-338.34"/>
    <n v="6733.4800000000014"/>
    <n v="0.33182455011238265"/>
    <n v="956.92000000000007"/>
    <n v="8.0465379735363426E-2"/>
    <n v="4.7156826558264246E-2"/>
    <n v="109.84469820554652"/>
    <n v="1775.71"/>
  </r>
  <r>
    <n v="1110020"/>
    <s v="Juhayna Milk 500ML 24X"/>
    <n v="202502"/>
    <x v="0"/>
    <x v="2"/>
    <x v="2"/>
    <x v="2"/>
    <x v="1"/>
    <n v="96.7"/>
    <n v="43515"/>
    <n v="-1021.54"/>
    <n v="42493.46"/>
    <n v="-26376.720000000001"/>
    <n v="-1010.12"/>
    <n v="-602.21"/>
    <n v="14504.41"/>
    <n v="0.34133276038242122"/>
    <n v="1612.33"/>
    <n v="2.3475583132253244E-2"/>
    <n v="3.7943015231049669E-2"/>
    <n v="149.99389865563597"/>
    <n v="1021.54"/>
  </r>
  <r>
    <n v="1110020"/>
    <s v="Juhayna Milk 500ML 24X"/>
    <n v="202503"/>
    <x v="0"/>
    <x v="2"/>
    <x v="2"/>
    <x v="8"/>
    <x v="2"/>
    <n v="143.4"/>
    <n v="64530"/>
    <n v="-5718.02"/>
    <n v="58811.98"/>
    <n v="-37484.400000000001"/>
    <n v="-2077.65"/>
    <n v="-894.43"/>
    <n v="18355.5"/>
    <n v="0.31210477865224057"/>
    <n v="2972.08"/>
    <n v="8.8610258794359215E-2"/>
    <n v="5.0535282097286978E-2"/>
    <n v="128.0020920502092"/>
    <n v="5718.02"/>
  </r>
  <r>
    <n v="1110010"/>
    <s v="Juhayna Milk 1L 12X"/>
    <n v="202401"/>
    <x v="0"/>
    <x v="0"/>
    <x v="0"/>
    <x v="0"/>
    <x v="0"/>
    <n v="102.2"/>
    <n v="42924"/>
    <n v="-3489.64"/>
    <n v="39434.36"/>
    <n v="-24962.95"/>
    <n v="-1375.86"/>
    <n v="-579.20000000000005"/>
    <n v="12516.349999999999"/>
    <n v="0.31739706185164407"/>
    <n v="1955.06"/>
    <n v="8.1298108284409656E-2"/>
    <n v="4.9577576509419699E-2"/>
    <n v="122.46917808219176"/>
    <n v="3489.64"/>
  </r>
  <r>
    <n v="1110010"/>
    <s v="Juhayna Milk 1L 12X"/>
    <n v="202410"/>
    <x v="0"/>
    <x v="0"/>
    <x v="0"/>
    <x v="5"/>
    <x v="3"/>
    <n v="241.7"/>
    <n v="101514"/>
    <n v="-8828.1200000000008"/>
    <n v="92685.88"/>
    <n v="-59937.120000000003"/>
    <n v="-3456.95"/>
    <n v="-1841.63"/>
    <n v="27450.180000000008"/>
    <n v="0.29616355803062999"/>
    <n v="5298.58"/>
    <n v="8.6964556612880994E-2"/>
    <n v="5.7167067950371728E-2"/>
    <n v="113.57128671907327"/>
    <n v="8828.1200000000008"/>
  </r>
  <r>
    <n v="1110020"/>
    <s v="Juhayna Milk 500ML 24X"/>
    <n v="202510"/>
    <x v="0"/>
    <x v="2"/>
    <x v="2"/>
    <x v="3"/>
    <x v="2"/>
    <n v="231.2"/>
    <n v="104040"/>
    <n v="-9739.33"/>
    <n v="94300.67"/>
    <n v="-63213.81"/>
    <n v="-2038.52"/>
    <n v="-1468.06"/>
    <n v="27580.28"/>
    <n v="0.29247172899195734"/>
    <n v="3506.58"/>
    <n v="9.3611399461745487E-2"/>
    <n v="3.7185101654102777E-2"/>
    <n v="119.29186851211072"/>
    <n v="9739.33"/>
  </r>
  <r>
    <n v="1110020"/>
    <s v="Juhayna Milk 500ML 24X"/>
    <n v="202506"/>
    <x v="0"/>
    <x v="2"/>
    <x v="2"/>
    <x v="6"/>
    <x v="0"/>
    <n v="10.4"/>
    <n v="4680"/>
    <n v="-399.17"/>
    <n v="4280.83"/>
    <n v="-2874.22"/>
    <n v="-143.19999999999999"/>
    <n v="-73.62"/>
    <n v="1189.7900000000004"/>
    <n v="0.27793441925981655"/>
    <n v="216.82"/>
    <n v="8.5292735042735046E-2"/>
    <n v="5.0649056374581565E-2"/>
    <n v="114.40288461538465"/>
    <n v="399.17"/>
  </r>
  <r>
    <n v="1120010"/>
    <s v="Pure Orange 1L 12X"/>
    <n v="202510"/>
    <x v="1"/>
    <x v="0"/>
    <x v="0"/>
    <x v="2"/>
    <x v="1"/>
    <n v="17.399999999999999"/>
    <n v="8352"/>
    <n v="-222.97"/>
    <n v="8129.03"/>
    <n v="-5487.98"/>
    <n v="-319.92"/>
    <n v="-152.38999999999999"/>
    <n v="2168.7399999999998"/>
    <n v="0.26678951855264404"/>
    <n v="472.31"/>
    <n v="2.6696599616858236E-2"/>
    <n v="5.8101643123472296E-2"/>
    <n v="124.64022988505747"/>
    <n v="222.97"/>
  </r>
  <r>
    <n v="1110010"/>
    <s v="Juhayna Milk 1L 12X"/>
    <n v="202505"/>
    <x v="0"/>
    <x v="0"/>
    <x v="0"/>
    <x v="6"/>
    <x v="0"/>
    <n v="93.8"/>
    <n v="39396"/>
    <n v="-2915.26"/>
    <n v="36480.74"/>
    <n v="-24358.560000000001"/>
    <n v="-751.52"/>
    <n v="-707.46"/>
    <n v="10663.199999999997"/>
    <n v="0.29229670231470078"/>
    <n v="1458.98"/>
    <n v="7.3998883135343696E-2"/>
    <n v="3.9993158033526738E-2"/>
    <n v="113.68017057569294"/>
    <n v="2915.26"/>
  </r>
  <r>
    <n v="1120020"/>
    <s v="Pure Apple 250ML 27X"/>
    <n v="202501"/>
    <x v="1"/>
    <x v="1"/>
    <x v="1"/>
    <x v="4"/>
    <x v="1"/>
    <n v="35.1"/>
    <n v="13338"/>
    <n v="-440.4"/>
    <n v="12897.6"/>
    <n v="-8722.7900000000009"/>
    <n v="-336.3"/>
    <n v="-151.57"/>
    <n v="3686.9400000000005"/>
    <n v="0.28586248604391518"/>
    <n v="487.87"/>
    <n v="3.3018443544759329E-2"/>
    <n v="3.7826417317950625E-2"/>
    <n v="105.04102564102566"/>
    <n v="440.4"/>
  </r>
  <r>
    <n v="1110010"/>
    <s v="Juhayna Milk 1L 12X"/>
    <n v="202502"/>
    <x v="0"/>
    <x v="0"/>
    <x v="0"/>
    <x v="5"/>
    <x v="3"/>
    <n v="287.89999999999998"/>
    <n v="120918"/>
    <n v="-11252"/>
    <n v="109666"/>
    <n v="-71384.37"/>
    <n v="-2930.91"/>
    <n v="-1307.76"/>
    <n v="34042.960000000006"/>
    <n v="0.31042401473565195"/>
    <n v="4238.67"/>
    <n v="9.3054797466051373E-2"/>
    <n v="3.8650721280980432E-2"/>
    <n v="118.24577978464748"/>
    <n v="11252"/>
  </r>
  <r>
    <n v="1120020"/>
    <s v="Pure Apple 250ML 27X"/>
    <n v="202510"/>
    <x v="1"/>
    <x v="1"/>
    <x v="1"/>
    <x v="6"/>
    <x v="0"/>
    <n v="83"/>
    <n v="31540"/>
    <n v="-2155.52"/>
    <n v="29384.48"/>
    <n v="-19969.41"/>
    <n v="-1077"/>
    <n v="-438"/>
    <n v="7900.07"/>
    <n v="0.26885178842708801"/>
    <n v="1515"/>
    <n v="6.8342422320862392E-2"/>
    <n v="5.1557829166961611E-2"/>
    <n v="95.181566265060241"/>
    <n v="2155.52"/>
  </r>
  <r>
    <n v="1110020"/>
    <s v="Juhayna Milk 500ML 24X"/>
    <n v="202510"/>
    <x v="0"/>
    <x v="2"/>
    <x v="2"/>
    <x v="3"/>
    <x v="2"/>
    <n v="235.6"/>
    <n v="106020"/>
    <n v="-9521.07"/>
    <n v="96498.93"/>
    <n v="-60728.52"/>
    <n v="-2414.27"/>
    <n v="-1295.93"/>
    <n v="32060.21"/>
    <n v="0.33223383927676714"/>
    <n v="3710.2"/>
    <n v="8.9804470854555743E-2"/>
    <n v="3.8448094709443929E-2"/>
    <n v="136.07898981324277"/>
    <n v="9521.07"/>
  </r>
  <r>
    <n v="1120020"/>
    <s v="Pure Apple 250ML 27X"/>
    <n v="202503"/>
    <x v="1"/>
    <x v="1"/>
    <x v="1"/>
    <x v="8"/>
    <x v="2"/>
    <n v="257.60000000000002"/>
    <n v="97888"/>
    <n v="-8561.42"/>
    <n v="89326.58"/>
    <n v="-57217.09"/>
    <n v="-3239.5"/>
    <n v="-1633.19"/>
    <n v="27236.800000000003"/>
    <n v="0.30491260272138487"/>
    <n v="4872.6900000000005"/>
    <n v="8.7461384439359274E-2"/>
    <n v="5.4549161067176201E-2"/>
    <n v="105.73291925465838"/>
    <n v="8561.42"/>
  </r>
  <r>
    <n v="1110020"/>
    <s v="Juhayna Milk 500ML 24X"/>
    <n v="202501"/>
    <x v="0"/>
    <x v="2"/>
    <x v="2"/>
    <x v="0"/>
    <x v="0"/>
    <n v="65.099999999999994"/>
    <n v="29295"/>
    <n v="-2245.86"/>
    <n v="27049.14"/>
    <n v="-17510.66"/>
    <n v="-577.26"/>
    <n v="-460.11"/>
    <n v="8501.11"/>
    <n v="0.31428392917482778"/>
    <n v="1037.3699999999999"/>
    <n v="7.6663594470046087E-2"/>
    <n v="3.8351311723773839E-2"/>
    <n v="130.58540706605226"/>
    <n v="2245.86"/>
  </r>
  <r>
    <n v="1120020"/>
    <s v="Pure Apple 250ML 27X"/>
    <n v="202410"/>
    <x v="1"/>
    <x v="1"/>
    <x v="1"/>
    <x v="3"/>
    <x v="2"/>
    <n v="262.3"/>
    <n v="99674"/>
    <n v="-8838.85"/>
    <n v="90835.15"/>
    <n v="-60653.26"/>
    <n v="-2913.32"/>
    <n v="-1362.98"/>
    <n v="25905.589999999989"/>
    <n v="0.28519345209426078"/>
    <n v="4276.3"/>
    <n v="8.8677588939944221E-2"/>
    <n v="4.7077590558280584E-2"/>
    <n v="98.763210064811233"/>
    <n v="8838.85"/>
  </r>
  <r>
    <n v="1110020"/>
    <s v="Juhayna Milk 500ML 24X"/>
    <n v="202401"/>
    <x v="0"/>
    <x v="2"/>
    <x v="2"/>
    <x v="5"/>
    <x v="3"/>
    <n v="276.7"/>
    <n v="124515"/>
    <n v="-10328.950000000001"/>
    <n v="114186.05"/>
    <n v="-71623"/>
    <n v="-3624.5"/>
    <n v="-1646.24"/>
    <n v="37292.31"/>
    <n v="0.32659252159085977"/>
    <n v="5270.74"/>
    <n v="8.2953459422559536E-2"/>
    <n v="4.6159228732406452E-2"/>
    <n v="134.77524394651246"/>
    <n v="10328.950000000001"/>
  </r>
  <r>
    <n v="1120020"/>
    <s v="Pure Apple 250ML 27X"/>
    <n v="202408"/>
    <x v="1"/>
    <x v="1"/>
    <x v="1"/>
    <x v="3"/>
    <x v="2"/>
    <n v="150"/>
    <n v="57000"/>
    <n v="-4135.18"/>
    <n v="52864.82"/>
    <n v="-35494.870000000003"/>
    <n v="-1523"/>
    <n v="-972.26"/>
    <n v="14874.689999999995"/>
    <n v="0.28137218664510716"/>
    <n v="2495.2600000000002"/>
    <n v="7.2547017543859657E-2"/>
    <n v="4.7200766029279966E-2"/>
    <n v="99.164599999999965"/>
    <n v="4135.18"/>
  </r>
  <r>
    <n v="1110020"/>
    <s v="Juhayna Milk 500ML 24X"/>
    <n v="202511"/>
    <x v="0"/>
    <x v="2"/>
    <x v="2"/>
    <x v="5"/>
    <x v="3"/>
    <n v="286.7"/>
    <n v="129015"/>
    <n v="-14196.16"/>
    <n v="114818.84"/>
    <n v="-71935.289999999994"/>
    <n v="-3599.56"/>
    <n v="-1524.55"/>
    <n v="37759.440000000002"/>
    <n v="0.32886101270488366"/>
    <n v="5124.1099999999997"/>
    <n v="0.11003495717552222"/>
    <n v="4.4627780597678919E-2"/>
    <n v="131.70366236484131"/>
    <n v="14196.16"/>
  </r>
  <r>
    <n v="1120010"/>
    <s v="Pure Orange 1L 12X"/>
    <n v="202507"/>
    <x v="1"/>
    <x v="0"/>
    <x v="0"/>
    <x v="6"/>
    <x v="0"/>
    <n v="43.5"/>
    <n v="20880"/>
    <n v="-1788.91"/>
    <n v="19091.09"/>
    <n v="-12501.31"/>
    <n v="-495.03"/>
    <n v="-318.99"/>
    <n v="5775.76"/>
    <n v="0.30253694262611514"/>
    <n v="814.02"/>
    <n v="8.5675766283524912E-2"/>
    <n v="4.2638738804332284E-2"/>
    <n v="132.776091954023"/>
    <n v="1788.91"/>
  </r>
  <r>
    <n v="1120010"/>
    <s v="Pure Orange 1L 12X"/>
    <n v="202504"/>
    <x v="1"/>
    <x v="0"/>
    <x v="0"/>
    <x v="8"/>
    <x v="2"/>
    <n v="258.39999999999998"/>
    <n v="124032"/>
    <n v="-12353.91"/>
    <n v="111678.09"/>
    <n v="-75026.06"/>
    <n v="-2405.15"/>
    <n v="-2101.12"/>
    <n v="32145.760000000009"/>
    <n v="0.287843031699414"/>
    <n v="4506.2700000000004"/>
    <n v="9.9602602554179562E-2"/>
    <n v="4.0350528917534323E-2"/>
    <n v="124.40309597523225"/>
    <n v="12353.91"/>
  </r>
  <r>
    <n v="1130010"/>
    <s v="Bekhero Milk 500ML 24X"/>
    <n v="202509"/>
    <x v="2"/>
    <x v="2"/>
    <x v="2"/>
    <x v="4"/>
    <x v="1"/>
    <n v="47.4"/>
    <n v="17064"/>
    <n v="-606.44000000000005"/>
    <n v="16457.560000000001"/>
    <n v="-11148.3"/>
    <n v="-630.53"/>
    <n v="-280.94"/>
    <n v="4397.7900000000009"/>
    <n v="0.26722004963068646"/>
    <n v="911.47"/>
    <n v="3.5539146741678393E-2"/>
    <n v="5.5383057998877112E-2"/>
    <n v="92.780379746835465"/>
    <n v="606.44000000000005"/>
  </r>
  <r>
    <n v="1130010"/>
    <s v="Bekhero Milk 500ML 24X"/>
    <n v="202508"/>
    <x v="2"/>
    <x v="2"/>
    <x v="2"/>
    <x v="0"/>
    <x v="0"/>
    <n v="48.1"/>
    <n v="17316"/>
    <n v="-1246.9000000000001"/>
    <n v="16069.1"/>
    <n v="-10390.540000000001"/>
    <n v="-381.64"/>
    <n v="-312.72000000000003"/>
    <n v="4984.2000000000007"/>
    <n v="0.31017294061272882"/>
    <n v="694.36"/>
    <n v="7.2008547008547016E-2"/>
    <n v="4.3210882999047864E-2"/>
    <n v="103.62162162162163"/>
    <n v="1246.9000000000001"/>
  </r>
  <r>
    <n v="1130010"/>
    <s v="Bekhero Milk 500ML 24X"/>
    <n v="202501"/>
    <x v="2"/>
    <x v="2"/>
    <x v="2"/>
    <x v="3"/>
    <x v="2"/>
    <n v="251.8"/>
    <n v="90648"/>
    <n v="-8857.26"/>
    <n v="81790.740000000005"/>
    <n v="-53552.52"/>
    <n v="-2101.66"/>
    <n v="-944.06"/>
    <n v="25192.500000000015"/>
    <n v="0.30801164043753626"/>
    <n v="3045.72"/>
    <n v="9.7710484511517079E-2"/>
    <n v="3.7237956277202035E-2"/>
    <n v="100.04964257347106"/>
    <n v="8857.26"/>
  </r>
  <r>
    <n v="1120020"/>
    <s v="Pure Apple 250ML 27X"/>
    <n v="202501"/>
    <x v="1"/>
    <x v="1"/>
    <x v="1"/>
    <x v="9"/>
    <x v="0"/>
    <n v="21.7"/>
    <n v="8246"/>
    <n v="-686.48"/>
    <n v="7559.52"/>
    <n v="-4991.41"/>
    <n v="-213.14"/>
    <n v="-128.93"/>
    <n v="2226.04"/>
    <n v="0.29446843185810739"/>
    <n v="342.07"/>
    <n v="8.3250060635459616E-2"/>
    <n v="4.5250227527673714E-2"/>
    <n v="102.58248847926268"/>
    <n v="686.48"/>
  </r>
  <r>
    <n v="1120020"/>
    <s v="Pure Apple 250ML 27X"/>
    <n v="202405"/>
    <x v="1"/>
    <x v="1"/>
    <x v="1"/>
    <x v="9"/>
    <x v="0"/>
    <n v="10.1"/>
    <n v="3838"/>
    <n v="-246.38"/>
    <n v="3591.62"/>
    <n v="-2421.27"/>
    <n v="-136.71"/>
    <n v="-69.19"/>
    <n v="964.44999999999982"/>
    <n v="0.26852785094191473"/>
    <n v="205.9"/>
    <n v="6.4194893173527875E-2"/>
    <n v="5.7327891035243154E-2"/>
    <n v="95.490099009900973"/>
    <n v="246.38"/>
  </r>
  <r>
    <n v="1110020"/>
    <s v="Juhayna Milk 500ML 24X"/>
    <n v="202406"/>
    <x v="0"/>
    <x v="2"/>
    <x v="2"/>
    <x v="1"/>
    <x v="0"/>
    <n v="11.3"/>
    <n v="5085"/>
    <n v="-444.37"/>
    <n v="4640.63"/>
    <n v="-3049.21"/>
    <n v="-129.57"/>
    <n v="-68.53"/>
    <n v="1393.3199999999997"/>
    <n v="0.30024371690912649"/>
    <n v="198.1"/>
    <n v="8.7388397246804334E-2"/>
    <n v="4.2688169494228149E-2"/>
    <n v="123.30265486725661"/>
    <n v="444.37"/>
  </r>
  <r>
    <n v="1110020"/>
    <s v="Juhayna Milk 500ML 24X"/>
    <n v="202401"/>
    <x v="0"/>
    <x v="2"/>
    <x v="2"/>
    <x v="2"/>
    <x v="1"/>
    <n v="31.9"/>
    <n v="14355"/>
    <n v="-414.51"/>
    <n v="13940.49"/>
    <n v="-8890.0499999999993"/>
    <n v="-348.57"/>
    <n v="-170.6"/>
    <n v="4531.2700000000004"/>
    <n v="0.3250438112290171"/>
    <n v="519.16999999999996"/>
    <n v="2.8875653082549635E-2"/>
    <n v="3.7241876002923856E-2"/>
    <n v="142.04608150470222"/>
    <n v="414.51"/>
  </r>
  <r>
    <n v="1120020"/>
    <s v="Pure Apple 250ML 27X"/>
    <n v="202504"/>
    <x v="1"/>
    <x v="1"/>
    <x v="1"/>
    <x v="8"/>
    <x v="2"/>
    <n v="50.2"/>
    <n v="19076"/>
    <n v="-1701.92"/>
    <n v="17374.080000000002"/>
    <n v="-11375.82"/>
    <n v="-589.51"/>
    <n v="-234.12"/>
    <n v="5174.630000000001"/>
    <n v="0.2978362019744355"/>
    <n v="823.63"/>
    <n v="8.9217865380582934E-2"/>
    <n v="4.7405675581095513E-2"/>
    <n v="103.08027888446216"/>
    <n v="1701.92"/>
  </r>
  <r>
    <n v="1120010"/>
    <s v="Pure Orange 1L 12X"/>
    <n v="202407"/>
    <x v="1"/>
    <x v="0"/>
    <x v="0"/>
    <x v="4"/>
    <x v="1"/>
    <n v="74.8"/>
    <n v="35904"/>
    <n v="-1069.31"/>
    <n v="34834.69"/>
    <n v="-21668.5"/>
    <n v="-878.28"/>
    <n v="-633.54"/>
    <n v="11654.370000000003"/>
    <n v="0.33456218499432611"/>
    <n v="1511.82"/>
    <n v="2.9782475490196077E-2"/>
    <n v="4.3399840790889765E-2"/>
    <n v="155.80708556149736"/>
    <n v="1069.31"/>
  </r>
  <r>
    <n v="1110020"/>
    <s v="Juhayna Milk 500ML 24X"/>
    <n v="202501"/>
    <x v="0"/>
    <x v="2"/>
    <x v="2"/>
    <x v="5"/>
    <x v="3"/>
    <n v="112.8"/>
    <n v="50760"/>
    <n v="-5272.93"/>
    <n v="45487.07"/>
    <n v="-29813.16"/>
    <n v="-1585.4"/>
    <n v="-610.30999999999995"/>
    <n v="13478.199999999997"/>
    <n v="0.29630837950213096"/>
    <n v="2195.71"/>
    <n v="0.10387962962962964"/>
    <n v="4.8271080111337135E-2"/>
    <n v="119.48758865248224"/>
    <n v="5272.93"/>
  </r>
  <r>
    <n v="1120020"/>
    <s v="Pure Apple 250ML 27X"/>
    <n v="202408"/>
    <x v="1"/>
    <x v="1"/>
    <x v="1"/>
    <x v="10"/>
    <x v="1"/>
    <n v="89.1"/>
    <n v="33858"/>
    <n v="-711.07"/>
    <n v="33146.93"/>
    <n v="-21254.71"/>
    <n v="-1304.73"/>
    <n v="-473.59"/>
    <n v="10113.900000000001"/>
    <n v="0.30512327989349242"/>
    <n v="1778.32"/>
    <n v="2.1001535826097231E-2"/>
    <n v="5.3649614006485664E-2"/>
    <n v="113.51178451178454"/>
    <n v="711.07"/>
  </r>
  <r>
    <n v="1110010"/>
    <s v="Juhayna Milk 1L 12X"/>
    <n v="202411"/>
    <x v="0"/>
    <x v="0"/>
    <x v="0"/>
    <x v="6"/>
    <x v="0"/>
    <n v="33.4"/>
    <n v="14028"/>
    <n v="-881.46"/>
    <n v="13146.54"/>
    <n v="-8914.1"/>
    <n v="-473.49"/>
    <n v="-187"/>
    <n v="3571.9500000000007"/>
    <n v="0.27170266853483888"/>
    <n v="660.49"/>
    <n v="6.2835757057313951E-2"/>
    <n v="5.0240595624400031E-2"/>
    <n v="106.94461077844313"/>
    <n v="881.46"/>
  </r>
  <r>
    <n v="1120020"/>
    <s v="Pure Apple 250ML 27X"/>
    <n v="202409"/>
    <x v="1"/>
    <x v="1"/>
    <x v="1"/>
    <x v="7"/>
    <x v="3"/>
    <n v="296.10000000000002"/>
    <n v="112518"/>
    <n v="-12500.1"/>
    <n v="100017.9"/>
    <n v="-67379.58"/>
    <n v="-3373.45"/>
    <n v="-1563.83"/>
    <n v="27701.039999999994"/>
    <n v="0.27696082401250172"/>
    <n v="4937.28"/>
    <n v="0.11109422492401216"/>
    <n v="4.9363963850470767E-2"/>
    <n v="93.552988855116482"/>
    <n v="12500.1"/>
  </r>
  <r>
    <n v="1130010"/>
    <s v="Bekhero Milk 500ML 24X"/>
    <n v="202401"/>
    <x v="2"/>
    <x v="2"/>
    <x v="2"/>
    <x v="0"/>
    <x v="0"/>
    <n v="103.4"/>
    <n v="37224"/>
    <n v="-3104.01"/>
    <n v="34119.99"/>
    <n v="-21944.83"/>
    <n v="-1250.1400000000001"/>
    <n v="-548.78"/>
    <n v="10376.239999999998"/>
    <n v="0.3041102884262275"/>
    <n v="1798.92"/>
    <n v="8.3387330754352035E-2"/>
    <n v="5.2723344877885374E-2"/>
    <n v="100.35048355899417"/>
    <n v="3104.01"/>
  </r>
  <r>
    <n v="1120020"/>
    <s v="Pure Apple 250ML 27X"/>
    <n v="202401"/>
    <x v="1"/>
    <x v="1"/>
    <x v="1"/>
    <x v="1"/>
    <x v="0"/>
    <n v="17.7"/>
    <n v="6726"/>
    <n v="-520.57000000000005"/>
    <n v="6205.43"/>
    <n v="-3868.07"/>
    <n v="-234.44"/>
    <n v="-64.22"/>
    <n v="2038.6999999999998"/>
    <n v="0.3285348477059607"/>
    <n v="298.65999999999997"/>
    <n v="7.7396669640202212E-2"/>
    <n v="4.8128816214186597E-2"/>
    <n v="115.18079096045197"/>
    <n v="520.57000000000005"/>
  </r>
  <r>
    <n v="1110020"/>
    <s v="Juhayna Milk 500ML 24X"/>
    <n v="202501"/>
    <x v="0"/>
    <x v="2"/>
    <x v="2"/>
    <x v="8"/>
    <x v="2"/>
    <n v="160.30000000000001"/>
    <n v="72135"/>
    <n v="-6690.4"/>
    <n v="65444.6"/>
    <n v="-41485.83"/>
    <n v="-1713.38"/>
    <n v="-979.15"/>
    <n v="21266.239999999998"/>
    <n v="0.32495026327611443"/>
    <n v="2692.53"/>
    <n v="9.274831912386497E-2"/>
    <n v="4.1142126317526583E-2"/>
    <n v="132.66525265127882"/>
    <n v="6690.4"/>
  </r>
  <r>
    <n v="1110020"/>
    <s v="Juhayna Milk 500ML 24X"/>
    <n v="202408"/>
    <x v="0"/>
    <x v="2"/>
    <x v="2"/>
    <x v="10"/>
    <x v="1"/>
    <n v="100.2"/>
    <n v="45090"/>
    <n v="-1475.55"/>
    <n v="43614.45"/>
    <n v="-27125.83"/>
    <n v="-1399.49"/>
    <n v="-481.78"/>
    <n v="14607.349999999995"/>
    <n v="0.33491996345247954"/>
    <n v="1881.27"/>
    <n v="3.2724550898203593E-2"/>
    <n v="4.3134098905294002E-2"/>
    <n v="145.78193612774444"/>
    <n v="1475.55"/>
  </r>
  <r>
    <n v="1110010"/>
    <s v="Juhayna Milk 1L 12X"/>
    <n v="202504"/>
    <x v="0"/>
    <x v="0"/>
    <x v="0"/>
    <x v="8"/>
    <x v="2"/>
    <n v="66.900000000000006"/>
    <n v="28098"/>
    <n v="-2151.4899999999998"/>
    <n v="25946.51"/>
    <n v="-16256.85"/>
    <n v="-1016.61"/>
    <n v="-350.32"/>
    <n v="8322.73"/>
    <n v="0.32076491212112918"/>
    <n v="1366.93"/>
    <n v="7.6570930315324928E-2"/>
    <n v="5.2682615118565083E-2"/>
    <n v="124.40553064275035"/>
    <n v="2151.4899999999998"/>
  </r>
  <r>
    <n v="1110020"/>
    <s v="Juhayna Milk 500ML 24X"/>
    <n v="202412"/>
    <x v="0"/>
    <x v="2"/>
    <x v="2"/>
    <x v="3"/>
    <x v="2"/>
    <n v="207.6"/>
    <n v="93420"/>
    <n v="-6829.65"/>
    <n v="86590.35"/>
    <n v="-58707.26"/>
    <n v="-2741.32"/>
    <n v="-902.14"/>
    <n v="24239.630000000005"/>
    <n v="0.27993454235951237"/>
    <n v="3643.46"/>
    <n v="7.3106936416184973E-2"/>
    <n v="4.2076975090180373E-2"/>
    <n v="116.76122350674376"/>
    <n v="6829.65"/>
  </r>
  <r>
    <n v="1120010"/>
    <s v="Pure Orange 1L 12X"/>
    <n v="202507"/>
    <x v="1"/>
    <x v="0"/>
    <x v="0"/>
    <x v="3"/>
    <x v="2"/>
    <n v="123.5"/>
    <n v="59280"/>
    <n v="-5326.6"/>
    <n v="53953.4"/>
    <n v="-34366.22"/>
    <n v="-1970.05"/>
    <n v="-708.69"/>
    <n v="16908.439999999995"/>
    <n v="0.31338970296589269"/>
    <n v="2678.74"/>
    <n v="8.9854925775978409E-2"/>
    <n v="4.9649141666697552E-2"/>
    <n v="136.91044534412953"/>
    <n v="5326.6"/>
  </r>
  <r>
    <n v="1120020"/>
    <s v="Pure Apple 250ML 27X"/>
    <n v="202405"/>
    <x v="1"/>
    <x v="1"/>
    <x v="1"/>
    <x v="6"/>
    <x v="0"/>
    <n v="37.200000000000003"/>
    <n v="14136"/>
    <n v="-1078.1099999999999"/>
    <n v="13057.89"/>
    <n v="-8446.6200000000008"/>
    <n v="-370.51"/>
    <n v="-191.72"/>
    <n v="4049.0399999999991"/>
    <n v="0.31008378842217227"/>
    <n v="562.23"/>
    <n v="7.6266977928692692E-2"/>
    <n v="4.3056726622754525E-2"/>
    <n v="108.84516129032255"/>
    <n v="1078.1099999999999"/>
  </r>
  <r>
    <n v="1120020"/>
    <s v="Pure Apple 250ML 27X"/>
    <n v="202406"/>
    <x v="1"/>
    <x v="1"/>
    <x v="1"/>
    <x v="9"/>
    <x v="0"/>
    <n v="102.6"/>
    <n v="38988"/>
    <n v="-2951.69"/>
    <n v="36036.31"/>
    <n v="-24370.46"/>
    <n v="-1366.69"/>
    <n v="-662.18"/>
    <n v="9636.98"/>
    <n v="0.2674241619078091"/>
    <n v="2028.87"/>
    <n v="7.5707653637016523E-2"/>
    <n v="5.6300714473818216E-2"/>
    <n v="93.927680311890839"/>
    <n v="2951.69"/>
  </r>
  <r>
    <n v="1110020"/>
    <s v="Juhayna Milk 500ML 24X"/>
    <n v="202509"/>
    <x v="0"/>
    <x v="2"/>
    <x v="2"/>
    <x v="3"/>
    <x v="2"/>
    <n v="103.1"/>
    <n v="46395"/>
    <n v="-4099.3100000000004"/>
    <n v="42295.69"/>
    <n v="-28694.51"/>
    <n v="-1311.26"/>
    <n v="-648.71"/>
    <n v="11641.210000000006"/>
    <n v="0.27523395409792362"/>
    <n v="1959.97"/>
    <n v="8.8356719474081261E-2"/>
    <n v="4.6339709790761185E-2"/>
    <n v="112.91183317167805"/>
    <n v="4099.3100000000004"/>
  </r>
  <r>
    <n v="1120010"/>
    <s v="Pure Orange 1L 12X"/>
    <n v="202401"/>
    <x v="1"/>
    <x v="0"/>
    <x v="0"/>
    <x v="3"/>
    <x v="2"/>
    <n v="182"/>
    <n v="87360"/>
    <n v="-7453.21"/>
    <n v="79906.789999999994"/>
    <n v="-51495.77"/>
    <n v="-1855.56"/>
    <n v="-1403.34"/>
    <n v="25152.120000000003"/>
    <n v="0.31476824435069917"/>
    <n v="3258.8999999999996"/>
    <n v="8.531604853479853E-2"/>
    <n v="4.0783768187909936E-2"/>
    <n v="138.19846153846154"/>
    <n v="7453.21"/>
  </r>
  <r>
    <n v="1110020"/>
    <s v="Juhayna Milk 500ML 24X"/>
    <n v="202401"/>
    <x v="0"/>
    <x v="2"/>
    <x v="2"/>
    <x v="10"/>
    <x v="1"/>
    <n v="29.8"/>
    <n v="13410"/>
    <n v="-469.92"/>
    <n v="12940.08"/>
    <n v="-8211.02"/>
    <n v="-301.98"/>
    <n v="-129.97"/>
    <n v="4297.1100000000006"/>
    <n v="0.33207754511564075"/>
    <n v="431.95000000000005"/>
    <n v="3.5042505592841167E-2"/>
    <n v="3.3380782808143383E-2"/>
    <n v="144.19832214765103"/>
    <n v="469.92"/>
  </r>
  <r>
    <n v="1110010"/>
    <s v="Juhayna Milk 1L 12X"/>
    <n v="202506"/>
    <x v="0"/>
    <x v="0"/>
    <x v="0"/>
    <x v="8"/>
    <x v="2"/>
    <n v="70"/>
    <n v="29400"/>
    <n v="-2345.27"/>
    <n v="27054.73"/>
    <n v="-17135.05"/>
    <n v="-987.45"/>
    <n v="-299.07"/>
    <n v="8633.16"/>
    <n v="0.3190998394735412"/>
    <n v="1286.52"/>
    <n v="7.9771088435374143E-2"/>
    <n v="4.7552498213805867E-2"/>
    <n v="123.33085714285714"/>
    <n v="2345.27"/>
  </r>
  <r>
    <n v="1120020"/>
    <s v="Pure Apple 250ML 27X"/>
    <n v="202411"/>
    <x v="1"/>
    <x v="1"/>
    <x v="1"/>
    <x v="2"/>
    <x v="1"/>
    <n v="58.1"/>
    <n v="22078"/>
    <n v="-639.85"/>
    <n v="21438.15"/>
    <n v="-14374.99"/>
    <n v="-640.27"/>
    <n v="-341.49"/>
    <n v="6081.4000000000015"/>
    <n v="0.28367186534285843"/>
    <n v="981.76"/>
    <n v="2.8981338889392156E-2"/>
    <n v="4.5794996303319083E-2"/>
    <n v="104.67125645438901"/>
    <n v="639.85"/>
  </r>
  <r>
    <n v="1130010"/>
    <s v="Bekhero Milk 500ML 24X"/>
    <n v="202408"/>
    <x v="2"/>
    <x v="2"/>
    <x v="2"/>
    <x v="5"/>
    <x v="3"/>
    <n v="64.8"/>
    <n v="23328"/>
    <n v="-2011.89"/>
    <n v="21316.11"/>
    <n v="-14456.74"/>
    <n v="-848.8"/>
    <n v="-281.29000000000002"/>
    <n v="5729.2800000000007"/>
    <n v="0.26877699542740213"/>
    <n v="1130.0899999999999"/>
    <n v="8.6243569958847743E-2"/>
    <n v="5.301577070112698E-2"/>
    <n v="88.414814814814832"/>
    <n v="2011.89"/>
  </r>
  <r>
    <n v="1120020"/>
    <s v="Pure Apple 250ML 27X"/>
    <n v="202412"/>
    <x v="1"/>
    <x v="1"/>
    <x v="1"/>
    <x v="3"/>
    <x v="2"/>
    <n v="175.9"/>
    <n v="66842"/>
    <n v="-6187.7"/>
    <n v="60654.3"/>
    <n v="-38281.47"/>
    <n v="-2037.47"/>
    <n v="-614.39"/>
    <n v="19720.97"/>
    <n v="0.32513721203607987"/>
    <n v="2651.86"/>
    <n v="9.2572035546512665E-2"/>
    <n v="4.3720890357320089E-2"/>
    <n v="112.11466742467312"/>
    <n v="6187.7"/>
  </r>
  <r>
    <n v="1120020"/>
    <s v="Pure Apple 250ML 27X"/>
    <n v="202503"/>
    <x v="1"/>
    <x v="1"/>
    <x v="1"/>
    <x v="9"/>
    <x v="0"/>
    <n v="63.8"/>
    <n v="24244"/>
    <n v="-1805.34"/>
    <n v="22438.66"/>
    <n v="-14712.54"/>
    <n v="-737.52"/>
    <n v="-284.14"/>
    <n v="6704.4599999999991"/>
    <n v="0.29879056949033495"/>
    <n v="1021.66"/>
    <n v="7.4465434746741457E-2"/>
    <n v="4.5531239387735276E-2"/>
    <n v="105.08557993730406"/>
    <n v="1805.34"/>
  </r>
  <r>
    <n v="1130010"/>
    <s v="Bekhero Milk 500ML 24X"/>
    <n v="202406"/>
    <x v="2"/>
    <x v="2"/>
    <x v="2"/>
    <x v="10"/>
    <x v="1"/>
    <n v="51.6"/>
    <n v="18576"/>
    <n v="-498.43"/>
    <n v="18077.57"/>
    <n v="-12163.07"/>
    <n v="-384.74"/>
    <n v="-347.71"/>
    <n v="5182.0500000000011"/>
    <n v="0.28665633710725508"/>
    <n v="732.45"/>
    <n v="2.683193367786391E-2"/>
    <n v="4.0517060644765866E-2"/>
    <n v="100.42732558139537"/>
    <n v="498.43"/>
  </r>
  <r>
    <n v="1120010"/>
    <s v="Pure Orange 1L 12X"/>
    <n v="202409"/>
    <x v="1"/>
    <x v="0"/>
    <x v="0"/>
    <x v="4"/>
    <x v="1"/>
    <n v="86.8"/>
    <n v="41664"/>
    <n v="-912.23"/>
    <n v="40751.769999999997"/>
    <n v="-27087.95"/>
    <n v="-1072.8800000000001"/>
    <n v="-591.96"/>
    <n v="11998.979999999996"/>
    <n v="0.29444070772876851"/>
    <n v="1664.8400000000001"/>
    <n v="2.1894921274961596E-2"/>
    <n v="4.0853194842825236E-2"/>
    <n v="138.2370967741935"/>
    <n v="912.23"/>
  </r>
  <r>
    <n v="1110020"/>
    <s v="Juhayna Milk 500ML 24X"/>
    <n v="202512"/>
    <x v="0"/>
    <x v="2"/>
    <x v="2"/>
    <x v="8"/>
    <x v="2"/>
    <n v="125.1"/>
    <n v="56295"/>
    <n v="-5303.15"/>
    <n v="50991.85"/>
    <n v="-33689.06"/>
    <n v="-1987.8"/>
    <n v="-774.16"/>
    <n v="14540.829999999994"/>
    <n v="0.28515988339313036"/>
    <n v="2761.96"/>
    <n v="9.4202859934274796E-2"/>
    <n v="5.416473416830337E-2"/>
    <n v="116.23365307753794"/>
    <n v="5303.15"/>
  </r>
  <r>
    <n v="1110020"/>
    <s v="Juhayna Milk 500ML 24X"/>
    <n v="202512"/>
    <x v="0"/>
    <x v="2"/>
    <x v="2"/>
    <x v="3"/>
    <x v="2"/>
    <n v="154.80000000000001"/>
    <n v="69660"/>
    <n v="-6639.23"/>
    <n v="63020.77"/>
    <n v="-41355.019999999997"/>
    <n v="-2479.42"/>
    <n v="-1075.8900000000001"/>
    <n v="18110.440000000002"/>
    <n v="0.287372559871928"/>
    <n v="3555.3100000000004"/>
    <n v="9.5309072638530001E-2"/>
    <n v="5.64148930582727E-2"/>
    <n v="116.99250645994833"/>
    <n v="6639.23"/>
  </r>
  <r>
    <n v="1130010"/>
    <s v="Bekhero Milk 500ML 24X"/>
    <n v="202404"/>
    <x v="2"/>
    <x v="2"/>
    <x v="2"/>
    <x v="3"/>
    <x v="2"/>
    <n v="254.7"/>
    <n v="91692"/>
    <n v="-7284.03"/>
    <n v="84407.97"/>
    <n v="-54524.75"/>
    <n v="-3195.95"/>
    <n v="-1508.66"/>
    <n v="25178.61"/>
    <n v="0.29829659450404977"/>
    <n v="4704.6099999999997"/>
    <n v="7.944019107446669E-2"/>
    <n v="5.5736561369737946E-2"/>
    <n v="98.855948174322734"/>
    <n v="7284.03"/>
  </r>
  <r>
    <n v="1130010"/>
    <s v="Bekhero Milk 500ML 24X"/>
    <n v="202411"/>
    <x v="2"/>
    <x v="2"/>
    <x v="2"/>
    <x v="3"/>
    <x v="2"/>
    <n v="165"/>
    <n v="59400"/>
    <n v="-4669.17"/>
    <n v="54730.83"/>
    <n v="-35313.839999999997"/>
    <n v="-2181.7800000000002"/>
    <n v="-902.52"/>
    <n v="16332.69000000001"/>
    <n v="0.29841845994296101"/>
    <n v="3084.3"/>
    <n v="7.8605555555555554E-2"/>
    <n v="5.6353978187431104E-2"/>
    <n v="98.986000000000061"/>
    <n v="4669.17"/>
  </r>
  <r>
    <n v="1110010"/>
    <s v="Juhayna Milk 1L 12X"/>
    <n v="202401"/>
    <x v="0"/>
    <x v="0"/>
    <x v="0"/>
    <x v="10"/>
    <x v="1"/>
    <n v="116.8"/>
    <n v="49056"/>
    <n v="-1515.43"/>
    <n v="47540.57"/>
    <n v="-30912.79"/>
    <n v="-1150.02"/>
    <n v="-507.6"/>
    <n v="14970.16"/>
    <n v="0.31489231197690731"/>
    <n v="1657.62"/>
    <n v="3.0891837899543379E-2"/>
    <n v="3.4867482657443945E-2"/>
    <n v="128.16917808219179"/>
    <n v="1515.43"/>
  </r>
  <r>
    <n v="1130010"/>
    <s v="Bekhero Milk 500ML 24X"/>
    <n v="202502"/>
    <x v="2"/>
    <x v="2"/>
    <x v="2"/>
    <x v="7"/>
    <x v="3"/>
    <n v="130.9"/>
    <n v="47124"/>
    <n v="-3884.02"/>
    <n v="43239.98"/>
    <n v="-28778.98"/>
    <n v="-1141.57"/>
    <n v="-844.51"/>
    <n v="12474.920000000006"/>
    <n v="0.28850429625545626"/>
    <n v="1986.08"/>
    <n v="8.2421271538918595E-2"/>
    <n v="4.5931566110807634E-2"/>
    <n v="95.301145912910656"/>
    <n v="3884.02"/>
  </r>
  <r>
    <n v="1110010"/>
    <s v="Juhayna Milk 1L 12X"/>
    <n v="202512"/>
    <x v="0"/>
    <x v="0"/>
    <x v="0"/>
    <x v="7"/>
    <x v="3"/>
    <n v="236.4"/>
    <n v="99288"/>
    <n v="-9309.65"/>
    <n v="89978.35"/>
    <n v="-56881.17"/>
    <n v="-2233.34"/>
    <n v="-1085.6500000000001"/>
    <n v="29778.19000000001"/>
    <n v="0.33094838925141445"/>
    <n v="3318.9900000000002"/>
    <n v="9.3764100394811048E-2"/>
    <n v="3.6886539928771757E-2"/>
    <n v="125.9652707275804"/>
    <n v="9309.65"/>
  </r>
  <r>
    <n v="1130010"/>
    <s v="Bekhero Milk 500ML 24X"/>
    <n v="202410"/>
    <x v="2"/>
    <x v="2"/>
    <x v="2"/>
    <x v="5"/>
    <x v="3"/>
    <n v="205.9"/>
    <n v="74124"/>
    <n v="-8556.09"/>
    <n v="65567.91"/>
    <n v="-41196.61"/>
    <n v="-2320.19"/>
    <n v="-952.09"/>
    <n v="21099.020000000004"/>
    <n v="0.32178881407078558"/>
    <n v="3272.28"/>
    <n v="0.1154294155739032"/>
    <n v="4.9906730289252778E-2"/>
    <n v="102.47217095677514"/>
    <n v="8556.09"/>
  </r>
  <r>
    <n v="1120010"/>
    <s v="Pure Orange 1L 12X"/>
    <n v="202411"/>
    <x v="1"/>
    <x v="0"/>
    <x v="0"/>
    <x v="0"/>
    <x v="0"/>
    <n v="89.5"/>
    <n v="42960"/>
    <n v="-3677.24"/>
    <n v="39282.76"/>
    <n v="-26567.48"/>
    <n v="-1286.8800000000001"/>
    <n v="-550.91"/>
    <n v="10877.490000000002"/>
    <n v="0.27690238669584322"/>
    <n v="1837.79"/>
    <n v="8.5596834264432028E-2"/>
    <n v="4.6783627219676008E-2"/>
    <n v="121.53620111731846"/>
    <n v="3677.24"/>
  </r>
  <r>
    <n v="1130010"/>
    <s v="Bekhero Milk 500ML 24X"/>
    <n v="202406"/>
    <x v="2"/>
    <x v="2"/>
    <x v="2"/>
    <x v="6"/>
    <x v="0"/>
    <n v="115.8"/>
    <n v="41688"/>
    <n v="-3746.13"/>
    <n v="37941.870000000003"/>
    <n v="-25206.27"/>
    <n v="-1447.86"/>
    <n v="-555.46"/>
    <n v="10732.280000000002"/>
    <n v="0.28286112413542086"/>
    <n v="2003.32"/>
    <n v="8.9861111111111114E-2"/>
    <n v="5.279971704083114E-2"/>
    <n v="92.67944732297066"/>
    <n v="3746.13"/>
  </r>
  <r>
    <n v="1120020"/>
    <s v="Pure Apple 250ML 27X"/>
    <n v="202406"/>
    <x v="1"/>
    <x v="1"/>
    <x v="1"/>
    <x v="9"/>
    <x v="0"/>
    <n v="88.7"/>
    <n v="33706"/>
    <n v="-2718.07"/>
    <n v="30987.93"/>
    <n v="-20903.11"/>
    <n v="-853.92"/>
    <n v="-599.78"/>
    <n v="8631.1200000000026"/>
    <n v="0.27853167346124774"/>
    <n v="1453.6999999999998"/>
    <n v="8.0640538776478976E-2"/>
    <n v="4.6911813728764712E-2"/>
    <n v="97.306877113866989"/>
    <n v="2718.07"/>
  </r>
  <r>
    <n v="1120010"/>
    <s v="Pure Orange 1L 12X"/>
    <n v="202512"/>
    <x v="1"/>
    <x v="0"/>
    <x v="0"/>
    <x v="4"/>
    <x v="1"/>
    <n v="98.6"/>
    <n v="47328"/>
    <n v="-1848.32"/>
    <n v="45479.68"/>
    <n v="-30919.79"/>
    <n v="-1485"/>
    <n v="-465.98"/>
    <n v="12608.909999999996"/>
    <n v="0.27724271586783361"/>
    <n v="1950.98"/>
    <n v="3.9053414469235971E-2"/>
    <n v="4.2897839210829979E-2"/>
    <n v="127.87941176470585"/>
    <n v="1848.32"/>
  </r>
  <r>
    <n v="1130010"/>
    <s v="Bekhero Milk 500ML 24X"/>
    <n v="202504"/>
    <x v="2"/>
    <x v="2"/>
    <x v="2"/>
    <x v="8"/>
    <x v="2"/>
    <n v="190.1"/>
    <n v="68436"/>
    <n v="-5701.88"/>
    <n v="62734.12"/>
    <n v="-42170.86"/>
    <n v="-1487.33"/>
    <n v="-957.7"/>
    <n v="18118.230000000003"/>
    <n v="0.28880982151339657"/>
    <n v="2445.0299999999997"/>
    <n v="8.3316967677830381E-2"/>
    <n v="3.8974484698279015E-2"/>
    <n v="95.308942661756987"/>
    <n v="5701.88"/>
  </r>
  <r>
    <n v="1130010"/>
    <s v="Bekhero Milk 500ML 24X"/>
    <n v="202508"/>
    <x v="2"/>
    <x v="2"/>
    <x v="2"/>
    <x v="5"/>
    <x v="3"/>
    <n v="88.8"/>
    <n v="31968"/>
    <n v="-3483.11"/>
    <n v="28484.89"/>
    <n v="-19286.7"/>
    <n v="-621.13"/>
    <n v="-511.07"/>
    <n v="8065.989999999998"/>
    <n v="0.28316732134124434"/>
    <n v="1132.2"/>
    <n v="0.10895614364364364"/>
    <n v="3.9747388878805572E-2"/>
    <n v="90.833220720720703"/>
    <n v="3483.11"/>
  </r>
  <r>
    <n v="1110020"/>
    <s v="Juhayna Milk 500ML 24X"/>
    <n v="202505"/>
    <x v="0"/>
    <x v="2"/>
    <x v="2"/>
    <x v="5"/>
    <x v="3"/>
    <n v="238.4"/>
    <n v="107280"/>
    <n v="-8586.59"/>
    <n v="98693.41"/>
    <n v="-66750.52"/>
    <n v="-3945.48"/>
    <n v="-1373.57"/>
    <n v="26623.839999999997"/>
    <n v="0.26976309765768552"/>
    <n v="5319.05"/>
    <n v="8.0039056674123796E-2"/>
    <n v="5.389468253250141E-2"/>
    <n v="111.67718120805367"/>
    <n v="8586.59"/>
  </r>
  <r>
    <n v="1120010"/>
    <s v="Pure Orange 1L 12X"/>
    <n v="202512"/>
    <x v="1"/>
    <x v="0"/>
    <x v="0"/>
    <x v="7"/>
    <x v="3"/>
    <n v="73.7"/>
    <n v="35376"/>
    <n v="-3540.15"/>
    <n v="31835.85"/>
    <n v="-20262.71"/>
    <n v="-871.07"/>
    <n v="-338.87"/>
    <n v="10363.200000000001"/>
    <n v="0.32551981492562632"/>
    <n v="1209.94"/>
    <n v="0.1000720827679783"/>
    <n v="3.8005581757672567E-2"/>
    <n v="140.61329715061058"/>
    <n v="3540.15"/>
  </r>
  <r>
    <n v="1130010"/>
    <s v="Bekhero Milk 500ML 24X"/>
    <n v="202506"/>
    <x v="2"/>
    <x v="2"/>
    <x v="2"/>
    <x v="7"/>
    <x v="3"/>
    <n v="274.39999999999998"/>
    <n v="98784"/>
    <n v="-11410.8"/>
    <n v="87373.2"/>
    <n v="-58975.19"/>
    <n v="-1896.94"/>
    <n v="-1542.86"/>
    <n v="24958.209999999992"/>
    <n v="0.28565063429060616"/>
    <n v="3439.8"/>
    <n v="0.11551263362487851"/>
    <n v="3.9369051379599243E-2"/>
    <n v="90.955575801749248"/>
    <n v="11410.8"/>
  </r>
  <r>
    <n v="1110010"/>
    <s v="Juhayna Milk 1L 12X"/>
    <n v="202501"/>
    <x v="0"/>
    <x v="0"/>
    <x v="0"/>
    <x v="7"/>
    <x v="3"/>
    <n v="106.2"/>
    <n v="44604"/>
    <n v="-3930.55"/>
    <n v="40673.449999999997"/>
    <n v="-27450.16"/>
    <n v="-1224.3399999999999"/>
    <n v="-582.07000000000005"/>
    <n v="11416.879999999997"/>
    <n v="0.28069612978490877"/>
    <n v="1806.4099999999999"/>
    <n v="8.8121020536274783E-2"/>
    <n v="4.4412509880524025E-2"/>
    <n v="107.50357815442558"/>
    <n v="3930.55"/>
  </r>
  <r>
    <n v="1110020"/>
    <s v="Juhayna Milk 500ML 24X"/>
    <n v="202508"/>
    <x v="0"/>
    <x v="2"/>
    <x v="2"/>
    <x v="8"/>
    <x v="2"/>
    <n v="52.3"/>
    <n v="23535"/>
    <n v="-2342.1"/>
    <n v="21192.9"/>
    <n v="-13876.57"/>
    <n v="-743.87"/>
    <n v="-413.52"/>
    <n v="6158.9400000000005"/>
    <n v="0.29061336579703578"/>
    <n v="1157.3899999999999"/>
    <n v="9.9515615041427655E-2"/>
    <n v="5.461215784531611E-2"/>
    <n v="117.76175908221799"/>
    <n v="2342.1"/>
  </r>
  <r>
    <n v="1120010"/>
    <s v="Pure Orange 1L 12X"/>
    <n v="202502"/>
    <x v="1"/>
    <x v="0"/>
    <x v="0"/>
    <x v="2"/>
    <x v="1"/>
    <n v="101.1"/>
    <n v="48528"/>
    <n v="-1459.48"/>
    <n v="47068.52"/>
    <n v="-31198.31"/>
    <n v="-1557.26"/>
    <n v="-514.16999999999996"/>
    <n v="13798.779999999999"/>
    <n v="0.29316366862607957"/>
    <n v="2071.4299999999998"/>
    <n v="3.0075008242664028E-2"/>
    <n v="4.4008819482745577E-2"/>
    <n v="136.4864490603363"/>
    <n v="1459.48"/>
  </r>
  <r>
    <n v="1110020"/>
    <s v="Juhayna Milk 500ML 24X"/>
    <n v="202505"/>
    <x v="0"/>
    <x v="2"/>
    <x v="2"/>
    <x v="3"/>
    <x v="2"/>
    <n v="154.5"/>
    <n v="69525"/>
    <n v="-6640.54"/>
    <n v="62884.46"/>
    <n v="-40526.959999999999"/>
    <n v="-1932.12"/>
    <n v="-871.54"/>
    <n v="19553.839999999997"/>
    <n v="0.31094868271111809"/>
    <n v="2803.66"/>
    <n v="9.5512980942107154E-2"/>
    <n v="4.4584305884156433E-2"/>
    <n v="126.56207119741099"/>
    <n v="6640.54"/>
  </r>
  <r>
    <n v="1110020"/>
    <s v="Juhayna Milk 500ML 24X"/>
    <n v="202501"/>
    <x v="0"/>
    <x v="2"/>
    <x v="2"/>
    <x v="8"/>
    <x v="2"/>
    <n v="62.6"/>
    <n v="28170"/>
    <n v="-2546.64"/>
    <n v="25623.360000000001"/>
    <n v="-17153.310000000001"/>
    <n v="-995.8"/>
    <n v="-301.02999999999997"/>
    <n v="7173.2200000000012"/>
    <n v="0.27994845328637624"/>
    <n v="1296.83"/>
    <n v="9.0402555910543123E-2"/>
    <n v="5.0611239119303632E-2"/>
    <n v="114.58817891373803"/>
    <n v="2546.64"/>
  </r>
  <r>
    <n v="1110010"/>
    <s v="Juhayna Milk 1L 12X"/>
    <n v="202506"/>
    <x v="0"/>
    <x v="0"/>
    <x v="0"/>
    <x v="7"/>
    <x v="3"/>
    <n v="159.80000000000001"/>
    <n v="67116"/>
    <n v="-6767.08"/>
    <n v="60348.92"/>
    <n v="-40282.03"/>
    <n v="-1979.29"/>
    <n v="-841.9"/>
    <n v="17245.699999999997"/>
    <n v="0.2857665058463349"/>
    <n v="2821.19"/>
    <n v="0.10082662852374992"/>
    <n v="4.674797825710883E-2"/>
    <n v="107.92052565707131"/>
    <n v="6767.08"/>
  </r>
  <r>
    <n v="1110020"/>
    <s v="Juhayna Milk 500ML 24X"/>
    <n v="202403"/>
    <x v="0"/>
    <x v="2"/>
    <x v="2"/>
    <x v="2"/>
    <x v="1"/>
    <n v="53.6"/>
    <n v="24120"/>
    <n v="-600.15"/>
    <n v="23519.85"/>
    <n v="-15784.54"/>
    <n v="-608.46"/>
    <n v="-245.05"/>
    <n v="6881.7999999999993"/>
    <n v="0.29259540345707985"/>
    <n v="853.51"/>
    <n v="2.4881840796019898E-2"/>
    <n v="3.6288921910641439E-2"/>
    <n v="128.39179104477611"/>
    <n v="600.15"/>
  </r>
  <r>
    <n v="1120020"/>
    <s v="Pure Apple 250ML 27X"/>
    <n v="202405"/>
    <x v="1"/>
    <x v="1"/>
    <x v="1"/>
    <x v="7"/>
    <x v="3"/>
    <n v="178.5"/>
    <n v="67830"/>
    <n v="-5465.15"/>
    <n v="62364.85"/>
    <n v="-42201.1"/>
    <n v="-2121.65"/>
    <n v="-876.37"/>
    <n v="17165.729999999996"/>
    <n v="0.27524687383999152"/>
    <n v="2998.02"/>
    <n v="8.0571281144036555E-2"/>
    <n v="4.8072271479848022E-2"/>
    <n v="96.166554621848718"/>
    <n v="5465.15"/>
  </r>
  <r>
    <n v="1130010"/>
    <s v="Bekhero Milk 500ML 24X"/>
    <n v="202510"/>
    <x v="2"/>
    <x v="2"/>
    <x v="2"/>
    <x v="0"/>
    <x v="0"/>
    <n v="65"/>
    <n v="23400"/>
    <n v="-1804.82"/>
    <n v="21595.18"/>
    <n v="-14207.5"/>
    <n v="-618.96"/>
    <n v="-431.63"/>
    <n v="6337.090000000002"/>
    <n v="0.29344927895947159"/>
    <n v="1050.5900000000001"/>
    <n v="7.7129059829059821E-2"/>
    <n v="4.8649281923095811E-2"/>
    <n v="97.493692307692342"/>
    <n v="1804.82"/>
  </r>
  <r>
    <n v="1120010"/>
    <s v="Pure Orange 1L 12X"/>
    <n v="202408"/>
    <x v="1"/>
    <x v="0"/>
    <x v="0"/>
    <x v="5"/>
    <x v="3"/>
    <n v="285.7"/>
    <n v="137136"/>
    <n v="-11305.84"/>
    <n v="125830.16"/>
    <n v="-85192.68"/>
    <n v="-2763.03"/>
    <n v="-1776.78"/>
    <n v="36097.670000000013"/>
    <n v="0.28687613526041778"/>
    <n v="4539.8100000000004"/>
    <n v="8.2442538793606343E-2"/>
    <n v="3.6078870121439885E-2"/>
    <n v="126.34816240812046"/>
    <n v="11305.84"/>
  </r>
  <r>
    <n v="1120020"/>
    <s v="Pure Apple 250ML 27X"/>
    <n v="202405"/>
    <x v="1"/>
    <x v="1"/>
    <x v="1"/>
    <x v="2"/>
    <x v="1"/>
    <n v="67.7"/>
    <n v="25726"/>
    <n v="-701.2"/>
    <n v="25024.799999999999"/>
    <n v="-15993.08"/>
    <n v="-536.72"/>
    <n v="-437.97"/>
    <n v="8057.0299999999988"/>
    <n v="0.32196181388063039"/>
    <n v="974.69"/>
    <n v="2.725647205162093E-2"/>
    <n v="3.8948962629071965E-2"/>
    <n v="119.01078286558344"/>
    <n v="701.2"/>
  </r>
  <r>
    <n v="1130010"/>
    <s v="Bekhero Milk 500ML 24X"/>
    <n v="202508"/>
    <x v="2"/>
    <x v="2"/>
    <x v="2"/>
    <x v="8"/>
    <x v="2"/>
    <n v="278.39999999999998"/>
    <n v="100224"/>
    <n v="-9582.0300000000007"/>
    <n v="90641.97"/>
    <n v="-58255.75"/>
    <n v="-2108.04"/>
    <n v="-1427.55"/>
    <n v="28850.629999999997"/>
    <n v="0.31829217745377775"/>
    <n v="3535.59"/>
    <n v="9.560614224137931E-2"/>
    <n v="3.900610280204634E-2"/>
    <n v="103.63013649425287"/>
    <n v="9582.0300000000007"/>
  </r>
  <r>
    <n v="1110010"/>
    <s v="Juhayna Milk 1L 12X"/>
    <n v="202505"/>
    <x v="0"/>
    <x v="0"/>
    <x v="0"/>
    <x v="1"/>
    <x v="0"/>
    <n v="44.3"/>
    <n v="18606"/>
    <n v="-1354.7"/>
    <n v="17251.3"/>
    <n v="-10733.47"/>
    <n v="-597.28"/>
    <n v="-306.06"/>
    <n v="5614.49"/>
    <n v="0.32545315425504168"/>
    <n v="903.33999999999992"/>
    <n v="7.2809846286144259E-2"/>
    <n v="5.2363589990319565E-2"/>
    <n v="126.73792325056434"/>
    <n v="1354.7"/>
  </r>
  <r>
    <n v="1110010"/>
    <s v="Juhayna Milk 1L 12X"/>
    <n v="202501"/>
    <x v="0"/>
    <x v="0"/>
    <x v="0"/>
    <x v="6"/>
    <x v="0"/>
    <n v="108"/>
    <n v="45360"/>
    <n v="-3124.66"/>
    <n v="42235.34"/>
    <n v="-27683.93"/>
    <n v="-1382.91"/>
    <n v="-609.12"/>
    <n v="12559.379999999997"/>
    <n v="0.29736661288863775"/>
    <n v="1992.0300000000002"/>
    <n v="6.8885802469135796E-2"/>
    <n v="4.7165004472557823E-2"/>
    <n v="116.29055555555553"/>
    <n v="3124.66"/>
  </r>
  <r>
    <n v="1130010"/>
    <s v="Bekhero Milk 500ML 24X"/>
    <n v="202505"/>
    <x v="2"/>
    <x v="2"/>
    <x v="2"/>
    <x v="3"/>
    <x v="2"/>
    <n v="257.3"/>
    <n v="92628"/>
    <n v="-8218.68"/>
    <n v="84409.32"/>
    <n v="-56937.53"/>
    <n v="-2902.09"/>
    <n v="-1596.36"/>
    <n v="22973.340000000011"/>
    <n v="0.27216591722335887"/>
    <n v="4498.45"/>
    <n v="8.8727814483741424E-2"/>
    <n v="5.3293285622962004E-2"/>
    <n v="89.286202876020255"/>
    <n v="8218.68"/>
  </r>
  <r>
    <n v="1110020"/>
    <s v="Juhayna Milk 500ML 24X"/>
    <n v="202403"/>
    <x v="0"/>
    <x v="2"/>
    <x v="2"/>
    <x v="8"/>
    <x v="2"/>
    <n v="291.10000000000002"/>
    <n v="130995"/>
    <n v="-10806.09"/>
    <n v="120188.91"/>
    <n v="-79034.929999999993"/>
    <n v="-3715.49"/>
    <n v="-1547.9"/>
    <n v="35890.590000000011"/>
    <n v="0.29861815037676948"/>
    <n v="5263.3899999999994"/>
    <n v="8.2492385205542196E-2"/>
    <n v="4.3792642765459799E-2"/>
    <n v="123.2929920989351"/>
    <n v="10806.09"/>
  </r>
  <r>
    <n v="1120020"/>
    <s v="Pure Apple 250ML 27X"/>
    <n v="202403"/>
    <x v="1"/>
    <x v="1"/>
    <x v="1"/>
    <x v="5"/>
    <x v="3"/>
    <n v="157.6"/>
    <n v="59888"/>
    <n v="-4925.1400000000003"/>
    <n v="54962.86"/>
    <n v="-34662.99"/>
    <n v="-1850.37"/>
    <n v="-633.65"/>
    <n v="17815.849999999999"/>
    <n v="0.3241434306730035"/>
    <n v="2484.02"/>
    <n v="8.2239179802297627E-2"/>
    <n v="4.5194518625850257E-2"/>
    <n v="113.04473350253807"/>
    <n v="4925.1400000000003"/>
  </r>
  <r>
    <n v="1110020"/>
    <s v="Juhayna Milk 500ML 24X"/>
    <n v="202409"/>
    <x v="0"/>
    <x v="2"/>
    <x v="2"/>
    <x v="7"/>
    <x v="3"/>
    <n v="235.6"/>
    <n v="106020"/>
    <n v="-12074.14"/>
    <n v="93945.86"/>
    <n v="-58325.27"/>
    <n v="-2022.21"/>
    <n v="-1003.03"/>
    <n v="32595.350000000006"/>
    <n v="0.34695887610161857"/>
    <n v="3025.24"/>
    <n v="0.11388549330315034"/>
    <n v="3.2201951208919687E-2"/>
    <n v="138.35038200339562"/>
    <n v="12074.14"/>
  </r>
  <r>
    <n v="1110010"/>
    <s v="Juhayna Milk 1L 12X"/>
    <n v="202508"/>
    <x v="0"/>
    <x v="0"/>
    <x v="0"/>
    <x v="2"/>
    <x v="1"/>
    <n v="66.7"/>
    <n v="28014"/>
    <n v="-573.71"/>
    <n v="27440.29"/>
    <n v="-17414.509999999998"/>
    <n v="-910.35"/>
    <n v="-546.19000000000005"/>
    <n v="8569.2400000000052"/>
    <n v="0.31228678705655094"/>
    <n v="1456.54"/>
    <n v="2.0479403155565075E-2"/>
    <n v="5.3080342809788086E-2"/>
    <n v="128.47436281859078"/>
    <n v="573.71"/>
  </r>
  <r>
    <n v="1110010"/>
    <s v="Juhayna Milk 1L 12X"/>
    <n v="202503"/>
    <x v="0"/>
    <x v="0"/>
    <x v="0"/>
    <x v="4"/>
    <x v="1"/>
    <n v="20.399999999999999"/>
    <n v="8568"/>
    <n v="-264.05"/>
    <n v="8303.9500000000007"/>
    <n v="-5265.03"/>
    <n v="-203.01"/>
    <n v="-99.58"/>
    <n v="2736.3300000000008"/>
    <n v="0.32952149278355486"/>
    <n v="302.58999999999997"/>
    <n v="3.0818160597572364E-2"/>
    <n v="3.6439284918623062E-2"/>
    <n v="134.13382352941181"/>
    <n v="264.05"/>
  </r>
  <r>
    <n v="1110010"/>
    <s v="Juhayna Milk 1L 12X"/>
    <n v="202409"/>
    <x v="0"/>
    <x v="0"/>
    <x v="0"/>
    <x v="2"/>
    <x v="1"/>
    <n v="60.1"/>
    <n v="25242"/>
    <n v="-888.7"/>
    <n v="24353.3"/>
    <n v="-15620.45"/>
    <n v="-845.32"/>
    <n v="-259.60000000000002"/>
    <n v="7627.93"/>
    <n v="0.31321956367309567"/>
    <n v="1104.92"/>
    <n v="3.5207194358608668E-2"/>
    <n v="4.537044260942049E-2"/>
    <n v="126.92063227953412"/>
    <n v="888.7"/>
  </r>
  <r>
    <n v="1130010"/>
    <s v="Bekhero Milk 500ML 24X"/>
    <n v="202507"/>
    <x v="2"/>
    <x v="2"/>
    <x v="2"/>
    <x v="7"/>
    <x v="3"/>
    <n v="94.4"/>
    <n v="33984"/>
    <n v="-2726.59"/>
    <n v="31257.41"/>
    <n v="-20848.07"/>
    <n v="-942.5"/>
    <n v="-522.46"/>
    <n v="8944.380000000001"/>
    <n v="0.28615230756483029"/>
    <n v="1464.96"/>
    <n v="8.0231579566854991E-2"/>
    <n v="4.686760675308671E-2"/>
    <n v="94.749788135593221"/>
    <n v="2726.59"/>
  </r>
  <r>
    <n v="1130010"/>
    <s v="Bekhero Milk 500ML 24X"/>
    <n v="202509"/>
    <x v="2"/>
    <x v="2"/>
    <x v="2"/>
    <x v="0"/>
    <x v="0"/>
    <n v="29.9"/>
    <n v="10764"/>
    <n v="-810.21"/>
    <n v="9953.7900000000009"/>
    <n v="-6684.68"/>
    <n v="-334.46"/>
    <n v="-113.34"/>
    <n v="2821.3100000000004"/>
    <n v="0.28344077984365756"/>
    <n v="447.79999999999995"/>
    <n v="7.5270345596432559E-2"/>
    <n v="4.49878890352318E-2"/>
    <n v="94.358193979933134"/>
    <n v="810.21"/>
  </r>
  <r>
    <n v="1120020"/>
    <s v="Pure Apple 250ML 27X"/>
    <n v="202401"/>
    <x v="1"/>
    <x v="1"/>
    <x v="1"/>
    <x v="10"/>
    <x v="1"/>
    <n v="23.2"/>
    <n v="8816"/>
    <n v="-320.08"/>
    <n v="8495.92"/>
    <n v="-5480.07"/>
    <n v="-243"/>
    <n v="-113.35"/>
    <n v="2659.5"/>
    <n v="0.31303260859330123"/>
    <n v="356.35"/>
    <n v="3.6306715063520872E-2"/>
    <n v="4.1943662369702164E-2"/>
    <n v="114.63362068965517"/>
    <n v="320.08"/>
  </r>
  <r>
    <n v="1110010"/>
    <s v="Juhayna Milk 1L 12X"/>
    <n v="202504"/>
    <x v="0"/>
    <x v="0"/>
    <x v="0"/>
    <x v="3"/>
    <x v="2"/>
    <n v="234.2"/>
    <n v="98364"/>
    <n v="-9797.6"/>
    <n v="88566.399999999994"/>
    <n v="-55633.18"/>
    <n v="-3099.53"/>
    <n v="-1417.19"/>
    <n v="28416.499999999993"/>
    <n v="0.32084966759403111"/>
    <n v="4516.72"/>
    <n v="9.960554674474402E-2"/>
    <n v="5.0998121183654307E-2"/>
    <n v="121.33432963279246"/>
    <n v="9797.6"/>
  </r>
  <r>
    <n v="1110020"/>
    <s v="Juhayna Milk 500ML 24X"/>
    <n v="202402"/>
    <x v="0"/>
    <x v="2"/>
    <x v="2"/>
    <x v="3"/>
    <x v="2"/>
    <n v="111.8"/>
    <n v="50310"/>
    <n v="-4976.99"/>
    <n v="45333.01"/>
    <n v="-30147.54"/>
    <n v="-1237.93"/>
    <n v="-789.64"/>
    <n v="13157.900000000001"/>
    <n v="0.29024986428212024"/>
    <n v="2027.5700000000002"/>
    <n v="9.8926455972967592E-2"/>
    <n v="4.4726127826058761E-2"/>
    <n v="117.69141323792488"/>
    <n v="4976.99"/>
  </r>
  <r>
    <n v="1110020"/>
    <s v="Juhayna Milk 500ML 24X"/>
    <n v="202508"/>
    <x v="0"/>
    <x v="2"/>
    <x v="2"/>
    <x v="4"/>
    <x v="1"/>
    <n v="53.7"/>
    <n v="24165"/>
    <n v="-556.74"/>
    <n v="23608.26"/>
    <n v="-16015.62"/>
    <n v="-737.12"/>
    <n v="-355.5"/>
    <n v="6500.0199999999968"/>
    <n v="0.27532821139719732"/>
    <n v="1092.6199999999999"/>
    <n v="2.3039106145251398E-2"/>
    <n v="4.6281259186403405E-2"/>
    <n v="121.04320297951577"/>
    <n v="556.74"/>
  </r>
  <r>
    <n v="1120010"/>
    <s v="Pure Orange 1L 12X"/>
    <n v="202510"/>
    <x v="1"/>
    <x v="0"/>
    <x v="0"/>
    <x v="3"/>
    <x v="2"/>
    <n v="259.89999999999998"/>
    <n v="124752"/>
    <n v="-10535.92"/>
    <n v="114216.08"/>
    <n v="-73507.08"/>
    <n v="-2871.14"/>
    <n v="-1823.03"/>
    <n v="36014.83"/>
    <n v="0.31532188812643547"/>
    <n v="4694.17"/>
    <n v="8.4454918558419911E-2"/>
    <n v="4.1099029138454063E-2"/>
    <n v="138.57187379761447"/>
    <n v="10535.92"/>
  </r>
  <r>
    <n v="1130010"/>
    <s v="Bekhero Milk 500ML 24X"/>
    <n v="202512"/>
    <x v="2"/>
    <x v="2"/>
    <x v="2"/>
    <x v="3"/>
    <x v="2"/>
    <n v="190.5"/>
    <n v="68580"/>
    <n v="-5533.78"/>
    <n v="63046.22"/>
    <n v="-41072.89"/>
    <n v="-1501.86"/>
    <n v="-1251.68"/>
    <n v="19219.79"/>
    <n v="0.30485237655802361"/>
    <n v="2753.54"/>
    <n v="8.0690871974336539E-2"/>
    <n v="4.367494197114434E-2"/>
    <n v="100.89128608923885"/>
    <n v="5533.78"/>
  </r>
  <r>
    <n v="1130010"/>
    <s v="Bekhero Milk 500ML 24X"/>
    <n v="202409"/>
    <x v="2"/>
    <x v="2"/>
    <x v="2"/>
    <x v="10"/>
    <x v="1"/>
    <n v="100.3"/>
    <n v="36108"/>
    <n v="-929.77"/>
    <n v="35178.230000000003"/>
    <n v="-22678.98"/>
    <n v="-876.5"/>
    <n v="-396.83"/>
    <n v="11225.920000000002"/>
    <n v="0.31911554390314695"/>
    <n v="1273.33"/>
    <n v="2.5749695358369337E-2"/>
    <n v="3.6196534049609652E-2"/>
    <n v="111.92342971086742"/>
    <n v="929.77"/>
  </r>
  <r>
    <n v="1110010"/>
    <s v="Juhayna Milk 1L 12X"/>
    <n v="202411"/>
    <x v="0"/>
    <x v="0"/>
    <x v="0"/>
    <x v="3"/>
    <x v="2"/>
    <n v="293.60000000000002"/>
    <n v="123312"/>
    <n v="-11420.97"/>
    <n v="111891.03"/>
    <n v="-71201.06"/>
    <n v="-3739.56"/>
    <n v="-2075.5100000000002"/>
    <n v="34874.900000000009"/>
    <n v="0.31168628977675877"/>
    <n v="5815.07"/>
    <n v="9.2618479953289215E-2"/>
    <n v="5.1970832693201588E-2"/>
    <n v="118.78371934604907"/>
    <n v="11420.97"/>
  </r>
  <r>
    <n v="1110010"/>
    <s v="Juhayna Milk 1L 12X"/>
    <n v="202411"/>
    <x v="0"/>
    <x v="0"/>
    <x v="0"/>
    <x v="3"/>
    <x v="2"/>
    <n v="79.5"/>
    <n v="33390"/>
    <n v="-2462.77"/>
    <n v="30927.23"/>
    <n v="-19567.169999999998"/>
    <n v="-920.53"/>
    <n v="-341.68"/>
    <n v="10097.850000000002"/>
    <n v="0.32650353749753863"/>
    <n v="1262.21"/>
    <n v="7.3757711889787358E-2"/>
    <n v="4.0812255090417089E-2"/>
    <n v="127.0169811320755"/>
    <n v="2462.77"/>
  </r>
  <r>
    <n v="1130010"/>
    <s v="Bekhero Milk 500ML 24X"/>
    <n v="202409"/>
    <x v="2"/>
    <x v="2"/>
    <x v="2"/>
    <x v="9"/>
    <x v="0"/>
    <n v="41.8"/>
    <n v="15048"/>
    <n v="-1115.29"/>
    <n v="13932.71"/>
    <n v="-9215.82"/>
    <n v="-436.93"/>
    <n v="-235.72"/>
    <n v="4044.24"/>
    <n v="0.29026944506847557"/>
    <n v="672.65"/>
    <n v="7.4115497076023384E-2"/>
    <n v="4.82784756160144E-2"/>
    <n v="96.752153110047843"/>
    <n v="1115.29"/>
  </r>
  <r>
    <n v="1120020"/>
    <s v="Pure Apple 250ML 27X"/>
    <n v="202409"/>
    <x v="1"/>
    <x v="1"/>
    <x v="1"/>
    <x v="9"/>
    <x v="0"/>
    <n v="104"/>
    <n v="39520"/>
    <n v="-2382.92"/>
    <n v="37137.08"/>
    <n v="-23471.55"/>
    <n v="-933.03"/>
    <n v="-517.87"/>
    <n v="12214.630000000005"/>
    <n v="0.32890658070047524"/>
    <n v="1450.9"/>
    <n v="6.029655870445344E-2"/>
    <n v="3.9068769003917377E-2"/>
    <n v="117.44836538461543"/>
    <n v="2382.92"/>
  </r>
  <r>
    <n v="1130010"/>
    <s v="Bekhero Milk 500ML 24X"/>
    <n v="202411"/>
    <x v="2"/>
    <x v="2"/>
    <x v="2"/>
    <x v="8"/>
    <x v="2"/>
    <n v="218.6"/>
    <n v="78696"/>
    <n v="-6657.91"/>
    <n v="72038.09"/>
    <n v="-45563.12"/>
    <n v="-1864.02"/>
    <n v="-920.75"/>
    <n v="23690.199999999997"/>
    <n v="0.32885658128914852"/>
    <n v="2784.77"/>
    <n v="8.4602902307614108E-2"/>
    <n v="3.8656910531636807E-2"/>
    <n v="108.37236962488562"/>
    <n v="6657.91"/>
  </r>
  <r>
    <n v="1120020"/>
    <s v="Pure Apple 250ML 27X"/>
    <n v="202401"/>
    <x v="1"/>
    <x v="1"/>
    <x v="1"/>
    <x v="4"/>
    <x v="1"/>
    <n v="58.7"/>
    <n v="22306"/>
    <n v="-543.87"/>
    <n v="21762.13"/>
    <n v="-13986.67"/>
    <n v="-460.51"/>
    <n v="-281.20999999999998"/>
    <n v="7033.7400000000016"/>
    <n v="0.32321009018878211"/>
    <n v="741.72"/>
    <n v="2.4382228996682506E-2"/>
    <n v="3.4083060803331289E-2"/>
    <n v="119.82521294718912"/>
    <n v="543.87"/>
  </r>
  <r>
    <n v="1120020"/>
    <s v="Pure Apple 250ML 27X"/>
    <n v="202405"/>
    <x v="1"/>
    <x v="1"/>
    <x v="1"/>
    <x v="3"/>
    <x v="2"/>
    <n v="51.7"/>
    <n v="19646"/>
    <n v="-1437.47"/>
    <n v="18208.53"/>
    <n v="-11291.01"/>
    <n v="-523.08000000000004"/>
    <n v="-290.27999999999997"/>
    <n v="6104.159999999998"/>
    <n v="0.33523628760806051"/>
    <n v="813.36"/>
    <n v="7.3168583935661211E-2"/>
    <n v="4.4669174282602718E-2"/>
    <n v="118.06885880077365"/>
    <n v="1437.47"/>
  </r>
  <r>
    <n v="1130010"/>
    <s v="Bekhero Milk 500ML 24X"/>
    <n v="202405"/>
    <x v="2"/>
    <x v="2"/>
    <x v="2"/>
    <x v="7"/>
    <x v="3"/>
    <n v="247.6"/>
    <n v="89136"/>
    <n v="-9549.61"/>
    <n v="79586.39"/>
    <n v="-52140.05"/>
    <n v="-2040.66"/>
    <n v="-1039.51"/>
    <n v="24366.169999999991"/>
    <n v="0.30616001052441244"/>
    <n v="3080.17"/>
    <n v="0.10713527643152038"/>
    <n v="3.8702220316815479E-2"/>
    <n v="98.409410339256837"/>
    <n v="9549.61"/>
  </r>
  <r>
    <n v="1130010"/>
    <s v="Bekhero Milk 500ML 24X"/>
    <n v="202404"/>
    <x v="2"/>
    <x v="2"/>
    <x v="2"/>
    <x v="7"/>
    <x v="3"/>
    <n v="150.5"/>
    <n v="54180"/>
    <n v="-4630.7299999999996"/>
    <n v="49549.27"/>
    <n v="-32527.21"/>
    <n v="-1693.15"/>
    <n v="-734.89"/>
    <n v="14594.019999999997"/>
    <n v="0.29453551989766946"/>
    <n v="2428.04"/>
    <n v="8.5469361387966028E-2"/>
    <n v="4.9002538281593254E-2"/>
    <n v="96.970232558139514"/>
    <n v="4630.7299999999996"/>
  </r>
  <r>
    <n v="1120020"/>
    <s v="Pure Apple 250ML 27X"/>
    <n v="202511"/>
    <x v="1"/>
    <x v="1"/>
    <x v="1"/>
    <x v="3"/>
    <x v="2"/>
    <n v="279.5"/>
    <n v="106210"/>
    <n v="-8768.92"/>
    <n v="97441.08"/>
    <n v="-62107.01"/>
    <n v="-3038.06"/>
    <n v="-1024.42"/>
    <n v="31271.589999999997"/>
    <n v="0.32092819578764925"/>
    <n v="4062.48"/>
    <n v="8.256209396478674E-2"/>
    <n v="4.1691656126964106E-2"/>
    <n v="111.88404293381036"/>
    <n v="8768.92"/>
  </r>
  <r>
    <n v="1110010"/>
    <s v="Juhayna Milk 1L 12X"/>
    <n v="202501"/>
    <x v="0"/>
    <x v="0"/>
    <x v="0"/>
    <x v="2"/>
    <x v="1"/>
    <n v="61.7"/>
    <n v="25914"/>
    <n v="-554.29999999999995"/>
    <n v="25359.7"/>
    <n v="-16202.46"/>
    <n v="-639.89"/>
    <n v="-417.81"/>
    <n v="8099.5400000000009"/>
    <n v="0.31938627034231482"/>
    <n v="1057.7"/>
    <n v="2.1389982248977386E-2"/>
    <n v="4.1707906639274123E-2"/>
    <n v="131.27293354943274"/>
    <n v="554.29999999999995"/>
  </r>
  <r>
    <n v="1110010"/>
    <s v="Juhayna Milk 1L 12X"/>
    <n v="202408"/>
    <x v="0"/>
    <x v="0"/>
    <x v="0"/>
    <x v="7"/>
    <x v="3"/>
    <n v="171.9"/>
    <n v="72198"/>
    <n v="-8335.7099999999991"/>
    <n v="63862.29"/>
    <n v="-40195.18"/>
    <n v="-2337.31"/>
    <n v="-1243.28"/>
    <n v="20086.520000000004"/>
    <n v="0.31452865219834747"/>
    <n v="3580.59"/>
    <n v="0.11545624532535526"/>
    <n v="5.6067359939645137E-2"/>
    <n v="116.85002908667832"/>
    <n v="8335.7099999999991"/>
  </r>
  <r>
    <n v="1110020"/>
    <s v="Juhayna Milk 500ML 24X"/>
    <n v="202407"/>
    <x v="0"/>
    <x v="2"/>
    <x v="2"/>
    <x v="5"/>
    <x v="3"/>
    <n v="289.10000000000002"/>
    <n v="130095"/>
    <n v="-14377.44"/>
    <n v="115717.56"/>
    <n v="-74229.78"/>
    <n v="-3701.61"/>
    <n v="-1314.15"/>
    <n v="36472.020000000004"/>
    <n v="0.31518137783064215"/>
    <n v="5015.76"/>
    <n v="0.11051493139628733"/>
    <n v="4.3344847575424165E-2"/>
    <n v="126.15710826703564"/>
    <n v="14377.44"/>
  </r>
  <r>
    <n v="1120020"/>
    <s v="Pure Apple 250ML 27X"/>
    <n v="202407"/>
    <x v="1"/>
    <x v="1"/>
    <x v="1"/>
    <x v="0"/>
    <x v="0"/>
    <n v="29.9"/>
    <n v="11362"/>
    <n v="-956.38"/>
    <n v="10405.620000000001"/>
    <n v="-6973.86"/>
    <n v="-391.18"/>
    <n v="-134.26"/>
    <n v="2906.3200000000006"/>
    <n v="0.27930291515546413"/>
    <n v="525.44000000000005"/>
    <n v="8.4173560992782961E-2"/>
    <n v="5.0495789775140743E-2"/>
    <n v="97.201337792642164"/>
    <n v="956.38"/>
  </r>
  <r>
    <n v="1110010"/>
    <s v="Juhayna Milk 1L 12X"/>
    <n v="202409"/>
    <x v="0"/>
    <x v="0"/>
    <x v="0"/>
    <x v="1"/>
    <x v="0"/>
    <n v="78.099999999999994"/>
    <n v="32802"/>
    <n v="-2560.9299999999998"/>
    <n v="30241.07"/>
    <n v="-20265.93"/>
    <n v="-789.04"/>
    <n v="-598.25"/>
    <n v="8587.8499999999985"/>
    <n v="0.28397970045372067"/>
    <n v="1387.29"/>
    <n v="7.8072373635753908E-2"/>
    <n v="4.5874368863271044E-2"/>
    <n v="109.9596670934699"/>
    <n v="2560.9299999999998"/>
  </r>
  <r>
    <n v="1120010"/>
    <s v="Pure Orange 1L 12X"/>
    <n v="202510"/>
    <x v="1"/>
    <x v="0"/>
    <x v="0"/>
    <x v="2"/>
    <x v="1"/>
    <n v="105.6"/>
    <n v="50688"/>
    <n v="-1469.47"/>
    <n v="49218.53"/>
    <n v="-31883.41"/>
    <n v="-1255.52"/>
    <n v="-781.82"/>
    <n v="15297.779999999999"/>
    <n v="0.31081342738192302"/>
    <n v="2037.3400000000001"/>
    <n v="2.8990490845959598E-2"/>
    <n v="4.13937596267097E-2"/>
    <n v="144.86534090909092"/>
    <n v="1469.47"/>
  </r>
  <r>
    <n v="1130010"/>
    <s v="Bekhero Milk 500ML 24X"/>
    <n v="202503"/>
    <x v="2"/>
    <x v="2"/>
    <x v="2"/>
    <x v="9"/>
    <x v="0"/>
    <n v="68.7"/>
    <n v="24732"/>
    <n v="-1931.44"/>
    <n v="22800.560000000001"/>
    <n v="-14635.12"/>
    <n v="-817.11"/>
    <n v="-450.69"/>
    <n v="6897.6399999999994"/>
    <n v="0.30252063984393363"/>
    <n v="1267.8"/>
    <n v="7.8094775998706137E-2"/>
    <n v="5.560389744813285E-2"/>
    <n v="100.4023289665211"/>
    <n v="1931.44"/>
  </r>
  <r>
    <n v="1120010"/>
    <s v="Pure Orange 1L 12X"/>
    <n v="202408"/>
    <x v="1"/>
    <x v="0"/>
    <x v="0"/>
    <x v="4"/>
    <x v="1"/>
    <n v="77.099999999999994"/>
    <n v="37008"/>
    <n v="-809.8"/>
    <n v="36198.199999999997"/>
    <n v="-24461.58"/>
    <n v="-1204.19"/>
    <n v="-641.91"/>
    <n v="9890.5199999999968"/>
    <n v="0.27323237067036477"/>
    <n v="1846.1"/>
    <n v="2.1881755296152182E-2"/>
    <n v="5.0999773469399032E-2"/>
    <n v="128.28171206225679"/>
    <n v="809.8"/>
  </r>
  <r>
    <n v="1120010"/>
    <s v="Pure Orange 1L 12X"/>
    <n v="202504"/>
    <x v="1"/>
    <x v="0"/>
    <x v="0"/>
    <x v="0"/>
    <x v="0"/>
    <n v="32.6"/>
    <n v="15648"/>
    <n v="-1359.98"/>
    <n v="14288.02"/>
    <n v="-9322.73"/>
    <n v="-528.35"/>
    <n v="-225.83"/>
    <n v="4211.1100000000006"/>
    <n v="0.29473013055692815"/>
    <n v="754.18000000000006"/>
    <n v="8.6910787321063401E-2"/>
    <n v="5.278408064938319E-2"/>
    <n v="129.17515337423313"/>
    <n v="1359.98"/>
  </r>
  <r>
    <n v="1110010"/>
    <s v="Juhayna Milk 1L 12X"/>
    <n v="202404"/>
    <x v="0"/>
    <x v="0"/>
    <x v="0"/>
    <x v="0"/>
    <x v="0"/>
    <n v="87.6"/>
    <n v="36792"/>
    <n v="-2755.99"/>
    <n v="34036.01"/>
    <n v="-22906.9"/>
    <n v="-972.96"/>
    <n v="-557.89"/>
    <n v="9598.260000000002"/>
    <n v="0.28200309025646664"/>
    <n v="1530.85"/>
    <n v="7.4907316808001737E-2"/>
    <n v="4.4977363680407889E-2"/>
    <n v="109.56917808219181"/>
    <n v="2755.99"/>
  </r>
  <r>
    <n v="1110020"/>
    <s v="Juhayna Milk 500ML 24X"/>
    <n v="202511"/>
    <x v="0"/>
    <x v="2"/>
    <x v="2"/>
    <x v="9"/>
    <x v="0"/>
    <n v="110.3"/>
    <n v="49635"/>
    <n v="-4176.96"/>
    <n v="45458.04"/>
    <n v="-30632.83"/>
    <n v="-1366.34"/>
    <n v="-815.06"/>
    <n v="12643.809999999998"/>
    <n v="0.27814243640948877"/>
    <n v="2181.3999999999996"/>
    <n v="8.4153520701118159E-2"/>
    <n v="4.798711075092546E-2"/>
    <n v="114.63109700815954"/>
    <n v="4176.96"/>
  </r>
  <r>
    <n v="1120020"/>
    <s v="Pure Apple 250ML 27X"/>
    <n v="202510"/>
    <x v="1"/>
    <x v="1"/>
    <x v="1"/>
    <x v="2"/>
    <x v="1"/>
    <n v="89.1"/>
    <n v="33858"/>
    <n v="-1322.42"/>
    <n v="32535.58"/>
    <n v="-21296.83"/>
    <n v="-716.35"/>
    <n v="-429.56"/>
    <n v="10092.84"/>
    <n v="0.31020931546325592"/>
    <n v="1145.9100000000001"/>
    <n v="3.9057829759584148E-2"/>
    <n v="3.5220211227216483E-2"/>
    <n v="113.27542087542088"/>
    <n v="1322.42"/>
  </r>
  <r>
    <n v="1120020"/>
    <s v="Pure Apple 250ML 27X"/>
    <n v="202502"/>
    <x v="1"/>
    <x v="1"/>
    <x v="1"/>
    <x v="5"/>
    <x v="3"/>
    <n v="111.8"/>
    <n v="42484"/>
    <n v="-4695.67"/>
    <n v="37788.33"/>
    <n v="-23697.93"/>
    <n v="-955.05"/>
    <n v="-702.49"/>
    <n v="12432.86"/>
    <n v="0.32901321651419896"/>
    <n v="1657.54"/>
    <n v="0.11052796346859994"/>
    <n v="4.3863806630248012E-2"/>
    <n v="111.20626118067979"/>
    <n v="4695.67"/>
  </r>
  <r>
    <n v="1120020"/>
    <s v="Pure Apple 250ML 27X"/>
    <n v="202404"/>
    <x v="1"/>
    <x v="1"/>
    <x v="1"/>
    <x v="4"/>
    <x v="1"/>
    <n v="113.5"/>
    <n v="43130"/>
    <n v="-1194.73"/>
    <n v="41935.269999999997"/>
    <n v="-28035.95"/>
    <n v="-1420.97"/>
    <n v="-649.66999999999996"/>
    <n v="11828.679999999997"/>
    <n v="0.28206996163372733"/>
    <n v="2070.64"/>
    <n v="2.7700672385810341E-2"/>
    <n v="4.9377051822964299E-2"/>
    <n v="104.21744493392067"/>
    <n v="1194.73"/>
  </r>
  <r>
    <n v="1110010"/>
    <s v="Juhayna Milk 1L 12X"/>
    <n v="202406"/>
    <x v="0"/>
    <x v="0"/>
    <x v="0"/>
    <x v="5"/>
    <x v="3"/>
    <n v="262.39999999999998"/>
    <n v="110208"/>
    <n v="-12158.76"/>
    <n v="98049.24"/>
    <n v="-64460.27"/>
    <n v="-3623.64"/>
    <n v="-1479.46"/>
    <n v="28485.869999999995"/>
    <n v="0.29052616828034561"/>
    <n v="5103.1000000000004"/>
    <n v="0.11032556620209059"/>
    <n v="5.204629837008426E-2"/>
    <n v="108.55895579268292"/>
    <n v="12158.76"/>
  </r>
  <r>
    <n v="1110020"/>
    <s v="Juhayna Milk 500ML 24X"/>
    <n v="202508"/>
    <x v="0"/>
    <x v="2"/>
    <x v="2"/>
    <x v="3"/>
    <x v="2"/>
    <n v="269.8"/>
    <n v="121410"/>
    <n v="-8592.7900000000009"/>
    <n v="112817.21"/>
    <n v="-73533.09"/>
    <n v="-2481.8000000000002"/>
    <n v="-1913.03"/>
    <n v="34889.290000000008"/>
    <n v="0.30925503298654528"/>
    <n v="4394.83"/>
    <n v="7.0774977349476992E-2"/>
    <n v="3.8955315416858823E-2"/>
    <n v="129.31538176426986"/>
    <n v="8592.7900000000009"/>
  </r>
  <r>
    <n v="1130010"/>
    <s v="Bekhero Milk 500ML 24X"/>
    <n v="202407"/>
    <x v="2"/>
    <x v="2"/>
    <x v="2"/>
    <x v="8"/>
    <x v="2"/>
    <n v="166.3"/>
    <n v="59868"/>
    <n v="-4598.3"/>
    <n v="55269.7"/>
    <n v="-36608.959999999999"/>
    <n v="-1412.8"/>
    <n v="-804.58"/>
    <n v="16443.359999999993"/>
    <n v="0.2975112946153135"/>
    <n v="2217.38"/>
    <n v="7.6807309414044234E-2"/>
    <n v="4.0119269690264289E-2"/>
    <n v="98.877690920024008"/>
    <n v="4598.3"/>
  </r>
  <r>
    <n v="1120020"/>
    <s v="Pure Apple 250ML 27X"/>
    <n v="202505"/>
    <x v="1"/>
    <x v="1"/>
    <x v="1"/>
    <x v="5"/>
    <x v="3"/>
    <n v="130.19999999999999"/>
    <n v="49476"/>
    <n v="-5077.2"/>
    <n v="44398.8"/>
    <n v="-30113.78"/>
    <n v="-907.33"/>
    <n v="-808.76"/>
    <n v="12568.930000000004"/>
    <n v="0.28309166013495868"/>
    <n v="1716.0900000000001"/>
    <n v="0.10261945185544506"/>
    <n v="3.8651720316765316E-2"/>
    <n v="96.535560675883289"/>
    <n v="5077.2"/>
  </r>
  <r>
    <n v="1120020"/>
    <s v="Pure Apple 250ML 27X"/>
    <n v="202506"/>
    <x v="1"/>
    <x v="1"/>
    <x v="1"/>
    <x v="8"/>
    <x v="2"/>
    <n v="227.5"/>
    <n v="86450"/>
    <n v="-8249.2199999999993"/>
    <n v="78200.78"/>
    <n v="-49755.95"/>
    <n v="-2041.71"/>
    <n v="-785.74"/>
    <n v="25617.380000000005"/>
    <n v="0.32758471207064693"/>
    <n v="2827.45"/>
    <n v="9.5421862348178135E-2"/>
    <n v="3.6156288978191779E-2"/>
    <n v="112.60386813186815"/>
    <n v="8249.2199999999993"/>
  </r>
  <r>
    <n v="1120010"/>
    <s v="Pure Orange 1L 12X"/>
    <n v="202412"/>
    <x v="1"/>
    <x v="0"/>
    <x v="0"/>
    <x v="9"/>
    <x v="0"/>
    <n v="55.1"/>
    <n v="26448"/>
    <n v="-1705.1"/>
    <n v="24742.9"/>
    <n v="-16489.990000000002"/>
    <n v="-987.17"/>
    <n v="-260.02999999999997"/>
    <n v="7005.7100000000028"/>
    <n v="0.28314021396036854"/>
    <n v="1247.1999999999998"/>
    <n v="6.446990320629159E-2"/>
    <n v="5.0406379203731158E-2"/>
    <n v="127.14537205081675"/>
    <n v="1705.1"/>
  </r>
  <r>
    <n v="1120020"/>
    <s v="Pure Apple 250ML 27X"/>
    <n v="202503"/>
    <x v="1"/>
    <x v="1"/>
    <x v="1"/>
    <x v="3"/>
    <x v="2"/>
    <n v="242.2"/>
    <n v="92036"/>
    <n v="-8119.23"/>
    <n v="83916.77"/>
    <n v="-52828.49"/>
    <n v="-2368.34"/>
    <n v="-1460.64"/>
    <n v="27259.300000000003"/>
    <n v="0.32483733585074831"/>
    <n v="3828.9800000000005"/>
    <n v="8.8217979920900511E-2"/>
    <n v="4.5628305283914053E-2"/>
    <n v="112.54872006606112"/>
    <n v="8119.23"/>
  </r>
  <r>
    <n v="1110020"/>
    <s v="Juhayna Milk 500ML 24X"/>
    <n v="202405"/>
    <x v="0"/>
    <x v="2"/>
    <x v="2"/>
    <x v="8"/>
    <x v="2"/>
    <n v="163.4"/>
    <n v="73530"/>
    <n v="-5601.81"/>
    <n v="67928.19"/>
    <n v="-43205.23"/>
    <n v="-2710.18"/>
    <n v="-1162.3699999999999"/>
    <n v="20850.409999999996"/>
    <n v="0.30694782239891855"/>
    <n v="3872.5499999999997"/>
    <n v="7.6184006527947781E-2"/>
    <n v="5.7009468381242011E-2"/>
    <n v="127.603488372093"/>
    <n v="5601.81"/>
  </r>
  <r>
    <n v="1130010"/>
    <s v="Bekhero Milk 500ML 24X"/>
    <n v="202404"/>
    <x v="2"/>
    <x v="2"/>
    <x v="2"/>
    <x v="7"/>
    <x v="3"/>
    <n v="249.2"/>
    <n v="89712"/>
    <n v="-9481.0400000000009"/>
    <n v="80230.960000000006"/>
    <n v="-52614.94"/>
    <n v="-2711.25"/>
    <n v="-1454.14"/>
    <n v="23450.630000000005"/>
    <n v="0.29228903655147592"/>
    <n v="4165.3900000000003"/>
    <n v="0.10568307472801856"/>
    <n v="5.1917489208654612E-2"/>
    <n v="94.103651685393288"/>
    <n v="9481.0400000000009"/>
  </r>
  <r>
    <n v="1120020"/>
    <s v="Pure Apple 250ML 27X"/>
    <n v="202503"/>
    <x v="1"/>
    <x v="1"/>
    <x v="1"/>
    <x v="8"/>
    <x v="2"/>
    <n v="233.2"/>
    <n v="88616"/>
    <n v="-7176.72"/>
    <n v="81439.28"/>
    <n v="-54896.6"/>
    <n v="-2380.38"/>
    <n v="-1270.69"/>
    <n v="22891.61"/>
    <n v="0.28108806954088988"/>
    <n v="3651.07"/>
    <n v="8.0986729258824594E-2"/>
    <n v="4.4831805978638319E-2"/>
    <n v="98.162993138936542"/>
    <n v="7176.72"/>
  </r>
  <r>
    <n v="1110020"/>
    <s v="Juhayna Milk 500ML 24X"/>
    <n v="202402"/>
    <x v="0"/>
    <x v="2"/>
    <x v="2"/>
    <x v="2"/>
    <x v="1"/>
    <n v="102.3"/>
    <n v="46035"/>
    <n v="-1217.73"/>
    <n v="44817.27"/>
    <n v="-30405.61"/>
    <n v="-1563.99"/>
    <n v="-512.21"/>
    <n v="12335.459999999995"/>
    <n v="0.27523898711367284"/>
    <n v="2076.1999999999998"/>
    <n v="2.645226458129684E-2"/>
    <n v="4.6325891782341942E-2"/>
    <n v="120.58123167155421"/>
    <n v="1217.73"/>
  </r>
  <r>
    <n v="1130010"/>
    <s v="Bekhero Milk 500ML 24X"/>
    <n v="202511"/>
    <x v="2"/>
    <x v="2"/>
    <x v="2"/>
    <x v="9"/>
    <x v="0"/>
    <n v="98.7"/>
    <n v="35532"/>
    <n v="-2621.83"/>
    <n v="32910.17"/>
    <n v="-21506.62"/>
    <n v="-786.58"/>
    <n v="-461.17"/>
    <n v="10155.799999999999"/>
    <n v="0.30859153872495948"/>
    <n v="1247.75"/>
    <n v="7.378785320274682E-2"/>
    <n v="3.7913812052626894E-2"/>
    <n v="102.89564336372845"/>
    <n v="2621.83"/>
  </r>
  <r>
    <n v="1110010"/>
    <s v="Juhayna Milk 1L 12X"/>
    <n v="202408"/>
    <x v="0"/>
    <x v="0"/>
    <x v="0"/>
    <x v="4"/>
    <x v="1"/>
    <n v="87.1"/>
    <n v="36582"/>
    <n v="-919.81"/>
    <n v="35662.19"/>
    <n v="-24171.15"/>
    <n v="-825.8"/>
    <n v="-491.08"/>
    <n v="10174.16"/>
    <n v="0.28529263065448307"/>
    <n v="1316.8799999999999"/>
    <n v="2.514378656169701E-2"/>
    <n v="3.6926503952785843E-2"/>
    <n v="116.81010332950632"/>
    <n v="919.81"/>
  </r>
  <r>
    <n v="1110010"/>
    <s v="Juhayna Milk 1L 12X"/>
    <n v="202404"/>
    <x v="0"/>
    <x v="0"/>
    <x v="0"/>
    <x v="0"/>
    <x v="0"/>
    <n v="32.1"/>
    <n v="13482"/>
    <n v="-849.21"/>
    <n v="12632.79"/>
    <n v="-8349.32"/>
    <n v="-466.59"/>
    <n v="-185.05"/>
    <n v="3631.8300000000017"/>
    <n v="0.28749231167461831"/>
    <n v="651.64"/>
    <n v="6.2988429016466396E-2"/>
    <n v="5.1583221125341271E-2"/>
    <n v="113.14112149532716"/>
    <n v="849.21"/>
  </r>
  <r>
    <n v="1110020"/>
    <s v="Juhayna Milk 500ML 24X"/>
    <n v="202503"/>
    <x v="0"/>
    <x v="2"/>
    <x v="2"/>
    <x v="2"/>
    <x v="1"/>
    <n v="22.2"/>
    <n v="9990"/>
    <n v="-230.92"/>
    <n v="9759.08"/>
    <n v="-6312.88"/>
    <n v="-388.97"/>
    <n v="-169.32"/>
    <n v="2887.91"/>
    <n v="0.29592031216057252"/>
    <n v="558.29"/>
    <n v="2.3115115115115114E-2"/>
    <n v="5.7207236747726216E-2"/>
    <n v="130.08603603603603"/>
    <n v="230.92"/>
  </r>
  <r>
    <n v="1120020"/>
    <s v="Pure Apple 250ML 27X"/>
    <n v="202502"/>
    <x v="1"/>
    <x v="1"/>
    <x v="1"/>
    <x v="9"/>
    <x v="0"/>
    <n v="33.4"/>
    <n v="12692"/>
    <n v="-1126.0899999999999"/>
    <n v="11565.91"/>
    <n v="-7177.3"/>
    <n v="-433.34"/>
    <n v="-203.68"/>
    <n v="3751.5899999999992"/>
    <n v="0.32436617611584384"/>
    <n v="637.02"/>
    <n v="8.8724393318625902E-2"/>
    <n v="5.507737826076807E-2"/>
    <n v="112.32305389221555"/>
    <n v="1126.0899999999999"/>
  </r>
  <r>
    <n v="1110020"/>
    <s v="Juhayna Milk 500ML 24X"/>
    <n v="202507"/>
    <x v="0"/>
    <x v="2"/>
    <x v="2"/>
    <x v="2"/>
    <x v="1"/>
    <n v="89.3"/>
    <n v="40185"/>
    <n v="-1540.51"/>
    <n v="38644.49"/>
    <n v="-25553.79"/>
    <n v="-935.71"/>
    <n v="-598.12"/>
    <n v="11556.869999999999"/>
    <n v="0.29905608794423216"/>
    <n v="1533.83"/>
    <n v="3.8335448550454149E-2"/>
    <n v="3.9690781273087054E-2"/>
    <n v="129.41623740201567"/>
    <n v="1540.51"/>
  </r>
  <r>
    <n v="1110010"/>
    <s v="Juhayna Milk 1L 12X"/>
    <n v="202502"/>
    <x v="0"/>
    <x v="0"/>
    <x v="0"/>
    <x v="10"/>
    <x v="1"/>
    <n v="60.8"/>
    <n v="25536"/>
    <n v="-579.91999999999996"/>
    <n v="24956.080000000002"/>
    <n v="-16767.400000000001"/>
    <n v="-922.47"/>
    <n v="-358.97"/>
    <n v="6907.239999999998"/>
    <n v="0.27677583979535236"/>
    <n v="1281.44"/>
    <n v="2.2709899749373434E-2"/>
    <n v="5.1347807828793626E-2"/>
    <n v="113.60592105263154"/>
    <n v="579.91999999999996"/>
  </r>
  <r>
    <n v="1110020"/>
    <s v="Juhayna Milk 500ML 24X"/>
    <n v="202408"/>
    <x v="0"/>
    <x v="2"/>
    <x v="2"/>
    <x v="8"/>
    <x v="2"/>
    <n v="287.7"/>
    <n v="129465"/>
    <n v="-10601.63"/>
    <n v="118863.37"/>
    <n v="-80713.119999999995"/>
    <n v="-2929.11"/>
    <n v="-1267.97"/>
    <n v="33953.17"/>
    <n v="0.28564872424532467"/>
    <n v="4197.08"/>
    <n v="8.1888000617927614E-2"/>
    <n v="3.5310121192088026E-2"/>
    <n v="118.01588460201599"/>
    <n v="10601.63"/>
  </r>
  <r>
    <n v="1130010"/>
    <s v="Bekhero Milk 500ML 24X"/>
    <n v="202409"/>
    <x v="2"/>
    <x v="2"/>
    <x v="2"/>
    <x v="8"/>
    <x v="2"/>
    <n v="271.39999999999998"/>
    <n v="97704"/>
    <n v="-7208.93"/>
    <n v="90495.07"/>
    <n v="-58379.5"/>
    <n v="-3305.17"/>
    <n v="-1252.4100000000001"/>
    <n v="27557.990000000005"/>
    <n v="0.30452476582425986"/>
    <n v="4557.58"/>
    <n v="7.3783366085318922E-2"/>
    <n v="5.0362743517409284E-2"/>
    <n v="101.54012527634491"/>
    <n v="7208.93"/>
  </r>
  <r>
    <n v="1120020"/>
    <s v="Pure Apple 250ML 27X"/>
    <n v="202510"/>
    <x v="1"/>
    <x v="1"/>
    <x v="1"/>
    <x v="5"/>
    <x v="3"/>
    <n v="101"/>
    <n v="38380"/>
    <n v="-4022.77"/>
    <n v="34357.230000000003"/>
    <n v="-22107.05"/>
    <n v="-1311.1"/>
    <n v="-453.61"/>
    <n v="10485.470000000005"/>
    <n v="0.3051896209327703"/>
    <n v="1764.71"/>
    <n v="0.10481422615945805"/>
    <n v="5.1363570346037786E-2"/>
    <n v="103.8165346534654"/>
    <n v="4022.77"/>
  </r>
  <r>
    <n v="1120010"/>
    <s v="Pure Orange 1L 12X"/>
    <n v="202501"/>
    <x v="1"/>
    <x v="0"/>
    <x v="0"/>
    <x v="6"/>
    <x v="0"/>
    <n v="110.1"/>
    <n v="52848"/>
    <n v="-3547.51"/>
    <n v="49300.49"/>
    <n v="-30653.599999999999"/>
    <n v="-1601.11"/>
    <n v="-981.42"/>
    <n v="16064.36"/>
    <n v="0.32584584859095722"/>
    <n v="2582.5299999999997"/>
    <n v="6.7126665152891313E-2"/>
    <n v="5.2383455012313264E-2"/>
    <n v="145.9069936421435"/>
    <n v="3547.51"/>
  </r>
  <r>
    <n v="1110020"/>
    <s v="Juhayna Milk 500ML 24X"/>
    <n v="202405"/>
    <x v="0"/>
    <x v="2"/>
    <x v="2"/>
    <x v="6"/>
    <x v="0"/>
    <n v="97.2"/>
    <n v="43740"/>
    <n v="-3506.22"/>
    <n v="40233.78"/>
    <n v="-26913.67"/>
    <n v="-1377.78"/>
    <n v="-556.79"/>
    <n v="11385.54"/>
    <n v="0.28298459652560615"/>
    <n v="1934.57"/>
    <n v="8.0160493827160492E-2"/>
    <n v="4.8083227576429556E-2"/>
    <n v="117.13518518518519"/>
    <n v="3506.22"/>
  </r>
  <r>
    <n v="1120020"/>
    <s v="Pure Apple 250ML 27X"/>
    <n v="202410"/>
    <x v="1"/>
    <x v="1"/>
    <x v="1"/>
    <x v="4"/>
    <x v="1"/>
    <n v="82.2"/>
    <n v="31236"/>
    <n v="-827.33"/>
    <n v="30408.67"/>
    <n v="-20196.009999999998"/>
    <n v="-716.89"/>
    <n v="-351.76"/>
    <n v="9144.010000000002"/>
    <n v="0.30070404262994738"/>
    <n v="1068.6500000000001"/>
    <n v="2.6486425918811628E-2"/>
    <n v="3.5142937852921559E-2"/>
    <n v="111.24099756691"/>
    <n v="827.33"/>
  </r>
  <r>
    <n v="1110010"/>
    <s v="Juhayna Milk 1L 12X"/>
    <n v="202409"/>
    <x v="0"/>
    <x v="0"/>
    <x v="0"/>
    <x v="10"/>
    <x v="1"/>
    <n v="34.299999999999997"/>
    <n v="14406"/>
    <n v="-352.56"/>
    <n v="14053.44"/>
    <n v="-8853.67"/>
    <n v="-552.66999999999996"/>
    <n v="-245.29"/>
    <n v="4401.8099999999995"/>
    <n v="0.3132193968167224"/>
    <n v="797.95999999999992"/>
    <n v="2.4473136193252813E-2"/>
    <n v="5.6780403943803077E-2"/>
    <n v="128.33265306122448"/>
    <n v="352.56"/>
  </r>
  <r>
    <n v="1110010"/>
    <s v="Juhayna Milk 1L 12X"/>
    <n v="202510"/>
    <x v="0"/>
    <x v="0"/>
    <x v="0"/>
    <x v="10"/>
    <x v="1"/>
    <n v="11.3"/>
    <n v="4746"/>
    <n v="-147.51"/>
    <n v="4598.49"/>
    <n v="-2869.77"/>
    <n v="-181.73"/>
    <n v="-69.86"/>
    <n v="1477.1299999999997"/>
    <n v="0.32122066156499191"/>
    <n v="251.58999999999997"/>
    <n v="3.1080910240202275E-2"/>
    <n v="5.4711437885044872E-2"/>
    <n v="130.71946902654864"/>
    <n v="147.51"/>
  </r>
  <r>
    <n v="1120010"/>
    <s v="Pure Orange 1L 12X"/>
    <n v="202406"/>
    <x v="1"/>
    <x v="0"/>
    <x v="0"/>
    <x v="2"/>
    <x v="1"/>
    <n v="22.7"/>
    <n v="10896"/>
    <n v="-300.33"/>
    <n v="10595.67"/>
    <n v="-7082.01"/>
    <n v="-393.58"/>
    <n v="-186.19"/>
    <n v="2933.8900000000003"/>
    <n v="0.276895184542365"/>
    <n v="579.77"/>
    <n v="2.7563325991189425E-2"/>
    <n v="5.4717634656420967E-2"/>
    <n v="129.24625550660795"/>
    <n v="300.33"/>
  </r>
  <r>
    <n v="1130010"/>
    <s v="Bekhero Milk 500ML 24X"/>
    <n v="202412"/>
    <x v="2"/>
    <x v="2"/>
    <x v="2"/>
    <x v="4"/>
    <x v="1"/>
    <n v="46.5"/>
    <n v="16740"/>
    <n v="-459.44"/>
    <n v="16280.56"/>
    <n v="-10493.24"/>
    <n v="-428.28"/>
    <n v="-167.72"/>
    <n v="5191.32"/>
    <n v="0.31886618150727003"/>
    <n v="596"/>
    <n v="2.7445639187574672E-2"/>
    <n v="3.6608077363432218E-2"/>
    <n v="111.64129032258064"/>
    <n v="459.44"/>
  </r>
  <r>
    <n v="1110010"/>
    <s v="Juhayna Milk 1L 12X"/>
    <n v="202504"/>
    <x v="0"/>
    <x v="0"/>
    <x v="0"/>
    <x v="8"/>
    <x v="2"/>
    <n v="52.1"/>
    <n v="21882"/>
    <n v="-2164.58"/>
    <n v="19717.419999999998"/>
    <n v="-12409.88"/>
    <n v="-767.51"/>
    <n v="-204.3"/>
    <n v="6335.73"/>
    <n v="0.32132652243549104"/>
    <n v="971.81"/>
    <n v="9.8920573987752489E-2"/>
    <n v="4.9286874246224917E-2"/>
    <n v="121.6071017274472"/>
    <n v="2164.58"/>
  </r>
  <r>
    <n v="1120020"/>
    <s v="Pure Apple 250ML 27X"/>
    <n v="202410"/>
    <x v="1"/>
    <x v="1"/>
    <x v="1"/>
    <x v="4"/>
    <x v="1"/>
    <n v="20.2"/>
    <n v="7676"/>
    <n v="-272.11"/>
    <n v="7403.89"/>
    <n v="-4743.08"/>
    <n v="-247.83"/>
    <n v="-117.17"/>
    <n v="2295.8100000000004"/>
    <n v="0.31008159224407716"/>
    <n v="365"/>
    <n v="3.5449452840020844E-2"/>
    <n v="4.9298409349679696E-2"/>
    <n v="113.65396039603962"/>
    <n v="272.11"/>
  </r>
  <r>
    <n v="1130010"/>
    <s v="Bekhero Milk 500ML 24X"/>
    <n v="202406"/>
    <x v="2"/>
    <x v="2"/>
    <x v="2"/>
    <x v="10"/>
    <x v="1"/>
    <n v="112.6"/>
    <n v="40536"/>
    <n v="-1068.5"/>
    <n v="39467.5"/>
    <n v="-25410.31"/>
    <n v="-908.12"/>
    <n v="-552.22"/>
    <n v="12596.849999999999"/>
    <n v="0.31917020333185531"/>
    <n v="1460.3400000000001"/>
    <n v="2.6359285573317546E-2"/>
    <n v="3.7001076835370877E-2"/>
    <n v="111.87255772646536"/>
    <n v="1068.5"/>
  </r>
  <r>
    <n v="1120010"/>
    <s v="Pure Orange 1L 12X"/>
    <n v="202402"/>
    <x v="1"/>
    <x v="0"/>
    <x v="0"/>
    <x v="2"/>
    <x v="1"/>
    <n v="52.1"/>
    <n v="25008"/>
    <n v="-593.73"/>
    <n v="24414.27"/>
    <n v="-16111.73"/>
    <n v="-519"/>
    <n v="-265.48"/>
    <n v="7518.0600000000013"/>
    <n v="0.30793712038082649"/>
    <n v="784.48"/>
    <n v="2.3741602687140116E-2"/>
    <n v="3.2132027703470144E-2"/>
    <n v="144.30057581573899"/>
    <n v="593.73"/>
  </r>
  <r>
    <n v="1130010"/>
    <s v="Bekhero Milk 500ML 24X"/>
    <n v="202412"/>
    <x v="2"/>
    <x v="2"/>
    <x v="2"/>
    <x v="10"/>
    <x v="1"/>
    <n v="18.3"/>
    <n v="6588"/>
    <n v="-208.84"/>
    <n v="6379.16"/>
    <n v="-4136.74"/>
    <n v="-194.05"/>
    <n v="-101.3"/>
    <n v="1947.0699999999997"/>
    <n v="0.30522357175552889"/>
    <n v="295.35000000000002"/>
    <n v="3.1700060716454162E-2"/>
    <n v="4.6299199267615179E-2"/>
    <n v="106.39726775956282"/>
    <n v="208.84"/>
  </r>
  <r>
    <n v="1110020"/>
    <s v="Juhayna Milk 500ML 24X"/>
    <n v="202503"/>
    <x v="0"/>
    <x v="2"/>
    <x v="2"/>
    <x v="6"/>
    <x v="0"/>
    <n v="98.3"/>
    <n v="44235"/>
    <n v="-3008.58"/>
    <n v="41226.42"/>
    <n v="-27708.2"/>
    <n v="-1490.12"/>
    <n v="-550.05999999999995"/>
    <n v="11478.039999999997"/>
    <n v="0.27841466709939883"/>
    <n v="2040.1799999999998"/>
    <n v="6.8013563919972875E-2"/>
    <n v="4.9487197772690422E-2"/>
    <n v="116.76541200406915"/>
    <n v="3008.58"/>
  </r>
  <r>
    <n v="1110010"/>
    <s v="Juhayna Milk 1L 12X"/>
    <n v="202502"/>
    <x v="0"/>
    <x v="0"/>
    <x v="0"/>
    <x v="9"/>
    <x v="0"/>
    <n v="85.6"/>
    <n v="35952"/>
    <n v="-2277.92"/>
    <n v="33674.080000000002"/>
    <n v="-22772.94"/>
    <n v="-954.24"/>
    <n v="-366.77"/>
    <n v="9580.130000000001"/>
    <n v="0.28449567144818805"/>
    <n v="1321.01"/>
    <n v="6.3360035603026263E-2"/>
    <n v="3.9229282581736455E-2"/>
    <n v="111.9174065420561"/>
    <n v="2277.92"/>
  </r>
  <r>
    <n v="1120010"/>
    <s v="Pure Orange 1L 12X"/>
    <n v="202411"/>
    <x v="1"/>
    <x v="0"/>
    <x v="0"/>
    <x v="2"/>
    <x v="1"/>
    <n v="26.4"/>
    <n v="12672"/>
    <n v="-430.83"/>
    <n v="12241.17"/>
    <n v="-8262.26"/>
    <n v="-433.34"/>
    <n v="-152.80000000000001"/>
    <n v="3392.7700000000004"/>
    <n v="0.27716059821079198"/>
    <n v="586.14"/>
    <n v="3.3998579545454544E-2"/>
    <n v="4.7882677881280956E-2"/>
    <n v="128.51401515151517"/>
    <n v="430.83"/>
  </r>
  <r>
    <n v="1110020"/>
    <s v="Juhayna Milk 500ML 24X"/>
    <n v="202503"/>
    <x v="0"/>
    <x v="2"/>
    <x v="2"/>
    <x v="7"/>
    <x v="3"/>
    <n v="59.8"/>
    <n v="26910"/>
    <n v="-2880.99"/>
    <n v="24029.01"/>
    <n v="-15034.64"/>
    <n v="-956.15"/>
    <n v="-266.05"/>
    <n v="7772.17"/>
    <n v="0.32344944714742724"/>
    <n v="1222.2"/>
    <n v="0.10706020066889631"/>
    <n v="5.0863518721745098E-2"/>
    <n v="129.96939799331105"/>
    <n v="2880.99"/>
  </r>
  <r>
    <n v="1130010"/>
    <s v="Bekhero Milk 500ML 24X"/>
    <n v="202507"/>
    <x v="2"/>
    <x v="2"/>
    <x v="2"/>
    <x v="6"/>
    <x v="0"/>
    <n v="89.3"/>
    <n v="32148"/>
    <n v="-1998.61"/>
    <n v="30149.39"/>
    <n v="-19702.689999999999"/>
    <n v="-767.28"/>
    <n v="-534.97"/>
    <n v="9144.4500000000007"/>
    <n v="0.30330464397455476"/>
    <n v="1302.25"/>
    <n v="6.2169030732860515E-2"/>
    <n v="4.3193245369143457E-2"/>
    <n v="102.40145576707728"/>
    <n v="1998.61"/>
  </r>
  <r>
    <n v="1130010"/>
    <s v="Bekhero Milk 500ML 24X"/>
    <n v="202503"/>
    <x v="2"/>
    <x v="2"/>
    <x v="2"/>
    <x v="3"/>
    <x v="2"/>
    <n v="242"/>
    <n v="87120"/>
    <n v="-8577.14"/>
    <n v="78542.86"/>
    <n v="-51306.41"/>
    <n v="-2771.48"/>
    <n v="-1464.46"/>
    <n v="23000.509999999995"/>
    <n v="0.29284024034775402"/>
    <n v="4235.9400000000005"/>
    <n v="9.8452020202020193E-2"/>
    <n v="5.3931573156363294E-2"/>
    <n v="95.043429752066089"/>
    <n v="8577.14"/>
  </r>
  <r>
    <n v="1110010"/>
    <s v="Juhayna Milk 1L 12X"/>
    <n v="202505"/>
    <x v="0"/>
    <x v="0"/>
    <x v="0"/>
    <x v="7"/>
    <x v="3"/>
    <n v="77.5"/>
    <n v="32550"/>
    <n v="-3585.81"/>
    <n v="28964.19"/>
    <n v="-19003.07"/>
    <n v="-584.08000000000004"/>
    <n v="-293.76"/>
    <n v="9083.2799999999988"/>
    <n v="0.31360379834547414"/>
    <n v="877.84"/>
    <n v="0.110163133640553"/>
    <n v="3.0307769697685318E-2"/>
    <n v="117.20361290322579"/>
    <n v="3585.81"/>
  </r>
  <r>
    <n v="1110010"/>
    <s v="Juhayna Milk 1L 12X"/>
    <n v="202411"/>
    <x v="0"/>
    <x v="0"/>
    <x v="0"/>
    <x v="3"/>
    <x v="2"/>
    <n v="263.2"/>
    <n v="110544"/>
    <n v="-10752.88"/>
    <n v="99791.12"/>
    <n v="-64911.34"/>
    <n v="-3086.55"/>
    <n v="-1265.1199999999999"/>
    <n v="30528.11"/>
    <n v="0.30592010591723995"/>
    <n v="4351.67"/>
    <n v="9.7272398321030532E-2"/>
    <n v="4.3607787947464664E-2"/>
    <n v="115.98825987841946"/>
    <n v="10752.88"/>
  </r>
  <r>
    <n v="1110020"/>
    <s v="Juhayna Milk 500ML 24X"/>
    <n v="202511"/>
    <x v="0"/>
    <x v="2"/>
    <x v="2"/>
    <x v="7"/>
    <x v="3"/>
    <n v="259.8"/>
    <n v="116910"/>
    <n v="-10942.38"/>
    <n v="105967.62"/>
    <n v="-65911.850000000006"/>
    <n v="-3897.17"/>
    <n v="-1178.68"/>
    <n v="34979.919999999998"/>
    <n v="0.33010008151546671"/>
    <n v="5075.8500000000004"/>
    <n v="9.3596612779060812E-2"/>
    <n v="4.7900009455718651E-2"/>
    <n v="134.6417244033872"/>
    <n v="10942.38"/>
  </r>
  <r>
    <n v="1110010"/>
    <s v="Juhayna Milk 1L 12X"/>
    <n v="202511"/>
    <x v="0"/>
    <x v="0"/>
    <x v="0"/>
    <x v="8"/>
    <x v="2"/>
    <n v="105.3"/>
    <n v="44226"/>
    <n v="-4365.8100000000004"/>
    <n v="39860.19"/>
    <n v="-25952.68"/>
    <n v="-1453.78"/>
    <n v="-570.84"/>
    <n v="11882.890000000003"/>
    <n v="0.29811423377560425"/>
    <n v="2024.62"/>
    <n v="9.871591371591372E-2"/>
    <n v="5.0793034353323448E-2"/>
    <n v="112.84795821462491"/>
    <n v="4365.8100000000004"/>
  </r>
  <r>
    <n v="1130010"/>
    <s v="Bekhero Milk 500ML 24X"/>
    <n v="202404"/>
    <x v="2"/>
    <x v="2"/>
    <x v="2"/>
    <x v="6"/>
    <x v="0"/>
    <n v="95.6"/>
    <n v="34416"/>
    <n v="-3097.08"/>
    <n v="31318.92"/>
    <n v="-19600.41"/>
    <n v="-1065.8800000000001"/>
    <n v="-491.2"/>
    <n v="10161.429999999997"/>
    <n v="0.32445020454089724"/>
    <n v="1557.0800000000002"/>
    <n v="8.9989539748953976E-2"/>
    <n v="4.9716912332864613E-2"/>
    <n v="106.29110878661085"/>
    <n v="3097.08"/>
  </r>
  <r>
    <n v="1120020"/>
    <s v="Pure Apple 250ML 27X"/>
    <n v="202509"/>
    <x v="1"/>
    <x v="1"/>
    <x v="1"/>
    <x v="6"/>
    <x v="0"/>
    <n v="18.3"/>
    <n v="6954"/>
    <n v="-607.62"/>
    <n v="6346.38"/>
    <n v="-4269.88"/>
    <n v="-241.89"/>
    <n v="-124.57"/>
    <n v="1710.04"/>
    <n v="0.2694512462222558"/>
    <n v="366.46"/>
    <n v="8.7377049180327876E-2"/>
    <n v="5.7743154365165653E-2"/>
    <n v="93.444808743169389"/>
    <n v="607.62"/>
  </r>
  <r>
    <n v="1120020"/>
    <s v="Pure Apple 250ML 27X"/>
    <n v="202505"/>
    <x v="1"/>
    <x v="1"/>
    <x v="1"/>
    <x v="3"/>
    <x v="2"/>
    <n v="78.7"/>
    <n v="29906"/>
    <n v="-2726.52"/>
    <n v="27179.48"/>
    <n v="-18032.099999999999"/>
    <n v="-732.06"/>
    <n v="-414.13"/>
    <n v="8001.1899999999987"/>
    <n v="0.29438348342205217"/>
    <n v="1146.19"/>
    <n v="9.1169664950177226E-2"/>
    <n v="4.2171152648983724E-2"/>
    <n v="101.6669631512071"/>
    <n v="2726.52"/>
  </r>
  <r>
    <n v="1110020"/>
    <s v="Juhayna Milk 500ML 24X"/>
    <n v="202402"/>
    <x v="0"/>
    <x v="2"/>
    <x v="2"/>
    <x v="2"/>
    <x v="1"/>
    <n v="60.3"/>
    <n v="27135"/>
    <n v="-981.6"/>
    <n v="26153.4"/>
    <n v="-17190.990000000002"/>
    <n v="-953.86"/>
    <n v="-466.43"/>
    <n v="7542.119999999999"/>
    <n v="0.28838009589575347"/>
    <n v="1420.29"/>
    <n v="3.6174682144831397E-2"/>
    <n v="5.4306132281080083E-2"/>
    <n v="125.07661691542287"/>
    <n v="981.6"/>
  </r>
  <r>
    <n v="1120010"/>
    <s v="Pure Orange 1L 12X"/>
    <n v="202406"/>
    <x v="1"/>
    <x v="0"/>
    <x v="0"/>
    <x v="3"/>
    <x v="2"/>
    <n v="147.19999999999999"/>
    <n v="70656"/>
    <n v="-6773.04"/>
    <n v="63882.96"/>
    <n v="-40177.15"/>
    <n v="-1590.29"/>
    <n v="-689.32"/>
    <n v="21426.199999999997"/>
    <n v="0.33539773360533071"/>
    <n v="2279.61"/>
    <n v="9.5859374999999997E-2"/>
    <n v="3.5684163664301091E-2"/>
    <n v="145.55842391304347"/>
    <n v="6773.04"/>
  </r>
  <r>
    <n v="1120010"/>
    <s v="Pure Orange 1L 12X"/>
    <n v="202502"/>
    <x v="1"/>
    <x v="0"/>
    <x v="0"/>
    <x v="4"/>
    <x v="1"/>
    <n v="116.5"/>
    <n v="55920"/>
    <n v="-1514.26"/>
    <n v="54405.74"/>
    <n v="-36066.980000000003"/>
    <n v="-2036.63"/>
    <n v="-957"/>
    <n v="15345.129999999997"/>
    <n v="0.28204983518283178"/>
    <n v="2993.63"/>
    <n v="2.707904148783977E-2"/>
    <n v="5.5024157377512012E-2"/>
    <n v="131.71785407725321"/>
    <n v="1514.26"/>
  </r>
  <r>
    <n v="1120020"/>
    <s v="Pure Apple 250ML 27X"/>
    <n v="202505"/>
    <x v="1"/>
    <x v="1"/>
    <x v="1"/>
    <x v="8"/>
    <x v="2"/>
    <n v="207.9"/>
    <n v="79002"/>
    <n v="-6030.42"/>
    <n v="72971.58"/>
    <n v="-46491.99"/>
    <n v="-2298.17"/>
    <n v="-981.73"/>
    <n v="23199.690000000002"/>
    <n v="0.31792774666520857"/>
    <n v="3279.9"/>
    <n v="7.633249791144528E-2"/>
    <n v="4.4947635778202967E-2"/>
    <n v="111.59062049062049"/>
    <n v="6030.42"/>
  </r>
  <r>
    <n v="1110010"/>
    <s v="Juhayna Milk 1L 12X"/>
    <n v="202505"/>
    <x v="0"/>
    <x v="0"/>
    <x v="0"/>
    <x v="3"/>
    <x v="2"/>
    <n v="192.5"/>
    <n v="80850"/>
    <n v="-7487.85"/>
    <n v="73362.149999999994"/>
    <n v="-46764.12"/>
    <n v="-1614.59"/>
    <n v="-932.19"/>
    <n v="24051.249999999993"/>
    <n v="0.32784276360493791"/>
    <n v="2546.7799999999997"/>
    <n v="9.2614100185528764E-2"/>
    <n v="3.4715176695339488E-2"/>
    <n v="124.9415584415584"/>
    <n v="7487.85"/>
  </r>
  <r>
    <n v="1110010"/>
    <s v="Juhayna Milk 1L 12X"/>
    <n v="202512"/>
    <x v="0"/>
    <x v="0"/>
    <x v="0"/>
    <x v="2"/>
    <x v="1"/>
    <n v="87.7"/>
    <n v="36834"/>
    <n v="-1151.83"/>
    <n v="35682.17"/>
    <n v="-22814.38"/>
    <n v="-1280.5"/>
    <n v="-403.27"/>
    <n v="11184.019999999997"/>
    <n v="0.31343441276133144"/>
    <n v="1683.77"/>
    <n v="3.1270836726937069E-2"/>
    <n v="4.7187993331123078E-2"/>
    <n v="127.52588369441273"/>
    <n v="1151.83"/>
  </r>
  <r>
    <n v="1110020"/>
    <s v="Juhayna Milk 500ML 24X"/>
    <n v="202504"/>
    <x v="0"/>
    <x v="2"/>
    <x v="2"/>
    <x v="5"/>
    <x v="3"/>
    <n v="299"/>
    <n v="134550"/>
    <n v="-16109.5"/>
    <n v="118440.5"/>
    <n v="-79781.61"/>
    <n v="-4687.84"/>
    <n v="-1838.89"/>
    <n v="32132.160000000003"/>
    <n v="0.27129368754775607"/>
    <n v="6526.7300000000005"/>
    <n v="0.11972872538089929"/>
    <n v="5.5105559331478676E-2"/>
    <n v="107.46541806020068"/>
    <n v="16109.5"/>
  </r>
  <r>
    <n v="1120020"/>
    <s v="Pure Apple 250ML 27X"/>
    <n v="202404"/>
    <x v="1"/>
    <x v="1"/>
    <x v="1"/>
    <x v="4"/>
    <x v="1"/>
    <n v="110.9"/>
    <n v="42142"/>
    <n v="-1191.1199999999999"/>
    <n v="40950.879999999997"/>
    <n v="-27582.71"/>
    <n v="-1367.35"/>
    <n v="-642.32000000000005"/>
    <n v="11358.5"/>
    <n v="0.27736888682245658"/>
    <n v="2009.67"/>
    <n v="2.826443927673105E-2"/>
    <n v="4.9075135870096084E-2"/>
    <n v="102.42110009017132"/>
    <n v="1191.1199999999999"/>
  </r>
  <r>
    <n v="1120010"/>
    <s v="Pure Orange 1L 12X"/>
    <n v="202411"/>
    <x v="1"/>
    <x v="0"/>
    <x v="0"/>
    <x v="4"/>
    <x v="1"/>
    <n v="69.8"/>
    <n v="33504"/>
    <n v="-749.53"/>
    <n v="32754.47"/>
    <n v="-21773.61"/>
    <n v="-1105.68"/>
    <n v="-607.66999999999996"/>
    <n v="9267.510000000002"/>
    <n v="0.28293878667552863"/>
    <n v="1713.35"/>
    <n v="2.2371358643744031E-2"/>
    <n v="5.2308890969690547E-2"/>
    <n v="132.77234957020062"/>
    <n v="749.53"/>
  </r>
  <r>
    <n v="1110020"/>
    <s v="Juhayna Milk 500ML 24X"/>
    <n v="202402"/>
    <x v="0"/>
    <x v="2"/>
    <x v="2"/>
    <x v="7"/>
    <x v="3"/>
    <n v="179.5"/>
    <n v="80775"/>
    <n v="-7654.22"/>
    <n v="73120.78"/>
    <n v="-48114.16"/>
    <n v="-2815.89"/>
    <n v="-1345.71"/>
    <n v="20845.019999999997"/>
    <n v="0.28507655416148459"/>
    <n v="4161.6000000000004"/>
    <n v="9.475976477870629E-2"/>
    <n v="5.6914053706757513E-2"/>
    <n v="116.12824512534817"/>
    <n v="7654.22"/>
  </r>
  <r>
    <n v="1120020"/>
    <s v="Pure Apple 250ML 27X"/>
    <n v="202507"/>
    <x v="1"/>
    <x v="1"/>
    <x v="1"/>
    <x v="3"/>
    <x v="2"/>
    <n v="93"/>
    <n v="35340"/>
    <n v="-2933.26"/>
    <n v="32406.74"/>
    <n v="-20837.03"/>
    <n v="-895"/>
    <n v="-387.63"/>
    <n v="10287.080000000002"/>
    <n v="0.31743643451948578"/>
    <n v="1282.6300000000001"/>
    <n v="8.3001131861912852E-2"/>
    <n v="3.9579112246403064E-2"/>
    <n v="110.61376344086024"/>
    <n v="2933.26"/>
  </r>
  <r>
    <n v="1120010"/>
    <s v="Pure Orange 1L 12X"/>
    <n v="202503"/>
    <x v="1"/>
    <x v="0"/>
    <x v="0"/>
    <x v="2"/>
    <x v="1"/>
    <n v="57.9"/>
    <n v="27792"/>
    <n v="-646.57000000000005"/>
    <n v="27145.43"/>
    <n v="-17221.05"/>
    <n v="-835.47"/>
    <n v="-293.95999999999998"/>
    <n v="8794.9500000000007"/>
    <n v="0.32399376248598755"/>
    <n v="1129.43"/>
    <n v="2.3264608520437539E-2"/>
    <n v="4.1606635076327766E-2"/>
    <n v="151.89896373056996"/>
    <n v="646.57000000000005"/>
  </r>
  <r>
    <n v="1110020"/>
    <s v="Juhayna Milk 500ML 24X"/>
    <n v="202408"/>
    <x v="0"/>
    <x v="2"/>
    <x v="2"/>
    <x v="4"/>
    <x v="1"/>
    <n v="109.6"/>
    <n v="49320"/>
    <n v="-1107.5"/>
    <n v="48212.5"/>
    <n v="-30487.25"/>
    <n v="-1677.34"/>
    <n v="-821.4"/>
    <n v="15226.510000000002"/>
    <n v="0.31582079336271718"/>
    <n v="2498.7399999999998"/>
    <n v="2.2455393349553935E-2"/>
    <n v="5.182763806066891E-2"/>
    <n v="138.92801094890513"/>
    <n v="1107.5"/>
  </r>
  <r>
    <n v="1120010"/>
    <s v="Pure Orange 1L 12X"/>
    <n v="202506"/>
    <x v="1"/>
    <x v="0"/>
    <x v="0"/>
    <x v="8"/>
    <x v="2"/>
    <n v="255.3"/>
    <n v="122544"/>
    <n v="-11442.23"/>
    <n v="111101.77"/>
    <n v="-69101.19"/>
    <n v="-4233.17"/>
    <n v="-1981.42"/>
    <n v="35785.990000000005"/>
    <n v="0.32210098903014778"/>
    <n v="6214.59"/>
    <n v="9.3372421334377856E-2"/>
    <n v="5.5936012540574287E-2"/>
    <n v="140.17230708969842"/>
    <n v="11442.23"/>
  </r>
  <r>
    <n v="1110020"/>
    <s v="Juhayna Milk 500ML 24X"/>
    <n v="202503"/>
    <x v="0"/>
    <x v="2"/>
    <x v="2"/>
    <x v="1"/>
    <x v="0"/>
    <n v="64.7"/>
    <n v="29115"/>
    <n v="-2339.0500000000002"/>
    <n v="26775.95"/>
    <n v="-16644.04"/>
    <n v="-605.11"/>
    <n v="-347.07"/>
    <n v="9179.73"/>
    <n v="0.34283489474696505"/>
    <n v="952.18000000000006"/>
    <n v="8.0338313584063209E-2"/>
    <n v="3.5561016509218162E-2"/>
    <n v="141.88145285935084"/>
    <n v="2339.0500000000002"/>
  </r>
  <r>
    <n v="1110010"/>
    <s v="Juhayna Milk 1L 12X"/>
    <n v="202510"/>
    <x v="0"/>
    <x v="0"/>
    <x v="0"/>
    <x v="7"/>
    <x v="3"/>
    <n v="239.6"/>
    <n v="100632"/>
    <n v="-9202.85"/>
    <n v="91429.15"/>
    <n v="-59181.16"/>
    <n v="-3249.29"/>
    <n v="-1524.07"/>
    <n v="27474.62999999999"/>
    <n v="0.3005018640116417"/>
    <n v="4773.3599999999997"/>
    <n v="9.1450532633754675E-2"/>
    <n v="5.2208294619385615E-2"/>
    <n v="114.6687395659432"/>
    <n v="9202.85"/>
  </r>
  <r>
    <n v="1120010"/>
    <s v="Pure Orange 1L 12X"/>
    <n v="202511"/>
    <x v="1"/>
    <x v="0"/>
    <x v="0"/>
    <x v="0"/>
    <x v="0"/>
    <n v="37.1"/>
    <n v="17808"/>
    <n v="-1107.5999999999999"/>
    <n v="16700.400000000001"/>
    <n v="-11098.74"/>
    <n v="-396.23"/>
    <n v="-206.81"/>
    <n v="4998.6200000000026"/>
    <n v="0.29931139373907223"/>
    <n v="603.04"/>
    <n v="6.2196765498652287E-2"/>
    <n v="3.6109314746952163E-2"/>
    <n v="134.73369272237204"/>
    <n v="1107.5999999999999"/>
  </r>
  <r>
    <n v="1110010"/>
    <s v="Juhayna Milk 1L 12X"/>
    <n v="202512"/>
    <x v="0"/>
    <x v="0"/>
    <x v="0"/>
    <x v="10"/>
    <x v="1"/>
    <n v="57"/>
    <n v="23940"/>
    <n v="-703.19"/>
    <n v="23236.81"/>
    <n v="-15205.87"/>
    <n v="-487.94"/>
    <n v="-331.02"/>
    <n v="7211.98"/>
    <n v="0.31036876404291291"/>
    <n v="818.96"/>
    <n v="2.9373015873015874E-2"/>
    <n v="3.5244080405184702E-2"/>
    <n v="126.5259649122807"/>
    <n v="703.19"/>
  </r>
  <r>
    <n v="1120020"/>
    <s v="Pure Apple 250ML 27X"/>
    <n v="202504"/>
    <x v="1"/>
    <x v="1"/>
    <x v="1"/>
    <x v="8"/>
    <x v="2"/>
    <n v="211.5"/>
    <n v="80370"/>
    <n v="-5953.19"/>
    <n v="74416.81"/>
    <n v="-46369.440000000002"/>
    <n v="-2867.6"/>
    <n v="-803.31"/>
    <n v="24376.46"/>
    <n v="0.32756658072282324"/>
    <n v="3670.91"/>
    <n v="7.4072290655717299E-2"/>
    <n v="4.9329042725695979E-2"/>
    <n v="115.25513002364066"/>
    <n v="5953.19"/>
  </r>
  <r>
    <n v="1110010"/>
    <s v="Juhayna Milk 1L 12X"/>
    <n v="202506"/>
    <x v="0"/>
    <x v="0"/>
    <x v="0"/>
    <x v="3"/>
    <x v="2"/>
    <n v="107.6"/>
    <n v="45192"/>
    <n v="-3502.82"/>
    <n v="41689.18"/>
    <n v="-27702.49"/>
    <n v="-1539.32"/>
    <n v="-489.19"/>
    <n v="11958.18"/>
    <n v="0.28684133389047228"/>
    <n v="2028.51"/>
    <n v="7.7509736236502036E-2"/>
    <n v="4.865794913692234E-2"/>
    <n v="111.13550185873606"/>
    <n v="3502.82"/>
  </r>
  <r>
    <n v="1110010"/>
    <s v="Juhayna Milk 1L 12X"/>
    <n v="202504"/>
    <x v="0"/>
    <x v="0"/>
    <x v="0"/>
    <x v="9"/>
    <x v="0"/>
    <n v="88.3"/>
    <n v="37086"/>
    <n v="-3099.48"/>
    <n v="33986.519999999997"/>
    <n v="-22607.02"/>
    <n v="-1117.71"/>
    <n v="-403.89"/>
    <n v="9857.8999999999978"/>
    <n v="0.29005323286997314"/>
    <n v="1521.6"/>
    <n v="8.3575473224397345E-2"/>
    <n v="4.4770691438841048E-2"/>
    <n v="111.64099660249148"/>
    <n v="3099.48"/>
  </r>
  <r>
    <n v="1120010"/>
    <s v="Pure Orange 1L 12X"/>
    <n v="202411"/>
    <x v="1"/>
    <x v="0"/>
    <x v="0"/>
    <x v="5"/>
    <x v="3"/>
    <n v="102.9"/>
    <n v="49392"/>
    <n v="-4397.82"/>
    <n v="44994.18"/>
    <n v="-29559.279999999999"/>
    <n v="-1020.41"/>
    <n v="-507.6"/>
    <n v="13906.890000000003"/>
    <n v="0.30908197460204861"/>
    <n v="1528.01"/>
    <n v="8.9039115646258493E-2"/>
    <n v="3.3960169959759243E-2"/>
    <n v="135.14956268221576"/>
    <n v="4397.82"/>
  </r>
  <r>
    <n v="1120020"/>
    <s v="Pure Apple 250ML 27X"/>
    <n v="202406"/>
    <x v="1"/>
    <x v="1"/>
    <x v="1"/>
    <x v="4"/>
    <x v="1"/>
    <n v="60.2"/>
    <n v="22876"/>
    <n v="-572.92999999999995"/>
    <n v="22303.07"/>
    <n v="-14424.6"/>
    <n v="-597.30999999999995"/>
    <n v="-259.8"/>
    <n v="7021.3600000000006"/>
    <n v="0.31481585270547957"/>
    <n v="857.1099999999999"/>
    <n v="2.504502535408288E-2"/>
    <n v="3.8430135402883994E-2"/>
    <n v="116.63388704318938"/>
    <n v="572.92999999999995"/>
  </r>
  <r>
    <n v="1110010"/>
    <s v="Juhayna Milk 1L 12X"/>
    <n v="202403"/>
    <x v="0"/>
    <x v="0"/>
    <x v="0"/>
    <x v="3"/>
    <x v="2"/>
    <n v="75"/>
    <n v="31500"/>
    <n v="-3079.66"/>
    <n v="28420.34"/>
    <n v="-18518.12"/>
    <n v="-813.94"/>
    <n v="-294.11"/>
    <n v="8794.1700000000019"/>
    <n v="0.30943225872737629"/>
    <n v="1108.0500000000002"/>
    <n v="9.7766984126984119E-2"/>
    <n v="3.8987922030489439E-2"/>
    <n v="117.25560000000003"/>
    <n v="3079.66"/>
  </r>
  <r>
    <n v="1120020"/>
    <s v="Pure Apple 250ML 27X"/>
    <n v="202507"/>
    <x v="1"/>
    <x v="1"/>
    <x v="1"/>
    <x v="5"/>
    <x v="3"/>
    <n v="256.8"/>
    <n v="97584"/>
    <n v="-10583.98"/>
    <n v="87000.02"/>
    <n v="-56728.7"/>
    <n v="-2683.12"/>
    <n v="-1309.78"/>
    <n v="26278.420000000006"/>
    <n v="0.30205073516075059"/>
    <n v="3992.8999999999996"/>
    <n v="0.10846019839317921"/>
    <n v="4.5895391748185799E-2"/>
    <n v="102.33029595015579"/>
    <n v="10583.98"/>
  </r>
  <r>
    <n v="1120010"/>
    <s v="Pure Orange 1L 12X"/>
    <n v="202512"/>
    <x v="1"/>
    <x v="0"/>
    <x v="0"/>
    <x v="5"/>
    <x v="3"/>
    <n v="249"/>
    <n v="119520"/>
    <n v="-10925.86"/>
    <n v="108594.14"/>
    <n v="-69486.52"/>
    <n v="-3666.27"/>
    <n v="-1837.35"/>
    <n v="33603.999999999985"/>
    <n v="0.309445795141432"/>
    <n v="5503.62"/>
    <n v="9.1414491298527453E-2"/>
    <n v="5.0680635253430799E-2"/>
    <n v="134.95582329317264"/>
    <n v="10925.86"/>
  </r>
  <r>
    <n v="1130010"/>
    <s v="Bekhero Milk 500ML 24X"/>
    <n v="202510"/>
    <x v="2"/>
    <x v="2"/>
    <x v="2"/>
    <x v="7"/>
    <x v="3"/>
    <n v="175.7"/>
    <n v="63252"/>
    <n v="-6563.18"/>
    <n v="56688.82"/>
    <n v="-36667.71"/>
    <n v="-1672.1"/>
    <n v="-1066.01"/>
    <n v="17283"/>
    <n v="0.30487492948345019"/>
    <n v="2738.1099999999997"/>
    <n v="0.10376241067476127"/>
    <n v="4.8300705500661324E-2"/>
    <n v="98.366533864541836"/>
    <n v="6563.18"/>
  </r>
  <r>
    <n v="1130010"/>
    <s v="Bekhero Milk 500ML 24X"/>
    <n v="202505"/>
    <x v="2"/>
    <x v="2"/>
    <x v="2"/>
    <x v="5"/>
    <x v="3"/>
    <n v="135.1"/>
    <n v="48636"/>
    <n v="-4145.3500000000004"/>
    <n v="44490.65"/>
    <n v="-29289.89"/>
    <n v="-1023.47"/>
    <n v="-877.96"/>
    <n v="13299.330000000002"/>
    <n v="0.29892415597434518"/>
    <n v="1901.43"/>
    <n v="8.5232132576692168E-2"/>
    <n v="4.273774377312986E-2"/>
    <n v="98.440636565507049"/>
    <n v="4145.3500000000004"/>
  </r>
  <r>
    <n v="1120010"/>
    <s v="Pure Orange 1L 12X"/>
    <n v="202403"/>
    <x v="1"/>
    <x v="0"/>
    <x v="0"/>
    <x v="8"/>
    <x v="2"/>
    <n v="263"/>
    <n v="126240"/>
    <n v="-11535.89"/>
    <n v="114704.11"/>
    <n v="-75962.179999999993"/>
    <n v="-3381.94"/>
    <n v="-2237.02"/>
    <n v="33122.97"/>
    <n v="0.28876881569457274"/>
    <n v="5618.96"/>
    <n v="9.1380624207858044E-2"/>
    <n v="4.8986562033391828E-2"/>
    <n v="125.94285171102662"/>
    <n v="11535.89"/>
  </r>
  <r>
    <n v="1120020"/>
    <s v="Pure Apple 250ML 27X"/>
    <n v="202503"/>
    <x v="1"/>
    <x v="1"/>
    <x v="1"/>
    <x v="10"/>
    <x v="1"/>
    <n v="67.8"/>
    <n v="25764"/>
    <n v="-923.95"/>
    <n v="24840.05"/>
    <n v="-16175.57"/>
    <n v="-875.22"/>
    <n v="-376.77"/>
    <n v="7412.489999999998"/>
    <n v="0.29840881962797972"/>
    <n v="1251.99"/>
    <n v="3.5862055581431455E-2"/>
    <n v="5.0402072459596499E-2"/>
    <n v="109.32876106194688"/>
    <n v="923.95"/>
  </r>
  <r>
    <n v="1120020"/>
    <s v="Pure Apple 250ML 27X"/>
    <n v="202512"/>
    <x v="1"/>
    <x v="1"/>
    <x v="1"/>
    <x v="7"/>
    <x v="3"/>
    <n v="279.89999999999998"/>
    <n v="106362"/>
    <n v="-12223.58"/>
    <n v="94138.42"/>
    <n v="-63278.31"/>
    <n v="-2495.7399999999998"/>
    <n v="-1617.91"/>
    <n v="26746.459999999992"/>
    <n v="0.28411842901123679"/>
    <n v="4113.6499999999996"/>
    <n v="0.11492431507493278"/>
    <n v="4.3697886580208165E-2"/>
    <n v="95.557198999642708"/>
    <n v="12223.58"/>
  </r>
  <r>
    <n v="1120010"/>
    <s v="Pure Orange 1L 12X"/>
    <n v="202404"/>
    <x v="1"/>
    <x v="0"/>
    <x v="0"/>
    <x v="5"/>
    <x v="3"/>
    <n v="228.1"/>
    <n v="109488"/>
    <n v="-10227.56"/>
    <n v="99260.44"/>
    <n v="-64151.39"/>
    <n v="-2441.12"/>
    <n v="-1620.48"/>
    <n v="31047.450000000012"/>
    <n v="0.31278775310687734"/>
    <n v="4061.6"/>
    <n v="9.3412611427736367E-2"/>
    <n v="4.0918617729278649E-2"/>
    <n v="136.11332748794393"/>
    <n v="10227.56"/>
  </r>
  <r>
    <n v="1110010"/>
    <s v="Juhayna Milk 1L 12X"/>
    <n v="202503"/>
    <x v="0"/>
    <x v="0"/>
    <x v="0"/>
    <x v="0"/>
    <x v="0"/>
    <n v="33.5"/>
    <n v="14070"/>
    <n v="-1049.94"/>
    <n v="13020.06"/>
    <n v="-8402.51"/>
    <n v="-364.83"/>
    <n v="-155.81"/>
    <n v="4096.91"/>
    <n v="0.31466137636846525"/>
    <n v="520.64"/>
    <n v="7.4622601279317705E-2"/>
    <n v="3.998752693919997E-2"/>
    <n v="122.29582089552238"/>
    <n v="1049.94"/>
  </r>
  <r>
    <n v="1130010"/>
    <s v="Bekhero Milk 500ML 24X"/>
    <n v="202410"/>
    <x v="2"/>
    <x v="2"/>
    <x v="2"/>
    <x v="4"/>
    <x v="1"/>
    <n v="94.2"/>
    <n v="33912"/>
    <n v="-1059.9000000000001"/>
    <n v="32852.1"/>
    <n v="-21594.9"/>
    <n v="-981.27"/>
    <n v="-481.21"/>
    <n v="9794.7199999999975"/>
    <n v="0.29814593283229984"/>
    <n v="1462.48"/>
    <n v="3.1254423213021944E-2"/>
    <n v="4.4517093275620132E-2"/>
    <n v="103.97791932059445"/>
    <n v="1059.9000000000001"/>
  </r>
  <r>
    <n v="1110010"/>
    <s v="Juhayna Milk 1L 12X"/>
    <n v="202509"/>
    <x v="0"/>
    <x v="0"/>
    <x v="0"/>
    <x v="10"/>
    <x v="1"/>
    <n v="79.5"/>
    <n v="33390"/>
    <n v="-1208.78"/>
    <n v="32181.22"/>
    <n v="-21486.04"/>
    <n v="-656.71"/>
    <n v="-498.85"/>
    <n v="9539.6200000000026"/>
    <n v="0.2964343800514711"/>
    <n v="1155.56"/>
    <n v="3.6201856843366277E-2"/>
    <n v="3.5907899079028076E-2"/>
    <n v="119.99522012578619"/>
    <n v="1208.78"/>
  </r>
  <r>
    <n v="1110010"/>
    <s v="Juhayna Milk 1L 12X"/>
    <n v="202404"/>
    <x v="0"/>
    <x v="0"/>
    <x v="0"/>
    <x v="1"/>
    <x v="0"/>
    <n v="91.7"/>
    <n v="38514"/>
    <n v="-2516.4"/>
    <n v="35997.599999999999"/>
    <n v="-24083.11"/>
    <n v="-1200.74"/>
    <n v="-574.58000000000004"/>
    <n v="10139.169999999995"/>
    <n v="0.28166238860368453"/>
    <n v="1775.3200000000002"/>
    <n v="6.5337279950148E-2"/>
    <n v="4.9317732293263999E-2"/>
    <n v="110.56892039258446"/>
    <n v="2516.4"/>
  </r>
  <r>
    <n v="1120020"/>
    <s v="Pure Apple 250ML 27X"/>
    <n v="202403"/>
    <x v="1"/>
    <x v="1"/>
    <x v="1"/>
    <x v="7"/>
    <x v="3"/>
    <n v="130.5"/>
    <n v="49590"/>
    <n v="-4608.62"/>
    <n v="44981.38"/>
    <n v="-28806.6"/>
    <n v="-1127.56"/>
    <n v="-711.92"/>
    <n v="14335.3"/>
    <n v="0.31869409075488569"/>
    <n v="1839.48"/>
    <n v="9.2934462593264766E-2"/>
    <n v="4.0894254467070602E-2"/>
    <n v="109.84904214559387"/>
    <n v="4608.62"/>
  </r>
  <r>
    <n v="1110010"/>
    <s v="Juhayna Milk 1L 12X"/>
    <n v="202404"/>
    <x v="0"/>
    <x v="0"/>
    <x v="0"/>
    <x v="4"/>
    <x v="1"/>
    <n v="79.599999999999994"/>
    <n v="33432"/>
    <n v="-1193.19"/>
    <n v="32238.81"/>
    <n v="-21904.77"/>
    <n v="-653.82000000000005"/>
    <n v="-487.21"/>
    <n v="9193.010000000002"/>
    <n v="0.28515351528173655"/>
    <n v="1141.03"/>
    <n v="3.569005743000718E-2"/>
    <n v="3.5393055761053213E-2"/>
    <n v="115.49007537688446"/>
    <n v="1193.19"/>
  </r>
  <r>
    <n v="1110010"/>
    <s v="Juhayna Milk 1L 12X"/>
    <n v="202505"/>
    <x v="0"/>
    <x v="0"/>
    <x v="0"/>
    <x v="8"/>
    <x v="2"/>
    <n v="223.7"/>
    <n v="93954"/>
    <n v="-9114.1299999999992"/>
    <n v="84839.87"/>
    <n v="-53989.87"/>
    <n v="-2814.92"/>
    <n v="-1258.83"/>
    <n v="26776.249999999993"/>
    <n v="0.31560927662901883"/>
    <n v="4073.75"/>
    <n v="9.700630095578687E-2"/>
    <n v="4.8016928833106418E-2"/>
    <n v="119.69713902548052"/>
    <n v="9114.1299999999992"/>
  </r>
  <r>
    <n v="1120010"/>
    <s v="Pure Orange 1L 12X"/>
    <n v="202412"/>
    <x v="1"/>
    <x v="0"/>
    <x v="0"/>
    <x v="4"/>
    <x v="1"/>
    <n v="87.4"/>
    <n v="41952"/>
    <n v="-946.86"/>
    <n v="41005.14"/>
    <n v="-26154.91"/>
    <n v="-1243.5"/>
    <n v="-760.02"/>
    <n v="12846.71"/>
    <n v="0.31329511373452207"/>
    <n v="2003.52"/>
    <n v="2.257008009153318E-2"/>
    <n v="4.8860216060718241E-2"/>
    <n v="146.98752860411898"/>
    <n v="946.86"/>
  </r>
  <r>
    <n v="1120010"/>
    <s v="Pure Orange 1L 12X"/>
    <n v="202404"/>
    <x v="1"/>
    <x v="0"/>
    <x v="0"/>
    <x v="9"/>
    <x v="0"/>
    <n v="74.5"/>
    <n v="35760"/>
    <n v="-2312.19"/>
    <n v="33447.81"/>
    <n v="-21403.7"/>
    <n v="-789.4"/>
    <n v="-407.11"/>
    <n v="10847.599999999995"/>
    <n v="0.32431420771643932"/>
    <n v="1196.51"/>
    <n v="6.465855704697987E-2"/>
    <n v="3.5772446686345084E-2"/>
    <n v="145.60536912751672"/>
    <n v="2312.19"/>
  </r>
  <r>
    <n v="1120010"/>
    <s v="Pure Orange 1L 12X"/>
    <n v="202411"/>
    <x v="1"/>
    <x v="0"/>
    <x v="0"/>
    <x v="5"/>
    <x v="3"/>
    <n v="108"/>
    <n v="51840"/>
    <n v="-5043.04"/>
    <n v="46796.959999999999"/>
    <n v="-30061.82"/>
    <n v="-1354.77"/>
    <n v="-694.5"/>
    <n v="14685.869999999999"/>
    <n v="0.31382102598117484"/>
    <n v="2049.27"/>
    <n v="9.7280864197530861E-2"/>
    <n v="4.3790665034651823E-2"/>
    <n v="135.98027777777776"/>
    <n v="5043.04"/>
  </r>
  <r>
    <n v="1120020"/>
    <s v="Pure Apple 250ML 27X"/>
    <n v="202512"/>
    <x v="1"/>
    <x v="1"/>
    <x v="1"/>
    <x v="7"/>
    <x v="3"/>
    <n v="246.8"/>
    <n v="93784"/>
    <n v="-7990.7"/>
    <n v="85793.3"/>
    <n v="-57305.63"/>
    <n v="-3035.44"/>
    <n v="-1314.38"/>
    <n v="24137.850000000006"/>
    <n v="0.28134889321194084"/>
    <n v="4349.82"/>
    <n v="8.5203232960846198E-2"/>
    <n v="5.0701161978849156E-2"/>
    <n v="97.803282009724498"/>
    <n v="7990.7"/>
  </r>
  <r>
    <n v="1120020"/>
    <s v="Pure Apple 250ML 27X"/>
    <n v="202407"/>
    <x v="1"/>
    <x v="1"/>
    <x v="1"/>
    <x v="3"/>
    <x v="2"/>
    <n v="216.4"/>
    <n v="82232"/>
    <n v="-5778.63"/>
    <n v="76453.37"/>
    <n v="-50652.77"/>
    <n v="-2431.66"/>
    <n v="-1222.69"/>
    <n v="22146.25"/>
    <n v="0.28967003024196319"/>
    <n v="3654.35"/>
    <n v="7.0272278431754057E-2"/>
    <n v="4.7798416211083959E-2"/>
    <n v="102.33941774491682"/>
    <n v="5778.63"/>
  </r>
  <r>
    <n v="1120010"/>
    <s v="Pure Orange 1L 12X"/>
    <n v="202504"/>
    <x v="1"/>
    <x v="0"/>
    <x v="0"/>
    <x v="9"/>
    <x v="0"/>
    <n v="18.3"/>
    <n v="8784"/>
    <n v="-763.01"/>
    <n v="8020.99"/>
    <n v="-5275.13"/>
    <n v="-299.58"/>
    <n v="-82.6"/>
    <n v="2363.6799999999994"/>
    <n v="0.29468681546791597"/>
    <n v="382.17999999999995"/>
    <n v="8.686361566484517E-2"/>
    <n v="4.764748491146354E-2"/>
    <n v="129.16284153005461"/>
    <n v="763.01"/>
  </r>
  <r>
    <n v="1120020"/>
    <s v="Pure Apple 250ML 27X"/>
    <n v="202504"/>
    <x v="1"/>
    <x v="1"/>
    <x v="1"/>
    <x v="1"/>
    <x v="0"/>
    <n v="102.7"/>
    <n v="39026"/>
    <n v="-3508.18"/>
    <n v="35517.82"/>
    <n v="-22858.639999999999"/>
    <n v="-1213.28"/>
    <n v="-501.62"/>
    <n v="10944.280000000002"/>
    <n v="0.30813490242362856"/>
    <n v="1714.9"/>
    <n v="8.989340439706861E-2"/>
    <n v="4.8282805645166287E-2"/>
    <n v="106.5655306718598"/>
    <n v="3508.18"/>
  </r>
  <r>
    <n v="1120020"/>
    <s v="Pure Apple 250ML 27X"/>
    <n v="202405"/>
    <x v="1"/>
    <x v="1"/>
    <x v="1"/>
    <x v="8"/>
    <x v="2"/>
    <n v="248.4"/>
    <n v="94392"/>
    <n v="-9150.14"/>
    <n v="85241.86"/>
    <n v="-56685.74"/>
    <n v="-2488.15"/>
    <n v="-1492.33"/>
    <n v="24575.64"/>
    <n v="0.28830483051402211"/>
    <n v="3980.48"/>
    <n v="9.6937664208831251E-2"/>
    <n v="4.6696306251412155E-2"/>
    <n v="98.93574879227053"/>
    <n v="9150.14"/>
  </r>
  <r>
    <n v="1110020"/>
    <s v="Juhayna Milk 500ML 24X"/>
    <n v="202412"/>
    <x v="0"/>
    <x v="2"/>
    <x v="2"/>
    <x v="3"/>
    <x v="2"/>
    <n v="147.5"/>
    <n v="66375"/>
    <n v="-5642.78"/>
    <n v="60732.22"/>
    <n v="-40604.35"/>
    <n v="-2165.27"/>
    <n v="-1053.9100000000001"/>
    <n v="16908.690000000002"/>
    <n v="0.27841383041818663"/>
    <n v="3219.1800000000003"/>
    <n v="8.501363465160075E-2"/>
    <n v="5.3006130847843211E-2"/>
    <n v="114.63518644067798"/>
    <n v="5642.78"/>
  </r>
  <r>
    <n v="1110020"/>
    <s v="Juhayna Milk 500ML 24X"/>
    <n v="202407"/>
    <x v="0"/>
    <x v="2"/>
    <x v="2"/>
    <x v="7"/>
    <x v="3"/>
    <n v="146.69999999999999"/>
    <n v="66015"/>
    <n v="-7892.55"/>
    <n v="58122.45"/>
    <n v="-39234.35"/>
    <n v="-1594.55"/>
    <n v="-665.16"/>
    <n v="16628.389999999992"/>
    <n v="0.28609237910652413"/>
    <n v="2259.71"/>
    <n v="0.11955691888207226"/>
    <n v="3.8878436817443178E-2"/>
    <n v="113.34962508520786"/>
    <n v="7892.55"/>
  </r>
  <r>
    <n v="1120010"/>
    <s v="Pure Orange 1L 12X"/>
    <n v="202512"/>
    <x v="1"/>
    <x v="0"/>
    <x v="0"/>
    <x v="8"/>
    <x v="2"/>
    <n v="234"/>
    <n v="112320"/>
    <n v="-9142.0300000000007"/>
    <n v="103177.97"/>
    <n v="-65251.07"/>
    <n v="-3568.5"/>
    <n v="-1521.41"/>
    <n v="32836.989999999991"/>
    <n v="0.31825582534721308"/>
    <n v="5089.91"/>
    <n v="8.1392717236467238E-2"/>
    <n v="4.9331364049903285E-2"/>
    <n v="140.32901709401705"/>
    <n v="9142.0300000000007"/>
  </r>
  <r>
    <n v="1130010"/>
    <s v="Bekhero Milk 500ML 24X"/>
    <n v="202510"/>
    <x v="2"/>
    <x v="2"/>
    <x v="2"/>
    <x v="1"/>
    <x v="0"/>
    <n v="64.900000000000006"/>
    <n v="23364"/>
    <n v="-1768.14"/>
    <n v="21595.86"/>
    <n v="-13679.68"/>
    <n v="-689.08"/>
    <n v="-391.25"/>
    <n v="6835.85"/>
    <n v="0.31653520628490833"/>
    <n v="1080.33"/>
    <n v="7.5677966101694916E-2"/>
    <n v="5.0024865877070876E-2"/>
    <n v="105.32896764252696"/>
    <n v="1768.14"/>
  </r>
  <r>
    <n v="1120020"/>
    <s v="Pure Apple 250ML 27X"/>
    <n v="202512"/>
    <x v="1"/>
    <x v="1"/>
    <x v="1"/>
    <x v="8"/>
    <x v="2"/>
    <n v="219.6"/>
    <n v="83448"/>
    <n v="-8193.6299999999992"/>
    <n v="75254.37"/>
    <n v="-47485.87"/>
    <n v="-2075.33"/>
    <n v="-948.44"/>
    <n v="24744.729999999989"/>
    <n v="0.32881452598699573"/>
    <n v="3023.77"/>
    <n v="9.8188452689099787E-2"/>
    <n v="4.018065661834655E-2"/>
    <n v="112.68091985428046"/>
    <n v="8193.6299999999992"/>
  </r>
  <r>
    <n v="1130010"/>
    <s v="Bekhero Milk 500ML 24X"/>
    <n v="202510"/>
    <x v="2"/>
    <x v="2"/>
    <x v="2"/>
    <x v="7"/>
    <x v="3"/>
    <n v="283"/>
    <n v="101880"/>
    <n v="-8587.74"/>
    <n v="93292.26"/>
    <n v="-61049.21"/>
    <n v="-2194.34"/>
    <n v="-1830.46"/>
    <n v="28218.249999999993"/>
    <n v="0.30247150192309624"/>
    <n v="4024.8"/>
    <n v="8.4292697290930502E-2"/>
    <n v="4.3141842635176814E-2"/>
    <n v="99.711130742049448"/>
    <n v="8587.74"/>
  </r>
  <r>
    <n v="1120020"/>
    <s v="Pure Apple 250ML 27X"/>
    <n v="202511"/>
    <x v="1"/>
    <x v="1"/>
    <x v="1"/>
    <x v="8"/>
    <x v="2"/>
    <n v="124.5"/>
    <n v="47310"/>
    <n v="-3628.15"/>
    <n v="43681.85"/>
    <n v="-29356.36"/>
    <n v="-907.05"/>
    <n v="-575.89"/>
    <n v="12842.55"/>
    <n v="0.29400197107036447"/>
    <n v="1482.94"/>
    <n v="7.6688860705981826E-2"/>
    <n v="3.3948653731469706E-2"/>
    <n v="103.15301204819276"/>
    <n v="3628.15"/>
  </r>
  <r>
    <n v="1130010"/>
    <s v="Bekhero Milk 500ML 24X"/>
    <n v="202501"/>
    <x v="2"/>
    <x v="2"/>
    <x v="2"/>
    <x v="8"/>
    <x v="2"/>
    <n v="104.4"/>
    <n v="37584"/>
    <n v="-2649.5"/>
    <n v="34934.5"/>
    <n v="-23025.91"/>
    <n v="-839.02"/>
    <n v="-400.03"/>
    <n v="10669.54"/>
    <n v="0.30541556341152731"/>
    <n v="1239.05"/>
    <n v="7.0495423584504044E-2"/>
    <n v="3.5467804033262246E-2"/>
    <n v="102.19865900383142"/>
    <n v="2649.5"/>
  </r>
  <r>
    <n v="1110010"/>
    <s v="Juhayna Milk 1L 12X"/>
    <n v="202510"/>
    <x v="0"/>
    <x v="0"/>
    <x v="0"/>
    <x v="0"/>
    <x v="0"/>
    <n v="18.5"/>
    <n v="7770"/>
    <n v="-526.57000000000005"/>
    <n v="7243.43"/>
    <n v="-4684.47"/>
    <n v="-211.84"/>
    <n v="-126.11"/>
    <n v="2221.0100000000002"/>
    <n v="0.30662407174501582"/>
    <n v="337.95"/>
    <n v="6.7769626769626778E-2"/>
    <n v="4.6656073158710717E-2"/>
    <n v="120.0545945945946"/>
    <n v="526.57000000000005"/>
  </r>
  <r>
    <n v="1110010"/>
    <s v="Juhayna Milk 1L 12X"/>
    <n v="202403"/>
    <x v="0"/>
    <x v="0"/>
    <x v="0"/>
    <x v="3"/>
    <x v="2"/>
    <n v="101.1"/>
    <n v="42462"/>
    <n v="-3805.49"/>
    <n v="38656.51"/>
    <n v="-25741.71"/>
    <n v="-1462.76"/>
    <n v="-462.1"/>
    <n v="10989.940000000006"/>
    <n v="0.28429726325527072"/>
    <n v="1924.8600000000001"/>
    <n v="8.9621072959351886E-2"/>
    <n v="4.9793941563788351E-2"/>
    <n v="108.70365974282895"/>
    <n v="3805.49"/>
  </r>
  <r>
    <n v="1120020"/>
    <s v="Pure Apple 250ML 27X"/>
    <n v="202412"/>
    <x v="1"/>
    <x v="1"/>
    <x v="1"/>
    <x v="7"/>
    <x v="3"/>
    <n v="282.8"/>
    <n v="107464"/>
    <n v="-10672.17"/>
    <n v="96791.83"/>
    <n v="-63661.59"/>
    <n v="-2251.7399999999998"/>
    <n v="-1744.01"/>
    <n v="29134.490000000005"/>
    <n v="0.30100154114247046"/>
    <n v="3995.75"/>
    <n v="9.9309257053524905E-2"/>
    <n v="4.1281893316822298E-2"/>
    <n v="103.02153465346537"/>
    <n v="10672.17"/>
  </r>
  <r>
    <n v="1120010"/>
    <s v="Pure Orange 1L 12X"/>
    <n v="202503"/>
    <x v="1"/>
    <x v="0"/>
    <x v="0"/>
    <x v="4"/>
    <x v="1"/>
    <n v="61.6"/>
    <n v="29568"/>
    <n v="-627.54"/>
    <n v="28940.46"/>
    <n v="-18569.14"/>
    <n v="-877.95"/>
    <n v="-458.64"/>
    <n v="9034.73"/>
    <n v="0.31218335852298129"/>
    <n v="1336.5900000000001"/>
    <n v="2.1223620129870127E-2"/>
    <n v="4.6184131143734417E-2"/>
    <n v="146.6676948051948"/>
    <n v="627.54"/>
  </r>
  <r>
    <n v="1110010"/>
    <s v="Juhayna Milk 1L 12X"/>
    <n v="202406"/>
    <x v="0"/>
    <x v="0"/>
    <x v="0"/>
    <x v="2"/>
    <x v="1"/>
    <n v="86.3"/>
    <n v="36246"/>
    <n v="-1391.8"/>
    <n v="34854.199999999997"/>
    <n v="-22413.02"/>
    <n v="-1230.76"/>
    <n v="-672.84"/>
    <n v="10537.579999999998"/>
    <n v="0.30233314779854364"/>
    <n v="1903.6"/>
    <n v="3.8398719858743033E-2"/>
    <n v="5.4616086440084699E-2"/>
    <n v="122.10405561993046"/>
    <n v="1391.8"/>
  </r>
  <r>
    <n v="1120010"/>
    <s v="Pure Orange 1L 12X"/>
    <n v="202504"/>
    <x v="1"/>
    <x v="0"/>
    <x v="0"/>
    <x v="3"/>
    <x v="2"/>
    <n v="52.4"/>
    <n v="25152"/>
    <n v="-2256.2800000000002"/>
    <n v="22895.72"/>
    <n v="-14983.71"/>
    <n v="-557.23"/>
    <n v="-388.18"/>
    <n v="6966.6000000000022"/>
    <n v="0.30427520951514092"/>
    <n v="945.41000000000008"/>
    <n v="8.9705788804071249E-2"/>
    <n v="4.1291996932177721E-2"/>
    <n v="132.95038167938935"/>
    <n v="2256.2800000000002"/>
  </r>
  <r>
    <n v="1110010"/>
    <s v="Juhayna Milk 1L 12X"/>
    <n v="202501"/>
    <x v="0"/>
    <x v="0"/>
    <x v="0"/>
    <x v="5"/>
    <x v="3"/>
    <n v="177.3"/>
    <n v="74466"/>
    <n v="-6538.22"/>
    <n v="67927.78"/>
    <n v="-45438.400000000001"/>
    <n v="-1930.09"/>
    <n v="-785.66"/>
    <n v="19773.629999999997"/>
    <n v="0.29109783949953905"/>
    <n v="2715.75"/>
    <n v="8.7801412725270603E-2"/>
    <n v="3.99799610704192E-2"/>
    <n v="111.52639593908627"/>
    <n v="6538.22"/>
  </r>
  <r>
    <n v="1110020"/>
    <s v="Juhayna Milk 500ML 24X"/>
    <n v="202506"/>
    <x v="0"/>
    <x v="2"/>
    <x v="2"/>
    <x v="10"/>
    <x v="1"/>
    <n v="41.6"/>
    <n v="18720"/>
    <n v="-509.07"/>
    <n v="18210.93"/>
    <n v="-11817.47"/>
    <n v="-616.69000000000005"/>
    <n v="-317.20999999999998"/>
    <n v="5459.5600000000013"/>
    <n v="0.2997957819836769"/>
    <n v="933.90000000000009"/>
    <n v="2.7193910256410256E-2"/>
    <n v="5.1282389202528374E-2"/>
    <n v="131.23942307692312"/>
    <n v="509.07"/>
  </r>
  <r>
    <n v="1110010"/>
    <s v="Juhayna Milk 1L 12X"/>
    <n v="202511"/>
    <x v="0"/>
    <x v="0"/>
    <x v="0"/>
    <x v="3"/>
    <x v="2"/>
    <n v="206.4"/>
    <n v="86688"/>
    <n v="-7041.87"/>
    <n v="79646.13"/>
    <n v="-52832.94"/>
    <n v="-2155.5300000000002"/>
    <n v="-1125.94"/>
    <n v="23531.72"/>
    <n v="0.29545340118848212"/>
    <n v="3281.4700000000003"/>
    <n v="8.1232350498338865E-2"/>
    <n v="4.1200620796013568E-2"/>
    <n v="114.01027131782946"/>
    <n v="7041.87"/>
  </r>
  <r>
    <n v="1110010"/>
    <s v="Juhayna Milk 1L 12X"/>
    <n v="202510"/>
    <x v="0"/>
    <x v="0"/>
    <x v="0"/>
    <x v="4"/>
    <x v="1"/>
    <n v="118.6"/>
    <n v="49812"/>
    <n v="-1359.46"/>
    <n v="48452.54"/>
    <n v="-31662.69"/>
    <n v="-1120.72"/>
    <n v="-591.17999999999995"/>
    <n v="15077.950000000004"/>
    <n v="0.31119008415245114"/>
    <n v="1711.9"/>
    <n v="2.729181723279531E-2"/>
    <n v="3.533148107405721E-2"/>
    <n v="127.13279932546379"/>
    <n v="1359.46"/>
  </r>
  <r>
    <n v="1120010"/>
    <s v="Pure Orange 1L 12X"/>
    <n v="202511"/>
    <x v="1"/>
    <x v="0"/>
    <x v="0"/>
    <x v="3"/>
    <x v="2"/>
    <n v="186.7"/>
    <n v="89616"/>
    <n v="-7768.92"/>
    <n v="81847.08"/>
    <n v="-54026.51"/>
    <n v="-3060.47"/>
    <n v="-1553.66"/>
    <n v="23206.439999999995"/>
    <n v="0.28353412241462977"/>
    <n v="4614.13"/>
    <n v="8.6691215854311734E-2"/>
    <n v="5.6375010568489432E-2"/>
    <n v="124.29801821103372"/>
    <n v="7768.92"/>
  </r>
  <r>
    <n v="1110020"/>
    <s v="Juhayna Milk 500ML 24X"/>
    <n v="202405"/>
    <x v="0"/>
    <x v="2"/>
    <x v="2"/>
    <x v="6"/>
    <x v="0"/>
    <n v="70.2"/>
    <n v="31590"/>
    <n v="-2719.68"/>
    <n v="28870.32"/>
    <n v="-18206.78"/>
    <n v="-1113.46"/>
    <n v="-518.91"/>
    <n v="9031.1700000000019"/>
    <n v="0.31281849317915428"/>
    <n v="1632.37"/>
    <n v="8.6093067426400757E-2"/>
    <n v="5.6541458494398393E-2"/>
    <n v="128.64914529914532"/>
    <n v="2719.68"/>
  </r>
  <r>
    <n v="1120010"/>
    <s v="Pure Orange 1L 12X"/>
    <n v="202505"/>
    <x v="1"/>
    <x v="0"/>
    <x v="0"/>
    <x v="7"/>
    <x v="3"/>
    <n v="203.1"/>
    <n v="97488"/>
    <n v="-8204.08"/>
    <n v="89283.92"/>
    <n v="-59246.31"/>
    <n v="-2131.9"/>
    <n v="-1609.64"/>
    <n v="26296.07"/>
    <n v="0.29452190271215689"/>
    <n v="3741.54"/>
    <n v="8.415476776628919E-2"/>
    <n v="4.190609014478755E-2"/>
    <n v="129.47351058591826"/>
    <n v="8204.08"/>
  </r>
  <r>
    <n v="1130010"/>
    <s v="Bekhero Milk 500ML 24X"/>
    <n v="202504"/>
    <x v="2"/>
    <x v="2"/>
    <x v="2"/>
    <x v="4"/>
    <x v="1"/>
    <n v="113.8"/>
    <n v="40968"/>
    <n v="-1155.74"/>
    <n v="39812.26"/>
    <n v="-26270.17"/>
    <n v="-1473.45"/>
    <n v="-596.72"/>
    <n v="11471.920000000002"/>
    <n v="0.28815043406227131"/>
    <n v="2070.17"/>
    <n v="2.821079867213435E-2"/>
    <n v="5.1998304040011795E-2"/>
    <n v="100.80773286467489"/>
    <n v="1155.74"/>
  </r>
  <r>
    <n v="1120020"/>
    <s v="Pure Apple 250ML 27X"/>
    <n v="202411"/>
    <x v="1"/>
    <x v="1"/>
    <x v="1"/>
    <x v="8"/>
    <x v="2"/>
    <n v="58.5"/>
    <n v="22230"/>
    <n v="-2012.56"/>
    <n v="20217.439999999999"/>
    <n v="-13622.75"/>
    <n v="-503.57"/>
    <n v="-355.46"/>
    <n v="5735.66"/>
    <n v="0.28369862851083028"/>
    <n v="859.03"/>
    <n v="9.0533513270355373E-2"/>
    <n v="4.2489553573548382E-2"/>
    <n v="98.045470085470086"/>
    <n v="2012.56"/>
  </r>
  <r>
    <n v="1110010"/>
    <s v="Juhayna Milk 1L 12X"/>
    <n v="202505"/>
    <x v="0"/>
    <x v="0"/>
    <x v="0"/>
    <x v="3"/>
    <x v="2"/>
    <n v="186.6"/>
    <n v="78372"/>
    <n v="-7683.5"/>
    <n v="70688.5"/>
    <n v="-45863.48"/>
    <n v="-1983.69"/>
    <n v="-926.37"/>
    <n v="21914.959999999992"/>
    <n v="0.31002157352327453"/>
    <n v="2910.06"/>
    <n v="9.8038840402184455E-2"/>
    <n v="4.1167375174179677E-2"/>
    <n v="117.4435155412647"/>
    <n v="7683.5"/>
  </r>
  <r>
    <n v="1120010"/>
    <s v="Pure Orange 1L 12X"/>
    <n v="202506"/>
    <x v="1"/>
    <x v="0"/>
    <x v="0"/>
    <x v="0"/>
    <x v="0"/>
    <n v="22.2"/>
    <n v="10656"/>
    <n v="-643.19000000000005"/>
    <n v="10012.81"/>
    <n v="-6526.22"/>
    <n v="-222.06"/>
    <n v="-156.4"/>
    <n v="3108.1299999999992"/>
    <n v="0.3104153579264961"/>
    <n v="378.46000000000004"/>
    <n v="6.0359421921921924E-2"/>
    <n v="3.7797581298356808E-2"/>
    <n v="140.00585585585583"/>
    <n v="643.19000000000005"/>
  </r>
  <r>
    <n v="1130010"/>
    <s v="Bekhero Milk 500ML 24X"/>
    <n v="202508"/>
    <x v="2"/>
    <x v="2"/>
    <x v="2"/>
    <x v="4"/>
    <x v="1"/>
    <n v="64.099999999999994"/>
    <n v="23076"/>
    <n v="-907.44"/>
    <n v="22168.560000000001"/>
    <n v="-14081.88"/>
    <n v="-636.34"/>
    <n v="-352.1"/>
    <n v="7098.2400000000016"/>
    <n v="0.32019400448202323"/>
    <n v="988.44"/>
    <n v="3.932397295891836E-2"/>
    <n v="4.4587469822126469E-2"/>
    <n v="110.73697347893919"/>
    <n v="907.44"/>
  </r>
  <r>
    <n v="1120020"/>
    <s v="Pure Apple 250ML 27X"/>
    <n v="202407"/>
    <x v="1"/>
    <x v="1"/>
    <x v="1"/>
    <x v="4"/>
    <x v="1"/>
    <n v="101.3"/>
    <n v="38494"/>
    <n v="-1374.86"/>
    <n v="37119.14"/>
    <n v="-23672.38"/>
    <n v="-1308.67"/>
    <n v="-461.11"/>
    <n v="11676.979999999996"/>
    <n v="0.31458110290270724"/>
    <n v="1769.7800000000002"/>
    <n v="3.5716215514106094E-2"/>
    <n v="4.7678367548386093E-2"/>
    <n v="115.2712734452122"/>
    <n v="1374.86"/>
  </r>
  <r>
    <n v="1110020"/>
    <s v="Juhayna Milk 500ML 24X"/>
    <n v="202503"/>
    <x v="0"/>
    <x v="2"/>
    <x v="2"/>
    <x v="7"/>
    <x v="3"/>
    <n v="160.69999999999999"/>
    <n v="72315"/>
    <n v="-7936.58"/>
    <n v="64378.42"/>
    <n v="-41492.239999999998"/>
    <n v="-1582.26"/>
    <n v="-1257.0999999999999"/>
    <n v="20046.82"/>
    <n v="0.31139036963007172"/>
    <n v="2839.3599999999997"/>
    <n v="0.10975012099840974"/>
    <n v="4.4104220016583193E-2"/>
    <n v="124.74685749844431"/>
    <n v="7936.58"/>
  </r>
  <r>
    <n v="1130010"/>
    <s v="Bekhero Milk 500ML 24X"/>
    <n v="202511"/>
    <x v="2"/>
    <x v="2"/>
    <x v="2"/>
    <x v="5"/>
    <x v="3"/>
    <n v="157.6"/>
    <n v="56736"/>
    <n v="-6564.43"/>
    <n v="50171.57"/>
    <n v="-32617.54"/>
    <n v="-1621.68"/>
    <n v="-538.98"/>
    <n v="15393.369999999995"/>
    <n v="0.30681459639393377"/>
    <n v="2160.66"/>
    <n v="0.11570131838691484"/>
    <n v="4.3065425299626856E-2"/>
    <n v="97.673667512690329"/>
    <n v="6564.43"/>
  </r>
  <r>
    <n v="1110010"/>
    <s v="Juhayna Milk 1L 12X"/>
    <n v="202504"/>
    <x v="0"/>
    <x v="0"/>
    <x v="0"/>
    <x v="5"/>
    <x v="3"/>
    <n v="122.5"/>
    <n v="51450"/>
    <n v="-5246.7"/>
    <n v="46203.3"/>
    <n v="-30416.97"/>
    <n v="-1150.3499999999999"/>
    <n v="-918.03"/>
    <n v="13717.950000000004"/>
    <n v="0.29690411723837917"/>
    <n v="2068.38"/>
    <n v="0.10197667638483965"/>
    <n v="4.4766932232113289E-2"/>
    <n v="111.98326530612249"/>
    <n v="5246.7"/>
  </r>
  <r>
    <n v="1110010"/>
    <s v="Juhayna Milk 1L 12X"/>
    <n v="202404"/>
    <x v="0"/>
    <x v="0"/>
    <x v="0"/>
    <x v="3"/>
    <x v="2"/>
    <n v="200.1"/>
    <n v="84042"/>
    <n v="-5904.81"/>
    <n v="78137.19"/>
    <n v="-52703.3"/>
    <n v="-1568.85"/>
    <n v="-1151.1500000000001"/>
    <n v="22713.89"/>
    <n v="0.2906924346780323"/>
    <n v="2720"/>
    <n v="7.0260227029342481E-2"/>
    <n v="3.4810568437385579E-2"/>
    <n v="113.51269365317341"/>
    <n v="5904.81"/>
  </r>
  <r>
    <n v="1120020"/>
    <s v="Pure Apple 250ML 27X"/>
    <n v="202509"/>
    <x v="1"/>
    <x v="1"/>
    <x v="1"/>
    <x v="9"/>
    <x v="0"/>
    <n v="72"/>
    <n v="27360"/>
    <n v="-1776.08"/>
    <n v="25583.919999999998"/>
    <n v="-15978.75"/>
    <n v="-693.53"/>
    <n v="-406.14"/>
    <n v="8505.5"/>
    <n v="0.33245491699473734"/>
    <n v="1099.67"/>
    <n v="6.4915204678362565E-2"/>
    <n v="4.2982857982670368E-2"/>
    <n v="118.13194444444444"/>
    <n v="1776.08"/>
  </r>
  <r>
    <n v="1120020"/>
    <s v="Pure Apple 250ML 27X"/>
    <n v="202501"/>
    <x v="1"/>
    <x v="1"/>
    <x v="1"/>
    <x v="7"/>
    <x v="3"/>
    <n v="54"/>
    <n v="20520"/>
    <n v="-2078.79"/>
    <n v="18441.21"/>
    <n v="-12253.98"/>
    <n v="-485.77"/>
    <n v="-205.59"/>
    <n v="5495.869999999999"/>
    <n v="0.29802111683560889"/>
    <n v="691.36"/>
    <n v="0.10130555555555555"/>
    <n v="3.748994778542189E-2"/>
    <n v="101.77537037037035"/>
    <n v="2078.79"/>
  </r>
  <r>
    <n v="1130010"/>
    <s v="Bekhero Milk 500ML 24X"/>
    <n v="202410"/>
    <x v="2"/>
    <x v="2"/>
    <x v="2"/>
    <x v="9"/>
    <x v="0"/>
    <n v="63.3"/>
    <n v="22788"/>
    <n v="-1859.98"/>
    <n v="20928.02"/>
    <n v="-13463.67"/>
    <n v="-571.27"/>
    <n v="-337.78"/>
    <n v="6555.2999999999993"/>
    <n v="0.3132307786403109"/>
    <n v="909.05"/>
    <n v="8.1621028611549934E-2"/>
    <n v="4.3436980660377808E-2"/>
    <n v="103.55924170616113"/>
    <n v="1859.98"/>
  </r>
  <r>
    <n v="1130010"/>
    <s v="Bekhero Milk 500ML 24X"/>
    <n v="202410"/>
    <x v="2"/>
    <x v="2"/>
    <x v="2"/>
    <x v="8"/>
    <x v="2"/>
    <n v="176.5"/>
    <n v="63540"/>
    <n v="-5583.13"/>
    <n v="57956.87"/>
    <n v="-38297.800000000003"/>
    <n v="-2206.02"/>
    <n v="-1085.01"/>
    <n v="16368.04"/>
    <n v="0.28241759777572528"/>
    <n v="3291.0299999999997"/>
    <n v="8.7867957192319796E-2"/>
    <n v="5.678412239998467E-2"/>
    <n v="92.736770538243633"/>
    <n v="5583.13"/>
  </r>
  <r>
    <n v="1120020"/>
    <s v="Pure Apple 250ML 27X"/>
    <n v="202404"/>
    <x v="1"/>
    <x v="1"/>
    <x v="1"/>
    <x v="6"/>
    <x v="0"/>
    <n v="98"/>
    <n v="37240"/>
    <n v="-2918.21"/>
    <n v="34321.79"/>
    <n v="-21800.85"/>
    <n v="-866.59"/>
    <n v="-672.05"/>
    <n v="10982.300000000003"/>
    <n v="0.31998039729279859"/>
    <n v="1538.6399999999999"/>
    <n v="7.8362244897959191E-2"/>
    <n v="4.4829829679629174E-2"/>
    <n v="112.06428571428575"/>
    <n v="2918.21"/>
  </r>
  <r>
    <n v="1130010"/>
    <s v="Bekhero Milk 500ML 24X"/>
    <n v="202502"/>
    <x v="2"/>
    <x v="2"/>
    <x v="2"/>
    <x v="2"/>
    <x v="1"/>
    <n v="36.700000000000003"/>
    <n v="13212"/>
    <n v="-413.4"/>
    <n v="12798.6"/>
    <n v="-8074.19"/>
    <n v="-378.55"/>
    <n v="-189.1"/>
    <n v="4156.76"/>
    <n v="0.32478239807478942"/>
    <n v="567.65"/>
    <n v="3.1289736603088099E-2"/>
    <n v="4.4352507305486531E-2"/>
    <n v="113.26321525885558"/>
    <n v="413.4"/>
  </r>
  <r>
    <n v="1120020"/>
    <s v="Pure Apple 250ML 27X"/>
    <n v="202503"/>
    <x v="1"/>
    <x v="1"/>
    <x v="1"/>
    <x v="3"/>
    <x v="2"/>
    <n v="210.1"/>
    <n v="79838"/>
    <n v="-5778.74"/>
    <n v="74059.259999999995"/>
    <n v="-46904.37"/>
    <n v="-1887.27"/>
    <n v="-1077.6400000000001"/>
    <n v="24189.979999999996"/>
    <n v="0.32663005274424828"/>
    <n v="2964.91"/>
    <n v="7.2380821162854783E-2"/>
    <n v="4.0034291457948679E-2"/>
    <n v="115.13555449785815"/>
    <n v="5778.74"/>
  </r>
  <r>
    <n v="1120010"/>
    <s v="Pure Orange 1L 12X"/>
    <n v="202508"/>
    <x v="1"/>
    <x v="0"/>
    <x v="0"/>
    <x v="2"/>
    <x v="1"/>
    <n v="19"/>
    <n v="9120"/>
    <n v="-282.41000000000003"/>
    <n v="8837.59"/>
    <n v="-5777.73"/>
    <n v="-268.51"/>
    <n v="-117.73"/>
    <n v="2673.6200000000008"/>
    <n v="0.30252817793086134"/>
    <n v="386.24"/>
    <n v="3.0966008771929829E-2"/>
    <n v="4.3704222531255693E-2"/>
    <n v="140.7168421052632"/>
    <n v="282.41000000000003"/>
  </r>
  <r>
    <n v="1120020"/>
    <s v="Pure Apple 250ML 27X"/>
    <n v="202512"/>
    <x v="1"/>
    <x v="1"/>
    <x v="1"/>
    <x v="5"/>
    <x v="3"/>
    <n v="96.8"/>
    <n v="36784"/>
    <n v="-3817.66"/>
    <n v="32966.339999999997"/>
    <n v="-21703.56"/>
    <n v="-678.1"/>
    <n v="-349.36"/>
    <n v="10235.319999999996"/>
    <n v="0.31047789957878241"/>
    <n v="1027.46"/>
    <n v="0.10378588516746411"/>
    <n v="3.1166941795783217E-2"/>
    <n v="105.73677685950409"/>
    <n v="3817.66"/>
  </r>
  <r>
    <n v="1130010"/>
    <s v="Bekhero Milk 500ML 24X"/>
    <n v="202410"/>
    <x v="2"/>
    <x v="2"/>
    <x v="2"/>
    <x v="0"/>
    <x v="0"/>
    <n v="48.6"/>
    <n v="17496"/>
    <n v="-1109.23"/>
    <n v="16386.77"/>
    <n v="-10386.049999999999"/>
    <n v="-433.29"/>
    <n v="-223.57"/>
    <n v="5343.8600000000006"/>
    <n v="0.32610819581894424"/>
    <n v="656.86"/>
    <n v="6.3399062642889803E-2"/>
    <n v="4.0084775706255717E-2"/>
    <n v="109.9559670781893"/>
    <n v="1109.23"/>
  </r>
  <r>
    <n v="1110010"/>
    <s v="Juhayna Milk 1L 12X"/>
    <n v="202507"/>
    <x v="0"/>
    <x v="0"/>
    <x v="0"/>
    <x v="3"/>
    <x v="2"/>
    <n v="106"/>
    <n v="44520"/>
    <n v="-3520.98"/>
    <n v="40999.019999999997"/>
    <n v="-25874.25"/>
    <n v="-1155.1500000000001"/>
    <n v="-762.47"/>
    <n v="13207.149999999994"/>
    <n v="0.32213330952788616"/>
    <n v="1917.6200000000001"/>
    <n v="7.9087601078167119E-2"/>
    <n v="4.6772337485139898E-2"/>
    <n v="124.59575471698108"/>
    <n v="3520.98"/>
  </r>
  <r>
    <n v="1120020"/>
    <s v="Pure Apple 250ML 27X"/>
    <n v="202407"/>
    <x v="1"/>
    <x v="1"/>
    <x v="1"/>
    <x v="6"/>
    <x v="0"/>
    <n v="77.099999999999994"/>
    <n v="29298"/>
    <n v="-1974.95"/>
    <n v="27323.05"/>
    <n v="-18388.43"/>
    <n v="-576.69000000000005"/>
    <n v="-540.72"/>
    <n v="7817.2099999999991"/>
    <n v="0.28610312538314719"/>
    <n v="1117.4100000000001"/>
    <n v="6.7409038159601337E-2"/>
    <n v="4.089623962185774E-2"/>
    <n v="101.39053177691309"/>
    <n v="1974.95"/>
  </r>
  <r>
    <n v="1120020"/>
    <s v="Pure Apple 250ML 27X"/>
    <n v="202407"/>
    <x v="1"/>
    <x v="1"/>
    <x v="1"/>
    <x v="3"/>
    <x v="2"/>
    <n v="143"/>
    <n v="54340"/>
    <n v="-5094"/>
    <n v="49246"/>
    <n v="-33123.199999999997"/>
    <n v="-1347.79"/>
    <n v="-957.78"/>
    <n v="13817.230000000003"/>
    <n v="0.28057568127360605"/>
    <n v="2305.5699999999997"/>
    <n v="9.3743099006256894E-2"/>
    <n v="4.6817406489867194E-2"/>
    <n v="96.623986013986041"/>
    <n v="5094"/>
  </r>
  <r>
    <n v="1120010"/>
    <s v="Pure Orange 1L 12X"/>
    <n v="202406"/>
    <x v="1"/>
    <x v="0"/>
    <x v="0"/>
    <x v="9"/>
    <x v="0"/>
    <n v="65.400000000000006"/>
    <n v="31392"/>
    <n v="-2571.23"/>
    <n v="28820.77"/>
    <n v="-18076.45"/>
    <n v="-808.91"/>
    <n v="-288.23"/>
    <n v="9647.18"/>
    <n v="0.33473012691888526"/>
    <n v="1097.1399999999999"/>
    <n v="8.1907173802242605E-2"/>
    <n v="3.8067685214517165E-2"/>
    <n v="147.51039755351681"/>
    <n v="2571.23"/>
  </r>
  <r>
    <n v="1120020"/>
    <s v="Pure Apple 250ML 27X"/>
    <n v="202411"/>
    <x v="1"/>
    <x v="1"/>
    <x v="1"/>
    <x v="10"/>
    <x v="1"/>
    <n v="79.599999999999994"/>
    <n v="30248"/>
    <n v="-910.01"/>
    <n v="29337.99"/>
    <n v="-19702.63"/>
    <n v="-672.6"/>
    <n v="-499.2"/>
    <n v="8463.5600000000013"/>
    <n v="0.28848465760605962"/>
    <n v="1171.8"/>
    <n v="3.008496429516001E-2"/>
    <n v="3.9941386577608075E-2"/>
    <n v="106.32613065326636"/>
    <n v="910.01"/>
  </r>
  <r>
    <n v="1120020"/>
    <s v="Pure Apple 250ML 27X"/>
    <n v="202502"/>
    <x v="1"/>
    <x v="1"/>
    <x v="1"/>
    <x v="7"/>
    <x v="3"/>
    <n v="111.9"/>
    <n v="42522"/>
    <n v="-4401.8599999999997"/>
    <n v="38120.14"/>
    <n v="-24706.87"/>
    <n v="-929.74"/>
    <n v="-625.64"/>
    <n v="11857.89"/>
    <n v="0.31106627625187105"/>
    <n v="1555.38"/>
    <n v="0.10351958985936691"/>
    <n v="4.0802053717536195E-2"/>
    <n v="105.96863270777479"/>
    <n v="4401.8599999999997"/>
  </r>
  <r>
    <n v="1130010"/>
    <s v="Bekhero Milk 500ML 24X"/>
    <n v="202501"/>
    <x v="2"/>
    <x v="2"/>
    <x v="2"/>
    <x v="7"/>
    <x v="3"/>
    <n v="153"/>
    <n v="55080"/>
    <n v="-5660.5"/>
    <n v="49419.5"/>
    <n v="-32589.23"/>
    <n v="-1972.6"/>
    <n v="-742.9"/>
    <n v="14114.769999999997"/>
    <n v="0.28561134774734664"/>
    <n v="2715.5"/>
    <n v="0.10276870007262164"/>
    <n v="5.4947945648984711E-2"/>
    <n v="92.253398692810435"/>
    <n v="5660.5"/>
  </r>
  <r>
    <n v="1120010"/>
    <s v="Pure Orange 1L 12X"/>
    <n v="202402"/>
    <x v="1"/>
    <x v="0"/>
    <x v="0"/>
    <x v="3"/>
    <x v="2"/>
    <n v="221.5"/>
    <n v="106320"/>
    <n v="-8374.84"/>
    <n v="97945.16"/>
    <n v="-66578.929999999993"/>
    <n v="-3255.23"/>
    <n v="-1414.02"/>
    <n v="26696.98000000001"/>
    <n v="0.27257069159925829"/>
    <n v="4669.25"/>
    <n v="7.8770127915726115E-2"/>
    <n v="4.7672085072912228E-2"/>
    <n v="120.52812641083526"/>
    <n v="8374.84"/>
  </r>
  <r>
    <n v="1110020"/>
    <s v="Juhayna Milk 500ML 24X"/>
    <n v="202508"/>
    <x v="0"/>
    <x v="2"/>
    <x v="2"/>
    <x v="2"/>
    <x v="1"/>
    <n v="108.4"/>
    <n v="48780"/>
    <n v="-1687.14"/>
    <n v="47092.86"/>
    <n v="-31940.58"/>
    <n v="-1639.22"/>
    <n v="-794.11"/>
    <n v="12718.949999999997"/>
    <n v="0.27008234369286549"/>
    <n v="2433.33"/>
    <n v="3.4586715867158675E-2"/>
    <n v="5.1670890236863928E-2"/>
    <n v="117.33348708487081"/>
    <n v="1687.14"/>
  </r>
  <r>
    <n v="1110010"/>
    <s v="Juhayna Milk 1L 12X"/>
    <n v="202408"/>
    <x v="0"/>
    <x v="0"/>
    <x v="0"/>
    <x v="10"/>
    <x v="1"/>
    <n v="88.2"/>
    <n v="37044"/>
    <n v="-1251.8900000000001"/>
    <n v="35792.11"/>
    <n v="-22508.01"/>
    <n v="-970.46"/>
    <n v="-518.5"/>
    <n v="11795.140000000003"/>
    <n v="0.32954581330913441"/>
    <n v="1488.96"/>
    <n v="3.3794676600799052E-2"/>
    <n v="4.1600229771309935E-2"/>
    <n v="133.73174603174607"/>
    <n v="1251.8900000000001"/>
  </r>
  <r>
    <n v="1110020"/>
    <s v="Juhayna Milk 500ML 24X"/>
    <n v="202501"/>
    <x v="0"/>
    <x v="2"/>
    <x v="2"/>
    <x v="8"/>
    <x v="2"/>
    <n v="109.4"/>
    <n v="49230"/>
    <n v="-3937.27"/>
    <n v="45292.73"/>
    <n v="-28908.42"/>
    <n v="-976.88"/>
    <n v="-612.01"/>
    <n v="14795.420000000006"/>
    <n v="0.32666213761016405"/>
    <n v="1588.8899999999999"/>
    <n v="7.9977046516351818E-2"/>
    <n v="3.5080464348251912E-2"/>
    <n v="135.24149908592327"/>
    <n v="3937.27"/>
  </r>
  <r>
    <n v="1120020"/>
    <s v="Pure Apple 250ML 27X"/>
    <n v="202503"/>
    <x v="1"/>
    <x v="1"/>
    <x v="1"/>
    <x v="1"/>
    <x v="0"/>
    <n v="58.6"/>
    <n v="22268"/>
    <n v="-1471.89"/>
    <n v="20796.11"/>
    <n v="-13581.29"/>
    <n v="-736.45"/>
    <n v="-358.75"/>
    <n v="6119.619999999999"/>
    <n v="0.29426753368779057"/>
    <n v="1095.2"/>
    <n v="6.6098886294233883E-2"/>
    <n v="5.2663695277626439E-2"/>
    <n v="104.43037542662114"/>
    <n v="1471.89"/>
  </r>
  <r>
    <n v="1120020"/>
    <s v="Pure Apple 250ML 27X"/>
    <n v="202509"/>
    <x v="1"/>
    <x v="1"/>
    <x v="1"/>
    <x v="7"/>
    <x v="3"/>
    <n v="128.9"/>
    <n v="48982"/>
    <n v="-4095.99"/>
    <n v="44886.01"/>
    <n v="-30197.34"/>
    <n v="-1603.8"/>
    <n v="-829.24"/>
    <n v="12255.630000000001"/>
    <n v="0.27303897138551636"/>
    <n v="2433.04"/>
    <n v="8.3622351067739159E-2"/>
    <n v="5.4204862495017929E-2"/>
    <n v="95.078588052754071"/>
    <n v="4095.99"/>
  </r>
  <r>
    <n v="1120020"/>
    <s v="Pure Apple 250ML 27X"/>
    <n v="202401"/>
    <x v="1"/>
    <x v="1"/>
    <x v="1"/>
    <x v="0"/>
    <x v="0"/>
    <n v="64.400000000000006"/>
    <n v="24472"/>
    <n v="-1990.92"/>
    <n v="22481.08"/>
    <n v="-14969.9"/>
    <n v="-760.17"/>
    <n v="-406.1"/>
    <n v="6344.9100000000017"/>
    <n v="0.28223332686863806"/>
    <n v="1166.27"/>
    <n v="8.1355017979731936E-2"/>
    <n v="5.187784572627293E-2"/>
    <n v="98.52344720496896"/>
    <n v="1990.92"/>
  </r>
  <r>
    <n v="1120010"/>
    <s v="Pure Orange 1L 12X"/>
    <n v="202411"/>
    <x v="1"/>
    <x v="0"/>
    <x v="0"/>
    <x v="7"/>
    <x v="3"/>
    <n v="204.6"/>
    <n v="98208"/>
    <n v="-9731.31"/>
    <n v="88476.69"/>
    <n v="-57177.42"/>
    <n v="-2153.39"/>
    <n v="-1432.63"/>
    <n v="27713.250000000007"/>
    <n v="0.3132265684893954"/>
    <n v="3586.02"/>
    <n v="9.9088770772238516E-2"/>
    <n v="4.0530675367715492E-2"/>
    <n v="135.45087976539594"/>
    <n v="9731.31"/>
  </r>
  <r>
    <n v="1120010"/>
    <s v="Pure Orange 1L 12X"/>
    <n v="202512"/>
    <x v="1"/>
    <x v="0"/>
    <x v="0"/>
    <x v="9"/>
    <x v="0"/>
    <n v="86.8"/>
    <n v="41664"/>
    <n v="-2529.88"/>
    <n v="39134.120000000003"/>
    <n v="-24455.86"/>
    <n v="-931.3"/>
    <n v="-409.12"/>
    <n v="13337.840000000004"/>
    <n v="0.34082381308178139"/>
    <n v="1340.42"/>
    <n v="6.0721006144393241E-2"/>
    <n v="3.425195200505339E-2"/>
    <n v="153.66175115207378"/>
    <n v="2529.88"/>
  </r>
  <r>
    <n v="1130010"/>
    <s v="Bekhero Milk 500ML 24X"/>
    <n v="202406"/>
    <x v="2"/>
    <x v="2"/>
    <x v="2"/>
    <x v="4"/>
    <x v="1"/>
    <n v="17.100000000000001"/>
    <n v="6156"/>
    <n v="-138.94"/>
    <n v="6017.06"/>
    <n v="-3769.12"/>
    <n v="-167.05"/>
    <n v="-74.75"/>
    <n v="2006.1400000000003"/>
    <n v="0.33340867466835966"/>
    <n v="241.8"/>
    <n v="2.2569850552306692E-2"/>
    <n v="4.0185738550056006E-2"/>
    <n v="117.31812865497076"/>
    <n v="138.94"/>
  </r>
  <r>
    <n v="1120020"/>
    <s v="Pure Apple 250ML 27X"/>
    <n v="202504"/>
    <x v="1"/>
    <x v="1"/>
    <x v="1"/>
    <x v="6"/>
    <x v="0"/>
    <n v="105.2"/>
    <n v="39976"/>
    <n v="-3023.02"/>
    <n v="36952.980000000003"/>
    <n v="-23650.5"/>
    <n v="-1071.49"/>
    <n v="-693.76"/>
    <n v="11537.230000000003"/>
    <n v="0.31221379168878943"/>
    <n v="1765.25"/>
    <n v="7.5620872523514113E-2"/>
    <n v="4.7770166303231831E-2"/>
    <n v="109.66948669201524"/>
    <n v="3023.02"/>
  </r>
  <r>
    <n v="1130010"/>
    <s v="Bekhero Milk 500ML 24X"/>
    <n v="202410"/>
    <x v="2"/>
    <x v="2"/>
    <x v="2"/>
    <x v="5"/>
    <x v="3"/>
    <n v="294.60000000000002"/>
    <n v="106056"/>
    <n v="-11560.3"/>
    <n v="94495.7"/>
    <n v="-59554.87"/>
    <n v="-2049.56"/>
    <n v="-1392.05"/>
    <n v="31499.219999999994"/>
    <n v="0.33334024722818067"/>
    <n v="3441.6099999999997"/>
    <n v="0.10900184808025948"/>
    <n v="3.6420810682390836E-2"/>
    <n v="106.92199592668021"/>
    <n v="11560.3"/>
  </r>
  <r>
    <n v="1120020"/>
    <s v="Pure Apple 250ML 27X"/>
    <n v="202502"/>
    <x v="1"/>
    <x v="1"/>
    <x v="1"/>
    <x v="5"/>
    <x v="3"/>
    <n v="222.1"/>
    <n v="84398"/>
    <n v="-8663.82"/>
    <n v="75734.179999999993"/>
    <n v="-50721.65"/>
    <n v="-2316.23"/>
    <n v="-1159.26"/>
    <n v="21537.039999999986"/>
    <n v="0.28437675036555476"/>
    <n v="3475.49"/>
    <n v="0.10265432830161852"/>
    <n v="4.5890640131047829E-2"/>
    <n v="96.97001350742903"/>
    <n v="8663.82"/>
  </r>
  <r>
    <n v="1110010"/>
    <s v="Juhayna Milk 1L 12X"/>
    <n v="202409"/>
    <x v="0"/>
    <x v="0"/>
    <x v="0"/>
    <x v="10"/>
    <x v="1"/>
    <n v="85.2"/>
    <n v="35784"/>
    <n v="-1074.8499999999999"/>
    <n v="34709.15"/>
    <n v="-23555.94"/>
    <n v="-989.25"/>
    <n v="-671.07"/>
    <n v="9492.8900000000031"/>
    <n v="0.27349819860180968"/>
    <n v="1660.3200000000002"/>
    <n v="3.0037167449139278E-2"/>
    <n v="4.7835225005510081E-2"/>
    <n v="111.41889671361506"/>
    <n v="1074.8499999999999"/>
  </r>
  <r>
    <n v="1130010"/>
    <s v="Bekhero Milk 500ML 24X"/>
    <n v="202503"/>
    <x v="2"/>
    <x v="2"/>
    <x v="2"/>
    <x v="9"/>
    <x v="0"/>
    <n v="27.8"/>
    <n v="10008"/>
    <n v="-761.33"/>
    <n v="9246.67"/>
    <n v="-5969.04"/>
    <n v="-308.23"/>
    <n v="-96.71"/>
    <n v="2872.6899999999996"/>
    <n v="0.31067292333348107"/>
    <n v="404.94"/>
    <n v="7.6072142286171068E-2"/>
    <n v="4.3793062799905261E-2"/>
    <n v="103.33417266187048"/>
    <n v="761.33"/>
  </r>
  <r>
    <n v="1120020"/>
    <s v="Pure Apple 250ML 27X"/>
    <n v="202412"/>
    <x v="1"/>
    <x v="1"/>
    <x v="1"/>
    <x v="4"/>
    <x v="1"/>
    <n v="119.5"/>
    <n v="45410"/>
    <n v="-1225.98"/>
    <n v="44184.02"/>
    <n v="-28337.14"/>
    <n v="-1577.07"/>
    <n v="-766.6"/>
    <n v="13503.21"/>
    <n v="0.30561297953422978"/>
    <n v="2343.67"/>
    <n v="2.6998018057696544E-2"/>
    <n v="5.3043385368737393E-2"/>
    <n v="112.99757322175732"/>
    <n v="1225.98"/>
  </r>
  <r>
    <n v="1120010"/>
    <s v="Pure Orange 1L 12X"/>
    <n v="202401"/>
    <x v="1"/>
    <x v="0"/>
    <x v="0"/>
    <x v="3"/>
    <x v="2"/>
    <n v="129.6"/>
    <n v="62208"/>
    <n v="-5745"/>
    <n v="56463"/>
    <n v="-37171.19"/>
    <n v="-2132.42"/>
    <n v="-836.44"/>
    <n v="16322.949999999997"/>
    <n v="0.28909108619804114"/>
    <n v="2968.86"/>
    <n v="9.2351466049382713E-2"/>
    <n v="5.2580628021890445E-2"/>
    <n v="125.94868827160492"/>
    <n v="5745"/>
  </r>
  <r>
    <n v="1110020"/>
    <s v="Juhayna Milk 500ML 24X"/>
    <n v="202410"/>
    <x v="0"/>
    <x v="2"/>
    <x v="2"/>
    <x v="3"/>
    <x v="2"/>
    <n v="59.8"/>
    <n v="26910"/>
    <n v="-2148.66"/>
    <n v="24761.34"/>
    <n v="-16577.84"/>
    <n v="-866.03"/>
    <n v="-408.81"/>
    <n v="6908.66"/>
    <n v="0.27900994049595051"/>
    <n v="1274.8399999999999"/>
    <n v="7.9846153846153844E-2"/>
    <n v="5.1485097333181483E-2"/>
    <n v="115.52943143812709"/>
    <n v="2148.66"/>
  </r>
  <r>
    <n v="1130010"/>
    <s v="Bekhero Milk 500ML 24X"/>
    <n v="202509"/>
    <x v="2"/>
    <x v="2"/>
    <x v="2"/>
    <x v="1"/>
    <x v="0"/>
    <n v="69.5"/>
    <n v="25020"/>
    <n v="-1741.51"/>
    <n v="23278.49"/>
    <n v="-14887.06"/>
    <n v="-673.94"/>
    <n v="-281.95999999999998"/>
    <n v="7435.5300000000025"/>
    <n v="0.31941633671256175"/>
    <n v="955.90000000000009"/>
    <n v="6.9604716227018387E-2"/>
    <n v="4.1063660056988235E-2"/>
    <n v="106.98604316546766"/>
    <n v="1741.51"/>
  </r>
  <r>
    <n v="1120020"/>
    <s v="Pure Apple 250ML 27X"/>
    <n v="202504"/>
    <x v="1"/>
    <x v="1"/>
    <x v="1"/>
    <x v="8"/>
    <x v="2"/>
    <n v="207.3"/>
    <n v="78774"/>
    <n v="-5623.99"/>
    <n v="73150.009999999995"/>
    <n v="-45446.400000000001"/>
    <n v="-1884.53"/>
    <n v="-814.99"/>
    <n v="25004.089999999997"/>
    <n v="0.34181936543822755"/>
    <n v="2699.52"/>
    <n v="7.1393987864016045E-2"/>
    <n v="3.6903891058934921E-2"/>
    <n v="120.6178967679691"/>
    <n v="5623.99"/>
  </r>
  <r>
    <n v="1120010"/>
    <s v="Pure Orange 1L 12X"/>
    <n v="202402"/>
    <x v="1"/>
    <x v="0"/>
    <x v="0"/>
    <x v="0"/>
    <x v="0"/>
    <n v="96.8"/>
    <n v="46464"/>
    <n v="-3812.57"/>
    <n v="42651.43"/>
    <n v="-28840.01"/>
    <n v="-1111.48"/>
    <n v="-530.88"/>
    <n v="12169.060000000001"/>
    <n v="0.2853142321371171"/>
    <n v="1642.3600000000001"/>
    <n v="8.2054278581267223E-2"/>
    <n v="3.850656355484447E-2"/>
    <n v="125.71342975206613"/>
    <n v="3812.57"/>
  </r>
  <r>
    <n v="1120020"/>
    <s v="Pure Apple 250ML 27X"/>
    <n v="202505"/>
    <x v="1"/>
    <x v="1"/>
    <x v="1"/>
    <x v="2"/>
    <x v="1"/>
    <n v="83.8"/>
    <n v="31844"/>
    <n v="-909.54"/>
    <n v="30934.46"/>
    <n v="-20442.48"/>
    <n v="-689.58"/>
    <n v="-415.54"/>
    <n v="9386.8599999999969"/>
    <n v="0.30344347371830627"/>
    <n v="1105.1200000000001"/>
    <n v="2.8562366536867227E-2"/>
    <n v="3.5724560894226057E-2"/>
    <n v="112.01503579952264"/>
    <n v="909.54"/>
  </r>
  <r>
    <n v="1120010"/>
    <s v="Pure Orange 1L 12X"/>
    <n v="202403"/>
    <x v="1"/>
    <x v="0"/>
    <x v="0"/>
    <x v="4"/>
    <x v="1"/>
    <n v="35.4"/>
    <n v="16992"/>
    <n v="-436.54"/>
    <n v="16555.46"/>
    <n v="-10964.31"/>
    <n v="-476.95"/>
    <n v="-273.89"/>
    <n v="4840.3099999999995"/>
    <n v="0.2923694056220727"/>
    <n v="750.83999999999992"/>
    <n v="2.5690913370998117E-2"/>
    <n v="4.5353013446923246E-2"/>
    <n v="136.7319209039548"/>
    <n v="436.54"/>
  </r>
  <r>
    <n v="1110010"/>
    <s v="Juhayna Milk 1L 12X"/>
    <n v="202410"/>
    <x v="0"/>
    <x v="0"/>
    <x v="0"/>
    <x v="1"/>
    <x v="0"/>
    <n v="46.9"/>
    <n v="19698"/>
    <n v="-1359.68"/>
    <n v="18338.32"/>
    <n v="-12413.9"/>
    <n v="-569.86"/>
    <n v="-208.65"/>
    <n v="5145.91"/>
    <n v="0.28060967416862614"/>
    <n v="778.51"/>
    <n v="6.9026297085998584E-2"/>
    <n v="4.2452634701543E-2"/>
    <n v="109.72089552238806"/>
    <n v="1359.68"/>
  </r>
  <r>
    <n v="1120020"/>
    <s v="Pure Apple 250ML 27X"/>
    <n v="202507"/>
    <x v="1"/>
    <x v="1"/>
    <x v="1"/>
    <x v="9"/>
    <x v="0"/>
    <n v="78.5"/>
    <n v="29830"/>
    <n v="-1823.03"/>
    <n v="28006.97"/>
    <n v="-18457.97"/>
    <n v="-733.88"/>
    <n v="-501.22"/>
    <n v="8313.8999999999978"/>
    <n v="0.29685110527843594"/>
    <n v="1235.0999999999999"/>
    <n v="6.1113979215554809E-2"/>
    <n v="4.4099736601281747E-2"/>
    <n v="105.90955414012736"/>
    <n v="1823.03"/>
  </r>
  <r>
    <n v="1130010"/>
    <s v="Bekhero Milk 500ML 24X"/>
    <n v="202502"/>
    <x v="2"/>
    <x v="2"/>
    <x v="2"/>
    <x v="7"/>
    <x v="3"/>
    <n v="212.3"/>
    <n v="76428"/>
    <n v="-8373.76"/>
    <n v="68054.240000000005"/>
    <n v="-45673.79"/>
    <n v="-2245.08"/>
    <n v="-1025.04"/>
    <n v="19110.330000000002"/>
    <n v="0.28081027721417506"/>
    <n v="3270.12"/>
    <n v="0.10956403412361962"/>
    <n v="4.8051671725376693E-2"/>
    <n v="90.015685350918517"/>
    <n v="8373.76"/>
  </r>
  <r>
    <n v="1110010"/>
    <s v="Juhayna Milk 1L 12X"/>
    <n v="202407"/>
    <x v="0"/>
    <x v="0"/>
    <x v="0"/>
    <x v="7"/>
    <x v="3"/>
    <n v="190.6"/>
    <n v="80052"/>
    <n v="-7696.04"/>
    <n v="72355.960000000006"/>
    <n v="-46975.97"/>
    <n v="-2707.31"/>
    <n v="-943.81"/>
    <n v="21728.87000000001"/>
    <n v="0.3003051856405472"/>
    <n v="3651.12"/>
    <n v="9.6138010293309345E-2"/>
    <n v="5.0460528752572689E-2"/>
    <n v="114.0024658971669"/>
    <n v="7696.04"/>
  </r>
  <r>
    <n v="1120010"/>
    <s v="Pure Orange 1L 12X"/>
    <n v="202402"/>
    <x v="1"/>
    <x v="0"/>
    <x v="0"/>
    <x v="9"/>
    <x v="0"/>
    <n v="67.599999999999994"/>
    <n v="32448"/>
    <n v="-2161.94"/>
    <n v="30286.06"/>
    <n v="-19412.419999999998"/>
    <n v="-1079.6099999999999"/>
    <n v="-536.91"/>
    <n v="9257.1200000000026"/>
    <n v="0.30565613354790955"/>
    <n v="1616.52"/>
    <n v="6.6627835305719918E-2"/>
    <n v="5.3375051096114845E-2"/>
    <n v="136.93964497041426"/>
    <n v="2161.94"/>
  </r>
  <r>
    <n v="1110020"/>
    <s v="Juhayna Milk 500ML 24X"/>
    <n v="202509"/>
    <x v="0"/>
    <x v="2"/>
    <x v="2"/>
    <x v="8"/>
    <x v="2"/>
    <n v="209"/>
    <n v="94050"/>
    <n v="-8793.94"/>
    <n v="85256.06"/>
    <n v="-56084.87"/>
    <n v="-2916.09"/>
    <n v="-1194.76"/>
    <n v="25060.339999999989"/>
    <n v="0.29394203766864185"/>
    <n v="4110.8500000000004"/>
    <n v="9.3502817650186074E-2"/>
    <n v="4.821768681311335E-2"/>
    <n v="119.90593301435402"/>
    <n v="8793.94"/>
  </r>
  <r>
    <n v="1110020"/>
    <s v="Juhayna Milk 500ML 24X"/>
    <n v="202512"/>
    <x v="0"/>
    <x v="2"/>
    <x v="2"/>
    <x v="1"/>
    <x v="0"/>
    <n v="13.8"/>
    <n v="6210"/>
    <n v="-439.1"/>
    <n v="5770.9"/>
    <n v="-3782.84"/>
    <n v="-224.85"/>
    <n v="-89.38"/>
    <n v="1673.83"/>
    <n v="0.29004661317991998"/>
    <n v="314.23"/>
    <n v="7.0708534621578098E-2"/>
    <n v="5.4450778907969302E-2"/>
    <n v="121.29202898550723"/>
    <n v="439.1"/>
  </r>
  <r>
    <n v="1120010"/>
    <s v="Pure Orange 1L 12X"/>
    <n v="202509"/>
    <x v="1"/>
    <x v="0"/>
    <x v="0"/>
    <x v="4"/>
    <x v="1"/>
    <n v="28.2"/>
    <n v="13536"/>
    <n v="-356.32"/>
    <n v="13179.68"/>
    <n v="-8409.89"/>
    <n v="-444.79"/>
    <n v="-181.42"/>
    <n v="4143.58"/>
    <n v="0.31439154820147375"/>
    <n v="626.21"/>
    <n v="2.6323877068557919E-2"/>
    <n v="4.7513293190729972E-2"/>
    <n v="146.93546099290779"/>
    <n v="356.32"/>
  </r>
  <r>
    <n v="1120020"/>
    <s v="Pure Apple 250ML 27X"/>
    <n v="202407"/>
    <x v="1"/>
    <x v="1"/>
    <x v="1"/>
    <x v="9"/>
    <x v="0"/>
    <n v="18.100000000000001"/>
    <n v="6878"/>
    <n v="-582.84"/>
    <n v="6295.16"/>
    <n v="-4262.7299999999996"/>
    <n v="-188.99"/>
    <n v="-70.239999999999995"/>
    <n v="1773.2000000000007"/>
    <n v="0.28167671671569916"/>
    <n v="259.23"/>
    <n v="8.4739749927304459E-2"/>
    <n v="4.1179255173816078E-2"/>
    <n v="97.966850828729321"/>
    <n v="582.84"/>
  </r>
  <r>
    <n v="1120020"/>
    <s v="Pure Apple 250ML 27X"/>
    <n v="202506"/>
    <x v="1"/>
    <x v="1"/>
    <x v="1"/>
    <x v="10"/>
    <x v="1"/>
    <n v="21.3"/>
    <n v="8094"/>
    <n v="-306.49"/>
    <n v="7787.51"/>
    <n v="-4935.6400000000003"/>
    <n v="-253.36"/>
    <n v="-100.77"/>
    <n v="2497.7399999999998"/>
    <n v="0.32073666679079704"/>
    <n v="354.13"/>
    <n v="3.7866320731405979E-2"/>
    <n v="4.5474098909664321E-2"/>
    <n v="117.26478873239435"/>
    <n v="306.49"/>
  </r>
  <r>
    <n v="1130010"/>
    <s v="Bekhero Milk 500ML 24X"/>
    <n v="202506"/>
    <x v="2"/>
    <x v="2"/>
    <x v="2"/>
    <x v="6"/>
    <x v="0"/>
    <n v="20.6"/>
    <n v="7416"/>
    <n v="-457.12"/>
    <n v="6958.88"/>
    <n v="-4473.59"/>
    <n v="-184.48"/>
    <n v="-134.13"/>
    <n v="2166.6800000000003"/>
    <n v="0.31135470075644361"/>
    <n v="318.61"/>
    <n v="6.1639697950377562E-2"/>
    <n v="4.578466649805716E-2"/>
    <n v="105.17864077669904"/>
    <n v="457.12"/>
  </r>
  <r>
    <n v="1120020"/>
    <s v="Pure Apple 250ML 27X"/>
    <n v="202503"/>
    <x v="1"/>
    <x v="1"/>
    <x v="1"/>
    <x v="7"/>
    <x v="3"/>
    <n v="107.9"/>
    <n v="41002"/>
    <n v="-3534.02"/>
    <n v="37467.980000000003"/>
    <n v="-24015.13"/>
    <n v="-1065.3699999999999"/>
    <n v="-422.35"/>
    <n v="11965.130000000005"/>
    <n v="0.31934280951361677"/>
    <n v="1487.7199999999998"/>
    <n v="8.619140529730257E-2"/>
    <n v="3.9706437336627161E-2"/>
    <n v="110.89091751621876"/>
    <n v="3534.02"/>
  </r>
  <r>
    <n v="1120020"/>
    <s v="Pure Apple 250ML 27X"/>
    <n v="202406"/>
    <x v="1"/>
    <x v="1"/>
    <x v="1"/>
    <x v="4"/>
    <x v="1"/>
    <n v="94.7"/>
    <n v="35986"/>
    <n v="-836.17"/>
    <n v="35149.83"/>
    <n v="-23387.11"/>
    <n v="-1326.12"/>
    <n v="-476.16"/>
    <n v="9960.4400000000023"/>
    <n v="0.28337092953223392"/>
    <n v="1802.28"/>
    <n v="2.3235980659145221E-2"/>
    <n v="5.1274216688956958E-2"/>
    <n v="105.17888067581839"/>
    <n v="836.17"/>
  </r>
  <r>
    <n v="1120020"/>
    <s v="Pure Apple 250ML 27X"/>
    <n v="202409"/>
    <x v="1"/>
    <x v="1"/>
    <x v="1"/>
    <x v="8"/>
    <x v="2"/>
    <n v="141"/>
    <n v="53580"/>
    <n v="-4643.3100000000004"/>
    <n v="48936.69"/>
    <n v="-32193.11"/>
    <n v="-1612.53"/>
    <n v="-791.26"/>
    <n v="14339.79"/>
    <n v="0.29302737884397168"/>
    <n v="2403.79"/>
    <n v="8.6661254199328117E-2"/>
    <n v="4.9120404342835607E-2"/>
    <n v="101.70063829787235"/>
    <n v="4643.3100000000004"/>
  </r>
  <r>
    <n v="1120020"/>
    <s v="Pure Apple 250ML 27X"/>
    <n v="202408"/>
    <x v="1"/>
    <x v="1"/>
    <x v="1"/>
    <x v="9"/>
    <x v="0"/>
    <n v="81.7"/>
    <n v="31046"/>
    <n v="-1946.17"/>
    <n v="29099.83"/>
    <n v="-18630.03"/>
    <n v="-870.69"/>
    <n v="-562.45000000000005"/>
    <n v="9036.6600000000035"/>
    <n v="0.31053995848085719"/>
    <n v="1433.14"/>
    <n v="6.2686658506731954E-2"/>
    <n v="4.9249084960290145E-2"/>
    <n v="110.60783353733174"/>
    <n v="1946.17"/>
  </r>
  <r>
    <n v="1110010"/>
    <s v="Juhayna Milk 1L 12X"/>
    <n v="202501"/>
    <x v="0"/>
    <x v="0"/>
    <x v="0"/>
    <x v="3"/>
    <x v="2"/>
    <n v="284.5"/>
    <n v="119490"/>
    <n v="-11328.77"/>
    <n v="108161.23"/>
    <n v="-68780.09"/>
    <n v="-4127.93"/>
    <n v="-1354.69"/>
    <n v="33898.520000000004"/>
    <n v="0.31340730870016925"/>
    <n v="5482.6200000000008"/>
    <n v="9.4809356431500541E-2"/>
    <n v="5.0689327405023049E-2"/>
    <n v="119.15121265377857"/>
    <n v="11328.77"/>
  </r>
  <r>
    <n v="1110010"/>
    <s v="Juhayna Milk 1L 12X"/>
    <n v="202402"/>
    <x v="0"/>
    <x v="0"/>
    <x v="0"/>
    <x v="4"/>
    <x v="1"/>
    <n v="103.3"/>
    <n v="43386"/>
    <n v="-1095.49"/>
    <n v="42290.51"/>
    <n v="-26486.01"/>
    <n v="-1002.59"/>
    <n v="-533.38"/>
    <n v="14268.530000000002"/>
    <n v="0.33739318821172887"/>
    <n v="1535.97"/>
    <n v="2.5249850182086388E-2"/>
    <n v="3.6319495792318419E-2"/>
    <n v="138.12710551790903"/>
    <n v="1095.49"/>
  </r>
  <r>
    <n v="1120010"/>
    <s v="Pure Orange 1L 12X"/>
    <n v="202512"/>
    <x v="1"/>
    <x v="0"/>
    <x v="0"/>
    <x v="7"/>
    <x v="3"/>
    <n v="199"/>
    <n v="95520"/>
    <n v="-10424.67"/>
    <n v="85095.33"/>
    <n v="-54643.68"/>
    <n v="-1848.8"/>
    <n v="-1423.79"/>
    <n v="27179.059999999998"/>
    <n v="0.31939543568372081"/>
    <n v="3272.59"/>
    <n v="0.10913599246231157"/>
    <n v="3.8457927127140822E-2"/>
    <n v="136.57819095477385"/>
    <n v="10424.67"/>
  </r>
  <r>
    <n v="1130010"/>
    <s v="Bekhero Milk 500ML 24X"/>
    <n v="202512"/>
    <x v="2"/>
    <x v="2"/>
    <x v="2"/>
    <x v="6"/>
    <x v="0"/>
    <n v="100"/>
    <n v="36000"/>
    <n v="-2762.32"/>
    <n v="33237.68"/>
    <n v="-21114.48"/>
    <n v="-1001.11"/>
    <n v="-607.75"/>
    <n v="10514.34"/>
    <n v="0.31633796341982956"/>
    <n v="1608.8600000000001"/>
    <n v="7.6731111111111111E-2"/>
    <n v="4.8404702133241551E-2"/>
    <n v="105.1434"/>
    <n v="2762.32"/>
  </r>
  <r>
    <n v="1110020"/>
    <s v="Juhayna Milk 500ML 24X"/>
    <n v="202506"/>
    <x v="0"/>
    <x v="2"/>
    <x v="2"/>
    <x v="6"/>
    <x v="0"/>
    <n v="98.9"/>
    <n v="44505"/>
    <n v="-3263.43"/>
    <n v="41241.57"/>
    <n v="-27040.19"/>
    <n v="-1592.67"/>
    <n v="-715.93"/>
    <n v="11892.779999999999"/>
    <n v="0.28836875026823661"/>
    <n v="2308.6"/>
    <n v="7.3327266599258506E-2"/>
    <n v="5.5977500371591091E-2"/>
    <n v="120.25055611729017"/>
    <n v="3263.43"/>
  </r>
  <r>
    <n v="1120010"/>
    <s v="Pure Orange 1L 12X"/>
    <n v="202510"/>
    <x v="1"/>
    <x v="0"/>
    <x v="0"/>
    <x v="7"/>
    <x v="3"/>
    <n v="154.19999999999999"/>
    <n v="74016"/>
    <n v="-8008.63"/>
    <n v="66007.37"/>
    <n v="-42848.72"/>
    <n v="-2191.31"/>
    <n v="-739.99"/>
    <n v="20227.349999999999"/>
    <n v="0.30644078077947962"/>
    <n v="2931.3"/>
    <n v="0.10820133484651967"/>
    <n v="4.4408677394660631E-2"/>
    <n v="131.1760700389105"/>
    <n v="8008.63"/>
  </r>
  <r>
    <n v="1120020"/>
    <s v="Pure Apple 250ML 27X"/>
    <n v="202401"/>
    <x v="1"/>
    <x v="1"/>
    <x v="1"/>
    <x v="8"/>
    <x v="2"/>
    <n v="249.2"/>
    <n v="94696"/>
    <n v="-7865.44"/>
    <n v="86830.56"/>
    <n v="-54480.83"/>
    <n v="-2348.4299999999998"/>
    <n v="-1113.53"/>
    <n v="28887.769999999997"/>
    <n v="0.33269127827806244"/>
    <n v="3461.96"/>
    <n v="8.305989693334459E-2"/>
    <n v="3.9870294513820945E-2"/>
    <n v="115.92203049759229"/>
    <n v="7865.44"/>
  </r>
  <r>
    <n v="1120010"/>
    <s v="Pure Orange 1L 12X"/>
    <n v="202501"/>
    <x v="1"/>
    <x v="0"/>
    <x v="0"/>
    <x v="8"/>
    <x v="2"/>
    <n v="71.599999999999994"/>
    <n v="34368"/>
    <n v="-2609.35"/>
    <n v="31758.65"/>
    <n v="-21247.66"/>
    <n v="-908.45"/>
    <n v="-366"/>
    <n v="9236.5400000000009"/>
    <n v="0.2908354101953326"/>
    <n v="1274.45"/>
    <n v="7.5923824487895711E-2"/>
    <n v="4.012922463643763E-2"/>
    <n v="129.00195530726259"/>
    <n v="2609.35"/>
  </r>
  <r>
    <n v="1110010"/>
    <s v="Juhayna Milk 1L 12X"/>
    <n v="202404"/>
    <x v="0"/>
    <x v="0"/>
    <x v="0"/>
    <x v="7"/>
    <x v="3"/>
    <n v="265.8"/>
    <n v="111636"/>
    <n v="-10538.82"/>
    <n v="101097.18"/>
    <n v="-63119.38"/>
    <n v="-2039.93"/>
    <n v="-1685.3"/>
    <n v="34252.569999999992"/>
    <n v="0.33880836240931739"/>
    <n v="3725.23"/>
    <n v="9.4403418252176713E-2"/>
    <n v="3.6848010992987144E-2"/>
    <n v="128.8659518434913"/>
    <n v="10538.82"/>
  </r>
  <r>
    <n v="1120010"/>
    <s v="Pure Orange 1L 12X"/>
    <n v="202405"/>
    <x v="1"/>
    <x v="0"/>
    <x v="0"/>
    <x v="7"/>
    <x v="3"/>
    <n v="266.60000000000002"/>
    <n v="127968"/>
    <n v="-11974.06"/>
    <n v="115993.94"/>
    <n v="-74475.929999999993"/>
    <n v="-4413.84"/>
    <n v="-1743.76"/>
    <n v="35360.410000000018"/>
    <n v="0.30484704631983378"/>
    <n v="6157.6"/>
    <n v="9.3570736434108528E-2"/>
    <n v="5.3085531882096602E-2"/>
    <n v="132.63469617404357"/>
    <n v="11974.06"/>
  </r>
  <r>
    <n v="1110010"/>
    <s v="Juhayna Milk 1L 12X"/>
    <n v="202511"/>
    <x v="0"/>
    <x v="0"/>
    <x v="0"/>
    <x v="3"/>
    <x v="2"/>
    <n v="53.3"/>
    <n v="22386"/>
    <n v="-1672.02"/>
    <n v="20713.98"/>
    <n v="-12931.93"/>
    <n v="-576.38"/>
    <n v="-249.71"/>
    <n v="6955.9600000000009"/>
    <n v="0.33580992160849826"/>
    <n v="826.09"/>
    <n v="7.4690431519699813E-2"/>
    <n v="3.9880795482085049E-2"/>
    <n v="130.50581613508444"/>
    <n v="1672.02"/>
  </r>
  <r>
    <n v="1110010"/>
    <s v="Juhayna Milk 1L 12X"/>
    <n v="202504"/>
    <x v="0"/>
    <x v="0"/>
    <x v="0"/>
    <x v="5"/>
    <x v="3"/>
    <n v="182.4"/>
    <n v="76608"/>
    <n v="-6451.37"/>
    <n v="70156.63"/>
    <n v="-46793.14"/>
    <n v="-1615.63"/>
    <n v="-1031.21"/>
    <n v="20716.650000000009"/>
    <n v="0.2952914072411974"/>
    <n v="2646.84"/>
    <n v="8.4212745405179618E-2"/>
    <n v="3.772758184080393E-2"/>
    <n v="113.57812500000004"/>
    <n v="6451.37"/>
  </r>
  <r>
    <n v="1120020"/>
    <s v="Pure Apple 250ML 27X"/>
    <n v="202405"/>
    <x v="1"/>
    <x v="1"/>
    <x v="1"/>
    <x v="5"/>
    <x v="3"/>
    <n v="269.60000000000002"/>
    <n v="102448"/>
    <n v="-8709.61"/>
    <n v="93738.39"/>
    <n v="-60632.75"/>
    <n v="-3226.48"/>
    <n v="-1348.86"/>
    <n v="28530.299999999996"/>
    <n v="0.30436089205287176"/>
    <n v="4575.34"/>
    <n v="8.5014934405747311E-2"/>
    <n v="4.8809671256355054E-2"/>
    <n v="105.8245548961424"/>
    <n v="8709.61"/>
  </r>
  <r>
    <n v="1120020"/>
    <s v="Pure Apple 250ML 27X"/>
    <n v="202507"/>
    <x v="1"/>
    <x v="1"/>
    <x v="1"/>
    <x v="3"/>
    <x v="2"/>
    <n v="208.6"/>
    <n v="79268"/>
    <n v="-6245.28"/>
    <n v="73022.720000000001"/>
    <n v="-46960.05"/>
    <n v="-2876.41"/>
    <n v="-1197.69"/>
    <n v="21988.569999999992"/>
    <n v="0.30111956936142603"/>
    <n v="4074.1"/>
    <n v="7.878690013624666E-2"/>
    <n v="5.5792224666514748E-2"/>
    <n v="105.41021093000955"/>
    <n v="6245.28"/>
  </r>
  <r>
    <n v="1120020"/>
    <s v="Pure Apple 250ML 27X"/>
    <n v="202507"/>
    <x v="1"/>
    <x v="1"/>
    <x v="1"/>
    <x v="3"/>
    <x v="2"/>
    <n v="122.4"/>
    <n v="46512"/>
    <n v="-4102.96"/>
    <n v="42409.04"/>
    <n v="-26786.95"/>
    <n v="-910.03"/>
    <n v="-600.97"/>
    <n v="14111.09"/>
    <n v="0.33273778420827255"/>
    <n v="1511"/>
    <n v="8.821293429652563E-2"/>
    <n v="3.5629196039335009E-2"/>
    <n v="115.28668300653594"/>
    <n v="4102.96"/>
  </r>
  <r>
    <n v="1120010"/>
    <s v="Pure Orange 1L 12X"/>
    <n v="202512"/>
    <x v="1"/>
    <x v="0"/>
    <x v="0"/>
    <x v="2"/>
    <x v="1"/>
    <n v="92.5"/>
    <n v="44400"/>
    <n v="-1246.1199999999999"/>
    <n v="43153.88"/>
    <n v="-28062.02"/>
    <n v="-1475.27"/>
    <n v="-691.99"/>
    <n v="12924.599999999995"/>
    <n v="0.2995002998571622"/>
    <n v="2167.2600000000002"/>
    <n v="2.8065765765765763E-2"/>
    <n v="5.0221671840399988E-2"/>
    <n v="139.72540540540535"/>
    <n v="1246.1199999999999"/>
  </r>
  <r>
    <n v="1110010"/>
    <s v="Juhayna Milk 1L 12X"/>
    <n v="202501"/>
    <x v="0"/>
    <x v="0"/>
    <x v="0"/>
    <x v="3"/>
    <x v="2"/>
    <n v="212.3"/>
    <n v="89166"/>
    <n v="-8642.59"/>
    <n v="80523.41"/>
    <n v="-53046.41"/>
    <n v="-1947.44"/>
    <n v="-955.59"/>
    <n v="24573.97"/>
    <n v="0.30517796004913356"/>
    <n v="2903.03"/>
    <n v="9.6926967678263018E-2"/>
    <n v="3.6052000281657226E-2"/>
    <n v="115.75115402731983"/>
    <n v="8642.59"/>
  </r>
  <r>
    <n v="1110020"/>
    <s v="Juhayna Milk 500ML 24X"/>
    <n v="202404"/>
    <x v="0"/>
    <x v="2"/>
    <x v="2"/>
    <x v="9"/>
    <x v="0"/>
    <n v="109.2"/>
    <n v="49140"/>
    <n v="-3996.91"/>
    <n v="45143.09"/>
    <n v="-28547.75"/>
    <n v="-999.74"/>
    <n v="-654.66"/>
    <n v="14940.939999999995"/>
    <n v="0.3309684826625735"/>
    <n v="1654.4"/>
    <n v="8.1337199837199836E-2"/>
    <n v="3.6647912227541365E-2"/>
    <n v="136.82179487179482"/>
    <n v="3996.91"/>
  </r>
  <r>
    <n v="1110010"/>
    <s v="Juhayna Milk 1L 12X"/>
    <n v="202410"/>
    <x v="0"/>
    <x v="0"/>
    <x v="0"/>
    <x v="3"/>
    <x v="2"/>
    <n v="60.3"/>
    <n v="25326"/>
    <n v="-1930.38"/>
    <n v="23395.62"/>
    <n v="-15460.65"/>
    <n v="-571.61"/>
    <n v="-280.68"/>
    <n v="7082.6799999999985"/>
    <n v="0.30273529831652246"/>
    <n v="852.29"/>
    <n v="7.6221274579483536E-2"/>
    <n v="3.6429468421866999E-2"/>
    <n v="117.4573797678275"/>
    <n v="1930.38"/>
  </r>
  <r>
    <n v="1120010"/>
    <s v="Pure Orange 1L 12X"/>
    <n v="202404"/>
    <x v="1"/>
    <x v="0"/>
    <x v="0"/>
    <x v="1"/>
    <x v="0"/>
    <n v="53.8"/>
    <n v="25824"/>
    <n v="-1766.01"/>
    <n v="24057.99"/>
    <n v="-16096.44"/>
    <n v="-556.95000000000005"/>
    <n v="-342.44"/>
    <n v="7062.1600000000035"/>
    <n v="0.2935473828029691"/>
    <n v="899.3900000000001"/>
    <n v="6.838638475836431E-2"/>
    <n v="3.7384253630498646E-2"/>
    <n v="131.26691449814135"/>
    <n v="1766.01"/>
  </r>
  <r>
    <n v="1130010"/>
    <s v="Bekhero Milk 500ML 24X"/>
    <n v="202508"/>
    <x v="2"/>
    <x v="2"/>
    <x v="2"/>
    <x v="1"/>
    <x v="0"/>
    <n v="34.4"/>
    <n v="12384"/>
    <n v="-939.39"/>
    <n v="11444.61"/>
    <n v="-7571.61"/>
    <n v="-438.2"/>
    <n v="-188.2"/>
    <n v="3246.6000000000004"/>
    <n v="0.28367939143404625"/>
    <n v="626.4"/>
    <n v="7.5855135658914732E-2"/>
    <n v="5.4733188811152148E-2"/>
    <n v="94.3779069767442"/>
    <n v="939.39"/>
  </r>
  <r>
    <n v="1120010"/>
    <s v="Pure Orange 1L 12X"/>
    <n v="202404"/>
    <x v="1"/>
    <x v="0"/>
    <x v="0"/>
    <x v="5"/>
    <x v="3"/>
    <n v="138.4"/>
    <n v="66432"/>
    <n v="-7373.67"/>
    <n v="59058.33"/>
    <n v="-38983.760000000002"/>
    <n v="-1465.79"/>
    <n v="-876.44"/>
    <n v="17732.339999999997"/>
    <n v="0.30025129393262551"/>
    <n v="2342.23"/>
    <n v="0.11099575505780347"/>
    <n v="3.9659604326773207E-2"/>
    <n v="128.12384393063581"/>
    <n v="7373.67"/>
  </r>
  <r>
    <n v="1110010"/>
    <s v="Juhayna Milk 1L 12X"/>
    <n v="202408"/>
    <x v="0"/>
    <x v="0"/>
    <x v="0"/>
    <x v="8"/>
    <x v="2"/>
    <n v="115"/>
    <n v="48300"/>
    <n v="-3506.46"/>
    <n v="44793.54"/>
    <n v="-28625.37"/>
    <n v="-1615.67"/>
    <n v="-457.56"/>
    <n v="14094.939999999999"/>
    <n v="0.31466456993575409"/>
    <n v="2073.23"/>
    <n v="7.259751552795031E-2"/>
    <n v="4.6284129363296581E-2"/>
    <n v="122.5646956521739"/>
    <n v="3506.46"/>
  </r>
  <r>
    <n v="1120020"/>
    <s v="Pure Apple 250ML 27X"/>
    <n v="202505"/>
    <x v="1"/>
    <x v="1"/>
    <x v="1"/>
    <x v="2"/>
    <x v="1"/>
    <n v="56.2"/>
    <n v="21356"/>
    <n v="-505.43"/>
    <n v="20850.57"/>
    <n v="-13822.75"/>
    <n v="-564.30999999999995"/>
    <n v="-268.91000000000003"/>
    <n v="6194.6"/>
    <n v="0.29709499548453594"/>
    <n v="833.22"/>
    <n v="2.366688518449148E-2"/>
    <n v="3.9961497455465247E-2"/>
    <n v="110.22419928825623"/>
    <n v="505.43"/>
  </r>
  <r>
    <n v="1110010"/>
    <s v="Juhayna Milk 1L 12X"/>
    <n v="202509"/>
    <x v="0"/>
    <x v="0"/>
    <x v="0"/>
    <x v="7"/>
    <x v="3"/>
    <n v="93.6"/>
    <n v="39312"/>
    <n v="-3370.69"/>
    <n v="35941.31"/>
    <n v="-24144.27"/>
    <n v="-1074.25"/>
    <n v="-589.11"/>
    <n v="10133.679999999997"/>
    <n v="0.28195076918453993"/>
    <n v="1663.3600000000001"/>
    <n v="8.5742012617012614E-2"/>
    <n v="4.6279893526418495E-2"/>
    <n v="108.26581196581193"/>
    <n v="3370.69"/>
  </r>
  <r>
    <n v="1110020"/>
    <s v="Juhayna Milk 500ML 24X"/>
    <n v="202404"/>
    <x v="0"/>
    <x v="2"/>
    <x v="2"/>
    <x v="7"/>
    <x v="3"/>
    <n v="209.6"/>
    <n v="94320"/>
    <n v="-9621.6299999999992"/>
    <n v="84698.37"/>
    <n v="-56051.57"/>
    <n v="-3165.73"/>
    <n v="-1603.98"/>
    <n v="23877.089999999989"/>
    <n v="0.28190731415492398"/>
    <n v="4769.71"/>
    <n v="0.1020104961832061"/>
    <n v="5.6314070743037917E-2"/>
    <n v="113.91741412213736"/>
    <n v="9621.6299999999992"/>
  </r>
  <r>
    <n v="1110010"/>
    <s v="Juhayna Milk 1L 12X"/>
    <n v="202402"/>
    <x v="0"/>
    <x v="0"/>
    <x v="0"/>
    <x v="7"/>
    <x v="3"/>
    <n v="288.89999999999998"/>
    <n v="121338"/>
    <n v="-10315.540000000001"/>
    <n v="111022.46"/>
    <n v="-69235.91"/>
    <n v="-2862.36"/>
    <n v="-1196.1400000000001"/>
    <n v="37728.050000000003"/>
    <n v="0.33982358164284959"/>
    <n v="4058.5"/>
    <n v="8.5014917008686491E-2"/>
    <n v="3.6555666303917239E-2"/>
    <n v="130.59207338179303"/>
    <n v="10315.540000000001"/>
  </r>
  <r>
    <n v="1120020"/>
    <s v="Pure Apple 250ML 27X"/>
    <n v="202401"/>
    <x v="1"/>
    <x v="1"/>
    <x v="1"/>
    <x v="10"/>
    <x v="1"/>
    <n v="53.4"/>
    <n v="20292"/>
    <n v="-693.62"/>
    <n v="19598.38"/>
    <n v="-13190.82"/>
    <n v="-417.17"/>
    <n v="-306.58"/>
    <n v="5683.8100000000013"/>
    <n v="0.29001427669021629"/>
    <n v="723.75"/>
    <n v="3.4181943623102701E-2"/>
    <n v="3.6929072709070851E-2"/>
    <n v="106.43838951310865"/>
    <n v="693.62"/>
  </r>
  <r>
    <n v="1130010"/>
    <s v="Bekhero Milk 500ML 24X"/>
    <n v="202412"/>
    <x v="2"/>
    <x v="2"/>
    <x v="2"/>
    <x v="10"/>
    <x v="1"/>
    <n v="30.2"/>
    <n v="10872"/>
    <n v="-425.32"/>
    <n v="10446.68"/>
    <n v="-6809.76"/>
    <n v="-296.35000000000002"/>
    <n v="-143.56"/>
    <n v="3197.0099999999993"/>
    <n v="0.30603119842859161"/>
    <n v="439.91"/>
    <n v="3.9120676968359087E-2"/>
    <n v="4.211002921502334E-2"/>
    <n v="105.86125827814567"/>
    <n v="425.32"/>
  </r>
  <r>
    <n v="1130010"/>
    <s v="Bekhero Milk 500ML 24X"/>
    <n v="202506"/>
    <x v="2"/>
    <x v="2"/>
    <x v="2"/>
    <x v="7"/>
    <x v="3"/>
    <n v="73.2"/>
    <n v="26352"/>
    <n v="-2520.66"/>
    <n v="23831.34"/>
    <n v="-16105.2"/>
    <n v="-797.69"/>
    <n v="-277.39"/>
    <n v="6651.0600000000013"/>
    <n v="0.27908879651752699"/>
    <n v="1075.08"/>
    <n v="9.5653460837887061E-2"/>
    <n v="4.5112024753958438E-2"/>
    <n v="90.861475409836075"/>
    <n v="2520.66"/>
  </r>
  <r>
    <n v="1120010"/>
    <s v="Pure Orange 1L 12X"/>
    <n v="202408"/>
    <x v="1"/>
    <x v="0"/>
    <x v="0"/>
    <x v="9"/>
    <x v="0"/>
    <n v="61.8"/>
    <n v="29664"/>
    <n v="-1954.23"/>
    <n v="27709.77"/>
    <n v="-18053.669999999998"/>
    <n v="-1093.79"/>
    <n v="-300.02999999999997"/>
    <n v="8262.2800000000025"/>
    <n v="0.298172088761473"/>
    <n v="1393.82"/>
    <n v="6.58788430420712E-2"/>
    <n v="5.030067012465278E-2"/>
    <n v="133.69385113268612"/>
    <n v="1954.23"/>
  </r>
  <r>
    <n v="1120010"/>
    <s v="Pure Orange 1L 12X"/>
    <n v="202407"/>
    <x v="1"/>
    <x v="0"/>
    <x v="0"/>
    <x v="5"/>
    <x v="3"/>
    <n v="204.8"/>
    <n v="98304"/>
    <n v="-10234.52"/>
    <n v="88069.48"/>
    <n v="-59644.44"/>
    <n v="-1807.48"/>
    <n v="-926.53"/>
    <n v="25691.029999999992"/>
    <n v="0.2917132018946858"/>
    <n v="2734.01"/>
    <n v="0.10411092122395833"/>
    <n v="3.1043784975226384E-2"/>
    <n v="125.44448242187495"/>
    <n v="10234.52"/>
  </r>
  <r>
    <n v="1120020"/>
    <s v="Pure Apple 250ML 27X"/>
    <n v="202402"/>
    <x v="1"/>
    <x v="1"/>
    <x v="1"/>
    <x v="7"/>
    <x v="3"/>
    <n v="170.6"/>
    <n v="64828"/>
    <n v="-6826.37"/>
    <n v="58001.63"/>
    <n v="-39388.720000000001"/>
    <n v="-2245.5300000000002"/>
    <n v="-865.64"/>
    <n v="15501.739999999998"/>
    <n v="0.26726386827404675"/>
    <n v="3111.17"/>
    <n v="0.10529971617202444"/>
    <n v="5.3639354618137458E-2"/>
    <n v="90.866002344665873"/>
    <n v="6826.37"/>
  </r>
  <r>
    <n v="1130010"/>
    <s v="Bekhero Milk 500ML 24X"/>
    <n v="202508"/>
    <x v="2"/>
    <x v="2"/>
    <x v="2"/>
    <x v="8"/>
    <x v="2"/>
    <n v="180.9"/>
    <n v="65124"/>
    <n v="-5602.48"/>
    <n v="59521.52"/>
    <n v="-38794.879999999997"/>
    <n v="-1394.93"/>
    <n v="-732.73"/>
    <n v="18598.979999999996"/>
    <n v="0.31247488303390097"/>
    <n v="2127.66"/>
    <n v="8.6027885265032855E-2"/>
    <n v="3.5746062936564793E-2"/>
    <n v="102.81359867330013"/>
    <n v="5602.48"/>
  </r>
  <r>
    <n v="1120020"/>
    <s v="Pure Apple 250ML 27X"/>
    <n v="202411"/>
    <x v="1"/>
    <x v="1"/>
    <x v="1"/>
    <x v="5"/>
    <x v="3"/>
    <n v="284.8"/>
    <n v="108224"/>
    <n v="-9318.85"/>
    <n v="98905.15"/>
    <n v="-65977.67"/>
    <n v="-2387.9899999999998"/>
    <n v="-1122.76"/>
    <n v="29416.729999999996"/>
    <n v="0.29742364275267769"/>
    <n v="3510.75"/>
    <n v="8.6107055736250743E-2"/>
    <n v="3.5496129372434099E-2"/>
    <n v="103.28908005617976"/>
    <n v="9318.85"/>
  </r>
  <r>
    <n v="1120020"/>
    <s v="Pure Apple 250ML 27X"/>
    <n v="202409"/>
    <x v="1"/>
    <x v="1"/>
    <x v="1"/>
    <x v="7"/>
    <x v="3"/>
    <n v="59.3"/>
    <n v="22534"/>
    <n v="-2070.17"/>
    <n v="20463.830000000002"/>
    <n v="-13511.16"/>
    <n v="-685.94"/>
    <n v="-317.33"/>
    <n v="5949.4000000000015"/>
    <n v="0.29072759107166163"/>
    <n v="1003.27"/>
    <n v="9.1868731694328576E-2"/>
    <n v="4.9026501881612575E-2"/>
    <n v="100.32715008431707"/>
    <n v="2070.17"/>
  </r>
  <r>
    <n v="1120010"/>
    <s v="Pure Orange 1L 12X"/>
    <n v="202410"/>
    <x v="1"/>
    <x v="0"/>
    <x v="0"/>
    <x v="4"/>
    <x v="1"/>
    <n v="35.799999999999997"/>
    <n v="17184"/>
    <n v="-373"/>
    <n v="16811"/>
    <n v="-10964.48"/>
    <n v="-600.96"/>
    <n v="-228.8"/>
    <n v="5016.760000000002"/>
    <n v="0.29842127178633049"/>
    <n v="829.76"/>
    <n v="2.1706238361266294E-2"/>
    <n v="4.9358158348700255E-2"/>
    <n v="140.13296089385483"/>
    <n v="373"/>
  </r>
  <r>
    <n v="1120010"/>
    <s v="Pure Orange 1L 12X"/>
    <n v="202402"/>
    <x v="1"/>
    <x v="0"/>
    <x v="0"/>
    <x v="10"/>
    <x v="1"/>
    <n v="16.3"/>
    <n v="7824"/>
    <n v="-283.85000000000002"/>
    <n v="7540.15"/>
    <n v="-5050.92"/>
    <n v="-237.36"/>
    <n v="-130.93"/>
    <n v="2120.9399999999996"/>
    <n v="0.28128618130939037"/>
    <n v="368.29"/>
    <n v="3.6279396728016361E-2"/>
    <n v="4.8843855891461049E-2"/>
    <n v="130.11901840490793"/>
    <n v="283.85000000000002"/>
  </r>
  <r>
    <n v="1120010"/>
    <s v="Pure Orange 1L 12X"/>
    <n v="202501"/>
    <x v="1"/>
    <x v="0"/>
    <x v="0"/>
    <x v="2"/>
    <x v="1"/>
    <n v="55.2"/>
    <n v="26496"/>
    <n v="-847.16"/>
    <n v="25648.84"/>
    <n v="-16707.509999999998"/>
    <n v="-758.2"/>
    <n v="-346.36"/>
    <n v="7836.77"/>
    <n v="0.30554091335124711"/>
    <n v="1104.56"/>
    <n v="3.1973128019323671E-2"/>
    <n v="4.3064715597274573E-2"/>
    <n v="141.97047101449274"/>
    <n v="847.16"/>
  </r>
  <r>
    <n v="1120010"/>
    <s v="Pure Orange 1L 12X"/>
    <n v="202411"/>
    <x v="1"/>
    <x v="0"/>
    <x v="0"/>
    <x v="0"/>
    <x v="0"/>
    <n v="69.900000000000006"/>
    <n v="33552"/>
    <n v="-2556.3200000000002"/>
    <n v="30995.68"/>
    <n v="-19888.45"/>
    <n v="-628.35"/>
    <n v="-539.85"/>
    <n v="9939.0300000000025"/>
    <n v="0.32065855628913459"/>
    <n v="1168.2"/>
    <n v="7.6189794945159761E-2"/>
    <n v="3.7689123129416746E-2"/>
    <n v="142.18927038626612"/>
    <n v="2556.3200000000002"/>
  </r>
  <r>
    <n v="1120020"/>
    <s v="Pure Apple 250ML 27X"/>
    <n v="202512"/>
    <x v="1"/>
    <x v="1"/>
    <x v="1"/>
    <x v="1"/>
    <x v="0"/>
    <n v="30.7"/>
    <n v="11666"/>
    <n v="-855.28"/>
    <n v="10810.72"/>
    <n v="-6796.58"/>
    <n v="-352.46"/>
    <n v="-116.52"/>
    <n v="3545.1599999999989"/>
    <n v="0.32793005461245867"/>
    <n v="468.97999999999996"/>
    <n v="7.331390365163723E-2"/>
    <n v="4.3381014400520966E-2"/>
    <n v="115.47752442996739"/>
    <n v="855.28"/>
  </r>
  <r>
    <n v="1110020"/>
    <s v="Juhayna Milk 500ML 24X"/>
    <n v="202410"/>
    <x v="0"/>
    <x v="2"/>
    <x v="2"/>
    <x v="3"/>
    <x v="2"/>
    <n v="98.2"/>
    <n v="44190"/>
    <n v="-3406.8"/>
    <n v="40783.199999999997"/>
    <n v="-27258.31"/>
    <n v="-1121.3399999999999"/>
    <n v="-579.37"/>
    <n v="11824.179999999997"/>
    <n v="0.28992771533376482"/>
    <n v="1700.71"/>
    <n v="7.7094365241004756E-2"/>
    <n v="4.1701239726161757E-2"/>
    <n v="120.40916496945006"/>
    <n v="3406.8"/>
  </r>
  <r>
    <n v="1120020"/>
    <s v="Pure Apple 250ML 27X"/>
    <n v="202404"/>
    <x v="1"/>
    <x v="1"/>
    <x v="1"/>
    <x v="3"/>
    <x v="2"/>
    <n v="62.2"/>
    <n v="23636"/>
    <n v="-1876.02"/>
    <n v="21759.98"/>
    <n v="-13531.65"/>
    <n v="-821.07"/>
    <n v="-364.95"/>
    <n v="7042.3099999999995"/>
    <n v="0.32363586731237803"/>
    <n v="1186.02"/>
    <n v="7.9371298019969533E-2"/>
    <n v="5.4504645684416993E-2"/>
    <n v="113.22041800643086"/>
    <n v="1876.02"/>
  </r>
  <r>
    <n v="1110020"/>
    <s v="Juhayna Milk 500ML 24X"/>
    <n v="202401"/>
    <x v="0"/>
    <x v="2"/>
    <x v="2"/>
    <x v="3"/>
    <x v="2"/>
    <n v="262.3"/>
    <n v="118035"/>
    <n v="-9802.02"/>
    <n v="108232.98"/>
    <n v="-73508.92"/>
    <n v="-3916.85"/>
    <n v="-1497.1"/>
    <n v="29310.109999999986"/>
    <n v="0.27080571929184605"/>
    <n v="5413.95"/>
    <n v="8.3043334604142843E-2"/>
    <n v="5.0021259693671931E-2"/>
    <n v="111.74269919938995"/>
    <n v="9802.02"/>
  </r>
  <r>
    <n v="1130010"/>
    <s v="Bekhero Milk 500ML 24X"/>
    <n v="202501"/>
    <x v="2"/>
    <x v="2"/>
    <x v="2"/>
    <x v="5"/>
    <x v="3"/>
    <n v="235.8"/>
    <n v="84888"/>
    <n v="-7234"/>
    <n v="77654"/>
    <n v="-49945.48"/>
    <n v="-2854.37"/>
    <n v="-952.59"/>
    <n v="23901.559999999998"/>
    <n v="0.30779560615035928"/>
    <n v="3806.96"/>
    <n v="8.5218169823767786E-2"/>
    <n v="4.9024647796636359E-2"/>
    <n v="101.36369804919421"/>
    <n v="7234"/>
  </r>
  <r>
    <n v="1110010"/>
    <s v="Juhayna Milk 1L 12X"/>
    <n v="202410"/>
    <x v="0"/>
    <x v="0"/>
    <x v="0"/>
    <x v="2"/>
    <x v="1"/>
    <n v="15.8"/>
    <n v="6636"/>
    <n v="-205.68"/>
    <n v="6430.32"/>
    <n v="-4047.05"/>
    <n v="-142.16"/>
    <n v="-68.41"/>
    <n v="2172.6999999999998"/>
    <n v="0.33788365120242847"/>
    <n v="210.57"/>
    <n v="3.0994575045207959E-2"/>
    <n v="3.2746426305378273E-2"/>
    <n v="137.51265822784808"/>
    <n v="205.68"/>
  </r>
  <r>
    <n v="1110010"/>
    <s v="Juhayna Milk 1L 12X"/>
    <n v="202508"/>
    <x v="0"/>
    <x v="0"/>
    <x v="0"/>
    <x v="2"/>
    <x v="1"/>
    <n v="97.3"/>
    <n v="40866"/>
    <n v="-1058.51"/>
    <n v="39807.49"/>
    <n v="-25791.54"/>
    <n v="-1384.08"/>
    <n v="-416.47"/>
    <n v="12215.399999999994"/>
    <n v="0.30686184936553385"/>
    <n v="1800.55"/>
    <n v="2.5901972299711251E-2"/>
    <n v="4.5231437601315733E-2"/>
    <n v="125.54367934224044"/>
    <n v="1058.51"/>
  </r>
  <r>
    <n v="1110010"/>
    <s v="Juhayna Milk 1L 12X"/>
    <n v="202506"/>
    <x v="0"/>
    <x v="0"/>
    <x v="0"/>
    <x v="3"/>
    <x v="2"/>
    <n v="68.400000000000006"/>
    <n v="28728"/>
    <n v="-2783.16"/>
    <n v="25944.84"/>
    <n v="-16103.88"/>
    <n v="-955.55"/>
    <n v="-455.87"/>
    <n v="8429.5400000000009"/>
    <n v="0.32490236979684595"/>
    <n v="1411.42"/>
    <n v="9.6879699248120302E-2"/>
    <n v="5.4400798000681448E-2"/>
    <n v="123.23888888888889"/>
    <n v="2783.16"/>
  </r>
  <r>
    <n v="1120010"/>
    <s v="Pure Orange 1L 12X"/>
    <n v="202408"/>
    <x v="1"/>
    <x v="0"/>
    <x v="0"/>
    <x v="4"/>
    <x v="1"/>
    <n v="80.099999999999994"/>
    <n v="38448"/>
    <n v="-889.92"/>
    <n v="37558.080000000002"/>
    <n v="-24226.15"/>
    <n v="-920.8"/>
    <n v="-600.22"/>
    <n v="11810.91"/>
    <n v="0.314470548015234"/>
    <n v="1521.02"/>
    <n v="2.3146067415730335E-2"/>
    <n v="4.0497810324702434E-2"/>
    <n v="147.45205992509364"/>
    <n v="889.92"/>
  </r>
  <r>
    <n v="1110010"/>
    <s v="Juhayna Milk 1L 12X"/>
    <n v="202408"/>
    <x v="0"/>
    <x v="0"/>
    <x v="0"/>
    <x v="4"/>
    <x v="1"/>
    <n v="49.8"/>
    <n v="20916"/>
    <n v="-528.64"/>
    <n v="20387.36"/>
    <n v="-12933.51"/>
    <n v="-793.16"/>
    <n v="-234.47"/>
    <n v="6426.2200000000012"/>
    <n v="0.31520608847835135"/>
    <n v="1027.6299999999999"/>
    <n v="2.5274431057563586E-2"/>
    <n v="5.0405251096757982E-2"/>
    <n v="129.04056224899603"/>
    <n v="528.64"/>
  </r>
  <r>
    <n v="1110020"/>
    <s v="Juhayna Milk 500ML 24X"/>
    <n v="202404"/>
    <x v="0"/>
    <x v="2"/>
    <x v="2"/>
    <x v="4"/>
    <x v="1"/>
    <n v="16"/>
    <n v="7200"/>
    <n v="-203.65"/>
    <n v="6996.35"/>
    <n v="-4649.42"/>
    <n v="-142.96"/>
    <n v="-90.59"/>
    <n v="2113.38"/>
    <n v="0.30206893594517142"/>
    <n v="233.55"/>
    <n v="2.8284722222222222E-2"/>
    <n v="3.3381691882195717E-2"/>
    <n v="132.08625000000001"/>
    <n v="203.65"/>
  </r>
  <r>
    <n v="1110020"/>
    <s v="Juhayna Milk 500ML 24X"/>
    <n v="202503"/>
    <x v="0"/>
    <x v="2"/>
    <x v="2"/>
    <x v="7"/>
    <x v="3"/>
    <n v="160.1"/>
    <n v="72045"/>
    <n v="-6592.26"/>
    <n v="65452.74"/>
    <n v="-43189.49"/>
    <n v="-2068.2800000000002"/>
    <n v="-894.88"/>
    <n v="19300.090000000004"/>
    <n v="0.29487061962570255"/>
    <n v="2963.1600000000003"/>
    <n v="9.1501977930460138E-2"/>
    <n v="4.5271748745736244E-2"/>
    <n v="120.55021861336667"/>
    <n v="6592.26"/>
  </r>
  <r>
    <n v="1110010"/>
    <s v="Juhayna Milk 1L 12X"/>
    <n v="202407"/>
    <x v="0"/>
    <x v="0"/>
    <x v="0"/>
    <x v="4"/>
    <x v="1"/>
    <n v="26.6"/>
    <n v="11172"/>
    <n v="-382.83"/>
    <n v="10789.17"/>
    <n v="-7248.43"/>
    <n v="-350.44"/>
    <n v="-174.58"/>
    <n v="3015.7200000000003"/>
    <n v="0.27951362338344843"/>
    <n v="525.02"/>
    <n v="3.4266917293233085E-2"/>
    <n v="4.8661759894412633E-2"/>
    <n v="113.37293233082707"/>
    <n v="382.83"/>
  </r>
  <r>
    <n v="1120020"/>
    <s v="Pure Apple 250ML 27X"/>
    <n v="202501"/>
    <x v="1"/>
    <x v="1"/>
    <x v="1"/>
    <x v="3"/>
    <x v="2"/>
    <n v="296.3"/>
    <n v="112594"/>
    <n v="-8948.66"/>
    <n v="103645.34"/>
    <n v="-67149.27"/>
    <n v="-3964.82"/>
    <n v="-1683.66"/>
    <n v="30847.589999999982"/>
    <n v="0.29762640558658965"/>
    <n v="5648.4800000000005"/>
    <n v="7.9477236797697928E-2"/>
    <n v="5.4498156887709572E-2"/>
    <n v="104.1093148835639"/>
    <n v="8948.66"/>
  </r>
  <r>
    <n v="1130010"/>
    <s v="Bekhero Milk 500ML 24X"/>
    <n v="202512"/>
    <x v="2"/>
    <x v="2"/>
    <x v="2"/>
    <x v="9"/>
    <x v="0"/>
    <n v="70.900000000000006"/>
    <n v="25524"/>
    <n v="-1722.31"/>
    <n v="23801.69"/>
    <n v="-15438.75"/>
    <n v="-526.44000000000005"/>
    <n v="-444.08"/>
    <n v="7392.4199999999983"/>
    <n v="0.31058382829118431"/>
    <n v="970.52"/>
    <n v="6.7478059865224885E-2"/>
    <n v="4.0775255874687888E-2"/>
    <n v="104.26544428772917"/>
    <n v="1722.31"/>
  </r>
  <r>
    <n v="1110010"/>
    <s v="Juhayna Milk 1L 12X"/>
    <n v="202409"/>
    <x v="0"/>
    <x v="0"/>
    <x v="0"/>
    <x v="1"/>
    <x v="0"/>
    <n v="27.9"/>
    <n v="11718"/>
    <n v="-795.57"/>
    <n v="10922.43"/>
    <n v="-6874.94"/>
    <n v="-371.74"/>
    <n v="-163.92"/>
    <n v="3511.8300000000008"/>
    <n v="0.32152460578827247"/>
    <n v="535.66"/>
    <n v="6.7892985151049676E-2"/>
    <n v="4.9042200316229995E-2"/>
    <n v="125.87204301075272"/>
    <n v="795.57"/>
  </r>
  <r>
    <n v="1120010"/>
    <s v="Pure Orange 1L 12X"/>
    <n v="202503"/>
    <x v="1"/>
    <x v="0"/>
    <x v="0"/>
    <x v="8"/>
    <x v="2"/>
    <n v="104.2"/>
    <n v="50016"/>
    <n v="-4874.5200000000004"/>
    <n v="45141.48"/>
    <n v="-30520.79"/>
    <n v="-1303.3900000000001"/>
    <n v="-868.11"/>
    <n v="12449.190000000002"/>
    <n v="0.27578160928706813"/>
    <n v="2171.5"/>
    <n v="9.7459213051823423E-2"/>
    <n v="4.8104315587348928E-2"/>
    <n v="119.47399232245684"/>
    <n v="4874.5200000000004"/>
  </r>
  <r>
    <n v="1120020"/>
    <s v="Pure Apple 250ML 27X"/>
    <n v="202507"/>
    <x v="1"/>
    <x v="1"/>
    <x v="1"/>
    <x v="3"/>
    <x v="2"/>
    <n v="272.8"/>
    <n v="103664"/>
    <n v="-7258.18"/>
    <n v="96405.82"/>
    <n v="-62142.42"/>
    <n v="-3079.42"/>
    <n v="-1263.17"/>
    <n v="29920.810000000012"/>
    <n v="0.31036310878326651"/>
    <n v="4342.59"/>
    <n v="7.0016399135669094E-2"/>
    <n v="4.50448945924634E-2"/>
    <n v="109.68038856304989"/>
    <n v="7258.18"/>
  </r>
  <r>
    <n v="1120010"/>
    <s v="Pure Orange 1L 12X"/>
    <n v="202504"/>
    <x v="1"/>
    <x v="0"/>
    <x v="0"/>
    <x v="0"/>
    <x v="0"/>
    <n v="91.4"/>
    <n v="43872"/>
    <n v="-2638.79"/>
    <n v="41233.21"/>
    <n v="-26193.4"/>
    <n v="-1560.91"/>
    <n v="-680.15"/>
    <n v="12798.749999999996"/>
    <n v="0.31039906909988324"/>
    <n v="2241.06"/>
    <n v="6.0147474471188914E-2"/>
    <n v="5.4350849715556947E-2"/>
    <n v="140.03008752735224"/>
    <n v="2638.79"/>
  </r>
  <r>
    <n v="1110010"/>
    <s v="Juhayna Milk 1L 12X"/>
    <n v="202403"/>
    <x v="0"/>
    <x v="0"/>
    <x v="0"/>
    <x v="4"/>
    <x v="1"/>
    <n v="60.8"/>
    <n v="25536"/>
    <n v="-708.34"/>
    <n v="24827.66"/>
    <n v="-15700.46"/>
    <n v="-931.95"/>
    <n v="-276.42"/>
    <n v="7918.8300000000017"/>
    <n v="0.31895192700399483"/>
    <n v="1208.3700000000001"/>
    <n v="2.7738878446115289E-2"/>
    <n v="4.8670313674345475E-2"/>
    <n v="130.24391447368424"/>
    <n v="708.34"/>
  </r>
  <r>
    <n v="1110020"/>
    <s v="Juhayna Milk 500ML 24X"/>
    <n v="202506"/>
    <x v="0"/>
    <x v="2"/>
    <x v="2"/>
    <x v="2"/>
    <x v="1"/>
    <n v="34.4"/>
    <n v="15480"/>
    <n v="-337.61"/>
    <n v="15142.39"/>
    <n v="-10253.549999999999"/>
    <n v="-494.09"/>
    <n v="-249.85"/>
    <n v="4144.8999999999996"/>
    <n v="0.2737282555792051"/>
    <n v="743.93999999999994"/>
    <n v="2.1809431524547805E-2"/>
    <n v="4.912962881024726E-2"/>
    <n v="120.49127906976743"/>
    <n v="337.61"/>
  </r>
  <r>
    <n v="1120020"/>
    <s v="Pure Apple 250ML 27X"/>
    <n v="202408"/>
    <x v="1"/>
    <x v="1"/>
    <x v="1"/>
    <x v="5"/>
    <x v="3"/>
    <n v="291.2"/>
    <n v="110656"/>
    <n v="-10933.38"/>
    <n v="99722.62"/>
    <n v="-64105.77"/>
    <n v="-3899.19"/>
    <n v="-1417.95"/>
    <n v="30299.710000000006"/>
    <n v="0.30383989108990528"/>
    <n v="5317.14"/>
    <n v="9.8805125795257367E-2"/>
    <n v="5.331929706620224E-2"/>
    <n v="104.05120192307695"/>
    <n v="10933.38"/>
  </r>
  <r>
    <n v="1110010"/>
    <s v="Juhayna Milk 1L 12X"/>
    <n v="202507"/>
    <x v="0"/>
    <x v="0"/>
    <x v="0"/>
    <x v="1"/>
    <x v="0"/>
    <n v="17"/>
    <n v="7140"/>
    <n v="-594.32000000000005"/>
    <n v="6545.68"/>
    <n v="-4313.59"/>
    <n v="-227.24"/>
    <n v="-86.22"/>
    <n v="1918.63"/>
    <n v="0.29311393163124383"/>
    <n v="313.46000000000004"/>
    <n v="8.323809523809525E-2"/>
    <n v="4.7888072744161035E-2"/>
    <n v="112.86058823529413"/>
    <n v="594.32000000000005"/>
  </r>
  <r>
    <n v="1110020"/>
    <s v="Juhayna Milk 500ML 24X"/>
    <n v="202402"/>
    <x v="0"/>
    <x v="2"/>
    <x v="2"/>
    <x v="10"/>
    <x v="1"/>
    <n v="88.1"/>
    <n v="39645"/>
    <n v="-1485.22"/>
    <n v="38159.78"/>
    <n v="-24925.1"/>
    <n v="-1495.3"/>
    <n v="-706.64"/>
    <n v="11032.740000000002"/>
    <n v="0.28911959136032761"/>
    <n v="2201.94"/>
    <n v="3.7462983982847774E-2"/>
    <n v="5.7703162858905373E-2"/>
    <n v="125.22973893303067"/>
    <n v="1485.22"/>
  </r>
  <r>
    <n v="1110010"/>
    <s v="Juhayna Milk 1L 12X"/>
    <n v="202409"/>
    <x v="0"/>
    <x v="0"/>
    <x v="0"/>
    <x v="9"/>
    <x v="0"/>
    <n v="32.6"/>
    <n v="13692"/>
    <n v="-1134.6400000000001"/>
    <n v="12557.36"/>
    <n v="-7915.55"/>
    <n v="-492.35"/>
    <n v="-214.4"/>
    <n v="3935.0600000000013"/>
    <n v="0.31336682232571189"/>
    <n v="706.75"/>
    <n v="8.2868828513000301E-2"/>
    <n v="5.6281734377289491E-2"/>
    <n v="120.70736196319022"/>
    <n v="1134.6400000000001"/>
  </r>
  <r>
    <n v="1110010"/>
    <s v="Juhayna Milk 1L 12X"/>
    <n v="202504"/>
    <x v="0"/>
    <x v="0"/>
    <x v="0"/>
    <x v="0"/>
    <x v="0"/>
    <n v="44.9"/>
    <n v="18858"/>
    <n v="-1296.47"/>
    <n v="17561.53"/>
    <n v="-11305.15"/>
    <n v="-504.54"/>
    <n v="-223.87"/>
    <n v="5527.9699999999975"/>
    <n v="0.31477724321286343"/>
    <n v="728.41000000000008"/>
    <n v="6.8749072011878243E-2"/>
    <n v="4.1477593353198734E-2"/>
    <n v="123.11737193763915"/>
    <n v="1296.47"/>
  </r>
  <r>
    <n v="1130010"/>
    <s v="Bekhero Milk 500ML 24X"/>
    <n v="202408"/>
    <x v="2"/>
    <x v="2"/>
    <x v="2"/>
    <x v="5"/>
    <x v="3"/>
    <n v="288.10000000000002"/>
    <n v="103716"/>
    <n v="-8556.35"/>
    <n v="95159.65"/>
    <n v="-61428"/>
    <n v="-3792.66"/>
    <n v="-1231.23"/>
    <n v="28707.759999999995"/>
    <n v="0.30167996624619781"/>
    <n v="5023.8899999999994"/>
    <n v="8.2497878822939574E-2"/>
    <n v="5.279433037006756E-2"/>
    <n v="99.645123221103759"/>
    <n v="8556.35"/>
  </r>
  <r>
    <n v="1110010"/>
    <s v="Juhayna Milk 1L 12X"/>
    <n v="202505"/>
    <x v="0"/>
    <x v="0"/>
    <x v="0"/>
    <x v="9"/>
    <x v="0"/>
    <n v="38.799999999999997"/>
    <n v="16296"/>
    <n v="-1004.56"/>
    <n v="15291.44"/>
    <n v="-9956.43"/>
    <n v="-596.14"/>
    <n v="-244.3"/>
    <n v="4494.5700000000015"/>
    <n v="0.29392719063737627"/>
    <n v="840.44"/>
    <n v="6.1644575355915561E-2"/>
    <n v="5.4961468638663198E-2"/>
    <n v="115.83943298969076"/>
    <n v="1004.56"/>
  </r>
  <r>
    <n v="1120010"/>
    <s v="Pure Orange 1L 12X"/>
    <n v="202508"/>
    <x v="1"/>
    <x v="0"/>
    <x v="0"/>
    <x v="0"/>
    <x v="0"/>
    <n v="26.4"/>
    <n v="12672"/>
    <n v="-866.41"/>
    <n v="11805.59"/>
    <n v="-7807.82"/>
    <n v="-328.41"/>
    <n v="-135.38999999999999"/>
    <n v="3533.9700000000012"/>
    <n v="0.29934717366942282"/>
    <n v="463.8"/>
    <n v="6.8372001262626256E-2"/>
    <n v="3.9286473611229937E-2"/>
    <n v="133.86250000000004"/>
    <n v="866.41"/>
  </r>
  <r>
    <n v="1120020"/>
    <s v="Pure Apple 250ML 27X"/>
    <n v="202409"/>
    <x v="1"/>
    <x v="1"/>
    <x v="1"/>
    <x v="8"/>
    <x v="2"/>
    <n v="131.19999999999999"/>
    <n v="49856"/>
    <n v="-4628.51"/>
    <n v="45227.49"/>
    <n v="-28675.01"/>
    <n v="-1760.76"/>
    <n v="-792.41"/>
    <n v="13999.310000000001"/>
    <n v="0.30953099541893664"/>
    <n v="2553.17"/>
    <n v="9.2837572207958921E-2"/>
    <n v="5.6451728804760119E-2"/>
    <n v="106.70205792682928"/>
    <n v="4628.51"/>
  </r>
  <r>
    <n v="1120010"/>
    <s v="Pure Orange 1L 12X"/>
    <n v="202502"/>
    <x v="1"/>
    <x v="0"/>
    <x v="0"/>
    <x v="3"/>
    <x v="2"/>
    <n v="58.4"/>
    <n v="28032"/>
    <n v="-2234.36"/>
    <n v="25797.64"/>
    <n v="-17266.14"/>
    <n v="-569.29999999999995"/>
    <n v="-436.25"/>
    <n v="7525.9500000000007"/>
    <n v="0.29173017376783306"/>
    <n v="1005.55"/>
    <n v="7.970747716894977E-2"/>
    <n v="3.8978371665005014E-2"/>
    <n v="128.86900684931507"/>
    <n v="2234.36"/>
  </r>
  <r>
    <n v="1110020"/>
    <s v="Juhayna Milk 500ML 24X"/>
    <n v="202404"/>
    <x v="0"/>
    <x v="2"/>
    <x v="2"/>
    <x v="10"/>
    <x v="1"/>
    <n v="112.4"/>
    <n v="50580"/>
    <n v="-1660.91"/>
    <n v="48919.09"/>
    <n v="-31182.79"/>
    <n v="-1394.48"/>
    <n v="-922.03"/>
    <n v="15419.789999999994"/>
    <n v="0.31521007443106558"/>
    <n v="2316.5100000000002"/>
    <n v="3.2837287465401349E-2"/>
    <n v="4.735390621534457E-2"/>
    <n v="137.18674377224193"/>
    <n v="1660.91"/>
  </r>
  <r>
    <n v="1110020"/>
    <s v="Juhayna Milk 500ML 24X"/>
    <n v="202504"/>
    <x v="0"/>
    <x v="2"/>
    <x v="2"/>
    <x v="1"/>
    <x v="0"/>
    <n v="69.8"/>
    <n v="31410"/>
    <n v="-2683.51"/>
    <n v="28726.49"/>
    <n v="-17888.87"/>
    <n v="-852.33"/>
    <n v="-410.28"/>
    <n v="9575.010000000002"/>
    <n v="0.33331639194346407"/>
    <n v="1262.6100000000001"/>
    <n v="8.5434893346068144E-2"/>
    <n v="4.3952811499072812E-2"/>
    <n v="137.1777936962751"/>
    <n v="2683.51"/>
  </r>
  <r>
    <n v="1120010"/>
    <s v="Pure Orange 1L 12X"/>
    <n v="202501"/>
    <x v="1"/>
    <x v="0"/>
    <x v="0"/>
    <x v="10"/>
    <x v="1"/>
    <n v="15.9"/>
    <n v="7632"/>
    <n v="-237.73"/>
    <n v="7394.27"/>
    <n v="-4924.2700000000004"/>
    <n v="-181.52"/>
    <n v="-74.959999999999994"/>
    <n v="2213.5199999999995"/>
    <n v="0.29935612305203885"/>
    <n v="256.48"/>
    <n v="3.1149109014675051E-2"/>
    <n v="3.4686317919145504E-2"/>
    <n v="139.2150943396226"/>
    <n v="237.73"/>
  </r>
  <r>
    <n v="1110010"/>
    <s v="Juhayna Milk 1L 12X"/>
    <n v="202509"/>
    <x v="0"/>
    <x v="0"/>
    <x v="0"/>
    <x v="8"/>
    <x v="2"/>
    <n v="120.9"/>
    <n v="50778"/>
    <n v="-4021.28"/>
    <n v="46756.72"/>
    <n v="-30387.119999999999"/>
    <n v="-1157.81"/>
    <n v="-795.86"/>
    <n v="14415.93"/>
    <n v="0.30831782041169697"/>
    <n v="1953.67"/>
    <n v="7.9193351451415969E-2"/>
    <n v="4.1783726488941055E-2"/>
    <n v="119.23846153846154"/>
    <n v="4021.28"/>
  </r>
  <r>
    <n v="1120010"/>
    <s v="Pure Orange 1L 12X"/>
    <n v="202502"/>
    <x v="1"/>
    <x v="0"/>
    <x v="0"/>
    <x v="2"/>
    <x v="1"/>
    <n v="93.5"/>
    <n v="44880"/>
    <n v="-1326.49"/>
    <n v="43553.51"/>
    <n v="-27248.240000000002"/>
    <n v="-1242.6400000000001"/>
    <n v="-771.67"/>
    <n v="14290.960000000003"/>
    <n v="0.32812418562820772"/>
    <n v="2014.31"/>
    <n v="2.9556372549019608E-2"/>
    <n v="4.6249085320563141E-2"/>
    <n v="152.84449197860965"/>
    <n v="1326.49"/>
  </r>
  <r>
    <n v="1110020"/>
    <s v="Juhayna Milk 500ML 24X"/>
    <n v="202403"/>
    <x v="0"/>
    <x v="2"/>
    <x v="2"/>
    <x v="3"/>
    <x v="2"/>
    <n v="216.4"/>
    <n v="97380"/>
    <n v="-9275.64"/>
    <n v="88104.36"/>
    <n v="-57181.599999999999"/>
    <n v="-3282.06"/>
    <n v="-924.02"/>
    <n v="26716.680000000008"/>
    <n v="0.30323902245019435"/>
    <n v="4206.08"/>
    <n v="9.5252002464571772E-2"/>
    <n v="4.7739748634460316E-2"/>
    <n v="123.45970425138636"/>
    <n v="9275.64"/>
  </r>
  <r>
    <n v="1110010"/>
    <s v="Juhayna Milk 1L 12X"/>
    <n v="202401"/>
    <x v="0"/>
    <x v="0"/>
    <x v="0"/>
    <x v="7"/>
    <x v="3"/>
    <n v="70.7"/>
    <n v="29694"/>
    <n v="-3263.53"/>
    <n v="26430.47"/>
    <n v="-17208.89"/>
    <n v="-857.08"/>
    <n v="-411.52"/>
    <n v="7952.98"/>
    <n v="0.30090195142197618"/>
    <n v="1268.5999999999999"/>
    <n v="0.10990536808782919"/>
    <n v="4.7997633034902516E-2"/>
    <n v="112.48910891089108"/>
    <n v="3263.53"/>
  </r>
  <r>
    <n v="1120020"/>
    <s v="Pure Apple 250ML 27X"/>
    <n v="202512"/>
    <x v="1"/>
    <x v="1"/>
    <x v="1"/>
    <x v="3"/>
    <x v="2"/>
    <n v="205"/>
    <n v="77900"/>
    <n v="-5848.31"/>
    <n v="72051.69"/>
    <n v="-44763.9"/>
    <n v="-2484.7199999999998"/>
    <n v="-1194.04"/>
    <n v="23609.03"/>
    <n v="0.32766795615758626"/>
    <n v="3678.7599999999998"/>
    <n v="7.5074582798459563E-2"/>
    <n v="5.1057234049610767E-2"/>
    <n v="115.166"/>
    <n v="5848.31"/>
  </r>
  <r>
    <n v="1120010"/>
    <s v="Pure Orange 1L 12X"/>
    <n v="202504"/>
    <x v="1"/>
    <x v="0"/>
    <x v="0"/>
    <x v="0"/>
    <x v="0"/>
    <n v="111.4"/>
    <n v="53472"/>
    <n v="-3454.01"/>
    <n v="50017.99"/>
    <n v="-31213.49"/>
    <n v="-1267.3599999999999"/>
    <n v="-865.27"/>
    <n v="16671.869999999995"/>
    <n v="0.33331747237343995"/>
    <n v="2132.63"/>
    <n v="6.4594741172950332E-2"/>
    <n v="4.2637259114170725E-2"/>
    <n v="149.65771992818665"/>
    <n v="3454.01"/>
  </r>
  <r>
    <n v="1120020"/>
    <s v="Pure Apple 250ML 27X"/>
    <n v="202402"/>
    <x v="1"/>
    <x v="1"/>
    <x v="1"/>
    <x v="10"/>
    <x v="1"/>
    <n v="53.6"/>
    <n v="20368"/>
    <n v="-491.07"/>
    <n v="19876.93"/>
    <n v="-13371.72"/>
    <n v="-638.29"/>
    <n v="-376.02"/>
    <n v="5490.9000000000015"/>
    <n v="0.27624487282492827"/>
    <n v="1014.31"/>
    <n v="2.4109878240377063E-2"/>
    <n v="5.1029510090340909E-2"/>
    <n v="102.44216417910451"/>
    <n v="491.07"/>
  </r>
  <r>
    <n v="1120010"/>
    <s v="Pure Orange 1L 12X"/>
    <n v="202509"/>
    <x v="1"/>
    <x v="0"/>
    <x v="0"/>
    <x v="9"/>
    <x v="0"/>
    <n v="20.399999999999999"/>
    <n v="9792"/>
    <n v="-762.84"/>
    <n v="9029.16"/>
    <n v="-6064.98"/>
    <n v="-186.95"/>
    <n v="-152.59"/>
    <n v="2624.6400000000003"/>
    <n v="0.29068484775992454"/>
    <n v="339.53999999999996"/>
    <n v="7.7904411764705889E-2"/>
    <n v="3.7604827027098865E-2"/>
    <n v="128.65882352941179"/>
    <n v="762.84"/>
  </r>
  <r>
    <n v="1120020"/>
    <s v="Pure Apple 250ML 27X"/>
    <n v="202505"/>
    <x v="1"/>
    <x v="1"/>
    <x v="1"/>
    <x v="7"/>
    <x v="3"/>
    <n v="211.5"/>
    <n v="80370"/>
    <n v="-9298.68"/>
    <n v="71071.320000000007"/>
    <n v="-44174.79"/>
    <n v="-2810.27"/>
    <n v="-1419.22"/>
    <n v="22667.040000000008"/>
    <n v="0.31893371334597426"/>
    <n v="4229.49"/>
    <n v="0.11569839492347891"/>
    <n v="5.9510502970818599E-2"/>
    <n v="107.17276595744684"/>
    <n v="9298.68"/>
  </r>
  <r>
    <n v="1110010"/>
    <s v="Juhayna Milk 1L 12X"/>
    <n v="202407"/>
    <x v="0"/>
    <x v="0"/>
    <x v="0"/>
    <x v="10"/>
    <x v="1"/>
    <n v="19.8"/>
    <n v="8316"/>
    <n v="-186.73"/>
    <n v="8129.27"/>
    <n v="-5508.41"/>
    <n v="-296.18"/>
    <n v="-118.72"/>
    <n v="2205.96"/>
    <n v="0.27136015903026961"/>
    <n v="414.9"/>
    <n v="2.2454304954304952E-2"/>
    <n v="5.1037793061369588E-2"/>
    <n v="111.41212121212121"/>
    <n v="186.73"/>
  </r>
  <r>
    <n v="1130010"/>
    <s v="Bekhero Milk 500ML 24X"/>
    <n v="202506"/>
    <x v="2"/>
    <x v="2"/>
    <x v="2"/>
    <x v="3"/>
    <x v="2"/>
    <n v="87.1"/>
    <n v="31356"/>
    <n v="-2971.92"/>
    <n v="28384.080000000002"/>
    <n v="-17870.939999999999"/>
    <n v="-704.73"/>
    <n v="-306.92"/>
    <n v="9501.4900000000052"/>
    <n v="0.33474715403846117"/>
    <n v="1011.6500000000001"/>
    <n v="9.4779946421737468E-2"/>
    <n v="3.5641458169509109E-2"/>
    <n v="109.08714121699204"/>
    <n v="2971.92"/>
  </r>
  <r>
    <n v="1120010"/>
    <s v="Pure Orange 1L 12X"/>
    <n v="202504"/>
    <x v="1"/>
    <x v="0"/>
    <x v="0"/>
    <x v="4"/>
    <x v="1"/>
    <n v="25.1"/>
    <n v="12048"/>
    <n v="-241.52"/>
    <n v="11806.48"/>
    <n v="-7808.9"/>
    <n v="-432.88"/>
    <n v="-179.35"/>
    <n v="3385.3500000000004"/>
    <n v="0.28673660566062031"/>
    <n v="612.23"/>
    <n v="2.0046480743691898E-2"/>
    <n v="5.185542176838482E-2"/>
    <n v="134.87450199203187"/>
    <n v="241.52"/>
  </r>
  <r>
    <n v="1120010"/>
    <s v="Pure Orange 1L 12X"/>
    <n v="202502"/>
    <x v="1"/>
    <x v="0"/>
    <x v="0"/>
    <x v="2"/>
    <x v="1"/>
    <n v="29.2"/>
    <n v="14016"/>
    <n v="-409.41"/>
    <n v="13606.59"/>
    <n v="-8530.89"/>
    <n v="-534.72"/>
    <n v="-148.57"/>
    <n v="4392.4100000000017"/>
    <n v="0.3228149007209008"/>
    <n v="683.29"/>
    <n v="2.9210188356164384E-2"/>
    <n v="5.0217578393998784E-2"/>
    <n v="150.42500000000007"/>
    <n v="409.41"/>
  </r>
  <r>
    <n v="1120010"/>
    <s v="Pure Orange 1L 12X"/>
    <n v="202509"/>
    <x v="1"/>
    <x v="0"/>
    <x v="0"/>
    <x v="7"/>
    <x v="3"/>
    <n v="227.1"/>
    <n v="109008"/>
    <n v="-9543.1200000000008"/>
    <n v="99464.88"/>
    <n v="-62871.06"/>
    <n v="-3283.45"/>
    <n v="-1225.93"/>
    <n v="32084.440000000017"/>
    <n v="0.32257053947081638"/>
    <n v="4509.38"/>
    <n v="8.7545134302069574E-2"/>
    <n v="4.5336404165972954E-2"/>
    <n v="141.27890797005733"/>
    <n v="9543.1200000000008"/>
  </r>
  <r>
    <n v="1120020"/>
    <s v="Pure Apple 250ML 27X"/>
    <n v="202404"/>
    <x v="1"/>
    <x v="1"/>
    <x v="1"/>
    <x v="3"/>
    <x v="2"/>
    <n v="219.1"/>
    <n v="83258"/>
    <n v="-6601.16"/>
    <n v="76656.84"/>
    <n v="-48222.03"/>
    <n v="-2467.13"/>
    <n v="-908.49"/>
    <n v="25059.190000000002"/>
    <n v="0.32690090016755197"/>
    <n v="3375.62"/>
    <n v="7.9285594177136126E-2"/>
    <n v="4.4035470285495724E-2"/>
    <n v="114.37329986307624"/>
    <n v="6601.16"/>
  </r>
  <r>
    <n v="1120020"/>
    <s v="Pure Apple 250ML 27X"/>
    <n v="202409"/>
    <x v="1"/>
    <x v="1"/>
    <x v="1"/>
    <x v="7"/>
    <x v="3"/>
    <n v="78"/>
    <n v="29640"/>
    <n v="-3141.23"/>
    <n v="26498.77"/>
    <n v="-17153.2"/>
    <n v="-857.3"/>
    <n v="-428.34"/>
    <n v="8059.93"/>
    <n v="0.30416241961419344"/>
    <n v="1285.6399999999999"/>
    <n v="0.10597941970310391"/>
    <n v="4.8516968900820676E-2"/>
    <n v="103.3324358974359"/>
    <n v="3141.23"/>
  </r>
  <r>
    <n v="1110020"/>
    <s v="Juhayna Milk 500ML 24X"/>
    <n v="202510"/>
    <x v="0"/>
    <x v="2"/>
    <x v="2"/>
    <x v="3"/>
    <x v="2"/>
    <n v="132.30000000000001"/>
    <n v="59535"/>
    <n v="-5179.38"/>
    <n v="54355.62"/>
    <n v="-35863.040000000001"/>
    <n v="-2007.8"/>
    <n v="-722.93"/>
    <n v="15761.849999999999"/>
    <n v="0.28997645505653319"/>
    <n v="2730.73"/>
    <n v="8.6997228521038042E-2"/>
    <n v="5.0238227436279814E-2"/>
    <n v="119.13718820861676"/>
    <n v="5179.38"/>
  </r>
  <r>
    <n v="1110010"/>
    <s v="Juhayna Milk 1L 12X"/>
    <n v="202511"/>
    <x v="0"/>
    <x v="0"/>
    <x v="0"/>
    <x v="8"/>
    <x v="2"/>
    <n v="262.10000000000002"/>
    <n v="110082"/>
    <n v="-9964.2099999999991"/>
    <n v="100117.79"/>
    <n v="-65026.68"/>
    <n v="-3219.38"/>
    <n v="-1970.08"/>
    <n v="29901.649999999994"/>
    <n v="0.29866470284651703"/>
    <n v="5189.46"/>
    <n v="9.0516251521592983E-2"/>
    <n v="5.1833545267029969E-2"/>
    <n v="114.08489126287674"/>
    <n v="9964.2099999999991"/>
  </r>
  <r>
    <n v="1130010"/>
    <s v="Bekhero Milk 500ML 24X"/>
    <n v="202410"/>
    <x v="2"/>
    <x v="2"/>
    <x v="2"/>
    <x v="7"/>
    <x v="3"/>
    <n v="217.9"/>
    <n v="78444"/>
    <n v="-6847.02"/>
    <n v="71596.98"/>
    <n v="-45295.92"/>
    <n v="-2269.58"/>
    <n v="-1040.9000000000001"/>
    <n v="22990.579999999994"/>
    <n v="0.32111103010210762"/>
    <n v="3310.48"/>
    <n v="8.7285452042221212E-2"/>
    <n v="4.6237704439488929E-2"/>
    <n v="105.50977512620466"/>
    <n v="6847.02"/>
  </r>
  <r>
    <n v="1110020"/>
    <s v="Juhayna Milk 500ML 24X"/>
    <n v="202510"/>
    <x v="0"/>
    <x v="2"/>
    <x v="2"/>
    <x v="9"/>
    <x v="0"/>
    <n v="96.3"/>
    <n v="43335"/>
    <n v="-2692.98"/>
    <n v="40642.019999999997"/>
    <n v="-26619.7"/>
    <n v="-881.99"/>
    <n v="-536.73"/>
    <n v="12603.599999999995"/>
    <n v="0.31011253869763356"/>
    <n v="1418.72"/>
    <n v="6.214330218068536E-2"/>
    <n v="3.4907713740606403E-2"/>
    <n v="130.87850467289715"/>
    <n v="2692.98"/>
  </r>
  <r>
    <n v="1110010"/>
    <s v="Juhayna Milk 1L 12X"/>
    <n v="202509"/>
    <x v="0"/>
    <x v="0"/>
    <x v="0"/>
    <x v="6"/>
    <x v="0"/>
    <n v="32.799999999999997"/>
    <n v="13776"/>
    <n v="-870.74"/>
    <n v="12905.26"/>
    <n v="-8369.39"/>
    <n v="-306.56"/>
    <n v="-251.08"/>
    <n v="3978.2300000000014"/>
    <n v="0.30826422714459073"/>
    <n v="557.64"/>
    <n v="6.3207026713124281E-2"/>
    <n v="4.3210287898112862E-2"/>
    <n v="121.28750000000005"/>
    <n v="870.74"/>
  </r>
  <r>
    <n v="1110010"/>
    <s v="Juhayna Milk 1L 12X"/>
    <n v="202501"/>
    <x v="0"/>
    <x v="0"/>
    <x v="0"/>
    <x v="7"/>
    <x v="3"/>
    <n v="293.60000000000002"/>
    <n v="123312"/>
    <n v="-11240.72"/>
    <n v="112071.28"/>
    <n v="-73016.259999999995"/>
    <n v="-3981.21"/>
    <n v="-1443.87"/>
    <n v="33629.94"/>
    <n v="0.30007634426946855"/>
    <n v="5425.08"/>
    <n v="9.1156740625405464E-2"/>
    <n v="4.8407406429193993E-2"/>
    <n v="114.54339237057221"/>
    <n v="11240.72"/>
  </r>
  <r>
    <n v="1110010"/>
    <s v="Juhayna Milk 1L 12X"/>
    <n v="202405"/>
    <x v="0"/>
    <x v="0"/>
    <x v="0"/>
    <x v="5"/>
    <x v="3"/>
    <n v="255.7"/>
    <n v="107394"/>
    <n v="-9133.2199999999993"/>
    <n v="98260.78"/>
    <n v="-62266.76"/>
    <n v="-2299.5500000000002"/>
    <n v="-1015.41"/>
    <n v="32679.059999999998"/>
    <n v="0.33257480756818741"/>
    <n v="3314.96"/>
    <n v="8.5044043428869384E-2"/>
    <n v="3.3736349334902493E-2"/>
    <n v="127.80234649980446"/>
    <n v="9133.2199999999993"/>
  </r>
  <r>
    <n v="1120020"/>
    <s v="Pure Apple 250ML 27X"/>
    <n v="202511"/>
    <x v="1"/>
    <x v="1"/>
    <x v="1"/>
    <x v="7"/>
    <x v="3"/>
    <n v="265"/>
    <n v="100700"/>
    <n v="-9967.33"/>
    <n v="90732.67"/>
    <n v="-61377.73"/>
    <n v="-3188.15"/>
    <n v="-1560.18"/>
    <n v="24606.61"/>
    <n v="0.27119900692881627"/>
    <n v="4748.33"/>
    <n v="9.8980436941410121E-2"/>
    <n v="5.2333189357262382E-2"/>
    <n v="92.855132075471701"/>
    <n v="9967.33"/>
  </r>
  <r>
    <n v="1120010"/>
    <s v="Pure Orange 1L 12X"/>
    <n v="202408"/>
    <x v="1"/>
    <x v="0"/>
    <x v="0"/>
    <x v="5"/>
    <x v="3"/>
    <n v="170"/>
    <n v="81600"/>
    <n v="-9739.7099999999991"/>
    <n v="71860.289999999994"/>
    <n v="-48756.97"/>
    <n v="-2244.71"/>
    <n v="-1034.51"/>
    <n v="19824.099999999991"/>
    <n v="0.27587002501659807"/>
    <n v="3279.2200000000003"/>
    <n v="0.11935919117647058"/>
    <n v="4.5633269779456781E-2"/>
    <n v="116.61235294117643"/>
    <n v="9739.7099999999991"/>
  </r>
  <r>
    <n v="1130010"/>
    <s v="Bekhero Milk 500ML 24X"/>
    <n v="202508"/>
    <x v="2"/>
    <x v="2"/>
    <x v="2"/>
    <x v="7"/>
    <x v="3"/>
    <n v="92.4"/>
    <n v="33264"/>
    <n v="-2960.75"/>
    <n v="30303.25"/>
    <n v="-20583.37"/>
    <n v="-863.19"/>
    <n v="-589.79999999999995"/>
    <n v="8266.8900000000031"/>
    <n v="0.27280539216090693"/>
    <n v="1452.99"/>
    <n v="8.9007635882635883E-2"/>
    <n v="4.7948322374662782E-2"/>
    <n v="89.468506493506524"/>
    <n v="2960.75"/>
  </r>
  <r>
    <n v="1130010"/>
    <s v="Bekhero Milk 500ML 24X"/>
    <n v="202501"/>
    <x v="2"/>
    <x v="2"/>
    <x v="2"/>
    <x v="5"/>
    <x v="3"/>
    <n v="212.4"/>
    <n v="76464"/>
    <n v="-7694.92"/>
    <n v="68769.08"/>
    <n v="-45183.78"/>
    <n v="-2489.04"/>
    <n v="-831.51"/>
    <n v="20264.75"/>
    <n v="0.29467821875761607"/>
    <n v="3320.55"/>
    <n v="0.10063454697635489"/>
    <n v="4.8285508545410236E-2"/>
    <n v="95.408427495291903"/>
    <n v="7694.92"/>
  </r>
  <r>
    <n v="1110010"/>
    <s v="Juhayna Milk 1L 12X"/>
    <n v="202508"/>
    <x v="0"/>
    <x v="0"/>
    <x v="0"/>
    <x v="3"/>
    <x v="2"/>
    <n v="108"/>
    <n v="45360"/>
    <n v="-4434.5"/>
    <n v="40925.5"/>
    <n v="-27442.47"/>
    <n v="-1065.3699999999999"/>
    <n v="-701.61"/>
    <n v="11716.05"/>
    <n v="0.28627750424551929"/>
    <n v="1766.98"/>
    <n v="9.7762345679012347E-2"/>
    <n v="4.3175526261133038E-2"/>
    <n v="108.48194444444444"/>
    <n v="4434.5"/>
  </r>
  <r>
    <n v="1130010"/>
    <s v="Bekhero Milk 500ML 24X"/>
    <n v="202407"/>
    <x v="2"/>
    <x v="2"/>
    <x v="2"/>
    <x v="5"/>
    <x v="3"/>
    <n v="161.1"/>
    <n v="57996"/>
    <n v="-5285.31"/>
    <n v="52710.69"/>
    <n v="-34736.42"/>
    <n v="-1990.25"/>
    <n v="-950.87"/>
    <n v="15033.150000000001"/>
    <n v="0.28520116128246475"/>
    <n v="2941.12"/>
    <n v="9.1132319470308309E-2"/>
    <n v="5.5797410354522008E-2"/>
    <n v="93.315642458100569"/>
    <n v="5285.31"/>
  </r>
  <r>
    <n v="1130010"/>
    <s v="Bekhero Milk 500ML 24X"/>
    <n v="202408"/>
    <x v="2"/>
    <x v="2"/>
    <x v="2"/>
    <x v="1"/>
    <x v="0"/>
    <n v="97.2"/>
    <n v="34992"/>
    <n v="-2567.0700000000002"/>
    <n v="32424.93"/>
    <n v="-21409.16"/>
    <n v="-1021.3"/>
    <n v="-452.55"/>
    <n v="9541.9200000000019"/>
    <n v="0.29427727369033646"/>
    <n v="1473.85"/>
    <n v="7.3361625514403297E-2"/>
    <n v="4.5454223031476088E-2"/>
    <n v="98.167901234567921"/>
    <n v="2567.0700000000002"/>
  </r>
  <r>
    <n v="1120010"/>
    <s v="Pure Orange 1L 12X"/>
    <n v="202410"/>
    <x v="1"/>
    <x v="0"/>
    <x v="0"/>
    <x v="8"/>
    <x v="2"/>
    <n v="57.8"/>
    <n v="27744"/>
    <n v="-2654.81"/>
    <n v="25089.19"/>
    <n v="-16883.52"/>
    <n v="-509.44"/>
    <n v="-331.4"/>
    <n v="7364.8299999999981"/>
    <n v="0.29354594548488805"/>
    <n v="840.83999999999992"/>
    <n v="9.5689518454440597E-2"/>
    <n v="3.3514035327565375E-2"/>
    <n v="127.41920415224911"/>
    <n v="2654.81"/>
  </r>
  <r>
    <n v="1110020"/>
    <s v="Juhayna Milk 500ML 24X"/>
    <n v="202509"/>
    <x v="0"/>
    <x v="2"/>
    <x v="2"/>
    <x v="8"/>
    <x v="2"/>
    <n v="285.8"/>
    <n v="128610"/>
    <n v="-11004.33"/>
    <n v="117605.67"/>
    <n v="-78942.03"/>
    <n v="-4509.5200000000004"/>
    <n v="-1824.97"/>
    <n v="32329.149999999994"/>
    <n v="0.27489448425403296"/>
    <n v="6334.4900000000007"/>
    <n v="8.5563564264054121E-2"/>
    <n v="5.3862113961002059E-2"/>
    <n v="113.11808957312803"/>
    <n v="11004.33"/>
  </r>
  <r>
    <n v="1110010"/>
    <s v="Juhayna Milk 1L 12X"/>
    <n v="202510"/>
    <x v="0"/>
    <x v="0"/>
    <x v="0"/>
    <x v="1"/>
    <x v="0"/>
    <n v="71.099999999999994"/>
    <n v="29862"/>
    <n v="-1952.26"/>
    <n v="27909.74"/>
    <n v="-18395.72"/>
    <n v="-687.89"/>
    <n v="-556.08000000000004"/>
    <n v="8270.0499999999993"/>
    <n v="0.29631411829705323"/>
    <n v="1243.97"/>
    <n v="6.5376063224164491E-2"/>
    <n v="4.4571178377154352E-2"/>
    <n v="116.31575246132208"/>
    <n v="1952.26"/>
  </r>
  <r>
    <n v="1110010"/>
    <s v="Juhayna Milk 1L 12X"/>
    <n v="202504"/>
    <x v="0"/>
    <x v="0"/>
    <x v="0"/>
    <x v="7"/>
    <x v="3"/>
    <n v="170.3"/>
    <n v="71526"/>
    <n v="-8512.41"/>
    <n v="63013.59"/>
    <n v="-41956.09"/>
    <n v="-2472.06"/>
    <n v="-954.94"/>
    <n v="17630.5"/>
    <n v="0.27978885189686858"/>
    <n v="3427"/>
    <n v="0.11901140843888935"/>
    <n v="5.4385093755172496E-2"/>
    <n v="103.52613035819142"/>
    <n v="8512.41"/>
  </r>
  <r>
    <n v="1120010"/>
    <s v="Pure Orange 1L 12X"/>
    <n v="202403"/>
    <x v="1"/>
    <x v="0"/>
    <x v="0"/>
    <x v="7"/>
    <x v="3"/>
    <n v="298"/>
    <n v="143040"/>
    <n v="-13881.57"/>
    <n v="129158.43"/>
    <n v="-82362.679999999993"/>
    <n v="-3412.69"/>
    <n v="-2389.21"/>
    <n v="40993.849999999991"/>
    <n v="0.31739198130544011"/>
    <n v="5801.9"/>
    <n v="9.7046770134228189E-2"/>
    <n v="4.4920799981851743E-2"/>
    <n v="137.56325503355703"/>
    <n v="13881.57"/>
  </r>
  <r>
    <n v="1110020"/>
    <s v="Juhayna Milk 500ML 24X"/>
    <n v="202503"/>
    <x v="0"/>
    <x v="2"/>
    <x v="2"/>
    <x v="5"/>
    <x v="3"/>
    <n v="243"/>
    <n v="109350"/>
    <n v="-10415.92"/>
    <n v="98934.080000000002"/>
    <n v="-63809.07"/>
    <n v="-3743.08"/>
    <n v="-1049.55"/>
    <n v="30332.380000000005"/>
    <n v="0.3065918235657521"/>
    <n v="4792.63"/>
    <n v="9.5253040695016E-2"/>
    <n v="4.8442660001487857E-2"/>
    <n v="124.82460905349797"/>
    <n v="10415.92"/>
  </r>
  <r>
    <n v="1120020"/>
    <s v="Pure Apple 250ML 27X"/>
    <n v="202403"/>
    <x v="1"/>
    <x v="1"/>
    <x v="1"/>
    <x v="5"/>
    <x v="3"/>
    <n v="75"/>
    <n v="28500"/>
    <n v="-3179.19"/>
    <n v="25320.81"/>
    <n v="-15803.86"/>
    <n v="-724.55"/>
    <n v="-276.83"/>
    <n v="8515.57"/>
    <n v="0.33630717184797798"/>
    <n v="1001.3799999999999"/>
    <n v="0.11155052631578947"/>
    <n v="3.9547707991963915E-2"/>
    <n v="113.54093333333333"/>
    <n v="3179.19"/>
  </r>
  <r>
    <n v="1110010"/>
    <s v="Juhayna Milk 1L 12X"/>
    <n v="202512"/>
    <x v="0"/>
    <x v="0"/>
    <x v="0"/>
    <x v="8"/>
    <x v="2"/>
    <n v="105.1"/>
    <n v="44142"/>
    <n v="-3877.84"/>
    <n v="40264.160000000003"/>
    <n v="-26147.73"/>
    <n v="-1390.24"/>
    <n v="-741.27"/>
    <n v="11984.920000000002"/>
    <n v="0.2976572713798078"/>
    <n v="2131.5100000000002"/>
    <n v="8.784921390059354E-2"/>
    <n v="5.2938146480641844E-2"/>
    <n v="114.03349191246434"/>
    <n v="3877.84"/>
  </r>
  <r>
    <n v="1120010"/>
    <s v="Pure Orange 1L 12X"/>
    <n v="202504"/>
    <x v="1"/>
    <x v="0"/>
    <x v="0"/>
    <x v="6"/>
    <x v="0"/>
    <n v="64.2"/>
    <n v="30816"/>
    <n v="-1920.31"/>
    <n v="28895.69"/>
    <n v="-18724.14"/>
    <n v="-1025.19"/>
    <n v="-351.06"/>
    <n v="8795.2999999999993"/>
    <n v="0.30438103398811378"/>
    <n v="1376.25"/>
    <n v="6.2315355659397713E-2"/>
    <n v="4.7628210297106593E-2"/>
    <n v="136.99844236760123"/>
    <n v="1920.31"/>
  </r>
  <r>
    <n v="1130010"/>
    <s v="Bekhero Milk 500ML 24X"/>
    <n v="202502"/>
    <x v="2"/>
    <x v="2"/>
    <x v="2"/>
    <x v="5"/>
    <x v="3"/>
    <n v="74.400000000000006"/>
    <n v="26784"/>
    <n v="-2719.6"/>
    <n v="24064.400000000001"/>
    <n v="-15117.92"/>
    <n v="-505.76"/>
    <n v="-244.15"/>
    <n v="8196.5700000000015"/>
    <n v="0.34060978042253293"/>
    <n v="749.91"/>
    <n v="0.10153823178016726"/>
    <n v="3.1162630275427601E-2"/>
    <n v="110.16895161290324"/>
    <n v="2719.6"/>
  </r>
  <r>
    <n v="1120010"/>
    <s v="Pure Orange 1L 12X"/>
    <n v="202504"/>
    <x v="1"/>
    <x v="0"/>
    <x v="0"/>
    <x v="5"/>
    <x v="3"/>
    <n v="86"/>
    <n v="41280"/>
    <n v="-3461.74"/>
    <n v="37818.26"/>
    <n v="-23861.46"/>
    <n v="-960.81"/>
    <n v="-746.45"/>
    <n v="12249.54"/>
    <n v="0.32390543615703105"/>
    <n v="1707.26"/>
    <n v="8.3859980620155039E-2"/>
    <n v="4.5143800904642359E-2"/>
    <n v="142.43651162790698"/>
    <n v="3461.74"/>
  </r>
  <r>
    <n v="1120010"/>
    <s v="Pure Orange 1L 12X"/>
    <n v="202502"/>
    <x v="1"/>
    <x v="0"/>
    <x v="0"/>
    <x v="7"/>
    <x v="3"/>
    <n v="189.7"/>
    <n v="91056"/>
    <n v="-10677.87"/>
    <n v="80378.13"/>
    <n v="-51010.38"/>
    <n v="-2186.58"/>
    <n v="-1438.24"/>
    <n v="25742.930000000008"/>
    <n v="0.32027281550342124"/>
    <n v="3624.8199999999997"/>
    <n v="0.11726706642066421"/>
    <n v="4.5097092953020924E-2"/>
    <n v="135.70337374802324"/>
    <n v="10677.87"/>
  </r>
  <r>
    <n v="1120010"/>
    <s v="Pure Orange 1L 12X"/>
    <n v="202411"/>
    <x v="1"/>
    <x v="0"/>
    <x v="0"/>
    <x v="9"/>
    <x v="0"/>
    <n v="101.8"/>
    <n v="48864"/>
    <n v="-3775.53"/>
    <n v="45088.47"/>
    <n v="-29594.01"/>
    <n v="-1204.1199999999999"/>
    <n v="-852.67"/>
    <n v="13437.670000000006"/>
    <n v="0.29802896394577161"/>
    <n v="2056.79"/>
    <n v="7.7266085461689588E-2"/>
    <n v="4.5616761890567584E-2"/>
    <n v="132.00068762278985"/>
    <n v="3775.53"/>
  </r>
  <r>
    <n v="1120020"/>
    <s v="Pure Apple 250ML 27X"/>
    <n v="202509"/>
    <x v="1"/>
    <x v="1"/>
    <x v="1"/>
    <x v="10"/>
    <x v="1"/>
    <n v="23.2"/>
    <n v="8816"/>
    <n v="-180.59"/>
    <n v="8635.41"/>
    <n v="-5587.26"/>
    <n v="-200.15"/>
    <n v="-163.85"/>
    <n v="2684.1499999999996"/>
    <n v="0.3108306380357157"/>
    <n v="364"/>
    <n v="2.0484346642468239E-2"/>
    <n v="4.2152022891790895E-2"/>
    <n v="115.69612068965516"/>
    <n v="180.59"/>
  </r>
  <r>
    <n v="1110010"/>
    <s v="Juhayna Milk 1L 12X"/>
    <n v="202506"/>
    <x v="0"/>
    <x v="0"/>
    <x v="0"/>
    <x v="8"/>
    <x v="2"/>
    <n v="253.2"/>
    <n v="106344"/>
    <n v="-10537.72"/>
    <n v="95806.28"/>
    <n v="-59530.35"/>
    <n v="-2364.8000000000002"/>
    <n v="-1624.23"/>
    <n v="32286.899999999994"/>
    <n v="0.33700191678457814"/>
    <n v="3989.03"/>
    <n v="9.9090874896562098E-2"/>
    <n v="4.1636414648392572E-2"/>
    <n v="127.51540284360188"/>
    <n v="10537.72"/>
  </r>
  <r>
    <n v="1120010"/>
    <s v="Pure Orange 1L 12X"/>
    <n v="202507"/>
    <x v="1"/>
    <x v="0"/>
    <x v="0"/>
    <x v="1"/>
    <x v="0"/>
    <n v="76.5"/>
    <n v="36720"/>
    <n v="-3086.93"/>
    <n v="33633.07"/>
    <n v="-22804.35"/>
    <n v="-951.42"/>
    <n v="-625.47"/>
    <n v="9251.8300000000017"/>
    <n v="0.27508134107293808"/>
    <n v="1576.8899999999999"/>
    <n v="8.4066721132897593E-2"/>
    <n v="4.6885104452254876E-2"/>
    <n v="120.93895424836603"/>
    <n v="3086.93"/>
  </r>
  <r>
    <n v="1120010"/>
    <s v="Pure Orange 1L 12X"/>
    <n v="202502"/>
    <x v="1"/>
    <x v="0"/>
    <x v="0"/>
    <x v="8"/>
    <x v="2"/>
    <n v="131.69999999999999"/>
    <n v="63216"/>
    <n v="-5760.33"/>
    <n v="57455.67"/>
    <n v="-39066.06"/>
    <n v="-2004.19"/>
    <n v="-987.82"/>
    <n v="15397.599999999999"/>
    <n v="0.2679909572023092"/>
    <n v="2992.01"/>
    <n v="9.1121393318147309E-2"/>
    <n v="5.2075104162913777E-2"/>
    <n v="116.91419893697798"/>
    <n v="5760.33"/>
  </r>
  <r>
    <n v="1110010"/>
    <s v="Juhayna Milk 1L 12X"/>
    <n v="202410"/>
    <x v="0"/>
    <x v="0"/>
    <x v="0"/>
    <x v="4"/>
    <x v="1"/>
    <n v="119.6"/>
    <n v="50232"/>
    <n v="-1038.4100000000001"/>
    <n v="49193.59"/>
    <n v="-31428.59"/>
    <n v="-1038.51"/>
    <n v="-963.09"/>
    <n v="15763.400000000001"/>
    <n v="0.32043605681146675"/>
    <n v="2001.6"/>
    <n v="2.0672280617932793E-2"/>
    <n v="4.0688227876843307E-2"/>
    <n v="131.80100334448161"/>
    <n v="1038.4100000000001"/>
  </r>
  <r>
    <n v="1120010"/>
    <s v="Pure Orange 1L 12X"/>
    <n v="202511"/>
    <x v="1"/>
    <x v="0"/>
    <x v="0"/>
    <x v="0"/>
    <x v="0"/>
    <n v="83.3"/>
    <n v="39984"/>
    <n v="-2902.63"/>
    <n v="37081.370000000003"/>
    <n v="-24764.94"/>
    <n v="-949.73"/>
    <n v="-579.94000000000005"/>
    <n v="10786.760000000006"/>
    <n v="0.29089432240502455"/>
    <n v="1529.67"/>
    <n v="7.2594787915166076E-2"/>
    <n v="4.1251712113117719E-2"/>
    <n v="129.49291716686682"/>
    <n v="2902.63"/>
  </r>
  <r>
    <n v="1110020"/>
    <s v="Juhayna Milk 500ML 24X"/>
    <n v="202512"/>
    <x v="0"/>
    <x v="2"/>
    <x v="2"/>
    <x v="1"/>
    <x v="0"/>
    <n v="53.3"/>
    <n v="23985"/>
    <n v="-1797.73"/>
    <n v="22187.27"/>
    <n v="-14176.72"/>
    <n v="-770.48"/>
    <n v="-372.65"/>
    <n v="6867.4200000000019"/>
    <n v="0.30952072967967675"/>
    <n v="1143.1300000000001"/>
    <n v="7.4952261830310618E-2"/>
    <n v="5.1521886198707643E-2"/>
    <n v="128.84465290806759"/>
    <n v="1797.73"/>
  </r>
  <r>
    <n v="1110010"/>
    <s v="Juhayna Milk 1L 12X"/>
    <n v="202408"/>
    <x v="0"/>
    <x v="0"/>
    <x v="0"/>
    <x v="1"/>
    <x v="0"/>
    <n v="107.3"/>
    <n v="45066"/>
    <n v="-3872.2"/>
    <n v="41193.800000000003"/>
    <n v="-25734.03"/>
    <n v="-1543.22"/>
    <n v="-555.75"/>
    <n v="13360.800000000003"/>
    <n v="0.32434007059314757"/>
    <n v="2098.9700000000003"/>
    <n v="8.5922868681489364E-2"/>
    <n v="5.0953541552369537E-2"/>
    <n v="124.51817334575958"/>
    <n v="3872.2"/>
  </r>
  <r>
    <n v="1130010"/>
    <s v="Bekhero Milk 500ML 24X"/>
    <n v="202509"/>
    <x v="2"/>
    <x v="2"/>
    <x v="2"/>
    <x v="9"/>
    <x v="0"/>
    <n v="62.7"/>
    <n v="22572"/>
    <n v="-1740.92"/>
    <n v="20831.080000000002"/>
    <n v="-13968.79"/>
    <n v="-743.01"/>
    <n v="-264.92"/>
    <n v="5854.3600000000006"/>
    <n v="0.28103967725149154"/>
    <n v="1007.9300000000001"/>
    <n v="7.7127414495835558E-2"/>
    <n v="4.8385873416068682E-2"/>
    <n v="93.37097288676236"/>
    <n v="1740.92"/>
  </r>
  <r>
    <n v="1120020"/>
    <s v="Pure Apple 250ML 27X"/>
    <n v="202505"/>
    <x v="1"/>
    <x v="1"/>
    <x v="1"/>
    <x v="8"/>
    <x v="2"/>
    <n v="114.3"/>
    <n v="43434"/>
    <n v="-4312.4799999999996"/>
    <n v="39121.519999999997"/>
    <n v="-24287.15"/>
    <n v="-1478.37"/>
    <n v="-405.85"/>
    <n v="12950.149999999998"/>
    <n v="0.33102369233097279"/>
    <n v="1884.2199999999998"/>
    <n v="9.9288115301376795E-2"/>
    <n v="4.8163261550164718E-2"/>
    <n v="113.29965004374452"/>
    <n v="4312.4799999999996"/>
  </r>
  <r>
    <n v="1120010"/>
    <s v="Pure Orange 1L 12X"/>
    <n v="202412"/>
    <x v="1"/>
    <x v="0"/>
    <x v="0"/>
    <x v="4"/>
    <x v="1"/>
    <n v="37.700000000000003"/>
    <n v="18096"/>
    <n v="-529.11"/>
    <n v="17566.89"/>
    <n v="-11448.44"/>
    <n v="-425.49"/>
    <n v="-304.22000000000003"/>
    <n v="5388.74"/>
    <n v="0.30675549286185544"/>
    <n v="729.71"/>
    <n v="2.9239058355437667E-2"/>
    <n v="4.1538940586523854E-2"/>
    <n v="142.93740053050396"/>
    <n v="529.11"/>
  </r>
  <r>
    <n v="1130010"/>
    <s v="Bekhero Milk 500ML 24X"/>
    <n v="202406"/>
    <x v="2"/>
    <x v="2"/>
    <x v="2"/>
    <x v="4"/>
    <x v="1"/>
    <n v="49.7"/>
    <n v="17892"/>
    <n v="-364.61"/>
    <n v="17527.39"/>
    <n v="-11911.81"/>
    <n v="-543.91"/>
    <n v="-281.32"/>
    <n v="4790.3500000000004"/>
    <n v="0.27330652196362382"/>
    <n v="825.23"/>
    <n v="2.037838139950816E-2"/>
    <n v="4.7082309459651438E-2"/>
    <n v="96.385311871227373"/>
    <n v="364.61"/>
  </r>
  <r>
    <n v="1120010"/>
    <s v="Pure Orange 1L 12X"/>
    <n v="202405"/>
    <x v="1"/>
    <x v="0"/>
    <x v="0"/>
    <x v="4"/>
    <x v="1"/>
    <n v="44.8"/>
    <n v="21504"/>
    <n v="-611.6"/>
    <n v="20892.400000000001"/>
    <n v="-13057.53"/>
    <n v="-498.25"/>
    <n v="-217.18"/>
    <n v="7119.4400000000005"/>
    <n v="0.34076697746548984"/>
    <n v="715.43000000000006"/>
    <n v="2.8441220238095238E-2"/>
    <n v="3.4243552679443241E-2"/>
    <n v="158.91607142857146"/>
    <n v="611.6"/>
  </r>
  <r>
    <n v="1120020"/>
    <s v="Pure Apple 250ML 27X"/>
    <n v="202403"/>
    <x v="1"/>
    <x v="1"/>
    <x v="1"/>
    <x v="3"/>
    <x v="2"/>
    <n v="296.89999999999998"/>
    <n v="112822"/>
    <n v="-8276.98"/>
    <n v="104545.02"/>
    <n v="-69005.490000000005"/>
    <n v="-2314.14"/>
    <n v="-1896.89"/>
    <n v="31328.5"/>
    <n v="0.29966515860822446"/>
    <n v="4211.03"/>
    <n v="7.3363173849071983E-2"/>
    <n v="4.0279584814274266E-2"/>
    <n v="105.51869316268105"/>
    <n v="8276.98"/>
  </r>
  <r>
    <n v="1120010"/>
    <s v="Pure Orange 1L 12X"/>
    <n v="202402"/>
    <x v="1"/>
    <x v="0"/>
    <x v="0"/>
    <x v="7"/>
    <x v="3"/>
    <n v="189.2"/>
    <n v="90816"/>
    <n v="-7692.12"/>
    <n v="83123.88"/>
    <n v="-54360.41"/>
    <n v="-2662.73"/>
    <n v="-1087.49"/>
    <n v="25013.25"/>
    <n v="0.30091533263365472"/>
    <n v="3750.2200000000003"/>
    <n v="8.4700052854122618E-2"/>
    <n v="4.5116036450656538E-2"/>
    <n v="132.20533826638479"/>
    <n v="7692.12"/>
  </r>
  <r>
    <n v="1110010"/>
    <s v="Juhayna Milk 1L 12X"/>
    <n v="202503"/>
    <x v="0"/>
    <x v="0"/>
    <x v="0"/>
    <x v="3"/>
    <x v="2"/>
    <n v="267"/>
    <n v="112140"/>
    <n v="-10977.43"/>
    <n v="101162.57"/>
    <n v="-63149.55"/>
    <n v="-3029.33"/>
    <n v="-1083.6099999999999"/>
    <n v="33900.080000000002"/>
    <n v="0.33510497014854407"/>
    <n v="4112.9399999999996"/>
    <n v="9.7890404851079013E-2"/>
    <n v="4.0656736972973298E-2"/>
    <n v="126.96659176029964"/>
    <n v="10977.43"/>
  </r>
  <r>
    <n v="1120020"/>
    <s v="Pure Apple 250ML 27X"/>
    <n v="202504"/>
    <x v="1"/>
    <x v="1"/>
    <x v="1"/>
    <x v="8"/>
    <x v="2"/>
    <n v="264.2"/>
    <n v="100396"/>
    <n v="-9951.16"/>
    <n v="90444.84"/>
    <n v="-59664.49"/>
    <n v="-3397.28"/>
    <n v="-1644.79"/>
    <n v="25738.28"/>
    <n v="0.28457433281987121"/>
    <n v="5042.07"/>
    <n v="9.9119088409896805E-2"/>
    <n v="5.5747458893177324E-2"/>
    <n v="97.419682059046181"/>
    <n v="9951.16"/>
  </r>
  <r>
    <n v="1110010"/>
    <s v="Juhayna Milk 1L 12X"/>
    <n v="202406"/>
    <x v="0"/>
    <x v="0"/>
    <x v="0"/>
    <x v="6"/>
    <x v="0"/>
    <n v="87.1"/>
    <n v="36582"/>
    <n v="-2328.41"/>
    <n v="34253.589999999997"/>
    <n v="-22179.68"/>
    <n v="-1008.3"/>
    <n v="-398.08"/>
    <n v="10667.529999999995"/>
    <n v="0.31142808680783524"/>
    <n v="1406.3799999999999"/>
    <n v="6.3649062380405658E-2"/>
    <n v="4.1057886195286393E-2"/>
    <n v="122.47451205510902"/>
    <n v="2328.41"/>
  </r>
  <r>
    <n v="1120010"/>
    <s v="Pure Orange 1L 12X"/>
    <n v="202502"/>
    <x v="1"/>
    <x v="0"/>
    <x v="0"/>
    <x v="2"/>
    <x v="1"/>
    <n v="66.099999999999994"/>
    <n v="31728"/>
    <n v="-1218.76"/>
    <n v="30509.24"/>
    <n v="-19424.740000000002"/>
    <n v="-972.46"/>
    <n v="-391.39"/>
    <n v="9720.6500000000015"/>
    <n v="0.31861331190157477"/>
    <n v="1363.85"/>
    <n v="3.8412758446797778E-2"/>
    <n v="4.4702850677368552E-2"/>
    <n v="147.05975794251137"/>
    <n v="1218.76"/>
  </r>
  <r>
    <n v="1130010"/>
    <s v="Bekhero Milk 500ML 24X"/>
    <n v="202510"/>
    <x v="2"/>
    <x v="2"/>
    <x v="2"/>
    <x v="7"/>
    <x v="3"/>
    <n v="127.1"/>
    <n v="45756"/>
    <n v="-5383.6"/>
    <n v="40372.400000000001"/>
    <n v="-26344.39"/>
    <n v="-957"/>
    <n v="-764.95"/>
    <n v="12306.060000000001"/>
    <n v="0.30481368459640745"/>
    <n v="1721.95"/>
    <n v="0.11765888626628203"/>
    <n v="4.2651663017308855E-2"/>
    <n v="96.821872541306078"/>
    <n v="5383.6"/>
  </r>
  <r>
    <n v="1110010"/>
    <s v="Juhayna Milk 1L 12X"/>
    <n v="202503"/>
    <x v="0"/>
    <x v="0"/>
    <x v="0"/>
    <x v="6"/>
    <x v="0"/>
    <n v="79.599999999999994"/>
    <n v="33432"/>
    <n v="-2278.58"/>
    <n v="31153.42"/>
    <n v="-20709.32"/>
    <n v="-1047.19"/>
    <n v="-550.61"/>
    <n v="8846.2999999999993"/>
    <n v="0.28395919292328098"/>
    <n v="1597.8000000000002"/>
    <n v="6.8155659248624073E-2"/>
    <n v="5.1288108978083315E-2"/>
    <n v="111.13442211055276"/>
    <n v="2278.58"/>
  </r>
  <r>
    <n v="1130010"/>
    <s v="Bekhero Milk 500ML 24X"/>
    <n v="202512"/>
    <x v="2"/>
    <x v="2"/>
    <x v="2"/>
    <x v="7"/>
    <x v="3"/>
    <n v="229.3"/>
    <n v="82548"/>
    <n v="-9836.86"/>
    <n v="72711.14"/>
    <n v="-45483.65"/>
    <n v="-2703.69"/>
    <n v="-1392.74"/>
    <n v="23131.059999999998"/>
    <n v="0.3181226425551848"/>
    <n v="4096.43"/>
    <n v="0.11916533410863983"/>
    <n v="5.6338409767746733E-2"/>
    <n v="100.8768425643262"/>
    <n v="9836.86"/>
  </r>
  <r>
    <n v="1120010"/>
    <s v="Pure Orange 1L 12X"/>
    <n v="202401"/>
    <x v="1"/>
    <x v="0"/>
    <x v="0"/>
    <x v="3"/>
    <x v="2"/>
    <n v="193.6"/>
    <n v="92928"/>
    <n v="-7367.9"/>
    <n v="85560.1"/>
    <n v="-54791.44"/>
    <n v="-3012.98"/>
    <n v="-1321.4"/>
    <n v="26434.28"/>
    <n v="0.30895569313266341"/>
    <n v="4334.38"/>
    <n v="7.928611398071625E-2"/>
    <n v="5.0658893573055662E-2"/>
    <n v="136.54070247933885"/>
    <n v="7367.9"/>
  </r>
  <r>
    <n v="1120020"/>
    <s v="Pure Apple 250ML 27X"/>
    <n v="202509"/>
    <x v="1"/>
    <x v="1"/>
    <x v="1"/>
    <x v="5"/>
    <x v="3"/>
    <n v="237.2"/>
    <n v="90136"/>
    <n v="-9231.19"/>
    <n v="80904.81"/>
    <n v="-54253.15"/>
    <n v="-2432.2199999999998"/>
    <n v="-1262.24"/>
    <n v="22957.199999999997"/>
    <n v="0.28375568770262233"/>
    <n v="3694.46"/>
    <n v="0.10241401881601137"/>
    <n v="4.5664281270792181E-2"/>
    <n v="96.784148397976381"/>
    <n v="9231.19"/>
  </r>
  <r>
    <n v="1120020"/>
    <s v="Pure Apple 250ML 27X"/>
    <n v="202501"/>
    <x v="1"/>
    <x v="1"/>
    <x v="1"/>
    <x v="7"/>
    <x v="3"/>
    <n v="216.5"/>
    <n v="82270"/>
    <n v="-8798.2000000000007"/>
    <n v="73471.8"/>
    <n v="-47656.78"/>
    <n v="-2649.11"/>
    <n v="-1361.95"/>
    <n v="21803.960000000006"/>
    <n v="0.2967663783927984"/>
    <n v="4011.0600000000004"/>
    <n v="0.10694299258538958"/>
    <n v="5.4593190856900203E-2"/>
    <n v="100.71113163972289"/>
    <n v="8798.2000000000007"/>
  </r>
  <r>
    <n v="1120020"/>
    <s v="Pure Apple 250ML 27X"/>
    <n v="202505"/>
    <x v="1"/>
    <x v="1"/>
    <x v="1"/>
    <x v="7"/>
    <x v="3"/>
    <n v="61.3"/>
    <n v="23294"/>
    <n v="-2094.81"/>
    <n v="21199.19"/>
    <n v="-14232.88"/>
    <n v="-572.64"/>
    <n v="-331.32"/>
    <n v="6062.35"/>
    <n v="0.28597083190442657"/>
    <n v="903.96"/>
    <n v="8.9929166308920755E-2"/>
    <n v="4.2641251859151227E-2"/>
    <n v="98.896411092985332"/>
    <n v="2094.81"/>
  </r>
  <r>
    <n v="1130010"/>
    <s v="Bekhero Milk 500ML 24X"/>
    <n v="202502"/>
    <x v="2"/>
    <x v="2"/>
    <x v="2"/>
    <x v="2"/>
    <x v="1"/>
    <n v="23.9"/>
    <n v="8604"/>
    <n v="-264.7"/>
    <n v="8339.2999999999993"/>
    <n v="-5393.71"/>
    <n v="-240.43"/>
    <n v="-150.66999999999999"/>
    <n v="2554.4899999999989"/>
    <n v="0.30631947525571679"/>
    <n v="391.1"/>
    <n v="3.0764760576476056E-2"/>
    <n v="4.6898420730756785E-2"/>
    <n v="106.88242677824263"/>
    <n v="264.7"/>
  </r>
  <r>
    <n v="1120020"/>
    <s v="Pure Apple 250ML 27X"/>
    <n v="202501"/>
    <x v="1"/>
    <x v="1"/>
    <x v="1"/>
    <x v="10"/>
    <x v="1"/>
    <n v="92.9"/>
    <n v="35302"/>
    <n v="-1194.67"/>
    <n v="34107.33"/>
    <n v="-21313.56"/>
    <n v="-764.34"/>
    <n v="-405.78"/>
    <n v="11623.650000000001"/>
    <n v="0.34079624526458097"/>
    <n v="1170.1199999999999"/>
    <n v="3.3841425414990654E-2"/>
    <n v="3.4306995006645191E-2"/>
    <n v="125.1200215285253"/>
    <n v="1194.67"/>
  </r>
  <r>
    <n v="1120010"/>
    <s v="Pure Orange 1L 12X"/>
    <n v="202409"/>
    <x v="1"/>
    <x v="0"/>
    <x v="0"/>
    <x v="7"/>
    <x v="3"/>
    <n v="81.5"/>
    <n v="39120"/>
    <n v="-4032.28"/>
    <n v="35087.72"/>
    <n v="-23119.95"/>
    <n v="-849.54"/>
    <n v="-508.18"/>
    <n v="10610.05"/>
    <n v="0.30238641895227159"/>
    <n v="1357.72"/>
    <n v="0.10307464212678936"/>
    <n v="3.8695019226099615E-2"/>
    <n v="130.18466257668712"/>
    <n v="4032.28"/>
  </r>
  <r>
    <n v="1130010"/>
    <s v="Bekhero Milk 500ML 24X"/>
    <n v="202505"/>
    <x v="2"/>
    <x v="2"/>
    <x v="2"/>
    <x v="2"/>
    <x v="1"/>
    <n v="97.3"/>
    <n v="35028"/>
    <n v="-995.12"/>
    <n v="34032.879999999997"/>
    <n v="-22851.07"/>
    <n v="-897.49"/>
    <n v="-380.07"/>
    <n v="9904.2499999999964"/>
    <n v="0.29102003709354002"/>
    <n v="1277.56"/>
    <n v="2.8409272581934451E-2"/>
    <n v="3.7538991704492833E-2"/>
    <n v="101.79085303186019"/>
    <n v="995.12"/>
  </r>
  <r>
    <n v="1120010"/>
    <s v="Pure Orange 1L 12X"/>
    <n v="202407"/>
    <x v="1"/>
    <x v="0"/>
    <x v="0"/>
    <x v="10"/>
    <x v="1"/>
    <n v="97.6"/>
    <n v="46848"/>
    <n v="-1624.39"/>
    <n v="45223.61"/>
    <n v="-29808.11"/>
    <n v="-1649.97"/>
    <n v="-640.22"/>
    <n v="13125.309999999998"/>
    <n v="0.29023136366159175"/>
    <n v="2290.19"/>
    <n v="3.4673625341530054E-2"/>
    <n v="5.0641468029642041E-2"/>
    <n v="134.48063524590162"/>
    <n v="1624.39"/>
  </r>
  <r>
    <n v="1110010"/>
    <s v="Juhayna Milk 1L 12X"/>
    <n v="202503"/>
    <x v="0"/>
    <x v="0"/>
    <x v="0"/>
    <x v="8"/>
    <x v="2"/>
    <n v="169.4"/>
    <n v="71148"/>
    <n v="-6007.71"/>
    <n v="65140.29"/>
    <n v="-43610.97"/>
    <n v="-1447.4"/>
    <n v="-673.58"/>
    <n v="19408.339999999997"/>
    <n v="0.29794678531520197"/>
    <n v="2120.98"/>
    <n v="8.4439618822735707E-2"/>
    <n v="3.2560186637179536E-2"/>
    <n v="114.57107438016527"/>
    <n v="6007.71"/>
  </r>
  <r>
    <n v="1120020"/>
    <s v="Pure Apple 250ML 27X"/>
    <n v="202405"/>
    <x v="1"/>
    <x v="1"/>
    <x v="1"/>
    <x v="2"/>
    <x v="1"/>
    <n v="116.6"/>
    <n v="44308"/>
    <n v="-1768.79"/>
    <n v="42539.21"/>
    <n v="-28288.240000000002"/>
    <n v="-1443.96"/>
    <n v="-578.52"/>
    <n v="12228.489999999998"/>
    <n v="0.28746396559785664"/>
    <n v="2022.48"/>
    <n v="3.9920330414372124E-2"/>
    <n v="4.7543901261918126E-2"/>
    <n v="104.8755574614065"/>
    <n v="1768.79"/>
  </r>
  <r>
    <n v="1120010"/>
    <s v="Pure Orange 1L 12X"/>
    <n v="202402"/>
    <x v="1"/>
    <x v="0"/>
    <x v="0"/>
    <x v="8"/>
    <x v="2"/>
    <n v="210"/>
    <n v="100800"/>
    <n v="-9427.5400000000009"/>
    <n v="91372.46"/>
    <n v="-60444.55"/>
    <n v="-3432.06"/>
    <n v="-1206.76"/>
    <n v="26289.090000000004"/>
    <n v="0.28771349704276322"/>
    <n v="4638.82"/>
    <n v="9.3527182539682549E-2"/>
    <n v="5.0768251177652428E-2"/>
    <n v="125.18614285714287"/>
    <n v="9427.5400000000009"/>
  </r>
  <r>
    <n v="1120010"/>
    <s v="Pure Orange 1L 12X"/>
    <n v="202501"/>
    <x v="1"/>
    <x v="0"/>
    <x v="0"/>
    <x v="7"/>
    <x v="3"/>
    <n v="298.3"/>
    <n v="143184"/>
    <n v="-12694.52"/>
    <n v="130489.48"/>
    <n v="-82926.09"/>
    <n v="-4975.4399999999996"/>
    <n v="-2523.4"/>
    <n v="40064.550000000003"/>
    <n v="0.30703279682009615"/>
    <n v="7498.84"/>
    <n v="8.8658788691473908E-2"/>
    <n v="5.7467008068389884E-2"/>
    <n v="134.30958766342607"/>
    <n v="12694.52"/>
  </r>
  <r>
    <n v="1130010"/>
    <s v="Bekhero Milk 500ML 24X"/>
    <n v="202411"/>
    <x v="2"/>
    <x v="2"/>
    <x v="2"/>
    <x v="8"/>
    <x v="2"/>
    <n v="233.1"/>
    <n v="83916"/>
    <n v="-7660.32"/>
    <n v="76255.679999999993"/>
    <n v="-50273.06"/>
    <n v="-2120.48"/>
    <n v="-1398.11"/>
    <n v="22464.029999999992"/>
    <n v="0.29458828509561508"/>
    <n v="3518.59"/>
    <n v="9.1285571285571285E-2"/>
    <n v="4.6142005421760064E-2"/>
    <n v="96.370785070785033"/>
    <n v="7660.32"/>
  </r>
  <r>
    <n v="1120020"/>
    <s v="Pure Apple 250ML 27X"/>
    <n v="202411"/>
    <x v="1"/>
    <x v="1"/>
    <x v="1"/>
    <x v="5"/>
    <x v="3"/>
    <n v="222.5"/>
    <n v="84550"/>
    <n v="-10049.81"/>
    <n v="74500.19"/>
    <n v="-46204.53"/>
    <n v="-2837.98"/>
    <n v="-993.81"/>
    <n v="24463.870000000003"/>
    <n v="0.32837325649773513"/>
    <n v="3831.79"/>
    <n v="0.11886232998225901"/>
    <n v="5.1433291646638749E-2"/>
    <n v="109.9499775280899"/>
    <n v="10049.81"/>
  </r>
  <r>
    <n v="1130010"/>
    <s v="Bekhero Milk 500ML 24X"/>
    <n v="202401"/>
    <x v="2"/>
    <x v="2"/>
    <x v="2"/>
    <x v="3"/>
    <x v="2"/>
    <n v="221.5"/>
    <n v="79740"/>
    <n v="-5965.86"/>
    <n v="73774.14"/>
    <n v="-49850.080000000002"/>
    <n v="-2169.1799999999998"/>
    <n v="-1127.25"/>
    <n v="20627.629999999997"/>
    <n v="0.27960515703741173"/>
    <n v="3296.43"/>
    <n v="7.4816403310759963E-2"/>
    <n v="4.4682730290044721E-2"/>
    <n v="93.126997742663647"/>
    <n v="5965.86"/>
  </r>
  <r>
    <n v="1110020"/>
    <s v="Juhayna Milk 500ML 24X"/>
    <n v="202507"/>
    <x v="0"/>
    <x v="2"/>
    <x v="2"/>
    <x v="4"/>
    <x v="1"/>
    <n v="46"/>
    <n v="20700"/>
    <n v="-624.11"/>
    <n v="20075.89"/>
    <n v="-13117.16"/>
    <n v="-425.69"/>
    <n v="-344.78"/>
    <n v="6188.2599999999984"/>
    <n v="0.30824337053052187"/>
    <n v="770.47"/>
    <n v="3.015024154589372E-2"/>
    <n v="3.8377875152732957E-2"/>
    <n v="134.52739130434779"/>
    <n v="624.11"/>
  </r>
  <r>
    <n v="1130010"/>
    <s v="Bekhero Milk 500ML 24X"/>
    <n v="202512"/>
    <x v="2"/>
    <x v="2"/>
    <x v="2"/>
    <x v="3"/>
    <x v="2"/>
    <n v="270.39999999999998"/>
    <n v="97344"/>
    <n v="-9683.34"/>
    <n v="87660.66"/>
    <n v="-58646.239999999998"/>
    <n v="-1793.28"/>
    <n v="-1235.79"/>
    <n v="25985.350000000006"/>
    <n v="0.29643114710749391"/>
    <n v="3029.0699999999997"/>
    <n v="9.9475468441814596E-2"/>
    <n v="3.4554496851837521E-2"/>
    <n v="96.099667159763342"/>
    <n v="9683.34"/>
  </r>
  <r>
    <n v="1120020"/>
    <s v="Pure Apple 250ML 27X"/>
    <n v="202503"/>
    <x v="1"/>
    <x v="1"/>
    <x v="1"/>
    <x v="6"/>
    <x v="0"/>
    <n v="57.9"/>
    <n v="22002"/>
    <n v="-1897.77"/>
    <n v="20104.23"/>
    <n v="-12783.32"/>
    <n v="-471.44"/>
    <n v="-382.88"/>
    <n v="6466.59"/>
    <n v="0.32165320432565686"/>
    <n v="854.31999999999994"/>
    <n v="8.6254431415325877E-2"/>
    <n v="4.2494539706320507E-2"/>
    <n v="111.68549222797928"/>
    <n v="1897.77"/>
  </r>
  <r>
    <n v="1130010"/>
    <s v="Bekhero Milk 500ML 24X"/>
    <n v="202511"/>
    <x v="2"/>
    <x v="2"/>
    <x v="2"/>
    <x v="3"/>
    <x v="2"/>
    <n v="140.1"/>
    <n v="50436"/>
    <n v="-3616.21"/>
    <n v="46819.79"/>
    <n v="-30382.15"/>
    <n v="-1714.58"/>
    <n v="-843.68"/>
    <n v="13879.379999999997"/>
    <n v="0.29644259403982798"/>
    <n v="2558.2599999999998"/>
    <n v="7.1698984852089781E-2"/>
    <n v="5.464056972489624E-2"/>
    <n v="99.067665952890778"/>
    <n v="3616.21"/>
  </r>
  <r>
    <n v="1120020"/>
    <s v="Pure Apple 250ML 27X"/>
    <n v="202504"/>
    <x v="1"/>
    <x v="1"/>
    <x v="1"/>
    <x v="3"/>
    <x v="2"/>
    <n v="173.9"/>
    <n v="66082"/>
    <n v="-6173.9"/>
    <n v="59908.1"/>
    <n v="-39590.019999999997"/>
    <n v="-1504.95"/>
    <n v="-765.74"/>
    <n v="18047.390000000007"/>
    <n v="0.30125124983099127"/>
    <n v="2270.69"/>
    <n v="9.3427862352834345E-2"/>
    <n v="3.7902887923335911E-2"/>
    <n v="103.78027602070159"/>
    <n v="6173.9"/>
  </r>
  <r>
    <n v="1110010"/>
    <s v="Juhayna Milk 1L 12X"/>
    <n v="202507"/>
    <x v="0"/>
    <x v="0"/>
    <x v="0"/>
    <x v="4"/>
    <x v="1"/>
    <n v="119.4"/>
    <n v="50148"/>
    <n v="-1591.11"/>
    <n v="48556.89"/>
    <n v="-31240.31"/>
    <n v="-1888.71"/>
    <n v="-693.55"/>
    <n v="14734.319999999992"/>
    <n v="0.30344447513009981"/>
    <n v="2582.2600000000002"/>
    <n v="3.172828427853553E-2"/>
    <n v="5.3180094524175665E-2"/>
    <n v="123.40301507537681"/>
    <n v="1591.11"/>
  </r>
  <r>
    <n v="1120010"/>
    <s v="Pure Orange 1L 12X"/>
    <n v="202406"/>
    <x v="1"/>
    <x v="0"/>
    <x v="0"/>
    <x v="9"/>
    <x v="0"/>
    <n v="47.7"/>
    <n v="22896"/>
    <n v="-1494.6"/>
    <n v="21401.4"/>
    <n v="-13315.19"/>
    <n v="-594.19000000000005"/>
    <n v="-229.84"/>
    <n v="7262.18"/>
    <n v="0.33933200631734373"/>
    <n v="824.03000000000009"/>
    <n v="6.5277777777777768E-2"/>
    <n v="3.8503555842141171E-2"/>
    <n v="152.24696016771489"/>
    <n v="1494.6"/>
  </r>
  <r>
    <n v="1120020"/>
    <s v="Pure Apple 250ML 27X"/>
    <n v="202402"/>
    <x v="1"/>
    <x v="1"/>
    <x v="1"/>
    <x v="10"/>
    <x v="1"/>
    <n v="62.8"/>
    <n v="23864"/>
    <n v="-720.51"/>
    <n v="23143.49"/>
    <n v="-14638.02"/>
    <n v="-684.24"/>
    <n v="-242.1"/>
    <n v="7579.130000000001"/>
    <n v="0.32748431632394254"/>
    <n v="926.34"/>
    <n v="3.0192339926248743E-2"/>
    <n v="4.0025942500461251E-2"/>
    <n v="120.68678343949047"/>
    <n v="720.51"/>
  </r>
  <r>
    <n v="1130010"/>
    <s v="Bekhero Milk 500ML 24X"/>
    <n v="202407"/>
    <x v="2"/>
    <x v="2"/>
    <x v="2"/>
    <x v="6"/>
    <x v="0"/>
    <n v="93"/>
    <n v="33480"/>
    <n v="-2761.63"/>
    <n v="30718.37"/>
    <n v="-20565.63"/>
    <n v="-970.4"/>
    <n v="-350.63"/>
    <n v="8831.7099999999955"/>
    <n v="0.28750581492442456"/>
    <n v="1321.03"/>
    <n v="8.2485961768219832E-2"/>
    <n v="4.3004560463331877E-2"/>
    <n v="94.964623655913925"/>
    <n v="2761.63"/>
  </r>
  <r>
    <n v="1120020"/>
    <s v="Pure Apple 250ML 27X"/>
    <n v="202406"/>
    <x v="1"/>
    <x v="1"/>
    <x v="1"/>
    <x v="3"/>
    <x v="2"/>
    <n v="257.8"/>
    <n v="97964"/>
    <n v="-8127.67"/>
    <n v="89836.33"/>
    <n v="-60336.55"/>
    <n v="-2112.21"/>
    <n v="-1599.12"/>
    <n v="25788.449999999997"/>
    <n v="0.28706036856136036"/>
    <n v="3711.33"/>
    <n v="8.2965885427299824E-2"/>
    <n v="4.131212840061476E-2"/>
    <n v="100.03277734678043"/>
    <n v="8127.67"/>
  </r>
  <r>
    <n v="1130010"/>
    <s v="Bekhero Milk 500ML 24X"/>
    <n v="202506"/>
    <x v="2"/>
    <x v="2"/>
    <x v="2"/>
    <x v="3"/>
    <x v="2"/>
    <n v="50.9"/>
    <n v="18324"/>
    <n v="-1665.67"/>
    <n v="16658.330000000002"/>
    <n v="-11000.57"/>
    <n v="-545.96"/>
    <n v="-317.77999999999997"/>
    <n v="4794.0200000000023"/>
    <n v="0.28778515013209616"/>
    <n v="863.74"/>
    <n v="9.0901004147566036E-2"/>
    <n v="5.1850335537836023E-2"/>
    <n v="94.18506876227903"/>
    <n v="1665.67"/>
  </r>
  <r>
    <n v="1130010"/>
    <s v="Bekhero Milk 500ML 24X"/>
    <n v="202509"/>
    <x v="2"/>
    <x v="2"/>
    <x v="2"/>
    <x v="1"/>
    <x v="0"/>
    <n v="86.4"/>
    <n v="31104"/>
    <n v="-2400.3200000000002"/>
    <n v="28703.68"/>
    <n v="-18313.86"/>
    <n v="-1091.3800000000001"/>
    <n v="-298.35000000000002"/>
    <n v="9000.09"/>
    <n v="0.31355178151372926"/>
    <n v="1389.73"/>
    <n v="7.7170781893004123E-2"/>
    <n v="4.84164399826085E-2"/>
    <n v="104.16770833333332"/>
    <n v="2400.3200000000002"/>
  </r>
  <r>
    <n v="1110010"/>
    <s v="Juhayna Milk 1L 12X"/>
    <n v="202506"/>
    <x v="0"/>
    <x v="0"/>
    <x v="0"/>
    <x v="6"/>
    <x v="0"/>
    <n v="60.8"/>
    <n v="25536"/>
    <n v="-1991.47"/>
    <n v="23544.53"/>
    <n v="-14731.01"/>
    <n v="-675.56"/>
    <n v="-319.55"/>
    <n v="7818.41"/>
    <n v="0.33206906232572919"/>
    <n v="995.1099999999999"/>
    <n v="7.7986763784461149E-2"/>
    <n v="4.2265018668879772E-2"/>
    <n v="128.5922697368421"/>
    <n v="1991.47"/>
  </r>
  <r>
    <n v="1120010"/>
    <s v="Pure Orange 1L 12X"/>
    <n v="202509"/>
    <x v="1"/>
    <x v="0"/>
    <x v="0"/>
    <x v="1"/>
    <x v="0"/>
    <n v="26"/>
    <n v="12480"/>
    <n v="-1051.96"/>
    <n v="11428.04"/>
    <n v="-7652.03"/>
    <n v="-357.21"/>
    <n v="-217.81"/>
    <n v="3200.9900000000016"/>
    <n v="0.28009964963370809"/>
    <n v="575.02"/>
    <n v="8.4291666666666668E-2"/>
    <n v="5.0316589721422042E-2"/>
    <n v="123.11500000000007"/>
    <n v="1051.96"/>
  </r>
  <r>
    <n v="1110010"/>
    <s v="Juhayna Milk 1L 12X"/>
    <n v="202502"/>
    <x v="0"/>
    <x v="0"/>
    <x v="0"/>
    <x v="8"/>
    <x v="2"/>
    <n v="220"/>
    <n v="92400"/>
    <n v="-8259.5499999999993"/>
    <n v="84140.45"/>
    <n v="-53448.41"/>
    <n v="-2047.71"/>
    <n v="-1638.59"/>
    <n v="27005.739999999998"/>
    <n v="0.32096025157935332"/>
    <n v="3686.3"/>
    <n v="8.9389069264069254E-2"/>
    <n v="4.3811270322419243E-2"/>
    <n v="122.75336363636363"/>
    <n v="8259.5499999999993"/>
  </r>
  <r>
    <n v="1120010"/>
    <s v="Pure Orange 1L 12X"/>
    <n v="202512"/>
    <x v="1"/>
    <x v="0"/>
    <x v="0"/>
    <x v="5"/>
    <x v="3"/>
    <n v="170.4"/>
    <n v="81792"/>
    <n v="-9424.19"/>
    <n v="72367.81"/>
    <n v="-47803"/>
    <n v="-2728.47"/>
    <n v="-931.37"/>
    <n v="20904.969999999994"/>
    <n v="0.28887111548629141"/>
    <n v="3659.8399999999997"/>
    <n v="0.1152214152973396"/>
    <n v="5.0572761563463089E-2"/>
    <n v="122.68174882629104"/>
    <n v="9424.19"/>
  </r>
  <r>
    <n v="1110020"/>
    <s v="Juhayna Milk 500ML 24X"/>
    <n v="202408"/>
    <x v="0"/>
    <x v="2"/>
    <x v="2"/>
    <x v="8"/>
    <x v="2"/>
    <n v="168.5"/>
    <n v="75825"/>
    <n v="-6398.13"/>
    <n v="69426.87"/>
    <n v="-44321.38"/>
    <n v="-2152.08"/>
    <n v="-1234.4000000000001"/>
    <n v="21719.009999999995"/>
    <n v="0.31283291325102219"/>
    <n v="3386.48"/>
    <n v="8.4380217606330368E-2"/>
    <n v="4.877765625902479E-2"/>
    <n v="128.8962017804154"/>
    <n v="6398.13"/>
  </r>
  <r>
    <n v="1110010"/>
    <s v="Juhayna Milk 1L 12X"/>
    <n v="202512"/>
    <x v="0"/>
    <x v="0"/>
    <x v="0"/>
    <x v="5"/>
    <x v="3"/>
    <n v="94.8"/>
    <n v="39816"/>
    <n v="-3899.66"/>
    <n v="35916.339999999997"/>
    <n v="-23971.3"/>
    <n v="-1209.51"/>
    <n v="-387.65"/>
    <n v="10347.879999999997"/>
    <n v="0.288110648245339"/>
    <n v="1597.1599999999999"/>
    <n v="9.7942033353425759E-2"/>
    <n v="4.4468896329637152E-2"/>
    <n v="109.15485232067508"/>
    <n v="3899.66"/>
  </r>
  <r>
    <n v="1120020"/>
    <s v="Pure Apple 250ML 27X"/>
    <n v="202501"/>
    <x v="1"/>
    <x v="1"/>
    <x v="1"/>
    <x v="5"/>
    <x v="3"/>
    <n v="89.6"/>
    <n v="34048"/>
    <n v="-2787.28"/>
    <n v="31260.720000000001"/>
    <n v="-20959.88"/>
    <n v="-845.6"/>
    <n v="-361.98"/>
    <n v="9093.260000000002"/>
    <n v="0.29088453496912425"/>
    <n v="1207.58"/>
    <n v="8.1863251879699256E-2"/>
    <n v="3.8629308601977171E-2"/>
    <n v="101.48727678571431"/>
    <n v="2787.28"/>
  </r>
  <r>
    <n v="1120020"/>
    <s v="Pure Apple 250ML 27X"/>
    <n v="202509"/>
    <x v="1"/>
    <x v="1"/>
    <x v="1"/>
    <x v="7"/>
    <x v="3"/>
    <n v="208.4"/>
    <n v="79192"/>
    <n v="-8475.36"/>
    <n v="70716.639999999999"/>
    <n v="-46826.95"/>
    <n v="-1762.37"/>
    <n v="-1036.5999999999999"/>
    <n v="21090.720000000001"/>
    <n v="0.29824267668825899"/>
    <n v="2798.97"/>
    <n v="0.10702293160925347"/>
    <n v="3.958007620271551E-2"/>
    <n v="101.20307101727448"/>
    <n v="8475.36"/>
  </r>
  <r>
    <n v="1120020"/>
    <s v="Pure Apple 250ML 27X"/>
    <n v="202504"/>
    <x v="1"/>
    <x v="1"/>
    <x v="1"/>
    <x v="10"/>
    <x v="1"/>
    <n v="74.8"/>
    <n v="28424"/>
    <n v="-705.25"/>
    <n v="27718.75"/>
    <n v="-18034.150000000001"/>
    <n v="-923.59"/>
    <n v="-435.02"/>
    <n v="8325.989999999998"/>
    <n v="0.30037393461104839"/>
    <n v="1358.6100000000001"/>
    <n v="2.4811778778497044E-2"/>
    <n v="4.9014114994363027E-2"/>
    <n v="111.31002673796789"/>
    <n v="705.25"/>
  </r>
  <r>
    <n v="1120010"/>
    <s v="Pure Orange 1L 12X"/>
    <n v="202505"/>
    <x v="1"/>
    <x v="0"/>
    <x v="0"/>
    <x v="6"/>
    <x v="0"/>
    <n v="116.4"/>
    <n v="55872"/>
    <n v="-4093.93"/>
    <n v="51778.07"/>
    <n v="-33675.71"/>
    <n v="-1532.76"/>
    <n v="-775.56"/>
    <n v="15794.04"/>
    <n v="0.30503338575578426"/>
    <n v="2308.3199999999997"/>
    <n v="7.3273374856815579E-2"/>
    <n v="4.4581035948230589E-2"/>
    <n v="135.68762886597938"/>
    <n v="4093.93"/>
  </r>
  <r>
    <n v="1130010"/>
    <s v="Bekhero Milk 500ML 24X"/>
    <n v="202403"/>
    <x v="2"/>
    <x v="2"/>
    <x v="2"/>
    <x v="10"/>
    <x v="1"/>
    <n v="15.7"/>
    <n v="5652"/>
    <n v="-115.08"/>
    <n v="5536.92"/>
    <n v="-3558.93"/>
    <n v="-207.3"/>
    <n v="-98.8"/>
    <n v="1671.8899999999999"/>
    <n v="0.30195307138264593"/>
    <n v="306.10000000000002"/>
    <n v="2.0360934182590232E-2"/>
    <n v="5.5283442780462787E-2"/>
    <n v="106.48980891719745"/>
    <n v="115.08"/>
  </r>
  <r>
    <n v="1130010"/>
    <s v="Bekhero Milk 500ML 24X"/>
    <n v="202501"/>
    <x v="2"/>
    <x v="2"/>
    <x v="2"/>
    <x v="10"/>
    <x v="1"/>
    <n v="44.5"/>
    <n v="16020"/>
    <n v="-587.89"/>
    <n v="15432.11"/>
    <n v="-9828.74"/>
    <n v="-538.16999999999996"/>
    <n v="-229.33"/>
    <n v="4835.8700000000008"/>
    <n v="0.31336414787090039"/>
    <n v="767.5"/>
    <n v="3.6697253433208489E-2"/>
    <n v="4.9733963793674354E-2"/>
    <n v="108.6712359550562"/>
    <n v="587.89"/>
  </r>
  <r>
    <n v="1110010"/>
    <s v="Juhayna Milk 1L 12X"/>
    <n v="202401"/>
    <x v="0"/>
    <x v="0"/>
    <x v="0"/>
    <x v="6"/>
    <x v="0"/>
    <n v="41.4"/>
    <n v="17388"/>
    <n v="-1180.93"/>
    <n v="16207.07"/>
    <n v="-10733.33"/>
    <n v="-326.72000000000003"/>
    <n v="-292.64999999999998"/>
    <n v="4854.3700000000008"/>
    <n v="0.2995217519267826"/>
    <n v="619.37"/>
    <n v="6.7916379112031286E-2"/>
    <n v="3.8216037815595294E-2"/>
    <n v="117.25531400966186"/>
    <n v="1180.93"/>
  </r>
  <r>
    <n v="1130010"/>
    <s v="Bekhero Milk 500ML 24X"/>
    <n v="202508"/>
    <x v="2"/>
    <x v="2"/>
    <x v="2"/>
    <x v="6"/>
    <x v="0"/>
    <n v="95.3"/>
    <n v="34308"/>
    <n v="-2346.4899999999998"/>
    <n v="31961.51"/>
    <n v="-21324.81"/>
    <n v="-798.07"/>
    <n v="-337.59"/>
    <n v="9501.0399999999972"/>
    <n v="0.29726505412291215"/>
    <n v="1135.6600000000001"/>
    <n v="6.8394835023901118E-2"/>
    <n v="3.5532113470233419E-2"/>
    <n v="99.69611752360963"/>
    <n v="2346.4899999999998"/>
  </r>
  <r>
    <n v="1110020"/>
    <s v="Juhayna Milk 500ML 24X"/>
    <n v="202503"/>
    <x v="0"/>
    <x v="2"/>
    <x v="2"/>
    <x v="4"/>
    <x v="1"/>
    <n v="68.2"/>
    <n v="30690"/>
    <n v="-674.99"/>
    <n v="30015.01"/>
    <n v="-19726.45"/>
    <n v="-733.58"/>
    <n v="-407.49"/>
    <n v="9147.4899999999943"/>
    <n v="0.304763849820473"/>
    <n v="1141.0700000000002"/>
    <n v="2.1993809058325188E-2"/>
    <n v="3.801664567161564E-2"/>
    <n v="134.12741935483862"/>
    <n v="674.99"/>
  </r>
  <r>
    <n v="1110010"/>
    <s v="Juhayna Milk 1L 12X"/>
    <n v="202412"/>
    <x v="0"/>
    <x v="0"/>
    <x v="0"/>
    <x v="6"/>
    <x v="0"/>
    <n v="33"/>
    <n v="13860"/>
    <n v="-857.84"/>
    <n v="13002.16"/>
    <n v="-8123.33"/>
    <n v="-489.47"/>
    <n v="-223.54"/>
    <n v="4165.82"/>
    <n v="0.32039445753628626"/>
    <n v="713.01"/>
    <n v="6.1893217893217896E-2"/>
    <n v="5.4837811563617125E-2"/>
    <n v="126.23696969696969"/>
    <n v="857.84"/>
  </r>
  <r>
    <n v="1130010"/>
    <s v="Bekhero Milk 500ML 24X"/>
    <n v="202501"/>
    <x v="2"/>
    <x v="2"/>
    <x v="2"/>
    <x v="8"/>
    <x v="2"/>
    <n v="160.69999999999999"/>
    <n v="57852"/>
    <n v="-4440.57"/>
    <n v="53411.43"/>
    <n v="-35920.089999999997"/>
    <n v="-1936.28"/>
    <n v="-788.97"/>
    <n v="14766.090000000004"/>
    <n v="0.27645936459667908"/>
    <n v="2725.25"/>
    <n v="7.6757415473968055E-2"/>
    <n v="5.1023722824871005E-2"/>
    <n v="91.886060983198533"/>
    <n v="4440.57"/>
  </r>
  <r>
    <n v="1110010"/>
    <s v="Juhayna Milk 1L 12X"/>
    <n v="202409"/>
    <x v="0"/>
    <x v="0"/>
    <x v="0"/>
    <x v="9"/>
    <x v="0"/>
    <n v="72.400000000000006"/>
    <n v="30408"/>
    <n v="-1908.66"/>
    <n v="28499.34"/>
    <n v="-19295.919999999998"/>
    <n v="-774.87"/>
    <n v="-556.19000000000005"/>
    <n v="7872.3600000000042"/>
    <n v="0.27622955478969002"/>
    <n v="1331.06"/>
    <n v="6.2768350434096287E-2"/>
    <n v="4.6704941237235668E-2"/>
    <n v="108.73425414364645"/>
    <n v="1908.66"/>
  </r>
  <r>
    <n v="1120020"/>
    <s v="Pure Apple 250ML 27X"/>
    <n v="202406"/>
    <x v="1"/>
    <x v="1"/>
    <x v="1"/>
    <x v="5"/>
    <x v="3"/>
    <n v="285.89999999999998"/>
    <n v="108642"/>
    <n v="-11757.86"/>
    <n v="96884.14"/>
    <n v="-64138.45"/>
    <n v="-3870.87"/>
    <n v="-1913.82"/>
    <n v="26961"/>
    <n v="0.27828084142564513"/>
    <n v="5784.69"/>
    <n v="0.10822573222142449"/>
    <n v="5.9707295745206591E-2"/>
    <n v="94.302203567681019"/>
    <n v="11757.86"/>
  </r>
  <r>
    <n v="1110020"/>
    <s v="Juhayna Milk 500ML 24X"/>
    <n v="202408"/>
    <x v="0"/>
    <x v="2"/>
    <x v="2"/>
    <x v="2"/>
    <x v="1"/>
    <n v="101.7"/>
    <n v="45765"/>
    <n v="-1355.63"/>
    <n v="44409.37"/>
    <n v="-29222.12"/>
    <n v="-927.52"/>
    <n v="-817.78"/>
    <n v="13441.950000000004"/>
    <n v="0.30268274465501321"/>
    <n v="1745.3"/>
    <n v="2.9621544848683495E-2"/>
    <n v="3.9300264786462855E-2"/>
    <n v="132.17256637168146"/>
    <n v="1355.63"/>
  </r>
  <r>
    <n v="1110010"/>
    <s v="Juhayna Milk 1L 12X"/>
    <n v="202507"/>
    <x v="0"/>
    <x v="0"/>
    <x v="0"/>
    <x v="0"/>
    <x v="0"/>
    <n v="28.9"/>
    <n v="12138"/>
    <n v="-785.26"/>
    <n v="11352.74"/>
    <n v="-7602.08"/>
    <n v="-449.45"/>
    <n v="-183.53"/>
    <n v="3117.6800000000003"/>
    <n v="0.2746191668266868"/>
    <n v="632.98"/>
    <n v="6.469434832756632E-2"/>
    <n v="5.5755703028519989E-2"/>
    <n v="107.87820069204153"/>
    <n v="785.26"/>
  </r>
  <r>
    <n v="1110020"/>
    <s v="Juhayna Milk 500ML 24X"/>
    <n v="202401"/>
    <x v="0"/>
    <x v="2"/>
    <x v="2"/>
    <x v="7"/>
    <x v="3"/>
    <n v="295.7"/>
    <n v="133065"/>
    <n v="-12859.02"/>
    <n v="120205.98"/>
    <n v="-76033.039999999994"/>
    <n v="-3320.73"/>
    <n v="-1526.52"/>
    <n v="39325.69"/>
    <n v="0.3271525260224159"/>
    <n v="4847.25"/>
    <n v="9.6637132228610076E-2"/>
    <n v="4.0324532939209845E-2"/>
    <n v="132.99184984781874"/>
    <n v="12859.02"/>
  </r>
  <r>
    <n v="1130010"/>
    <s v="Bekhero Milk 500ML 24X"/>
    <n v="202402"/>
    <x v="2"/>
    <x v="2"/>
    <x v="2"/>
    <x v="4"/>
    <x v="1"/>
    <n v="28.8"/>
    <n v="10368"/>
    <n v="-342.21"/>
    <n v="10025.790000000001"/>
    <n v="-6730.42"/>
    <n v="-396.19"/>
    <n v="-127.41"/>
    <n v="2771.7700000000013"/>
    <n v="0.27646399934568761"/>
    <n v="523.6"/>
    <n v="3.3006365740740735E-2"/>
    <n v="5.2225310923129251E-2"/>
    <n v="96.242013888888934"/>
    <n v="342.21"/>
  </r>
  <r>
    <n v="1120010"/>
    <s v="Pure Orange 1L 12X"/>
    <n v="202504"/>
    <x v="1"/>
    <x v="0"/>
    <x v="0"/>
    <x v="0"/>
    <x v="0"/>
    <n v="19.2"/>
    <n v="9216"/>
    <n v="-782.45"/>
    <n v="8433.5499999999993"/>
    <n v="-5588.69"/>
    <n v="-173.89"/>
    <n v="-150.63999999999999"/>
    <n v="2520.329999999999"/>
    <n v="0.29884568183030863"/>
    <n v="324.52999999999997"/>
    <n v="8.4901258680555564E-2"/>
    <n v="3.8480829543904999E-2"/>
    <n v="131.26718749999995"/>
    <n v="782.45"/>
  </r>
  <r>
    <n v="1120010"/>
    <s v="Pure Orange 1L 12X"/>
    <n v="202403"/>
    <x v="1"/>
    <x v="0"/>
    <x v="0"/>
    <x v="3"/>
    <x v="2"/>
    <n v="273.5"/>
    <n v="131280"/>
    <n v="-12129.06"/>
    <n v="119150.94"/>
    <n v="-80470.19"/>
    <n v="-4069.56"/>
    <n v="-1873.26"/>
    <n v="32737.930000000008"/>
    <n v="0.27476014876592669"/>
    <n v="5942.82"/>
    <n v="9.2390767824497261E-2"/>
    <n v="4.9876400471536353E-2"/>
    <n v="119.69992687385744"/>
    <n v="12129.06"/>
  </r>
  <r>
    <n v="1120010"/>
    <s v="Pure Orange 1L 12X"/>
    <n v="202405"/>
    <x v="1"/>
    <x v="0"/>
    <x v="0"/>
    <x v="2"/>
    <x v="1"/>
    <n v="63"/>
    <n v="30240"/>
    <n v="-967.94"/>
    <n v="29272.06"/>
    <n v="-18483.330000000002"/>
    <n v="-1105.71"/>
    <n v="-545.16"/>
    <n v="9137.86"/>
    <n v="0.31217003518030506"/>
    <n v="1650.87"/>
    <n v="3.2008597883597882E-2"/>
    <n v="5.6397465706205845E-2"/>
    <n v="145.04539682539684"/>
    <n v="967.94"/>
  </r>
  <r>
    <n v="1120020"/>
    <s v="Pure Apple 250ML 27X"/>
    <n v="202502"/>
    <x v="1"/>
    <x v="1"/>
    <x v="1"/>
    <x v="10"/>
    <x v="1"/>
    <n v="55.9"/>
    <n v="21242"/>
    <n v="-784.83"/>
    <n v="20457.169999999998"/>
    <n v="-12998.49"/>
    <n v="-614.71"/>
    <n v="-386.84"/>
    <n v="6457.1299999999974"/>
    <n v="0.31564141081097719"/>
    <n v="1001.55"/>
    <n v="3.6947085961773846E-2"/>
    <n v="4.895838476191966E-2"/>
    <n v="115.51216457960639"/>
    <n v="784.83"/>
  </r>
  <r>
    <n v="1120020"/>
    <s v="Pure Apple 250ML 27X"/>
    <n v="202504"/>
    <x v="1"/>
    <x v="1"/>
    <x v="1"/>
    <x v="7"/>
    <x v="3"/>
    <n v="137.5"/>
    <n v="52250"/>
    <n v="-5930.15"/>
    <n v="46319.85"/>
    <n v="-29188.38"/>
    <n v="-1213.22"/>
    <n v="-863.83"/>
    <n v="15054.419999999995"/>
    <n v="0.32501011985142431"/>
    <n v="2077.0500000000002"/>
    <n v="0.1134956937799043"/>
    <n v="4.4841466455526093E-2"/>
    <n v="109.48669090909087"/>
    <n v="5930.15"/>
  </r>
  <r>
    <n v="1110010"/>
    <s v="Juhayna Milk 1L 12X"/>
    <n v="202409"/>
    <x v="0"/>
    <x v="0"/>
    <x v="0"/>
    <x v="10"/>
    <x v="1"/>
    <n v="82.9"/>
    <n v="34818"/>
    <n v="-1178.4100000000001"/>
    <n v="33639.589999999997"/>
    <n v="-21694.23"/>
    <n v="-746.55"/>
    <n v="-581.6"/>
    <n v="10617.21"/>
    <n v="0.31561651018933345"/>
    <n v="1328.15"/>
    <n v="3.3844850364753869E-2"/>
    <n v="3.9481753493428431E-2"/>
    <n v="128.07249698431843"/>
    <n v="1178.4100000000001"/>
  </r>
  <r>
    <n v="1120020"/>
    <s v="Pure Apple 250ML 27X"/>
    <n v="202404"/>
    <x v="1"/>
    <x v="1"/>
    <x v="1"/>
    <x v="8"/>
    <x v="2"/>
    <n v="234.7"/>
    <n v="89186"/>
    <n v="-6669.4"/>
    <n v="82516.600000000006"/>
    <n v="-55008.09"/>
    <n v="-1830.83"/>
    <n v="-920.73"/>
    <n v="24756.950000000004"/>
    <n v="0.30002387398414382"/>
    <n v="2751.56"/>
    <n v="7.4780795192070496E-2"/>
    <n v="3.33455328988349E-2"/>
    <n v="105.48338304218153"/>
    <n v="6669.4"/>
  </r>
  <r>
    <n v="1130010"/>
    <s v="Bekhero Milk 500ML 24X"/>
    <n v="202402"/>
    <x v="2"/>
    <x v="2"/>
    <x v="2"/>
    <x v="9"/>
    <x v="0"/>
    <n v="50.6"/>
    <n v="18216"/>
    <n v="-1396.99"/>
    <n v="16819.009999999998"/>
    <n v="-11383.69"/>
    <n v="-527.28"/>
    <n v="-281.07"/>
    <n v="4626.9699999999975"/>
    <n v="0.27510358814222702"/>
    <n v="808.34999999999991"/>
    <n v="7.6690272288098382E-2"/>
    <n v="4.8061687340693653E-2"/>
    <n v="91.442094861660024"/>
    <n v="1396.99"/>
  </r>
  <r>
    <n v="1120010"/>
    <s v="Pure Orange 1L 12X"/>
    <n v="202402"/>
    <x v="1"/>
    <x v="0"/>
    <x v="0"/>
    <x v="8"/>
    <x v="2"/>
    <n v="189.2"/>
    <n v="90816"/>
    <n v="-7450.98"/>
    <n v="83365.02"/>
    <n v="-55377.8"/>
    <n v="-2303.2399999999998"/>
    <n v="-1631.85"/>
    <n v="24052.130000000005"/>
    <n v="0.28851585473139696"/>
    <n v="3935.0899999999997"/>
    <n v="8.2044793868921773E-2"/>
    <n v="4.7203131481285548E-2"/>
    <n v="127.125422832981"/>
    <n v="7450.98"/>
  </r>
  <r>
    <n v="1110010"/>
    <s v="Juhayna Milk 1L 12X"/>
    <n v="202512"/>
    <x v="0"/>
    <x v="0"/>
    <x v="0"/>
    <x v="8"/>
    <x v="2"/>
    <n v="122.4"/>
    <n v="51408"/>
    <n v="-4990.1400000000003"/>
    <n v="46417.86"/>
    <n v="-31302.73"/>
    <n v="-1187.3599999999999"/>
    <n v="-527.96"/>
    <n v="13399.809999999998"/>
    <n v="0.28867789251809534"/>
    <n v="1715.32"/>
    <n v="9.7069327731092447E-2"/>
    <n v="3.695387939038982E-2"/>
    <n v="109.47557189542481"/>
    <n v="4990.1400000000003"/>
  </r>
  <r>
    <n v="1120010"/>
    <s v="Pure Orange 1L 12X"/>
    <n v="202504"/>
    <x v="1"/>
    <x v="0"/>
    <x v="0"/>
    <x v="7"/>
    <x v="3"/>
    <n v="247.7"/>
    <n v="118896"/>
    <n v="-9601.01"/>
    <n v="109294.99"/>
    <n v="-71296.3"/>
    <n v="-3715.98"/>
    <n v="-2019.82"/>
    <n v="32262.89"/>
    <n v="0.29519093235655175"/>
    <n v="5735.8"/>
    <n v="8.0751328892477464E-2"/>
    <n v="5.2479990162403602E-2"/>
    <n v="130.24985870004036"/>
    <n v="9601.01"/>
  </r>
  <r>
    <n v="1110010"/>
    <s v="Juhayna Milk 1L 12X"/>
    <n v="202408"/>
    <x v="0"/>
    <x v="0"/>
    <x v="0"/>
    <x v="3"/>
    <x v="2"/>
    <n v="159.6"/>
    <n v="67032"/>
    <n v="-5721.45"/>
    <n v="61310.55"/>
    <n v="-39539.360000000001"/>
    <n v="-2171.5100000000002"/>
    <n v="-721.49"/>
    <n v="18878.190000000002"/>
    <n v="0.30791095496615184"/>
    <n v="2893"/>
    <n v="8.5354010025062654E-2"/>
    <n v="4.7186006323544638E-2"/>
    <n v="118.28439849624063"/>
    <n v="5721.45"/>
  </r>
  <r>
    <n v="1130010"/>
    <s v="Bekhero Milk 500ML 24X"/>
    <n v="202402"/>
    <x v="2"/>
    <x v="2"/>
    <x v="2"/>
    <x v="8"/>
    <x v="2"/>
    <n v="123.3"/>
    <n v="44388"/>
    <n v="-3446.44"/>
    <n v="40941.56"/>
    <n v="-26393.34"/>
    <n v="-1280.19"/>
    <n v="-616.13"/>
    <n v="12651.899999999998"/>
    <n v="0.30902339822908553"/>
    <n v="1896.3200000000002"/>
    <n v="7.7643507254212846E-2"/>
    <n v="4.631772702359168E-2"/>
    <n v="102.61070559610704"/>
    <n v="3446.44"/>
  </r>
  <r>
    <n v="1120010"/>
    <s v="Pure Orange 1L 12X"/>
    <n v="202503"/>
    <x v="1"/>
    <x v="0"/>
    <x v="0"/>
    <x v="5"/>
    <x v="3"/>
    <n v="294"/>
    <n v="141120"/>
    <n v="-15012.15"/>
    <n v="126107.85"/>
    <n v="-78781.56"/>
    <n v="-4170.09"/>
    <n v="-1316.68"/>
    <n v="41839.520000000019"/>
    <n v="0.33177569834074577"/>
    <n v="5486.77"/>
    <n v="0.10637861394557822"/>
    <n v="4.3508552401773565E-2"/>
    <n v="142.31129251700688"/>
    <n v="15012.15"/>
  </r>
  <r>
    <n v="1130010"/>
    <s v="Bekhero Milk 500ML 24X"/>
    <n v="202408"/>
    <x v="2"/>
    <x v="2"/>
    <x v="2"/>
    <x v="0"/>
    <x v="0"/>
    <n v="56.9"/>
    <n v="20484"/>
    <n v="-1583.48"/>
    <n v="18900.52"/>
    <n v="-11893.15"/>
    <n v="-730.27"/>
    <n v="-301.64999999999998"/>
    <n v="5975.4500000000007"/>
    <n v="0.31615267728083674"/>
    <n v="1031.92"/>
    <n v="7.7303261081819952E-2"/>
    <n v="5.4597439647163147E-2"/>
    <n v="105.01669595782076"/>
    <n v="1583.48"/>
  </r>
  <r>
    <n v="1120020"/>
    <s v="Pure Apple 250ML 27X"/>
    <n v="202512"/>
    <x v="1"/>
    <x v="1"/>
    <x v="1"/>
    <x v="4"/>
    <x v="1"/>
    <n v="21.5"/>
    <n v="8170"/>
    <n v="-171.14"/>
    <n v="7998.86"/>
    <n v="-5080.03"/>
    <n v="-298.44"/>
    <n v="-142.65"/>
    <n v="2477.7400000000007"/>
    <n v="0.3097616410338474"/>
    <n v="441.09000000000003"/>
    <n v="2.0947368421052631E-2"/>
    <n v="5.5144108035395052E-2"/>
    <n v="115.24372093023258"/>
    <n v="171.14"/>
  </r>
  <r>
    <n v="1120010"/>
    <s v="Pure Orange 1L 12X"/>
    <n v="202504"/>
    <x v="1"/>
    <x v="0"/>
    <x v="0"/>
    <x v="1"/>
    <x v="0"/>
    <n v="57.6"/>
    <n v="27648"/>
    <n v="-1725.51"/>
    <n v="25922.49"/>
    <n v="-17365.55"/>
    <n v="-755.46"/>
    <n v="-455.66"/>
    <n v="7345.8200000000033"/>
    <n v="0.28337632688835074"/>
    <n v="1211.1200000000001"/>
    <n v="6.2409939236111107E-2"/>
    <n v="4.6720820415014144E-2"/>
    <n v="127.53159722222227"/>
    <n v="1725.51"/>
  </r>
  <r>
    <n v="1110010"/>
    <s v="Juhayna Milk 1L 12X"/>
    <n v="202503"/>
    <x v="0"/>
    <x v="0"/>
    <x v="0"/>
    <x v="1"/>
    <x v="0"/>
    <n v="110.4"/>
    <n v="46368"/>
    <n v="-3552.16"/>
    <n v="42815.839999999997"/>
    <n v="-27005.71"/>
    <n v="-1099.47"/>
    <n v="-585.6"/>
    <n v="14125.059999999998"/>
    <n v="0.32990267153464697"/>
    <n v="1685.0700000000002"/>
    <n v="7.6608005521049002E-2"/>
    <n v="3.9356228909674558E-2"/>
    <n v="127.94438405797099"/>
    <n v="3552.16"/>
  </r>
  <r>
    <n v="1120020"/>
    <s v="Pure Apple 250ML 27X"/>
    <n v="202505"/>
    <x v="1"/>
    <x v="1"/>
    <x v="1"/>
    <x v="2"/>
    <x v="1"/>
    <n v="78.8"/>
    <n v="29944"/>
    <n v="-1150.43"/>
    <n v="28793.57"/>
    <n v="-18685.099999999999"/>
    <n v="-602.21"/>
    <n v="-411.13"/>
    <n v="9095.130000000001"/>
    <n v="0.31587364817909003"/>
    <n v="1013.34"/>
    <n v="3.8419382847982901E-2"/>
    <n v="3.519327405389467E-2"/>
    <n v="115.42043147208123"/>
    <n v="1150.43"/>
  </r>
  <r>
    <n v="1110020"/>
    <s v="Juhayna Milk 500ML 24X"/>
    <n v="202406"/>
    <x v="0"/>
    <x v="2"/>
    <x v="2"/>
    <x v="6"/>
    <x v="0"/>
    <n v="70.900000000000006"/>
    <n v="31905"/>
    <n v="-2136.89"/>
    <n v="29768.11"/>
    <n v="-19503.22"/>
    <n v="-665.21"/>
    <n v="-358.8"/>
    <n v="9240.880000000001"/>
    <n v="0.31042884482756888"/>
    <n v="1024.01"/>
    <n v="6.6976649427989338E-2"/>
    <n v="3.4399563828540002E-2"/>
    <n v="130.33681241184769"/>
    <n v="2136.89"/>
  </r>
  <r>
    <n v="1130010"/>
    <s v="Bekhero Milk 500ML 24X"/>
    <n v="202412"/>
    <x v="2"/>
    <x v="2"/>
    <x v="2"/>
    <x v="5"/>
    <x v="3"/>
    <n v="89.6"/>
    <n v="32256"/>
    <n v="-3808.86"/>
    <n v="28447.14"/>
    <n v="-18909.36"/>
    <n v="-922.92"/>
    <n v="-436.59"/>
    <n v="8178.27"/>
    <n v="0.2874900605122343"/>
    <n v="1359.51"/>
    <n v="0.11808221726190476"/>
    <n v="4.7790744517726566E-2"/>
    <n v="91.275334821428586"/>
    <n v="3808.86"/>
  </r>
  <r>
    <n v="1110020"/>
    <s v="Juhayna Milk 500ML 24X"/>
    <n v="202409"/>
    <x v="0"/>
    <x v="2"/>
    <x v="2"/>
    <x v="4"/>
    <x v="1"/>
    <n v="96.4"/>
    <n v="43380"/>
    <n v="-914.78"/>
    <n v="42465.22"/>
    <n v="-27663.23"/>
    <n v="-1338.7"/>
    <n v="-497.09"/>
    <n v="12966.2"/>
    <n v="0.30533693220004515"/>
    <n v="1835.79"/>
    <n v="2.1087597971415399E-2"/>
    <n v="4.3230436578451728E-2"/>
    <n v="134.50414937759336"/>
    <n v="914.78"/>
  </r>
  <r>
    <n v="1110010"/>
    <s v="Juhayna Milk 1L 12X"/>
    <n v="202410"/>
    <x v="0"/>
    <x v="0"/>
    <x v="0"/>
    <x v="8"/>
    <x v="2"/>
    <n v="222"/>
    <n v="93240"/>
    <n v="-8283.58"/>
    <n v="84956.42"/>
    <n v="-56614.55"/>
    <n v="-2703.14"/>
    <n v="-1569.46"/>
    <n v="24069.269999999997"/>
    <n v="0.28331313866568292"/>
    <n v="4272.6000000000004"/>
    <n v="8.8841484341484339E-2"/>
    <n v="5.0291667186541059E-2"/>
    <n v="108.42013513513513"/>
    <n v="8283.58"/>
  </r>
  <r>
    <n v="1130010"/>
    <s v="Bekhero Milk 500ML 24X"/>
    <n v="202406"/>
    <x v="2"/>
    <x v="2"/>
    <x v="2"/>
    <x v="1"/>
    <x v="0"/>
    <n v="83.8"/>
    <n v="30168"/>
    <n v="-1959.57"/>
    <n v="28208.43"/>
    <n v="-18767.650000000001"/>
    <n v="-1014.15"/>
    <n v="-299.24"/>
    <n v="8127.3899999999958"/>
    <n v="0.28811918990174201"/>
    <n v="1313.3899999999999"/>
    <n v="6.4955250596658715E-2"/>
    <n v="4.6560194948814942E-2"/>
    <n v="96.985560859188496"/>
    <n v="1959.57"/>
  </r>
  <r>
    <n v="1110020"/>
    <s v="Juhayna Milk 500ML 24X"/>
    <n v="202512"/>
    <x v="0"/>
    <x v="2"/>
    <x v="2"/>
    <x v="2"/>
    <x v="1"/>
    <n v="11.6"/>
    <n v="5220"/>
    <n v="-162.80000000000001"/>
    <n v="5057.2"/>
    <n v="-3147.09"/>
    <n v="-137.32"/>
    <n v="-92.23"/>
    <n v="1680.5599999999995"/>
    <n v="0.33231036937435726"/>
    <n v="229.55"/>
    <n v="3.1187739463601535E-2"/>
    <n v="4.5390730048248049E-2"/>
    <n v="144.87586206896549"/>
    <n v="162.80000000000001"/>
  </r>
  <r>
    <n v="1110010"/>
    <s v="Juhayna Milk 1L 12X"/>
    <n v="202509"/>
    <x v="0"/>
    <x v="0"/>
    <x v="0"/>
    <x v="9"/>
    <x v="0"/>
    <n v="28.5"/>
    <n v="11970"/>
    <n v="-735.17"/>
    <n v="11234.83"/>
    <n v="-7406.29"/>
    <n v="-386.09"/>
    <n v="-163.77000000000001"/>
    <n v="3278.6799999999994"/>
    <n v="0.29183174111223753"/>
    <n v="549.86"/>
    <n v="6.1417710944026732E-2"/>
    <n v="4.8942440606577937E-2"/>
    <n v="115.04140350877191"/>
    <n v="735.17"/>
  </r>
  <r>
    <n v="1110020"/>
    <s v="Juhayna Milk 500ML 24X"/>
    <n v="202508"/>
    <x v="0"/>
    <x v="2"/>
    <x v="2"/>
    <x v="8"/>
    <x v="2"/>
    <n v="137.9"/>
    <n v="62055"/>
    <n v="-5987.46"/>
    <n v="56067.54"/>
    <n v="-35117.15"/>
    <n v="-1259.56"/>
    <n v="-806.31"/>
    <n v="18884.520000000004"/>
    <n v="0.33681734565133414"/>
    <n v="2065.87"/>
    <n v="9.6486342760454438E-2"/>
    <n v="3.684609668981375E-2"/>
    <n v="136.94358230601887"/>
    <n v="5987.46"/>
  </r>
  <r>
    <n v="1120020"/>
    <s v="Pure Apple 250ML 27X"/>
    <n v="202511"/>
    <x v="1"/>
    <x v="1"/>
    <x v="1"/>
    <x v="9"/>
    <x v="0"/>
    <n v="55.5"/>
    <n v="21090"/>
    <n v="-1887.07"/>
    <n v="19202.93"/>
    <n v="-12373.45"/>
    <n v="-693.3"/>
    <n v="-258.70999999999998"/>
    <n v="5877.4700000000012"/>
    <n v="0.30607152137720656"/>
    <n v="952.01"/>
    <n v="8.9477003319108586E-2"/>
    <n v="4.9576288618455623E-2"/>
    <n v="105.90036036036038"/>
    <n v="1887.07"/>
  </r>
  <r>
    <n v="1120020"/>
    <s v="Pure Apple 250ML 27X"/>
    <n v="202402"/>
    <x v="1"/>
    <x v="1"/>
    <x v="1"/>
    <x v="7"/>
    <x v="3"/>
    <n v="83.2"/>
    <n v="31616"/>
    <n v="-2984.23"/>
    <n v="28631.77"/>
    <n v="-19436.650000000001"/>
    <n v="-787.78"/>
    <n v="-426.09"/>
    <n v="7981.25"/>
    <n v="0.27875503330740642"/>
    <n v="1213.8699999999999"/>
    <n v="9.4389865890688263E-2"/>
    <n v="4.2395911953749275E-2"/>
    <n v="95.92848557692308"/>
    <n v="2984.23"/>
  </r>
  <r>
    <n v="1110020"/>
    <s v="Juhayna Milk 500ML 24X"/>
    <n v="202406"/>
    <x v="0"/>
    <x v="2"/>
    <x v="2"/>
    <x v="6"/>
    <x v="0"/>
    <n v="45.9"/>
    <n v="20655"/>
    <n v="-1410.27"/>
    <n v="19244.73"/>
    <n v="-11984.85"/>
    <n v="-596.41999999999996"/>
    <n v="-374.36"/>
    <n v="6289.0999999999985"/>
    <n v="0.32679595920545512"/>
    <n v="970.78"/>
    <n v="6.8277414669571532E-2"/>
    <n v="5.0443939717522666E-2"/>
    <n v="137.01742919389974"/>
    <n v="1410.27"/>
  </r>
  <r>
    <n v="1110010"/>
    <s v="Juhayna Milk 1L 12X"/>
    <n v="202409"/>
    <x v="0"/>
    <x v="0"/>
    <x v="0"/>
    <x v="10"/>
    <x v="1"/>
    <n v="12"/>
    <n v="5040"/>
    <n v="-145.07"/>
    <n v="4894.93"/>
    <n v="-3270.04"/>
    <n v="-143.22999999999999"/>
    <n v="-58.95"/>
    <n v="1422.7100000000005"/>
    <n v="0.29064971307046278"/>
    <n v="202.18"/>
    <n v="2.8783730158730158E-2"/>
    <n v="4.1303961445822511E-2"/>
    <n v="118.55916666666671"/>
    <n v="145.07"/>
  </r>
  <r>
    <n v="1130010"/>
    <s v="Bekhero Milk 500ML 24X"/>
    <n v="202506"/>
    <x v="2"/>
    <x v="2"/>
    <x v="2"/>
    <x v="2"/>
    <x v="1"/>
    <n v="110.6"/>
    <n v="39816"/>
    <n v="-1302.78"/>
    <n v="38513.22"/>
    <n v="-24542.57"/>
    <n v="-860.59"/>
    <n v="-406.67"/>
    <n v="12703.390000000003"/>
    <n v="0.3298449207830455"/>
    <n v="1267.26"/>
    <n v="3.2720012055455092E-2"/>
    <n v="3.2904545504115208E-2"/>
    <n v="114.85886075949371"/>
    <n v="1302.78"/>
  </r>
  <r>
    <n v="1110010"/>
    <s v="Juhayna Milk 1L 12X"/>
    <n v="202501"/>
    <x v="0"/>
    <x v="0"/>
    <x v="0"/>
    <x v="9"/>
    <x v="0"/>
    <n v="45.5"/>
    <n v="19110"/>
    <n v="-1314.5"/>
    <n v="17795.5"/>
    <n v="-11339.86"/>
    <n v="-697.64"/>
    <n v="-349.2"/>
    <n v="5408.7999999999993"/>
    <n v="0.30394200781096342"/>
    <n v="1046.8399999999999"/>
    <n v="6.8785975928833065E-2"/>
    <n v="5.8826107723862771E-2"/>
    <n v="118.87472527472526"/>
    <n v="1314.5"/>
  </r>
  <r>
    <n v="1130010"/>
    <s v="Bekhero Milk 500ML 24X"/>
    <n v="202401"/>
    <x v="2"/>
    <x v="2"/>
    <x v="2"/>
    <x v="5"/>
    <x v="3"/>
    <n v="119.2"/>
    <n v="42912"/>
    <n v="-3539.34"/>
    <n v="39372.660000000003"/>
    <n v="-26068.39"/>
    <n v="-1034.07"/>
    <n v="-649.69000000000005"/>
    <n v="11620.510000000006"/>
    <n v="0.29514160333591899"/>
    <n v="1683.76"/>
    <n v="8.2479026845637585E-2"/>
    <n v="4.2764700175197706E-2"/>
    <n v="97.48750000000004"/>
    <n v="3539.34"/>
  </r>
  <r>
    <n v="1120020"/>
    <s v="Pure Apple 250ML 27X"/>
    <n v="202402"/>
    <x v="1"/>
    <x v="1"/>
    <x v="1"/>
    <x v="9"/>
    <x v="0"/>
    <n v="52.2"/>
    <n v="19836"/>
    <n v="-1526.52"/>
    <n v="18309.48"/>
    <n v="-12284.69"/>
    <n v="-455.9"/>
    <n v="-251.38"/>
    <n v="5317.51"/>
    <n v="0.29042386785424817"/>
    <n v="707.28"/>
    <n v="7.6957047791893524E-2"/>
    <n v="3.8629169151718129E-2"/>
    <n v="101.86800766283525"/>
    <n v="1526.52"/>
  </r>
  <r>
    <n v="1110010"/>
    <s v="Juhayna Milk 1L 12X"/>
    <n v="202503"/>
    <x v="0"/>
    <x v="0"/>
    <x v="0"/>
    <x v="8"/>
    <x v="2"/>
    <n v="270.89999999999998"/>
    <n v="113778"/>
    <n v="-11301.09"/>
    <n v="102476.91"/>
    <n v="-67442.84"/>
    <n v="-3990.88"/>
    <n v="-1790.86"/>
    <n v="29252.33"/>
    <n v="0.28545288885076647"/>
    <n v="5781.74"/>
    <n v="9.9325792332436852E-2"/>
    <n v="5.6419929133304271E-2"/>
    <n v="107.98202288667406"/>
    <n v="11301.09"/>
  </r>
  <r>
    <n v="1110020"/>
    <s v="Juhayna Milk 500ML 24X"/>
    <n v="202504"/>
    <x v="0"/>
    <x v="2"/>
    <x v="2"/>
    <x v="0"/>
    <x v="0"/>
    <n v="11.6"/>
    <n v="5220"/>
    <n v="-389.71"/>
    <n v="4830.29"/>
    <n v="-3148.32"/>
    <n v="-98.89"/>
    <n v="-89.3"/>
    <n v="1493.7799999999997"/>
    <n v="0.30925265356738413"/>
    <n v="188.19"/>
    <n v="7.4657088122605367E-2"/>
    <n v="3.8960393682366895E-2"/>
    <n v="128.77413793103446"/>
    <n v="389.71"/>
  </r>
  <r>
    <n v="1120020"/>
    <s v="Pure Apple 250ML 27X"/>
    <n v="202404"/>
    <x v="1"/>
    <x v="1"/>
    <x v="1"/>
    <x v="8"/>
    <x v="2"/>
    <n v="299.39999999999998"/>
    <n v="113772"/>
    <n v="-7979"/>
    <n v="105793"/>
    <n v="-71584.09"/>
    <n v="-2216.92"/>
    <n v="-2032.42"/>
    <n v="29959.570000000007"/>
    <n v="0.28319047574036094"/>
    <n v="4249.34"/>
    <n v="7.0131491052280004E-2"/>
    <n v="4.0166551662208276E-2"/>
    <n v="100.06536406145628"/>
    <n v="7979"/>
  </r>
  <r>
    <n v="1110010"/>
    <s v="Juhayna Milk 1L 12X"/>
    <n v="202504"/>
    <x v="0"/>
    <x v="0"/>
    <x v="0"/>
    <x v="0"/>
    <x v="0"/>
    <n v="46.1"/>
    <n v="19362"/>
    <n v="-1441.81"/>
    <n v="17920.189999999999"/>
    <n v="-12081.33"/>
    <n v="-540.45000000000005"/>
    <n v="-179.24"/>
    <n v="5119.1699999999983"/>
    <n v="0.28566493993646264"/>
    <n v="719.69"/>
    <n v="7.4465964259890507E-2"/>
    <n v="4.0160846508881888E-2"/>
    <n v="111.0449023861171"/>
    <n v="1441.81"/>
  </r>
  <r>
    <n v="1120010"/>
    <s v="Pure Orange 1L 12X"/>
    <n v="202410"/>
    <x v="1"/>
    <x v="0"/>
    <x v="0"/>
    <x v="7"/>
    <x v="3"/>
    <n v="56.1"/>
    <n v="26928"/>
    <n v="-2326.4899999999998"/>
    <n v="24601.51"/>
    <n v="-15495.92"/>
    <n v="-652.19000000000005"/>
    <n v="-246.67"/>
    <n v="8206.73"/>
    <n v="0.33358643432862456"/>
    <n v="898.86"/>
    <n v="8.6396687462863928E-2"/>
    <n v="3.6536781685351835E-2"/>
    <n v="146.28752228163992"/>
    <n v="2326.4899999999998"/>
  </r>
  <r>
    <n v="1110020"/>
    <s v="Juhayna Milk 500ML 24X"/>
    <n v="202408"/>
    <x v="0"/>
    <x v="2"/>
    <x v="2"/>
    <x v="8"/>
    <x v="2"/>
    <n v="95.9"/>
    <n v="43155"/>
    <n v="-3500.45"/>
    <n v="39654.550000000003"/>
    <n v="-24919"/>
    <n v="-1218.3800000000001"/>
    <n v="-425.48"/>
    <n v="13091.690000000002"/>
    <n v="0.3301434513819978"/>
    <n v="1643.8600000000001"/>
    <n v="8.1113428339705709E-2"/>
    <n v="4.1454511525159159E-2"/>
    <n v="136.51397288842546"/>
    <n v="3500.45"/>
  </r>
  <r>
    <n v="1120010"/>
    <s v="Pure Orange 1L 12X"/>
    <n v="202407"/>
    <x v="1"/>
    <x v="0"/>
    <x v="0"/>
    <x v="1"/>
    <x v="0"/>
    <n v="46.2"/>
    <n v="22176"/>
    <n v="-1498.8"/>
    <n v="20677.2"/>
    <n v="-12919.88"/>
    <n v="-744.78"/>
    <n v="-321.08999999999997"/>
    <n v="6691.4500000000007"/>
    <n v="0.32361489950283406"/>
    <n v="1065.8699999999999"/>
    <n v="6.7586580086580084E-2"/>
    <n v="5.154808194533108E-2"/>
    <n v="144.83658008658008"/>
    <n v="1498.8"/>
  </r>
  <r>
    <n v="1120020"/>
    <s v="Pure Apple 250ML 27X"/>
    <n v="202512"/>
    <x v="1"/>
    <x v="1"/>
    <x v="1"/>
    <x v="3"/>
    <x v="2"/>
    <n v="140.4"/>
    <n v="53352"/>
    <n v="-4067.98"/>
    <n v="49284.02"/>
    <n v="-33115.269999999997"/>
    <n v="-1721.17"/>
    <n v="-552.16"/>
    <n v="13895.419999999998"/>
    <n v="0.28194575036695463"/>
    <n v="2273.33"/>
    <n v="7.624793822162243E-2"/>
    <n v="4.6127121935264213E-2"/>
    <n v="98.970227920227899"/>
    <n v="4067.98"/>
  </r>
  <r>
    <n v="1130010"/>
    <s v="Bekhero Milk 500ML 24X"/>
    <n v="202505"/>
    <x v="2"/>
    <x v="2"/>
    <x v="2"/>
    <x v="3"/>
    <x v="2"/>
    <n v="56.1"/>
    <n v="20196"/>
    <n v="-1867.32"/>
    <n v="18328.68"/>
    <n v="-12267.44"/>
    <n v="-403.9"/>
    <n v="-187.33"/>
    <n v="5470.01"/>
    <n v="0.29843993129892604"/>
    <n v="591.23"/>
    <n v="9.2459893048128336E-2"/>
    <n v="3.2257096528500687E-2"/>
    <n v="97.504634581105165"/>
    <n v="1867.32"/>
  </r>
  <r>
    <n v="1110010"/>
    <s v="Juhayna Milk 1L 12X"/>
    <n v="202509"/>
    <x v="0"/>
    <x v="0"/>
    <x v="0"/>
    <x v="4"/>
    <x v="1"/>
    <n v="111.8"/>
    <n v="46956"/>
    <n v="-1857.14"/>
    <n v="45098.86"/>
    <n v="-29950.09"/>
    <n v="-1239.03"/>
    <n v="-600.37"/>
    <n v="13309.370000000003"/>
    <n v="0.29511544194243494"/>
    <n v="1839.4"/>
    <n v="3.9550643155294322E-2"/>
    <n v="4.0785953347822985E-2"/>
    <n v="119.04624329159215"/>
    <n v="1857.14"/>
  </r>
  <r>
    <n v="1130010"/>
    <s v="Bekhero Milk 500ML 24X"/>
    <n v="202405"/>
    <x v="2"/>
    <x v="2"/>
    <x v="2"/>
    <x v="5"/>
    <x v="3"/>
    <n v="168.2"/>
    <n v="60552"/>
    <n v="-6540"/>
    <n v="54012"/>
    <n v="-33958.639999999999"/>
    <n v="-1916.67"/>
    <n v="-843.54"/>
    <n v="17293.150000000001"/>
    <n v="0.32017236910316227"/>
    <n v="2760.21"/>
    <n v="0.10800634165675783"/>
    <n v="5.1103643634747835E-2"/>
    <n v="102.81302021403093"/>
    <n v="6540"/>
  </r>
  <r>
    <n v="1130010"/>
    <s v="Bekhero Milk 500ML 24X"/>
    <n v="202408"/>
    <x v="2"/>
    <x v="2"/>
    <x v="2"/>
    <x v="8"/>
    <x v="2"/>
    <n v="177.7"/>
    <n v="63972"/>
    <n v="-6085.08"/>
    <n v="57886.92"/>
    <n v="-36595.18"/>
    <n v="-1814.58"/>
    <n v="-666.19"/>
    <n v="18810.969999999994"/>
    <n v="0.32496063013889831"/>
    <n v="2480.77"/>
    <n v="9.5120990433314567E-2"/>
    <n v="4.285544990129031E-2"/>
    <n v="105.85801913337082"/>
    <n v="6085.08"/>
  </r>
  <r>
    <n v="1120010"/>
    <s v="Pure Orange 1L 12X"/>
    <n v="202508"/>
    <x v="1"/>
    <x v="0"/>
    <x v="0"/>
    <x v="5"/>
    <x v="3"/>
    <n v="62.1"/>
    <n v="29808"/>
    <n v="-3551.64"/>
    <n v="26256.36"/>
    <n v="-16857.060000000001"/>
    <n v="-629.47"/>
    <n v="-475.55"/>
    <n v="8294.2799999999988"/>
    <n v="0.31589603433225316"/>
    <n v="1105.02"/>
    <n v="0.11915056360708534"/>
    <n v="4.2085803211107706E-2"/>
    <n v="133.56328502415457"/>
    <n v="3551.64"/>
  </r>
  <r>
    <n v="1120020"/>
    <s v="Pure Apple 250ML 27X"/>
    <n v="202410"/>
    <x v="1"/>
    <x v="1"/>
    <x v="1"/>
    <x v="6"/>
    <x v="0"/>
    <n v="101.2"/>
    <n v="38456"/>
    <n v="-3285.28"/>
    <n v="35170.720000000001"/>
    <n v="-22235.46"/>
    <n v="-847.74"/>
    <n v="-649.01"/>
    <n v="11438.510000000002"/>
    <n v="0.32522820118553164"/>
    <n v="1496.75"/>
    <n v="8.5429581859787815E-2"/>
    <n v="4.2556706260207355E-2"/>
    <n v="113.02875494071148"/>
    <n v="3285.28"/>
  </r>
  <r>
    <n v="1130010"/>
    <s v="Bekhero Milk 500ML 24X"/>
    <n v="202509"/>
    <x v="2"/>
    <x v="2"/>
    <x v="2"/>
    <x v="6"/>
    <x v="0"/>
    <n v="44.4"/>
    <n v="15984"/>
    <n v="-1433.03"/>
    <n v="14550.97"/>
    <n v="-9082.2999999999993"/>
    <n v="-355.58"/>
    <n v="-208.12"/>
    <n v="4904.9699999999993"/>
    <n v="0.33708886761501122"/>
    <n v="563.70000000000005"/>
    <n v="8.9654029029029025E-2"/>
    <n v="3.873968539554408E-2"/>
    <n v="110.47229729729729"/>
    <n v="1433.03"/>
  </r>
  <r>
    <n v="1130010"/>
    <s v="Bekhero Milk 500ML 24X"/>
    <n v="202502"/>
    <x v="2"/>
    <x v="2"/>
    <x v="2"/>
    <x v="3"/>
    <x v="2"/>
    <n v="124.4"/>
    <n v="44784"/>
    <n v="-4435.3"/>
    <n v="40348.699999999997"/>
    <n v="-25863.38"/>
    <n v="-1366.48"/>
    <n v="-437.4"/>
    <n v="12681.439999999995"/>
    <n v="0.31429612354301367"/>
    <n v="1803.88"/>
    <n v="9.9037602715255454E-2"/>
    <n v="4.4707264422397752E-2"/>
    <n v="101.94083601286169"/>
    <n v="4435.3"/>
  </r>
  <r>
    <n v="1120010"/>
    <s v="Pure Orange 1L 12X"/>
    <n v="202412"/>
    <x v="1"/>
    <x v="0"/>
    <x v="0"/>
    <x v="8"/>
    <x v="2"/>
    <n v="288.10000000000002"/>
    <n v="138288"/>
    <n v="-11969.89"/>
    <n v="126318.11"/>
    <n v="-79206.559999999998"/>
    <n v="-2606.52"/>
    <n v="-1949.15"/>
    <n v="42555.880000000005"/>
    <n v="0.33689452763344863"/>
    <n v="4555.67"/>
    <n v="8.6557691195186859E-2"/>
    <n v="3.6065058288158362E-2"/>
    <n v="147.71218326969802"/>
    <n v="11969.89"/>
  </r>
  <r>
    <n v="1120010"/>
    <s v="Pure Orange 1L 12X"/>
    <n v="202501"/>
    <x v="1"/>
    <x v="0"/>
    <x v="0"/>
    <x v="0"/>
    <x v="0"/>
    <n v="87.1"/>
    <n v="41808"/>
    <n v="-3499.05"/>
    <n v="38308.949999999997"/>
    <n v="-25887.09"/>
    <n v="-848.76"/>
    <n v="-554.62"/>
    <n v="11018.48"/>
    <n v="0.2876215610190308"/>
    <n v="1403.38"/>
    <n v="8.3693312284730204E-2"/>
    <n v="3.6633214953685767E-2"/>
    <n v="126.50378874856487"/>
    <n v="3499.05"/>
  </r>
  <r>
    <n v="1130010"/>
    <s v="Bekhero Milk 500ML 24X"/>
    <n v="202408"/>
    <x v="2"/>
    <x v="2"/>
    <x v="2"/>
    <x v="4"/>
    <x v="1"/>
    <n v="36.4"/>
    <n v="13104"/>
    <n v="-438.67"/>
    <n v="12665.33"/>
    <n v="-7887.74"/>
    <n v="-303.58"/>
    <n v="-162.27000000000001"/>
    <n v="4311.74"/>
    <n v="0.34043645132025774"/>
    <n v="465.85"/>
    <n v="3.3476037851037851E-2"/>
    <n v="3.6781512996503056E-2"/>
    <n v="118.4543956043956"/>
    <n v="438.67"/>
  </r>
  <r>
    <n v="1110020"/>
    <s v="Juhayna Milk 500ML 24X"/>
    <n v="202511"/>
    <x v="0"/>
    <x v="2"/>
    <x v="2"/>
    <x v="5"/>
    <x v="3"/>
    <n v="179.5"/>
    <n v="80775"/>
    <n v="-8501.91"/>
    <n v="72273.09"/>
    <n v="-45847.09"/>
    <n v="-2401.5100000000002"/>
    <n v="-1002.13"/>
    <n v="23022.36"/>
    <n v="0.31854677861428093"/>
    <n v="3403.6400000000003"/>
    <n v="0.10525422469823584"/>
    <n v="4.7094153577770102E-2"/>
    <n v="128.2582729805014"/>
    <n v="8501.91"/>
  </r>
  <r>
    <n v="1110020"/>
    <s v="Juhayna Milk 500ML 24X"/>
    <n v="202508"/>
    <x v="0"/>
    <x v="2"/>
    <x v="2"/>
    <x v="3"/>
    <x v="2"/>
    <n v="231.6"/>
    <n v="104220"/>
    <n v="-9355.7099999999991"/>
    <n v="94864.29"/>
    <n v="-61637.08"/>
    <n v="-2387.7399999999998"/>
    <n v="-971.65"/>
    <n v="29867.819999999992"/>
    <n v="0.31484787373626044"/>
    <n v="3359.39"/>
    <n v="8.9768854346574542E-2"/>
    <n v="3.5412587813601938E-2"/>
    <n v="128.96295336787563"/>
    <n v="9355.7099999999991"/>
  </r>
  <r>
    <n v="1120010"/>
    <s v="Pure Orange 1L 12X"/>
    <n v="202501"/>
    <x v="1"/>
    <x v="0"/>
    <x v="0"/>
    <x v="7"/>
    <x v="3"/>
    <n v="157.19999999999999"/>
    <n v="75456"/>
    <n v="-6951.65"/>
    <n v="68504.350000000006"/>
    <n v="-42637.54"/>
    <n v="-2054.64"/>
    <n v="-789.74"/>
    <n v="23022.430000000008"/>
    <n v="0.33607252678114607"/>
    <n v="2844.38"/>
    <n v="9.2128525233248507E-2"/>
    <n v="4.1521158875312297E-2"/>
    <n v="146.45311704834612"/>
    <n v="6951.65"/>
  </r>
  <r>
    <n v="1110010"/>
    <s v="Juhayna Milk 1L 12X"/>
    <n v="202411"/>
    <x v="0"/>
    <x v="0"/>
    <x v="0"/>
    <x v="7"/>
    <x v="3"/>
    <n v="169.2"/>
    <n v="71064"/>
    <n v="-7124.14"/>
    <n v="63939.86"/>
    <n v="-41248.11"/>
    <n v="-1824.36"/>
    <n v="-903.68"/>
    <n v="19963.71"/>
    <n v="0.31222636396138492"/>
    <n v="2728.04"/>
    <n v="0.10024963413261286"/>
    <n v="4.2665717441358178E-2"/>
    <n v="117.98882978723404"/>
    <n v="7124.14"/>
  </r>
  <r>
    <n v="1110010"/>
    <s v="Juhayna Milk 1L 12X"/>
    <n v="202504"/>
    <x v="0"/>
    <x v="0"/>
    <x v="0"/>
    <x v="3"/>
    <x v="2"/>
    <n v="98.4"/>
    <n v="41328"/>
    <n v="-2964.73"/>
    <n v="38363.269999999997"/>
    <n v="-25062.16"/>
    <n v="-1170.74"/>
    <n v="-752.34"/>
    <n v="11378.029999999995"/>
    <n v="0.29658655271044404"/>
    <n v="1923.08"/>
    <n v="7.1736595044521873E-2"/>
    <n v="5.0128156437133753E-2"/>
    <n v="115.63038617886173"/>
    <n v="2964.73"/>
  </r>
  <r>
    <n v="1110020"/>
    <s v="Juhayna Milk 500ML 24X"/>
    <n v="202507"/>
    <x v="0"/>
    <x v="2"/>
    <x v="2"/>
    <x v="5"/>
    <x v="3"/>
    <n v="165.1"/>
    <n v="74295"/>
    <n v="-6221.07"/>
    <n v="68073.929999999993"/>
    <n v="-45461.71"/>
    <n v="-2152.21"/>
    <n v="-796.28"/>
    <n v="19663.729999999996"/>
    <n v="0.28885845139247873"/>
    <n v="2948.49"/>
    <n v="8.3734706238643236E-2"/>
    <n v="4.3313056848635005E-2"/>
    <n v="119.10193821926103"/>
    <n v="6221.07"/>
  </r>
  <r>
    <n v="1120020"/>
    <s v="Pure Apple 250ML 27X"/>
    <n v="202509"/>
    <x v="1"/>
    <x v="1"/>
    <x v="1"/>
    <x v="2"/>
    <x v="1"/>
    <n v="85.6"/>
    <n v="32528"/>
    <n v="-886.02"/>
    <n v="31641.98"/>
    <n v="-20612.16"/>
    <n v="-1216.44"/>
    <n v="-360.28"/>
    <n v="9453.1000000000022"/>
    <n v="0.29875184801962462"/>
    <n v="1576.72"/>
    <n v="2.7238686669945892E-2"/>
    <n v="4.9830004317049696E-2"/>
    <n v="110.43341121495331"/>
    <n v="886.02"/>
  </r>
  <r>
    <n v="1110010"/>
    <s v="Juhayna Milk 1L 12X"/>
    <n v="202501"/>
    <x v="0"/>
    <x v="0"/>
    <x v="0"/>
    <x v="2"/>
    <x v="1"/>
    <n v="60.6"/>
    <n v="25452"/>
    <n v="-984.74"/>
    <n v="24467.26"/>
    <n v="-16176.18"/>
    <n v="-736.7"/>
    <n v="-403.75"/>
    <n v="7150.6299999999974"/>
    <n v="0.29225299440967228"/>
    <n v="1140.45"/>
    <n v="3.8690083294043692E-2"/>
    <n v="4.6611267465175917E-2"/>
    <n v="117.99719471947191"/>
    <n v="984.74"/>
  </r>
  <r>
    <n v="1120020"/>
    <s v="Pure Apple 250ML 27X"/>
    <n v="202401"/>
    <x v="1"/>
    <x v="1"/>
    <x v="1"/>
    <x v="2"/>
    <x v="1"/>
    <n v="51.6"/>
    <n v="19608"/>
    <n v="-738.91"/>
    <n v="18869.09"/>
    <n v="-12150.5"/>
    <n v="-676.53"/>
    <n v="-317.18"/>
    <n v="5724.8799999999992"/>
    <n v="0.30339989898823944"/>
    <n v="993.71"/>
    <n v="3.7684108527131784E-2"/>
    <n v="5.2663376983203752E-2"/>
    <n v="110.9472868217054"/>
    <n v="738.91"/>
  </r>
  <r>
    <n v="1130010"/>
    <s v="Bekhero Milk 500ML 24X"/>
    <n v="202504"/>
    <x v="2"/>
    <x v="2"/>
    <x v="2"/>
    <x v="6"/>
    <x v="0"/>
    <n v="74.7"/>
    <n v="26892"/>
    <n v="-1864.89"/>
    <n v="25027.11"/>
    <n v="-16816.599999999999"/>
    <n v="-685.49"/>
    <n v="-386.49"/>
    <n v="7138.5299999999988"/>
    <n v="0.28523189453356773"/>
    <n v="1071.98"/>
    <n v="6.9347389558232941E-2"/>
    <n v="4.2832752163553839E-2"/>
    <n v="95.562650602409619"/>
    <n v="1864.89"/>
  </r>
  <r>
    <n v="1120010"/>
    <s v="Pure Orange 1L 12X"/>
    <n v="202505"/>
    <x v="1"/>
    <x v="0"/>
    <x v="0"/>
    <x v="4"/>
    <x v="1"/>
    <n v="112.2"/>
    <n v="53856"/>
    <n v="-1531.98"/>
    <n v="52324.02"/>
    <n v="-34877.86"/>
    <n v="-1755.59"/>
    <n v="-835.5"/>
    <n v="14855.07"/>
    <n v="0.28390536506942704"/>
    <n v="2591.09"/>
    <n v="2.8445855614973262E-2"/>
    <n v="4.9520086568272094E-2"/>
    <n v="132.398128342246"/>
    <n v="1531.98"/>
  </r>
  <r>
    <n v="1110020"/>
    <s v="Juhayna Milk 500ML 24X"/>
    <n v="202510"/>
    <x v="0"/>
    <x v="2"/>
    <x v="2"/>
    <x v="3"/>
    <x v="2"/>
    <n v="202.8"/>
    <n v="91260"/>
    <n v="-8540.6"/>
    <n v="82719.399999999994"/>
    <n v="-56216.45"/>
    <n v="-2387.06"/>
    <n v="-1006.65"/>
    <n v="23109.239999999998"/>
    <n v="0.2793690476478311"/>
    <n v="3393.71"/>
    <n v="9.3585360508437437E-2"/>
    <n v="4.1026772437904535E-2"/>
    <n v="113.95088757396448"/>
    <n v="8540.6"/>
  </r>
  <r>
    <n v="1110010"/>
    <s v="Juhayna Milk 1L 12X"/>
    <n v="202409"/>
    <x v="0"/>
    <x v="0"/>
    <x v="0"/>
    <x v="6"/>
    <x v="0"/>
    <n v="71.5"/>
    <n v="30030"/>
    <n v="-1805.75"/>
    <n v="28224.25"/>
    <n v="-18423.78"/>
    <n v="-1044.42"/>
    <n v="-532.04"/>
    <n v="8224.010000000002"/>
    <n v="0.29138099329477318"/>
    <n v="1576.46"/>
    <n v="6.013153513153513E-2"/>
    <n v="5.5854805707857606E-2"/>
    <n v="115.02111888111891"/>
    <n v="1805.75"/>
  </r>
  <r>
    <n v="1120010"/>
    <s v="Pure Orange 1L 12X"/>
    <n v="202506"/>
    <x v="1"/>
    <x v="0"/>
    <x v="0"/>
    <x v="8"/>
    <x v="2"/>
    <n v="193.4"/>
    <n v="92832"/>
    <n v="-9127.58"/>
    <n v="83704.42"/>
    <n v="-55906.2"/>
    <n v="-2128.98"/>
    <n v="-1627.46"/>
    <n v="24041.78"/>
    <n v="0.28722234739814217"/>
    <n v="3756.44"/>
    <n v="9.8323638400551527E-2"/>
    <n v="4.487743896917272E-2"/>
    <n v="124.31116856256462"/>
    <n v="9127.58"/>
  </r>
  <r>
    <n v="1110020"/>
    <s v="Juhayna Milk 500ML 24X"/>
    <n v="202502"/>
    <x v="0"/>
    <x v="2"/>
    <x v="2"/>
    <x v="7"/>
    <x v="3"/>
    <n v="275"/>
    <n v="123750"/>
    <n v="-11475.68"/>
    <n v="112274.32"/>
    <n v="-72150.710000000006"/>
    <n v="-3799.48"/>
    <n v="-2151.16"/>
    <n v="34172.97"/>
    <n v="0.30437031371020551"/>
    <n v="5950.6399999999994"/>
    <n v="9.2732767676767677E-2"/>
    <n v="5.3000899938650252E-2"/>
    <n v="124.26534545454545"/>
    <n v="11475.68"/>
  </r>
  <r>
    <n v="1110020"/>
    <s v="Juhayna Milk 500ML 24X"/>
    <n v="202406"/>
    <x v="0"/>
    <x v="2"/>
    <x v="2"/>
    <x v="2"/>
    <x v="1"/>
    <n v="21"/>
    <n v="9450"/>
    <n v="-202.28"/>
    <n v="9247.7199999999993"/>
    <n v="-6286.13"/>
    <n v="-312.16000000000003"/>
    <n v="-131.54"/>
    <n v="2517.8899999999994"/>
    <n v="0.27227143555384459"/>
    <n v="443.70000000000005"/>
    <n v="2.1405291005291007E-2"/>
    <n v="4.7979393839778894E-2"/>
    <n v="119.89952380952379"/>
    <n v="202.28"/>
  </r>
  <r>
    <n v="1120020"/>
    <s v="Pure Apple 250ML 27X"/>
    <n v="202402"/>
    <x v="1"/>
    <x v="1"/>
    <x v="1"/>
    <x v="4"/>
    <x v="1"/>
    <n v="45.2"/>
    <n v="17176"/>
    <n v="-563.36"/>
    <n v="16612.64"/>
    <n v="-11181.11"/>
    <n v="-490.58"/>
    <n v="-279.72000000000003"/>
    <n v="4661.2299999999996"/>
    <n v="0.2805833389515453"/>
    <n v="770.3"/>
    <n v="3.2799254774103399E-2"/>
    <n v="4.6368307505610183E-2"/>
    <n v="103.12455752212388"/>
    <n v="563.36"/>
  </r>
  <r>
    <n v="1110020"/>
    <s v="Juhayna Milk 500ML 24X"/>
    <n v="202512"/>
    <x v="0"/>
    <x v="2"/>
    <x v="2"/>
    <x v="9"/>
    <x v="0"/>
    <n v="71.099999999999994"/>
    <n v="31995"/>
    <n v="-2727.76"/>
    <n v="29267.24"/>
    <n v="-18517.349999999999"/>
    <n v="-892.09"/>
    <n v="-562.62"/>
    <n v="9295.1800000000039"/>
    <n v="0.31759673956273304"/>
    <n v="1454.71"/>
    <n v="8.5255821222065958E-2"/>
    <n v="4.9704379367511251E-2"/>
    <n v="130.73389592123775"/>
    <n v="2727.76"/>
  </r>
  <r>
    <n v="1120010"/>
    <s v="Pure Orange 1L 12X"/>
    <n v="202404"/>
    <x v="1"/>
    <x v="0"/>
    <x v="0"/>
    <x v="7"/>
    <x v="3"/>
    <n v="81.7"/>
    <n v="39216"/>
    <n v="-4290.16"/>
    <n v="34925.839999999997"/>
    <n v="-23486.560000000001"/>
    <n v="-1066.99"/>
    <n v="-357.33"/>
    <n v="10014.959999999992"/>
    <n v="0.28674929507779895"/>
    <n v="1424.32"/>
    <n v="0.10939820481436148"/>
    <n v="4.0781266821356341E-2"/>
    <n v="122.58212974296195"/>
    <n v="4290.16"/>
  </r>
  <r>
    <n v="1110010"/>
    <s v="Juhayna Milk 1L 12X"/>
    <n v="202504"/>
    <x v="0"/>
    <x v="0"/>
    <x v="0"/>
    <x v="8"/>
    <x v="2"/>
    <n v="185.1"/>
    <n v="77742"/>
    <n v="-6926.67"/>
    <n v="70815.33"/>
    <n v="-44903.72"/>
    <n v="-2455.87"/>
    <n v="-849.99"/>
    <n v="22605.75"/>
    <n v="0.31922113474582409"/>
    <n v="3305.8599999999997"/>
    <n v="8.9098170872887239E-2"/>
    <n v="4.6682829833596756E-2"/>
    <n v="122.12722852512157"/>
    <n v="6926.67"/>
  </r>
  <r>
    <n v="1110010"/>
    <s v="Juhayna Milk 1L 12X"/>
    <n v="202404"/>
    <x v="0"/>
    <x v="0"/>
    <x v="0"/>
    <x v="3"/>
    <x v="2"/>
    <n v="260.2"/>
    <n v="109284"/>
    <n v="-9842.08"/>
    <n v="99441.919999999998"/>
    <n v="-63967.19"/>
    <n v="-2262.35"/>
    <n v="-1472.21"/>
    <n v="31740.169999999984"/>
    <n v="0.31918299646668108"/>
    <n v="3734.56"/>
    <n v="9.0059661066578825E-2"/>
    <n v="3.7555187993152182E-2"/>
    <n v="121.98374327440425"/>
    <n v="9842.08"/>
  </r>
  <r>
    <n v="1130010"/>
    <s v="Bekhero Milk 500ML 24X"/>
    <n v="202408"/>
    <x v="2"/>
    <x v="2"/>
    <x v="2"/>
    <x v="8"/>
    <x v="2"/>
    <n v="99.1"/>
    <n v="35676"/>
    <n v="-2616.35"/>
    <n v="33059.65"/>
    <n v="-22433.02"/>
    <n v="-766.36"/>
    <n v="-405.32"/>
    <n v="9454.9500000000007"/>
    <n v="0.28599667570588316"/>
    <n v="1171.68"/>
    <n v="7.3336416638636617E-2"/>
    <n v="3.5441391545282544E-2"/>
    <n v="95.408173562058536"/>
    <n v="2616.35"/>
  </r>
  <r>
    <n v="1110010"/>
    <s v="Juhayna Milk 1L 12X"/>
    <n v="202502"/>
    <x v="0"/>
    <x v="0"/>
    <x v="0"/>
    <x v="8"/>
    <x v="2"/>
    <n v="158.69999999999999"/>
    <n v="66654"/>
    <n v="-4729.82"/>
    <n v="61924.18"/>
    <n v="-39540.720000000001"/>
    <n v="-1255.8599999999999"/>
    <n v="-1183.02"/>
    <n v="19944.580000000002"/>
    <n v="0.32208064765653743"/>
    <n v="2438.88"/>
    <n v="7.0960782548684251E-2"/>
    <n v="3.9384938161474245E-2"/>
    <n v="125.67473219911786"/>
    <n v="4729.82"/>
  </r>
  <r>
    <n v="1130010"/>
    <s v="Bekhero Milk 500ML 24X"/>
    <n v="202409"/>
    <x v="2"/>
    <x v="2"/>
    <x v="2"/>
    <x v="8"/>
    <x v="2"/>
    <n v="274.2"/>
    <n v="98712"/>
    <n v="-9172.24"/>
    <n v="89539.76"/>
    <n v="-57298.57"/>
    <n v="-2594.9"/>
    <n v="-1259.18"/>
    <n v="28387.109999999993"/>
    <n v="0.31703357257155923"/>
    <n v="3854.08"/>
    <n v="9.2919199286814164E-2"/>
    <n v="4.3043224596536783E-2"/>
    <n v="103.52702407002187"/>
    <n v="9172.24"/>
  </r>
  <r>
    <n v="1120020"/>
    <s v="Pure Apple 250ML 27X"/>
    <n v="202508"/>
    <x v="1"/>
    <x v="1"/>
    <x v="1"/>
    <x v="5"/>
    <x v="3"/>
    <n v="203.6"/>
    <n v="77368"/>
    <n v="-7692.79"/>
    <n v="69675.210000000006"/>
    <n v="-45966.98"/>
    <n v="-2567.5300000000002"/>
    <n v="-935.7"/>
    <n v="20205.000000000007"/>
    <n v="0.28998836171430276"/>
    <n v="3503.2300000000005"/>
    <n v="9.9431160169579147E-2"/>
    <n v="5.0279432239960238E-2"/>
    <n v="99.238703339882164"/>
    <n v="7692.79"/>
  </r>
  <r>
    <n v="1110020"/>
    <s v="Juhayna Milk 500ML 24X"/>
    <n v="202510"/>
    <x v="0"/>
    <x v="2"/>
    <x v="2"/>
    <x v="8"/>
    <x v="2"/>
    <n v="263.5"/>
    <n v="118575"/>
    <n v="-8832.73"/>
    <n v="109742.27"/>
    <n v="-70240.100000000006"/>
    <n v="-3924.93"/>
    <n v="-1538.48"/>
    <n v="34038.760000000009"/>
    <n v="0.31017000103970882"/>
    <n v="5463.41"/>
    <n v="7.4490659919881921E-2"/>
    <n v="4.9784007566090985E-2"/>
    <n v="129.17935483870971"/>
    <n v="8832.73"/>
  </r>
  <r>
    <n v="1110020"/>
    <s v="Juhayna Milk 500ML 24X"/>
    <n v="202503"/>
    <x v="0"/>
    <x v="2"/>
    <x v="2"/>
    <x v="5"/>
    <x v="3"/>
    <n v="90.5"/>
    <n v="40725"/>
    <n v="-4858.78"/>
    <n v="35866.22"/>
    <n v="-23140.94"/>
    <n v="-1159.1199999999999"/>
    <n v="-374.33"/>
    <n v="11191.830000000002"/>
    <n v="0.31204375593525052"/>
    <n v="1533.4499999999998"/>
    <n v="0.11930705954573358"/>
    <n v="4.275471460332312E-2"/>
    <n v="123.66662983425417"/>
    <n v="4858.78"/>
  </r>
  <r>
    <n v="1110010"/>
    <s v="Juhayna Milk 1L 12X"/>
    <n v="202409"/>
    <x v="0"/>
    <x v="0"/>
    <x v="0"/>
    <x v="0"/>
    <x v="0"/>
    <n v="21.5"/>
    <n v="9030"/>
    <n v="-681.79"/>
    <n v="8348.2099999999991"/>
    <n v="-5395.43"/>
    <n v="-321.27"/>
    <n v="-102.97"/>
    <n v="2528.5399999999981"/>
    <n v="0.30288409132017502"/>
    <n v="424.24"/>
    <n v="7.5502768549280175E-2"/>
    <n v="5.0818079564361705E-2"/>
    <n v="117.6065116279069"/>
    <n v="681.79"/>
  </r>
  <r>
    <n v="1120020"/>
    <s v="Pure Apple 250ML 27X"/>
    <n v="202508"/>
    <x v="1"/>
    <x v="1"/>
    <x v="1"/>
    <x v="5"/>
    <x v="3"/>
    <n v="83.7"/>
    <n v="31806"/>
    <n v="-2802.6"/>
    <n v="29003.4"/>
    <n v="-18915.54"/>
    <n v="-1015.48"/>
    <n v="-442.23"/>
    <n v="8630.1500000000015"/>
    <n v="0.29755649337663864"/>
    <n v="1457.71"/>
    <n v="8.8115449915110347E-2"/>
    <n v="5.0259969520814803E-2"/>
    <n v="103.10812425328555"/>
    <n v="2802.6"/>
  </r>
  <r>
    <n v="1110020"/>
    <s v="Juhayna Milk 500ML 24X"/>
    <n v="202509"/>
    <x v="0"/>
    <x v="2"/>
    <x v="2"/>
    <x v="7"/>
    <x v="3"/>
    <n v="270.3"/>
    <n v="121635"/>
    <n v="-11789.86"/>
    <n v="109845.14"/>
    <n v="-71405.89"/>
    <n v="-3122.39"/>
    <n v="-1716.88"/>
    <n v="33599.979999999996"/>
    <n v="0.30588499409259251"/>
    <n v="4839.2700000000004"/>
    <n v="9.6928186788342183E-2"/>
    <n v="4.4055385609231328E-2"/>
    <n v="124.30625231224563"/>
    <n v="11789.86"/>
  </r>
  <r>
    <n v="1120020"/>
    <s v="Pure Apple 250ML 27X"/>
    <n v="202408"/>
    <x v="1"/>
    <x v="1"/>
    <x v="1"/>
    <x v="1"/>
    <x v="0"/>
    <n v="49.6"/>
    <n v="18848"/>
    <n v="-1341.75"/>
    <n v="17506.25"/>
    <n v="-11136.1"/>
    <n v="-544.32000000000005"/>
    <n v="-273.02"/>
    <n v="5552.8099999999995"/>
    <n v="0.31719014637629417"/>
    <n v="817.34"/>
    <n v="7.1187924448217324E-2"/>
    <n v="4.6688468404141377E-2"/>
    <n v="111.95181451612902"/>
    <n v="1341.75"/>
  </r>
  <r>
    <n v="1120010"/>
    <s v="Pure Orange 1L 12X"/>
    <n v="202509"/>
    <x v="1"/>
    <x v="0"/>
    <x v="0"/>
    <x v="7"/>
    <x v="3"/>
    <n v="281.5"/>
    <n v="135120"/>
    <n v="-14625.57"/>
    <n v="120494.43"/>
    <n v="-80724.759999999995"/>
    <n v="-3806.71"/>
    <n v="-1699.48"/>
    <n v="34263.479999999996"/>
    <n v="0.28435737651939597"/>
    <n v="5506.1900000000005"/>
    <n v="0.10824134103019538"/>
    <n v="4.5696635105871707E-2"/>
    <n v="121.71751332149199"/>
    <n v="14625.57"/>
  </r>
  <r>
    <n v="1120020"/>
    <s v="Pure Apple 250ML 27X"/>
    <n v="202401"/>
    <x v="1"/>
    <x v="1"/>
    <x v="1"/>
    <x v="7"/>
    <x v="3"/>
    <n v="211.9"/>
    <n v="80522"/>
    <n v="-6543.07"/>
    <n v="73978.929999999993"/>
    <n v="-49106.080000000002"/>
    <n v="-1699.51"/>
    <n v="-1056.3900000000001"/>
    <n v="22116.94999999999"/>
    <n v="0.29896282630743637"/>
    <n v="2755.9"/>
    <n v="8.1258165470306246E-2"/>
    <n v="3.7252498785802939E-2"/>
    <n v="104.37446908919297"/>
    <n v="6543.07"/>
  </r>
  <r>
    <n v="1120010"/>
    <s v="Pure Orange 1L 12X"/>
    <n v="202402"/>
    <x v="1"/>
    <x v="0"/>
    <x v="0"/>
    <x v="10"/>
    <x v="1"/>
    <n v="74.400000000000006"/>
    <n v="35712"/>
    <n v="-1024.18"/>
    <n v="34687.82"/>
    <n v="-22099.08"/>
    <n v="-1237.0999999999999"/>
    <n v="-543.41"/>
    <n v="10808.23"/>
    <n v="0.31158573816400109"/>
    <n v="1780.5099999999998"/>
    <n v="2.8678875448028676E-2"/>
    <n v="5.1329544491409369E-2"/>
    <n v="145.27190860215052"/>
    <n v="1024.18"/>
  </r>
  <r>
    <n v="1110010"/>
    <s v="Juhayna Milk 1L 12X"/>
    <n v="202508"/>
    <x v="0"/>
    <x v="0"/>
    <x v="0"/>
    <x v="1"/>
    <x v="0"/>
    <n v="21.7"/>
    <n v="9114"/>
    <n v="-654.08000000000004"/>
    <n v="8459.92"/>
    <n v="-5668.75"/>
    <n v="-269.51"/>
    <n v="-111.93"/>
    <n v="2409.7299999999996"/>
    <n v="0.28484075499531902"/>
    <n v="381.44"/>
    <n v="7.1766513056835637E-2"/>
    <n v="4.5087896812263002E-2"/>
    <n v="111.04746543778801"/>
    <n v="654.08000000000004"/>
  </r>
  <r>
    <n v="1120010"/>
    <s v="Pure Orange 1L 12X"/>
    <n v="202402"/>
    <x v="1"/>
    <x v="0"/>
    <x v="0"/>
    <x v="3"/>
    <x v="2"/>
    <n v="63.7"/>
    <n v="30576"/>
    <n v="-2575.63"/>
    <n v="28000.37"/>
    <n v="-18232.04"/>
    <n v="-710.52"/>
    <n v="-392.04"/>
    <n v="8665.7699999999968"/>
    <n v="0.30948769605544491"/>
    <n v="1102.56"/>
    <n v="8.42369832548404E-2"/>
    <n v="3.937662252320237E-2"/>
    <n v="136.04034536891675"/>
    <n v="2575.63"/>
  </r>
  <r>
    <n v="1120020"/>
    <s v="Pure Apple 250ML 27X"/>
    <n v="202401"/>
    <x v="1"/>
    <x v="1"/>
    <x v="1"/>
    <x v="3"/>
    <x v="2"/>
    <n v="277.8"/>
    <n v="105564"/>
    <n v="-8386.4"/>
    <n v="97177.600000000006"/>
    <n v="-65039.09"/>
    <n v="-2197.25"/>
    <n v="-1618.22"/>
    <n v="28323.040000000008"/>
    <n v="0.29145646733403591"/>
    <n v="3815.4700000000003"/>
    <n v="7.9443749763176835E-2"/>
    <n v="3.9262854814278186E-2"/>
    <n v="101.95478761699067"/>
    <n v="8386.4"/>
  </r>
  <r>
    <n v="1130010"/>
    <s v="Bekhero Milk 500ML 24X"/>
    <n v="202407"/>
    <x v="2"/>
    <x v="2"/>
    <x v="2"/>
    <x v="10"/>
    <x v="1"/>
    <n v="16.2"/>
    <n v="5832"/>
    <n v="-206.89"/>
    <n v="5625.11"/>
    <n v="-3554.49"/>
    <n v="-124.77"/>
    <n v="-112.04"/>
    <n v="1833.81"/>
    <n v="0.32600429147163346"/>
    <n v="236.81"/>
    <n v="3.5474965706447183E-2"/>
    <n v="4.2098732291457414E-2"/>
    <n v="113.19814814814815"/>
    <n v="206.89"/>
  </r>
  <r>
    <n v="1120010"/>
    <s v="Pure Orange 1L 12X"/>
    <n v="202404"/>
    <x v="1"/>
    <x v="0"/>
    <x v="0"/>
    <x v="10"/>
    <x v="1"/>
    <n v="15"/>
    <n v="7200"/>
    <n v="-208.43"/>
    <n v="6991.57"/>
    <n v="-4597.88"/>
    <n v="-234.74"/>
    <n v="-98.16"/>
    <n v="2060.79"/>
    <n v="0.29475353890470951"/>
    <n v="332.9"/>
    <n v="2.8948611111111112E-2"/>
    <n v="4.7614484300378887E-2"/>
    <n v="137.386"/>
    <n v="208.43"/>
  </r>
  <r>
    <n v="1110010"/>
    <s v="Juhayna Milk 1L 12X"/>
    <n v="202403"/>
    <x v="0"/>
    <x v="0"/>
    <x v="0"/>
    <x v="9"/>
    <x v="0"/>
    <n v="33.5"/>
    <n v="14070"/>
    <n v="-1229.52"/>
    <n v="12840.48"/>
    <n v="-7961.81"/>
    <n v="-294.52"/>
    <n v="-132.71"/>
    <n v="4451.4400000000005"/>
    <n v="0.34667239853961851"/>
    <n v="427.23"/>
    <n v="8.7385927505330488E-2"/>
    <n v="3.3272120668386231E-2"/>
    <n v="132.87880597014927"/>
    <n v="1229.52"/>
  </r>
  <r>
    <n v="1110010"/>
    <s v="Juhayna Milk 1L 12X"/>
    <n v="202406"/>
    <x v="0"/>
    <x v="0"/>
    <x v="0"/>
    <x v="4"/>
    <x v="1"/>
    <n v="26.2"/>
    <n v="11004"/>
    <n v="-320.95999999999998"/>
    <n v="10683.04"/>
    <n v="-6893.04"/>
    <n v="-382.25"/>
    <n v="-133.03"/>
    <n v="3274.7200000000012"/>
    <n v="0.30653446958918068"/>
    <n v="515.28"/>
    <n v="2.9167575427117409E-2"/>
    <n v="4.8233461636388135E-2"/>
    <n v="124.98931297709929"/>
    <n v="320.95999999999998"/>
  </r>
  <r>
    <n v="1130010"/>
    <s v="Bekhero Milk 500ML 24X"/>
    <n v="202411"/>
    <x v="2"/>
    <x v="2"/>
    <x v="2"/>
    <x v="8"/>
    <x v="2"/>
    <n v="85"/>
    <n v="30600"/>
    <n v="-2537.71"/>
    <n v="28062.29"/>
    <n v="-18553.349999999999"/>
    <n v="-761.12"/>
    <n v="-518.41"/>
    <n v="8229.4100000000035"/>
    <n v="0.29325511210952504"/>
    <n v="1279.53"/>
    <n v="8.2931699346405235E-2"/>
    <n v="4.5596065039595839E-2"/>
    <n v="96.816588235294162"/>
    <n v="2537.71"/>
  </r>
  <r>
    <n v="1110020"/>
    <s v="Juhayna Milk 500ML 24X"/>
    <n v="202504"/>
    <x v="0"/>
    <x v="2"/>
    <x v="2"/>
    <x v="8"/>
    <x v="2"/>
    <n v="218"/>
    <n v="98100"/>
    <n v="-7642.14"/>
    <n v="90457.86"/>
    <n v="-56527.26"/>
    <n v="-2553.17"/>
    <n v="-1046.56"/>
    <n v="30330.870000000003"/>
    <n v="0.33530386414182251"/>
    <n v="3599.73"/>
    <n v="7.7901529051987772E-2"/>
    <n v="3.9794551849888997E-2"/>
    <n v="139.13243119266056"/>
    <n v="7642.14"/>
  </r>
  <r>
    <n v="1120010"/>
    <s v="Pure Orange 1L 12X"/>
    <n v="202511"/>
    <x v="1"/>
    <x v="0"/>
    <x v="0"/>
    <x v="3"/>
    <x v="2"/>
    <n v="259.60000000000002"/>
    <n v="124608"/>
    <n v="-12099.01"/>
    <n v="112508.99"/>
    <n v="-73464.55"/>
    <n v="-3872.96"/>
    <n v="-1511.4"/>
    <n v="33660.080000000002"/>
    <n v="0.29917680356031995"/>
    <n v="5384.3600000000006"/>
    <n v="9.709657485875707E-2"/>
    <n v="4.7857153459470218E-2"/>
    <n v="129.66132511556239"/>
    <n v="12099.01"/>
  </r>
  <r>
    <n v="1130010"/>
    <s v="Bekhero Milk 500ML 24X"/>
    <n v="202507"/>
    <x v="2"/>
    <x v="2"/>
    <x v="2"/>
    <x v="4"/>
    <x v="1"/>
    <n v="112.5"/>
    <n v="40500"/>
    <n v="-961.71"/>
    <n v="39538.29"/>
    <n v="-25131.32"/>
    <n v="-845.92"/>
    <n v="-531.5"/>
    <n v="13029.550000000003"/>
    <n v="0.32954257758744759"/>
    <n v="1377.42"/>
    <n v="2.3745925925925927E-2"/>
    <n v="3.4837621960889055E-2"/>
    <n v="115.81822222222225"/>
    <n v="961.71"/>
  </r>
  <r>
    <n v="1120010"/>
    <s v="Pure Orange 1L 12X"/>
    <n v="202408"/>
    <x v="1"/>
    <x v="0"/>
    <x v="0"/>
    <x v="5"/>
    <x v="3"/>
    <n v="62.4"/>
    <n v="29952"/>
    <n v="-3429.18"/>
    <n v="26522.82"/>
    <n v="-17079.689999999999"/>
    <n v="-1029.8399999999999"/>
    <n v="-458.46"/>
    <n v="7954.8300000000017"/>
    <n v="0.29992398998296566"/>
    <n v="1488.3"/>
    <n v="0.11448918269230769"/>
    <n v="5.6113942635059165E-2"/>
    <n v="127.48125000000003"/>
    <n v="3429.18"/>
  </r>
  <r>
    <n v="1110010"/>
    <s v="Juhayna Milk 1L 12X"/>
    <n v="202508"/>
    <x v="0"/>
    <x v="0"/>
    <x v="0"/>
    <x v="5"/>
    <x v="3"/>
    <n v="289.89999999999998"/>
    <n v="121758"/>
    <n v="-11971.17"/>
    <n v="109786.83"/>
    <n v="-69907.320000000007"/>
    <n v="-3608.4"/>
    <n v="-1413.25"/>
    <n v="34857.86"/>
    <n v="0.31750493205787983"/>
    <n v="5021.6499999999996"/>
    <n v="9.83193712117479E-2"/>
    <n v="4.5740003605168306E-2"/>
    <n v="120.24097964815455"/>
    <n v="11971.17"/>
  </r>
  <r>
    <n v="1110020"/>
    <s v="Juhayna Milk 500ML 24X"/>
    <n v="202412"/>
    <x v="0"/>
    <x v="2"/>
    <x v="2"/>
    <x v="7"/>
    <x v="3"/>
    <n v="219.8"/>
    <n v="98910"/>
    <n v="-9991.1"/>
    <n v="88918.9"/>
    <n v="-60191.16"/>
    <n v="-3405.91"/>
    <n v="-1505.6"/>
    <n v="23816.229999999989"/>
    <n v="0.26784215729164429"/>
    <n v="4911.51"/>
    <n v="0.10101203113941967"/>
    <n v="5.5235838500026432E-2"/>
    <n v="108.35409463148311"/>
    <n v="9991.1"/>
  </r>
  <r>
    <n v="1120010"/>
    <s v="Pure Orange 1L 12X"/>
    <n v="202504"/>
    <x v="1"/>
    <x v="0"/>
    <x v="0"/>
    <x v="0"/>
    <x v="0"/>
    <n v="113.7"/>
    <n v="54576"/>
    <n v="-3486.55"/>
    <n v="51089.45"/>
    <n v="-33625.919999999998"/>
    <n v="-1802.96"/>
    <n v="-878.42"/>
    <n v="14782.150000000001"/>
    <n v="0.28933860121805977"/>
    <n v="2681.38"/>
    <n v="6.3884308120785702E-2"/>
    <n v="5.2484025566922332E-2"/>
    <n v="130.01011433597188"/>
    <n v="3486.55"/>
  </r>
  <r>
    <n v="1130010"/>
    <s v="Bekhero Milk 500ML 24X"/>
    <n v="202512"/>
    <x v="2"/>
    <x v="2"/>
    <x v="2"/>
    <x v="2"/>
    <x v="1"/>
    <n v="98.6"/>
    <n v="35496"/>
    <n v="-859.78"/>
    <n v="34636.22"/>
    <n v="-23082.03"/>
    <n v="-763.92"/>
    <n v="-621.75"/>
    <n v="10168.520000000004"/>
    <n v="0.29358053505838694"/>
    <n v="1385.67"/>
    <n v="2.4221884155961233E-2"/>
    <n v="4.0006386378190227E-2"/>
    <n v="103.12900608519274"/>
    <n v="859.78"/>
  </r>
  <r>
    <n v="1120020"/>
    <s v="Pure Apple 250ML 27X"/>
    <n v="202510"/>
    <x v="1"/>
    <x v="1"/>
    <x v="1"/>
    <x v="10"/>
    <x v="1"/>
    <n v="105.7"/>
    <n v="40166"/>
    <n v="-820.82"/>
    <n v="39345.18"/>
    <n v="-25802.03"/>
    <n v="-1134.95"/>
    <n v="-508.17"/>
    <n v="11900.030000000002"/>
    <n v="0.30245204113947383"/>
    <n v="1643.1200000000001"/>
    <n v="2.0435691878703383E-2"/>
    <n v="4.1761659242631505E-2"/>
    <n v="112.58306527909178"/>
    <n v="820.82"/>
  </r>
  <r>
    <n v="1110020"/>
    <s v="Juhayna Milk 500ML 24X"/>
    <n v="202403"/>
    <x v="0"/>
    <x v="2"/>
    <x v="2"/>
    <x v="5"/>
    <x v="3"/>
    <n v="144.80000000000001"/>
    <n v="65160"/>
    <n v="-5889.61"/>
    <n v="59270.39"/>
    <n v="-37178.31"/>
    <n v="-1781.39"/>
    <n v="-843.82"/>
    <n v="19466.870000000003"/>
    <n v="0.32844173962749362"/>
    <n v="2625.21"/>
    <n v="9.0386893799877216E-2"/>
    <n v="4.4292099309621552E-2"/>
    <n v="134.4397099447514"/>
    <n v="5889.61"/>
  </r>
  <r>
    <n v="1130010"/>
    <s v="Bekhero Milk 500ML 24X"/>
    <n v="202402"/>
    <x v="2"/>
    <x v="2"/>
    <x v="2"/>
    <x v="8"/>
    <x v="2"/>
    <n v="291.89999999999998"/>
    <n v="105084"/>
    <n v="-10087.950000000001"/>
    <n v="94996.05"/>
    <n v="-59923.13"/>
    <n v="-2879.74"/>
    <n v="-1017.82"/>
    <n v="31175.360000000008"/>
    <n v="0.32817532939527494"/>
    <n v="3897.56"/>
    <n v="9.5998915153591421E-2"/>
    <n v="4.1028653296637067E-2"/>
    <n v="106.80150736553618"/>
    <n v="10087.950000000001"/>
  </r>
  <r>
    <n v="1120010"/>
    <s v="Pure Orange 1L 12X"/>
    <n v="202507"/>
    <x v="1"/>
    <x v="0"/>
    <x v="0"/>
    <x v="8"/>
    <x v="2"/>
    <n v="193.2"/>
    <n v="92736"/>
    <n v="-6737.99"/>
    <n v="85998.01"/>
    <n v="-57276.49"/>
    <n v="-3145.89"/>
    <n v="-1499.27"/>
    <n v="24076.36"/>
    <n v="0.2799641526588813"/>
    <n v="4645.16"/>
    <n v="7.2657759661835741E-2"/>
    <n v="5.401473824801295E-2"/>
    <n v="124.61884057971015"/>
    <n v="6737.99"/>
  </r>
  <r>
    <n v="1110020"/>
    <s v="Juhayna Milk 500ML 24X"/>
    <n v="202501"/>
    <x v="0"/>
    <x v="2"/>
    <x v="2"/>
    <x v="8"/>
    <x v="2"/>
    <n v="137.6"/>
    <n v="61920"/>
    <n v="-4551.7"/>
    <n v="57368.3"/>
    <n v="-36075.67"/>
    <n v="-2031.51"/>
    <n v="-738.23"/>
    <n v="18522.89"/>
    <n v="0.32287674551973822"/>
    <n v="2769.74"/>
    <n v="7.3509366925064601E-2"/>
    <n v="4.8279973434806327E-2"/>
    <n v="134.61402616279071"/>
    <n v="4551.7"/>
  </r>
  <r>
    <n v="1120010"/>
    <s v="Pure Orange 1L 12X"/>
    <n v="202511"/>
    <x v="1"/>
    <x v="0"/>
    <x v="0"/>
    <x v="3"/>
    <x v="2"/>
    <n v="267.3"/>
    <n v="128304"/>
    <n v="-11644.01"/>
    <n v="116659.99"/>
    <n v="-75927.78"/>
    <n v="-2380.11"/>
    <n v="-2162.08"/>
    <n v="36190.020000000004"/>
    <n v="0.31021792475723686"/>
    <n v="4542.1900000000005"/>
    <n v="9.0753289063474255E-2"/>
    <n v="3.8935285353616095E-2"/>
    <n v="135.39102132435465"/>
    <n v="11644.01"/>
  </r>
  <r>
    <n v="1110020"/>
    <s v="Juhayna Milk 500ML 24X"/>
    <n v="202507"/>
    <x v="0"/>
    <x v="2"/>
    <x v="2"/>
    <x v="6"/>
    <x v="0"/>
    <n v="46.2"/>
    <n v="20790"/>
    <n v="-1651.85"/>
    <n v="19138.150000000001"/>
    <n v="-12139.69"/>
    <n v="-739.86"/>
    <n v="-294.7"/>
    <n v="5963.9"/>
    <n v="0.31162364178355795"/>
    <n v="1034.56"/>
    <n v="7.9454064454064444E-2"/>
    <n v="5.4057471594694359E-2"/>
    <n v="129.08874458874456"/>
    <n v="1651.85"/>
  </r>
  <r>
    <n v="1120010"/>
    <s v="Pure Orange 1L 12X"/>
    <n v="202512"/>
    <x v="1"/>
    <x v="0"/>
    <x v="0"/>
    <x v="3"/>
    <x v="2"/>
    <n v="168.1"/>
    <n v="80688"/>
    <n v="-8061.09"/>
    <n v="72626.91"/>
    <n v="-48202.05"/>
    <n v="-1631.94"/>
    <n v="-1106.1400000000001"/>
    <n v="21686.78"/>
    <n v="0.29860529657670964"/>
    <n v="2738.08"/>
    <n v="9.9904446757882209E-2"/>
    <n v="3.7700626393164738E-2"/>
    <n v="129.01118381915526"/>
    <n v="8061.09"/>
  </r>
  <r>
    <n v="1110010"/>
    <s v="Juhayna Milk 1L 12X"/>
    <n v="202406"/>
    <x v="0"/>
    <x v="0"/>
    <x v="0"/>
    <x v="1"/>
    <x v="0"/>
    <n v="53.3"/>
    <n v="22386"/>
    <n v="-1771.22"/>
    <n v="20614.78"/>
    <n v="-12898.25"/>
    <n v="-684.41"/>
    <n v="-222.38"/>
    <n v="6809.74"/>
    <n v="0.33033289707675756"/>
    <n v="906.79"/>
    <n v="7.912177253640669E-2"/>
    <n v="4.3987372166959825E-2"/>
    <n v="127.76247654784241"/>
    <n v="1771.22"/>
  </r>
  <r>
    <n v="1120010"/>
    <s v="Pure Orange 1L 12X"/>
    <n v="202506"/>
    <x v="1"/>
    <x v="0"/>
    <x v="0"/>
    <x v="8"/>
    <x v="2"/>
    <n v="176.3"/>
    <n v="84624"/>
    <n v="-6475.62"/>
    <n v="78148.38"/>
    <n v="-50629.52"/>
    <n v="-3081.53"/>
    <n v="-822"/>
    <n v="23615.330000000009"/>
    <n v="0.30218579067154056"/>
    <n v="3903.53"/>
    <n v="7.6522263187748157E-2"/>
    <n v="4.995023569266567E-2"/>
    <n v="133.94968803176408"/>
    <n v="6475.62"/>
  </r>
  <r>
    <n v="1110010"/>
    <s v="Juhayna Milk 1L 12X"/>
    <n v="202503"/>
    <x v="0"/>
    <x v="0"/>
    <x v="0"/>
    <x v="3"/>
    <x v="2"/>
    <n v="56.3"/>
    <n v="23646"/>
    <n v="-1918.42"/>
    <n v="21727.58"/>
    <n v="-14312.37"/>
    <n v="-443.23"/>
    <n v="-304.66000000000003"/>
    <n v="6667.3200000000015"/>
    <n v="0.30685976072807009"/>
    <n v="747.8900000000001"/>
    <n v="8.1130846654825339E-2"/>
    <n v="3.4421228687226101E-2"/>
    <n v="118.42486678507996"/>
    <n v="1918.42"/>
  </r>
  <r>
    <n v="1110020"/>
    <s v="Juhayna Milk 500ML 24X"/>
    <n v="202407"/>
    <x v="0"/>
    <x v="2"/>
    <x v="2"/>
    <x v="10"/>
    <x v="1"/>
    <n v="30.4"/>
    <n v="13680"/>
    <n v="-384.32"/>
    <n v="13295.68"/>
    <n v="-8986.56"/>
    <n v="-455.72"/>
    <n v="-249.1"/>
    <n v="3604.3000000000011"/>
    <n v="0.27108805266071395"/>
    <n v="704.82"/>
    <n v="2.8093567251461986E-2"/>
    <n v="5.3011203639076757E-2"/>
    <n v="118.56250000000004"/>
    <n v="384.32"/>
  </r>
  <r>
    <n v="1110020"/>
    <s v="Juhayna Milk 500ML 24X"/>
    <n v="202411"/>
    <x v="0"/>
    <x v="2"/>
    <x v="2"/>
    <x v="7"/>
    <x v="3"/>
    <n v="163.30000000000001"/>
    <n v="73485"/>
    <n v="-5888.55"/>
    <n v="67596.45"/>
    <n v="-45028.68"/>
    <n v="-2171.6999999999998"/>
    <n v="-711.5"/>
    <n v="19684.57"/>
    <n v="0.29120715658884455"/>
    <n v="2883.2"/>
    <n v="8.0132680138803841E-2"/>
    <n v="4.2653127494121361E-2"/>
    <n v="120.54237599510103"/>
    <n v="5888.55"/>
  </r>
  <r>
    <n v="1120020"/>
    <s v="Pure Apple 250ML 27X"/>
    <n v="202505"/>
    <x v="1"/>
    <x v="1"/>
    <x v="1"/>
    <x v="9"/>
    <x v="0"/>
    <n v="78.400000000000006"/>
    <n v="29792"/>
    <n v="-2494.61"/>
    <n v="27297.39"/>
    <n v="-18312.8"/>
    <n v="-677.86"/>
    <n v="-437.92"/>
    <n v="7868.8100000000013"/>
    <n v="0.2882623576832804"/>
    <n v="1115.78"/>
    <n v="8.3734223952738995E-2"/>
    <n v="4.0874970097873824E-2"/>
    <n v="100.36747448979592"/>
    <n v="2494.61"/>
  </r>
  <r>
    <n v="1130010"/>
    <s v="Bekhero Milk 500ML 24X"/>
    <n v="202510"/>
    <x v="2"/>
    <x v="2"/>
    <x v="2"/>
    <x v="4"/>
    <x v="1"/>
    <n v="46.2"/>
    <n v="16632"/>
    <n v="-565.61"/>
    <n v="16066.39"/>
    <n v="-10589.45"/>
    <n v="-520.65"/>
    <n v="-260.55"/>
    <n v="4695.74"/>
    <n v="0.29227100798623712"/>
    <n v="781.2"/>
    <n v="3.4007335257335257E-2"/>
    <n v="4.8623243927229456E-2"/>
    <n v="101.63939393939393"/>
    <n v="565.61"/>
  </r>
  <r>
    <n v="1110020"/>
    <s v="Juhayna Milk 500ML 24X"/>
    <n v="202404"/>
    <x v="0"/>
    <x v="2"/>
    <x v="2"/>
    <x v="10"/>
    <x v="1"/>
    <n v="99.2"/>
    <n v="44640"/>
    <n v="-1161.1199999999999"/>
    <n v="43478.879999999997"/>
    <n v="-27679.81"/>
    <n v="-963.17"/>
    <n v="-729.95"/>
    <n v="14105.949999999997"/>
    <n v="0.32443223008504352"/>
    <n v="1693.12"/>
    <n v="2.6010752688172042E-2"/>
    <n v="3.8941205477234002E-2"/>
    <n v="142.1970766129032"/>
    <n v="1161.1199999999999"/>
  </r>
  <r>
    <n v="1130010"/>
    <s v="Bekhero Milk 500ML 24X"/>
    <n v="202503"/>
    <x v="2"/>
    <x v="2"/>
    <x v="2"/>
    <x v="7"/>
    <x v="3"/>
    <n v="293.3"/>
    <n v="105588"/>
    <n v="-12207.22"/>
    <n v="93380.78"/>
    <n v="-58756.75"/>
    <n v="-2176.85"/>
    <n v="-1688.86"/>
    <n v="30758.32"/>
    <n v="0.32938598285428755"/>
    <n v="3865.71"/>
    <n v="0.11561181194832745"/>
    <n v="4.1397276827201485E-2"/>
    <n v="104.86982611660416"/>
    <n v="12207.22"/>
  </r>
  <r>
    <n v="1130010"/>
    <s v="Bekhero Milk 500ML 24X"/>
    <n v="202502"/>
    <x v="2"/>
    <x v="2"/>
    <x v="2"/>
    <x v="1"/>
    <x v="0"/>
    <n v="98.4"/>
    <n v="35424"/>
    <n v="-2499.41"/>
    <n v="32924.589999999997"/>
    <n v="-21036.86"/>
    <n v="-1134.9100000000001"/>
    <n v="-432.52"/>
    <n v="10320.299999999996"/>
    <n v="0.31345265043543435"/>
    <n v="1567.43"/>
    <n v="7.0556967028003612E-2"/>
    <n v="4.7606667235643642E-2"/>
    <n v="104.88109756097556"/>
    <n v="2499.41"/>
  </r>
  <r>
    <n v="1120020"/>
    <s v="Pure Apple 250ML 27X"/>
    <n v="202506"/>
    <x v="1"/>
    <x v="1"/>
    <x v="1"/>
    <x v="8"/>
    <x v="2"/>
    <n v="257.8"/>
    <n v="97964"/>
    <n v="-9778.4699999999993"/>
    <n v="88185.53"/>
    <n v="-59742.57"/>
    <n v="-2400.62"/>
    <n v="-1174.18"/>
    <n v="24868.159999999996"/>
    <n v="0.28199819176683516"/>
    <n v="3574.8"/>
    <n v="9.9816973582132207E-2"/>
    <n v="4.0537262745940293E-2"/>
    <n v="96.462994569433647"/>
    <n v="9778.4699999999993"/>
  </r>
  <r>
    <n v="1110020"/>
    <s v="Juhayna Milk 500ML 24X"/>
    <n v="202403"/>
    <x v="0"/>
    <x v="2"/>
    <x v="2"/>
    <x v="5"/>
    <x v="3"/>
    <n v="294"/>
    <n v="132300"/>
    <n v="-12944.08"/>
    <n v="119355.92"/>
    <n v="-80737.929999999993"/>
    <n v="-2930.71"/>
    <n v="-2140.0300000000002"/>
    <n v="33547.25"/>
    <n v="0.28106900772077331"/>
    <n v="5070.74"/>
    <n v="9.7838851095993953E-2"/>
    <n v="4.2484193494549745E-2"/>
    <n v="114.10629251700681"/>
    <n v="12944.08"/>
  </r>
  <r>
    <n v="1110020"/>
    <s v="Juhayna Milk 500ML 24X"/>
    <n v="202411"/>
    <x v="0"/>
    <x v="2"/>
    <x v="2"/>
    <x v="8"/>
    <x v="2"/>
    <n v="274.2"/>
    <n v="123390"/>
    <n v="-11894.27"/>
    <n v="111495.73"/>
    <n v="-73249.98"/>
    <n v="-3173.22"/>
    <n v="-1220.6199999999999"/>
    <n v="33851.910000000003"/>
    <n v="0.30361620126618305"/>
    <n v="4393.84"/>
    <n v="9.6395737093767739E-2"/>
    <n v="3.9408145944243786E-2"/>
    <n v="123.45700218818382"/>
    <n v="11894.27"/>
  </r>
  <r>
    <n v="1120020"/>
    <s v="Pure Apple 250ML 27X"/>
    <n v="202509"/>
    <x v="1"/>
    <x v="1"/>
    <x v="1"/>
    <x v="4"/>
    <x v="1"/>
    <n v="15.6"/>
    <n v="5928"/>
    <n v="-131.91"/>
    <n v="5796.09"/>
    <n v="-3600.67"/>
    <n v="-118.29"/>
    <n v="-60.47"/>
    <n v="2016.6600000000003"/>
    <n v="0.34793455588163752"/>
    <n v="178.76"/>
    <n v="2.2252024291497974E-2"/>
    <n v="3.0841481067409235E-2"/>
    <n v="129.27307692307696"/>
    <n v="131.91"/>
  </r>
  <r>
    <n v="1120020"/>
    <s v="Pure Apple 250ML 27X"/>
    <n v="202510"/>
    <x v="1"/>
    <x v="1"/>
    <x v="1"/>
    <x v="4"/>
    <x v="1"/>
    <n v="77.2"/>
    <n v="29336"/>
    <n v="-917.07"/>
    <n v="28418.93"/>
    <n v="-19133.560000000001"/>
    <n v="-1035.4100000000001"/>
    <n v="-474.69"/>
    <n v="7775.27"/>
    <n v="0.27359474828925651"/>
    <n v="1510.1000000000001"/>
    <n v="3.1260908099263705E-2"/>
    <n v="5.3137116703549363E-2"/>
    <n v="100.71593264248705"/>
    <n v="917.07"/>
  </r>
  <r>
    <n v="1120020"/>
    <s v="Pure Apple 250ML 27X"/>
    <n v="202412"/>
    <x v="1"/>
    <x v="1"/>
    <x v="1"/>
    <x v="1"/>
    <x v="0"/>
    <n v="23.3"/>
    <n v="8854"/>
    <n v="-564.51"/>
    <n v="8289.49"/>
    <n v="-5301.42"/>
    <n v="-250.8"/>
    <n v="-136.93"/>
    <n v="2600.3399999999992"/>
    <n v="0.31369119209987578"/>
    <n v="387.73"/>
    <n v="6.3757623672916194E-2"/>
    <n v="4.6773685715285264E-2"/>
    <n v="111.6025751072961"/>
    <n v="564.51"/>
  </r>
  <r>
    <n v="1120020"/>
    <s v="Pure Apple 250ML 27X"/>
    <n v="202508"/>
    <x v="1"/>
    <x v="1"/>
    <x v="1"/>
    <x v="5"/>
    <x v="3"/>
    <n v="225"/>
    <n v="85500"/>
    <n v="-7971.7"/>
    <n v="77528.3"/>
    <n v="-49071.22"/>
    <n v="-2319.56"/>
    <n v="-1471.01"/>
    <n v="24666.510000000002"/>
    <n v="0.31816136817136453"/>
    <n v="3790.5699999999997"/>
    <n v="9.323625730994152E-2"/>
    <n v="4.8892726913914011E-2"/>
    <n v="109.62893333333334"/>
    <n v="7971.7"/>
  </r>
  <r>
    <n v="1130010"/>
    <s v="Bekhero Milk 500ML 24X"/>
    <n v="202512"/>
    <x v="2"/>
    <x v="2"/>
    <x v="2"/>
    <x v="5"/>
    <x v="3"/>
    <n v="189.1"/>
    <n v="68076"/>
    <n v="-7171.66"/>
    <n v="60904.34"/>
    <n v="-41074.61"/>
    <n v="-2050.85"/>
    <n v="-1040.8"/>
    <n v="16738.079999999994"/>
    <n v="0.27482573491478596"/>
    <n v="3091.6499999999996"/>
    <n v="0.10534784652447264"/>
    <n v="5.0762392302420481E-2"/>
    <n v="88.51443680592277"/>
    <n v="7171.66"/>
  </r>
  <r>
    <n v="1120020"/>
    <s v="Pure Apple 250ML 27X"/>
    <n v="202406"/>
    <x v="1"/>
    <x v="1"/>
    <x v="1"/>
    <x v="8"/>
    <x v="2"/>
    <n v="94.7"/>
    <n v="35986"/>
    <n v="-3502.33"/>
    <n v="32483.67"/>
    <n v="-21458.04"/>
    <n v="-958.74"/>
    <n v="-388"/>
    <n v="9678.8899999999958"/>
    <n v="0.29796171430137042"/>
    <n v="1346.74"/>
    <n v="9.7324792975045843E-2"/>
    <n v="4.1458985391736834E-2"/>
    <n v="102.20580781414989"/>
    <n v="3502.33"/>
  </r>
  <r>
    <n v="1110010"/>
    <s v="Juhayna Milk 1L 12X"/>
    <n v="202510"/>
    <x v="0"/>
    <x v="0"/>
    <x v="0"/>
    <x v="3"/>
    <x v="2"/>
    <n v="115"/>
    <n v="48300"/>
    <n v="-4530.3599999999997"/>
    <n v="43769.64"/>
    <n v="-28552.84"/>
    <n v="-992.69"/>
    <n v="-724.97"/>
    <n v="13499.14"/>
    <n v="0.30841332028319174"/>
    <n v="1717.66"/>
    <n v="9.3796273291925455E-2"/>
    <n v="3.9243183174456089E-2"/>
    <n v="117.38382608695652"/>
    <n v="4530.3599999999997"/>
  </r>
  <r>
    <n v="1120020"/>
    <s v="Pure Apple 250ML 27X"/>
    <n v="202508"/>
    <x v="1"/>
    <x v="1"/>
    <x v="1"/>
    <x v="8"/>
    <x v="2"/>
    <n v="98.2"/>
    <n v="37316"/>
    <n v="-2720.74"/>
    <n v="34595.26"/>
    <n v="-23236.49"/>
    <n v="-899.33"/>
    <n v="-572.25"/>
    <n v="9887.1899999999987"/>
    <n v="0.28579608882835389"/>
    <n v="1471.58"/>
    <n v="7.2910815735877363E-2"/>
    <n v="4.2537041201598132E-2"/>
    <n v="100.68421588594703"/>
    <n v="2720.74"/>
  </r>
  <r>
    <n v="1120010"/>
    <s v="Pure Orange 1L 12X"/>
    <n v="202510"/>
    <x v="1"/>
    <x v="0"/>
    <x v="0"/>
    <x v="9"/>
    <x v="0"/>
    <n v="39.700000000000003"/>
    <n v="19056"/>
    <n v="-1697.36"/>
    <n v="17358.64"/>
    <n v="-11360.91"/>
    <n v="-684.7"/>
    <n v="-306.01"/>
    <n v="5007.0199999999986"/>
    <n v="0.28844540816561659"/>
    <n v="990.71"/>
    <n v="8.907220822837951E-2"/>
    <n v="5.7073019545310008E-2"/>
    <n v="126.12141057934504"/>
    <n v="1697.36"/>
  </r>
  <r>
    <n v="1120020"/>
    <s v="Pure Apple 250ML 27X"/>
    <n v="202510"/>
    <x v="1"/>
    <x v="1"/>
    <x v="1"/>
    <x v="7"/>
    <x v="3"/>
    <n v="100.6"/>
    <n v="38228"/>
    <n v="-3483.26"/>
    <n v="34744.74"/>
    <n v="-23555.24"/>
    <n v="-1353.55"/>
    <n v="-596.41999999999996"/>
    <n v="9239.5299999999988"/>
    <n v="0.26592600779283426"/>
    <n v="1949.9699999999998"/>
    <n v="9.1118028670084755E-2"/>
    <n v="5.612273972981234E-2"/>
    <n v="91.844234592445318"/>
    <n v="3483.26"/>
  </r>
  <r>
    <n v="1110020"/>
    <s v="Juhayna Milk 500ML 24X"/>
    <n v="202510"/>
    <x v="0"/>
    <x v="2"/>
    <x v="2"/>
    <x v="4"/>
    <x v="1"/>
    <n v="18.2"/>
    <n v="8190"/>
    <n v="-221.91"/>
    <n v="7968.09"/>
    <n v="-5348.37"/>
    <n v="-195.78"/>
    <n v="-130.37"/>
    <n v="2293.5700000000006"/>
    <n v="0.28784438930785178"/>
    <n v="326.14999999999998"/>
    <n v="2.7095238095238096E-2"/>
    <n v="4.0932017585142734E-2"/>
    <n v="126.02032967032972"/>
    <n v="221.91"/>
  </r>
  <r>
    <n v="1130010"/>
    <s v="Bekhero Milk 500ML 24X"/>
    <n v="202509"/>
    <x v="2"/>
    <x v="2"/>
    <x v="2"/>
    <x v="3"/>
    <x v="2"/>
    <n v="161.19999999999999"/>
    <n v="58032"/>
    <n v="-4620.21"/>
    <n v="53411.79"/>
    <n v="-33467.21"/>
    <n v="-1646.83"/>
    <n v="-720.83"/>
    <n v="17576.919999999998"/>
    <n v="0.32908314812141659"/>
    <n v="2367.66"/>
    <n v="7.9614867659222502E-2"/>
    <n v="4.4328415130816617E-2"/>
    <n v="109.0379652605459"/>
    <n v="4620.21"/>
  </r>
  <r>
    <n v="1110010"/>
    <s v="Juhayna Milk 1L 12X"/>
    <n v="202403"/>
    <x v="0"/>
    <x v="0"/>
    <x v="0"/>
    <x v="6"/>
    <x v="0"/>
    <n v="81.8"/>
    <n v="34356"/>
    <n v="-2509.25"/>
    <n v="31846.75"/>
    <n v="-19994.5"/>
    <n v="-649"/>
    <n v="-431.56"/>
    <n v="10771.689999999999"/>
    <n v="0.33823514173345787"/>
    <n v="1080.56"/>
    <n v="7.3036733030620568E-2"/>
    <n v="3.3929992856413918E-2"/>
    <n v="131.68325183374083"/>
    <n v="2509.25"/>
  </r>
  <r>
    <n v="1110010"/>
    <s v="Juhayna Milk 1L 12X"/>
    <n v="202512"/>
    <x v="0"/>
    <x v="0"/>
    <x v="0"/>
    <x v="8"/>
    <x v="2"/>
    <n v="143.30000000000001"/>
    <n v="60186"/>
    <n v="-4988.76"/>
    <n v="55197.24"/>
    <n v="-37242.1"/>
    <n v="-1787.55"/>
    <n v="-996.87"/>
    <n v="15170.719999999994"/>
    <n v="0.27484562633928789"/>
    <n v="2784.42"/>
    <n v="8.2889043963712494E-2"/>
    <n v="5.0444913550025332E-2"/>
    <n v="105.86685275645493"/>
    <n v="4988.76"/>
  </r>
  <r>
    <n v="1120020"/>
    <s v="Pure Apple 250ML 27X"/>
    <n v="202403"/>
    <x v="1"/>
    <x v="1"/>
    <x v="1"/>
    <x v="2"/>
    <x v="1"/>
    <n v="89.2"/>
    <n v="33896"/>
    <n v="-714.93"/>
    <n v="33181.07"/>
    <n v="-21110.43"/>
    <n v="-844.2"/>
    <n v="-332.3"/>
    <n v="10894.14"/>
    <n v="0.32832395097566169"/>
    <n v="1176.5"/>
    <n v="2.1091869247108801E-2"/>
    <n v="3.5456963865240033E-2"/>
    <n v="122.13161434977577"/>
    <n v="714.93"/>
  </r>
  <r>
    <n v="1110010"/>
    <s v="Juhayna Milk 1L 12X"/>
    <n v="202501"/>
    <x v="0"/>
    <x v="0"/>
    <x v="0"/>
    <x v="6"/>
    <x v="0"/>
    <n v="81.900000000000006"/>
    <n v="34398"/>
    <n v="-2416.9699999999998"/>
    <n v="31981.03"/>
    <n v="-20554.509999999998"/>
    <n v="-834.13"/>
    <n v="-438.19"/>
    <n v="10154.200000000001"/>
    <n v="0.31750697210189921"/>
    <n v="1272.32"/>
    <n v="7.0264840979126691E-2"/>
    <n v="3.9783584206012128E-2"/>
    <n v="123.98290598290599"/>
    <n v="2416.9699999999998"/>
  </r>
  <r>
    <n v="1120020"/>
    <s v="Pure Apple 250ML 27X"/>
    <n v="202407"/>
    <x v="1"/>
    <x v="1"/>
    <x v="1"/>
    <x v="8"/>
    <x v="2"/>
    <n v="231.3"/>
    <n v="87894"/>
    <n v="-7702.9"/>
    <n v="80191.100000000006"/>
    <n v="-52011.66"/>
    <n v="-3166.19"/>
    <n v="-868.94"/>
    <n v="24144.309999999998"/>
    <n v="0.30108465902076409"/>
    <n v="4035.13"/>
    <n v="8.7638519125310024E-2"/>
    <n v="5.0318925666314587E-2"/>
    <n v="104.38525724167746"/>
    <n v="7702.9"/>
  </r>
  <r>
    <n v="1110010"/>
    <s v="Juhayna Milk 1L 12X"/>
    <n v="202502"/>
    <x v="0"/>
    <x v="0"/>
    <x v="0"/>
    <x v="3"/>
    <x v="2"/>
    <n v="179.9"/>
    <n v="75558"/>
    <n v="-6681.54"/>
    <n v="68876.460000000006"/>
    <n v="-45977.54"/>
    <n v="-2481.98"/>
    <n v="-793.38"/>
    <n v="19623.560000000005"/>
    <n v="0.28490953222624976"/>
    <n v="3275.36"/>
    <n v="8.842928611133169E-2"/>
    <n v="4.7554128072203473E-2"/>
    <n v="109.080377987771"/>
    <n v="6681.54"/>
  </r>
  <r>
    <n v="1110020"/>
    <s v="Juhayna Milk 500ML 24X"/>
    <n v="202502"/>
    <x v="0"/>
    <x v="2"/>
    <x v="2"/>
    <x v="0"/>
    <x v="0"/>
    <n v="93.7"/>
    <n v="42165"/>
    <n v="-2764.95"/>
    <n v="39400.050000000003"/>
    <n v="-25162.33"/>
    <n v="-1170.3599999999999"/>
    <n v="-403.23"/>
    <n v="12664.130000000001"/>
    <n v="0.32142421139059468"/>
    <n v="1573.59"/>
    <n v="6.5574528637495549E-2"/>
    <n v="3.9938781803576386E-2"/>
    <n v="135.15613660618999"/>
    <n v="2764.95"/>
  </r>
  <r>
    <n v="1120020"/>
    <s v="Pure Apple 250ML 27X"/>
    <n v="202411"/>
    <x v="1"/>
    <x v="1"/>
    <x v="1"/>
    <x v="9"/>
    <x v="0"/>
    <n v="34.200000000000003"/>
    <n v="12996"/>
    <n v="-1106.27"/>
    <n v="11889.73"/>
    <n v="-7701.83"/>
    <n v="-436.68"/>
    <n v="-212.89"/>
    <n v="3538.33"/>
    <n v="0.29759548787062451"/>
    <n v="649.56999999999994"/>
    <n v="8.5123884272083714E-2"/>
    <n v="5.4632863824493907E-2"/>
    <n v="103.45994152046782"/>
    <n v="1106.27"/>
  </r>
  <r>
    <n v="1120010"/>
    <s v="Pure Orange 1L 12X"/>
    <n v="202406"/>
    <x v="1"/>
    <x v="0"/>
    <x v="0"/>
    <x v="7"/>
    <x v="3"/>
    <n v="185.8"/>
    <n v="89184"/>
    <n v="-7134.97"/>
    <n v="82049.03"/>
    <n v="-53286.29"/>
    <n v="-2507.7199999999998"/>
    <n v="-1341.46"/>
    <n v="24913.559999999998"/>
    <n v="0.30364234653353001"/>
    <n v="3849.18"/>
    <n v="8.000280319339792E-2"/>
    <n v="4.6913168869881824E-2"/>
    <n v="134.08805166846068"/>
    <n v="7134.97"/>
  </r>
  <r>
    <n v="1120020"/>
    <s v="Pure Apple 250ML 27X"/>
    <n v="202402"/>
    <x v="1"/>
    <x v="1"/>
    <x v="1"/>
    <x v="5"/>
    <x v="3"/>
    <n v="283.60000000000002"/>
    <n v="107768"/>
    <n v="-12083.32"/>
    <n v="95684.68"/>
    <n v="-61493.66"/>
    <n v="-2586.58"/>
    <n v="-1010.59"/>
    <n v="30593.849999999991"/>
    <n v="0.31973613748825824"/>
    <n v="3597.17"/>
    <n v="0.11212345037487936"/>
    <n v="3.7594001463975221E-2"/>
    <n v="107.87676304654438"/>
    <n v="12083.32"/>
  </r>
  <r>
    <n v="1110010"/>
    <s v="Juhayna Milk 1L 12X"/>
    <n v="202501"/>
    <x v="0"/>
    <x v="0"/>
    <x v="0"/>
    <x v="9"/>
    <x v="0"/>
    <n v="23.4"/>
    <n v="9828"/>
    <n v="-767.73"/>
    <n v="9060.27"/>
    <n v="-5737.1"/>
    <n v="-334.75"/>
    <n v="-132.25"/>
    <n v="2856.17"/>
    <n v="0.31524115727235502"/>
    <n v="467"/>
    <n v="7.8116605616605619E-2"/>
    <n v="5.1543717792074624E-2"/>
    <n v="122.05854700854702"/>
    <n v="767.73"/>
  </r>
  <r>
    <n v="1120010"/>
    <s v="Pure Orange 1L 12X"/>
    <n v="202404"/>
    <x v="1"/>
    <x v="0"/>
    <x v="0"/>
    <x v="0"/>
    <x v="0"/>
    <n v="23.2"/>
    <n v="11136"/>
    <n v="-887.62"/>
    <n v="10248.379999999999"/>
    <n v="-6707.02"/>
    <n v="-380.19"/>
    <n v="-150.58000000000001"/>
    <n v="3010.5899999999992"/>
    <n v="0.29376252637002137"/>
    <n v="530.77"/>
    <n v="7.9707255747126435E-2"/>
    <n v="5.1790624469428344E-2"/>
    <n v="129.76681034482755"/>
    <n v="887.62"/>
  </r>
  <r>
    <n v="1130010"/>
    <s v="Bekhero Milk 500ML 24X"/>
    <n v="202407"/>
    <x v="2"/>
    <x v="2"/>
    <x v="2"/>
    <x v="10"/>
    <x v="1"/>
    <n v="21.4"/>
    <n v="7704"/>
    <n v="-242.72"/>
    <n v="7461.28"/>
    <n v="-4753.62"/>
    <n v="-215.36"/>
    <n v="-116.97"/>
    <n v="2375.33"/>
    <n v="0.31835422340402719"/>
    <n v="332.33000000000004"/>
    <n v="3.1505711318795433E-2"/>
    <n v="4.4540615015118058E-2"/>
    <n v="110.99672897196263"/>
    <n v="242.72"/>
  </r>
  <r>
    <n v="1130010"/>
    <s v="Bekhero Milk 500ML 24X"/>
    <n v="202402"/>
    <x v="2"/>
    <x v="2"/>
    <x v="2"/>
    <x v="10"/>
    <x v="1"/>
    <n v="70.400000000000006"/>
    <n v="25344"/>
    <n v="-644.32000000000005"/>
    <n v="24699.68"/>
    <n v="-15936.52"/>
    <n v="-528.19000000000005"/>
    <n v="-283.73"/>
    <n v="7951.2400000000016"/>
    <n v="0.32191672118829073"/>
    <n v="811.92000000000007"/>
    <n v="2.5422979797979799E-2"/>
    <n v="3.2871680928659809E-2"/>
    <n v="112.94375000000001"/>
    <n v="644.32000000000005"/>
  </r>
  <r>
    <n v="1130010"/>
    <s v="Bekhero Milk 500ML 24X"/>
    <n v="202505"/>
    <x v="2"/>
    <x v="2"/>
    <x v="2"/>
    <x v="5"/>
    <x v="3"/>
    <n v="217.4"/>
    <n v="78264"/>
    <n v="-7795.37"/>
    <n v="70468.63"/>
    <n v="-45876.81"/>
    <n v="-2413.06"/>
    <n v="-1023.43"/>
    <n v="21155.330000000009"/>
    <n v="0.30020918527861273"/>
    <n v="3436.49"/>
    <n v="9.960352141469897E-2"/>
    <n v="4.8766238253815909E-2"/>
    <n v="97.310625574977038"/>
    <n v="7795.37"/>
  </r>
  <r>
    <n v="1130010"/>
    <s v="Bekhero Milk 500ML 24X"/>
    <n v="202407"/>
    <x v="2"/>
    <x v="2"/>
    <x v="2"/>
    <x v="7"/>
    <x v="3"/>
    <n v="163.80000000000001"/>
    <n v="58968"/>
    <n v="-6183.91"/>
    <n v="52784.09"/>
    <n v="-35849.51"/>
    <n v="-1837.74"/>
    <n v="-811.76"/>
    <n v="14285.079999999994"/>
    <n v="0.27063230606040561"/>
    <n v="2649.5"/>
    <n v="0.10486891195224528"/>
    <n v="5.0195049303682231E-2"/>
    <n v="87.210500610500574"/>
    <n v="6183.91"/>
  </r>
  <r>
    <n v="1120020"/>
    <s v="Pure Apple 250ML 27X"/>
    <n v="202409"/>
    <x v="1"/>
    <x v="1"/>
    <x v="1"/>
    <x v="7"/>
    <x v="3"/>
    <n v="280.10000000000002"/>
    <n v="106438"/>
    <n v="-9312.8799999999992"/>
    <n v="97125.119999999995"/>
    <n v="-64273.66"/>
    <n v="-1966.22"/>
    <n v="-1728.19"/>
    <n v="29157.049999999988"/>
    <n v="0.30020091609668015"/>
    <n v="3694.41"/>
    <n v="8.7495819162329236E-2"/>
    <n v="3.8037636401375877E-2"/>
    <n v="104.09514459121738"/>
    <n v="9312.8799999999992"/>
  </r>
  <r>
    <n v="1110010"/>
    <s v="Juhayna Milk 1L 12X"/>
    <n v="202411"/>
    <x v="0"/>
    <x v="0"/>
    <x v="0"/>
    <x v="2"/>
    <x v="1"/>
    <n v="38.299999999999997"/>
    <n v="16086"/>
    <n v="-583.72"/>
    <n v="15502.28"/>
    <n v="-10160.58"/>
    <n v="-420.09"/>
    <n v="-172.95"/>
    <n v="4748.66"/>
    <n v="0.30632010259136072"/>
    <n v="593.04"/>
    <n v="3.6287454929752584E-2"/>
    <n v="3.8255017971549989E-2"/>
    <n v="123.98590078328982"/>
    <n v="583.72"/>
  </r>
  <r>
    <n v="1110020"/>
    <s v="Juhayna Milk 500ML 24X"/>
    <n v="202503"/>
    <x v="0"/>
    <x v="2"/>
    <x v="2"/>
    <x v="7"/>
    <x v="3"/>
    <n v="264.5"/>
    <n v="119025"/>
    <n v="-12982.41"/>
    <n v="106042.59"/>
    <n v="-66305.350000000006"/>
    <n v="-3892.38"/>
    <n v="-1465.36"/>
    <n v="34379.499999999985"/>
    <n v="0.32420464268177518"/>
    <n v="5357.74"/>
    <n v="0.10907296786389414"/>
    <n v="5.0524416651837718E-2"/>
    <n v="129.9792060491493"/>
    <n v="12982.41"/>
  </r>
  <r>
    <n v="1130010"/>
    <s v="Bekhero Milk 500ML 24X"/>
    <n v="202401"/>
    <x v="2"/>
    <x v="2"/>
    <x v="2"/>
    <x v="0"/>
    <x v="0"/>
    <n v="68.900000000000006"/>
    <n v="24804"/>
    <n v="-2162.63"/>
    <n v="22641.37"/>
    <n v="-14285.59"/>
    <n v="-585.86"/>
    <n v="-414.85"/>
    <n v="7355.0699999999979"/>
    <n v="0.32485092554028305"/>
    <n v="1000.71"/>
    <n v="8.7188759877439126E-2"/>
    <n v="4.4198297187846854E-2"/>
    <n v="106.74992743105946"/>
    <n v="2162.63"/>
  </r>
  <r>
    <n v="1120010"/>
    <s v="Pure Orange 1L 12X"/>
    <n v="202503"/>
    <x v="1"/>
    <x v="0"/>
    <x v="0"/>
    <x v="6"/>
    <x v="0"/>
    <n v="18.8"/>
    <n v="9024"/>
    <n v="-755.88"/>
    <n v="8268.1200000000008"/>
    <n v="-5153.9799999999996"/>
    <n v="-211.42"/>
    <n v="-135.59"/>
    <n v="2767.130000000001"/>
    <n v="0.33467462978282858"/>
    <n v="347.01"/>
    <n v="8.3763297872340423E-2"/>
    <n v="4.1969637595971027E-2"/>
    <n v="147.18776595744686"/>
    <n v="755.88"/>
  </r>
  <r>
    <n v="1110020"/>
    <s v="Juhayna Milk 500ML 24X"/>
    <n v="202507"/>
    <x v="0"/>
    <x v="2"/>
    <x v="2"/>
    <x v="0"/>
    <x v="0"/>
    <n v="54.9"/>
    <n v="24705"/>
    <n v="-1657.07"/>
    <n v="23047.93"/>
    <n v="-15649.63"/>
    <n v="-500.51"/>
    <n v="-281.81"/>
    <n v="6615.98"/>
    <n v="0.28705311062642064"/>
    <n v="782.31999999999994"/>
    <n v="6.7074276462254598E-2"/>
    <n v="3.3943178411249941E-2"/>
    <n v="120.50965391621129"/>
    <n v="1657.07"/>
  </r>
  <r>
    <n v="1130010"/>
    <s v="Bekhero Milk 500ML 24X"/>
    <n v="202404"/>
    <x v="2"/>
    <x v="2"/>
    <x v="2"/>
    <x v="0"/>
    <x v="0"/>
    <n v="66.400000000000006"/>
    <n v="23904"/>
    <n v="-1487.71"/>
    <n v="22416.29"/>
    <n v="-14222.65"/>
    <n v="-810.19"/>
    <n v="-404.24"/>
    <n v="6979.2100000000009"/>
    <n v="0.31134545457789853"/>
    <n v="1214.43"/>
    <n v="6.2236864123159305E-2"/>
    <n v="5.4176226306850955E-2"/>
    <n v="105.1085843373494"/>
    <n v="1487.71"/>
  </r>
  <r>
    <n v="1110010"/>
    <s v="Juhayna Milk 1L 12X"/>
    <n v="202508"/>
    <x v="0"/>
    <x v="0"/>
    <x v="0"/>
    <x v="8"/>
    <x v="2"/>
    <n v="62"/>
    <n v="26040"/>
    <n v="-2160.44"/>
    <n v="23879.56"/>
    <n v="-15242.72"/>
    <n v="-763.39"/>
    <n v="-253.12"/>
    <n v="7620.3300000000017"/>
    <n v="0.31911517632653202"/>
    <n v="1016.51"/>
    <n v="8.2966205837173582E-2"/>
    <n v="4.2568204774292323E-2"/>
    <n v="122.9085483870968"/>
    <n v="2160.44"/>
  </r>
  <r>
    <n v="1120010"/>
    <s v="Pure Orange 1L 12X"/>
    <n v="202404"/>
    <x v="1"/>
    <x v="0"/>
    <x v="0"/>
    <x v="0"/>
    <x v="0"/>
    <n v="76.5"/>
    <n v="36720"/>
    <n v="-2448.5700000000002"/>
    <n v="34271.43"/>
    <n v="-21772.560000000001"/>
    <n v="-792.16"/>
    <n v="-534.54"/>
    <n v="11172.169999999998"/>
    <n v="0.32599077423965089"/>
    <n v="1326.6999999999998"/>
    <n v="6.6682189542483658E-2"/>
    <n v="3.8711544864045641E-2"/>
    <n v="146.0414379084967"/>
    <n v="2448.5700000000002"/>
  </r>
  <r>
    <n v="1110010"/>
    <s v="Juhayna Milk 1L 12X"/>
    <n v="202502"/>
    <x v="0"/>
    <x v="0"/>
    <x v="0"/>
    <x v="6"/>
    <x v="0"/>
    <n v="96.9"/>
    <n v="40698"/>
    <n v="-3094.97"/>
    <n v="37603.03"/>
    <n v="-23436.5"/>
    <n v="-1221.07"/>
    <n v="-693.36"/>
    <n v="12252.099999999999"/>
    <n v="0.32582746656319977"/>
    <n v="1914.4299999999998"/>
    <n v="7.6047225907907023E-2"/>
    <n v="5.0911588773564255E-2"/>
    <n v="126.44066047471618"/>
    <n v="3094.97"/>
  </r>
  <r>
    <n v="1120020"/>
    <s v="Pure Apple 250ML 27X"/>
    <n v="202505"/>
    <x v="1"/>
    <x v="1"/>
    <x v="1"/>
    <x v="9"/>
    <x v="0"/>
    <n v="18"/>
    <n v="6840"/>
    <n v="-607.66999999999996"/>
    <n v="6232.33"/>
    <n v="-3973.05"/>
    <n v="-231.86"/>
    <n v="-89.05"/>
    <n v="1938.37"/>
    <n v="0.31101851153581406"/>
    <n v="320.91000000000003"/>
    <n v="8.8840643274853789E-2"/>
    <n v="5.1491175852369828E-2"/>
    <n v="107.68722222222222"/>
    <n v="607.66999999999996"/>
  </r>
  <r>
    <n v="1120020"/>
    <s v="Pure Apple 250ML 27X"/>
    <n v="202404"/>
    <x v="1"/>
    <x v="1"/>
    <x v="1"/>
    <x v="2"/>
    <x v="1"/>
    <n v="62.5"/>
    <n v="23750"/>
    <n v="-696.63"/>
    <n v="23053.37"/>
    <n v="-14503.49"/>
    <n v="-742.01"/>
    <n v="-268.16000000000003"/>
    <n v="7539.7099999999991"/>
    <n v="0.32705456946207861"/>
    <n v="1010.1700000000001"/>
    <n v="2.933178947368421E-2"/>
    <n v="4.3818756216553158E-2"/>
    <n v="120.63535999999999"/>
    <n v="696.63"/>
  </r>
  <r>
    <n v="1110010"/>
    <s v="Juhayna Milk 1L 12X"/>
    <n v="202402"/>
    <x v="0"/>
    <x v="0"/>
    <x v="0"/>
    <x v="4"/>
    <x v="1"/>
    <n v="71.3"/>
    <n v="29946"/>
    <n v="-616.77"/>
    <n v="29329.23"/>
    <n v="-19487.009999999998"/>
    <n v="-1023.03"/>
    <n v="-394.37"/>
    <n v="8424.8200000000033"/>
    <n v="0.28724995507894358"/>
    <n v="1417.4"/>
    <n v="2.0596072931276296E-2"/>
    <n v="4.832721486380652E-2"/>
    <n v="118.16016830294535"/>
    <n v="616.77"/>
  </r>
  <r>
    <n v="1110020"/>
    <s v="Juhayna Milk 500ML 24X"/>
    <n v="202409"/>
    <x v="0"/>
    <x v="2"/>
    <x v="2"/>
    <x v="3"/>
    <x v="2"/>
    <n v="205.8"/>
    <n v="92610"/>
    <n v="-7815.23"/>
    <n v="84794.77"/>
    <n v="-56193.61"/>
    <n v="-2695.47"/>
    <n v="-1443.4"/>
    <n v="24462.29"/>
    <n v="0.28848819331663966"/>
    <n v="4138.87"/>
    <n v="8.4388618939639337E-2"/>
    <n v="4.8810439606121928E-2"/>
    <n v="118.86438289601554"/>
    <n v="7815.23"/>
  </r>
  <r>
    <n v="1120020"/>
    <s v="Pure Apple 250ML 27X"/>
    <n v="202401"/>
    <x v="1"/>
    <x v="1"/>
    <x v="1"/>
    <x v="7"/>
    <x v="3"/>
    <n v="58.4"/>
    <n v="22192"/>
    <n v="-1827.48"/>
    <n v="20364.52"/>
    <n v="-12728.04"/>
    <n v="-433.56"/>
    <n v="-363.79"/>
    <n v="6839.1299999999992"/>
    <n v="0.33583556106404666"/>
    <n v="797.35"/>
    <n v="8.2348594087959623E-2"/>
    <n v="3.9153881358362487E-2"/>
    <n v="117.10839041095889"/>
    <n v="1827.48"/>
  </r>
  <r>
    <n v="1120020"/>
    <s v="Pure Apple 250ML 27X"/>
    <n v="202412"/>
    <x v="1"/>
    <x v="1"/>
    <x v="1"/>
    <x v="9"/>
    <x v="0"/>
    <n v="74.8"/>
    <n v="28424"/>
    <n v="-2224.63"/>
    <n v="26199.37"/>
    <n v="-16523.53"/>
    <n v="-603.80999999999995"/>
    <n v="-343.24"/>
    <n v="8728.7899999999972"/>
    <n v="0.33316793495416103"/>
    <n v="947.05"/>
    <n v="7.8265902054601752E-2"/>
    <n v="3.6147815768089078E-2"/>
    <n v="116.69505347593579"/>
    <n v="2224.63"/>
  </r>
  <r>
    <n v="1120010"/>
    <s v="Pure Orange 1L 12X"/>
    <n v="202409"/>
    <x v="1"/>
    <x v="0"/>
    <x v="0"/>
    <x v="4"/>
    <x v="1"/>
    <n v="81"/>
    <n v="38880"/>
    <n v="-855.78"/>
    <n v="38024.22"/>
    <n v="-24192.11"/>
    <n v="-1494.55"/>
    <n v="-511.9"/>
    <n v="11825.66"/>
    <n v="0.31100335522990347"/>
    <n v="2006.4499999999998"/>
    <n v="2.2010802469135803E-2"/>
    <n v="5.2767683334464188E-2"/>
    <n v="145.99580246913581"/>
    <n v="855.78"/>
  </r>
  <r>
    <n v="1130010"/>
    <s v="Bekhero Milk 500ML 24X"/>
    <n v="202412"/>
    <x v="2"/>
    <x v="2"/>
    <x v="2"/>
    <x v="5"/>
    <x v="3"/>
    <n v="68.8"/>
    <n v="24768"/>
    <n v="-2548.7199999999998"/>
    <n v="22219.279999999999"/>
    <n v="-13886.27"/>
    <n v="-504.95"/>
    <n v="-413.55"/>
    <n v="7414.5099999999984"/>
    <n v="0.33369713150021058"/>
    <n v="918.5"/>
    <n v="0.10290374677002583"/>
    <n v="4.1337973147644751E-2"/>
    <n v="107.7690406976744"/>
    <n v="2548.7199999999998"/>
  </r>
  <r>
    <n v="1120020"/>
    <s v="Pure Apple 250ML 27X"/>
    <n v="202409"/>
    <x v="1"/>
    <x v="1"/>
    <x v="1"/>
    <x v="5"/>
    <x v="3"/>
    <n v="283.10000000000002"/>
    <n v="107578"/>
    <n v="-12199.61"/>
    <n v="95378.39"/>
    <n v="-64761.8"/>
    <n v="-2752.75"/>
    <n v="-1670.95"/>
    <n v="26192.89"/>
    <n v="0.27462080246898696"/>
    <n v="4423.7"/>
    <n v="0.11340246146981725"/>
    <n v="4.6380527077464817E-2"/>
    <n v="92.521688449311185"/>
    <n v="12199.61"/>
  </r>
  <r>
    <n v="1120020"/>
    <s v="Pure Apple 250ML 27X"/>
    <n v="202507"/>
    <x v="1"/>
    <x v="1"/>
    <x v="1"/>
    <x v="0"/>
    <x v="0"/>
    <n v="43.7"/>
    <n v="16606"/>
    <n v="-1334.62"/>
    <n v="15271.38"/>
    <n v="-9855.52"/>
    <n v="-358.05"/>
    <n v="-246.94"/>
    <n v="4810.869999999999"/>
    <n v="0.31502523020185463"/>
    <n v="604.99"/>
    <n v="8.0369745874984938E-2"/>
    <n v="3.9615935167614191E-2"/>
    <n v="110.08855835240271"/>
    <n v="1334.62"/>
  </r>
  <r>
    <n v="1120010"/>
    <s v="Pure Orange 1L 12X"/>
    <n v="202407"/>
    <x v="1"/>
    <x v="0"/>
    <x v="0"/>
    <x v="8"/>
    <x v="2"/>
    <n v="223.5"/>
    <n v="107280"/>
    <n v="-8333.73"/>
    <n v="98946.27"/>
    <n v="-66023.92"/>
    <n v="-2159.81"/>
    <n v="-1506.54"/>
    <n v="29256.000000000015"/>
    <n v="0.29567562273949299"/>
    <n v="3666.35"/>
    <n v="7.7682046979865763E-2"/>
    <n v="3.7053948572290794E-2"/>
    <n v="130.89932885906046"/>
    <n v="8333.73"/>
  </r>
  <r>
    <n v="1110010"/>
    <s v="Juhayna Milk 1L 12X"/>
    <n v="202411"/>
    <x v="0"/>
    <x v="0"/>
    <x v="0"/>
    <x v="1"/>
    <x v="0"/>
    <n v="81.3"/>
    <n v="34146"/>
    <n v="-2395.89"/>
    <n v="31750.11"/>
    <n v="-20457.36"/>
    <n v="-810.56"/>
    <n v="-349.14"/>
    <n v="10133.049999999999"/>
    <n v="0.31915007538556556"/>
    <n v="1159.6999999999998"/>
    <n v="7.0166051660516607E-2"/>
    <n v="3.6525857705689835E-2"/>
    <n v="124.63776137761377"/>
    <n v="2395.89"/>
  </r>
  <r>
    <n v="1120010"/>
    <s v="Pure Orange 1L 12X"/>
    <n v="202508"/>
    <x v="1"/>
    <x v="0"/>
    <x v="0"/>
    <x v="6"/>
    <x v="0"/>
    <n v="70"/>
    <n v="33600"/>
    <n v="-2916.06"/>
    <n v="30683.94"/>
    <n v="-20833.18"/>
    <n v="-1108.29"/>
    <n v="-383.06"/>
    <n v="8359.4099999999962"/>
    <n v="0.27243600398123569"/>
    <n v="1491.35"/>
    <n v="8.6787500000000004E-2"/>
    <n v="4.8603601753881669E-2"/>
    <n v="119.42014285714281"/>
    <n v="2916.06"/>
  </r>
  <r>
    <n v="1110020"/>
    <s v="Juhayna Milk 500ML 24X"/>
    <n v="202401"/>
    <x v="0"/>
    <x v="2"/>
    <x v="2"/>
    <x v="4"/>
    <x v="1"/>
    <n v="65.5"/>
    <n v="29475"/>
    <n v="-716.66"/>
    <n v="28758.34"/>
    <n v="-18684.240000000002"/>
    <n v="-642.70000000000005"/>
    <n v="-379.5"/>
    <n v="9051.8999999999978"/>
    <n v="0.31475738863926073"/>
    <n v="1022.2"/>
    <n v="2.4314164546225613E-2"/>
    <n v="3.5544471621101914E-2"/>
    <n v="138.19694656488545"/>
    <n v="716.66"/>
  </r>
  <r>
    <n v="1110020"/>
    <s v="Juhayna Milk 500ML 24X"/>
    <n v="202510"/>
    <x v="0"/>
    <x v="2"/>
    <x v="2"/>
    <x v="3"/>
    <x v="2"/>
    <n v="295.2"/>
    <n v="132840"/>
    <n v="-10177"/>
    <n v="122663"/>
    <n v="-78102.67"/>
    <n v="-3069.31"/>
    <n v="-1404.18"/>
    <n v="40086.840000000011"/>
    <n v="0.32680465992189994"/>
    <n v="4473.49"/>
    <n v="7.6610960554049978E-2"/>
    <n v="3.6469758606914877E-2"/>
    <n v="135.7955284552846"/>
    <n v="10177"/>
  </r>
  <r>
    <n v="1110020"/>
    <s v="Juhayna Milk 500ML 24X"/>
    <n v="202507"/>
    <x v="0"/>
    <x v="2"/>
    <x v="2"/>
    <x v="8"/>
    <x v="2"/>
    <n v="271.5"/>
    <n v="122175"/>
    <n v="-9746.74"/>
    <n v="112428.26"/>
    <n v="-72654.570000000007"/>
    <n v="-3489.12"/>
    <n v="-1676.12"/>
    <n v="34608.449999999997"/>
    <n v="0.30782696450162972"/>
    <n v="5165.24"/>
    <n v="7.9776877429916099E-2"/>
    <n v="4.5942541492681642E-2"/>
    <n v="127.47127071823203"/>
    <n v="9746.74"/>
  </r>
  <r>
    <n v="1110020"/>
    <s v="Juhayna Milk 500ML 24X"/>
    <n v="202401"/>
    <x v="0"/>
    <x v="2"/>
    <x v="2"/>
    <x v="3"/>
    <x v="2"/>
    <n v="155.1"/>
    <n v="69795"/>
    <n v="-5428.02"/>
    <n v="64366.98"/>
    <n v="-42575.35"/>
    <n v="-2280.2600000000002"/>
    <n v="-1107.3900000000001"/>
    <n v="18403.980000000003"/>
    <n v="0.28592268893149875"/>
    <n v="3387.6500000000005"/>
    <n v="7.7770900494304754E-2"/>
    <n v="5.2630246129304191E-2"/>
    <n v="118.65880077369441"/>
    <n v="5428.02"/>
  </r>
  <r>
    <n v="1110010"/>
    <s v="Juhayna Milk 1L 12X"/>
    <n v="202508"/>
    <x v="0"/>
    <x v="0"/>
    <x v="0"/>
    <x v="3"/>
    <x v="2"/>
    <n v="273.10000000000002"/>
    <n v="114702"/>
    <n v="-8172.52"/>
    <n v="106529.48"/>
    <n v="-71531.899999999994"/>
    <n v="-3283.35"/>
    <n v="-1618.6"/>
    <n v="30095.62999999999"/>
    <n v="0.28250987426203517"/>
    <n v="4901.95"/>
    <n v="7.1250021795609492E-2"/>
    <n v="4.6014962243315187E-2"/>
    <n v="110.2000366166239"/>
    <n v="8172.52"/>
  </r>
  <r>
    <n v="1110020"/>
    <s v="Juhayna Milk 500ML 24X"/>
    <n v="202505"/>
    <x v="0"/>
    <x v="2"/>
    <x v="2"/>
    <x v="8"/>
    <x v="2"/>
    <n v="160.19999999999999"/>
    <n v="72090"/>
    <n v="-5434.94"/>
    <n v="66655.06"/>
    <n v="-42083.1"/>
    <n v="-2309.65"/>
    <n v="-967.7"/>
    <n v="21294.61"/>
    <n v="0.31947477055755408"/>
    <n v="3277.3500000000004"/>
    <n v="7.5391038979053956E-2"/>
    <n v="4.9168810289871474E-2"/>
    <n v="132.92515605493134"/>
    <n v="5434.94"/>
  </r>
  <r>
    <n v="1120020"/>
    <s v="Pure Apple 250ML 27X"/>
    <n v="202505"/>
    <x v="1"/>
    <x v="1"/>
    <x v="1"/>
    <x v="7"/>
    <x v="3"/>
    <n v="287.89999999999998"/>
    <n v="109402"/>
    <n v="-11920.22"/>
    <n v="97481.78"/>
    <n v="-62664.38"/>
    <n v="-2970.42"/>
    <n v="-1332.76"/>
    <n v="30514.22"/>
    <n v="0.31302485449075718"/>
    <n v="4303.18"/>
    <n v="0.10895797151788815"/>
    <n v="4.4143428648922907E-2"/>
    <n v="105.98895449808963"/>
    <n v="11920.22"/>
  </r>
  <r>
    <n v="1130010"/>
    <s v="Bekhero Milk 500ML 24X"/>
    <n v="202502"/>
    <x v="2"/>
    <x v="2"/>
    <x v="2"/>
    <x v="5"/>
    <x v="3"/>
    <n v="85.9"/>
    <n v="30924"/>
    <n v="-2724.85"/>
    <n v="28199.15"/>
    <n v="-18679.23"/>
    <n v="-610.62"/>
    <n v="-397.26"/>
    <n v="8512.0400000000045"/>
    <n v="0.30185448852181729"/>
    <n v="1007.88"/>
    <n v="8.8114409520113818E-2"/>
    <n v="3.574150284671701E-2"/>
    <n v="99.092433061699694"/>
    <n v="2724.85"/>
  </r>
  <r>
    <n v="1120020"/>
    <s v="Pure Apple 250ML 27X"/>
    <n v="202403"/>
    <x v="1"/>
    <x v="1"/>
    <x v="1"/>
    <x v="3"/>
    <x v="2"/>
    <n v="71.099999999999994"/>
    <n v="27018"/>
    <n v="-2051.7199999999998"/>
    <n v="24966.28"/>
    <n v="-15682.34"/>
    <n v="-969.25"/>
    <n v="-436.23"/>
    <n v="7878.4599999999991"/>
    <n v="0.31556403276739664"/>
    <n v="1405.48"/>
    <n v="7.5939003627211482E-2"/>
    <n v="5.629513087252086E-2"/>
    <n v="110.80815752461322"/>
    <n v="2051.7199999999998"/>
  </r>
  <r>
    <n v="1110020"/>
    <s v="Juhayna Milk 500ML 24X"/>
    <n v="202410"/>
    <x v="0"/>
    <x v="2"/>
    <x v="2"/>
    <x v="3"/>
    <x v="2"/>
    <n v="284.3"/>
    <n v="127935"/>
    <n v="-10658.89"/>
    <n v="117276.11"/>
    <n v="-79219.12"/>
    <n v="-4121.3599999999997"/>
    <n v="-2171"/>
    <n v="31764.630000000005"/>
    <n v="0.27085337329145726"/>
    <n v="6292.36"/>
    <n v="8.3314886465783403E-2"/>
    <n v="5.3654235291399073E-2"/>
    <n v="111.72926486106228"/>
    <n v="10658.89"/>
  </r>
  <r>
    <n v="1130010"/>
    <s v="Bekhero Milk 500ML 24X"/>
    <n v="202512"/>
    <x v="2"/>
    <x v="2"/>
    <x v="2"/>
    <x v="2"/>
    <x v="1"/>
    <n v="63.6"/>
    <n v="22896"/>
    <n v="-566.16"/>
    <n v="22329.84"/>
    <n v="-14433.45"/>
    <n v="-710.14"/>
    <n v="-343.24"/>
    <n v="6843.01"/>
    <n v="0.30645136731835071"/>
    <n v="1053.3800000000001"/>
    <n v="2.4727463312368973E-2"/>
    <n v="4.7173647460080327E-2"/>
    <n v="107.59449685534591"/>
    <n v="566.16"/>
  </r>
  <r>
    <n v="1110010"/>
    <s v="Juhayna Milk 1L 12X"/>
    <n v="202408"/>
    <x v="0"/>
    <x v="0"/>
    <x v="0"/>
    <x v="0"/>
    <x v="0"/>
    <n v="65.599999999999994"/>
    <n v="27552"/>
    <n v="-2099.15"/>
    <n v="25452.85"/>
    <n v="-16671.599999999999"/>
    <n v="-885.05"/>
    <n v="-273.68"/>
    <n v="7622.52"/>
    <n v="0.29947609010385873"/>
    <n v="1158.73"/>
    <n v="7.6188661440185837E-2"/>
    <n v="4.5524567975688386E-2"/>
    <n v="116.19695121951221"/>
    <n v="2099.15"/>
  </r>
  <r>
    <n v="1110020"/>
    <s v="Juhayna Milk 500ML 24X"/>
    <n v="202510"/>
    <x v="0"/>
    <x v="2"/>
    <x v="2"/>
    <x v="5"/>
    <x v="3"/>
    <n v="267.2"/>
    <n v="120240"/>
    <n v="-11496.61"/>
    <n v="108743.39"/>
    <n v="-72820.92"/>
    <n v="-3159.87"/>
    <n v="-1900.57"/>
    <n v="30862.03"/>
    <n v="0.28380603179650732"/>
    <n v="5060.4399999999996"/>
    <n v="9.5613855622089156E-2"/>
    <n v="4.6535610118463286E-2"/>
    <n v="115.50160928143713"/>
    <n v="11496.61"/>
  </r>
  <r>
    <n v="1110020"/>
    <s v="Juhayna Milk 500ML 24X"/>
    <n v="202409"/>
    <x v="0"/>
    <x v="2"/>
    <x v="2"/>
    <x v="4"/>
    <x v="1"/>
    <n v="98.7"/>
    <n v="44415"/>
    <n v="-1183.3699999999999"/>
    <n v="43231.63"/>
    <n v="-27214.83"/>
    <n v="-1147.97"/>
    <n v="-598.09"/>
    <n v="14270.739999999994"/>
    <n v="0.33009951278728089"/>
    <n v="1746.06"/>
    <n v="2.6643476303050768E-2"/>
    <n v="4.0388484079827668E-2"/>
    <n v="144.58703140830795"/>
    <n v="1183.3699999999999"/>
  </r>
  <r>
    <n v="1110020"/>
    <s v="Juhayna Milk 500ML 24X"/>
    <n v="202506"/>
    <x v="0"/>
    <x v="2"/>
    <x v="2"/>
    <x v="5"/>
    <x v="3"/>
    <n v="291.2"/>
    <n v="131040"/>
    <n v="-13925.9"/>
    <n v="117114.1"/>
    <n v="-78126.3"/>
    <n v="-4149.6099999999997"/>
    <n v="-2144.5"/>
    <n v="32693.690000000002"/>
    <n v="0.27916100623238366"/>
    <n v="6294.11"/>
    <n v="0.10627213064713065"/>
    <n v="5.3743400666529474E-2"/>
    <n v="112.2722870879121"/>
    <n v="13925.9"/>
  </r>
  <r>
    <n v="1120010"/>
    <s v="Pure Orange 1L 12X"/>
    <n v="202404"/>
    <x v="1"/>
    <x v="0"/>
    <x v="0"/>
    <x v="7"/>
    <x v="3"/>
    <n v="102.4"/>
    <n v="49152"/>
    <n v="-4043.99"/>
    <n v="45108.01"/>
    <n v="-28170.42"/>
    <n v="-1513.62"/>
    <n v="-876.29"/>
    <n v="14547.680000000004"/>
    <n v="0.32250768765902116"/>
    <n v="2389.91"/>
    <n v="8.2275187174479167E-2"/>
    <n v="5.2981942674926244E-2"/>
    <n v="142.06718750000002"/>
    <n v="4043.99"/>
  </r>
  <r>
    <n v="1110010"/>
    <s v="Juhayna Milk 1L 12X"/>
    <n v="202507"/>
    <x v="0"/>
    <x v="0"/>
    <x v="0"/>
    <x v="10"/>
    <x v="1"/>
    <n v="97.7"/>
    <n v="41034"/>
    <n v="-986.8"/>
    <n v="40047.199999999997"/>
    <n v="-26268.14"/>
    <n v="-1073.1600000000001"/>
    <n v="-415.26"/>
    <n v="12290.64"/>
    <n v="0.30690385345292553"/>
    <n v="1488.42"/>
    <n v="2.4048350148657211E-2"/>
    <n v="3.7166643360834223E-2"/>
    <n v="125.7997952917093"/>
    <n v="986.8"/>
  </r>
  <r>
    <n v="1120020"/>
    <s v="Pure Apple 250ML 27X"/>
    <n v="202508"/>
    <x v="1"/>
    <x v="1"/>
    <x v="1"/>
    <x v="5"/>
    <x v="3"/>
    <n v="85.2"/>
    <n v="32376"/>
    <n v="-3083.66"/>
    <n v="29292.34"/>
    <n v="-19873.72"/>
    <n v="-888.32"/>
    <n v="-506.94"/>
    <n v="8023.3600000000006"/>
    <n v="0.27390642058640591"/>
    <n v="1395.26"/>
    <n v="9.5245243390165546E-2"/>
    <n v="4.7632247884600548E-2"/>
    <n v="94.170892018779341"/>
    <n v="3083.66"/>
  </r>
  <r>
    <n v="1110010"/>
    <s v="Juhayna Milk 1L 12X"/>
    <n v="202504"/>
    <x v="0"/>
    <x v="0"/>
    <x v="0"/>
    <x v="3"/>
    <x v="2"/>
    <n v="176.7"/>
    <n v="74214"/>
    <n v="-6755.92"/>
    <n v="67458.080000000002"/>
    <n v="-45041.73"/>
    <n v="-1491.92"/>
    <n v="-713.19"/>
    <n v="20211.239999999998"/>
    <n v="0.29961184783201655"/>
    <n v="2205.11"/>
    <n v="9.1032958740938363E-2"/>
    <n v="3.2688597125800203E-2"/>
    <n v="114.38166383701189"/>
    <n v="6755.92"/>
  </r>
  <r>
    <n v="1120020"/>
    <s v="Pure Apple 250ML 27X"/>
    <n v="202412"/>
    <x v="1"/>
    <x v="1"/>
    <x v="1"/>
    <x v="5"/>
    <x v="3"/>
    <n v="144.19999999999999"/>
    <n v="54796"/>
    <n v="-5113.68"/>
    <n v="49682.32"/>
    <n v="-33645.26"/>
    <n v="-1744.45"/>
    <n v="-950.38"/>
    <n v="13342.230000000003"/>
    <n v="0.26855086477443091"/>
    <n v="2694.83"/>
    <n v="9.3322140302211851E-2"/>
    <n v="5.4241227060250002E-2"/>
    <n v="92.52586685159504"/>
    <n v="5113.68"/>
  </r>
  <r>
    <n v="1120010"/>
    <s v="Pure Orange 1L 12X"/>
    <n v="202508"/>
    <x v="1"/>
    <x v="0"/>
    <x v="0"/>
    <x v="9"/>
    <x v="0"/>
    <n v="43"/>
    <n v="20640"/>
    <n v="-1325.19"/>
    <n v="19314.810000000001"/>
    <n v="-12344.99"/>
    <n v="-597.65"/>
    <n v="-298.66000000000003"/>
    <n v="6073.510000000002"/>
    <n v="0.31444834300725721"/>
    <n v="896.31"/>
    <n v="6.4204941860465117E-2"/>
    <n v="4.6405323169112195E-2"/>
    <n v="141.2444186046512"/>
    <n v="1325.19"/>
  </r>
  <r>
    <n v="1130010"/>
    <s v="Bekhero Milk 500ML 24X"/>
    <n v="202401"/>
    <x v="2"/>
    <x v="2"/>
    <x v="2"/>
    <x v="9"/>
    <x v="0"/>
    <n v="67.8"/>
    <n v="24408"/>
    <n v="-1531.67"/>
    <n v="22876.33"/>
    <n v="-15412.98"/>
    <n v="-668.17"/>
    <n v="-293.35000000000002"/>
    <n v="6501.8300000000017"/>
    <n v="0.2842164805281267"/>
    <n v="961.52"/>
    <n v="6.2752785971812525E-2"/>
    <n v="4.2031217419927054E-2"/>
    <n v="95.897197640118023"/>
    <n v="1531.67"/>
  </r>
  <r>
    <n v="1110020"/>
    <s v="Juhayna Milk 500ML 24X"/>
    <n v="202401"/>
    <x v="0"/>
    <x v="2"/>
    <x v="2"/>
    <x v="7"/>
    <x v="3"/>
    <n v="111.1"/>
    <n v="49995"/>
    <n v="-5945.8"/>
    <n v="44049.2"/>
    <n v="-28661.95"/>
    <n v="-1328.17"/>
    <n v="-587.48"/>
    <n v="13471.599999999995"/>
    <n v="0.30583075288540984"/>
    <n v="1915.65"/>
    <n v="0.11892789278927893"/>
    <n v="4.3488871534556821E-2"/>
    <n v="121.25652565256522"/>
    <n v="5945.8"/>
  </r>
  <r>
    <n v="1130010"/>
    <s v="Bekhero Milk 500ML 24X"/>
    <n v="202409"/>
    <x v="2"/>
    <x v="2"/>
    <x v="2"/>
    <x v="8"/>
    <x v="2"/>
    <n v="102.4"/>
    <n v="36864"/>
    <n v="-3501.33"/>
    <n v="33362.67"/>
    <n v="-20953.75"/>
    <n v="-742.61"/>
    <n v="-399.82"/>
    <n v="11266.489999999998"/>
    <n v="0.33769749243690622"/>
    <n v="1142.43"/>
    <n v="9.4979654947916659E-2"/>
    <n v="3.4242762944332698E-2"/>
    <n v="110.02431640624998"/>
    <n v="3501.33"/>
  </r>
  <r>
    <n v="1120020"/>
    <s v="Pure Apple 250ML 27X"/>
    <n v="202502"/>
    <x v="1"/>
    <x v="1"/>
    <x v="1"/>
    <x v="4"/>
    <x v="1"/>
    <n v="33.4"/>
    <n v="12692"/>
    <n v="-395.75"/>
    <n v="12296.25"/>
    <n v="-8326.6200000000008"/>
    <n v="-436.71"/>
    <n v="-131.9"/>
    <n v="3401.0200000000004"/>
    <n v="0.27659001728169164"/>
    <n v="568.61"/>
    <n v="3.1181058934762054E-2"/>
    <n v="4.6242553624072383E-2"/>
    <n v="101.82694610778445"/>
    <n v="395.75"/>
  </r>
  <r>
    <n v="1130010"/>
    <s v="Bekhero Milk 500ML 24X"/>
    <n v="202410"/>
    <x v="2"/>
    <x v="2"/>
    <x v="2"/>
    <x v="1"/>
    <x v="0"/>
    <n v="35.6"/>
    <n v="12816"/>
    <n v="-1111.8800000000001"/>
    <n v="11704.12"/>
    <n v="-7747.02"/>
    <n v="-245"/>
    <n v="-186.24"/>
    <n v="3525.8600000000006"/>
    <n v="0.30124947454400675"/>
    <n v="431.24"/>
    <n v="8.6757178526841464E-2"/>
    <n v="3.6845145128382141E-2"/>
    <n v="99.041011235955068"/>
    <n v="1111.8800000000001"/>
  </r>
  <r>
    <n v="1120020"/>
    <s v="Pure Apple 250ML 27X"/>
    <n v="202501"/>
    <x v="1"/>
    <x v="1"/>
    <x v="1"/>
    <x v="4"/>
    <x v="1"/>
    <n v="66.400000000000006"/>
    <n v="25232"/>
    <n v="-901.84"/>
    <n v="24330.16"/>
    <n v="-15342.47"/>
    <n v="-756.83"/>
    <n v="-378.61"/>
    <n v="7852.25"/>
    <n v="0.3227372939594314"/>
    <n v="1135.44"/>
    <n v="3.5741915028535194E-2"/>
    <n v="4.6668003827348446E-2"/>
    <n v="118.25677710843372"/>
    <n v="901.84"/>
  </r>
  <r>
    <n v="1110010"/>
    <s v="Juhayna Milk 1L 12X"/>
    <n v="202409"/>
    <x v="0"/>
    <x v="0"/>
    <x v="0"/>
    <x v="9"/>
    <x v="0"/>
    <n v="60.9"/>
    <n v="25578"/>
    <n v="-1993.85"/>
    <n v="23584.15"/>
    <n v="-15631.67"/>
    <n v="-798.33"/>
    <n v="-289.70999999999998"/>
    <n v="6864.4400000000023"/>
    <n v="0.29106158161307494"/>
    <n v="1088.04"/>
    <n v="7.7951755414809601E-2"/>
    <n v="4.6134374145347615E-2"/>
    <n v="112.71658456486047"/>
    <n v="1993.85"/>
  </r>
  <r>
    <n v="1110010"/>
    <s v="Juhayna Milk 1L 12X"/>
    <n v="202412"/>
    <x v="0"/>
    <x v="0"/>
    <x v="0"/>
    <x v="7"/>
    <x v="3"/>
    <n v="204.8"/>
    <n v="86016"/>
    <n v="-8397.7900000000009"/>
    <n v="77618.210000000006"/>
    <n v="-49928.61"/>
    <n v="-1889.54"/>
    <n v="-877.97"/>
    <n v="24922.090000000004"/>
    <n v="0.32108560607104958"/>
    <n v="2767.51"/>
    <n v="9.7630557105654769E-2"/>
    <n v="3.5655421582126152E-2"/>
    <n v="121.68989257812501"/>
    <n v="8397.7900000000009"/>
  </r>
  <r>
    <n v="1110020"/>
    <s v="Juhayna Milk 500ML 24X"/>
    <n v="202403"/>
    <x v="0"/>
    <x v="2"/>
    <x v="2"/>
    <x v="6"/>
    <x v="0"/>
    <n v="63.8"/>
    <n v="28710"/>
    <n v="-1820.21"/>
    <n v="26889.79"/>
    <n v="-17940.68"/>
    <n v="-546.91999999999996"/>
    <n v="-316.69"/>
    <n v="8085.5000000000036"/>
    <n v="0.30069033636930609"/>
    <n v="863.6099999999999"/>
    <n v="6.3399860675722744E-2"/>
    <n v="3.2116650966779577E-2"/>
    <n v="126.73197492163015"/>
    <n v="1820.21"/>
  </r>
  <r>
    <n v="1110020"/>
    <s v="Juhayna Milk 500ML 24X"/>
    <n v="202411"/>
    <x v="0"/>
    <x v="2"/>
    <x v="2"/>
    <x v="7"/>
    <x v="3"/>
    <n v="181.5"/>
    <n v="81675"/>
    <n v="-8335.44"/>
    <n v="73339.56"/>
    <n v="-49311.56"/>
    <n v="-2248.6799999999998"/>
    <n v="-1181.52"/>
    <n v="20597.800000000003"/>
    <n v="0.28085524374566745"/>
    <n v="3430.2"/>
    <n v="0.10205619834710744"/>
    <n v="4.6771483221333753E-2"/>
    <n v="113.48650137741049"/>
    <n v="8335.44"/>
  </r>
  <r>
    <n v="1110020"/>
    <s v="Juhayna Milk 500ML 24X"/>
    <n v="202407"/>
    <x v="0"/>
    <x v="2"/>
    <x v="2"/>
    <x v="9"/>
    <x v="0"/>
    <n v="12.7"/>
    <n v="5715"/>
    <n v="-387.77"/>
    <n v="5327.23"/>
    <n v="-3424.68"/>
    <n v="-120.43"/>
    <n v="-77.430000000000007"/>
    <n v="1704.69"/>
    <n v="0.31999556993033906"/>
    <n v="197.86"/>
    <n v="6.7851268591426067E-2"/>
    <n v="3.7141253521999242E-2"/>
    <n v="134.22755905511812"/>
    <n v="387.77"/>
  </r>
  <r>
    <n v="1120020"/>
    <s v="Pure Apple 250ML 27X"/>
    <n v="202401"/>
    <x v="1"/>
    <x v="1"/>
    <x v="1"/>
    <x v="1"/>
    <x v="0"/>
    <n v="73.2"/>
    <n v="27816"/>
    <n v="-1856.92"/>
    <n v="25959.08"/>
    <n v="-17549.669999999998"/>
    <n v="-528.84"/>
    <n v="-492.93"/>
    <n v="7387.6400000000031"/>
    <n v="0.28458789756801867"/>
    <n v="1021.77"/>
    <n v="6.6757262007477711E-2"/>
    <n v="3.9360793988076619E-2"/>
    <n v="100.92404371584703"/>
    <n v="1856.92"/>
  </r>
  <r>
    <n v="1110010"/>
    <s v="Juhayna Milk 1L 12X"/>
    <n v="202510"/>
    <x v="0"/>
    <x v="0"/>
    <x v="0"/>
    <x v="10"/>
    <x v="1"/>
    <n v="102.3"/>
    <n v="42966"/>
    <n v="-1510.46"/>
    <n v="41455.54"/>
    <n v="-25862.71"/>
    <n v="-1158.23"/>
    <n v="-678.72"/>
    <n v="13755.880000000001"/>
    <n v="0.33182247776774831"/>
    <n v="1836.95"/>
    <n v="3.515477354187032E-2"/>
    <n v="4.4311327267718623E-2"/>
    <n v="134.46608015640274"/>
    <n v="1510.46"/>
  </r>
  <r>
    <n v="1110020"/>
    <s v="Juhayna Milk 500ML 24X"/>
    <n v="202403"/>
    <x v="0"/>
    <x v="2"/>
    <x v="2"/>
    <x v="5"/>
    <x v="3"/>
    <n v="103.8"/>
    <n v="46710"/>
    <n v="-4575.3100000000004"/>
    <n v="42134.69"/>
    <n v="-26204.38"/>
    <n v="-867.89"/>
    <n v="-659.7"/>
    <n v="14402.720000000001"/>
    <n v="0.34182570228949116"/>
    <n v="1527.5900000000001"/>
    <n v="9.795140226932135E-2"/>
    <n v="3.6254924386532807E-2"/>
    <n v="138.75452793834299"/>
    <n v="4575.3100000000004"/>
  </r>
  <r>
    <n v="1130010"/>
    <s v="Bekhero Milk 500ML 24X"/>
    <n v="202401"/>
    <x v="2"/>
    <x v="2"/>
    <x v="2"/>
    <x v="0"/>
    <x v="0"/>
    <n v="18.2"/>
    <n v="6552"/>
    <n v="-573.15"/>
    <n v="5978.85"/>
    <n v="-3806.34"/>
    <n v="-193.25"/>
    <n v="-64.709999999999994"/>
    <n v="1914.5500000000002"/>
    <n v="0.32022044373081782"/>
    <n v="257.95999999999998"/>
    <n v="8.7477106227106222E-2"/>
    <n v="4.3145420942154421E-2"/>
    <n v="105.19505494505496"/>
    <n v="573.15"/>
  </r>
  <r>
    <n v="1110020"/>
    <s v="Juhayna Milk 500ML 24X"/>
    <n v="202503"/>
    <x v="0"/>
    <x v="2"/>
    <x v="2"/>
    <x v="2"/>
    <x v="1"/>
    <n v="64.5"/>
    <n v="29025"/>
    <n v="-1099.75"/>
    <n v="27925.25"/>
    <n v="-17576.240000000002"/>
    <n v="-911.91"/>
    <n v="-358.1"/>
    <n v="9079"/>
    <n v="0.32511794880976896"/>
    <n v="1270.01"/>
    <n v="3.7889750215331613E-2"/>
    <n v="4.5478912453782869E-2"/>
    <n v="140.75968992248062"/>
    <n v="1099.75"/>
  </r>
  <r>
    <n v="1110010"/>
    <s v="Juhayna Milk 1L 12X"/>
    <n v="202512"/>
    <x v="0"/>
    <x v="0"/>
    <x v="0"/>
    <x v="9"/>
    <x v="0"/>
    <n v="102.7"/>
    <n v="43134"/>
    <n v="-2852.92"/>
    <n v="40281.08"/>
    <n v="-26630.3"/>
    <n v="-1518.61"/>
    <n v="-494.93"/>
    <n v="11637.240000000002"/>
    <n v="0.28890089342192415"/>
    <n v="2013.54"/>
    <n v="6.6140863356053237E-2"/>
    <n v="4.9987239666860965E-2"/>
    <n v="113.31295034079845"/>
    <n v="2852.92"/>
  </r>
  <r>
    <n v="1110020"/>
    <s v="Juhayna Milk 500ML 24X"/>
    <n v="202404"/>
    <x v="0"/>
    <x v="2"/>
    <x v="2"/>
    <x v="3"/>
    <x v="2"/>
    <n v="288.7"/>
    <n v="129915"/>
    <n v="-11862.24"/>
    <n v="118052.76"/>
    <n v="-76176.23"/>
    <n v="-3129.48"/>
    <n v="-1261.08"/>
    <n v="37485.97"/>
    <n v="0.31753573571681004"/>
    <n v="4390.5599999999995"/>
    <n v="9.1307701189239115E-2"/>
    <n v="3.7191506577228688E-2"/>
    <n v="129.84402493938344"/>
    <n v="11862.24"/>
  </r>
  <r>
    <n v="1120010"/>
    <s v="Pure Orange 1L 12X"/>
    <n v="202404"/>
    <x v="1"/>
    <x v="0"/>
    <x v="0"/>
    <x v="8"/>
    <x v="2"/>
    <n v="171.3"/>
    <n v="82224"/>
    <n v="-5843.24"/>
    <n v="76380.759999999995"/>
    <n v="-51454.81"/>
    <n v="-2544.31"/>
    <n v="-1382.6"/>
    <n v="20999.040000000001"/>
    <n v="0.27492577973824822"/>
    <n v="3926.91"/>
    <n v="7.1064895894142832E-2"/>
    <n v="5.1412292833954522E-2"/>
    <n v="122.58633975481611"/>
    <n v="5843.24"/>
  </r>
  <r>
    <n v="1120010"/>
    <s v="Pure Orange 1L 12X"/>
    <n v="202408"/>
    <x v="1"/>
    <x v="0"/>
    <x v="0"/>
    <x v="6"/>
    <x v="0"/>
    <n v="82.3"/>
    <n v="39504"/>
    <n v="-2404.9899999999998"/>
    <n v="37099.01"/>
    <n v="-23882.43"/>
    <n v="-892.61"/>
    <n v="-691.88"/>
    <n v="11632.09"/>
    <n v="0.3135417899291652"/>
    <n v="1584.49"/>
    <n v="6.0879657756176583E-2"/>
    <n v="4.2709765031465799E-2"/>
    <n v="141.33766707168894"/>
    <n v="2404.9899999999998"/>
  </r>
  <r>
    <n v="1130010"/>
    <s v="Bekhero Milk 500ML 24X"/>
    <n v="202401"/>
    <x v="2"/>
    <x v="2"/>
    <x v="2"/>
    <x v="7"/>
    <x v="3"/>
    <n v="169.4"/>
    <n v="60984"/>
    <n v="-5106.47"/>
    <n v="55877.53"/>
    <n v="-37468.6"/>
    <n v="-1495.25"/>
    <n v="-911.79"/>
    <n v="16001.89"/>
    <n v="0.28637432613789476"/>
    <n v="2407.04"/>
    <n v="8.3734586120949764E-2"/>
    <n v="4.3077065145864533E-2"/>
    <n v="94.462160566706018"/>
    <n v="5106.47"/>
  </r>
  <r>
    <n v="1120020"/>
    <s v="Pure Apple 250ML 27X"/>
    <n v="202408"/>
    <x v="1"/>
    <x v="1"/>
    <x v="1"/>
    <x v="4"/>
    <x v="1"/>
    <n v="36"/>
    <n v="13680"/>
    <n v="-287.25"/>
    <n v="13392.75"/>
    <n v="-8942.6299999999992"/>
    <n v="-328.2"/>
    <n v="-265.22000000000003"/>
    <n v="3856.7000000000007"/>
    <n v="0.2879692370872301"/>
    <n v="593.42000000000007"/>
    <n v="2.0997807017543859E-2"/>
    <n v="4.4309047805715783E-2"/>
    <n v="107.13055555555557"/>
    <n v="287.25"/>
  </r>
  <r>
    <n v="1120010"/>
    <s v="Pure Orange 1L 12X"/>
    <n v="202407"/>
    <x v="1"/>
    <x v="0"/>
    <x v="0"/>
    <x v="4"/>
    <x v="1"/>
    <n v="34.299999999999997"/>
    <n v="16464"/>
    <n v="-362.6"/>
    <n v="16101.4"/>
    <n v="-10292.1"/>
    <n v="-484.45"/>
    <n v="-274.14"/>
    <n v="5050.7099999999991"/>
    <n v="0.31368141900704283"/>
    <n v="758.58999999999992"/>
    <n v="2.2023809523809525E-2"/>
    <n v="4.7113294496130768E-2"/>
    <n v="147.25102040816324"/>
    <n v="362.6"/>
  </r>
  <r>
    <n v="1110010"/>
    <s v="Juhayna Milk 1L 12X"/>
    <n v="202501"/>
    <x v="0"/>
    <x v="0"/>
    <x v="0"/>
    <x v="3"/>
    <x v="2"/>
    <n v="85.4"/>
    <n v="35868"/>
    <n v="-2916.64"/>
    <n v="32951.360000000001"/>
    <n v="-21142.74"/>
    <n v="-720"/>
    <n v="-431.69"/>
    <n v="10656.93"/>
    <n v="0.32341396531129518"/>
    <n v="1151.69"/>
    <n v="8.1315936210549791E-2"/>
    <n v="3.4951212939314191E-2"/>
    <n v="124.78840749414519"/>
    <n v="2916.64"/>
  </r>
  <r>
    <n v="1130010"/>
    <s v="Bekhero Milk 500ML 24X"/>
    <n v="202409"/>
    <x v="2"/>
    <x v="2"/>
    <x v="2"/>
    <x v="5"/>
    <x v="3"/>
    <n v="147.80000000000001"/>
    <n v="53208"/>
    <n v="-4268.22"/>
    <n v="48939.78"/>
    <n v="-32780.94"/>
    <n v="-996.21"/>
    <n v="-772.05"/>
    <n v="14390.579999999994"/>
    <n v="0.29404668349551211"/>
    <n v="1768.26"/>
    <n v="8.0217636445647278E-2"/>
    <n v="3.6131343459247262E-2"/>
    <n v="97.365223274695495"/>
    <n v="4268.22"/>
  </r>
  <r>
    <n v="1120010"/>
    <s v="Pure Orange 1L 12X"/>
    <n v="202501"/>
    <x v="1"/>
    <x v="0"/>
    <x v="0"/>
    <x v="8"/>
    <x v="2"/>
    <n v="265.10000000000002"/>
    <n v="127248"/>
    <n v="-10005.16"/>
    <n v="117242.84"/>
    <n v="-73825.490000000005"/>
    <n v="-2573.9"/>
    <n v="-1296.18"/>
    <n v="39547.270000000004"/>
    <n v="0.33731074750492229"/>
    <n v="3870.08"/>
    <n v="7.8627247579529741E-2"/>
    <n v="3.3009094627868107E-2"/>
    <n v="149.17868728781593"/>
    <n v="10005.16"/>
  </r>
  <r>
    <n v="1130010"/>
    <s v="Bekhero Milk 500ML 24X"/>
    <n v="202407"/>
    <x v="2"/>
    <x v="2"/>
    <x v="2"/>
    <x v="6"/>
    <x v="0"/>
    <n v="28.6"/>
    <n v="10296"/>
    <n v="-647.08000000000004"/>
    <n v="9648.92"/>
    <n v="-6548.26"/>
    <n v="-213.27"/>
    <n v="-146.88999999999999"/>
    <n v="2740.4999999999991"/>
    <n v="0.28402142415938769"/>
    <n v="360.15999999999997"/>
    <n v="6.2847707847707851E-2"/>
    <n v="3.7326457261538076E-2"/>
    <n v="95.821678321678291"/>
    <n v="647.08000000000004"/>
  </r>
  <r>
    <n v="1130010"/>
    <s v="Bekhero Milk 500ML 24X"/>
    <n v="202512"/>
    <x v="2"/>
    <x v="2"/>
    <x v="2"/>
    <x v="9"/>
    <x v="0"/>
    <n v="11.7"/>
    <n v="4212"/>
    <n v="-327.76"/>
    <n v="3884.24"/>
    <n v="-2606.71"/>
    <n v="-137.16"/>
    <n v="-40.1"/>
    <n v="1100.27"/>
    <n v="0.28326519473564971"/>
    <n v="177.26"/>
    <n v="7.7815764482431146E-2"/>
    <n v="4.563569707330134E-2"/>
    <n v="94.040170940170938"/>
    <n v="327.76"/>
  </r>
  <r>
    <n v="1120010"/>
    <s v="Pure Orange 1L 12X"/>
    <n v="202501"/>
    <x v="1"/>
    <x v="0"/>
    <x v="0"/>
    <x v="6"/>
    <x v="0"/>
    <n v="99.6"/>
    <n v="47808"/>
    <n v="-3530.35"/>
    <n v="44277.65"/>
    <n v="-29136.46"/>
    <n v="-1596.13"/>
    <n v="-567"/>
    <n v="12978.060000000001"/>
    <n v="0.29310634146121128"/>
    <n v="2163.13"/>
    <n v="7.3844335676037487E-2"/>
    <n v="4.8853767081134612E-2"/>
    <n v="130.30180722891569"/>
    <n v="3530.35"/>
  </r>
  <r>
    <n v="1110010"/>
    <s v="Juhayna Milk 1L 12X"/>
    <n v="202406"/>
    <x v="0"/>
    <x v="0"/>
    <x v="0"/>
    <x v="10"/>
    <x v="1"/>
    <n v="82.8"/>
    <n v="34776"/>
    <n v="-1164.05"/>
    <n v="33611.949999999997"/>
    <n v="-22669.53"/>
    <n v="-1093.93"/>
    <n v="-431.5"/>
    <n v="9416.989999999998"/>
    <n v="0.28016791647018391"/>
    <n v="1525.43"/>
    <n v="3.3472797331492984E-2"/>
    <n v="4.5383561501192292E-2"/>
    <n v="113.73176328502413"/>
    <n v="1164.05"/>
  </r>
  <r>
    <n v="1110020"/>
    <s v="Juhayna Milk 500ML 24X"/>
    <n v="202502"/>
    <x v="0"/>
    <x v="2"/>
    <x v="2"/>
    <x v="4"/>
    <x v="1"/>
    <n v="69.2"/>
    <n v="31140"/>
    <n v="-1085.83"/>
    <n v="30054.17"/>
    <n v="-19781.28"/>
    <n v="-1100.96"/>
    <n v="-492.58"/>
    <n v="8679.3499999999985"/>
    <n v="0.28879020781475578"/>
    <n v="1593.54"/>
    <n v="3.4869299935773923E-2"/>
    <n v="5.3022259473477391E-2"/>
    <n v="125.42413294797686"/>
    <n v="1085.83"/>
  </r>
  <r>
    <n v="1110020"/>
    <s v="Juhayna Milk 500ML 24X"/>
    <n v="202401"/>
    <x v="0"/>
    <x v="2"/>
    <x v="2"/>
    <x v="6"/>
    <x v="0"/>
    <n v="38.299999999999997"/>
    <n v="17235"/>
    <n v="-1535.55"/>
    <n v="15699.45"/>
    <n v="-10257.120000000001"/>
    <n v="-466.64"/>
    <n v="-296.68"/>
    <n v="4679.01"/>
    <n v="0.29803655542073132"/>
    <n v="763.31999999999994"/>
    <n v="8.9094865100087031E-2"/>
    <n v="4.8620811557092761E-2"/>
    <n v="122.167362924282"/>
    <n v="1535.55"/>
  </r>
  <r>
    <n v="1110020"/>
    <s v="Juhayna Milk 500ML 24X"/>
    <n v="202411"/>
    <x v="0"/>
    <x v="2"/>
    <x v="2"/>
    <x v="10"/>
    <x v="1"/>
    <n v="35"/>
    <n v="15750"/>
    <n v="-468.68"/>
    <n v="15281.32"/>
    <n v="-10163.99"/>
    <n v="-332.64"/>
    <n v="-197.35"/>
    <n v="4587.34"/>
    <n v="0.30019265351422525"/>
    <n v="529.99"/>
    <n v="2.9757460317460318E-2"/>
    <n v="3.468221331665066E-2"/>
    <n v="131.06685714285715"/>
    <n v="468.68"/>
  </r>
  <r>
    <n v="1110020"/>
    <s v="Juhayna Milk 500ML 24X"/>
    <n v="202510"/>
    <x v="0"/>
    <x v="2"/>
    <x v="2"/>
    <x v="2"/>
    <x v="1"/>
    <n v="109.8"/>
    <n v="49410"/>
    <n v="-1912.77"/>
    <n v="47497.23"/>
    <n v="-32120.46"/>
    <n v="-1270.19"/>
    <n v="-505.57"/>
    <n v="13601.010000000002"/>
    <n v="0.28635375157667092"/>
    <n v="1775.76"/>
    <n v="3.8712204007285977E-2"/>
    <n v="3.738660128180106E-2"/>
    <n v="123.87076502732242"/>
    <n v="1912.77"/>
  </r>
  <r>
    <n v="1120010"/>
    <s v="Pure Orange 1L 12X"/>
    <n v="202412"/>
    <x v="1"/>
    <x v="0"/>
    <x v="0"/>
    <x v="8"/>
    <x v="2"/>
    <n v="53.8"/>
    <n v="25824"/>
    <n v="-2241.4699999999998"/>
    <n v="23582.53"/>
    <n v="-14693.22"/>
    <n v="-540.11"/>
    <n v="-381.38"/>
    <n v="7967.82"/>
    <n v="0.33786960092916241"/>
    <n v="921.49"/>
    <n v="8.6797939900867399E-2"/>
    <n v="3.9075111957877294E-2"/>
    <n v="148.1007434944238"/>
    <n v="2241.4699999999998"/>
  </r>
  <r>
    <n v="1110010"/>
    <s v="Juhayna Milk 1L 12X"/>
    <n v="202507"/>
    <x v="0"/>
    <x v="0"/>
    <x v="0"/>
    <x v="10"/>
    <x v="1"/>
    <n v="48.5"/>
    <n v="20370"/>
    <n v="-599.07000000000005"/>
    <n v="19770.93"/>
    <n v="-13413.25"/>
    <n v="-563.36"/>
    <n v="-379.09"/>
    <n v="5415.23"/>
    <n v="0.27389859758746804"/>
    <n v="942.45"/>
    <n v="2.9409425625920475E-2"/>
    <n v="4.7668470830658956E-2"/>
    <n v="111.65422680412371"/>
    <n v="599.07000000000005"/>
  </r>
  <r>
    <n v="1110020"/>
    <s v="Juhayna Milk 500ML 24X"/>
    <n v="202405"/>
    <x v="0"/>
    <x v="2"/>
    <x v="2"/>
    <x v="10"/>
    <x v="1"/>
    <n v="75.3"/>
    <n v="33885"/>
    <n v="-815.36"/>
    <n v="33069.64"/>
    <n v="-21751.599999999999"/>
    <n v="-686.54"/>
    <n v="-589.74"/>
    <n v="10041.759999999998"/>
    <n v="0.30365495360699418"/>
    <n v="1276.28"/>
    <n v="2.4062564556588461E-2"/>
    <n v="3.8593707098111739E-2"/>
    <n v="133.3567065073041"/>
    <n v="815.36"/>
  </r>
  <r>
    <n v="1110010"/>
    <s v="Juhayna Milk 1L 12X"/>
    <n v="202411"/>
    <x v="0"/>
    <x v="0"/>
    <x v="0"/>
    <x v="7"/>
    <x v="3"/>
    <n v="64.2"/>
    <n v="26964"/>
    <n v="-2719.61"/>
    <n v="24244.39"/>
    <n v="-15415.72"/>
    <n v="-693.68"/>
    <n v="-314.48"/>
    <n v="7820.5099999999984"/>
    <n v="0.32256988111476503"/>
    <n v="1008.16"/>
    <n v="0.10086077733273996"/>
    <n v="4.1583228119989817E-2"/>
    <n v="121.81479750778813"/>
    <n v="2719.61"/>
  </r>
  <r>
    <n v="1110010"/>
    <s v="Juhayna Milk 1L 12X"/>
    <n v="202502"/>
    <x v="0"/>
    <x v="0"/>
    <x v="0"/>
    <x v="5"/>
    <x v="3"/>
    <n v="51.5"/>
    <n v="21630"/>
    <n v="-1986.15"/>
    <n v="19643.849999999999"/>
    <n v="-12759.05"/>
    <n v="-701.03"/>
    <n v="-198.94"/>
    <n v="5984.8299999999981"/>
    <n v="0.3046668550207825"/>
    <n v="899.97"/>
    <n v="9.1823855755894593E-2"/>
    <n v="4.5814338838873238E-2"/>
    <n v="116.21029126213588"/>
    <n v="1986.15"/>
  </r>
  <r>
    <n v="1110020"/>
    <s v="Juhayna Milk 500ML 24X"/>
    <n v="202411"/>
    <x v="0"/>
    <x v="2"/>
    <x v="2"/>
    <x v="3"/>
    <x v="2"/>
    <n v="130.80000000000001"/>
    <n v="58860"/>
    <n v="-5737.25"/>
    <n v="53122.75"/>
    <n v="-35042.129999999997"/>
    <n v="-1147.73"/>
    <n v="-666.48"/>
    <n v="16266.409999999996"/>
    <n v="0.3062042157079593"/>
    <n v="1814.21"/>
    <n v="9.7472816853550803E-2"/>
    <n v="3.4151281701342649E-2"/>
    <n v="124.3609327217125"/>
    <n v="5737.25"/>
  </r>
  <r>
    <n v="1110010"/>
    <s v="Juhayna Milk 1L 12X"/>
    <n v="202406"/>
    <x v="0"/>
    <x v="0"/>
    <x v="0"/>
    <x v="4"/>
    <x v="1"/>
    <n v="119.3"/>
    <n v="50106"/>
    <n v="-1549.27"/>
    <n v="48556.73"/>
    <n v="-32749.03"/>
    <n v="-1307.56"/>
    <n v="-935.25"/>
    <n v="13564.890000000007"/>
    <n v="0.2793616868351721"/>
    <n v="2242.81"/>
    <n v="3.0919849918173471E-2"/>
    <n v="4.6189477751075902E-2"/>
    <n v="113.70402347024314"/>
    <n v="1549.27"/>
  </r>
  <r>
    <n v="1120020"/>
    <s v="Pure Apple 250ML 27X"/>
    <n v="202510"/>
    <x v="1"/>
    <x v="1"/>
    <x v="1"/>
    <x v="8"/>
    <x v="2"/>
    <n v="57.9"/>
    <n v="22002"/>
    <n v="-1796.49"/>
    <n v="20205.509999999998"/>
    <n v="-13712.43"/>
    <n v="-585.61"/>
    <n v="-209.36"/>
    <n v="5698.1099999999969"/>
    <n v="0.28200772957475451"/>
    <n v="794.97"/>
    <n v="8.1651213526043084E-2"/>
    <n v="3.9344218482978165E-2"/>
    <n v="98.412953367875602"/>
    <n v="1796.49"/>
  </r>
  <r>
    <n v="1130010"/>
    <s v="Bekhero Milk 500ML 24X"/>
    <n v="202506"/>
    <x v="2"/>
    <x v="2"/>
    <x v="2"/>
    <x v="3"/>
    <x v="2"/>
    <n v="78.400000000000006"/>
    <n v="28224"/>
    <n v="-2134.8000000000002"/>
    <n v="26089.200000000001"/>
    <n v="-16494.900000000001"/>
    <n v="-915.81"/>
    <n v="-420.29"/>
    <n v="8258.1999999999971"/>
    <n v="0.31653711114177502"/>
    <n v="1336.1"/>
    <n v="7.5637755102040821E-2"/>
    <n v="5.1212762369102917E-2"/>
    <n v="105.33418367346934"/>
    <n v="2134.8000000000002"/>
  </r>
  <r>
    <n v="1120020"/>
    <s v="Pure Apple 250ML 27X"/>
    <n v="202506"/>
    <x v="1"/>
    <x v="1"/>
    <x v="1"/>
    <x v="1"/>
    <x v="0"/>
    <n v="28"/>
    <n v="10640"/>
    <n v="-825.15"/>
    <n v="9814.85"/>
    <n v="-6469"/>
    <n v="-387.8"/>
    <n v="-140.75"/>
    <n v="2817.3"/>
    <n v="0.28704463134943481"/>
    <n v="528.54999999999995"/>
    <n v="7.7551691729323302E-2"/>
    <n v="5.3852071096348895E-2"/>
    <n v="100.61785714285715"/>
    <n v="825.15"/>
  </r>
  <r>
    <n v="1110010"/>
    <s v="Juhayna Milk 1L 12X"/>
    <n v="202501"/>
    <x v="0"/>
    <x v="0"/>
    <x v="0"/>
    <x v="5"/>
    <x v="3"/>
    <n v="121.2"/>
    <n v="50904"/>
    <n v="-4637.92"/>
    <n v="46266.080000000002"/>
    <n v="-29819.77"/>
    <n v="-1797.38"/>
    <n v="-684.51"/>
    <n v="13964.420000000002"/>
    <n v="0.30182846698920679"/>
    <n v="2481.8900000000003"/>
    <n v="9.1111111111111115E-2"/>
    <n v="5.3643835829618597E-2"/>
    <n v="115.21798679867987"/>
    <n v="4637.92"/>
  </r>
  <r>
    <n v="1120010"/>
    <s v="Pure Orange 1L 12X"/>
    <n v="202412"/>
    <x v="1"/>
    <x v="0"/>
    <x v="0"/>
    <x v="10"/>
    <x v="1"/>
    <n v="52.1"/>
    <n v="25008"/>
    <n v="-665.66"/>
    <n v="24342.34"/>
    <n v="-15161.97"/>
    <n v="-614.15"/>
    <n v="-329.35"/>
    <n v="8236.8700000000008"/>
    <n v="0.33837626127972908"/>
    <n v="943.5"/>
    <n v="2.6617882277671145E-2"/>
    <n v="3.875962623149623E-2"/>
    <n v="158.09731285988485"/>
    <n v="665.66"/>
  </r>
  <r>
    <n v="1110010"/>
    <s v="Juhayna Milk 1L 12X"/>
    <n v="202507"/>
    <x v="0"/>
    <x v="0"/>
    <x v="0"/>
    <x v="3"/>
    <x v="2"/>
    <n v="195.1"/>
    <n v="81942"/>
    <n v="-6117.57"/>
    <n v="75824.429999999993"/>
    <n v="-49142.6"/>
    <n v="-1540.17"/>
    <n v="-1198.1199999999999"/>
    <n v="23943.539999999994"/>
    <n v="0.31577606320284896"/>
    <n v="2738.29"/>
    <n v="7.4657318591198646E-2"/>
    <n v="3.611355865121571E-2"/>
    <n v="122.72444900051252"/>
    <n v="6117.57"/>
  </r>
  <r>
    <n v="1110020"/>
    <s v="Juhayna Milk 500ML 24X"/>
    <n v="202401"/>
    <x v="0"/>
    <x v="2"/>
    <x v="2"/>
    <x v="2"/>
    <x v="1"/>
    <n v="25.9"/>
    <n v="11655"/>
    <n v="-313.37"/>
    <n v="11341.63"/>
    <n v="-7259.74"/>
    <n v="-415.71"/>
    <n v="-141.87"/>
    <n v="3524.3099999999995"/>
    <n v="0.31074104868524188"/>
    <n v="557.57999999999993"/>
    <n v="2.6887172887172888E-2"/>
    <n v="4.9162245638413524E-2"/>
    <n v="136.07374517374515"/>
    <n v="313.37"/>
  </r>
  <r>
    <n v="1130010"/>
    <s v="Bekhero Milk 500ML 24X"/>
    <n v="202510"/>
    <x v="2"/>
    <x v="2"/>
    <x v="2"/>
    <x v="7"/>
    <x v="3"/>
    <n v="133.4"/>
    <n v="48024"/>
    <n v="-3863.45"/>
    <n v="44160.55"/>
    <n v="-27871.47"/>
    <n v="-1700.62"/>
    <n v="-825.37"/>
    <n v="13763.090000000004"/>
    <n v="0.3116602940860112"/>
    <n v="2525.9899999999998"/>
    <n v="8.0448317507912703E-2"/>
    <n v="5.7200148095981583E-2"/>
    <n v="103.17158920539732"/>
    <n v="3863.45"/>
  </r>
  <r>
    <n v="1130010"/>
    <s v="Bekhero Milk 500ML 24X"/>
    <n v="202507"/>
    <x v="2"/>
    <x v="2"/>
    <x v="2"/>
    <x v="4"/>
    <x v="1"/>
    <n v="23"/>
    <n v="8280"/>
    <n v="-291.88"/>
    <n v="7988.12"/>
    <n v="-5011.2"/>
    <n v="-293.83999999999997"/>
    <n v="-143.12"/>
    <n v="2539.96"/>
    <n v="0.31796718126417733"/>
    <n v="436.96"/>
    <n v="3.5251207729468596E-2"/>
    <n v="5.4701231328522858E-2"/>
    <n v="110.43304347826087"/>
    <n v="291.88"/>
  </r>
  <r>
    <n v="1130010"/>
    <s v="Bekhero Milk 500ML 24X"/>
    <n v="202406"/>
    <x v="2"/>
    <x v="2"/>
    <x v="2"/>
    <x v="0"/>
    <x v="0"/>
    <n v="68.3"/>
    <n v="24588"/>
    <n v="-1626.61"/>
    <n v="22961.39"/>
    <n v="-15069.19"/>
    <n v="-918.3"/>
    <n v="-239.42"/>
    <n v="6734.48"/>
    <n v="0.2932958327000238"/>
    <n v="1157.72"/>
    <n v="6.6154628273954769E-2"/>
    <n v="5.0420292499713651E-2"/>
    <n v="98.601464128843332"/>
    <n v="1626.61"/>
  </r>
  <r>
    <n v="1120010"/>
    <s v="Pure Orange 1L 12X"/>
    <n v="202502"/>
    <x v="1"/>
    <x v="0"/>
    <x v="0"/>
    <x v="5"/>
    <x v="3"/>
    <n v="172.2"/>
    <n v="82656"/>
    <n v="-9553.58"/>
    <n v="73102.42"/>
    <n v="-48542.720000000001"/>
    <n v="-2253.41"/>
    <n v="-1324.51"/>
    <n v="20981.779999999992"/>
    <n v="0.28701895231375368"/>
    <n v="3577.92"/>
    <n v="0.11558241385985288"/>
    <n v="4.8943933730237664E-2"/>
    <n v="121.84541231126593"/>
    <n v="9553.58"/>
  </r>
  <r>
    <n v="1110020"/>
    <s v="Juhayna Milk 500ML 24X"/>
    <n v="202404"/>
    <x v="0"/>
    <x v="2"/>
    <x v="2"/>
    <x v="3"/>
    <x v="2"/>
    <n v="234.4"/>
    <n v="105480"/>
    <n v="-9400.42"/>
    <n v="96079.58"/>
    <n v="-62243.72"/>
    <n v="-2693.78"/>
    <n v="-1097.54"/>
    <n v="30044.540000000008"/>
    <n v="0.31270473913395547"/>
    <n v="3791.32"/>
    <n v="8.912040197193781E-2"/>
    <n v="3.9460205800233517E-2"/>
    <n v="128.17636518771334"/>
    <n v="9400.42"/>
  </r>
  <r>
    <n v="1110010"/>
    <s v="Juhayna Milk 1L 12X"/>
    <n v="202411"/>
    <x v="0"/>
    <x v="0"/>
    <x v="0"/>
    <x v="1"/>
    <x v="0"/>
    <n v="11.4"/>
    <n v="4788"/>
    <n v="-357.61"/>
    <n v="4430.3900000000003"/>
    <n v="-2773.84"/>
    <n v="-129.21"/>
    <n v="-70.97"/>
    <n v="1456.3700000000003"/>
    <n v="0.32872275352734187"/>
    <n v="200.18"/>
    <n v="7.4688805346700082E-2"/>
    <n v="4.5183381147032201E-2"/>
    <n v="127.75175438596494"/>
    <n v="357.61"/>
  </r>
  <r>
    <n v="1120020"/>
    <s v="Pure Apple 250ML 27X"/>
    <n v="202412"/>
    <x v="1"/>
    <x v="1"/>
    <x v="1"/>
    <x v="8"/>
    <x v="2"/>
    <n v="284.10000000000002"/>
    <n v="107958"/>
    <n v="-8455.31"/>
    <n v="99502.69"/>
    <n v="-66764.289999999994"/>
    <n v="-3166.37"/>
    <n v="-1978.45"/>
    <n v="27593.580000000016"/>
    <n v="0.27731491480280601"/>
    <n v="5144.82"/>
    <n v="7.8320365327256891E-2"/>
    <n v="5.1705335805494301E-2"/>
    <n v="97.126293558606179"/>
    <n v="8455.31"/>
  </r>
  <r>
    <n v="1110010"/>
    <s v="Juhayna Milk 1L 12X"/>
    <n v="202505"/>
    <x v="0"/>
    <x v="0"/>
    <x v="0"/>
    <x v="3"/>
    <x v="2"/>
    <n v="163.6"/>
    <n v="68712"/>
    <n v="-5704.45"/>
    <n v="63007.55"/>
    <n v="-39848.22"/>
    <n v="-2071.08"/>
    <n v="-784.87"/>
    <n v="20303.379999999997"/>
    <n v="0.32223725569396044"/>
    <n v="2855.95"/>
    <n v="8.3019705437187091E-2"/>
    <n v="4.5327107624403735E-2"/>
    <n v="124.10378973105134"/>
    <n v="5704.45"/>
  </r>
  <r>
    <n v="1120010"/>
    <s v="Pure Orange 1L 12X"/>
    <n v="202504"/>
    <x v="1"/>
    <x v="0"/>
    <x v="0"/>
    <x v="8"/>
    <x v="2"/>
    <n v="156.19999999999999"/>
    <n v="74976"/>
    <n v="-5955.64"/>
    <n v="69020.36"/>
    <n v="-46580.58"/>
    <n v="-2243.0700000000002"/>
    <n v="-1078.92"/>
    <n v="19117.79"/>
    <n v="0.27698768885007263"/>
    <n v="3321.9900000000002"/>
    <n v="7.9433952198036714E-2"/>
    <n v="4.8130580599695515E-2"/>
    <n v="122.39302176696545"/>
    <n v="5955.64"/>
  </r>
  <r>
    <n v="1110020"/>
    <s v="Juhayna Milk 500ML 24X"/>
    <n v="202406"/>
    <x v="0"/>
    <x v="2"/>
    <x v="2"/>
    <x v="2"/>
    <x v="1"/>
    <n v="88.8"/>
    <n v="39960"/>
    <n v="-973.78"/>
    <n v="38986.22"/>
    <n v="-26424.76"/>
    <n v="-1518.72"/>
    <n v="-580.52"/>
    <n v="10462.220000000001"/>
    <n v="0.26835687070970204"/>
    <n v="2099.2399999999998"/>
    <n v="2.4368868868868868E-2"/>
    <n v="5.3845692144557734E-2"/>
    <n v="117.81779279279282"/>
    <n v="973.78"/>
  </r>
  <r>
    <n v="1110010"/>
    <s v="Juhayna Milk 1L 12X"/>
    <n v="202507"/>
    <x v="0"/>
    <x v="0"/>
    <x v="0"/>
    <x v="5"/>
    <x v="3"/>
    <n v="216.7"/>
    <n v="91014"/>
    <n v="-7427.8"/>
    <n v="83586.2"/>
    <n v="-53875"/>
    <n v="-2950.24"/>
    <n v="-1406.95"/>
    <n v="25354.010000000002"/>
    <n v="0.30332770241977747"/>
    <n v="4357.1899999999996"/>
    <n v="8.1611620190300396E-2"/>
    <n v="5.2128102485817035E-2"/>
    <n v="117.00050761421322"/>
    <n v="7427.8"/>
  </r>
  <r>
    <n v="1110010"/>
    <s v="Juhayna Milk 1L 12X"/>
    <n v="202510"/>
    <x v="0"/>
    <x v="0"/>
    <x v="0"/>
    <x v="3"/>
    <x v="2"/>
    <n v="108.4"/>
    <n v="45528"/>
    <n v="-3448.1"/>
    <n v="42079.9"/>
    <n v="-28343.63"/>
    <n v="-1175.8599999999999"/>
    <n v="-695.11"/>
    <n v="11865.3"/>
    <n v="0.28197072711674692"/>
    <n v="1870.9699999999998"/>
    <n v="7.5735810929537864E-2"/>
    <n v="4.4462320490305345E-2"/>
    <n v="109.45848708487084"/>
    <n v="3448.1"/>
  </r>
  <r>
    <n v="1110020"/>
    <s v="Juhayna Milk 500ML 24X"/>
    <n v="202501"/>
    <x v="0"/>
    <x v="2"/>
    <x v="2"/>
    <x v="7"/>
    <x v="3"/>
    <n v="252.7"/>
    <n v="113715"/>
    <n v="-11586.69"/>
    <n v="102128.31"/>
    <n v="-67247.039999999994"/>
    <n v="-3571.5"/>
    <n v="-1055.3900000000001"/>
    <n v="30254.380000000005"/>
    <n v="0.29623891749506093"/>
    <n v="4626.8900000000003"/>
    <n v="0.10189236248516027"/>
    <n v="4.5304676049177747E-2"/>
    <n v="119.72449544914922"/>
    <n v="11586.69"/>
  </r>
  <r>
    <n v="1120010"/>
    <s v="Pure Orange 1L 12X"/>
    <n v="202504"/>
    <x v="1"/>
    <x v="0"/>
    <x v="0"/>
    <x v="1"/>
    <x v="0"/>
    <n v="97.2"/>
    <n v="46656"/>
    <n v="-3023.51"/>
    <n v="43632.49"/>
    <n v="-27753.82"/>
    <n v="-1628.1"/>
    <n v="-622.97"/>
    <n v="13627.599999999999"/>
    <n v="0.31232689218515836"/>
    <n v="2251.0699999999997"/>
    <n v="6.4804312414266124E-2"/>
    <n v="5.159160066271716E-2"/>
    <n v="140.20164609053495"/>
    <n v="3023.51"/>
  </r>
  <r>
    <n v="1110020"/>
    <s v="Juhayna Milk 500ML 24X"/>
    <n v="202512"/>
    <x v="0"/>
    <x v="2"/>
    <x v="2"/>
    <x v="4"/>
    <x v="1"/>
    <n v="82.8"/>
    <n v="37260"/>
    <n v="-1089.8499999999999"/>
    <n v="36170.15"/>
    <n v="-23584.63"/>
    <n v="-772.15"/>
    <n v="-712.55"/>
    <n v="11100.82"/>
    <n v="0.30690555610081793"/>
    <n v="1484.6999999999998"/>
    <n v="2.9249865807836818E-2"/>
    <n v="4.1047659465056126E-2"/>
    <n v="134.06787439613527"/>
    <n v="1089.8499999999999"/>
  </r>
  <r>
    <n v="1130010"/>
    <s v="Bekhero Milk 500ML 24X"/>
    <n v="202410"/>
    <x v="2"/>
    <x v="2"/>
    <x v="2"/>
    <x v="3"/>
    <x v="2"/>
    <n v="68.8"/>
    <n v="24768"/>
    <n v="-1989.71"/>
    <n v="22778.29"/>
    <n v="-15043.65"/>
    <n v="-781.64"/>
    <n v="-411.1"/>
    <n v="6541.9000000000015"/>
    <n v="0.28719890738066822"/>
    <n v="1192.74"/>
    <n v="8.0333898578811375E-2"/>
    <n v="5.236301759262877E-2"/>
    <n v="95.085755813953512"/>
    <n v="1989.71"/>
  </r>
  <r>
    <n v="1130010"/>
    <s v="Bekhero Milk 500ML 24X"/>
    <n v="202404"/>
    <x v="2"/>
    <x v="2"/>
    <x v="2"/>
    <x v="7"/>
    <x v="3"/>
    <n v="66.3"/>
    <n v="23868"/>
    <n v="-2616.36"/>
    <n v="21251.64"/>
    <n v="-13541.91"/>
    <n v="-587.29"/>
    <n v="-403.1"/>
    <n v="6719.3399999999983"/>
    <n v="0.31617983365048524"/>
    <n v="990.39"/>
    <n v="0.10961789844142786"/>
    <n v="4.6602991580885052E-2"/>
    <n v="101.34751131221718"/>
    <n v="2616.36"/>
  </r>
  <r>
    <n v="1110010"/>
    <s v="Juhayna Milk 1L 12X"/>
    <n v="202409"/>
    <x v="0"/>
    <x v="0"/>
    <x v="0"/>
    <x v="2"/>
    <x v="1"/>
    <n v="60.7"/>
    <n v="25494"/>
    <n v="-755.37"/>
    <n v="24738.63"/>
    <n v="-16512.259999999998"/>
    <n v="-608.04999999999995"/>
    <n v="-332.44"/>
    <n v="7285.8800000000047"/>
    <n v="0.29451428797795209"/>
    <n v="940.49"/>
    <n v="2.9629324546952225E-2"/>
    <n v="3.8017060766905843E-2"/>
    <n v="120.03097199341029"/>
    <n v="755.37"/>
  </r>
  <r>
    <n v="1110010"/>
    <s v="Juhayna Milk 1L 12X"/>
    <n v="202412"/>
    <x v="0"/>
    <x v="0"/>
    <x v="0"/>
    <x v="8"/>
    <x v="2"/>
    <n v="248.4"/>
    <n v="104328"/>
    <n v="-8609.85"/>
    <n v="95718.15"/>
    <n v="-61098.73"/>
    <n v="-3642.48"/>
    <n v="-1904.62"/>
    <n v="29072.319999999992"/>
    <n v="0.30372839424915749"/>
    <n v="5547.1"/>
    <n v="8.2526742581090412E-2"/>
    <n v="5.7952436397903644E-2"/>
    <n v="117.03832528180351"/>
    <n v="8609.85"/>
  </r>
  <r>
    <n v="1110010"/>
    <s v="Juhayna Milk 1L 12X"/>
    <n v="202505"/>
    <x v="0"/>
    <x v="0"/>
    <x v="0"/>
    <x v="9"/>
    <x v="0"/>
    <n v="68.7"/>
    <n v="28854"/>
    <n v="-2244.08"/>
    <n v="26609.919999999998"/>
    <n v="-17144.009999999998"/>
    <n v="-655.35"/>
    <n v="-435.63"/>
    <n v="8374.93"/>
    <n v="0.31472961963057389"/>
    <n v="1090.98"/>
    <n v="7.777361890899008E-2"/>
    <n v="4.0998995863196885E-2"/>
    <n v="121.90582241630277"/>
    <n v="2244.08"/>
  </r>
  <r>
    <n v="1110010"/>
    <s v="Juhayna Milk 1L 12X"/>
    <n v="202408"/>
    <x v="0"/>
    <x v="0"/>
    <x v="0"/>
    <x v="0"/>
    <x v="0"/>
    <n v="70.400000000000006"/>
    <n v="29568"/>
    <n v="-1814.3"/>
    <n v="27753.7"/>
    <n v="-17703.89"/>
    <n v="-925.81"/>
    <n v="-409.07"/>
    <n v="8714.93"/>
    <n v="0.31400966357638804"/>
    <n v="1334.8799999999999"/>
    <n v="6.1360254329004327E-2"/>
    <n v="4.8097370801010307E-2"/>
    <n v="123.79161931818182"/>
    <n v="1814.3"/>
  </r>
  <r>
    <n v="1110010"/>
    <s v="Juhayna Milk 1L 12X"/>
    <n v="202502"/>
    <x v="0"/>
    <x v="0"/>
    <x v="0"/>
    <x v="4"/>
    <x v="1"/>
    <n v="11.1"/>
    <n v="4662"/>
    <n v="-142.61000000000001"/>
    <n v="4519.3900000000003"/>
    <n v="-2814.83"/>
    <n v="-151.65"/>
    <n v="-87.86"/>
    <n v="1465.0500000000002"/>
    <n v="0.32416985478128685"/>
    <n v="239.51"/>
    <n v="3.0589875589875592E-2"/>
    <n v="5.2996090180311942E-2"/>
    <n v="131.98648648648651"/>
    <n v="142.61000000000001"/>
  </r>
  <r>
    <n v="1110010"/>
    <s v="Juhayna Milk 1L 12X"/>
    <n v="202410"/>
    <x v="0"/>
    <x v="0"/>
    <x v="0"/>
    <x v="6"/>
    <x v="0"/>
    <n v="41.3"/>
    <n v="17346"/>
    <n v="-1250.03"/>
    <n v="16095.97"/>
    <n v="-10670.6"/>
    <n v="-500.83"/>
    <n v="-286.79000000000002"/>
    <n v="4637.7499999999982"/>
    <n v="0.28813112847501571"/>
    <n v="787.62"/>
    <n v="7.2064452899803982E-2"/>
    <n v="4.8932745277233992E-2"/>
    <n v="112.29418886198543"/>
    <n v="1250.03"/>
  </r>
  <r>
    <n v="1120020"/>
    <s v="Pure Apple 250ML 27X"/>
    <n v="202407"/>
    <x v="1"/>
    <x v="1"/>
    <x v="1"/>
    <x v="9"/>
    <x v="0"/>
    <n v="38.9"/>
    <n v="14782"/>
    <n v="-1054.3399999999999"/>
    <n v="13727.66"/>
    <n v="-9275.1"/>
    <n v="-497.36"/>
    <n v="-200.08"/>
    <n v="3755.119999999999"/>
    <n v="0.27354407087588117"/>
    <n v="697.44"/>
    <n v="7.1325936950345004E-2"/>
    <n v="5.0805454097785058E-2"/>
    <n v="96.532647814910007"/>
    <n v="1054.3399999999999"/>
  </r>
  <r>
    <n v="1120020"/>
    <s v="Pure Apple 250ML 27X"/>
    <n v="202409"/>
    <x v="1"/>
    <x v="1"/>
    <x v="1"/>
    <x v="5"/>
    <x v="3"/>
    <n v="191"/>
    <n v="72580"/>
    <n v="-7808.29"/>
    <n v="64771.71"/>
    <n v="-42164.88"/>
    <n v="-1541.55"/>
    <n v="-1237.72"/>
    <n v="19827.559999999998"/>
    <n v="0.30611450585448491"/>
    <n v="2779.27"/>
    <n v="0.10758184072747314"/>
    <n v="4.2908701962631524E-2"/>
    <n v="103.80921465968585"/>
    <n v="7808.29"/>
  </r>
  <r>
    <n v="1110020"/>
    <s v="Juhayna Milk 500ML 24X"/>
    <n v="202410"/>
    <x v="0"/>
    <x v="2"/>
    <x v="2"/>
    <x v="5"/>
    <x v="3"/>
    <n v="134.80000000000001"/>
    <n v="60660"/>
    <n v="-6429.8"/>
    <n v="54230.2"/>
    <n v="-33633.410000000003"/>
    <n v="-2058.69"/>
    <n v="-826.82"/>
    <n v="17711.279999999992"/>
    <n v="0.32659440680653939"/>
    <n v="2885.51"/>
    <n v="0.10599736234751071"/>
    <n v="5.3208544316635388E-2"/>
    <n v="131.38931750741833"/>
    <n v="6429.8"/>
  </r>
  <r>
    <n v="1110020"/>
    <s v="Juhayna Milk 500ML 24X"/>
    <n v="202509"/>
    <x v="0"/>
    <x v="2"/>
    <x v="2"/>
    <x v="3"/>
    <x v="2"/>
    <n v="70.2"/>
    <n v="31590"/>
    <n v="-2482.56"/>
    <n v="29107.439999999999"/>
    <n v="-18766.88"/>
    <n v="-920.16"/>
    <n v="-502.21"/>
    <n v="8918.1899999999987"/>
    <n v="0.30638867588492835"/>
    <n v="1422.37"/>
    <n v="7.8586894586894579E-2"/>
    <n v="4.8866200531547943E-2"/>
    <n v="127.03974358974357"/>
    <n v="2482.56"/>
  </r>
  <r>
    <n v="1110020"/>
    <s v="Juhayna Milk 500ML 24X"/>
    <n v="202404"/>
    <x v="0"/>
    <x v="2"/>
    <x v="2"/>
    <x v="10"/>
    <x v="1"/>
    <n v="32.4"/>
    <n v="14580"/>
    <n v="-359.8"/>
    <n v="14220.2"/>
    <n v="-9437.7099999999991"/>
    <n v="-468.98"/>
    <n v="-268.48"/>
    <n v="4045.0300000000025"/>
    <n v="0.2844566180503792"/>
    <n v="737.46"/>
    <n v="2.4677640603566531E-2"/>
    <n v="5.1860030098029565E-2"/>
    <n v="124.84660493827168"/>
    <n v="359.8"/>
  </r>
  <r>
    <n v="1110020"/>
    <s v="Juhayna Milk 500ML 24X"/>
    <n v="202506"/>
    <x v="0"/>
    <x v="2"/>
    <x v="2"/>
    <x v="10"/>
    <x v="1"/>
    <n v="21.4"/>
    <n v="9630"/>
    <n v="-207.08"/>
    <n v="9422.92"/>
    <n v="-6037.47"/>
    <n v="-227.57"/>
    <n v="-148.85"/>
    <n v="3009.0299999999997"/>
    <n v="0.31933095049093058"/>
    <n v="376.41999999999996"/>
    <n v="2.1503634475597094E-2"/>
    <n v="3.994727748935574E-2"/>
    <n v="140.6088785046729"/>
    <n v="207.08"/>
  </r>
  <r>
    <n v="1120010"/>
    <s v="Pure Orange 1L 12X"/>
    <n v="202406"/>
    <x v="1"/>
    <x v="0"/>
    <x v="0"/>
    <x v="5"/>
    <x v="3"/>
    <n v="72.099999999999994"/>
    <n v="34608"/>
    <n v="-3318.94"/>
    <n v="31289.06"/>
    <n v="-19518.349999999999"/>
    <n v="-657.92"/>
    <n v="-387.52"/>
    <n v="10725.270000000004"/>
    <n v="0.34278019218218775"/>
    <n v="1045.44"/>
    <n v="9.5900947757743882E-2"/>
    <n v="3.3412317276389894E-2"/>
    <n v="148.75547850208051"/>
    <n v="3318.94"/>
  </r>
  <r>
    <n v="1130010"/>
    <s v="Bekhero Milk 500ML 24X"/>
    <n v="202512"/>
    <x v="2"/>
    <x v="2"/>
    <x v="2"/>
    <x v="3"/>
    <x v="2"/>
    <n v="168.4"/>
    <n v="60624"/>
    <n v="-5191.42"/>
    <n v="55432.58"/>
    <n v="-35710.769999999997"/>
    <n v="-1279.98"/>
    <n v="-827.67"/>
    <n v="17614.160000000003"/>
    <n v="0.3177582569672926"/>
    <n v="2107.65"/>
    <n v="8.5633082607548164E-2"/>
    <n v="3.8021863676559887E-2"/>
    <n v="104.59714964370548"/>
    <n v="5191.42"/>
  </r>
  <r>
    <n v="1130010"/>
    <s v="Bekhero Milk 500ML 24X"/>
    <n v="202406"/>
    <x v="2"/>
    <x v="2"/>
    <x v="2"/>
    <x v="9"/>
    <x v="0"/>
    <n v="55.5"/>
    <n v="19980"/>
    <n v="-1612.94"/>
    <n v="18367.060000000001"/>
    <n v="-11664.05"/>
    <n v="-554.25"/>
    <n v="-184.37"/>
    <n v="5964.3900000000012"/>
    <n v="0.32473297305066795"/>
    <n v="738.62"/>
    <n v="8.0727727727727724E-2"/>
    <n v="4.0214383793595709E-2"/>
    <n v="107.4664864864865"/>
    <n v="1612.94"/>
  </r>
  <r>
    <n v="1110010"/>
    <s v="Juhayna Milk 1L 12X"/>
    <n v="202502"/>
    <x v="0"/>
    <x v="0"/>
    <x v="0"/>
    <x v="5"/>
    <x v="3"/>
    <n v="170.2"/>
    <n v="71484"/>
    <n v="-5931.85"/>
    <n v="65552.149999999994"/>
    <n v="-42731.16"/>
    <n v="-2188.39"/>
    <n v="-946.72"/>
    <n v="19685.87999999999"/>
    <n v="0.30030868552747686"/>
    <n v="3135.1099999999997"/>
    <n v="8.2981506351071571E-2"/>
    <n v="4.7826196394778815E-2"/>
    <n v="115.66321974148056"/>
    <n v="5931.85"/>
  </r>
  <r>
    <n v="1110020"/>
    <s v="Juhayna Milk 500ML 24X"/>
    <n v="202402"/>
    <x v="0"/>
    <x v="2"/>
    <x v="2"/>
    <x v="3"/>
    <x v="2"/>
    <n v="244.3"/>
    <n v="109935"/>
    <n v="-10639.82"/>
    <n v="99295.18"/>
    <n v="-67315.429999999993"/>
    <n v="-3560.3"/>
    <n v="-1774.55"/>
    <n v="26644.899999999994"/>
    <n v="0.26834031621675891"/>
    <n v="5334.85"/>
    <n v="9.6782826215490975E-2"/>
    <n v="5.3727179909437706E-2"/>
    <n v="109.06631191158409"/>
    <n v="10639.82"/>
  </r>
  <r>
    <n v="1130010"/>
    <s v="Bekhero Milk 500ML 24X"/>
    <n v="202502"/>
    <x v="2"/>
    <x v="2"/>
    <x v="2"/>
    <x v="0"/>
    <x v="0"/>
    <n v="72.900000000000006"/>
    <n v="26244"/>
    <n v="-1771.41"/>
    <n v="24472.59"/>
    <n v="-15638.04"/>
    <n v="-894.49"/>
    <n v="-347.94"/>
    <n v="7592.119999999999"/>
    <n v="0.31022952617601973"/>
    <n v="1242.43"/>
    <n v="6.7497713763145867E-2"/>
    <n v="5.0768226820291605E-2"/>
    <n v="104.14430727023317"/>
    <n v="1771.41"/>
  </r>
  <r>
    <n v="1130010"/>
    <s v="Bekhero Milk 500ML 24X"/>
    <n v="202406"/>
    <x v="2"/>
    <x v="2"/>
    <x v="2"/>
    <x v="5"/>
    <x v="3"/>
    <n v="60.7"/>
    <n v="21852"/>
    <n v="-1894.48"/>
    <n v="19957.52"/>
    <n v="-12733.51"/>
    <n v="-603.39"/>
    <n v="-219.36"/>
    <n v="6401.26"/>
    <n v="0.32074426080996038"/>
    <n v="822.75"/>
    <n v="8.6695954603697598E-2"/>
    <n v="4.1225062031755445E-2"/>
    <n v="105.45733113673805"/>
    <n v="1894.48"/>
  </r>
  <r>
    <n v="1110010"/>
    <s v="Juhayna Milk 1L 12X"/>
    <n v="202510"/>
    <x v="0"/>
    <x v="0"/>
    <x v="0"/>
    <x v="8"/>
    <x v="2"/>
    <n v="257.89999999999998"/>
    <n v="108318"/>
    <n v="-10120.6"/>
    <n v="98197.4"/>
    <n v="-61820.91"/>
    <n v="-3914.93"/>
    <n v="-1784.83"/>
    <n v="30676.729999999996"/>
    <n v="0.31239859711153245"/>
    <n v="5699.76"/>
    <n v="9.3434147602429879E-2"/>
    <n v="5.8043899329310152E-2"/>
    <n v="118.94815820085304"/>
    <n v="10120.6"/>
  </r>
  <r>
    <n v="1120020"/>
    <s v="Pure Apple 250ML 27X"/>
    <n v="202401"/>
    <x v="1"/>
    <x v="1"/>
    <x v="1"/>
    <x v="10"/>
    <x v="1"/>
    <n v="17.100000000000001"/>
    <n v="6498"/>
    <n v="-204.82"/>
    <n v="6293.18"/>
    <n v="-4047.41"/>
    <n v="-130.57"/>
    <n v="-68.260000000000005"/>
    <n v="2046.9400000000005"/>
    <n v="0.32526322145560754"/>
    <n v="198.82999999999998"/>
    <n v="3.152046783625731E-2"/>
    <n v="3.1594519781731965E-2"/>
    <n v="119.70409356725148"/>
    <n v="204.82"/>
  </r>
  <r>
    <n v="1110010"/>
    <s v="Juhayna Milk 1L 12X"/>
    <n v="202409"/>
    <x v="0"/>
    <x v="0"/>
    <x v="0"/>
    <x v="5"/>
    <x v="3"/>
    <n v="123.7"/>
    <n v="51954"/>
    <n v="-4374.93"/>
    <n v="47579.07"/>
    <n v="-32309.599999999999"/>
    <n v="-1773.72"/>
    <n v="-493.47"/>
    <n v="13002.279999999999"/>
    <n v="0.27327730449544302"/>
    <n v="2267.19"/>
    <n v="8.4207760711398544E-2"/>
    <n v="4.7650994439361681E-2"/>
    <n v="105.1113985448666"/>
    <n v="4374.93"/>
  </r>
  <r>
    <n v="1130010"/>
    <s v="Bekhero Milk 500ML 24X"/>
    <n v="202405"/>
    <x v="2"/>
    <x v="2"/>
    <x v="2"/>
    <x v="7"/>
    <x v="3"/>
    <n v="121.2"/>
    <n v="43632"/>
    <n v="-4269.71"/>
    <n v="39362.29"/>
    <n v="-25594.44"/>
    <n v="-1104.27"/>
    <n v="-477.88"/>
    <n v="12185.7"/>
    <n v="0.30957802505900955"/>
    <n v="1582.15"/>
    <n v="9.7857306563989735E-2"/>
    <n v="4.0194561850949224E-2"/>
    <n v="100.54207920792079"/>
    <n v="4269.71"/>
  </r>
  <r>
    <n v="1120020"/>
    <s v="Pure Apple 250ML 27X"/>
    <n v="202403"/>
    <x v="1"/>
    <x v="1"/>
    <x v="1"/>
    <x v="10"/>
    <x v="1"/>
    <n v="62.8"/>
    <n v="23864"/>
    <n v="-582.92999999999995"/>
    <n v="23281.07"/>
    <n v="-15553.34"/>
    <n v="-837.08"/>
    <n v="-339.72"/>
    <n v="6550.9299999999967"/>
    <n v="0.28138440372371187"/>
    <n v="1176.8000000000002"/>
    <n v="2.4427170633590345E-2"/>
    <n v="5.0547504904199E-2"/>
    <n v="104.31417197452224"/>
    <n v="582.92999999999995"/>
  </r>
  <r>
    <n v="1120020"/>
    <s v="Pure Apple 250ML 27X"/>
    <n v="202407"/>
    <x v="1"/>
    <x v="1"/>
    <x v="1"/>
    <x v="9"/>
    <x v="0"/>
    <n v="77.2"/>
    <n v="29336"/>
    <n v="-2332.35"/>
    <n v="27003.65"/>
    <n v="-17279.89"/>
    <n v="-575.86"/>
    <n v="-334.89"/>
    <n v="8813.010000000002"/>
    <n v="0.32636365824620012"/>
    <n v="910.75"/>
    <n v="7.9504704117807468E-2"/>
    <n v="3.3726922101271491E-2"/>
    <n v="114.15816062176168"/>
    <n v="2332.35"/>
  </r>
  <r>
    <n v="1130010"/>
    <s v="Bekhero Milk 500ML 24X"/>
    <n v="202412"/>
    <x v="2"/>
    <x v="2"/>
    <x v="2"/>
    <x v="9"/>
    <x v="0"/>
    <n v="95"/>
    <n v="34200"/>
    <n v="-2351.36"/>
    <n v="31848.639999999999"/>
    <n v="-21080.05"/>
    <n v="-1015.12"/>
    <n v="-398.43"/>
    <n v="9355.0400000000009"/>
    <n v="0.29373436353954208"/>
    <n v="1413.55"/>
    <n v="6.8753216374269011E-2"/>
    <n v="4.4383370844092558E-2"/>
    <n v="98.474105263157909"/>
    <n v="2351.36"/>
  </r>
  <r>
    <n v="1110020"/>
    <s v="Juhayna Milk 500ML 24X"/>
    <n v="202511"/>
    <x v="0"/>
    <x v="2"/>
    <x v="2"/>
    <x v="4"/>
    <x v="1"/>
    <n v="36.799999999999997"/>
    <n v="16560"/>
    <n v="-412.87"/>
    <n v="16147.13"/>
    <n v="-10729.45"/>
    <n v="-591.89"/>
    <n v="-228.72"/>
    <n v="4597.07"/>
    <n v="0.28469889076263089"/>
    <n v="820.61"/>
    <n v="2.4931763285024156E-2"/>
    <n v="5.0820796017620469E-2"/>
    <n v="124.92038043478261"/>
    <n v="412.87"/>
  </r>
  <r>
    <n v="1110010"/>
    <s v="Juhayna Milk 1L 12X"/>
    <n v="202408"/>
    <x v="0"/>
    <x v="0"/>
    <x v="0"/>
    <x v="8"/>
    <x v="2"/>
    <n v="135.69999999999999"/>
    <n v="56994"/>
    <n v="-4763.93"/>
    <n v="52230.07"/>
    <n v="-34621.67"/>
    <n v="-1973.46"/>
    <n v="-711.47"/>
    <n v="14923.470000000001"/>
    <n v="0.2857256365921011"/>
    <n v="2684.9300000000003"/>
    <n v="8.3586517879074992E-2"/>
    <n v="5.1405828098641269E-2"/>
    <n v="109.97398673544585"/>
    <n v="4763.93"/>
  </r>
  <r>
    <n v="1110020"/>
    <s v="Juhayna Milk 500ML 24X"/>
    <n v="202505"/>
    <x v="0"/>
    <x v="2"/>
    <x v="2"/>
    <x v="8"/>
    <x v="2"/>
    <n v="108.4"/>
    <n v="48780"/>
    <n v="-3522.47"/>
    <n v="45257.53"/>
    <n v="-30701.69"/>
    <n v="-1745.87"/>
    <n v="-684.77"/>
    <n v="12125.200000000004"/>
    <n v="0.2679156374640862"/>
    <n v="2430.64"/>
    <n v="7.2211357113571129E-2"/>
    <n v="5.3706863808077904E-2"/>
    <n v="111.85608856088564"/>
    <n v="3522.47"/>
  </r>
  <r>
    <n v="1110020"/>
    <s v="Juhayna Milk 500ML 24X"/>
    <n v="202410"/>
    <x v="0"/>
    <x v="2"/>
    <x v="2"/>
    <x v="4"/>
    <x v="1"/>
    <n v="69.5"/>
    <n v="31275"/>
    <n v="-979.26"/>
    <n v="30295.74"/>
    <n v="-19085.46"/>
    <n v="-1065.55"/>
    <n v="-571.59"/>
    <n v="9573.1400000000031"/>
    <n v="0.3159896407877808"/>
    <n v="1637.1399999999999"/>
    <n v="3.1311270983213429E-2"/>
    <n v="5.403862061134667E-2"/>
    <n v="137.74302158273386"/>
    <n v="979.26"/>
  </r>
  <r>
    <n v="1120020"/>
    <s v="Pure Apple 250ML 27X"/>
    <n v="202405"/>
    <x v="1"/>
    <x v="1"/>
    <x v="1"/>
    <x v="0"/>
    <x v="0"/>
    <n v="39.6"/>
    <n v="15048"/>
    <n v="-1049.32"/>
    <n v="13998.68"/>
    <n v="-8832.4"/>
    <n v="-513.08000000000004"/>
    <n v="-194.57"/>
    <n v="4458.630000000001"/>
    <n v="0.31850360176816678"/>
    <n v="707.65000000000009"/>
    <n v="6.9731525784157353E-2"/>
    <n v="5.0551194826940829E-2"/>
    <n v="112.59166666666668"/>
    <n v="1049.32"/>
  </r>
  <r>
    <n v="1110010"/>
    <s v="Juhayna Milk 1L 12X"/>
    <n v="202504"/>
    <x v="0"/>
    <x v="0"/>
    <x v="0"/>
    <x v="5"/>
    <x v="3"/>
    <n v="253"/>
    <n v="106260"/>
    <n v="-9236.3700000000008"/>
    <n v="97023.63"/>
    <n v="-62092.41"/>
    <n v="-3802.56"/>
    <n v="-1509.1"/>
    <n v="29619.559999999998"/>
    <n v="0.30528191946642275"/>
    <n v="5311.66"/>
    <n v="8.6922360248447211E-2"/>
    <n v="5.4746044855258455E-2"/>
    <n v="117.07335968379445"/>
    <n v="9236.3700000000008"/>
  </r>
  <r>
    <n v="1110010"/>
    <s v="Juhayna Milk 1L 12X"/>
    <n v="202512"/>
    <x v="0"/>
    <x v="0"/>
    <x v="0"/>
    <x v="2"/>
    <x v="1"/>
    <n v="10.4"/>
    <n v="4368"/>
    <n v="-107.82"/>
    <n v="4260.18"/>
    <n v="-2825.55"/>
    <n v="-102.95"/>
    <n v="-49.5"/>
    <n v="1282.1800000000003"/>
    <n v="0.3009685036782484"/>
    <n v="152.44999999999999"/>
    <n v="2.4684065934065934E-2"/>
    <n v="3.5784872939641041E-2"/>
    <n v="123.28653846153848"/>
    <n v="107.82"/>
  </r>
  <r>
    <n v="1120010"/>
    <s v="Pure Orange 1L 12X"/>
    <n v="202505"/>
    <x v="1"/>
    <x v="0"/>
    <x v="0"/>
    <x v="6"/>
    <x v="0"/>
    <n v="119.2"/>
    <n v="57216"/>
    <n v="-4679.53"/>
    <n v="52536.47"/>
    <n v="-32670.17"/>
    <n v="-1275.45"/>
    <n v="-659.58"/>
    <n v="17931.270000000004"/>
    <n v="0.34131090269292941"/>
    <n v="1935.0300000000002"/>
    <n v="8.1787087527964195E-2"/>
    <n v="3.6832128233967761E-2"/>
    <n v="150.43011744966446"/>
    <n v="4679.53"/>
  </r>
  <r>
    <n v="1110020"/>
    <s v="Juhayna Milk 500ML 24X"/>
    <n v="202506"/>
    <x v="0"/>
    <x v="2"/>
    <x v="2"/>
    <x v="10"/>
    <x v="1"/>
    <n v="113.2"/>
    <n v="50940"/>
    <n v="-1540.94"/>
    <n v="49399.06"/>
    <n v="-31739.85"/>
    <n v="-1303.17"/>
    <n v="-553.33000000000004"/>
    <n v="15802.71"/>
    <n v="0.31989900212676109"/>
    <n v="1856.5"/>
    <n v="3.0250098154691794E-2"/>
    <n v="3.7581686777035841E-2"/>
    <n v="139.59991166077737"/>
    <n v="1540.94"/>
  </r>
  <r>
    <n v="1130010"/>
    <s v="Bekhero Milk 500ML 24X"/>
    <n v="202508"/>
    <x v="2"/>
    <x v="2"/>
    <x v="2"/>
    <x v="2"/>
    <x v="1"/>
    <n v="100.8"/>
    <n v="36288"/>
    <n v="-1061.44"/>
    <n v="35226.559999999998"/>
    <n v="-23913.16"/>
    <n v="-1315.1"/>
    <n v="-650.97"/>
    <n v="9347.3299999999981"/>
    <n v="0.26534892989834941"/>
    <n v="1966.07"/>
    <n v="2.9250440917107587E-2"/>
    <n v="5.5812148560631526E-2"/>
    <n v="92.731448412698398"/>
    <n v="1061.44"/>
  </r>
  <r>
    <n v="1130010"/>
    <s v="Bekhero Milk 500ML 24X"/>
    <n v="202510"/>
    <x v="2"/>
    <x v="2"/>
    <x v="2"/>
    <x v="5"/>
    <x v="3"/>
    <n v="70"/>
    <n v="25200"/>
    <n v="-2144.9299999999998"/>
    <n v="23055.07"/>
    <n v="-14714.65"/>
    <n v="-537.86"/>
    <n v="-339.13"/>
    <n v="7463.43"/>
    <n v="0.32372185380482471"/>
    <n v="876.99"/>
    <n v="8.511626984126984E-2"/>
    <n v="3.8038921590782419E-2"/>
    <n v="106.62042857142858"/>
    <n v="2144.9299999999998"/>
  </r>
  <r>
    <n v="1120010"/>
    <s v="Pure Orange 1L 12X"/>
    <n v="202412"/>
    <x v="1"/>
    <x v="0"/>
    <x v="0"/>
    <x v="3"/>
    <x v="2"/>
    <n v="275.39999999999998"/>
    <n v="132192"/>
    <n v="-9515.02"/>
    <n v="122676.98"/>
    <n v="-82982.179999999993"/>
    <n v="-3369.89"/>
    <n v="-1673.86"/>
    <n v="34651.050000000003"/>
    <n v="0.28245763793663653"/>
    <n v="5043.75"/>
    <n v="7.1978788428951834E-2"/>
    <n v="4.1114070463749597E-2"/>
    <n v="125.82080610021788"/>
    <n v="9515.02"/>
  </r>
  <r>
    <n v="1120010"/>
    <s v="Pure Orange 1L 12X"/>
    <n v="202505"/>
    <x v="1"/>
    <x v="0"/>
    <x v="0"/>
    <x v="4"/>
    <x v="1"/>
    <n v="51.6"/>
    <n v="24768"/>
    <n v="-809.72"/>
    <n v="23958.28"/>
    <n v="-15652.3"/>
    <n v="-945.17"/>
    <n v="-403.81"/>
    <n v="6957"/>
    <n v="0.29037977684541627"/>
    <n v="1348.98"/>
    <n v="3.2692183462532304E-2"/>
    <n v="5.6305377514579515E-2"/>
    <n v="134.82558139534882"/>
    <n v="809.72"/>
  </r>
  <r>
    <n v="1120020"/>
    <s v="Pure Apple 250ML 27X"/>
    <n v="202501"/>
    <x v="1"/>
    <x v="1"/>
    <x v="1"/>
    <x v="0"/>
    <x v="0"/>
    <n v="16.5"/>
    <n v="6270"/>
    <n v="-543.45000000000005"/>
    <n v="5726.55"/>
    <n v="-3890.87"/>
    <n v="-169.37"/>
    <n v="-87.24"/>
    <n v="1579.0700000000006"/>
    <n v="0.27574543136792667"/>
    <n v="256.61"/>
    <n v="8.6674641148325363E-2"/>
    <n v="4.4810575302756457E-2"/>
    <n v="95.701212121212166"/>
    <n v="543.45000000000005"/>
  </r>
  <r>
    <n v="1120010"/>
    <s v="Pure Orange 1L 12X"/>
    <n v="202507"/>
    <x v="1"/>
    <x v="0"/>
    <x v="0"/>
    <x v="1"/>
    <x v="0"/>
    <n v="54.5"/>
    <n v="26160"/>
    <n v="-2180.81"/>
    <n v="23979.19"/>
    <n v="-15940.94"/>
    <n v="-924.69"/>
    <n v="-438.35"/>
    <n v="6675.2099999999991"/>
    <n v="0.27837512443080853"/>
    <n v="1363.04"/>
    <n v="8.3364296636085619E-2"/>
    <n v="5.6842620622297918E-2"/>
    <n v="122.48091743119265"/>
    <n v="2180.81"/>
  </r>
  <r>
    <n v="1120020"/>
    <s v="Pure Apple 250ML 27X"/>
    <n v="202407"/>
    <x v="1"/>
    <x v="1"/>
    <x v="1"/>
    <x v="0"/>
    <x v="0"/>
    <n v="118.2"/>
    <n v="44916"/>
    <n v="-3288.53"/>
    <n v="41627.47"/>
    <n v="-26822.76"/>
    <n v="-1502.34"/>
    <n v="-484.76"/>
    <n v="12817.610000000004"/>
    <n v="0.30791229925815822"/>
    <n v="1987.1"/>
    <n v="7.321511265473328E-2"/>
    <n v="4.7735305556643244E-2"/>
    <n v="108.44001692047381"/>
    <n v="3288.53"/>
  </r>
  <r>
    <n v="1120010"/>
    <s v="Pure Orange 1L 12X"/>
    <n v="202508"/>
    <x v="1"/>
    <x v="0"/>
    <x v="0"/>
    <x v="8"/>
    <x v="2"/>
    <n v="165.8"/>
    <n v="79584"/>
    <n v="-6979.21"/>
    <n v="72604.789999999994"/>
    <n v="-47237.83"/>
    <n v="-1878.07"/>
    <n v="-893.14"/>
    <n v="22595.749999999993"/>
    <n v="0.31121569251835857"/>
    <n v="2771.21"/>
    <n v="8.7696144953759547E-2"/>
    <n v="3.8168418364683654E-2"/>
    <n v="136.28317249698426"/>
    <n v="6979.21"/>
  </r>
  <r>
    <n v="1120020"/>
    <s v="Pure Apple 250ML 27X"/>
    <n v="202503"/>
    <x v="1"/>
    <x v="1"/>
    <x v="1"/>
    <x v="4"/>
    <x v="1"/>
    <n v="46.6"/>
    <n v="17708"/>
    <n v="-634.69000000000005"/>
    <n v="17073.310000000001"/>
    <n v="-10854.72"/>
    <n v="-609.62"/>
    <n v="-236.38"/>
    <n v="5372.590000000002"/>
    <n v="0.31467770455758148"/>
    <n v="846"/>
    <n v="3.5841992319855437E-2"/>
    <n v="4.9551024376644007E-2"/>
    <n v="115.29163090128759"/>
    <n v="634.69000000000005"/>
  </r>
  <r>
    <n v="1110020"/>
    <s v="Juhayna Milk 500ML 24X"/>
    <n v="202502"/>
    <x v="0"/>
    <x v="2"/>
    <x v="2"/>
    <x v="3"/>
    <x v="2"/>
    <n v="55.3"/>
    <n v="24885"/>
    <n v="-1887.05"/>
    <n v="22997.95"/>
    <n v="-15460.7"/>
    <n v="-711.35"/>
    <n v="-416.92"/>
    <n v="6408.98"/>
    <n v="0.27867614287360393"/>
    <n v="1128.27"/>
    <n v="7.5830821780188865E-2"/>
    <n v="4.9059590093899673E-2"/>
    <n v="115.89475587703436"/>
    <n v="1887.05"/>
  </r>
  <r>
    <n v="1120010"/>
    <s v="Pure Orange 1L 12X"/>
    <n v="202501"/>
    <x v="1"/>
    <x v="0"/>
    <x v="0"/>
    <x v="10"/>
    <x v="1"/>
    <n v="51.5"/>
    <n v="24720"/>
    <n v="-519.21"/>
    <n v="24200.79"/>
    <n v="-16027.03"/>
    <n v="-897.82"/>
    <n v="-417.68"/>
    <n v="6858.2599999999984"/>
    <n v="0.28338992239509531"/>
    <n v="1315.5"/>
    <n v="2.1003640776699032E-2"/>
    <n v="5.4357729644362848E-2"/>
    <n v="133.17009708737862"/>
    <n v="519.21"/>
  </r>
  <r>
    <n v="1110010"/>
    <s v="Juhayna Milk 1L 12X"/>
    <n v="202505"/>
    <x v="0"/>
    <x v="0"/>
    <x v="0"/>
    <x v="4"/>
    <x v="1"/>
    <n v="71.2"/>
    <n v="29904"/>
    <n v="-770.59"/>
    <n v="29133.41"/>
    <n v="-18568.11"/>
    <n v="-594.12"/>
    <n v="-413.41"/>
    <n v="9557.77"/>
    <n v="0.32806904512722679"/>
    <n v="1007.53"/>
    <n v="2.5768793472445158E-2"/>
    <n v="3.458331860225082E-2"/>
    <n v="134.23834269662922"/>
    <n v="770.59"/>
  </r>
  <r>
    <n v="1110020"/>
    <s v="Juhayna Milk 500ML 24X"/>
    <n v="202409"/>
    <x v="0"/>
    <x v="2"/>
    <x v="2"/>
    <x v="8"/>
    <x v="2"/>
    <n v="133.4"/>
    <n v="60030"/>
    <n v="-4450.83"/>
    <n v="55579.17"/>
    <n v="-36937.25"/>
    <n v="-1246.02"/>
    <n v="-869.12"/>
    <n v="16526.78"/>
    <n v="0.29735564600910735"/>
    <n v="2115.14"/>
    <n v="7.4143428285857071E-2"/>
    <n v="3.80563437705169E-2"/>
    <n v="123.88890554722637"/>
    <n v="4450.83"/>
  </r>
  <r>
    <n v="1110020"/>
    <s v="Juhayna Milk 500ML 24X"/>
    <n v="202402"/>
    <x v="0"/>
    <x v="2"/>
    <x v="2"/>
    <x v="10"/>
    <x v="1"/>
    <n v="105.3"/>
    <n v="47385"/>
    <n v="-1097.5899999999999"/>
    <n v="46287.41"/>
    <n v="-30760.06"/>
    <n v="-1487.98"/>
    <n v="-869.82"/>
    <n v="13169.550000000003"/>
    <n v="0.2845168913101857"/>
    <n v="2357.8000000000002"/>
    <n v="2.3163237311385459E-2"/>
    <n v="5.0938257292857822E-2"/>
    <n v="125.0669515669516"/>
    <n v="1097.5899999999999"/>
  </r>
  <r>
    <n v="1130010"/>
    <s v="Bekhero Milk 500ML 24X"/>
    <n v="202407"/>
    <x v="2"/>
    <x v="2"/>
    <x v="2"/>
    <x v="8"/>
    <x v="2"/>
    <n v="285.89999999999998"/>
    <n v="102924"/>
    <n v="-7421.3"/>
    <n v="95502.7"/>
    <n v="-60147.56"/>
    <n v="-3421.06"/>
    <n v="-1217.3499999999999"/>
    <n v="30716.730000000003"/>
    <n v="0.32163205857007188"/>
    <n v="4638.41"/>
    <n v="7.2104659748940966E-2"/>
    <n v="4.8568365082872003E-2"/>
    <n v="107.43871983210914"/>
    <n v="7421.3"/>
  </r>
  <r>
    <n v="1120010"/>
    <s v="Pure Orange 1L 12X"/>
    <n v="202508"/>
    <x v="1"/>
    <x v="0"/>
    <x v="0"/>
    <x v="8"/>
    <x v="2"/>
    <n v="202.7"/>
    <n v="97296"/>
    <n v="-6899.91"/>
    <n v="90396.09"/>
    <n v="-56267.519999999997"/>
    <n v="-2143.36"/>
    <n v="-1266.52"/>
    <n v="30718.690000000002"/>
    <n v="0.33982321580501995"/>
    <n v="3409.88"/>
    <n v="7.0916687222496305E-2"/>
    <n v="3.7721543044616203E-2"/>
    <n v="151.54755796743959"/>
    <n v="6899.91"/>
  </r>
  <r>
    <n v="1130010"/>
    <s v="Bekhero Milk 500ML 24X"/>
    <n v="202408"/>
    <x v="2"/>
    <x v="2"/>
    <x v="2"/>
    <x v="2"/>
    <x v="1"/>
    <n v="16.3"/>
    <n v="5868"/>
    <n v="-192.54"/>
    <n v="5675.46"/>
    <n v="-3839.27"/>
    <n v="-153.06"/>
    <n v="-105.76"/>
    <n v="1577.37"/>
    <n v="0.27792813269761391"/>
    <n v="258.82"/>
    <n v="3.2811860940695298E-2"/>
    <n v="4.5603351974994093E-2"/>
    <n v="96.771165644171774"/>
    <n v="192.54"/>
  </r>
  <r>
    <n v="1110020"/>
    <s v="Juhayna Milk 500ML 24X"/>
    <n v="202403"/>
    <x v="0"/>
    <x v="2"/>
    <x v="2"/>
    <x v="10"/>
    <x v="1"/>
    <n v="81.2"/>
    <n v="36540"/>
    <n v="-1001.41"/>
    <n v="35538.589999999997"/>
    <n v="-24091.43"/>
    <n v="-748.16"/>
    <n v="-390.58"/>
    <n v="10308.419999999995"/>
    <n v="0.29006271773866088"/>
    <n v="1138.74"/>
    <n v="2.7405856595511768E-2"/>
    <n v="3.2042351708382356E-2"/>
    <n v="126.95098522167481"/>
    <n v="1001.41"/>
  </r>
  <r>
    <n v="1120020"/>
    <s v="Pure Apple 250ML 27X"/>
    <n v="202504"/>
    <x v="1"/>
    <x v="1"/>
    <x v="1"/>
    <x v="4"/>
    <x v="1"/>
    <n v="115"/>
    <n v="43700"/>
    <n v="-1745.18"/>
    <n v="41954.82"/>
    <n v="-27537.98"/>
    <n v="-1514.19"/>
    <n v="-694.95"/>
    <n v="12207.7"/>
    <n v="0.29097252711369043"/>
    <n v="2209.1400000000003"/>
    <n v="3.993546910755149E-2"/>
    <n v="5.2655213393836518E-2"/>
    <n v="106.15391304347827"/>
    <n v="1745.18"/>
  </r>
  <r>
    <n v="1110020"/>
    <s v="Juhayna Milk 500ML 24X"/>
    <n v="202409"/>
    <x v="0"/>
    <x v="2"/>
    <x v="2"/>
    <x v="5"/>
    <x v="3"/>
    <n v="267.60000000000002"/>
    <n v="120420"/>
    <n v="-11478.58"/>
    <n v="108941.42"/>
    <n v="-68969.429999999993"/>
    <n v="-2352.19"/>
    <n v="-1548.79"/>
    <n v="36071.010000000009"/>
    <n v="0.33110464321100286"/>
    <n v="3900.98"/>
    <n v="9.5321209101478163E-2"/>
    <n v="3.5808051703383345E-2"/>
    <n v="134.79450672645743"/>
    <n v="11478.58"/>
  </r>
  <r>
    <n v="1120010"/>
    <s v="Pure Orange 1L 12X"/>
    <n v="202507"/>
    <x v="1"/>
    <x v="0"/>
    <x v="0"/>
    <x v="8"/>
    <x v="2"/>
    <n v="295.5"/>
    <n v="141840"/>
    <n v="-13371.5"/>
    <n v="128468.5"/>
    <n v="-79882.539999999994"/>
    <n v="-4123.3"/>
    <n v="-1714.39"/>
    <n v="42748.270000000004"/>
    <n v="0.3327529316525063"/>
    <n v="5837.6900000000005"/>
    <n v="9.4271714608009025E-2"/>
    <n v="4.5440633306997442E-2"/>
    <n v="144.66419627749579"/>
    <n v="13371.5"/>
  </r>
  <r>
    <n v="1110010"/>
    <s v="Juhayna Milk 1L 12X"/>
    <n v="202410"/>
    <x v="0"/>
    <x v="0"/>
    <x v="0"/>
    <x v="7"/>
    <x v="3"/>
    <n v="100.8"/>
    <n v="42336"/>
    <n v="-4954.6099999999997"/>
    <n v="37381.39"/>
    <n v="-24361.43"/>
    <n v="-1029.53"/>
    <n v="-593.62"/>
    <n v="11396.810000000001"/>
    <n v="0.30487924606334865"/>
    <n v="1623.15"/>
    <n v="0.11703065948601662"/>
    <n v="4.3421338799868064E-2"/>
    <n v="113.06359126984128"/>
    <n v="4954.6099999999997"/>
  </r>
  <r>
    <n v="1120020"/>
    <s v="Pure Apple 250ML 27X"/>
    <n v="202408"/>
    <x v="1"/>
    <x v="1"/>
    <x v="1"/>
    <x v="3"/>
    <x v="2"/>
    <n v="218.8"/>
    <n v="83144"/>
    <n v="-6785.09"/>
    <n v="76358.91"/>
    <n v="-48577.41"/>
    <n v="-2360.87"/>
    <n v="-1089.21"/>
    <n v="24331.42"/>
    <n v="0.3186454599731714"/>
    <n v="3450.08"/>
    <n v="8.1606489945155389E-2"/>
    <n v="4.5182415516407969E-2"/>
    <n v="111.20393053016453"/>
    <n v="6785.09"/>
  </r>
  <r>
    <n v="1130010"/>
    <s v="Bekhero Milk 500ML 24X"/>
    <n v="202401"/>
    <x v="2"/>
    <x v="2"/>
    <x v="2"/>
    <x v="10"/>
    <x v="1"/>
    <n v="67.099999999999994"/>
    <n v="24156"/>
    <n v="-714.5"/>
    <n v="23441.5"/>
    <n v="-15129.91"/>
    <n v="-733.65"/>
    <n v="-252.87"/>
    <n v="7325.07"/>
    <n v="0.3124829895697801"/>
    <n v="986.52"/>
    <n v="2.9578572611359495E-2"/>
    <n v="4.208433760638184E-2"/>
    <n v="109.16646795827124"/>
    <n v="714.5"/>
  </r>
  <r>
    <n v="1120010"/>
    <s v="Pure Orange 1L 12X"/>
    <n v="202411"/>
    <x v="1"/>
    <x v="0"/>
    <x v="0"/>
    <x v="6"/>
    <x v="0"/>
    <n v="74.2"/>
    <n v="35616"/>
    <n v="-2933.92"/>
    <n v="32682.080000000002"/>
    <n v="-22026.07"/>
    <n v="-840.13"/>
    <n v="-344.12"/>
    <n v="9471.760000000002"/>
    <n v="0.28981509132833655"/>
    <n v="1184.25"/>
    <n v="8.2376460017969458E-2"/>
    <n v="3.6235453802205976E-2"/>
    <n v="127.65175202156337"/>
    <n v="2933.92"/>
  </r>
  <r>
    <n v="1120010"/>
    <s v="Pure Orange 1L 12X"/>
    <n v="202503"/>
    <x v="1"/>
    <x v="0"/>
    <x v="0"/>
    <x v="8"/>
    <x v="2"/>
    <n v="119.7"/>
    <n v="57456"/>
    <n v="-4811.4399999999996"/>
    <n v="52644.56"/>
    <n v="-34069.660000000003"/>
    <n v="-1434.35"/>
    <n v="-670"/>
    <n v="16470.549999999996"/>
    <n v="0.31286328539928904"/>
    <n v="2104.35"/>
    <n v="8.3741297688666103E-2"/>
    <n v="3.9972791110800432E-2"/>
    <n v="137.59857978279027"/>
    <n v="4811.4399999999996"/>
  </r>
  <r>
    <n v="1110020"/>
    <s v="Juhayna Milk 500ML 24X"/>
    <n v="202502"/>
    <x v="0"/>
    <x v="2"/>
    <x v="2"/>
    <x v="10"/>
    <x v="1"/>
    <n v="17"/>
    <n v="7650"/>
    <n v="-245.04"/>
    <n v="7404.96"/>
    <n v="-4703.28"/>
    <n v="-270.61"/>
    <n v="-86.13"/>
    <n v="2344.9400000000005"/>
    <n v="0.31667152827294143"/>
    <n v="356.74"/>
    <n v="3.203137254901961E-2"/>
    <n v="4.8175817290032626E-2"/>
    <n v="137.93764705882356"/>
    <n v="245.04"/>
  </r>
  <r>
    <n v="1120020"/>
    <s v="Pure Apple 250ML 27X"/>
    <n v="202503"/>
    <x v="1"/>
    <x v="1"/>
    <x v="1"/>
    <x v="3"/>
    <x v="2"/>
    <n v="129.4"/>
    <n v="49172"/>
    <n v="-3575.35"/>
    <n v="45596.65"/>
    <n v="-29948.73"/>
    <n v="-1469.08"/>
    <n v="-880.74"/>
    <n v="13298.100000000002"/>
    <n v="0.29164642577908689"/>
    <n v="2349.8199999999997"/>
    <n v="7.2711095745546239E-2"/>
    <n v="5.1534926359721595E-2"/>
    <n v="102.76738794435859"/>
    <n v="3575.35"/>
  </r>
  <r>
    <n v="1120020"/>
    <s v="Pure Apple 250ML 27X"/>
    <n v="202503"/>
    <x v="1"/>
    <x v="1"/>
    <x v="1"/>
    <x v="6"/>
    <x v="0"/>
    <n v="70.099999999999994"/>
    <n v="26638"/>
    <n v="-2382.6999999999998"/>
    <n v="24255.3"/>
    <n v="-16407.2"/>
    <n v="-500.14"/>
    <n v="-318.75"/>
    <n v="7029.2099999999991"/>
    <n v="0.28980099194815151"/>
    <n v="818.89"/>
    <n v="8.9447405961408502E-2"/>
    <n v="3.3761281039607842E-2"/>
    <n v="100.27403708987161"/>
    <n v="2382.6999999999998"/>
  </r>
  <r>
    <n v="1130010"/>
    <s v="Bekhero Milk 500ML 24X"/>
    <n v="202506"/>
    <x v="2"/>
    <x v="2"/>
    <x v="2"/>
    <x v="1"/>
    <x v="0"/>
    <n v="81.7"/>
    <n v="29412"/>
    <n v="-2093.0300000000002"/>
    <n v="27318.97"/>
    <n v="-17748.82"/>
    <n v="-797.2"/>
    <n v="-516.51"/>
    <n v="8256.4400000000023"/>
    <n v="0.30222369291375195"/>
    <n v="1313.71"/>
    <n v="7.1162450700394397E-2"/>
    <n v="4.8087830544123737E-2"/>
    <n v="101.05801713586294"/>
    <n v="2093.0300000000002"/>
  </r>
  <r>
    <n v="1120020"/>
    <s v="Pure Apple 250ML 27X"/>
    <n v="202404"/>
    <x v="1"/>
    <x v="1"/>
    <x v="1"/>
    <x v="3"/>
    <x v="2"/>
    <n v="97.8"/>
    <n v="37164"/>
    <n v="-3330.69"/>
    <n v="33833.31"/>
    <n v="-22243.54"/>
    <n v="-1243.74"/>
    <n v="-541.54999999999995"/>
    <n v="9804.4799999999959"/>
    <n v="0.28978778606054201"/>
    <n v="1785.29"/>
    <n v="8.9621407814013565E-2"/>
    <n v="5.276722850941868E-2"/>
    <n v="100.25030674846622"/>
    <n v="3330.69"/>
  </r>
  <r>
    <n v="1110020"/>
    <s v="Juhayna Milk 500ML 24X"/>
    <n v="202503"/>
    <x v="0"/>
    <x v="2"/>
    <x v="2"/>
    <x v="8"/>
    <x v="2"/>
    <n v="259.39999999999998"/>
    <n v="116730"/>
    <n v="-11429.02"/>
    <n v="105300.98"/>
    <n v="-71603.509999999995"/>
    <n v="-3113"/>
    <n v="-1865.48"/>
    <n v="28718.990000000005"/>
    <n v="0.27273240951793615"/>
    <n v="4978.4799999999996"/>
    <n v="9.7909877495074113E-2"/>
    <n v="4.7278572336173885E-2"/>
    <n v="110.7131457208944"/>
    <n v="11429.02"/>
  </r>
  <r>
    <n v="1120020"/>
    <s v="Pure Apple 250ML 27X"/>
    <n v="202504"/>
    <x v="1"/>
    <x v="1"/>
    <x v="1"/>
    <x v="5"/>
    <x v="3"/>
    <n v="244.4"/>
    <n v="92872"/>
    <n v="-7678.84"/>
    <n v="85193.16"/>
    <n v="-54881.03"/>
    <n v="-2396.1999999999998"/>
    <n v="-1474.79"/>
    <n v="26441.140000000007"/>
    <n v="0.31036693556149347"/>
    <n v="3870.99"/>
    <n v="8.2681970884658451E-2"/>
    <n v="4.5437802753178769E-2"/>
    <n v="108.18797054009822"/>
    <n v="7678.84"/>
  </r>
  <r>
    <n v="1130010"/>
    <s v="Bekhero Milk 500ML 24X"/>
    <n v="202501"/>
    <x v="2"/>
    <x v="2"/>
    <x v="2"/>
    <x v="2"/>
    <x v="1"/>
    <n v="109.2"/>
    <n v="39312"/>
    <n v="-1411.72"/>
    <n v="37900.28"/>
    <n v="-25239.17"/>
    <n v="-1055.3900000000001"/>
    <n v="-678.84"/>
    <n v="10926.880000000001"/>
    <n v="0.28830604945398824"/>
    <n v="1734.23"/>
    <n v="3.5910663410663408E-2"/>
    <n v="4.5757709441724442E-2"/>
    <n v="100.06300366300367"/>
    <n v="1411.72"/>
  </r>
  <r>
    <n v="1110010"/>
    <s v="Juhayna Milk 1L 12X"/>
    <n v="202407"/>
    <x v="0"/>
    <x v="0"/>
    <x v="0"/>
    <x v="5"/>
    <x v="3"/>
    <n v="85.6"/>
    <n v="35952"/>
    <n v="-4025.72"/>
    <n v="31926.28"/>
    <n v="-20042.98"/>
    <n v="-1075.81"/>
    <n v="-515.6"/>
    <n v="10291.89"/>
    <n v="0.32236420904659108"/>
    <n v="1591.4099999999999"/>
    <n v="0.11197485536270582"/>
    <n v="4.9846396135096227E-2"/>
    <n v="120.23235981308412"/>
    <n v="4025.72"/>
  </r>
  <r>
    <n v="1120020"/>
    <s v="Pure Apple 250ML 27X"/>
    <n v="202508"/>
    <x v="1"/>
    <x v="1"/>
    <x v="1"/>
    <x v="3"/>
    <x v="2"/>
    <n v="113.2"/>
    <n v="43016"/>
    <n v="-3522.8"/>
    <n v="39493.199999999997"/>
    <n v="-26403.16"/>
    <n v="-1008.5"/>
    <n v="-587.07000000000005"/>
    <n v="11494.469999999998"/>
    <n v="0.29104934520373121"/>
    <n v="1595.5700000000002"/>
    <n v="8.1895108796726804E-2"/>
    <n v="4.0401132346834401E-2"/>
    <n v="101.54125441696111"/>
    <n v="3522.8"/>
  </r>
  <r>
    <n v="1110010"/>
    <s v="Juhayna Milk 1L 12X"/>
    <n v="202501"/>
    <x v="0"/>
    <x v="0"/>
    <x v="0"/>
    <x v="3"/>
    <x v="2"/>
    <n v="124.2"/>
    <n v="52164"/>
    <n v="-5159.72"/>
    <n v="47004.28"/>
    <n v="-31406.93"/>
    <n v="-1708.25"/>
    <n v="-924.01"/>
    <n v="12965.089999999997"/>
    <n v="0.27582786078203936"/>
    <n v="2632.26"/>
    <n v="9.891342688444138E-2"/>
    <n v="5.6000432301058549E-2"/>
    <n v="104.38880837359095"/>
    <n v="5159.72"/>
  </r>
  <r>
    <n v="1120010"/>
    <s v="Pure Orange 1L 12X"/>
    <n v="202405"/>
    <x v="1"/>
    <x v="0"/>
    <x v="0"/>
    <x v="3"/>
    <x v="2"/>
    <n v="77.2"/>
    <n v="37056"/>
    <n v="-3110.94"/>
    <n v="33945.06"/>
    <n v="-21392.97"/>
    <n v="-1293.3399999999999"/>
    <n v="-560.82000000000005"/>
    <n v="10697.929999999997"/>
    <n v="0.31515425219457549"/>
    <n v="1854.1599999999999"/>
    <n v="8.3952396373057001E-2"/>
    <n v="5.4622380988573888E-2"/>
    <n v="138.5742227979274"/>
    <n v="3110.94"/>
  </r>
  <r>
    <n v="1110010"/>
    <s v="Juhayna Milk 1L 12X"/>
    <n v="202409"/>
    <x v="0"/>
    <x v="0"/>
    <x v="0"/>
    <x v="5"/>
    <x v="3"/>
    <n v="279.5"/>
    <n v="117390"/>
    <n v="-10159.02"/>
    <n v="107230.98"/>
    <n v="-66542.09"/>
    <n v="-2195.16"/>
    <n v="-1795.16"/>
    <n v="36698.569999999992"/>
    <n v="0.34223850234325931"/>
    <n v="3990.3199999999997"/>
    <n v="8.6540761564017382E-2"/>
    <n v="3.7212380228176592E-2"/>
    <n v="131.30078711985686"/>
    <n v="10159.02"/>
  </r>
  <r>
    <n v="1110020"/>
    <s v="Juhayna Milk 500ML 24X"/>
    <n v="202408"/>
    <x v="0"/>
    <x v="2"/>
    <x v="2"/>
    <x v="0"/>
    <x v="0"/>
    <n v="104.4"/>
    <n v="46980"/>
    <n v="-3271.7"/>
    <n v="43708.3"/>
    <n v="-27856.62"/>
    <n v="-1184.4000000000001"/>
    <n v="-666.39"/>
    <n v="14000.890000000003"/>
    <n v="0.32032565897095067"/>
    <n v="1850.79"/>
    <n v="6.9640272456364408E-2"/>
    <n v="4.2344131434990606E-2"/>
    <n v="134.10814176245214"/>
    <n v="3271.7"/>
  </r>
  <r>
    <n v="1130010"/>
    <s v="Bekhero Milk 500ML 24X"/>
    <n v="202402"/>
    <x v="2"/>
    <x v="2"/>
    <x v="2"/>
    <x v="10"/>
    <x v="1"/>
    <n v="14.2"/>
    <n v="5112"/>
    <n v="-110.38"/>
    <n v="5001.62"/>
    <n v="-3151.84"/>
    <n v="-121.89"/>
    <n v="-54.49"/>
    <n v="1673.4"/>
    <n v="0.33457159880198817"/>
    <n v="176.38"/>
    <n v="2.1592331768388106E-2"/>
    <n v="3.5264574277933947E-2"/>
    <n v="117.84507042253523"/>
    <n v="110.38"/>
  </r>
  <r>
    <n v="1120010"/>
    <s v="Pure Orange 1L 12X"/>
    <n v="202401"/>
    <x v="1"/>
    <x v="0"/>
    <x v="0"/>
    <x v="7"/>
    <x v="3"/>
    <n v="287.39999999999998"/>
    <n v="137952"/>
    <n v="-15960.17"/>
    <n v="121991.83"/>
    <n v="-76534"/>
    <n v="-3204.14"/>
    <n v="-1776.41"/>
    <n v="40477.279999999999"/>
    <n v="0.33180320354240117"/>
    <n v="4980.55"/>
    <n v="0.11569364706564603"/>
    <n v="4.0826914392545793E-2"/>
    <n v="140.83952679192763"/>
    <n v="15960.17"/>
  </r>
  <r>
    <n v="1130010"/>
    <s v="Bekhero Milk 500ML 24X"/>
    <n v="202503"/>
    <x v="2"/>
    <x v="2"/>
    <x v="2"/>
    <x v="3"/>
    <x v="2"/>
    <n v="155.80000000000001"/>
    <n v="56088"/>
    <n v="-4628.2299999999996"/>
    <n v="51459.77"/>
    <n v="-34515.94"/>
    <n v="-1699.87"/>
    <n v="-604.41999999999996"/>
    <n v="14639.539999999994"/>
    <n v="0.28448514247148782"/>
    <n v="2304.29"/>
    <n v="8.2517294251889875E-2"/>
    <n v="4.477847452485699E-2"/>
    <n v="93.963671373555798"/>
    <n v="4628.2299999999996"/>
  </r>
  <r>
    <n v="1120020"/>
    <s v="Pure Apple 250ML 27X"/>
    <n v="202408"/>
    <x v="1"/>
    <x v="1"/>
    <x v="1"/>
    <x v="5"/>
    <x v="3"/>
    <n v="109.8"/>
    <n v="41724"/>
    <n v="-3886.55"/>
    <n v="37837.449999999997"/>
    <n v="-25590.18"/>
    <n v="-1222.57"/>
    <n v="-720.62"/>
    <n v="10304.079999999998"/>
    <n v="0.27232490561599682"/>
    <n v="1943.19"/>
    <n v="9.3149026938932039E-2"/>
    <n v="5.1356262115972405E-2"/>
    <n v="93.844080145719474"/>
    <n v="3886.55"/>
  </r>
  <r>
    <n v="1110010"/>
    <s v="Juhayna Milk 1L 12X"/>
    <n v="202409"/>
    <x v="0"/>
    <x v="0"/>
    <x v="0"/>
    <x v="0"/>
    <x v="0"/>
    <n v="97.6"/>
    <n v="40992"/>
    <n v="-3010.14"/>
    <n v="37981.86"/>
    <n v="-25743.7"/>
    <n v="-823.43"/>
    <n v="-709.81"/>
    <n v="10704.919999999998"/>
    <n v="0.28184296398333303"/>
    <n v="1533.2399999999998"/>
    <n v="7.343237704918032E-2"/>
    <n v="4.0367691313695532E-2"/>
    <n v="109.68155737704917"/>
    <n v="3010.14"/>
  </r>
  <r>
    <n v="1110020"/>
    <s v="Juhayna Milk 500ML 24X"/>
    <n v="202512"/>
    <x v="0"/>
    <x v="2"/>
    <x v="2"/>
    <x v="3"/>
    <x v="2"/>
    <n v="153.6"/>
    <n v="69120"/>
    <n v="-4973.87"/>
    <n v="64146.13"/>
    <n v="-40593.49"/>
    <n v="-1968.82"/>
    <n v="-681.87"/>
    <n v="20901.949999999997"/>
    <n v="0.32584896392034873"/>
    <n v="2650.69"/>
    <n v="7.1959924768518521E-2"/>
    <n v="4.1322679949671169E-2"/>
    <n v="136.08040364583331"/>
    <n v="4973.87"/>
  </r>
  <r>
    <n v="1120020"/>
    <s v="Pure Apple 250ML 27X"/>
    <n v="202509"/>
    <x v="1"/>
    <x v="1"/>
    <x v="1"/>
    <x v="5"/>
    <x v="3"/>
    <n v="152"/>
    <n v="57760"/>
    <n v="-6530.08"/>
    <n v="51229.919999999998"/>
    <n v="-32414.04"/>
    <n v="-1674.74"/>
    <n v="-731.58"/>
    <n v="16409.559999999998"/>
    <n v="0.32031203640372652"/>
    <n v="2406.3200000000002"/>
    <n v="0.11305540166204986"/>
    <n v="4.6970988828403407E-2"/>
    <n v="107.95763157894736"/>
    <n v="6530.08"/>
  </r>
  <r>
    <n v="1120010"/>
    <s v="Pure Orange 1L 12X"/>
    <n v="202512"/>
    <x v="1"/>
    <x v="0"/>
    <x v="0"/>
    <x v="8"/>
    <x v="2"/>
    <n v="65.900000000000006"/>
    <n v="31632"/>
    <n v="-2990.69"/>
    <n v="28641.31"/>
    <n v="-19132.75"/>
    <n v="-699.07"/>
    <n v="-503.89"/>
    <n v="8305.6000000000022"/>
    <n v="0.28998673594189656"/>
    <n v="1202.96"/>
    <n v="9.4546345472938803E-2"/>
    <n v="4.2000872166810803E-2"/>
    <n v="126.03338391502278"/>
    <n v="2990.69"/>
  </r>
  <r>
    <n v="1120010"/>
    <s v="Pure Orange 1L 12X"/>
    <n v="202510"/>
    <x v="1"/>
    <x v="0"/>
    <x v="0"/>
    <x v="4"/>
    <x v="1"/>
    <n v="29.1"/>
    <n v="13968"/>
    <n v="-352.08"/>
    <n v="13615.92"/>
    <n v="-8993.2099999999991"/>
    <n v="-293.05"/>
    <n v="-218.13"/>
    <n v="4111.5300000000025"/>
    <n v="0.30196490578675567"/>
    <n v="511.18"/>
    <n v="2.5206185567010309E-2"/>
    <n v="3.7542817525367367E-2"/>
    <n v="141.28969072164955"/>
    <n v="352.08"/>
  </r>
  <r>
    <n v="1130010"/>
    <s v="Bekhero Milk 500ML 24X"/>
    <n v="202410"/>
    <x v="2"/>
    <x v="2"/>
    <x v="2"/>
    <x v="5"/>
    <x v="3"/>
    <n v="219.9"/>
    <n v="79164"/>
    <n v="-8952.99"/>
    <n v="70211.009999999995"/>
    <n v="-47668"/>
    <n v="-1881.16"/>
    <n v="-1274.54"/>
    <n v="19387.30999999999"/>
    <n v="0.27612919967965127"/>
    <n v="3155.7"/>
    <n v="0.11309420948916174"/>
    <n v="4.4945942238973635E-2"/>
    <n v="88.16421100500223"/>
    <n v="8952.99"/>
  </r>
  <r>
    <n v="1120010"/>
    <s v="Pure Orange 1L 12X"/>
    <n v="202509"/>
    <x v="1"/>
    <x v="0"/>
    <x v="0"/>
    <x v="7"/>
    <x v="3"/>
    <n v="228.8"/>
    <n v="109824"/>
    <n v="-12381.53"/>
    <n v="97442.47"/>
    <n v="-61147.32"/>
    <n v="-3869.33"/>
    <n v="-1625.68"/>
    <n v="30800.14"/>
    <n v="0.31608537837762118"/>
    <n v="5495.01"/>
    <n v="0.11273974723193474"/>
    <n v="5.639235130226071E-2"/>
    <n v="134.61599650349649"/>
    <n v="12381.53"/>
  </r>
  <r>
    <n v="1120020"/>
    <s v="Pure Apple 250ML 27X"/>
    <n v="202511"/>
    <x v="1"/>
    <x v="1"/>
    <x v="1"/>
    <x v="9"/>
    <x v="0"/>
    <n v="118.9"/>
    <n v="45182"/>
    <n v="-2825.67"/>
    <n v="42356.33"/>
    <n v="-28188.84"/>
    <n v="-1509.72"/>
    <n v="-846.75"/>
    <n v="11811.02"/>
    <n v="0.27884899376315181"/>
    <n v="2356.4700000000003"/>
    <n v="6.2539728210349255E-2"/>
    <n v="5.5634423473421804E-2"/>
    <n v="99.335744322960466"/>
    <n v="2825.67"/>
  </r>
  <r>
    <n v="1120010"/>
    <s v="Pure Orange 1L 12X"/>
    <n v="202403"/>
    <x v="1"/>
    <x v="0"/>
    <x v="0"/>
    <x v="4"/>
    <x v="1"/>
    <n v="36.9"/>
    <n v="17712"/>
    <n v="-625.13"/>
    <n v="17086.87"/>
    <n v="-11388.01"/>
    <n v="-500.03"/>
    <n v="-217.55"/>
    <n v="4981.2799999999988"/>
    <n v="0.29152676879966893"/>
    <n v="717.57999999999993"/>
    <n v="3.5294150858175249E-2"/>
    <n v="4.1995988732869152E-2"/>
    <n v="134.99403794037937"/>
    <n v="625.13"/>
  </r>
  <r>
    <n v="1110010"/>
    <s v="Juhayna Milk 1L 12X"/>
    <n v="202412"/>
    <x v="0"/>
    <x v="0"/>
    <x v="0"/>
    <x v="3"/>
    <x v="2"/>
    <n v="224.7"/>
    <n v="94374"/>
    <n v="-8122.8"/>
    <n v="86251.199999999997"/>
    <n v="-58489.02"/>
    <n v="-2880.58"/>
    <n v="-907.18"/>
    <n v="23974.42"/>
    <n v="0.27796042257962789"/>
    <n v="3787.7599999999998"/>
    <n v="8.6070315976858033E-2"/>
    <n v="4.3915446973491382E-2"/>
    <n v="106.6952380952381"/>
    <n v="8122.8"/>
  </r>
  <r>
    <n v="1120010"/>
    <s v="Pure Orange 1L 12X"/>
    <n v="202502"/>
    <x v="1"/>
    <x v="0"/>
    <x v="0"/>
    <x v="8"/>
    <x v="2"/>
    <n v="228.1"/>
    <n v="109488"/>
    <n v="-7920.62"/>
    <n v="101567.38"/>
    <n v="-63334.11"/>
    <n v="-3284.33"/>
    <n v="-1687.92"/>
    <n v="33261.020000000004"/>
    <n v="0.32747738496355822"/>
    <n v="4972.25"/>
    <n v="7.2342357153295331E-2"/>
    <n v="4.8955186202499265E-2"/>
    <n v="145.81771153003072"/>
    <n v="7920.62"/>
  </r>
  <r>
    <n v="1120020"/>
    <s v="Pure Apple 250ML 27X"/>
    <n v="202508"/>
    <x v="1"/>
    <x v="1"/>
    <x v="1"/>
    <x v="1"/>
    <x v="0"/>
    <n v="114.1"/>
    <n v="43358"/>
    <n v="-3540.64"/>
    <n v="39817.360000000001"/>
    <n v="-26529.43"/>
    <n v="-1158.1500000000001"/>
    <n v="-652.67999999999995"/>
    <n v="11477.099999999999"/>
    <n v="0.28824362037061219"/>
    <n v="1810.83"/>
    <n v="8.1660593200793385E-2"/>
    <n v="4.5478404394465127E-2"/>
    <n v="100.58808063102541"/>
    <n v="3540.64"/>
  </r>
  <r>
    <n v="1110020"/>
    <s v="Juhayna Milk 500ML 24X"/>
    <n v="202401"/>
    <x v="0"/>
    <x v="2"/>
    <x v="2"/>
    <x v="3"/>
    <x v="2"/>
    <n v="108"/>
    <n v="48600"/>
    <n v="-3862.14"/>
    <n v="44737.86"/>
    <n v="-28469.93"/>
    <n v="-1171.57"/>
    <n v="-879.51"/>
    <n v="14216.850000000002"/>
    <n v="0.31778118130818062"/>
    <n v="2051.08"/>
    <n v="7.94679012345679E-2"/>
    <n v="4.584662744261795E-2"/>
    <n v="131.63750000000002"/>
    <n v="3862.14"/>
  </r>
  <r>
    <n v="1130010"/>
    <s v="Bekhero Milk 500ML 24X"/>
    <n v="202405"/>
    <x v="2"/>
    <x v="2"/>
    <x v="2"/>
    <x v="8"/>
    <x v="2"/>
    <n v="186.8"/>
    <n v="67248"/>
    <n v="-6095.27"/>
    <n v="61152.73"/>
    <n v="-38847.300000000003"/>
    <n v="-1243.68"/>
    <n v="-968.94"/>
    <n v="20092.809999999998"/>
    <n v="0.32856766983256508"/>
    <n v="2212.62"/>
    <n v="9.0638680704258873E-2"/>
    <n v="3.6181867923149133E-2"/>
    <n v="107.56322269807279"/>
    <n v="6095.27"/>
  </r>
  <r>
    <n v="1110020"/>
    <s v="Juhayna Milk 500ML 24X"/>
    <n v="202507"/>
    <x v="0"/>
    <x v="2"/>
    <x v="2"/>
    <x v="5"/>
    <x v="3"/>
    <n v="138.69999999999999"/>
    <n v="62415"/>
    <n v="-7302.22"/>
    <n v="55112.78"/>
    <n v="-37330.660000000003"/>
    <n v="-1719.74"/>
    <n v="-685.02"/>
    <n v="15377.36"/>
    <n v="0.27901622817792898"/>
    <n v="2404.7600000000002"/>
    <n v="0.11699463270047265"/>
    <n v="4.3633436745524362E-2"/>
    <n v="110.86777217015143"/>
    <n v="7302.22"/>
  </r>
  <r>
    <n v="1120010"/>
    <s v="Pure Orange 1L 12X"/>
    <n v="202402"/>
    <x v="1"/>
    <x v="0"/>
    <x v="0"/>
    <x v="5"/>
    <x v="3"/>
    <n v="110"/>
    <n v="52800"/>
    <n v="-4797.55"/>
    <n v="48002.45"/>
    <n v="-31867.3"/>
    <n v="-1567.23"/>
    <n v="-933.93"/>
    <n v="13633.989999999998"/>
    <n v="0.28402696112385928"/>
    <n v="2501.16"/>
    <n v="9.0862689393939391E-2"/>
    <n v="5.2104840482100394E-2"/>
    <n v="123.94536363636362"/>
    <n v="4797.55"/>
  </r>
  <r>
    <n v="1130010"/>
    <s v="Bekhero Milk 500ML 24X"/>
    <n v="202405"/>
    <x v="2"/>
    <x v="2"/>
    <x v="2"/>
    <x v="7"/>
    <x v="3"/>
    <n v="56.3"/>
    <n v="20268"/>
    <n v="-1889.65"/>
    <n v="18378.349999999999"/>
    <n v="-11796.3"/>
    <n v="-628.16999999999996"/>
    <n v="-313.69"/>
    <n v="5640.1899999999987"/>
    <n v="0.30689316505562247"/>
    <n v="941.8599999999999"/>
    <n v="9.323317544898363E-2"/>
    <n v="5.1248343839354456E-2"/>
    <n v="100.18099467140318"/>
    <n v="1889.65"/>
  </r>
  <r>
    <n v="1120020"/>
    <s v="Pure Apple 250ML 27X"/>
    <n v="202508"/>
    <x v="1"/>
    <x v="1"/>
    <x v="1"/>
    <x v="7"/>
    <x v="3"/>
    <n v="174.5"/>
    <n v="66310"/>
    <n v="-6324.81"/>
    <n v="59985.19"/>
    <n v="-38432.870000000003"/>
    <n v="-2308.37"/>
    <n v="-927.59"/>
    <n v="18316.36"/>
    <n v="0.30534803674040206"/>
    <n v="3235.96"/>
    <n v="9.5382446086563114E-2"/>
    <n v="5.3945982333305935E-2"/>
    <n v="104.96481375358167"/>
    <n v="6324.81"/>
  </r>
  <r>
    <n v="1110020"/>
    <s v="Juhayna Milk 500ML 24X"/>
    <n v="202508"/>
    <x v="0"/>
    <x v="2"/>
    <x v="2"/>
    <x v="5"/>
    <x v="3"/>
    <n v="195.1"/>
    <n v="87795"/>
    <n v="-8039.51"/>
    <n v="79755.490000000005"/>
    <n v="-49791.23"/>
    <n v="-2517.65"/>
    <n v="-1077.58"/>
    <n v="26369.03"/>
    <n v="0.33062338404541175"/>
    <n v="3595.23"/>
    <n v="9.1571387892248987E-2"/>
    <n v="4.5078150732946409E-2"/>
    <n v="135.15648385443362"/>
    <n v="8039.51"/>
  </r>
  <r>
    <n v="1130010"/>
    <s v="Bekhero Milk 500ML 24X"/>
    <n v="202506"/>
    <x v="2"/>
    <x v="2"/>
    <x v="2"/>
    <x v="8"/>
    <x v="2"/>
    <n v="160"/>
    <n v="57600"/>
    <n v="-5623.71"/>
    <n v="51976.29"/>
    <n v="-34674.050000000003"/>
    <n v="-1589.8"/>
    <n v="-964.35"/>
    <n v="14748.089999999997"/>
    <n v="0.28374649287203829"/>
    <n v="2554.15"/>
    <n v="9.7633854166666673E-2"/>
    <n v="4.9140675488766127E-2"/>
    <n v="92.175562499999984"/>
    <n v="5623.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CC118C-8896-4E66-8F04-AD0440DA03C3}" name="PivotTable18"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57:K61" firstHeaderRow="0" firstDataRow="1" firstDataCol="1"/>
  <pivotFields count="22">
    <pivotField showAll="0"/>
    <pivotField showAll="0"/>
    <pivotField showAll="0"/>
    <pivotField axis="axisRow" showAll="0">
      <items count="4">
        <item x="2"/>
        <item x="0"/>
        <item x="1"/>
        <item t="default"/>
      </items>
    </pivotField>
    <pivotField showAll="0">
      <items count="4">
        <item x="0"/>
        <item x="1"/>
        <item x="2"/>
        <item t="default"/>
      </items>
    </pivotField>
    <pivotField showAll="0"/>
    <pivotField showAll="0">
      <items count="12">
        <item x="2"/>
        <item x="10"/>
        <item x="8"/>
        <item x="1"/>
        <item x="5"/>
        <item x="3"/>
        <item x="7"/>
        <item x="4"/>
        <item x="9"/>
        <item x="0"/>
        <item x="6"/>
        <item t="default"/>
      </items>
    </pivotField>
    <pivotField showAll="0"/>
    <pivotField numFmtId="2" showAll="0"/>
    <pivotField numFmtId="2" showAll="0"/>
    <pivotField numFmtId="2" showAll="0"/>
    <pivotField dataField="1" numFmtId="2" showAll="0"/>
    <pivotField numFmtId="2" showAll="0"/>
    <pivotField numFmtId="2" showAll="0"/>
    <pivotField numFmtId="2" showAll="0"/>
    <pivotField numFmtId="2" showAll="0"/>
    <pivotField numFmtId="2" showAll="0"/>
    <pivotField numFmtId="2" showAll="0"/>
    <pivotField numFmtId="2" showAll="0"/>
    <pivotField numFmtId="10" showAll="0"/>
    <pivotField showAll="0"/>
    <pivotField dataField="1" showAll="0"/>
  </pivotFields>
  <rowFields count="1">
    <field x="3"/>
  </rowFields>
  <rowItems count="4">
    <i>
      <x/>
    </i>
    <i>
      <x v="1"/>
    </i>
    <i>
      <x v="2"/>
    </i>
    <i t="grand">
      <x/>
    </i>
  </rowItems>
  <colFields count="1">
    <field x="-2"/>
  </colFields>
  <colItems count="2">
    <i>
      <x/>
    </i>
    <i i="1">
      <x v="1"/>
    </i>
  </colItems>
  <dataFields count="2">
    <dataField name="Sum of Net Sales" fld="11" baseField="0" baseItem="0" numFmtId="2"/>
    <dataField name="Sum of DISCOUNT(PV)" fld="21"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8D9B1F-2A55-4611-8A6B-8D5ADBA112DD}" name="PivotTable13"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7:T13" firstHeaderRow="1" firstDataRow="3" firstDataCol="1"/>
  <pivotFields count="22">
    <pivotField showAll="0"/>
    <pivotField showAll="0"/>
    <pivotField showAll="0"/>
    <pivotField axis="axisRow" showAll="0">
      <items count="4">
        <item x="2"/>
        <item x="0"/>
        <item x="1"/>
        <item t="default"/>
      </items>
    </pivotField>
    <pivotField axis="axisCol" showAll="0">
      <items count="4">
        <item x="0"/>
        <item x="1"/>
        <item x="2"/>
        <item t="default"/>
      </items>
    </pivotField>
    <pivotField showAll="0"/>
    <pivotField showAll="0">
      <items count="12">
        <item x="2"/>
        <item x="10"/>
        <item x="8"/>
        <item x="1"/>
        <item x="5"/>
        <item x="3"/>
        <item x="7"/>
        <item x="4"/>
        <item x="9"/>
        <item x="0"/>
        <item x="6"/>
        <item t="default"/>
      </items>
    </pivotField>
    <pivotField showAll="0"/>
    <pivotField dataField="1"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10" showAll="0"/>
    <pivotField dataField="1" showAll="0"/>
    <pivotField showAll="0"/>
  </pivotFields>
  <rowFields count="1">
    <field x="3"/>
  </rowFields>
  <rowItems count="4">
    <i>
      <x/>
    </i>
    <i>
      <x v="1"/>
    </i>
    <i>
      <x v="2"/>
    </i>
    <i t="grand">
      <x/>
    </i>
  </rowItems>
  <colFields count="2">
    <field x="4"/>
    <field x="-2"/>
  </colFields>
  <colItems count="8">
    <i>
      <x/>
      <x/>
    </i>
    <i r="1" i="1">
      <x v="1"/>
    </i>
    <i>
      <x v="1"/>
      <x/>
    </i>
    <i r="1" i="1">
      <x v="1"/>
    </i>
    <i>
      <x v="2"/>
      <x/>
    </i>
    <i r="1" i="1">
      <x v="1"/>
    </i>
    <i t="grand">
      <x/>
    </i>
    <i t="grand" i="1">
      <x/>
    </i>
  </colItems>
  <dataFields count="2">
    <dataField name="Sum of Volume" fld="8" baseField="0" baseItem="0" numFmtId="2"/>
    <dataField name="Average of profit/volume" fld="20"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317A5F-A474-490F-AB1F-92B5D9F6BAF0}" name="PivotTable12"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49:I53" firstHeaderRow="1" firstDataRow="1" firstDataCol="1"/>
  <pivotFields count="22">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items count="12">
        <item x="2"/>
        <item x="10"/>
        <item x="8"/>
        <item x="1"/>
        <item x="5"/>
        <item x="3"/>
        <item x="7"/>
        <item x="4"/>
        <item x="9"/>
        <item x="0"/>
        <item x="6"/>
        <item t="default"/>
      </items>
    </pivotField>
    <pivotField showAll="0"/>
    <pivotField dataField="1"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10" showAll="0"/>
    <pivotField showAll="0"/>
    <pivotField showAll="0"/>
  </pivotFields>
  <rowFields count="1">
    <field x="3"/>
  </rowFields>
  <rowItems count="4">
    <i>
      <x v="2"/>
    </i>
    <i>
      <x v="1"/>
    </i>
    <i>
      <x/>
    </i>
    <i t="grand">
      <x/>
    </i>
  </rowItems>
  <colItems count="1">
    <i/>
  </colItems>
  <dataFields count="1">
    <dataField name="Sum of Volume" fld="8" baseField="0" baseItem="0"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AFFA68-6DD1-4062-9D64-687688E13E36}" name="PivotTable11"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40:L45" firstHeaderRow="1" firstDataRow="2" firstDataCol="1"/>
  <pivotFields count="22">
    <pivotField showAll="0"/>
    <pivotField showAll="0"/>
    <pivotField showAll="0"/>
    <pivotField axis="axisRow" showAll="0">
      <items count="4">
        <item x="2"/>
        <item x="0"/>
        <item x="1"/>
        <item t="default"/>
      </items>
    </pivotField>
    <pivotField axis="axisCol" showAll="0">
      <items count="4">
        <item x="0"/>
        <item x="1"/>
        <item x="2"/>
        <item t="default"/>
      </items>
    </pivotField>
    <pivotField showAll="0"/>
    <pivotField showAll="0">
      <items count="12">
        <item x="2"/>
        <item x="10"/>
        <item x="8"/>
        <item x="1"/>
        <item x="5"/>
        <item x="3"/>
        <item x="7"/>
        <item x="4"/>
        <item x="9"/>
        <item x="0"/>
        <item x="6"/>
        <item t="default"/>
      </items>
    </pivotField>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10" showAll="0"/>
    <pivotField showAll="0"/>
    <pivotField showAll="0"/>
  </pivotFields>
  <rowFields count="1">
    <field x="3"/>
  </rowFields>
  <rowItems count="4">
    <i>
      <x/>
    </i>
    <i>
      <x v="1"/>
    </i>
    <i>
      <x v="2"/>
    </i>
    <i t="grand">
      <x/>
    </i>
  </rowItems>
  <colFields count="1">
    <field x="4"/>
  </colFields>
  <colItems count="4">
    <i>
      <x/>
    </i>
    <i>
      <x v="1"/>
    </i>
    <i>
      <x v="2"/>
    </i>
    <i t="grand">
      <x/>
    </i>
  </colItems>
  <dataFields count="1">
    <dataField name="Average of lostics cost&amp;" fld="19" subtotal="average" baseField="3" baseItem="0" numFmtId="10"/>
  </dataFields>
  <chartFormats count="6">
    <chartFormat chart="1" format="3" series="1">
      <pivotArea type="data" outline="0" fieldPosition="0">
        <references count="2">
          <reference field="4294967294" count="1" selected="0">
            <x v="0"/>
          </reference>
          <reference field="4" count="1" selected="0">
            <x v="0"/>
          </reference>
        </references>
      </pivotArea>
    </chartFormat>
    <chartFormat chart="1" format="4" series="1">
      <pivotArea type="data" outline="0" fieldPosition="0">
        <references count="2">
          <reference field="4294967294" count="1" selected="0">
            <x v="0"/>
          </reference>
          <reference field="4" count="1" selected="0">
            <x v="1"/>
          </reference>
        </references>
      </pivotArea>
    </chartFormat>
    <chartFormat chart="1" format="5" series="1">
      <pivotArea type="data" outline="0" fieldPosition="0">
        <references count="2">
          <reference field="4294967294" count="1" selected="0">
            <x v="0"/>
          </reference>
          <reference field="4" count="1" selected="0">
            <x v="2"/>
          </reference>
        </references>
      </pivotArea>
    </chartFormat>
    <chartFormat chart="2" format="6" series="1">
      <pivotArea type="data" outline="0" fieldPosition="0">
        <references count="2">
          <reference field="4294967294" count="1" selected="0">
            <x v="0"/>
          </reference>
          <reference field="4" count="1" selected="0">
            <x v="0"/>
          </reference>
        </references>
      </pivotArea>
    </chartFormat>
    <chartFormat chart="2" format="7" series="1">
      <pivotArea type="data" outline="0" fieldPosition="0">
        <references count="2">
          <reference field="4294967294" count="1" selected="0">
            <x v="0"/>
          </reference>
          <reference field="4" count="1" selected="0">
            <x v="1"/>
          </reference>
        </references>
      </pivotArea>
    </chartFormat>
    <chartFormat chart="2"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9C2C06-FC3B-4429-8B70-1089FBF94FEE}" name="PivotTable8"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1:J35" firstHeaderRow="0" firstDataRow="1" firstDataCol="1"/>
  <pivotFields count="22">
    <pivotField showAll="0"/>
    <pivotField showAll="0"/>
    <pivotField showAll="0"/>
    <pivotField axis="axisRow" showAll="0">
      <items count="4">
        <item x="2"/>
        <item x="0"/>
        <item x="1"/>
        <item t="default"/>
      </items>
    </pivotField>
    <pivotField showAll="0">
      <items count="4">
        <item x="0"/>
        <item x="1"/>
        <item x="2"/>
        <item t="default"/>
      </items>
    </pivotField>
    <pivotField showAll="0"/>
    <pivotField showAll="0">
      <items count="12">
        <item x="2"/>
        <item x="10"/>
        <item x="8"/>
        <item x="1"/>
        <item x="5"/>
        <item x="3"/>
        <item x="7"/>
        <item x="4"/>
        <item x="9"/>
        <item x="0"/>
        <item x="6"/>
        <item t="default"/>
      </items>
    </pivotField>
    <pivotField showAll="0"/>
    <pivotField numFmtId="2" showAll="0"/>
    <pivotField numFmtId="2" showAll="0"/>
    <pivotField dataField="1" numFmtId="2" showAll="0"/>
    <pivotField dataField="1" numFmtId="2" showAll="0"/>
    <pivotField numFmtId="2" showAll="0"/>
    <pivotField numFmtId="2" showAll="0"/>
    <pivotField numFmtId="2" showAll="0"/>
    <pivotField numFmtId="2" showAll="0"/>
    <pivotField numFmtId="2" showAll="0"/>
    <pivotField numFmtId="2" showAll="0"/>
    <pivotField numFmtId="2" showAll="0"/>
    <pivotField numFmtId="10" showAll="0"/>
    <pivotField showAll="0"/>
    <pivotField showAll="0"/>
  </pivotFields>
  <rowFields count="1">
    <field x="3"/>
  </rowFields>
  <rowItems count="4">
    <i>
      <x/>
    </i>
    <i>
      <x v="1"/>
    </i>
    <i>
      <x v="2"/>
    </i>
    <i t="grand">
      <x/>
    </i>
  </rowItems>
  <colFields count="1">
    <field x="-2"/>
  </colFields>
  <colItems count="2">
    <i>
      <x/>
    </i>
    <i i="1">
      <x v="1"/>
    </i>
  </colItems>
  <dataFields count="2">
    <dataField name="Sum of Net Sales" fld="11" baseField="0" baseItem="0" numFmtId="2"/>
    <dataField name="Sum of Discounts"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43FD6D-AA9D-47A8-B91C-AECF2C90C26F}" name="PivotTable7"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5:I27" firstHeaderRow="1" firstDataRow="1" firstDataCol="1"/>
  <pivotFields count="22">
    <pivotField showAll="0"/>
    <pivotField showAll="0"/>
    <pivotField showAll="0"/>
    <pivotField showAll="0">
      <items count="4">
        <item x="2"/>
        <item x="0"/>
        <item x="1"/>
        <item t="default"/>
      </items>
    </pivotField>
    <pivotField showAll="0">
      <items count="4">
        <item x="0"/>
        <item x="1"/>
        <item x="2"/>
        <item t="default"/>
      </items>
    </pivotField>
    <pivotField showAll="0"/>
    <pivotField axis="axisRow" showAll="0" sortType="ascending">
      <items count="12">
        <item x="2"/>
        <item x="10"/>
        <item x="8"/>
        <item x="1"/>
        <item x="5"/>
        <item x="3"/>
        <item x="7"/>
        <item x="4"/>
        <item x="9"/>
        <item x="0"/>
        <item x="6"/>
        <item t="default"/>
      </items>
      <autoSortScope>
        <pivotArea dataOnly="0" outline="0" fieldPosition="0">
          <references count="1">
            <reference field="4294967294" count="1" selected="0">
              <x v="0"/>
            </reference>
          </references>
        </pivotArea>
      </autoSortScope>
    </pivotField>
    <pivotField showAll="0"/>
    <pivotField numFmtId="2" showAll="0"/>
    <pivotField numFmtId="2" showAll="0"/>
    <pivotField dataField="1" numFmtId="2" showAll="0"/>
    <pivotField numFmtId="2" showAll="0"/>
    <pivotField numFmtId="2" showAll="0"/>
    <pivotField numFmtId="2" showAll="0"/>
    <pivotField numFmtId="2" showAll="0"/>
    <pivotField numFmtId="2" showAll="0"/>
    <pivotField numFmtId="2" showAll="0"/>
    <pivotField numFmtId="2" showAll="0"/>
    <pivotField numFmtId="2" showAll="0"/>
    <pivotField numFmtId="10" showAll="0"/>
    <pivotField showAll="0"/>
    <pivotField showAll="0"/>
  </pivotFields>
  <rowFields count="1">
    <field x="6"/>
  </rowFields>
  <rowItems count="12">
    <i>
      <x v="6"/>
    </i>
    <i>
      <x v="4"/>
    </i>
    <i>
      <x v="5"/>
    </i>
    <i>
      <x v="2"/>
    </i>
    <i>
      <x v="8"/>
    </i>
    <i>
      <x v="10"/>
    </i>
    <i>
      <x v="3"/>
    </i>
    <i>
      <x v="9"/>
    </i>
    <i>
      <x v="7"/>
    </i>
    <i>
      <x/>
    </i>
    <i>
      <x v="1"/>
    </i>
    <i t="grand">
      <x/>
    </i>
  </rowItems>
  <colItems count="1">
    <i/>
  </colItems>
  <dataFields count="1">
    <dataField name="Sum of Discounts"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4A4EAA-EA72-436E-8474-07E1F7111F3C}" name="PivotTable6"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6:I10" firstHeaderRow="1" firstDataRow="1" firstDataCol="1"/>
  <pivotFields count="22">
    <pivotField showAll="0"/>
    <pivotField showAll="0"/>
    <pivotField showAll="0"/>
    <pivotField axis="axisRow" showAll="0">
      <items count="4">
        <item x="2"/>
        <item x="0"/>
        <item x="1"/>
        <item t="default"/>
      </items>
    </pivotField>
    <pivotField showAll="0">
      <items count="4">
        <item x="0"/>
        <item x="1"/>
        <item x="2"/>
        <item t="default"/>
      </items>
    </pivotField>
    <pivotField showAll="0"/>
    <pivotField showAll="0">
      <items count="12">
        <item x="2"/>
        <item x="10"/>
        <item x="8"/>
        <item x="1"/>
        <item x="5"/>
        <item x="3"/>
        <item x="7"/>
        <item x="4"/>
        <item x="9"/>
        <item x="0"/>
        <item x="6"/>
        <item t="default"/>
      </items>
    </pivotField>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10" showAll="0"/>
    <pivotField showAll="0"/>
    <pivotField dataField="1" showAll="0"/>
  </pivotFields>
  <rowFields count="1">
    <field x="3"/>
  </rowFields>
  <rowItems count="4">
    <i>
      <x/>
    </i>
    <i>
      <x v="1"/>
    </i>
    <i>
      <x v="2"/>
    </i>
    <i t="grand">
      <x/>
    </i>
  </rowItems>
  <colItems count="1">
    <i/>
  </colItems>
  <dataFields count="1">
    <dataField name="Sum of DISCOUNT(PV)" fld="21"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039C30-0604-4A49-99AC-1712CFE34FD3}" name="PivotTable5"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4:E49" firstHeaderRow="1" firstDataRow="2" firstDataCol="1"/>
  <pivotFields count="22">
    <pivotField showAll="0"/>
    <pivotField showAll="0"/>
    <pivotField showAll="0"/>
    <pivotField axis="axisRow" showAll="0">
      <items count="4">
        <item x="2"/>
        <item x="0"/>
        <item x="1"/>
        <item t="default"/>
      </items>
    </pivotField>
    <pivotField showAll="0">
      <items count="4">
        <item x="0"/>
        <item x="1"/>
        <item x="2"/>
        <item t="default"/>
      </items>
    </pivotField>
    <pivotField axis="axisCol" showAll="0">
      <items count="4">
        <item x="0"/>
        <item x="2"/>
        <item x="1"/>
        <item t="default"/>
      </items>
    </pivotField>
    <pivotField showAll="0">
      <items count="12">
        <item x="2"/>
        <item x="10"/>
        <item x="8"/>
        <item x="1"/>
        <item x="5"/>
        <item x="3"/>
        <item x="7"/>
        <item x="4"/>
        <item x="9"/>
        <item x="0"/>
        <item x="6"/>
        <item t="default"/>
      </items>
    </pivotField>
    <pivotField showAll="0"/>
    <pivotField numFmtId="2" showAll="0"/>
    <pivotField numFmtId="2" showAll="0"/>
    <pivotField numFmtId="2" showAll="0"/>
    <pivotField dataField="1" numFmtId="2" showAll="0"/>
    <pivotField numFmtId="2" showAll="0"/>
    <pivotField numFmtId="2" showAll="0"/>
    <pivotField numFmtId="2" showAll="0"/>
    <pivotField numFmtId="2" showAll="0"/>
    <pivotField numFmtId="2" showAll="0"/>
    <pivotField numFmtId="2" showAll="0"/>
    <pivotField numFmtId="2" showAll="0"/>
    <pivotField numFmtId="10" showAll="0"/>
    <pivotField showAll="0"/>
    <pivotField showAll="0"/>
  </pivotFields>
  <rowFields count="1">
    <field x="3"/>
  </rowFields>
  <rowItems count="4">
    <i>
      <x/>
    </i>
    <i>
      <x v="1"/>
    </i>
    <i>
      <x v="2"/>
    </i>
    <i t="grand">
      <x/>
    </i>
  </rowItems>
  <colFields count="1">
    <field x="5"/>
  </colFields>
  <colItems count="4">
    <i>
      <x/>
    </i>
    <i>
      <x v="1"/>
    </i>
    <i>
      <x v="2"/>
    </i>
    <i t="grand">
      <x/>
    </i>
  </colItems>
  <dataFields count="1">
    <dataField name="Sum of Net Sales" fld="11" baseField="0" baseItem="0" numFmtId="2"/>
  </dataFields>
  <chartFormats count="3">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2"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BBC65D-E8D3-44B1-B255-0D8EABADC10E}" name="PivotTable4"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6:B40" firstHeaderRow="1" firstDataRow="1" firstDataCol="1"/>
  <pivotFields count="22">
    <pivotField showAll="0"/>
    <pivotField showAll="0"/>
    <pivotField showAll="0"/>
    <pivotField showAll="0">
      <items count="4">
        <item x="2"/>
        <item x="0"/>
        <item x="1"/>
        <item t="default"/>
      </items>
    </pivotField>
    <pivotField showAll="0">
      <items count="4">
        <item x="0"/>
        <item x="1"/>
        <item x="2"/>
        <item t="default"/>
      </items>
    </pivotField>
    <pivotField axis="axisRow" showAll="0">
      <items count="4">
        <item x="0"/>
        <item x="2"/>
        <item x="1"/>
        <item t="default"/>
      </items>
    </pivotField>
    <pivotField showAll="0">
      <items count="12">
        <item x="2"/>
        <item x="10"/>
        <item x="8"/>
        <item x="1"/>
        <item x="5"/>
        <item x="3"/>
        <item x="7"/>
        <item x="4"/>
        <item x="9"/>
        <item x="0"/>
        <item x="6"/>
        <item t="default"/>
      </items>
    </pivotField>
    <pivotField showAll="0"/>
    <pivotField numFmtId="2" showAll="0"/>
    <pivotField numFmtId="2" showAll="0"/>
    <pivotField numFmtId="2" showAll="0"/>
    <pivotField dataField="1" numFmtId="2" showAll="0"/>
    <pivotField numFmtId="2" showAll="0"/>
    <pivotField numFmtId="2" showAll="0"/>
    <pivotField numFmtId="2" showAll="0"/>
    <pivotField numFmtId="2" showAll="0"/>
    <pivotField numFmtId="2" showAll="0"/>
    <pivotField numFmtId="2" showAll="0"/>
    <pivotField numFmtId="2" showAll="0"/>
    <pivotField numFmtId="10" showAll="0"/>
    <pivotField showAll="0"/>
    <pivotField showAll="0"/>
  </pivotFields>
  <rowFields count="1">
    <field x="5"/>
  </rowFields>
  <rowItems count="4">
    <i>
      <x/>
    </i>
    <i>
      <x v="1"/>
    </i>
    <i>
      <x v="2"/>
    </i>
    <i t="grand">
      <x/>
    </i>
  </rowItems>
  <colItems count="1">
    <i/>
  </colItems>
  <dataFields count="1">
    <dataField name="Sum of Net Sales" fld="11"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4177C1-EB92-4547-B2E7-394A1EB3D5B3}" name="PivotTable3" cacheId="5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27:B32" firstHeaderRow="1" firstDataRow="1" firstDataCol="1"/>
  <pivotFields count="22">
    <pivotField showAll="0"/>
    <pivotField showAll="0"/>
    <pivotField showAll="0"/>
    <pivotField showAll="0">
      <items count="4">
        <item x="2"/>
        <item x="0"/>
        <item x="1"/>
        <item t="default"/>
      </items>
    </pivotField>
    <pivotField showAll="0">
      <items count="4">
        <item x="0"/>
        <item x="1"/>
        <item x="2"/>
        <item t="default"/>
      </items>
    </pivotField>
    <pivotField showAll="0"/>
    <pivotField showAll="0">
      <items count="12">
        <item x="2"/>
        <item x="10"/>
        <item x="8"/>
        <item x="1"/>
        <item x="5"/>
        <item x="3"/>
        <item x="7"/>
        <item x="4"/>
        <item x="9"/>
        <item x="0"/>
        <item x="6"/>
        <item t="default"/>
      </items>
    </pivotField>
    <pivotField axis="axisRow" showAll="0">
      <items count="5">
        <item x="3"/>
        <item x="2"/>
        <item x="1"/>
        <item x="0"/>
        <item t="default"/>
      </items>
    </pivotField>
    <pivotField numFmtId="2" showAll="0"/>
    <pivotField numFmtId="2" showAll="0"/>
    <pivotField numFmtId="2" showAll="0"/>
    <pivotField dataField="1" numFmtId="2" showAll="0"/>
    <pivotField numFmtId="2" showAll="0"/>
    <pivotField numFmtId="2" showAll="0"/>
    <pivotField numFmtId="2" showAll="0"/>
    <pivotField numFmtId="2" showAll="0"/>
    <pivotField numFmtId="2" showAll="0"/>
    <pivotField numFmtId="2" showAll="0"/>
    <pivotField numFmtId="2" showAll="0"/>
    <pivotField numFmtId="10" showAll="0"/>
    <pivotField showAll="0"/>
    <pivotField showAll="0"/>
  </pivotFields>
  <rowFields count="1">
    <field x="7"/>
  </rowFields>
  <rowItems count="5">
    <i>
      <x/>
    </i>
    <i>
      <x v="1"/>
    </i>
    <i>
      <x v="2"/>
    </i>
    <i>
      <x v="3"/>
    </i>
    <i t="grand">
      <x/>
    </i>
  </rowItems>
  <colItems count="1">
    <i/>
  </colItems>
  <dataFields count="1">
    <dataField name="Sum of Net Sales" fld="11" baseField="0" baseItem="0" numFmtId="2"/>
  </dataFields>
  <chartFormats count="1">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12DE1E-B786-4C14-B130-F45CBC0B189A}" name="PivotTable2"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B17" firstHeaderRow="1" firstDataRow="1" firstDataCol="1"/>
  <pivotFields count="22">
    <pivotField showAll="0"/>
    <pivotField showAll="0"/>
    <pivotField showAll="0"/>
    <pivotField showAll="0">
      <items count="4">
        <item x="2"/>
        <item x="0"/>
        <item x="1"/>
        <item t="default"/>
      </items>
    </pivotField>
    <pivotField showAll="0">
      <items count="4">
        <item x="0"/>
        <item x="1"/>
        <item x="2"/>
        <item t="default"/>
      </items>
    </pivotField>
    <pivotField showAll="0"/>
    <pivotField axis="axisRow" showAll="0" measureFilter="1" sortType="descending">
      <items count="12">
        <item x="2"/>
        <item x="10"/>
        <item x="8"/>
        <item x="1"/>
        <item x="5"/>
        <item x="3"/>
        <item x="7"/>
        <item x="4"/>
        <item x="9"/>
        <item x="0"/>
        <item x="6"/>
        <item t="default"/>
      </items>
      <autoSortScope>
        <pivotArea dataOnly="0" outline="0" fieldPosition="0">
          <references count="1">
            <reference field="4294967294" count="1" selected="0">
              <x v="0"/>
            </reference>
          </references>
        </pivotArea>
      </autoSortScope>
    </pivotField>
    <pivotField showAll="0"/>
    <pivotField numFmtId="2" showAll="0"/>
    <pivotField numFmtId="2" showAll="0"/>
    <pivotField numFmtId="2" showAll="0"/>
    <pivotField dataField="1" numFmtId="2" showAll="0"/>
    <pivotField numFmtId="2" showAll="0"/>
    <pivotField numFmtId="2" showAll="0"/>
    <pivotField numFmtId="2" showAll="0"/>
    <pivotField numFmtId="2" showAll="0"/>
    <pivotField numFmtId="2" showAll="0"/>
    <pivotField numFmtId="2" showAll="0"/>
    <pivotField numFmtId="2" showAll="0"/>
    <pivotField numFmtId="10" showAll="0"/>
    <pivotField showAll="0"/>
    <pivotField showAll="0"/>
  </pivotFields>
  <rowFields count="1">
    <field x="6"/>
  </rowFields>
  <rowItems count="6">
    <i>
      <x v="6"/>
    </i>
    <i>
      <x v="5"/>
    </i>
    <i>
      <x v="2"/>
    </i>
    <i>
      <x v="4"/>
    </i>
    <i>
      <x v="7"/>
    </i>
    <i t="grand">
      <x/>
    </i>
  </rowItems>
  <colItems count="1">
    <i/>
  </colItems>
  <dataFields count="1">
    <dataField name="Sum of Net Sales" fld="11" baseField="0" baseItem="0" numFmtId="2"/>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0C1AFEE-5F84-4522-B3B0-64DB88FB8D8D}" name="PivotTable1"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2">
    <pivotField showAll="0"/>
    <pivotField showAll="0"/>
    <pivotField showAll="0"/>
    <pivotField axis="axisRow" showAll="0">
      <items count="4">
        <item x="2"/>
        <item x="0"/>
        <item x="1"/>
        <item t="default"/>
      </items>
    </pivotField>
    <pivotField showAll="0">
      <items count="4">
        <item x="0"/>
        <item x="1"/>
        <item x="2"/>
        <item t="default"/>
      </items>
    </pivotField>
    <pivotField showAll="0"/>
    <pivotField showAll="0">
      <items count="12">
        <item x="2"/>
        <item x="10"/>
        <item x="8"/>
        <item x="1"/>
        <item x="5"/>
        <item x="3"/>
        <item x="7"/>
        <item x="4"/>
        <item x="9"/>
        <item x="0"/>
        <item x="6"/>
        <item t="default"/>
      </items>
    </pivotField>
    <pivotField showAll="0"/>
    <pivotField numFmtId="2" showAll="0"/>
    <pivotField numFmtId="2" showAll="0"/>
    <pivotField numFmtId="2" showAll="0"/>
    <pivotField dataField="1" numFmtId="2" showAll="0"/>
    <pivotField numFmtId="2" showAll="0"/>
    <pivotField numFmtId="2" showAll="0"/>
    <pivotField numFmtId="2" showAll="0"/>
    <pivotField numFmtId="2" showAll="0"/>
    <pivotField numFmtId="2" showAll="0"/>
    <pivotField numFmtId="2" showAll="0"/>
    <pivotField numFmtId="2" showAll="0"/>
    <pivotField numFmtId="10" showAll="0"/>
    <pivotField showAll="0"/>
    <pivotField showAll="0"/>
  </pivotFields>
  <rowFields count="1">
    <field x="3"/>
  </rowFields>
  <rowItems count="4">
    <i>
      <x/>
    </i>
    <i>
      <x v="1"/>
    </i>
    <i>
      <x v="2"/>
    </i>
    <i t="grand">
      <x/>
    </i>
  </rowItems>
  <colItems count="1">
    <i/>
  </colItems>
  <dataFields count="1">
    <dataField name="Sum of Net Sales" fld="11" baseField="0" baseItem="0" numFmtId="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5559174C-E587-43C6-A3DC-62B4C2DD7E28}" sourceName="Brand">
  <pivotTables>
    <pivotTable tabId="2" name="PivotTable3"/>
    <pivotTable tabId="2" name="PivotTable1"/>
    <pivotTable tabId="2" name="PivotTable11"/>
    <pivotTable tabId="2" name="PivotTable12"/>
    <pivotTable tabId="2" name="PivotTable13"/>
    <pivotTable tabId="2" name="PivotTable18"/>
    <pivotTable tabId="2" name="PivotTable2"/>
    <pivotTable tabId="2" name="PivotTable4"/>
    <pivotTable tabId="2" name="PivotTable5"/>
    <pivotTable tabId="2" name="PivotTable6"/>
    <pivotTable tabId="2" name="PivotTable7"/>
    <pivotTable tabId="2" name="PivotTable8"/>
  </pivotTables>
  <data>
    <tabular pivotCacheId="166418517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2A8D89A0-64EF-4759-A039-45E34A71606D}" sourceName="Size">
  <pivotTables>
    <pivotTable tabId="2" name="PivotTable7"/>
    <pivotTable tabId="2" name="PivotTable1"/>
    <pivotTable tabId="2" name="PivotTable11"/>
    <pivotTable tabId="2" name="PivotTable12"/>
    <pivotTable tabId="2" name="PivotTable13"/>
    <pivotTable tabId="2" name="PivotTable18"/>
    <pivotTable tabId="2" name="PivotTable2"/>
    <pivotTable tabId="2" name="PivotTable3"/>
    <pivotTable tabId="2" name="PivotTable4"/>
    <pivotTable tabId="2" name="PivotTable5"/>
    <pivotTable tabId="2" name="PivotTable6"/>
    <pivotTable tabId="2" name="PivotTable8"/>
  </pivotTables>
  <data>
    <tabular pivotCacheId="166418517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 xr10:uid="{D85494A8-87D3-4E39-BC97-BCBA84DDD037}" sourceName="Client">
  <pivotTables>
    <pivotTable tabId="2" name="PivotTable6"/>
    <pivotTable tabId="2" name="PivotTable1"/>
    <pivotTable tabId="2" name="PivotTable11"/>
    <pivotTable tabId="2" name="PivotTable12"/>
    <pivotTable tabId="2" name="PivotTable13"/>
    <pivotTable tabId="2" name="PivotTable18"/>
    <pivotTable tabId="2" name="PivotTable2"/>
    <pivotTable tabId="2" name="PivotTable3"/>
    <pivotTable tabId="2" name="PivotTable4"/>
    <pivotTable tabId="2" name="PivotTable5"/>
    <pivotTable tabId="2" name="PivotTable7"/>
    <pivotTable tabId="2" name="PivotTable8"/>
  </pivotTables>
  <data>
    <tabular pivotCacheId="1664185179">
      <items count="11">
        <i x="2" s="1"/>
        <i x="10" s="1"/>
        <i x="8" s="1"/>
        <i x="1" s="1"/>
        <i x="5" s="1"/>
        <i x="3" s="1"/>
        <i x="7" s="1"/>
        <i x="4" s="1"/>
        <i x="9"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95019834-6FF3-407B-9C7C-26CAE3FBEF5E}" cache="Slicer_Brand" caption="Brand" rowHeight="234950"/>
  <slicer name="Size" xr10:uid="{D6D36961-C0EC-4FFE-9C7B-393279FAEC65}" cache="Slicer_Size" caption="Size" rowHeight="234950"/>
  <slicer name="Client" xr10:uid="{21C393BE-D5BB-4911-8A1C-AFEBB1AB8E7D}" cache="Slicer_Client" caption="Cli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F251B7-4AEA-42B6-B074-8F3853B9D2E7}" name="Table1" displayName="Table1" ref="A1:V5001" totalsRowShown="0" headerRowDxfId="25" dataDxfId="23" headerRowBorderDxfId="24" tableBorderDxfId="22">
  <autoFilter ref="A1:V5001" xr:uid="{93F251B7-4AEA-42B6-B074-8F3853B9D2E7}"/>
  <tableColumns count="22">
    <tableColumn id="1" xr3:uid="{54F88B59-E484-423A-A197-C44CD7FACEBB}" name="Material Number" dataDxfId="21"/>
    <tableColumn id="2" xr3:uid="{95A4C8C3-FF85-4261-AE2A-D133410F100E}" name="Material Description" dataDxfId="20"/>
    <tableColumn id="3" xr3:uid="{8F0F1941-9463-4F7C-835A-A95B3F66DB68}" name="Period" dataDxfId="19"/>
    <tableColumn id="4" xr3:uid="{9F7176A5-BE77-4F39-A5D7-F1D92B89A55D}" name="Brand" dataDxfId="18"/>
    <tableColumn id="5" xr3:uid="{74B1C32A-C7A0-4DDD-976C-7659819920B8}" name="Size" dataDxfId="17"/>
    <tableColumn id="6" xr3:uid="{58BA4694-4917-4A16-87A2-96E948555865}" name="Pack" dataDxfId="16"/>
    <tableColumn id="7" xr3:uid="{085AF788-5600-4D7A-94F7-FA7C8F6BB973}" name="Client" dataDxfId="15"/>
    <tableColumn id="8" xr3:uid="{540BB534-E67E-44C9-8673-CAA01FBBB4CA}" name="Client Type" dataDxfId="8"/>
    <tableColumn id="9" xr3:uid="{0A83648C-2340-4258-A276-231E43382267}" name="Volume" dataDxfId="6"/>
    <tableColumn id="10" xr3:uid="{E9BE4DE7-ECF7-477E-A4FA-59A7DF1E8717}" name="Gross Sales" dataDxfId="7"/>
    <tableColumn id="11" xr3:uid="{842A8773-B12E-4670-8ABC-ED6740C259EE}" name="Discounts" dataDxfId="9"/>
    <tableColumn id="12" xr3:uid="{2CC468D4-EC88-4747-8BE0-C4D719254E92}" name="Net Sales" dataDxfId="10"/>
    <tableColumn id="13" xr3:uid="{129B3082-38EB-435C-9E66-52600B5D7FD3}" name="Cost of Goods Sold" dataDxfId="11"/>
    <tableColumn id="14" xr3:uid="{6E40FFBC-B2B9-491D-B125-66C5D4BCACCB}" name="Distribution" dataDxfId="12"/>
    <tableColumn id="15" xr3:uid="{C07D9C0C-4070-46CE-B99B-6F9402149E21}" name="Warehousing" dataDxfId="13"/>
    <tableColumn id="16" xr3:uid="{64172AC2-9582-4971-ACDE-9481E69CC293}" name="PROFIT" dataDxfId="14">
      <calculatedColumnFormula>Table1[[#This Row],[Net Sales]]+(Table1[[#This Row],[Cost of Goods Sold]]+Table1[[#This Row],[Distribution]]+Table1[[#This Row],[Warehousing]])</calculatedColumnFormula>
    </tableColumn>
    <tableColumn id="17" xr3:uid="{46B94C5E-7CE4-45CE-B2E9-A4AF97615CDE}" name="PROFIT MARGIN" dataDxfId="5" dataCellStyle="Per cent">
      <calculatedColumnFormula>Table1[[#This Row],[PROFIT]]/Table1[[#This Row],[Net Sales]]</calculatedColumnFormula>
    </tableColumn>
    <tableColumn id="18" xr3:uid="{B66031BE-F5F3-4C70-B461-222A1BEC26E2}" name="logistics cost" dataDxfId="4" dataCellStyle="Per cent">
      <calculatedColumnFormula>ABS(Table1[[#This Row],[Distribution]])+ABS(Table1[[#This Row],[Warehousing]])</calculatedColumnFormula>
    </tableColumn>
    <tableColumn id="19" xr3:uid="{83D83AA7-4C83-43C1-BBAF-7C8E3D114B70}" name="DISCOUNT RATE" dataDxfId="3" dataCellStyle="Per cent">
      <calculatedColumnFormula>ABS(Table1[[#This Row],[Discounts]]/Table1[[#This Row],[Gross Sales]])</calculatedColumnFormula>
    </tableColumn>
    <tableColumn id="20" xr3:uid="{77E83C5F-BF27-4681-99E1-A24E9BC763FA}" name="lostics cost&amp;" dataDxfId="2">
      <calculatedColumnFormula>Table1[[#This Row],[logistics cost]]/Table1[[#This Row],[Net Sales]]</calculatedColumnFormula>
    </tableColumn>
    <tableColumn id="21" xr3:uid="{C9009D18-1ED2-4B56-8743-261A7A631FCA}" name="profit/volume" dataDxfId="1">
      <calculatedColumnFormula>Table1[[#This Row],[PROFIT]]/Table1[[#This Row],[Volume]]</calculatedColumnFormula>
    </tableColumn>
    <tableColumn id="22" xr3:uid="{0AC343C5-3659-4D28-A63D-A914FF43C941}" name="DISCOUNT(PV)" dataDxfId="0">
      <calculatedColumnFormula>ABS(Table1[[#This Row],[Discounts]])</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001"/>
  <sheetViews>
    <sheetView showGridLines="0" topLeftCell="N1" zoomScale="80" zoomScaleNormal="80" workbookViewId="0">
      <selection activeCell="Y8" sqref="Y8"/>
    </sheetView>
  </sheetViews>
  <sheetFormatPr defaultColWidth="15.88671875" defaultRowHeight="21.75" customHeight="1" x14ac:dyDescent="0.3"/>
  <cols>
    <col min="1" max="1" width="20" style="1" bestFit="1" customWidth="1"/>
    <col min="2" max="2" width="23.44140625" style="1" bestFit="1" customWidth="1"/>
    <col min="3" max="3" width="14" style="1" customWidth="1"/>
    <col min="4" max="4" width="16.5546875" style="1" customWidth="1"/>
    <col min="5" max="6" width="11.109375" style="1" customWidth="1"/>
    <col min="7" max="7" width="21.33203125" style="1" customWidth="1"/>
    <col min="8" max="8" width="19" style="1" customWidth="1"/>
    <col min="9" max="15" width="16.33203125" style="5" customWidth="1"/>
    <col min="16" max="16" width="15.88671875" style="5"/>
    <col min="17" max="17" width="15.88671875" style="12"/>
    <col min="18" max="18" width="19.109375" style="14" bestFit="1" customWidth="1"/>
    <col min="19" max="19" width="20" style="12" customWidth="1"/>
    <col min="20" max="20" width="15.88671875" style="17"/>
    <col min="21" max="24" width="15.88671875" style="1"/>
    <col min="25" max="25" width="13.77734375" style="1" bestFit="1" customWidth="1"/>
    <col min="26" max="16384" width="15.88671875" style="1"/>
  </cols>
  <sheetData>
    <row r="1" spans="1:25" ht="21.75" customHeight="1" x14ac:dyDescent="0.3">
      <c r="A1" s="2" t="s">
        <v>0</v>
      </c>
      <c r="B1" s="3" t="s">
        <v>1</v>
      </c>
      <c r="C1" s="3" t="s">
        <v>2</v>
      </c>
      <c r="D1" s="3" t="s">
        <v>3</v>
      </c>
      <c r="E1" s="3" t="s">
        <v>4</v>
      </c>
      <c r="F1" s="3" t="s">
        <v>5</v>
      </c>
      <c r="G1" s="3" t="s">
        <v>6</v>
      </c>
      <c r="H1" s="3" t="s">
        <v>7</v>
      </c>
      <c r="I1" s="4" t="s">
        <v>8</v>
      </c>
      <c r="J1" s="4" t="s">
        <v>9</v>
      </c>
      <c r="K1" s="4" t="s">
        <v>10</v>
      </c>
      <c r="L1" s="4" t="s">
        <v>11</v>
      </c>
      <c r="M1" s="4" t="s">
        <v>12</v>
      </c>
      <c r="N1" s="4" t="s">
        <v>13</v>
      </c>
      <c r="O1" s="6" t="s">
        <v>14</v>
      </c>
      <c r="P1" s="4" t="s">
        <v>44</v>
      </c>
      <c r="Q1" s="13" t="s">
        <v>45</v>
      </c>
      <c r="R1" s="15" t="s">
        <v>63</v>
      </c>
      <c r="S1" s="13" t="s">
        <v>62</v>
      </c>
      <c r="T1" s="16" t="s">
        <v>64</v>
      </c>
      <c r="U1" s="3" t="s">
        <v>67</v>
      </c>
      <c r="V1" s="3" t="s">
        <v>71</v>
      </c>
    </row>
    <row r="2" spans="1:25" ht="21.75" customHeight="1" x14ac:dyDescent="0.3">
      <c r="A2" s="1">
        <v>1110010</v>
      </c>
      <c r="B2" s="1" t="s">
        <v>15</v>
      </c>
      <c r="C2" s="1">
        <v>202408</v>
      </c>
      <c r="D2" s="1" t="s">
        <v>16</v>
      </c>
      <c r="E2" s="1" t="s">
        <v>17</v>
      </c>
      <c r="F2" s="1" t="s">
        <v>18</v>
      </c>
      <c r="G2" s="1" t="s">
        <v>19</v>
      </c>
      <c r="H2" s="1" t="s">
        <v>20</v>
      </c>
      <c r="I2" s="5">
        <v>34.6</v>
      </c>
      <c r="J2" s="5">
        <v>14532</v>
      </c>
      <c r="K2" s="5">
        <v>-1192.99</v>
      </c>
      <c r="L2" s="5">
        <v>13339.01</v>
      </c>
      <c r="M2" s="5">
        <v>-8811.7800000000007</v>
      </c>
      <c r="N2" s="5">
        <v>-504.8</v>
      </c>
      <c r="O2" s="5">
        <v>-144.99</v>
      </c>
      <c r="P2" s="5">
        <f>Table1[[#This Row],[Net Sales]]+(Table1[[#This Row],[Cost of Goods Sold]]+Table1[[#This Row],[Distribution]]+Table1[[#This Row],[Warehousing]])</f>
        <v>3877.4400000000005</v>
      </c>
      <c r="Q2" s="12">
        <f>Table1[[#This Row],[PROFIT]]/Table1[[#This Row],[Net Sales]]</f>
        <v>0.29068424118431579</v>
      </c>
      <c r="R2" s="14">
        <f>ABS(Table1[[#This Row],[Distribution]])+ABS(Table1[[#This Row],[Warehousing]])</f>
        <v>649.79</v>
      </c>
      <c r="S2" s="12">
        <f>ABS(Table1[[#This Row],[Discounts]]/Table1[[#This Row],[Gross Sales]])</f>
        <v>8.2093999449490779E-2</v>
      </c>
      <c r="T2" s="17">
        <f>Table1[[#This Row],[logistics cost]]/Table1[[#This Row],[Net Sales]]</f>
        <v>4.8713510223022546E-2</v>
      </c>
      <c r="U2" s="1">
        <f>Table1[[#This Row],[PROFIT]]/Table1[[#This Row],[Volume]]</f>
        <v>112.06473988439308</v>
      </c>
      <c r="V2" s="1">
        <f>ABS(Table1[[#This Row],[Discounts]])</f>
        <v>1192.99</v>
      </c>
    </row>
    <row r="3" spans="1:25" ht="21.75" customHeight="1" x14ac:dyDescent="0.3">
      <c r="A3" s="1">
        <v>1120020</v>
      </c>
      <c r="B3" s="1" t="s">
        <v>21</v>
      </c>
      <c r="C3" s="1">
        <v>202403</v>
      </c>
      <c r="D3" s="1" t="s">
        <v>22</v>
      </c>
      <c r="E3" s="1" t="s">
        <v>23</v>
      </c>
      <c r="F3" s="1" t="s">
        <v>24</v>
      </c>
      <c r="G3" s="1" t="s">
        <v>25</v>
      </c>
      <c r="H3" s="1" t="s">
        <v>20</v>
      </c>
      <c r="I3" s="5">
        <v>34.1</v>
      </c>
      <c r="J3" s="5">
        <v>12958</v>
      </c>
      <c r="K3" s="5">
        <v>-973.93</v>
      </c>
      <c r="L3" s="5">
        <v>11984.07</v>
      </c>
      <c r="M3" s="5">
        <v>-7449.2</v>
      </c>
      <c r="N3" s="5">
        <v>-287.33999999999997</v>
      </c>
      <c r="O3" s="5">
        <v>-197.72</v>
      </c>
      <c r="P3" s="5">
        <f>Table1[[#This Row],[Net Sales]]+(Table1[[#This Row],[Cost of Goods Sold]]+Table1[[#This Row],[Distribution]]+Table1[[#This Row],[Warehousing]])</f>
        <v>4049.8099999999995</v>
      </c>
      <c r="Q3" s="12">
        <f>Table1[[#This Row],[PROFIT]]/Table1[[#This Row],[Net Sales]]</f>
        <v>0.33793277242205694</v>
      </c>
      <c r="R3" s="14">
        <f>ABS(Table1[[#This Row],[Distribution]])+ABS(Table1[[#This Row],[Warehousing]])</f>
        <v>485.05999999999995</v>
      </c>
      <c r="S3" s="12">
        <f>ABS(Table1[[#This Row],[Discounts]]/Table1[[#This Row],[Gross Sales]])</f>
        <v>7.516051859854915E-2</v>
      </c>
      <c r="T3" s="17">
        <f>Table1[[#This Row],[logistics cost]]/Table1[[#This Row],[Net Sales]]</f>
        <v>4.0475397757189335E-2</v>
      </c>
      <c r="U3" s="1">
        <f>Table1[[#This Row],[PROFIT]]/Table1[[#This Row],[Volume]]</f>
        <v>118.76275659824044</v>
      </c>
      <c r="V3" s="1">
        <f>ABS(Table1[[#This Row],[Discounts]])</f>
        <v>973.93</v>
      </c>
    </row>
    <row r="4" spans="1:25" ht="21.75" customHeight="1" x14ac:dyDescent="0.3">
      <c r="A4" s="1">
        <v>1130010</v>
      </c>
      <c r="B4" s="1" t="s">
        <v>26</v>
      </c>
      <c r="C4" s="1">
        <v>202503</v>
      </c>
      <c r="D4" s="1" t="s">
        <v>27</v>
      </c>
      <c r="E4" s="1" t="s">
        <v>28</v>
      </c>
      <c r="F4" s="1" t="s">
        <v>29</v>
      </c>
      <c r="G4" s="1" t="s">
        <v>30</v>
      </c>
      <c r="H4" s="1" t="s">
        <v>31</v>
      </c>
      <c r="I4" s="5">
        <v>74.8</v>
      </c>
      <c r="J4" s="5">
        <v>26928</v>
      </c>
      <c r="K4" s="5">
        <v>-974.49</v>
      </c>
      <c r="L4" s="5">
        <v>25953.51</v>
      </c>
      <c r="M4" s="5">
        <v>-16101.3</v>
      </c>
      <c r="N4" s="5">
        <v>-937.35</v>
      </c>
      <c r="O4" s="5">
        <v>-440.73</v>
      </c>
      <c r="P4" s="5">
        <f>Table1[[#This Row],[Net Sales]]+(Table1[[#This Row],[Cost of Goods Sold]]+Table1[[#This Row],[Distribution]]+Table1[[#This Row],[Warehousing]])</f>
        <v>8474.130000000001</v>
      </c>
      <c r="Q4" s="12">
        <f>Table1[[#This Row],[PROFIT]]/Table1[[#This Row],[Net Sales]]</f>
        <v>0.32651190532610047</v>
      </c>
      <c r="R4" s="14">
        <f>ABS(Table1[[#This Row],[Distribution]])+ABS(Table1[[#This Row],[Warehousing]])</f>
        <v>1378.08</v>
      </c>
      <c r="S4" s="12">
        <f>ABS(Table1[[#This Row],[Discounts]]/Table1[[#This Row],[Gross Sales]])</f>
        <v>3.6188725490196076E-2</v>
      </c>
      <c r="T4" s="17">
        <f>Table1[[#This Row],[logistics cost]]/Table1[[#This Row],[Net Sales]]</f>
        <v>5.3098020267778809E-2</v>
      </c>
      <c r="U4" s="1">
        <f>Table1[[#This Row],[PROFIT]]/Table1[[#This Row],[Volume]]</f>
        <v>113.29050802139039</v>
      </c>
      <c r="V4" s="1">
        <f>ABS(Table1[[#This Row],[Discounts]])</f>
        <v>974.49</v>
      </c>
    </row>
    <row r="5" spans="1:25" ht="21.75" customHeight="1" x14ac:dyDescent="0.3">
      <c r="A5" s="1">
        <v>1120010</v>
      </c>
      <c r="B5" s="1" t="s">
        <v>32</v>
      </c>
      <c r="C5" s="1">
        <v>202407</v>
      </c>
      <c r="D5" s="1" t="s">
        <v>22</v>
      </c>
      <c r="E5" s="1" t="s">
        <v>17</v>
      </c>
      <c r="F5" s="1" t="s">
        <v>18</v>
      </c>
      <c r="G5" s="1" t="s">
        <v>33</v>
      </c>
      <c r="H5" s="1" t="s">
        <v>34</v>
      </c>
      <c r="I5" s="5">
        <v>289.3</v>
      </c>
      <c r="J5" s="5">
        <v>138864</v>
      </c>
      <c r="K5" s="5">
        <v>-11122.71</v>
      </c>
      <c r="L5" s="5">
        <v>127741.29</v>
      </c>
      <c r="M5" s="5">
        <v>-79910.45</v>
      </c>
      <c r="N5" s="5">
        <v>-2801.92</v>
      </c>
      <c r="O5" s="5">
        <v>-2360.0100000000002</v>
      </c>
      <c r="P5" s="5">
        <f>Table1[[#This Row],[Net Sales]]+(Table1[[#This Row],[Cost of Goods Sold]]+Table1[[#This Row],[Distribution]]+Table1[[#This Row],[Warehousing]])</f>
        <v>42668.91</v>
      </c>
      <c r="Q5" s="12">
        <f>Table1[[#This Row],[PROFIT]]/Table1[[#This Row],[Net Sales]]</f>
        <v>0.33402598329796113</v>
      </c>
      <c r="R5" s="14">
        <f>ABS(Table1[[#This Row],[Distribution]])+ABS(Table1[[#This Row],[Warehousing]])</f>
        <v>5161.93</v>
      </c>
      <c r="S5" s="12">
        <f>ABS(Table1[[#This Row],[Discounts]]/Table1[[#This Row],[Gross Sales]])</f>
        <v>8.0097865537504309E-2</v>
      </c>
      <c r="T5" s="17">
        <f>Table1[[#This Row],[logistics cost]]/Table1[[#This Row],[Net Sales]]</f>
        <v>4.0409252168973717E-2</v>
      </c>
      <c r="U5" s="1">
        <f>Table1[[#This Row],[PROFIT]]/Table1[[#This Row],[Volume]]</f>
        <v>147.49018320082959</v>
      </c>
      <c r="V5" s="1">
        <f>ABS(Table1[[#This Row],[Discounts]])</f>
        <v>11122.71</v>
      </c>
    </row>
    <row r="6" spans="1:25" ht="21.75" customHeight="1" x14ac:dyDescent="0.3">
      <c r="A6" s="1">
        <v>1130010</v>
      </c>
      <c r="B6" s="1" t="s">
        <v>26</v>
      </c>
      <c r="C6" s="1">
        <v>202512</v>
      </c>
      <c r="D6" s="1" t="s">
        <v>27</v>
      </c>
      <c r="E6" s="1" t="s">
        <v>28</v>
      </c>
      <c r="F6" s="1" t="s">
        <v>29</v>
      </c>
      <c r="G6" s="1" t="s">
        <v>33</v>
      </c>
      <c r="H6" s="1" t="s">
        <v>34</v>
      </c>
      <c r="I6" s="5">
        <v>164.9</v>
      </c>
      <c r="J6" s="5">
        <v>59364</v>
      </c>
      <c r="K6" s="5">
        <v>-4377.79</v>
      </c>
      <c r="L6" s="5">
        <v>54986.21</v>
      </c>
      <c r="M6" s="5">
        <v>-37134.26</v>
      </c>
      <c r="N6" s="5">
        <v>-1186.3800000000001</v>
      </c>
      <c r="O6" s="5">
        <v>-711.07</v>
      </c>
      <c r="P6" s="5">
        <f>Table1[[#This Row],[Net Sales]]+(Table1[[#This Row],[Cost of Goods Sold]]+Table1[[#This Row],[Distribution]]+Table1[[#This Row],[Warehousing]])</f>
        <v>15954.5</v>
      </c>
      <c r="Q6" s="12">
        <f>Table1[[#This Row],[PROFIT]]/Table1[[#This Row],[Net Sales]]</f>
        <v>0.29015456784528337</v>
      </c>
      <c r="R6" s="14">
        <f>ABS(Table1[[#This Row],[Distribution]])+ABS(Table1[[#This Row],[Warehousing]])</f>
        <v>1897.4500000000003</v>
      </c>
      <c r="S6" s="12">
        <f>ABS(Table1[[#This Row],[Discounts]]/Table1[[#This Row],[Gross Sales]])</f>
        <v>7.374486220605081E-2</v>
      </c>
      <c r="T6" s="17">
        <f>Table1[[#This Row],[logistics cost]]/Table1[[#This Row],[Net Sales]]</f>
        <v>3.4507742941366576E-2</v>
      </c>
      <c r="U6" s="1">
        <f>Table1[[#This Row],[PROFIT]]/Table1[[#This Row],[Volume]]</f>
        <v>96.75257731958763</v>
      </c>
      <c r="V6" s="1">
        <f>ABS(Table1[[#This Row],[Discounts]])</f>
        <v>4377.79</v>
      </c>
    </row>
    <row r="7" spans="1:25" ht="21.75" customHeight="1" x14ac:dyDescent="0.3">
      <c r="A7" s="1">
        <v>1130010</v>
      </c>
      <c r="B7" s="1" t="s">
        <v>26</v>
      </c>
      <c r="C7" s="1">
        <v>202511</v>
      </c>
      <c r="D7" s="1" t="s">
        <v>27</v>
      </c>
      <c r="E7" s="1" t="s">
        <v>28</v>
      </c>
      <c r="F7" s="1" t="s">
        <v>29</v>
      </c>
      <c r="G7" s="1" t="s">
        <v>33</v>
      </c>
      <c r="H7" s="1" t="s">
        <v>34</v>
      </c>
      <c r="I7" s="5">
        <v>67.400000000000006</v>
      </c>
      <c r="J7" s="5">
        <v>24264</v>
      </c>
      <c r="K7" s="5">
        <v>-2179.83</v>
      </c>
      <c r="L7" s="5">
        <v>22084.17</v>
      </c>
      <c r="M7" s="5">
        <v>-14716.54</v>
      </c>
      <c r="N7" s="5">
        <v>-876.84</v>
      </c>
      <c r="O7" s="5">
        <v>-409.73</v>
      </c>
      <c r="P7" s="5">
        <f>Table1[[#This Row],[Net Sales]]+(Table1[[#This Row],[Cost of Goods Sold]]+Table1[[#This Row],[Distribution]]+Table1[[#This Row],[Warehousing]])</f>
        <v>6081.0599999999977</v>
      </c>
      <c r="Q7" s="12">
        <f>Table1[[#This Row],[PROFIT]]/Table1[[#This Row],[Net Sales]]</f>
        <v>0.27535832227337492</v>
      </c>
      <c r="R7" s="14">
        <f>ABS(Table1[[#This Row],[Distribution]])+ABS(Table1[[#This Row],[Warehousing]])</f>
        <v>1286.5700000000002</v>
      </c>
      <c r="S7" s="12">
        <f>ABS(Table1[[#This Row],[Discounts]]/Table1[[#This Row],[Gross Sales]])</f>
        <v>8.9838031651829867E-2</v>
      </c>
      <c r="T7" s="17">
        <f>Table1[[#This Row],[logistics cost]]/Table1[[#This Row],[Net Sales]]</f>
        <v>5.8257566392578952E-2</v>
      </c>
      <c r="U7" s="1">
        <f>Table1[[#This Row],[PROFIT]]/Table1[[#This Row],[Volume]]</f>
        <v>90.223442136498477</v>
      </c>
      <c r="V7" s="1">
        <f>ABS(Table1[[#This Row],[Discounts]])</f>
        <v>2179.83</v>
      </c>
      <c r="X7" s="7" t="s">
        <v>73</v>
      </c>
      <c r="Y7" s="20">
        <f>SUM(Table1[Net Sales])</f>
        <v>230894531.40999985</v>
      </c>
    </row>
    <row r="8" spans="1:25" ht="21.75" customHeight="1" x14ac:dyDescent="0.3">
      <c r="A8" s="1">
        <v>1110010</v>
      </c>
      <c r="B8" s="1" t="s">
        <v>15</v>
      </c>
      <c r="C8" s="1">
        <v>202503</v>
      </c>
      <c r="D8" s="1" t="s">
        <v>16</v>
      </c>
      <c r="E8" s="1" t="s">
        <v>17</v>
      </c>
      <c r="F8" s="1" t="s">
        <v>18</v>
      </c>
      <c r="G8" s="1" t="s">
        <v>35</v>
      </c>
      <c r="H8" s="1" t="s">
        <v>31</v>
      </c>
      <c r="I8" s="5">
        <v>79.900000000000006</v>
      </c>
      <c r="J8" s="5">
        <v>33558</v>
      </c>
      <c r="K8" s="5">
        <v>-916.02</v>
      </c>
      <c r="L8" s="5">
        <v>32641.98</v>
      </c>
      <c r="M8" s="5">
        <v>-20963.03</v>
      </c>
      <c r="N8" s="5">
        <v>-789.61</v>
      </c>
      <c r="O8" s="5">
        <v>-413.57</v>
      </c>
      <c r="P8" s="5">
        <f>Table1[[#This Row],[Net Sales]]+(Table1[[#This Row],[Cost of Goods Sold]]+Table1[[#This Row],[Distribution]]+Table1[[#This Row],[Warehousing]])</f>
        <v>10475.77</v>
      </c>
      <c r="Q8" s="12">
        <f>Table1[[#This Row],[PROFIT]]/Table1[[#This Row],[Net Sales]]</f>
        <v>0.32092936764252661</v>
      </c>
      <c r="R8" s="14">
        <f>ABS(Table1[[#This Row],[Distribution]])+ABS(Table1[[#This Row],[Warehousing]])</f>
        <v>1203.18</v>
      </c>
      <c r="S8" s="12">
        <f>ABS(Table1[[#This Row],[Discounts]]/Table1[[#This Row],[Gross Sales]])</f>
        <v>2.7296620775969963E-2</v>
      </c>
      <c r="T8" s="17">
        <f>Table1[[#This Row],[logistics cost]]/Table1[[#This Row],[Net Sales]]</f>
        <v>3.6859896366580706E-2</v>
      </c>
      <c r="U8" s="1">
        <f>Table1[[#This Row],[PROFIT]]/Table1[[#This Row],[Volume]]</f>
        <v>131.11101376720902</v>
      </c>
      <c r="V8" s="1">
        <f>ABS(Table1[[#This Row],[Discounts]])</f>
        <v>916.02</v>
      </c>
      <c r="X8" s="1" t="s">
        <v>74</v>
      </c>
      <c r="Y8" s="1">
        <f>SUM(Table1[DISCOUNT(PV)])</f>
        <v>20468376.589999992</v>
      </c>
    </row>
    <row r="9" spans="1:25" ht="21.75" customHeight="1" x14ac:dyDescent="0.3">
      <c r="A9" s="1">
        <v>1110010</v>
      </c>
      <c r="B9" s="1" t="s">
        <v>15</v>
      </c>
      <c r="C9" s="1">
        <v>202406</v>
      </c>
      <c r="D9" s="1" t="s">
        <v>16</v>
      </c>
      <c r="E9" s="1" t="s">
        <v>17</v>
      </c>
      <c r="F9" s="1" t="s">
        <v>18</v>
      </c>
      <c r="G9" s="1" t="s">
        <v>36</v>
      </c>
      <c r="H9" s="1" t="s">
        <v>37</v>
      </c>
      <c r="I9" s="5">
        <v>165.6</v>
      </c>
      <c r="J9" s="5">
        <v>69552</v>
      </c>
      <c r="K9" s="5">
        <v>-6315.18</v>
      </c>
      <c r="L9" s="5">
        <v>63236.82</v>
      </c>
      <c r="M9" s="5">
        <v>-42717.96</v>
      </c>
      <c r="N9" s="5">
        <v>-2135.08</v>
      </c>
      <c r="O9" s="5">
        <v>-771.25</v>
      </c>
      <c r="P9" s="5">
        <f>Table1[[#This Row],[Net Sales]]+(Table1[[#This Row],[Cost of Goods Sold]]+Table1[[#This Row],[Distribution]]+Table1[[#This Row],[Warehousing]])</f>
        <v>17612.53</v>
      </c>
      <c r="Q9" s="12">
        <f>Table1[[#This Row],[PROFIT]]/Table1[[#This Row],[Net Sales]]</f>
        <v>0.27851700955234621</v>
      </c>
      <c r="R9" s="14">
        <f>ABS(Table1[[#This Row],[Distribution]])+ABS(Table1[[#This Row],[Warehousing]])</f>
        <v>2906.33</v>
      </c>
      <c r="S9" s="12">
        <f>ABS(Table1[[#This Row],[Discounts]]/Table1[[#This Row],[Gross Sales]])</f>
        <v>9.0797964113181515E-2</v>
      </c>
      <c r="T9" s="17">
        <f>Table1[[#This Row],[logistics cost]]/Table1[[#This Row],[Net Sales]]</f>
        <v>4.5959458429440318E-2</v>
      </c>
      <c r="U9" s="1">
        <f>Table1[[#This Row],[PROFIT]]/Table1[[#This Row],[Volume]]</f>
        <v>106.35585748792271</v>
      </c>
      <c r="V9" s="1">
        <f>ABS(Table1[[#This Row],[Discounts]])</f>
        <v>6315.18</v>
      </c>
      <c r="X9" s="1" t="s">
        <v>62</v>
      </c>
      <c r="Y9" s="12">
        <f>Y8/Y7</f>
        <v>8.8648165311694879E-2</v>
      </c>
    </row>
    <row r="10" spans="1:25" ht="21.75" customHeight="1" x14ac:dyDescent="0.3">
      <c r="A10" s="1">
        <v>1120010</v>
      </c>
      <c r="B10" s="1" t="s">
        <v>32</v>
      </c>
      <c r="C10" s="1">
        <v>202402</v>
      </c>
      <c r="D10" s="1" t="s">
        <v>22</v>
      </c>
      <c r="E10" s="1" t="s">
        <v>17</v>
      </c>
      <c r="F10" s="1" t="s">
        <v>18</v>
      </c>
      <c r="G10" s="1" t="s">
        <v>38</v>
      </c>
      <c r="H10" s="1" t="s">
        <v>20</v>
      </c>
      <c r="I10" s="5">
        <v>98.6</v>
      </c>
      <c r="J10" s="5">
        <v>47328</v>
      </c>
      <c r="K10" s="5">
        <v>-3409.27</v>
      </c>
      <c r="L10" s="5">
        <v>43918.73</v>
      </c>
      <c r="M10" s="5">
        <v>-27404.03</v>
      </c>
      <c r="N10" s="5">
        <v>-1680.45</v>
      </c>
      <c r="O10" s="5">
        <v>-688.29</v>
      </c>
      <c r="P10" s="5">
        <f>Table1[[#This Row],[Net Sales]]+(Table1[[#This Row],[Cost of Goods Sold]]+Table1[[#This Row],[Distribution]]+Table1[[#This Row],[Warehousing]])</f>
        <v>14145.960000000003</v>
      </c>
      <c r="Q10" s="12">
        <f>Table1[[#This Row],[PROFIT]]/Table1[[#This Row],[Net Sales]]</f>
        <v>0.32209401319209369</v>
      </c>
      <c r="R10" s="14">
        <f>ABS(Table1[[#This Row],[Distribution]])+ABS(Table1[[#This Row],[Warehousing]])</f>
        <v>2368.7399999999998</v>
      </c>
      <c r="S10" s="12">
        <f>ABS(Table1[[#This Row],[Discounts]]/Table1[[#This Row],[Gross Sales]])</f>
        <v>7.2034947599729546E-2</v>
      </c>
      <c r="T10" s="17">
        <f>Table1[[#This Row],[logistics cost]]/Table1[[#This Row],[Net Sales]]</f>
        <v>5.3934619694148707E-2</v>
      </c>
      <c r="U10" s="1">
        <f>Table1[[#This Row],[PROFIT]]/Table1[[#This Row],[Volume]]</f>
        <v>143.46815415821504</v>
      </c>
      <c r="V10" s="1">
        <f>ABS(Table1[[#This Row],[Discounts]])</f>
        <v>3409.27</v>
      </c>
      <c r="X10" s="1" t="s">
        <v>75</v>
      </c>
      <c r="Y10" s="5">
        <f>SUM(Table1[Volume])</f>
        <v>601030.89999999863</v>
      </c>
    </row>
    <row r="11" spans="1:25" ht="21.75" customHeight="1" x14ac:dyDescent="0.3">
      <c r="A11" s="1">
        <v>1120010</v>
      </c>
      <c r="B11" s="1" t="s">
        <v>32</v>
      </c>
      <c r="C11" s="1">
        <v>202501</v>
      </c>
      <c r="D11" s="1" t="s">
        <v>22</v>
      </c>
      <c r="E11" s="1" t="s">
        <v>17</v>
      </c>
      <c r="F11" s="1" t="s">
        <v>18</v>
      </c>
      <c r="G11" s="1" t="s">
        <v>39</v>
      </c>
      <c r="H11" s="1" t="s">
        <v>37</v>
      </c>
      <c r="I11" s="5">
        <v>271.2</v>
      </c>
      <c r="J11" s="5">
        <v>130176</v>
      </c>
      <c r="K11" s="5">
        <v>-13761.44</v>
      </c>
      <c r="L11" s="5">
        <v>116414.56</v>
      </c>
      <c r="M11" s="5">
        <v>-73174.97</v>
      </c>
      <c r="N11" s="5">
        <v>-2653.39</v>
      </c>
      <c r="O11" s="5">
        <v>-2031.42</v>
      </c>
      <c r="P11" s="5">
        <f>Table1[[#This Row],[Net Sales]]+(Table1[[#This Row],[Cost of Goods Sold]]+Table1[[#This Row],[Distribution]]+Table1[[#This Row],[Warehousing]])</f>
        <v>38554.78</v>
      </c>
      <c r="Q11" s="12">
        <f>Table1[[#This Row],[PROFIT]]/Table1[[#This Row],[Net Sales]]</f>
        <v>0.33118520569935583</v>
      </c>
      <c r="R11" s="14">
        <f>ABS(Table1[[#This Row],[Distribution]])+ABS(Table1[[#This Row],[Warehousing]])</f>
        <v>4684.8099999999995</v>
      </c>
      <c r="S11" s="12">
        <f>ABS(Table1[[#This Row],[Discounts]]/Table1[[#This Row],[Gross Sales]])</f>
        <v>0.10571411012782694</v>
      </c>
      <c r="T11" s="17">
        <f>Table1[[#This Row],[logistics cost]]/Table1[[#This Row],[Net Sales]]</f>
        <v>4.0242474824454942E-2</v>
      </c>
      <c r="U11" s="1">
        <f>Table1[[#This Row],[PROFIT]]/Table1[[#This Row],[Volume]]</f>
        <v>142.16364306784661</v>
      </c>
      <c r="V11" s="1">
        <f>ABS(Table1[[#This Row],[Discounts]])</f>
        <v>13761.44</v>
      </c>
      <c r="X11" s="1" t="s">
        <v>76</v>
      </c>
      <c r="Y11" s="1" t="s">
        <v>77</v>
      </c>
    </row>
    <row r="12" spans="1:25" ht="21.75" customHeight="1" x14ac:dyDescent="0.3">
      <c r="A12" s="1">
        <v>1130010</v>
      </c>
      <c r="B12" s="1" t="s">
        <v>26</v>
      </c>
      <c r="C12" s="1">
        <v>202507</v>
      </c>
      <c r="D12" s="1" t="s">
        <v>27</v>
      </c>
      <c r="E12" s="1" t="s">
        <v>28</v>
      </c>
      <c r="F12" s="1" t="s">
        <v>29</v>
      </c>
      <c r="G12" s="1" t="s">
        <v>40</v>
      </c>
      <c r="H12" s="1" t="s">
        <v>34</v>
      </c>
      <c r="I12" s="5">
        <v>149.9</v>
      </c>
      <c r="J12" s="5">
        <v>53964</v>
      </c>
      <c r="K12" s="5">
        <v>-4132.54</v>
      </c>
      <c r="L12" s="5">
        <v>49831.46</v>
      </c>
      <c r="M12" s="5">
        <v>-33878.03</v>
      </c>
      <c r="N12" s="5">
        <v>-1504.44</v>
      </c>
      <c r="O12" s="5">
        <v>-543.62</v>
      </c>
      <c r="P12" s="5">
        <f>Table1[[#This Row],[Net Sales]]+(Table1[[#This Row],[Cost of Goods Sold]]+Table1[[#This Row],[Distribution]]+Table1[[#This Row],[Warehousing]])</f>
        <v>13905.369999999995</v>
      </c>
      <c r="Q12" s="12">
        <f>Table1[[#This Row],[PROFIT]]/Table1[[#This Row],[Net Sales]]</f>
        <v>0.27904801504912752</v>
      </c>
      <c r="R12" s="14">
        <f>ABS(Table1[[#This Row],[Distribution]])+ABS(Table1[[#This Row],[Warehousing]])</f>
        <v>2048.06</v>
      </c>
      <c r="S12" s="12">
        <f>ABS(Table1[[#This Row],[Discounts]]/Table1[[#This Row],[Gross Sales]])</f>
        <v>7.657957156622934E-2</v>
      </c>
      <c r="T12" s="17">
        <f>Table1[[#This Row],[logistics cost]]/Table1[[#This Row],[Net Sales]]</f>
        <v>4.1099739000221951E-2</v>
      </c>
      <c r="U12" s="1">
        <f>Table1[[#This Row],[PROFIT]]/Table1[[#This Row],[Volume]]</f>
        <v>92.764309539693087</v>
      </c>
      <c r="V12" s="1">
        <f>ABS(Table1[[#This Row],[Discounts]])</f>
        <v>4132.54</v>
      </c>
      <c r="X12" s="1" t="s">
        <v>79</v>
      </c>
      <c r="Y12" s="1" t="s">
        <v>78</v>
      </c>
    </row>
    <row r="13" spans="1:25" ht="21.75" customHeight="1" x14ac:dyDescent="0.3">
      <c r="A13" s="1">
        <v>1110010</v>
      </c>
      <c r="B13" s="1" t="s">
        <v>15</v>
      </c>
      <c r="C13" s="1">
        <v>202509</v>
      </c>
      <c r="D13" s="1" t="s">
        <v>16</v>
      </c>
      <c r="E13" s="1" t="s">
        <v>17</v>
      </c>
      <c r="F13" s="1" t="s">
        <v>18</v>
      </c>
      <c r="G13" s="1" t="s">
        <v>38</v>
      </c>
      <c r="H13" s="1" t="s">
        <v>20</v>
      </c>
      <c r="I13" s="5">
        <v>27.6</v>
      </c>
      <c r="J13" s="5">
        <v>11592</v>
      </c>
      <c r="K13" s="5">
        <v>-932.16</v>
      </c>
      <c r="L13" s="5">
        <v>10659.84</v>
      </c>
      <c r="M13" s="5">
        <v>-6990.56</v>
      </c>
      <c r="N13" s="5">
        <v>-295.23</v>
      </c>
      <c r="O13" s="5">
        <v>-170.12</v>
      </c>
      <c r="P13" s="5">
        <f>Table1[[#This Row],[Net Sales]]+(Table1[[#This Row],[Cost of Goods Sold]]+Table1[[#This Row],[Distribution]]+Table1[[#This Row],[Warehousing]])</f>
        <v>3203.9299999999994</v>
      </c>
      <c r="Q13" s="12">
        <f>Table1[[#This Row],[PROFIT]]/Table1[[#This Row],[Net Sales]]</f>
        <v>0.30056079640970212</v>
      </c>
      <c r="R13" s="14">
        <f>ABS(Table1[[#This Row],[Distribution]])+ABS(Table1[[#This Row],[Warehousing]])</f>
        <v>465.35</v>
      </c>
      <c r="S13" s="12">
        <f>ABS(Table1[[#This Row],[Discounts]]/Table1[[#This Row],[Gross Sales]])</f>
        <v>8.0414078674948236E-2</v>
      </c>
      <c r="T13" s="17">
        <f>Table1[[#This Row],[logistics cost]]/Table1[[#This Row],[Net Sales]]</f>
        <v>4.3654501380883767E-2</v>
      </c>
      <c r="U13" s="1">
        <f>Table1[[#This Row],[PROFIT]]/Table1[[#This Row],[Volume]]</f>
        <v>116.08442028985505</v>
      </c>
      <c r="V13" s="1">
        <f>ABS(Table1[[#This Row],[Discounts]])</f>
        <v>932.16</v>
      </c>
    </row>
    <row r="14" spans="1:25" ht="21.75" customHeight="1" x14ac:dyDescent="0.3">
      <c r="A14" s="1">
        <v>1120020</v>
      </c>
      <c r="B14" s="1" t="s">
        <v>21</v>
      </c>
      <c r="C14" s="1">
        <v>202510</v>
      </c>
      <c r="D14" s="1" t="s">
        <v>22</v>
      </c>
      <c r="E14" s="1" t="s">
        <v>23</v>
      </c>
      <c r="F14" s="1" t="s">
        <v>24</v>
      </c>
      <c r="G14" s="1" t="s">
        <v>33</v>
      </c>
      <c r="H14" s="1" t="s">
        <v>34</v>
      </c>
      <c r="I14" s="5">
        <v>230.2</v>
      </c>
      <c r="J14" s="5">
        <v>87476</v>
      </c>
      <c r="K14" s="5">
        <v>-7912.32</v>
      </c>
      <c r="L14" s="5">
        <v>79563.679999999993</v>
      </c>
      <c r="M14" s="5">
        <v>-51892.88</v>
      </c>
      <c r="N14" s="5">
        <v>-2015.87</v>
      </c>
      <c r="O14" s="5">
        <v>-1305.6099999999999</v>
      </c>
      <c r="P14" s="5">
        <f>Table1[[#This Row],[Net Sales]]+(Table1[[#This Row],[Cost of Goods Sold]]+Table1[[#This Row],[Distribution]]+Table1[[#This Row],[Warehousing]])</f>
        <v>24349.319999999992</v>
      </c>
      <c r="Q14" s="12">
        <f>Table1[[#This Row],[PROFIT]]/Table1[[#This Row],[Net Sales]]</f>
        <v>0.30603561826200087</v>
      </c>
      <c r="R14" s="14">
        <f>ABS(Table1[[#This Row],[Distribution]])+ABS(Table1[[#This Row],[Warehousing]])</f>
        <v>3321.4799999999996</v>
      </c>
      <c r="S14" s="12">
        <f>ABS(Table1[[#This Row],[Discounts]]/Table1[[#This Row],[Gross Sales]])</f>
        <v>9.0451323791668564E-2</v>
      </c>
      <c r="T14" s="17">
        <f>Table1[[#This Row],[logistics cost]]/Table1[[#This Row],[Net Sales]]</f>
        <v>4.1746183685822474E-2</v>
      </c>
      <c r="U14" s="1">
        <f>Table1[[#This Row],[PROFIT]]/Table1[[#This Row],[Volume]]</f>
        <v>105.77463075586444</v>
      </c>
      <c r="V14" s="1">
        <f>ABS(Table1[[#This Row],[Discounts]])</f>
        <v>7912.32</v>
      </c>
    </row>
    <row r="15" spans="1:25" ht="21.75" customHeight="1" x14ac:dyDescent="0.3">
      <c r="A15" s="1">
        <v>1110010</v>
      </c>
      <c r="B15" s="1" t="s">
        <v>15</v>
      </c>
      <c r="C15" s="1">
        <v>202406</v>
      </c>
      <c r="D15" s="1" t="s">
        <v>16</v>
      </c>
      <c r="E15" s="1" t="s">
        <v>17</v>
      </c>
      <c r="F15" s="1" t="s">
        <v>18</v>
      </c>
      <c r="G15" s="1" t="s">
        <v>40</v>
      </c>
      <c r="H15" s="1" t="s">
        <v>34</v>
      </c>
      <c r="I15" s="5">
        <v>163.4</v>
      </c>
      <c r="J15" s="5">
        <v>68628</v>
      </c>
      <c r="K15" s="5">
        <v>-6767.71</v>
      </c>
      <c r="L15" s="5">
        <v>61860.29</v>
      </c>
      <c r="M15" s="5">
        <v>-41604.21</v>
      </c>
      <c r="N15" s="5">
        <v>-1563.07</v>
      </c>
      <c r="O15" s="5">
        <v>-928.27</v>
      </c>
      <c r="P15" s="5">
        <f>Table1[[#This Row],[Net Sales]]+(Table1[[#This Row],[Cost of Goods Sold]]+Table1[[#This Row],[Distribution]]+Table1[[#This Row],[Warehousing]])</f>
        <v>17764.740000000005</v>
      </c>
      <c r="Q15" s="12">
        <f>Table1[[#This Row],[PROFIT]]/Table1[[#This Row],[Net Sales]]</f>
        <v>0.28717518136432929</v>
      </c>
      <c r="R15" s="14">
        <f>ABS(Table1[[#This Row],[Distribution]])+ABS(Table1[[#This Row],[Warehousing]])</f>
        <v>2491.34</v>
      </c>
      <c r="S15" s="12">
        <f>ABS(Table1[[#This Row],[Discounts]]/Table1[[#This Row],[Gross Sales]])</f>
        <v>9.8614413941831319E-2</v>
      </c>
      <c r="T15" s="17">
        <f>Table1[[#This Row],[logistics cost]]/Table1[[#This Row],[Net Sales]]</f>
        <v>4.0273655361137167E-2</v>
      </c>
      <c r="U15" s="1">
        <f>Table1[[#This Row],[PROFIT]]/Table1[[#This Row],[Volume]]</f>
        <v>108.71933904528767</v>
      </c>
      <c r="V15" s="1">
        <f>ABS(Table1[[#This Row],[Discounts]])</f>
        <v>6767.71</v>
      </c>
    </row>
    <row r="16" spans="1:25" ht="21.75" customHeight="1" x14ac:dyDescent="0.3">
      <c r="A16" s="1">
        <v>1110020</v>
      </c>
      <c r="B16" s="1" t="s">
        <v>41</v>
      </c>
      <c r="C16" s="1">
        <v>202509</v>
      </c>
      <c r="D16" s="1" t="s">
        <v>16</v>
      </c>
      <c r="E16" s="1" t="s">
        <v>28</v>
      </c>
      <c r="F16" s="1" t="s">
        <v>29</v>
      </c>
      <c r="G16" s="1" t="s">
        <v>19</v>
      </c>
      <c r="H16" s="1" t="s">
        <v>20</v>
      </c>
      <c r="I16" s="5">
        <v>65.8</v>
      </c>
      <c r="J16" s="5">
        <v>29610</v>
      </c>
      <c r="K16" s="5">
        <v>-1953.29</v>
      </c>
      <c r="L16" s="5">
        <v>27656.71</v>
      </c>
      <c r="M16" s="5">
        <v>-17767.63</v>
      </c>
      <c r="N16" s="5">
        <v>-642.49</v>
      </c>
      <c r="O16" s="5">
        <v>-540.27</v>
      </c>
      <c r="P16" s="5">
        <f>Table1[[#This Row],[Net Sales]]+(Table1[[#This Row],[Cost of Goods Sold]]+Table1[[#This Row],[Distribution]]+Table1[[#This Row],[Warehousing]])</f>
        <v>8706.3199999999961</v>
      </c>
      <c r="Q16" s="12">
        <f>Table1[[#This Row],[PROFIT]]/Table1[[#This Row],[Net Sales]]</f>
        <v>0.31479955497237366</v>
      </c>
      <c r="R16" s="14">
        <f>ABS(Table1[[#This Row],[Distribution]])+ABS(Table1[[#This Row],[Warehousing]])</f>
        <v>1182.76</v>
      </c>
      <c r="S16" s="12">
        <f>ABS(Table1[[#This Row],[Discounts]]/Table1[[#This Row],[Gross Sales]])</f>
        <v>6.5967240797028023E-2</v>
      </c>
      <c r="T16" s="17">
        <f>Table1[[#This Row],[logistics cost]]/Table1[[#This Row],[Net Sales]]</f>
        <v>4.2765751963989934E-2</v>
      </c>
      <c r="U16" s="1">
        <f>Table1[[#This Row],[PROFIT]]/Table1[[#This Row],[Volume]]</f>
        <v>132.31489361702123</v>
      </c>
      <c r="V16" s="1">
        <f>ABS(Table1[[#This Row],[Discounts]])</f>
        <v>1953.29</v>
      </c>
    </row>
    <row r="17" spans="1:22" ht="21.75" customHeight="1" x14ac:dyDescent="0.3">
      <c r="A17" s="1">
        <v>1130010</v>
      </c>
      <c r="B17" s="1" t="s">
        <v>26</v>
      </c>
      <c r="C17" s="1">
        <v>202504</v>
      </c>
      <c r="D17" s="1" t="s">
        <v>27</v>
      </c>
      <c r="E17" s="1" t="s">
        <v>28</v>
      </c>
      <c r="F17" s="1" t="s">
        <v>29</v>
      </c>
      <c r="G17" s="1" t="s">
        <v>19</v>
      </c>
      <c r="H17" s="1" t="s">
        <v>20</v>
      </c>
      <c r="I17" s="5">
        <v>12.1</v>
      </c>
      <c r="J17" s="5">
        <v>4356</v>
      </c>
      <c r="K17" s="5">
        <v>-382.77</v>
      </c>
      <c r="L17" s="5">
        <v>3973.23</v>
      </c>
      <c r="M17" s="5">
        <v>-2672.88</v>
      </c>
      <c r="N17" s="5">
        <v>-145.55000000000001</v>
      </c>
      <c r="O17" s="5">
        <v>-51.95</v>
      </c>
      <c r="P17" s="5">
        <f>Table1[[#This Row],[Net Sales]]+(Table1[[#This Row],[Cost of Goods Sold]]+Table1[[#This Row],[Distribution]]+Table1[[#This Row],[Warehousing]])</f>
        <v>1102.8499999999999</v>
      </c>
      <c r="Q17" s="12">
        <f>Table1[[#This Row],[PROFIT]]/Table1[[#This Row],[Net Sales]]</f>
        <v>0.27757013814956594</v>
      </c>
      <c r="R17" s="14">
        <f>ABS(Table1[[#This Row],[Distribution]])+ABS(Table1[[#This Row],[Warehousing]])</f>
        <v>197.5</v>
      </c>
      <c r="S17" s="12">
        <f>ABS(Table1[[#This Row],[Discounts]]/Table1[[#This Row],[Gross Sales]])</f>
        <v>8.7871900826446275E-2</v>
      </c>
      <c r="T17" s="17">
        <f>Table1[[#This Row],[logistics cost]]/Table1[[#This Row],[Net Sales]]</f>
        <v>4.9707668571917558E-2</v>
      </c>
      <c r="U17" s="1">
        <f>Table1[[#This Row],[PROFIT]]/Table1[[#This Row],[Volume]]</f>
        <v>91.144628099173545</v>
      </c>
      <c r="V17" s="1">
        <f>ABS(Table1[[#This Row],[Discounts]])</f>
        <v>382.77</v>
      </c>
    </row>
    <row r="18" spans="1:22" ht="21.75" customHeight="1" x14ac:dyDescent="0.3">
      <c r="A18" s="1">
        <v>1110010</v>
      </c>
      <c r="B18" s="1" t="s">
        <v>15</v>
      </c>
      <c r="C18" s="1">
        <v>202403</v>
      </c>
      <c r="D18" s="1" t="s">
        <v>16</v>
      </c>
      <c r="E18" s="1" t="s">
        <v>17</v>
      </c>
      <c r="F18" s="1" t="s">
        <v>18</v>
      </c>
      <c r="G18" s="1" t="s">
        <v>36</v>
      </c>
      <c r="H18" s="1" t="s">
        <v>37</v>
      </c>
      <c r="I18" s="5">
        <v>233</v>
      </c>
      <c r="J18" s="5">
        <v>97860</v>
      </c>
      <c r="K18" s="5">
        <v>-11023.04</v>
      </c>
      <c r="L18" s="5">
        <v>86836.96</v>
      </c>
      <c r="M18" s="5">
        <v>-58934.43</v>
      </c>
      <c r="N18" s="5">
        <v>-2661.91</v>
      </c>
      <c r="O18" s="5">
        <v>-977.58</v>
      </c>
      <c r="P18" s="5">
        <f>Table1[[#This Row],[Net Sales]]+(Table1[[#This Row],[Cost of Goods Sold]]+Table1[[#This Row],[Distribution]]+Table1[[#This Row],[Warehousing]])</f>
        <v>24263.040000000008</v>
      </c>
      <c r="Q18" s="12">
        <f>Table1[[#This Row],[PROFIT]]/Table1[[#This Row],[Net Sales]]</f>
        <v>0.2794091363861656</v>
      </c>
      <c r="R18" s="14">
        <f>ABS(Table1[[#This Row],[Distribution]])+ABS(Table1[[#This Row],[Warehousing]])</f>
        <v>3639.49</v>
      </c>
      <c r="S18" s="12">
        <f>ABS(Table1[[#This Row],[Discounts]]/Table1[[#This Row],[Gross Sales]])</f>
        <v>0.1126409155937053</v>
      </c>
      <c r="T18" s="17">
        <f>Table1[[#This Row],[logistics cost]]/Table1[[#This Row],[Net Sales]]</f>
        <v>4.1911761996274395E-2</v>
      </c>
      <c r="U18" s="1">
        <f>Table1[[#This Row],[PROFIT]]/Table1[[#This Row],[Volume]]</f>
        <v>104.13321888412021</v>
      </c>
      <c r="V18" s="1">
        <f>ABS(Table1[[#This Row],[Discounts]])</f>
        <v>11023.04</v>
      </c>
    </row>
    <row r="19" spans="1:22" ht="21.75" customHeight="1" x14ac:dyDescent="0.3">
      <c r="A19" s="1">
        <v>1120020</v>
      </c>
      <c r="B19" s="1" t="s">
        <v>21</v>
      </c>
      <c r="C19" s="1">
        <v>202505</v>
      </c>
      <c r="D19" s="1" t="s">
        <v>22</v>
      </c>
      <c r="E19" s="1" t="s">
        <v>23</v>
      </c>
      <c r="F19" s="1" t="s">
        <v>24</v>
      </c>
      <c r="G19" s="1" t="s">
        <v>39</v>
      </c>
      <c r="H19" s="1" t="s">
        <v>37</v>
      </c>
      <c r="I19" s="5">
        <v>268.10000000000002</v>
      </c>
      <c r="J19" s="5">
        <v>101878</v>
      </c>
      <c r="K19" s="5">
        <v>-9874.58</v>
      </c>
      <c r="L19" s="5">
        <v>92003.42</v>
      </c>
      <c r="M19" s="5">
        <v>-58211.29</v>
      </c>
      <c r="N19" s="5">
        <v>-2832.41</v>
      </c>
      <c r="O19" s="5">
        <v>-1591.6</v>
      </c>
      <c r="P19" s="5">
        <f>Table1[[#This Row],[Net Sales]]+(Table1[[#This Row],[Cost of Goods Sold]]+Table1[[#This Row],[Distribution]]+Table1[[#This Row],[Warehousing]])</f>
        <v>29368.120000000003</v>
      </c>
      <c r="Q19" s="12">
        <f>Table1[[#This Row],[PROFIT]]/Table1[[#This Row],[Net Sales]]</f>
        <v>0.31920682948525175</v>
      </c>
      <c r="R19" s="14">
        <f>ABS(Table1[[#This Row],[Distribution]])+ABS(Table1[[#This Row],[Warehousing]])</f>
        <v>4424.01</v>
      </c>
      <c r="S19" s="12">
        <f>ABS(Table1[[#This Row],[Discounts]]/Table1[[#This Row],[Gross Sales]])</f>
        <v>9.6925538389053573E-2</v>
      </c>
      <c r="T19" s="17">
        <f>Table1[[#This Row],[logistics cost]]/Table1[[#This Row],[Net Sales]]</f>
        <v>4.8085277699459437E-2</v>
      </c>
      <c r="U19" s="1">
        <f>Table1[[#This Row],[PROFIT]]/Table1[[#This Row],[Volume]]</f>
        <v>109.54166355837374</v>
      </c>
      <c r="V19" s="1">
        <f>ABS(Table1[[#This Row],[Discounts]])</f>
        <v>9874.58</v>
      </c>
    </row>
    <row r="20" spans="1:22" ht="21.75" customHeight="1" x14ac:dyDescent="0.3">
      <c r="A20" s="1">
        <v>1110020</v>
      </c>
      <c r="B20" s="1" t="s">
        <v>41</v>
      </c>
      <c r="C20" s="1">
        <v>202510</v>
      </c>
      <c r="D20" s="1" t="s">
        <v>16</v>
      </c>
      <c r="E20" s="1" t="s">
        <v>28</v>
      </c>
      <c r="F20" s="1" t="s">
        <v>29</v>
      </c>
      <c r="G20" s="1" t="s">
        <v>40</v>
      </c>
      <c r="H20" s="1" t="s">
        <v>34</v>
      </c>
      <c r="I20" s="5">
        <v>212.5</v>
      </c>
      <c r="J20" s="5">
        <v>95625</v>
      </c>
      <c r="K20" s="5">
        <v>-7950.55</v>
      </c>
      <c r="L20" s="5">
        <v>87674.45</v>
      </c>
      <c r="M20" s="5">
        <v>-57080.85</v>
      </c>
      <c r="N20" s="5">
        <v>-1965.67</v>
      </c>
      <c r="O20" s="5">
        <v>-1073.75</v>
      </c>
      <c r="P20" s="5">
        <f>Table1[[#This Row],[Net Sales]]+(Table1[[#This Row],[Cost of Goods Sold]]+Table1[[#This Row],[Distribution]]+Table1[[#This Row],[Warehousing]])</f>
        <v>27554.18</v>
      </c>
      <c r="Q20" s="12">
        <f>Table1[[#This Row],[PROFIT]]/Table1[[#This Row],[Net Sales]]</f>
        <v>0.31427833308335557</v>
      </c>
      <c r="R20" s="14">
        <f>ABS(Table1[[#This Row],[Distribution]])+ABS(Table1[[#This Row],[Warehousing]])</f>
        <v>3039.42</v>
      </c>
      <c r="S20" s="12">
        <f>ABS(Table1[[#This Row],[Discounts]]/Table1[[#This Row],[Gross Sales]])</f>
        <v>8.3143006535947708E-2</v>
      </c>
      <c r="T20" s="17">
        <f>Table1[[#This Row],[logistics cost]]/Table1[[#This Row],[Net Sales]]</f>
        <v>3.4667112254482352E-2</v>
      </c>
      <c r="U20" s="1">
        <f>Table1[[#This Row],[PROFIT]]/Table1[[#This Row],[Volume]]</f>
        <v>129.66672941176472</v>
      </c>
      <c r="V20" s="1">
        <f>ABS(Table1[[#This Row],[Discounts]])</f>
        <v>7950.55</v>
      </c>
    </row>
    <row r="21" spans="1:22" ht="21.75" customHeight="1" x14ac:dyDescent="0.3">
      <c r="A21" s="1">
        <v>1120010</v>
      </c>
      <c r="B21" s="1" t="s">
        <v>32</v>
      </c>
      <c r="C21" s="1">
        <v>202507</v>
      </c>
      <c r="D21" s="1" t="s">
        <v>22</v>
      </c>
      <c r="E21" s="1" t="s">
        <v>17</v>
      </c>
      <c r="F21" s="1" t="s">
        <v>18</v>
      </c>
      <c r="G21" s="1" t="s">
        <v>38</v>
      </c>
      <c r="H21" s="1" t="s">
        <v>20</v>
      </c>
      <c r="I21" s="5">
        <v>34.200000000000003</v>
      </c>
      <c r="J21" s="5">
        <v>16416</v>
      </c>
      <c r="K21" s="5">
        <v>-1019.92</v>
      </c>
      <c r="L21" s="5">
        <v>15396.08</v>
      </c>
      <c r="M21" s="5">
        <v>-10128.56</v>
      </c>
      <c r="N21" s="5">
        <v>-378.42</v>
      </c>
      <c r="O21" s="5">
        <v>-293.36</v>
      </c>
      <c r="P21" s="5">
        <f>Table1[[#This Row],[Net Sales]]+(Table1[[#This Row],[Cost of Goods Sold]]+Table1[[#This Row],[Distribution]]+Table1[[#This Row],[Warehousing]])</f>
        <v>4595.74</v>
      </c>
      <c r="Q21" s="12">
        <f>Table1[[#This Row],[PROFIT]]/Table1[[#This Row],[Net Sales]]</f>
        <v>0.29850065731017245</v>
      </c>
      <c r="R21" s="14">
        <f>ABS(Table1[[#This Row],[Distribution]])+ABS(Table1[[#This Row],[Warehousing]])</f>
        <v>671.78</v>
      </c>
      <c r="S21" s="12">
        <f>ABS(Table1[[#This Row],[Discounts]]/Table1[[#This Row],[Gross Sales]])</f>
        <v>6.2129629629629625E-2</v>
      </c>
      <c r="T21" s="17">
        <f>Table1[[#This Row],[logistics cost]]/Table1[[#This Row],[Net Sales]]</f>
        <v>4.3633184550872686E-2</v>
      </c>
      <c r="U21" s="1">
        <f>Table1[[#This Row],[PROFIT]]/Table1[[#This Row],[Volume]]</f>
        <v>134.37836257309939</v>
      </c>
      <c r="V21" s="1">
        <f>ABS(Table1[[#This Row],[Discounts]])</f>
        <v>1019.92</v>
      </c>
    </row>
    <row r="22" spans="1:22" ht="21.75" customHeight="1" x14ac:dyDescent="0.3">
      <c r="A22" s="1">
        <v>1120010</v>
      </c>
      <c r="B22" s="1" t="s">
        <v>32</v>
      </c>
      <c r="C22" s="1">
        <v>202409</v>
      </c>
      <c r="D22" s="1" t="s">
        <v>22</v>
      </c>
      <c r="E22" s="1" t="s">
        <v>17</v>
      </c>
      <c r="F22" s="1" t="s">
        <v>18</v>
      </c>
      <c r="G22" s="1" t="s">
        <v>38</v>
      </c>
      <c r="H22" s="1" t="s">
        <v>20</v>
      </c>
      <c r="I22" s="5">
        <v>83.6</v>
      </c>
      <c r="J22" s="5">
        <v>40128</v>
      </c>
      <c r="K22" s="5">
        <v>-2665.59</v>
      </c>
      <c r="L22" s="5">
        <v>37462.410000000003</v>
      </c>
      <c r="M22" s="5">
        <v>-23524.1</v>
      </c>
      <c r="N22" s="5">
        <v>-1450.18</v>
      </c>
      <c r="O22" s="5">
        <v>-588.54999999999995</v>
      </c>
      <c r="P22" s="5">
        <f>Table1[[#This Row],[Net Sales]]+(Table1[[#This Row],[Cost of Goods Sold]]+Table1[[#This Row],[Distribution]]+Table1[[#This Row],[Warehousing]])</f>
        <v>11899.580000000005</v>
      </c>
      <c r="Q22" s="12">
        <f>Table1[[#This Row],[PROFIT]]/Table1[[#This Row],[Net Sales]]</f>
        <v>0.3176405362068272</v>
      </c>
      <c r="R22" s="14">
        <f>ABS(Table1[[#This Row],[Distribution]])+ABS(Table1[[#This Row],[Warehousing]])</f>
        <v>2038.73</v>
      </c>
      <c r="S22" s="12">
        <f>ABS(Table1[[#This Row],[Discounts]]/Table1[[#This Row],[Gross Sales]])</f>
        <v>6.6427183014354074E-2</v>
      </c>
      <c r="T22" s="17">
        <f>Table1[[#This Row],[logistics cost]]/Table1[[#This Row],[Net Sales]]</f>
        <v>5.4420684627604042E-2</v>
      </c>
      <c r="U22" s="1">
        <f>Table1[[#This Row],[PROFIT]]/Table1[[#This Row],[Volume]]</f>
        <v>142.33947368421059</v>
      </c>
      <c r="V22" s="1">
        <f>ABS(Table1[[#This Row],[Discounts]])</f>
        <v>2665.59</v>
      </c>
    </row>
    <row r="23" spans="1:22" ht="21.75" customHeight="1" x14ac:dyDescent="0.3">
      <c r="A23" s="1">
        <v>1120020</v>
      </c>
      <c r="B23" s="1" t="s">
        <v>21</v>
      </c>
      <c r="C23" s="1">
        <v>202502</v>
      </c>
      <c r="D23" s="1" t="s">
        <v>22</v>
      </c>
      <c r="E23" s="1" t="s">
        <v>23</v>
      </c>
      <c r="F23" s="1" t="s">
        <v>24</v>
      </c>
      <c r="G23" s="1" t="s">
        <v>39</v>
      </c>
      <c r="H23" s="1" t="s">
        <v>37</v>
      </c>
      <c r="I23" s="5">
        <v>97.6</v>
      </c>
      <c r="J23" s="5">
        <v>37088</v>
      </c>
      <c r="K23" s="5">
        <v>-3110.84</v>
      </c>
      <c r="L23" s="5">
        <v>33977.160000000003</v>
      </c>
      <c r="M23" s="5">
        <v>-21944.59</v>
      </c>
      <c r="N23" s="5">
        <v>-967.38</v>
      </c>
      <c r="O23" s="5">
        <v>-498.45</v>
      </c>
      <c r="P23" s="5">
        <f>Table1[[#This Row],[Net Sales]]+(Table1[[#This Row],[Cost of Goods Sold]]+Table1[[#This Row],[Distribution]]+Table1[[#This Row],[Warehousing]])</f>
        <v>10566.740000000002</v>
      </c>
      <c r="Q23" s="12">
        <f>Table1[[#This Row],[PROFIT]]/Table1[[#This Row],[Net Sales]]</f>
        <v>0.31099538631245227</v>
      </c>
      <c r="R23" s="14">
        <f>ABS(Table1[[#This Row],[Distribution]])+ABS(Table1[[#This Row],[Warehousing]])</f>
        <v>1465.83</v>
      </c>
      <c r="S23" s="12">
        <f>ABS(Table1[[#This Row],[Discounts]]/Table1[[#This Row],[Gross Sales]])</f>
        <v>8.3877264883520278E-2</v>
      </c>
      <c r="T23" s="17">
        <f>Table1[[#This Row],[logistics cost]]/Table1[[#This Row],[Net Sales]]</f>
        <v>4.3141628081923261E-2</v>
      </c>
      <c r="U23" s="1">
        <f>Table1[[#This Row],[PROFIT]]/Table1[[#This Row],[Volume]]</f>
        <v>108.26577868852462</v>
      </c>
      <c r="V23" s="1">
        <f>ABS(Table1[[#This Row],[Discounts]])</f>
        <v>3110.84</v>
      </c>
    </row>
    <row r="24" spans="1:22" ht="21.75" customHeight="1" x14ac:dyDescent="0.3">
      <c r="A24" s="1">
        <v>1110010</v>
      </c>
      <c r="B24" s="1" t="s">
        <v>15</v>
      </c>
      <c r="C24" s="1">
        <v>202501</v>
      </c>
      <c r="D24" s="1" t="s">
        <v>16</v>
      </c>
      <c r="E24" s="1" t="s">
        <v>17</v>
      </c>
      <c r="F24" s="1" t="s">
        <v>18</v>
      </c>
      <c r="G24" s="1" t="s">
        <v>25</v>
      </c>
      <c r="H24" s="1" t="s">
        <v>20</v>
      </c>
      <c r="I24" s="5">
        <v>90.1</v>
      </c>
      <c r="J24" s="5">
        <v>37842</v>
      </c>
      <c r="K24" s="5">
        <v>-3179.4</v>
      </c>
      <c r="L24" s="5">
        <v>34662.6</v>
      </c>
      <c r="M24" s="5">
        <v>-21718.06</v>
      </c>
      <c r="N24" s="5">
        <v>-826.07</v>
      </c>
      <c r="O24" s="5">
        <v>-532.52</v>
      </c>
      <c r="P24" s="5">
        <f>Table1[[#This Row],[Net Sales]]+(Table1[[#This Row],[Cost of Goods Sold]]+Table1[[#This Row],[Distribution]]+Table1[[#This Row],[Warehousing]])</f>
        <v>11585.949999999997</v>
      </c>
      <c r="Q24" s="12">
        <f>Table1[[#This Row],[PROFIT]]/Table1[[#This Row],[Net Sales]]</f>
        <v>0.33424930616860815</v>
      </c>
      <c r="R24" s="14">
        <f>ABS(Table1[[#This Row],[Distribution]])+ABS(Table1[[#This Row],[Warehousing]])</f>
        <v>1358.5900000000001</v>
      </c>
      <c r="S24" s="12">
        <f>ABS(Table1[[#This Row],[Discounts]]/Table1[[#This Row],[Gross Sales]])</f>
        <v>8.4017758046614877E-2</v>
      </c>
      <c r="T24" s="17">
        <f>Table1[[#This Row],[logistics cost]]/Table1[[#This Row],[Net Sales]]</f>
        <v>3.9194693992949177E-2</v>
      </c>
      <c r="U24" s="1">
        <f>Table1[[#This Row],[PROFIT]]/Table1[[#This Row],[Volume]]</f>
        <v>128.58990011098777</v>
      </c>
      <c r="V24" s="1">
        <f>ABS(Table1[[#This Row],[Discounts]])</f>
        <v>3179.4</v>
      </c>
    </row>
    <row r="25" spans="1:22" ht="21.75" customHeight="1" x14ac:dyDescent="0.3">
      <c r="A25" s="1">
        <v>1110020</v>
      </c>
      <c r="B25" s="1" t="s">
        <v>41</v>
      </c>
      <c r="C25" s="1">
        <v>202409</v>
      </c>
      <c r="D25" s="1" t="s">
        <v>16</v>
      </c>
      <c r="E25" s="1" t="s">
        <v>28</v>
      </c>
      <c r="F25" s="1" t="s">
        <v>29</v>
      </c>
      <c r="G25" s="1" t="s">
        <v>30</v>
      </c>
      <c r="H25" s="1" t="s">
        <v>31</v>
      </c>
      <c r="I25" s="5">
        <v>60.9</v>
      </c>
      <c r="J25" s="5">
        <v>27405</v>
      </c>
      <c r="K25" s="5">
        <v>-1027.4100000000001</v>
      </c>
      <c r="L25" s="5">
        <v>26377.59</v>
      </c>
      <c r="M25" s="5">
        <v>-16473.41</v>
      </c>
      <c r="N25" s="5">
        <v>-953.83</v>
      </c>
      <c r="O25" s="5">
        <v>-489.56</v>
      </c>
      <c r="P25" s="5">
        <f>Table1[[#This Row],[Net Sales]]+(Table1[[#This Row],[Cost of Goods Sold]]+Table1[[#This Row],[Distribution]]+Table1[[#This Row],[Warehousing]])</f>
        <v>8460.7899999999972</v>
      </c>
      <c r="Q25" s="12">
        <f>Table1[[#This Row],[PROFIT]]/Table1[[#This Row],[Net Sales]]</f>
        <v>0.32075674843683588</v>
      </c>
      <c r="R25" s="14">
        <f>ABS(Table1[[#This Row],[Distribution]])+ABS(Table1[[#This Row],[Warehousing]])</f>
        <v>1443.39</v>
      </c>
      <c r="S25" s="12">
        <f>ABS(Table1[[#This Row],[Discounts]]/Table1[[#This Row],[Gross Sales]])</f>
        <v>3.7489874110563766E-2</v>
      </c>
      <c r="T25" s="17">
        <f>Table1[[#This Row],[logistics cost]]/Table1[[#This Row],[Net Sales]]</f>
        <v>5.4720313720851683E-2</v>
      </c>
      <c r="U25" s="1">
        <f>Table1[[#This Row],[PROFIT]]/Table1[[#This Row],[Volume]]</f>
        <v>138.9292282430213</v>
      </c>
      <c r="V25" s="1">
        <f>ABS(Table1[[#This Row],[Discounts]])</f>
        <v>1027.4100000000001</v>
      </c>
    </row>
    <row r="26" spans="1:22" ht="21.75" customHeight="1" x14ac:dyDescent="0.3">
      <c r="A26" s="1">
        <v>1110010</v>
      </c>
      <c r="B26" s="1" t="s">
        <v>15</v>
      </c>
      <c r="C26" s="1">
        <v>202403</v>
      </c>
      <c r="D26" s="1" t="s">
        <v>16</v>
      </c>
      <c r="E26" s="1" t="s">
        <v>17</v>
      </c>
      <c r="F26" s="1" t="s">
        <v>18</v>
      </c>
      <c r="G26" s="1" t="s">
        <v>25</v>
      </c>
      <c r="H26" s="1" t="s">
        <v>20</v>
      </c>
      <c r="I26" s="5">
        <v>111.9</v>
      </c>
      <c r="J26" s="5">
        <v>46998</v>
      </c>
      <c r="K26" s="5">
        <v>-4016.49</v>
      </c>
      <c r="L26" s="5">
        <v>42981.51</v>
      </c>
      <c r="M26" s="5">
        <v>-27077.43</v>
      </c>
      <c r="N26" s="5">
        <v>-1277.0999999999999</v>
      </c>
      <c r="O26" s="5">
        <v>-521.69000000000005</v>
      </c>
      <c r="P26" s="5">
        <f>Table1[[#This Row],[Net Sales]]+(Table1[[#This Row],[Cost of Goods Sold]]+Table1[[#This Row],[Distribution]]+Table1[[#This Row],[Warehousing]])</f>
        <v>14105.290000000005</v>
      </c>
      <c r="Q26" s="12">
        <f>Table1[[#This Row],[PROFIT]]/Table1[[#This Row],[Net Sales]]</f>
        <v>0.32817111357883899</v>
      </c>
      <c r="R26" s="14">
        <f>ABS(Table1[[#This Row],[Distribution]])+ABS(Table1[[#This Row],[Warehousing]])</f>
        <v>1798.79</v>
      </c>
      <c r="S26" s="12">
        <f>ABS(Table1[[#This Row],[Discounts]]/Table1[[#This Row],[Gross Sales]])</f>
        <v>8.5460870675347883E-2</v>
      </c>
      <c r="T26" s="17">
        <f>Table1[[#This Row],[logistics cost]]/Table1[[#This Row],[Net Sales]]</f>
        <v>4.1850321219519739E-2</v>
      </c>
      <c r="U26" s="1">
        <f>Table1[[#This Row],[PROFIT]]/Table1[[#This Row],[Volume]]</f>
        <v>126.05263628239503</v>
      </c>
      <c r="V26" s="1">
        <f>ABS(Table1[[#This Row],[Discounts]])</f>
        <v>4016.49</v>
      </c>
    </row>
    <row r="27" spans="1:22" ht="21.75" customHeight="1" x14ac:dyDescent="0.3">
      <c r="A27" s="1">
        <v>1120020</v>
      </c>
      <c r="B27" s="1" t="s">
        <v>21</v>
      </c>
      <c r="C27" s="1">
        <v>202501</v>
      </c>
      <c r="D27" s="1" t="s">
        <v>22</v>
      </c>
      <c r="E27" s="1" t="s">
        <v>23</v>
      </c>
      <c r="F27" s="1" t="s">
        <v>24</v>
      </c>
      <c r="G27" s="1" t="s">
        <v>38</v>
      </c>
      <c r="H27" s="1" t="s">
        <v>20</v>
      </c>
      <c r="I27" s="5">
        <v>10.199999999999999</v>
      </c>
      <c r="J27" s="5">
        <v>3876</v>
      </c>
      <c r="K27" s="5">
        <v>-277.95999999999998</v>
      </c>
      <c r="L27" s="5">
        <v>3598.04</v>
      </c>
      <c r="M27" s="5">
        <v>-2430.8000000000002</v>
      </c>
      <c r="N27" s="5">
        <v>-128.46</v>
      </c>
      <c r="O27" s="5">
        <v>-46.24</v>
      </c>
      <c r="P27" s="5">
        <f>Table1[[#This Row],[Net Sales]]+(Table1[[#This Row],[Cost of Goods Sold]]+Table1[[#This Row],[Distribution]]+Table1[[#This Row],[Warehousing]])</f>
        <v>992.54</v>
      </c>
      <c r="Q27" s="12">
        <f>Table1[[#This Row],[PROFIT]]/Table1[[#This Row],[Net Sales]]</f>
        <v>0.27585574368267168</v>
      </c>
      <c r="R27" s="14">
        <f>ABS(Table1[[#This Row],[Distribution]])+ABS(Table1[[#This Row],[Warehousing]])</f>
        <v>174.70000000000002</v>
      </c>
      <c r="S27" s="12">
        <f>ABS(Table1[[#This Row],[Discounts]]/Table1[[#This Row],[Gross Sales]])</f>
        <v>7.171310629514964E-2</v>
      </c>
      <c r="T27" s="17">
        <f>Table1[[#This Row],[logistics cost]]/Table1[[#This Row],[Net Sales]]</f>
        <v>4.8554212849217911E-2</v>
      </c>
      <c r="U27" s="1">
        <f>Table1[[#This Row],[PROFIT]]/Table1[[#This Row],[Volume]]</f>
        <v>97.307843137254906</v>
      </c>
      <c r="V27" s="1">
        <f>ABS(Table1[[#This Row],[Discounts]])</f>
        <v>277.95999999999998</v>
      </c>
    </row>
    <row r="28" spans="1:22" ht="21.75" customHeight="1" x14ac:dyDescent="0.3">
      <c r="A28" s="1">
        <v>1130010</v>
      </c>
      <c r="B28" s="1" t="s">
        <v>26</v>
      </c>
      <c r="C28" s="1">
        <v>202407</v>
      </c>
      <c r="D28" s="1" t="s">
        <v>27</v>
      </c>
      <c r="E28" s="1" t="s">
        <v>28</v>
      </c>
      <c r="F28" s="1" t="s">
        <v>29</v>
      </c>
      <c r="G28" s="1" t="s">
        <v>30</v>
      </c>
      <c r="H28" s="1" t="s">
        <v>31</v>
      </c>
      <c r="I28" s="5">
        <v>42.6</v>
      </c>
      <c r="J28" s="5">
        <v>15336</v>
      </c>
      <c r="K28" s="5">
        <v>-603.84</v>
      </c>
      <c r="L28" s="5">
        <v>14732.16</v>
      </c>
      <c r="M28" s="5">
        <v>-9645.89</v>
      </c>
      <c r="N28" s="5">
        <v>-454.4</v>
      </c>
      <c r="O28" s="5">
        <v>-257.51</v>
      </c>
      <c r="P28" s="5">
        <f>Table1[[#This Row],[Net Sales]]+(Table1[[#This Row],[Cost of Goods Sold]]+Table1[[#This Row],[Distribution]]+Table1[[#This Row],[Warehousing]])</f>
        <v>4374.3600000000006</v>
      </c>
      <c r="Q28" s="12">
        <f>Table1[[#This Row],[PROFIT]]/Table1[[#This Row],[Net Sales]]</f>
        <v>0.29692590903166954</v>
      </c>
      <c r="R28" s="14">
        <f>ABS(Table1[[#This Row],[Distribution]])+ABS(Table1[[#This Row],[Warehousing]])</f>
        <v>711.91</v>
      </c>
      <c r="S28" s="12">
        <f>ABS(Table1[[#This Row],[Discounts]]/Table1[[#This Row],[Gross Sales]])</f>
        <v>3.9374021909233177E-2</v>
      </c>
      <c r="T28" s="17">
        <f>Table1[[#This Row],[logistics cost]]/Table1[[#This Row],[Net Sales]]</f>
        <v>4.832353164776923E-2</v>
      </c>
      <c r="U28" s="1">
        <f>Table1[[#This Row],[PROFIT]]/Table1[[#This Row],[Volume]]</f>
        <v>102.68450704225353</v>
      </c>
      <c r="V28" s="1">
        <f>ABS(Table1[[#This Row],[Discounts]])</f>
        <v>603.84</v>
      </c>
    </row>
    <row r="29" spans="1:22" ht="21.75" customHeight="1" x14ac:dyDescent="0.3">
      <c r="A29" s="1">
        <v>1110010</v>
      </c>
      <c r="B29" s="1" t="s">
        <v>15</v>
      </c>
      <c r="C29" s="1">
        <v>202505</v>
      </c>
      <c r="D29" s="1" t="s">
        <v>16</v>
      </c>
      <c r="E29" s="1" t="s">
        <v>17</v>
      </c>
      <c r="F29" s="1" t="s">
        <v>18</v>
      </c>
      <c r="G29" s="1" t="s">
        <v>42</v>
      </c>
      <c r="H29" s="1" t="s">
        <v>20</v>
      </c>
      <c r="I29" s="5">
        <v>111.1</v>
      </c>
      <c r="J29" s="5">
        <v>46662</v>
      </c>
      <c r="K29" s="5">
        <v>-3543.22</v>
      </c>
      <c r="L29" s="5">
        <v>43118.78</v>
      </c>
      <c r="M29" s="5">
        <v>-26880.799999999999</v>
      </c>
      <c r="N29" s="5">
        <v>-1300.31</v>
      </c>
      <c r="O29" s="5">
        <v>-798.28</v>
      </c>
      <c r="P29" s="5">
        <f>Table1[[#This Row],[Net Sales]]+(Table1[[#This Row],[Cost of Goods Sold]]+Table1[[#This Row],[Distribution]]+Table1[[#This Row],[Warehousing]])</f>
        <v>14139.39</v>
      </c>
      <c r="Q29" s="12">
        <f>Table1[[#This Row],[PROFIT]]/Table1[[#This Row],[Net Sales]]</f>
        <v>0.32791720916037048</v>
      </c>
      <c r="R29" s="14">
        <f>ABS(Table1[[#This Row],[Distribution]])+ABS(Table1[[#This Row],[Warehousing]])</f>
        <v>2098.59</v>
      </c>
      <c r="S29" s="12">
        <f>ABS(Table1[[#This Row],[Discounts]]/Table1[[#This Row],[Gross Sales]])</f>
        <v>7.5933736230765936E-2</v>
      </c>
      <c r="T29" s="17">
        <f>Table1[[#This Row],[logistics cost]]/Table1[[#This Row],[Net Sales]]</f>
        <v>4.8669976284115651E-2</v>
      </c>
      <c r="U29" s="1">
        <f>Table1[[#This Row],[PROFIT]]/Table1[[#This Row],[Volume]]</f>
        <v>127.26723672367237</v>
      </c>
      <c r="V29" s="1">
        <f>ABS(Table1[[#This Row],[Discounts]])</f>
        <v>3543.22</v>
      </c>
    </row>
    <row r="30" spans="1:22" ht="21.75" customHeight="1" x14ac:dyDescent="0.3">
      <c r="A30" s="1">
        <v>1110010</v>
      </c>
      <c r="B30" s="1" t="s">
        <v>15</v>
      </c>
      <c r="C30" s="1">
        <v>202501</v>
      </c>
      <c r="D30" s="1" t="s">
        <v>16</v>
      </c>
      <c r="E30" s="1" t="s">
        <v>17</v>
      </c>
      <c r="F30" s="1" t="s">
        <v>18</v>
      </c>
      <c r="G30" s="1" t="s">
        <v>38</v>
      </c>
      <c r="H30" s="1" t="s">
        <v>20</v>
      </c>
      <c r="I30" s="5">
        <v>23.2</v>
      </c>
      <c r="J30" s="5">
        <v>9744</v>
      </c>
      <c r="K30" s="5">
        <v>-844.89</v>
      </c>
      <c r="L30" s="5">
        <v>8899.11</v>
      </c>
      <c r="M30" s="5">
        <v>-5648.91</v>
      </c>
      <c r="N30" s="5">
        <v>-283.8</v>
      </c>
      <c r="O30" s="5">
        <v>-144.11000000000001</v>
      </c>
      <c r="P30" s="5">
        <f>Table1[[#This Row],[Net Sales]]+(Table1[[#This Row],[Cost of Goods Sold]]+Table1[[#This Row],[Distribution]]+Table1[[#This Row],[Warehousing]])</f>
        <v>2822.2900000000009</v>
      </c>
      <c r="Q30" s="12">
        <f>Table1[[#This Row],[PROFIT]]/Table1[[#This Row],[Net Sales]]</f>
        <v>0.31714295025008127</v>
      </c>
      <c r="R30" s="14">
        <f>ABS(Table1[[#This Row],[Distribution]])+ABS(Table1[[#This Row],[Warehousing]])</f>
        <v>427.91</v>
      </c>
      <c r="S30" s="12">
        <f>ABS(Table1[[#This Row],[Discounts]]/Table1[[#This Row],[Gross Sales]])</f>
        <v>8.670874384236453E-2</v>
      </c>
      <c r="T30" s="17">
        <f>Table1[[#This Row],[logistics cost]]/Table1[[#This Row],[Net Sales]]</f>
        <v>4.8084583739272803E-2</v>
      </c>
      <c r="U30" s="1">
        <f>Table1[[#This Row],[PROFIT]]/Table1[[#This Row],[Volume]]</f>
        <v>121.65043103448281</v>
      </c>
      <c r="V30" s="1">
        <f>ABS(Table1[[#This Row],[Discounts]])</f>
        <v>844.89</v>
      </c>
    </row>
    <row r="31" spans="1:22" ht="21.75" customHeight="1" x14ac:dyDescent="0.3">
      <c r="A31" s="1">
        <v>1120020</v>
      </c>
      <c r="B31" s="1" t="s">
        <v>21</v>
      </c>
      <c r="C31" s="1">
        <v>202407</v>
      </c>
      <c r="D31" s="1" t="s">
        <v>22</v>
      </c>
      <c r="E31" s="1" t="s">
        <v>23</v>
      </c>
      <c r="F31" s="1" t="s">
        <v>24</v>
      </c>
      <c r="G31" s="1" t="s">
        <v>40</v>
      </c>
      <c r="H31" s="1" t="s">
        <v>34</v>
      </c>
      <c r="I31" s="5">
        <v>217.4</v>
      </c>
      <c r="J31" s="5">
        <v>82612</v>
      </c>
      <c r="K31" s="5">
        <v>-6561.5</v>
      </c>
      <c r="L31" s="5">
        <v>76050.5</v>
      </c>
      <c r="M31" s="5">
        <v>-48363.32</v>
      </c>
      <c r="N31" s="5">
        <v>-1720.08</v>
      </c>
      <c r="O31" s="5">
        <v>-1251.4100000000001</v>
      </c>
      <c r="P31" s="5">
        <f>Table1[[#This Row],[Net Sales]]+(Table1[[#This Row],[Cost of Goods Sold]]+Table1[[#This Row],[Distribution]]+Table1[[#This Row],[Warehousing]])</f>
        <v>24715.689999999995</v>
      </c>
      <c r="Q31" s="12">
        <f>Table1[[#This Row],[PROFIT]]/Table1[[#This Row],[Net Sales]]</f>
        <v>0.32499049973372951</v>
      </c>
      <c r="R31" s="14">
        <f>ABS(Table1[[#This Row],[Distribution]])+ABS(Table1[[#This Row],[Warehousing]])</f>
        <v>2971.49</v>
      </c>
      <c r="S31" s="12">
        <f>ABS(Table1[[#This Row],[Discounts]]/Table1[[#This Row],[Gross Sales]])</f>
        <v>7.9425507190238706E-2</v>
      </c>
      <c r="T31" s="17">
        <f>Table1[[#This Row],[logistics cost]]/Table1[[#This Row],[Net Sales]]</f>
        <v>3.9072589923800631E-2</v>
      </c>
      <c r="U31" s="1">
        <f>Table1[[#This Row],[PROFIT]]/Table1[[#This Row],[Volume]]</f>
        <v>113.68762649494018</v>
      </c>
      <c r="V31" s="1">
        <f>ABS(Table1[[#This Row],[Discounts]])</f>
        <v>6561.5</v>
      </c>
    </row>
    <row r="32" spans="1:22" ht="21.75" customHeight="1" x14ac:dyDescent="0.3">
      <c r="A32" s="1">
        <v>1120020</v>
      </c>
      <c r="B32" s="1" t="s">
        <v>21</v>
      </c>
      <c r="C32" s="1">
        <v>202401</v>
      </c>
      <c r="D32" s="1" t="s">
        <v>22</v>
      </c>
      <c r="E32" s="1" t="s">
        <v>23</v>
      </c>
      <c r="F32" s="1" t="s">
        <v>24</v>
      </c>
      <c r="G32" s="1" t="s">
        <v>33</v>
      </c>
      <c r="H32" s="1" t="s">
        <v>34</v>
      </c>
      <c r="I32" s="5">
        <v>164.6</v>
      </c>
      <c r="J32" s="5">
        <v>62548</v>
      </c>
      <c r="K32" s="5">
        <v>-6251.9</v>
      </c>
      <c r="L32" s="5">
        <v>56296.1</v>
      </c>
      <c r="M32" s="5">
        <v>-38268.160000000003</v>
      </c>
      <c r="N32" s="5">
        <v>-1208.4100000000001</v>
      </c>
      <c r="O32" s="5">
        <v>-682.96</v>
      </c>
      <c r="P32" s="5">
        <f>Table1[[#This Row],[Net Sales]]+(Table1[[#This Row],[Cost of Goods Sold]]+Table1[[#This Row],[Distribution]]+Table1[[#This Row],[Warehousing]])</f>
        <v>16136.569999999992</v>
      </c>
      <c r="Q32" s="12">
        <f>Table1[[#This Row],[PROFIT]]/Table1[[#This Row],[Net Sales]]</f>
        <v>0.28663744024896914</v>
      </c>
      <c r="R32" s="14">
        <f>ABS(Table1[[#This Row],[Distribution]])+ABS(Table1[[#This Row],[Warehousing]])</f>
        <v>1891.3700000000001</v>
      </c>
      <c r="S32" s="12">
        <f>ABS(Table1[[#This Row],[Discounts]]/Table1[[#This Row],[Gross Sales]])</f>
        <v>9.995363560785317E-2</v>
      </c>
      <c r="T32" s="17">
        <f>Table1[[#This Row],[logistics cost]]/Table1[[#This Row],[Net Sales]]</f>
        <v>3.3596821094178816E-2</v>
      </c>
      <c r="U32" s="1">
        <f>Table1[[#This Row],[PROFIT]]/Table1[[#This Row],[Volume]]</f>
        <v>98.035054678007242</v>
      </c>
      <c r="V32" s="1">
        <f>ABS(Table1[[#This Row],[Discounts]])</f>
        <v>6251.9</v>
      </c>
    </row>
    <row r="33" spans="1:22" ht="21.75" customHeight="1" x14ac:dyDescent="0.3">
      <c r="A33" s="1">
        <v>1120010</v>
      </c>
      <c r="B33" s="1" t="s">
        <v>32</v>
      </c>
      <c r="C33" s="1">
        <v>202403</v>
      </c>
      <c r="D33" s="1" t="s">
        <v>22</v>
      </c>
      <c r="E33" s="1" t="s">
        <v>17</v>
      </c>
      <c r="F33" s="1" t="s">
        <v>18</v>
      </c>
      <c r="G33" s="1" t="s">
        <v>39</v>
      </c>
      <c r="H33" s="1" t="s">
        <v>37</v>
      </c>
      <c r="I33" s="5">
        <v>269.8</v>
      </c>
      <c r="J33" s="5">
        <v>129504</v>
      </c>
      <c r="K33" s="5">
        <v>-12274.53</v>
      </c>
      <c r="L33" s="5">
        <v>117229.47</v>
      </c>
      <c r="M33" s="5">
        <v>-73791.83</v>
      </c>
      <c r="N33" s="5">
        <v>-4299.38</v>
      </c>
      <c r="O33" s="5">
        <v>-1997.05</v>
      </c>
      <c r="P33" s="5">
        <f>Table1[[#This Row],[Net Sales]]+(Table1[[#This Row],[Cost of Goods Sold]]+Table1[[#This Row],[Distribution]]+Table1[[#This Row],[Warehousing]])</f>
        <v>37141.209999999992</v>
      </c>
      <c r="Q33" s="12">
        <f>Table1[[#This Row],[PROFIT]]/Table1[[#This Row],[Net Sales]]</f>
        <v>0.31682485641195846</v>
      </c>
      <c r="R33" s="14">
        <f>ABS(Table1[[#This Row],[Distribution]])+ABS(Table1[[#This Row],[Warehousing]])</f>
        <v>6296.43</v>
      </c>
      <c r="S33" s="12">
        <f>ABS(Table1[[#This Row],[Discounts]]/Table1[[#This Row],[Gross Sales]])</f>
        <v>9.4781087842846556E-2</v>
      </c>
      <c r="T33" s="17">
        <f>Table1[[#This Row],[logistics cost]]/Table1[[#This Row],[Net Sales]]</f>
        <v>5.3710299978324563E-2</v>
      </c>
      <c r="U33" s="1">
        <f>Table1[[#This Row],[PROFIT]]/Table1[[#This Row],[Volume]]</f>
        <v>137.6620088954781</v>
      </c>
      <c r="V33" s="1">
        <f>ABS(Table1[[#This Row],[Discounts]])</f>
        <v>12274.53</v>
      </c>
    </row>
    <row r="34" spans="1:22" ht="21.75" customHeight="1" x14ac:dyDescent="0.3">
      <c r="A34" s="1">
        <v>1130010</v>
      </c>
      <c r="B34" s="1" t="s">
        <v>26</v>
      </c>
      <c r="C34" s="1">
        <v>202510</v>
      </c>
      <c r="D34" s="1" t="s">
        <v>27</v>
      </c>
      <c r="E34" s="1" t="s">
        <v>28</v>
      </c>
      <c r="F34" s="1" t="s">
        <v>29</v>
      </c>
      <c r="G34" s="1" t="s">
        <v>19</v>
      </c>
      <c r="H34" s="1" t="s">
        <v>20</v>
      </c>
      <c r="I34" s="5">
        <v>21.4</v>
      </c>
      <c r="J34" s="5">
        <v>7704</v>
      </c>
      <c r="K34" s="5">
        <v>-665.19</v>
      </c>
      <c r="L34" s="5">
        <v>7038.81</v>
      </c>
      <c r="M34" s="5">
        <v>-4475.75</v>
      </c>
      <c r="N34" s="5">
        <v>-266.02999999999997</v>
      </c>
      <c r="O34" s="5">
        <v>-122.65</v>
      </c>
      <c r="P34" s="5">
        <f>Table1[[#This Row],[Net Sales]]+(Table1[[#This Row],[Cost of Goods Sold]]+Table1[[#This Row],[Distribution]]+Table1[[#This Row],[Warehousing]])</f>
        <v>2174.380000000001</v>
      </c>
      <c r="Q34" s="12">
        <f>Table1[[#This Row],[PROFIT]]/Table1[[#This Row],[Net Sales]]</f>
        <v>0.3089130122847471</v>
      </c>
      <c r="R34" s="14">
        <f>ABS(Table1[[#This Row],[Distribution]])+ABS(Table1[[#This Row],[Warehousing]])</f>
        <v>388.67999999999995</v>
      </c>
      <c r="S34" s="12">
        <f>ABS(Table1[[#This Row],[Discounts]]/Table1[[#This Row],[Gross Sales]])</f>
        <v>8.6343457943925242E-2</v>
      </c>
      <c r="T34" s="17">
        <f>Table1[[#This Row],[logistics cost]]/Table1[[#This Row],[Net Sales]]</f>
        <v>5.5219561261065427E-2</v>
      </c>
      <c r="U34" s="1">
        <f>Table1[[#This Row],[PROFIT]]/Table1[[#This Row],[Volume]]</f>
        <v>101.60654205607482</v>
      </c>
      <c r="V34" s="1">
        <f>ABS(Table1[[#This Row],[Discounts]])</f>
        <v>665.19</v>
      </c>
    </row>
    <row r="35" spans="1:22" ht="21.75" customHeight="1" x14ac:dyDescent="0.3">
      <c r="A35" s="1">
        <v>1110020</v>
      </c>
      <c r="B35" s="1" t="s">
        <v>41</v>
      </c>
      <c r="C35" s="1">
        <v>202508</v>
      </c>
      <c r="D35" s="1" t="s">
        <v>16</v>
      </c>
      <c r="E35" s="1" t="s">
        <v>28</v>
      </c>
      <c r="F35" s="1" t="s">
        <v>29</v>
      </c>
      <c r="G35" s="1" t="s">
        <v>40</v>
      </c>
      <c r="H35" s="1" t="s">
        <v>34</v>
      </c>
      <c r="I35" s="5">
        <v>102.7</v>
      </c>
      <c r="J35" s="5">
        <v>46215</v>
      </c>
      <c r="K35" s="5">
        <v>-3710.44</v>
      </c>
      <c r="L35" s="5">
        <v>42504.56</v>
      </c>
      <c r="M35" s="5">
        <v>-28106.13</v>
      </c>
      <c r="N35" s="5">
        <v>-1575.14</v>
      </c>
      <c r="O35" s="5">
        <v>-639.87</v>
      </c>
      <c r="P35" s="5">
        <f>Table1[[#This Row],[Net Sales]]+(Table1[[#This Row],[Cost of Goods Sold]]+Table1[[#This Row],[Distribution]]+Table1[[#This Row],[Warehousing]])</f>
        <v>12183.419999999998</v>
      </c>
      <c r="Q35" s="12">
        <f>Table1[[#This Row],[PROFIT]]/Table1[[#This Row],[Net Sales]]</f>
        <v>0.28663795131628228</v>
      </c>
      <c r="R35" s="14">
        <f>ABS(Table1[[#This Row],[Distribution]])+ABS(Table1[[#This Row],[Warehousing]])</f>
        <v>2215.0100000000002</v>
      </c>
      <c r="S35" s="12">
        <f>ABS(Table1[[#This Row],[Discounts]]/Table1[[#This Row],[Gross Sales]])</f>
        <v>8.0286487071297194E-2</v>
      </c>
      <c r="T35" s="17">
        <f>Table1[[#This Row],[logistics cost]]/Table1[[#This Row],[Net Sales]]</f>
        <v>5.2112291010658632E-2</v>
      </c>
      <c r="U35" s="1">
        <f>Table1[[#This Row],[PROFIT]]/Table1[[#This Row],[Volume]]</f>
        <v>118.63115871470299</v>
      </c>
      <c r="V35" s="1">
        <f>ABS(Table1[[#This Row],[Discounts]])</f>
        <v>3710.44</v>
      </c>
    </row>
    <row r="36" spans="1:22" ht="21.75" customHeight="1" x14ac:dyDescent="0.3">
      <c r="A36" s="1">
        <v>1120010</v>
      </c>
      <c r="B36" s="1" t="s">
        <v>32</v>
      </c>
      <c r="C36" s="1">
        <v>202509</v>
      </c>
      <c r="D36" s="1" t="s">
        <v>22</v>
      </c>
      <c r="E36" s="1" t="s">
        <v>17</v>
      </c>
      <c r="F36" s="1" t="s">
        <v>18</v>
      </c>
      <c r="G36" s="1" t="s">
        <v>25</v>
      </c>
      <c r="H36" s="1" t="s">
        <v>20</v>
      </c>
      <c r="I36" s="5">
        <v>56.6</v>
      </c>
      <c r="J36" s="5">
        <v>27168</v>
      </c>
      <c r="K36" s="5">
        <v>-1855.59</v>
      </c>
      <c r="L36" s="5">
        <v>25312.41</v>
      </c>
      <c r="M36" s="5">
        <v>-15699.08</v>
      </c>
      <c r="N36" s="5">
        <v>-896.63</v>
      </c>
      <c r="O36" s="5">
        <v>-414.39</v>
      </c>
      <c r="P36" s="5">
        <f>Table1[[#This Row],[Net Sales]]+(Table1[[#This Row],[Cost of Goods Sold]]+Table1[[#This Row],[Distribution]]+Table1[[#This Row],[Warehousing]])</f>
        <v>8302.3100000000013</v>
      </c>
      <c r="Q36" s="12">
        <f>Table1[[#This Row],[PROFIT]]/Table1[[#This Row],[Net Sales]]</f>
        <v>0.32799366002684066</v>
      </c>
      <c r="R36" s="14">
        <f>ABS(Table1[[#This Row],[Distribution]])+ABS(Table1[[#This Row],[Warehousing]])</f>
        <v>1311.02</v>
      </c>
      <c r="S36" s="12">
        <f>ABS(Table1[[#This Row],[Discounts]]/Table1[[#This Row],[Gross Sales]])</f>
        <v>6.8300574204946993E-2</v>
      </c>
      <c r="T36" s="17">
        <f>Table1[[#This Row],[logistics cost]]/Table1[[#This Row],[Net Sales]]</f>
        <v>5.1793566870953815E-2</v>
      </c>
      <c r="U36" s="1">
        <f>Table1[[#This Row],[PROFIT]]/Table1[[#This Row],[Volume]]</f>
        <v>146.68392226148413</v>
      </c>
      <c r="V36" s="1">
        <f>ABS(Table1[[#This Row],[Discounts]])</f>
        <v>1855.59</v>
      </c>
    </row>
    <row r="37" spans="1:22" ht="21.75" customHeight="1" x14ac:dyDescent="0.3">
      <c r="A37" s="1">
        <v>1120010</v>
      </c>
      <c r="B37" s="1" t="s">
        <v>32</v>
      </c>
      <c r="C37" s="1">
        <v>202506</v>
      </c>
      <c r="D37" s="1" t="s">
        <v>22</v>
      </c>
      <c r="E37" s="1" t="s">
        <v>17</v>
      </c>
      <c r="F37" s="1" t="s">
        <v>18</v>
      </c>
      <c r="G37" s="1" t="s">
        <v>39</v>
      </c>
      <c r="H37" s="1" t="s">
        <v>37</v>
      </c>
      <c r="I37" s="5">
        <v>226.4</v>
      </c>
      <c r="J37" s="5">
        <v>108672</v>
      </c>
      <c r="K37" s="5">
        <v>-11131.95</v>
      </c>
      <c r="L37" s="5">
        <v>97540.05</v>
      </c>
      <c r="M37" s="5">
        <v>-61129.56</v>
      </c>
      <c r="N37" s="5">
        <v>-3794.41</v>
      </c>
      <c r="O37" s="5">
        <v>-1649.42</v>
      </c>
      <c r="P37" s="5">
        <f>Table1[[#This Row],[Net Sales]]+(Table1[[#This Row],[Cost of Goods Sold]]+Table1[[#This Row],[Distribution]]+Table1[[#This Row],[Warehousing]])</f>
        <v>30966.660000000003</v>
      </c>
      <c r="Q37" s="12">
        <f>Table1[[#This Row],[PROFIT]]/Table1[[#This Row],[Net Sales]]</f>
        <v>0.31747635971070348</v>
      </c>
      <c r="R37" s="14">
        <f>ABS(Table1[[#This Row],[Distribution]])+ABS(Table1[[#This Row],[Warehousing]])</f>
        <v>5443.83</v>
      </c>
      <c r="S37" s="12">
        <f>ABS(Table1[[#This Row],[Discounts]]/Table1[[#This Row],[Gross Sales]])</f>
        <v>0.10243623012367492</v>
      </c>
      <c r="T37" s="17">
        <f>Table1[[#This Row],[logistics cost]]/Table1[[#This Row],[Net Sales]]</f>
        <v>5.5811228310832316E-2</v>
      </c>
      <c r="U37" s="1">
        <f>Table1[[#This Row],[PROFIT]]/Table1[[#This Row],[Volume]]</f>
        <v>136.77853356890461</v>
      </c>
      <c r="V37" s="1">
        <f>ABS(Table1[[#This Row],[Discounts]])</f>
        <v>11131.95</v>
      </c>
    </row>
    <row r="38" spans="1:22" ht="21.75" customHeight="1" x14ac:dyDescent="0.3">
      <c r="A38" s="1">
        <v>1110020</v>
      </c>
      <c r="B38" s="1" t="s">
        <v>41</v>
      </c>
      <c r="C38" s="1">
        <v>202507</v>
      </c>
      <c r="D38" s="1" t="s">
        <v>16</v>
      </c>
      <c r="E38" s="1" t="s">
        <v>28</v>
      </c>
      <c r="F38" s="1" t="s">
        <v>29</v>
      </c>
      <c r="G38" s="1" t="s">
        <v>19</v>
      </c>
      <c r="H38" s="1" t="s">
        <v>20</v>
      </c>
      <c r="I38" s="5">
        <v>70.8</v>
      </c>
      <c r="J38" s="5">
        <v>31860</v>
      </c>
      <c r="K38" s="5">
        <v>-2322.39</v>
      </c>
      <c r="L38" s="5">
        <v>29537.61</v>
      </c>
      <c r="M38" s="5">
        <v>-18387.45</v>
      </c>
      <c r="N38" s="5">
        <v>-806.17</v>
      </c>
      <c r="O38" s="5">
        <v>-570.99</v>
      </c>
      <c r="P38" s="5">
        <f>Table1[[#This Row],[Net Sales]]+(Table1[[#This Row],[Cost of Goods Sold]]+Table1[[#This Row],[Distribution]]+Table1[[#This Row],[Warehousing]])</f>
        <v>9773</v>
      </c>
      <c r="Q38" s="12">
        <f>Table1[[#This Row],[PROFIT]]/Table1[[#This Row],[Net Sales]]</f>
        <v>0.33086630908865</v>
      </c>
      <c r="R38" s="14">
        <f>ABS(Table1[[#This Row],[Distribution]])+ABS(Table1[[#This Row],[Warehousing]])</f>
        <v>1377.1599999999999</v>
      </c>
      <c r="S38" s="12">
        <f>ABS(Table1[[#This Row],[Discounts]]/Table1[[#This Row],[Gross Sales]])</f>
        <v>7.2893596986817327E-2</v>
      </c>
      <c r="T38" s="17">
        <f>Table1[[#This Row],[logistics cost]]/Table1[[#This Row],[Net Sales]]</f>
        <v>4.662394824767474E-2</v>
      </c>
      <c r="U38" s="1">
        <f>Table1[[#This Row],[PROFIT]]/Table1[[#This Row],[Volume]]</f>
        <v>138.03672316384183</v>
      </c>
      <c r="V38" s="1">
        <f>ABS(Table1[[#This Row],[Discounts]])</f>
        <v>2322.39</v>
      </c>
    </row>
    <row r="39" spans="1:22" ht="21.75" customHeight="1" x14ac:dyDescent="0.3">
      <c r="A39" s="1">
        <v>1110010</v>
      </c>
      <c r="B39" s="1" t="s">
        <v>15</v>
      </c>
      <c r="C39" s="1">
        <v>202510</v>
      </c>
      <c r="D39" s="1" t="s">
        <v>16</v>
      </c>
      <c r="E39" s="1" t="s">
        <v>17</v>
      </c>
      <c r="F39" s="1" t="s">
        <v>18</v>
      </c>
      <c r="G39" s="1" t="s">
        <v>33</v>
      </c>
      <c r="H39" s="1" t="s">
        <v>34</v>
      </c>
      <c r="I39" s="5">
        <v>112.4</v>
      </c>
      <c r="J39" s="5">
        <v>47208</v>
      </c>
      <c r="K39" s="5">
        <v>-3450.14</v>
      </c>
      <c r="L39" s="5">
        <v>43757.86</v>
      </c>
      <c r="M39" s="5">
        <v>-29178.05</v>
      </c>
      <c r="N39" s="5">
        <v>-1648.91</v>
      </c>
      <c r="O39" s="5">
        <v>-615.4</v>
      </c>
      <c r="P39" s="5">
        <f>Table1[[#This Row],[Net Sales]]+(Table1[[#This Row],[Cost of Goods Sold]]+Table1[[#This Row],[Distribution]]+Table1[[#This Row],[Warehousing]])</f>
        <v>12315.5</v>
      </c>
      <c r="Q39" s="12">
        <f>Table1[[#This Row],[PROFIT]]/Table1[[#This Row],[Net Sales]]</f>
        <v>0.28144657896889841</v>
      </c>
      <c r="R39" s="14">
        <f>ABS(Table1[[#This Row],[Distribution]])+ABS(Table1[[#This Row],[Warehousing]])</f>
        <v>2264.31</v>
      </c>
      <c r="S39" s="12">
        <f>ABS(Table1[[#This Row],[Discounts]]/Table1[[#This Row],[Gross Sales]])</f>
        <v>7.308379935604134E-2</v>
      </c>
      <c r="T39" s="17">
        <f>Table1[[#This Row],[logistics cost]]/Table1[[#This Row],[Net Sales]]</f>
        <v>5.1746360539569346E-2</v>
      </c>
      <c r="U39" s="1">
        <f>Table1[[#This Row],[PROFIT]]/Table1[[#This Row],[Volume]]</f>
        <v>109.56850533807828</v>
      </c>
      <c r="V39" s="1">
        <f>ABS(Table1[[#This Row],[Discounts]])</f>
        <v>3450.14</v>
      </c>
    </row>
    <row r="40" spans="1:22" ht="21.75" customHeight="1" x14ac:dyDescent="0.3">
      <c r="A40" s="1">
        <v>1130010</v>
      </c>
      <c r="B40" s="1" t="s">
        <v>26</v>
      </c>
      <c r="C40" s="1">
        <v>202406</v>
      </c>
      <c r="D40" s="1" t="s">
        <v>27</v>
      </c>
      <c r="E40" s="1" t="s">
        <v>28</v>
      </c>
      <c r="F40" s="1" t="s">
        <v>29</v>
      </c>
      <c r="G40" s="1" t="s">
        <v>36</v>
      </c>
      <c r="H40" s="1" t="s">
        <v>37</v>
      </c>
      <c r="I40" s="5">
        <v>294.10000000000002</v>
      </c>
      <c r="J40" s="5">
        <v>105876</v>
      </c>
      <c r="K40" s="5">
        <v>-11903.73</v>
      </c>
      <c r="L40" s="5">
        <v>93972.27</v>
      </c>
      <c r="M40" s="5">
        <v>-63232.53</v>
      </c>
      <c r="N40" s="5">
        <v>-1926.03</v>
      </c>
      <c r="O40" s="5">
        <v>-1631.89</v>
      </c>
      <c r="P40" s="5">
        <f>Table1[[#This Row],[Net Sales]]+(Table1[[#This Row],[Cost of Goods Sold]]+Table1[[#This Row],[Distribution]]+Table1[[#This Row],[Warehousing]])</f>
        <v>27181.820000000007</v>
      </c>
      <c r="Q40" s="12">
        <f>Table1[[#This Row],[PROFIT]]/Table1[[#This Row],[Net Sales]]</f>
        <v>0.28925362769250978</v>
      </c>
      <c r="R40" s="14">
        <f>ABS(Table1[[#This Row],[Distribution]])+ABS(Table1[[#This Row],[Warehousing]])</f>
        <v>3557.92</v>
      </c>
      <c r="S40" s="12">
        <f>ABS(Table1[[#This Row],[Discounts]]/Table1[[#This Row],[Gross Sales]])</f>
        <v>0.11243086251841777</v>
      </c>
      <c r="T40" s="17">
        <f>Table1[[#This Row],[logistics cost]]/Table1[[#This Row],[Net Sales]]</f>
        <v>3.7861381873610163E-2</v>
      </c>
      <c r="U40" s="1">
        <f>Table1[[#This Row],[PROFIT]]/Table1[[#This Row],[Volume]]</f>
        <v>92.423733424005462</v>
      </c>
      <c r="V40" s="1">
        <f>ABS(Table1[[#This Row],[Discounts]])</f>
        <v>11903.73</v>
      </c>
    </row>
    <row r="41" spans="1:22" ht="21.75" customHeight="1" x14ac:dyDescent="0.3">
      <c r="A41" s="1">
        <v>1120010</v>
      </c>
      <c r="B41" s="1" t="s">
        <v>32</v>
      </c>
      <c r="C41" s="1">
        <v>202512</v>
      </c>
      <c r="D41" s="1" t="s">
        <v>22</v>
      </c>
      <c r="E41" s="1" t="s">
        <v>17</v>
      </c>
      <c r="F41" s="1" t="s">
        <v>18</v>
      </c>
      <c r="G41" s="1" t="s">
        <v>43</v>
      </c>
      <c r="H41" s="1" t="s">
        <v>31</v>
      </c>
      <c r="I41" s="5">
        <v>99.2</v>
      </c>
      <c r="J41" s="5">
        <v>47616</v>
      </c>
      <c r="K41" s="5">
        <v>-1206.4000000000001</v>
      </c>
      <c r="L41" s="5">
        <v>46409.599999999999</v>
      </c>
      <c r="M41" s="5">
        <v>-30966.46</v>
      </c>
      <c r="N41" s="5">
        <v>-1028.53</v>
      </c>
      <c r="O41" s="5">
        <v>-868.87</v>
      </c>
      <c r="P41" s="5">
        <f>Table1[[#This Row],[Net Sales]]+(Table1[[#This Row],[Cost of Goods Sold]]+Table1[[#This Row],[Distribution]]+Table1[[#This Row],[Warehousing]])</f>
        <v>13545.739999999998</v>
      </c>
      <c r="Q41" s="12">
        <f>Table1[[#This Row],[PROFIT]]/Table1[[#This Row],[Net Sales]]</f>
        <v>0.29187366406950283</v>
      </c>
      <c r="R41" s="14">
        <f>ABS(Table1[[#This Row],[Distribution]])+ABS(Table1[[#This Row],[Warehousing]])</f>
        <v>1897.4</v>
      </c>
      <c r="S41" s="12">
        <f>ABS(Table1[[#This Row],[Discounts]]/Table1[[#This Row],[Gross Sales]])</f>
        <v>2.5336021505376345E-2</v>
      </c>
      <c r="T41" s="17">
        <f>Table1[[#This Row],[logistics cost]]/Table1[[#This Row],[Net Sales]]</f>
        <v>4.0883782665655385E-2</v>
      </c>
      <c r="U41" s="1">
        <f>Table1[[#This Row],[PROFIT]]/Table1[[#This Row],[Volume]]</f>
        <v>136.54979838709676</v>
      </c>
      <c r="V41" s="1">
        <f>ABS(Table1[[#This Row],[Discounts]])</f>
        <v>1206.4000000000001</v>
      </c>
    </row>
    <row r="42" spans="1:22" ht="21.75" customHeight="1" x14ac:dyDescent="0.3">
      <c r="A42" s="1">
        <v>1120020</v>
      </c>
      <c r="B42" s="1" t="s">
        <v>21</v>
      </c>
      <c r="C42" s="1">
        <v>202503</v>
      </c>
      <c r="D42" s="1" t="s">
        <v>22</v>
      </c>
      <c r="E42" s="1" t="s">
        <v>23</v>
      </c>
      <c r="F42" s="1" t="s">
        <v>24</v>
      </c>
      <c r="G42" s="1" t="s">
        <v>36</v>
      </c>
      <c r="H42" s="1" t="s">
        <v>37</v>
      </c>
      <c r="I42" s="5">
        <v>137.4</v>
      </c>
      <c r="J42" s="5">
        <v>52212</v>
      </c>
      <c r="K42" s="5">
        <v>-5890.63</v>
      </c>
      <c r="L42" s="5">
        <v>46321.37</v>
      </c>
      <c r="M42" s="5">
        <v>-31140.9</v>
      </c>
      <c r="N42" s="5">
        <v>-1132.95</v>
      </c>
      <c r="O42" s="5">
        <v>-768.95</v>
      </c>
      <c r="P42" s="5">
        <f>Table1[[#This Row],[Net Sales]]+(Table1[[#This Row],[Cost of Goods Sold]]+Table1[[#This Row],[Distribution]]+Table1[[#This Row],[Warehousing]])</f>
        <v>13278.57</v>
      </c>
      <c r="Q42" s="12">
        <f>Table1[[#This Row],[PROFIT]]/Table1[[#This Row],[Net Sales]]</f>
        <v>0.28666185823087698</v>
      </c>
      <c r="R42" s="14">
        <f>ABS(Table1[[#This Row],[Distribution]])+ABS(Table1[[#This Row],[Warehousing]])</f>
        <v>1901.9</v>
      </c>
      <c r="S42" s="12">
        <f>ABS(Table1[[#This Row],[Discounts]]/Table1[[#This Row],[Gross Sales]])</f>
        <v>0.1128213820577645</v>
      </c>
      <c r="T42" s="17">
        <f>Table1[[#This Row],[logistics cost]]/Table1[[#This Row],[Net Sales]]</f>
        <v>4.1058802880830164E-2</v>
      </c>
      <c r="U42" s="1">
        <f>Table1[[#This Row],[PROFIT]]/Table1[[#This Row],[Volume]]</f>
        <v>96.641703056768549</v>
      </c>
      <c r="V42" s="1">
        <f>ABS(Table1[[#This Row],[Discounts]])</f>
        <v>5890.63</v>
      </c>
    </row>
    <row r="43" spans="1:22" ht="21.75" customHeight="1" x14ac:dyDescent="0.3">
      <c r="A43" s="1">
        <v>1120020</v>
      </c>
      <c r="B43" s="1" t="s">
        <v>21</v>
      </c>
      <c r="C43" s="1">
        <v>202403</v>
      </c>
      <c r="D43" s="1" t="s">
        <v>22</v>
      </c>
      <c r="E43" s="1" t="s">
        <v>23</v>
      </c>
      <c r="F43" s="1" t="s">
        <v>24</v>
      </c>
      <c r="G43" s="1" t="s">
        <v>40</v>
      </c>
      <c r="H43" s="1" t="s">
        <v>34</v>
      </c>
      <c r="I43" s="5">
        <v>291.7</v>
      </c>
      <c r="J43" s="5">
        <v>110846</v>
      </c>
      <c r="K43" s="5">
        <v>-8687.42</v>
      </c>
      <c r="L43" s="5">
        <v>102158.58</v>
      </c>
      <c r="M43" s="5">
        <v>-67270.289999999994</v>
      </c>
      <c r="N43" s="5">
        <v>-2859.78</v>
      </c>
      <c r="O43" s="5">
        <v>-2023.91</v>
      </c>
      <c r="P43" s="5">
        <f>Table1[[#This Row],[Net Sales]]+(Table1[[#This Row],[Cost of Goods Sold]]+Table1[[#This Row],[Distribution]]+Table1[[#This Row],[Warehousing]])</f>
        <v>30004.600000000006</v>
      </c>
      <c r="Q43" s="12">
        <f>Table1[[#This Row],[PROFIT]]/Table1[[#This Row],[Net Sales]]</f>
        <v>0.29370611846797406</v>
      </c>
      <c r="R43" s="14">
        <f>ABS(Table1[[#This Row],[Distribution]])+ABS(Table1[[#This Row],[Warehousing]])</f>
        <v>4883.6900000000005</v>
      </c>
      <c r="S43" s="12">
        <f>ABS(Table1[[#This Row],[Discounts]]/Table1[[#This Row],[Gross Sales]])</f>
        <v>7.8373779838695132E-2</v>
      </c>
      <c r="T43" s="17">
        <f>Table1[[#This Row],[logistics cost]]/Table1[[#This Row],[Net Sales]]</f>
        <v>4.780499102473821E-2</v>
      </c>
      <c r="U43" s="1">
        <f>Table1[[#This Row],[PROFIT]]/Table1[[#This Row],[Volume]]</f>
        <v>102.8611587247172</v>
      </c>
      <c r="V43" s="1">
        <f>ABS(Table1[[#This Row],[Discounts]])</f>
        <v>8687.42</v>
      </c>
    </row>
    <row r="44" spans="1:22" ht="21.75" customHeight="1" x14ac:dyDescent="0.3">
      <c r="A44" s="1">
        <v>1130010</v>
      </c>
      <c r="B44" s="1" t="s">
        <v>26</v>
      </c>
      <c r="C44" s="1">
        <v>202404</v>
      </c>
      <c r="D44" s="1" t="s">
        <v>27</v>
      </c>
      <c r="E44" s="1" t="s">
        <v>28</v>
      </c>
      <c r="F44" s="1" t="s">
        <v>29</v>
      </c>
      <c r="G44" s="1" t="s">
        <v>33</v>
      </c>
      <c r="H44" s="1" t="s">
        <v>34</v>
      </c>
      <c r="I44" s="5">
        <v>269.3</v>
      </c>
      <c r="J44" s="5">
        <v>96948</v>
      </c>
      <c r="K44" s="5">
        <v>-7546.09</v>
      </c>
      <c r="L44" s="5">
        <v>89401.91</v>
      </c>
      <c r="M44" s="5">
        <v>-58543.53</v>
      </c>
      <c r="N44" s="5">
        <v>-3546.66</v>
      </c>
      <c r="O44" s="5">
        <v>-928.22</v>
      </c>
      <c r="P44" s="5">
        <f>Table1[[#This Row],[Net Sales]]+(Table1[[#This Row],[Cost of Goods Sold]]+Table1[[#This Row],[Distribution]]+Table1[[#This Row],[Warehousing]])</f>
        <v>26383.5</v>
      </c>
      <c r="Q44" s="12">
        <f>Table1[[#This Row],[PROFIT]]/Table1[[#This Row],[Net Sales]]</f>
        <v>0.29511114471715422</v>
      </c>
      <c r="R44" s="14">
        <f>ABS(Table1[[#This Row],[Distribution]])+ABS(Table1[[#This Row],[Warehousing]])</f>
        <v>4474.88</v>
      </c>
      <c r="S44" s="12">
        <f>ABS(Table1[[#This Row],[Discounts]]/Table1[[#This Row],[Gross Sales]])</f>
        <v>7.7836469034946565E-2</v>
      </c>
      <c r="T44" s="17">
        <f>Table1[[#This Row],[logistics cost]]/Table1[[#This Row],[Net Sales]]</f>
        <v>5.0053516753724839E-2</v>
      </c>
      <c r="U44" s="1">
        <f>Table1[[#This Row],[PROFIT]]/Table1[[#This Row],[Volume]]</f>
        <v>97.970664686223543</v>
      </c>
      <c r="V44" s="1">
        <f>ABS(Table1[[#This Row],[Discounts]])</f>
        <v>7546.09</v>
      </c>
    </row>
    <row r="45" spans="1:22" ht="21.75" customHeight="1" x14ac:dyDescent="0.3">
      <c r="A45" s="1">
        <v>1130010</v>
      </c>
      <c r="B45" s="1" t="s">
        <v>26</v>
      </c>
      <c r="C45" s="1">
        <v>202512</v>
      </c>
      <c r="D45" s="1" t="s">
        <v>27</v>
      </c>
      <c r="E45" s="1" t="s">
        <v>28</v>
      </c>
      <c r="F45" s="1" t="s">
        <v>29</v>
      </c>
      <c r="G45" s="1" t="s">
        <v>35</v>
      </c>
      <c r="H45" s="1" t="s">
        <v>31</v>
      </c>
      <c r="I45" s="5">
        <v>96.5</v>
      </c>
      <c r="J45" s="5">
        <v>34740</v>
      </c>
      <c r="K45" s="5">
        <v>-998.01</v>
      </c>
      <c r="L45" s="5">
        <v>33741.99</v>
      </c>
      <c r="M45" s="5">
        <v>-22912.639999999999</v>
      </c>
      <c r="N45" s="5">
        <v>-752.88</v>
      </c>
      <c r="O45" s="5">
        <v>-640.92999999999995</v>
      </c>
      <c r="P45" s="5">
        <f>Table1[[#This Row],[Net Sales]]+(Table1[[#This Row],[Cost of Goods Sold]]+Table1[[#This Row],[Distribution]]+Table1[[#This Row],[Warehousing]])</f>
        <v>9435.5399999999972</v>
      </c>
      <c r="Q45" s="12">
        <f>Table1[[#This Row],[PROFIT]]/Table1[[#This Row],[Net Sales]]</f>
        <v>0.27963792295593703</v>
      </c>
      <c r="R45" s="14">
        <f>ABS(Table1[[#This Row],[Distribution]])+ABS(Table1[[#This Row],[Warehousing]])</f>
        <v>1393.81</v>
      </c>
      <c r="S45" s="12">
        <f>ABS(Table1[[#This Row],[Discounts]]/Table1[[#This Row],[Gross Sales]])</f>
        <v>2.87279792746114E-2</v>
      </c>
      <c r="T45" s="17">
        <f>Table1[[#This Row],[logistics cost]]/Table1[[#This Row],[Net Sales]]</f>
        <v>4.1307877810407748E-2</v>
      </c>
      <c r="U45" s="1">
        <f>Table1[[#This Row],[PROFIT]]/Table1[[#This Row],[Volume]]</f>
        <v>97.777616580310848</v>
      </c>
      <c r="V45" s="1">
        <f>ABS(Table1[[#This Row],[Discounts]])</f>
        <v>998.01</v>
      </c>
    </row>
    <row r="46" spans="1:22" ht="21.75" customHeight="1" x14ac:dyDescent="0.3">
      <c r="A46" s="1">
        <v>1110020</v>
      </c>
      <c r="B46" s="1" t="s">
        <v>41</v>
      </c>
      <c r="C46" s="1">
        <v>202511</v>
      </c>
      <c r="D46" s="1" t="s">
        <v>16</v>
      </c>
      <c r="E46" s="1" t="s">
        <v>28</v>
      </c>
      <c r="F46" s="1" t="s">
        <v>29</v>
      </c>
      <c r="G46" s="1" t="s">
        <v>33</v>
      </c>
      <c r="H46" s="1" t="s">
        <v>34</v>
      </c>
      <c r="I46" s="5">
        <v>159</v>
      </c>
      <c r="J46" s="5">
        <v>71550</v>
      </c>
      <c r="K46" s="5">
        <v>-6124.51</v>
      </c>
      <c r="L46" s="5">
        <v>65425.49</v>
      </c>
      <c r="M46" s="5">
        <v>-43729.79</v>
      </c>
      <c r="N46" s="5">
        <v>-2207.27</v>
      </c>
      <c r="O46" s="5">
        <v>-1269.43</v>
      </c>
      <c r="P46" s="5">
        <f>Table1[[#This Row],[Net Sales]]+(Table1[[#This Row],[Cost of Goods Sold]]+Table1[[#This Row],[Distribution]]+Table1[[#This Row],[Warehousing]])</f>
        <v>18219</v>
      </c>
      <c r="Q46" s="12">
        <f>Table1[[#This Row],[PROFIT]]/Table1[[#This Row],[Net Sales]]</f>
        <v>0.27846944669424717</v>
      </c>
      <c r="R46" s="14">
        <f>ABS(Table1[[#This Row],[Distribution]])+ABS(Table1[[#This Row],[Warehousing]])</f>
        <v>3476.7</v>
      </c>
      <c r="S46" s="12">
        <f>ABS(Table1[[#This Row],[Discounts]]/Table1[[#This Row],[Gross Sales]])</f>
        <v>8.5597624039133471E-2</v>
      </c>
      <c r="T46" s="17">
        <f>Table1[[#This Row],[logistics cost]]/Table1[[#This Row],[Net Sales]]</f>
        <v>5.3139838922108183E-2</v>
      </c>
      <c r="U46" s="1">
        <f>Table1[[#This Row],[PROFIT]]/Table1[[#This Row],[Volume]]</f>
        <v>114.58490566037736</v>
      </c>
      <c r="V46" s="1">
        <f>ABS(Table1[[#This Row],[Discounts]])</f>
        <v>6124.51</v>
      </c>
    </row>
    <row r="47" spans="1:22" ht="21.75" customHeight="1" x14ac:dyDescent="0.3">
      <c r="A47" s="1">
        <v>1110020</v>
      </c>
      <c r="B47" s="1" t="s">
        <v>41</v>
      </c>
      <c r="C47" s="1">
        <v>202403</v>
      </c>
      <c r="D47" s="1" t="s">
        <v>16</v>
      </c>
      <c r="E47" s="1" t="s">
        <v>28</v>
      </c>
      <c r="F47" s="1" t="s">
        <v>29</v>
      </c>
      <c r="G47" s="1" t="s">
        <v>40</v>
      </c>
      <c r="H47" s="1" t="s">
        <v>34</v>
      </c>
      <c r="I47" s="5">
        <v>287.2</v>
      </c>
      <c r="J47" s="5">
        <v>129240</v>
      </c>
      <c r="K47" s="5">
        <v>-12616.81</v>
      </c>
      <c r="L47" s="5">
        <v>116623.19</v>
      </c>
      <c r="M47" s="5">
        <v>-76666.84</v>
      </c>
      <c r="N47" s="5">
        <v>-3879.79</v>
      </c>
      <c r="O47" s="5">
        <v>-1311.57</v>
      </c>
      <c r="P47" s="5">
        <f>Table1[[#This Row],[Net Sales]]+(Table1[[#This Row],[Cost of Goods Sold]]+Table1[[#This Row],[Distribution]]+Table1[[#This Row],[Warehousing]])</f>
        <v>34764.990000000005</v>
      </c>
      <c r="Q47" s="12">
        <f>Table1[[#This Row],[PROFIT]]/Table1[[#This Row],[Net Sales]]</f>
        <v>0.29809671644207303</v>
      </c>
      <c r="R47" s="14">
        <f>ABS(Table1[[#This Row],[Distribution]])+ABS(Table1[[#This Row],[Warehousing]])</f>
        <v>5191.3599999999997</v>
      </c>
      <c r="S47" s="12">
        <f>ABS(Table1[[#This Row],[Discounts]]/Table1[[#This Row],[Gross Sales]])</f>
        <v>9.762310430207366E-2</v>
      </c>
      <c r="T47" s="17">
        <f>Table1[[#This Row],[logistics cost]]/Table1[[#This Row],[Net Sales]]</f>
        <v>4.4513959873675207E-2</v>
      </c>
      <c r="U47" s="1">
        <f>Table1[[#This Row],[PROFIT]]/Table1[[#This Row],[Volume]]</f>
        <v>121.04801532033429</v>
      </c>
      <c r="V47" s="1">
        <f>ABS(Table1[[#This Row],[Discounts]])</f>
        <v>12616.81</v>
      </c>
    </row>
    <row r="48" spans="1:22" ht="21.75" customHeight="1" x14ac:dyDescent="0.3">
      <c r="A48" s="1">
        <v>1120010</v>
      </c>
      <c r="B48" s="1" t="s">
        <v>32</v>
      </c>
      <c r="C48" s="1">
        <v>202411</v>
      </c>
      <c r="D48" s="1" t="s">
        <v>22</v>
      </c>
      <c r="E48" s="1" t="s">
        <v>17</v>
      </c>
      <c r="F48" s="1" t="s">
        <v>18</v>
      </c>
      <c r="G48" s="1" t="s">
        <v>40</v>
      </c>
      <c r="H48" s="1" t="s">
        <v>34</v>
      </c>
      <c r="I48" s="5">
        <v>150.6</v>
      </c>
      <c r="J48" s="5">
        <v>72288</v>
      </c>
      <c r="K48" s="5">
        <v>-5701.33</v>
      </c>
      <c r="L48" s="5">
        <v>66586.67</v>
      </c>
      <c r="M48" s="5">
        <v>-41792.28</v>
      </c>
      <c r="N48" s="5">
        <v>-1891.66</v>
      </c>
      <c r="O48" s="5">
        <v>-1292.02</v>
      </c>
      <c r="P48" s="5">
        <f>Table1[[#This Row],[Net Sales]]+(Table1[[#This Row],[Cost of Goods Sold]]+Table1[[#This Row],[Distribution]]+Table1[[#This Row],[Warehousing]])</f>
        <v>21610.71</v>
      </c>
      <c r="Q48" s="12">
        <f>Table1[[#This Row],[PROFIT]]/Table1[[#This Row],[Net Sales]]</f>
        <v>0.32455009388515749</v>
      </c>
      <c r="R48" s="14">
        <f>ABS(Table1[[#This Row],[Distribution]])+ABS(Table1[[#This Row],[Warehousing]])</f>
        <v>3183.6800000000003</v>
      </c>
      <c r="S48" s="12">
        <f>ABS(Table1[[#This Row],[Discounts]]/Table1[[#This Row],[Gross Sales]])</f>
        <v>7.8869660247897294E-2</v>
      </c>
      <c r="T48" s="17">
        <f>Table1[[#This Row],[logistics cost]]/Table1[[#This Row],[Net Sales]]</f>
        <v>4.7812572696607297E-2</v>
      </c>
      <c r="U48" s="1">
        <f>Table1[[#This Row],[PROFIT]]/Table1[[#This Row],[Volume]]</f>
        <v>143.49741035856573</v>
      </c>
      <c r="V48" s="1">
        <f>ABS(Table1[[#This Row],[Discounts]])</f>
        <v>5701.33</v>
      </c>
    </row>
    <row r="49" spans="1:22" ht="21.75" customHeight="1" x14ac:dyDescent="0.3">
      <c r="A49" s="1">
        <v>1110020</v>
      </c>
      <c r="B49" s="1" t="s">
        <v>41</v>
      </c>
      <c r="C49" s="1">
        <v>202506</v>
      </c>
      <c r="D49" s="1" t="s">
        <v>16</v>
      </c>
      <c r="E49" s="1" t="s">
        <v>28</v>
      </c>
      <c r="F49" s="1" t="s">
        <v>29</v>
      </c>
      <c r="G49" s="1" t="s">
        <v>40</v>
      </c>
      <c r="H49" s="1" t="s">
        <v>34</v>
      </c>
      <c r="I49" s="5">
        <v>258.39999999999998</v>
      </c>
      <c r="J49" s="5">
        <v>116280</v>
      </c>
      <c r="K49" s="5">
        <v>-9199.64</v>
      </c>
      <c r="L49" s="5">
        <v>107080.36</v>
      </c>
      <c r="M49" s="5">
        <v>-67740.210000000006</v>
      </c>
      <c r="N49" s="5">
        <v>-3824.39</v>
      </c>
      <c r="O49" s="5">
        <v>-1720.42</v>
      </c>
      <c r="P49" s="5">
        <f>Table1[[#This Row],[Net Sales]]+(Table1[[#This Row],[Cost of Goods Sold]]+Table1[[#This Row],[Distribution]]+Table1[[#This Row],[Warehousing]])</f>
        <v>33795.339999999997</v>
      </c>
      <c r="Q49" s="12">
        <f>Table1[[#This Row],[PROFIT]]/Table1[[#This Row],[Net Sales]]</f>
        <v>0.31560726915748133</v>
      </c>
      <c r="R49" s="14">
        <f>ABS(Table1[[#This Row],[Distribution]])+ABS(Table1[[#This Row],[Warehousing]])</f>
        <v>5544.8099999999995</v>
      </c>
      <c r="S49" s="12">
        <f>ABS(Table1[[#This Row],[Discounts]]/Table1[[#This Row],[Gross Sales]])</f>
        <v>7.9116271069831434E-2</v>
      </c>
      <c r="T49" s="17">
        <f>Table1[[#This Row],[logistics cost]]/Table1[[#This Row],[Net Sales]]</f>
        <v>5.178176464853125E-2</v>
      </c>
      <c r="U49" s="1">
        <f>Table1[[#This Row],[PROFIT]]/Table1[[#This Row],[Volume]]</f>
        <v>130.78691950464395</v>
      </c>
      <c r="V49" s="1">
        <f>ABS(Table1[[#This Row],[Discounts]])</f>
        <v>9199.64</v>
      </c>
    </row>
    <row r="50" spans="1:22" ht="21.75" customHeight="1" x14ac:dyDescent="0.3">
      <c r="A50" s="1">
        <v>1120010</v>
      </c>
      <c r="B50" s="1" t="s">
        <v>32</v>
      </c>
      <c r="C50" s="1">
        <v>202503</v>
      </c>
      <c r="D50" s="1" t="s">
        <v>22</v>
      </c>
      <c r="E50" s="1" t="s">
        <v>17</v>
      </c>
      <c r="F50" s="1" t="s">
        <v>18</v>
      </c>
      <c r="G50" s="1" t="s">
        <v>35</v>
      </c>
      <c r="H50" s="1" t="s">
        <v>31</v>
      </c>
      <c r="I50" s="5">
        <v>84.3</v>
      </c>
      <c r="J50" s="5">
        <v>40464</v>
      </c>
      <c r="K50" s="5">
        <v>-1222.96</v>
      </c>
      <c r="L50" s="5">
        <v>39241.040000000001</v>
      </c>
      <c r="M50" s="5">
        <v>-26198.26</v>
      </c>
      <c r="N50" s="5">
        <v>-1538.12</v>
      </c>
      <c r="O50" s="5">
        <v>-681.21</v>
      </c>
      <c r="P50" s="5">
        <f>Table1[[#This Row],[Net Sales]]+(Table1[[#This Row],[Cost of Goods Sold]]+Table1[[#This Row],[Distribution]]+Table1[[#This Row],[Warehousing]])</f>
        <v>10823.450000000004</v>
      </c>
      <c r="Q50" s="12">
        <f>Table1[[#This Row],[PROFIT]]/Table1[[#This Row],[Net Sales]]</f>
        <v>0.27581965207853831</v>
      </c>
      <c r="R50" s="14">
        <f>ABS(Table1[[#This Row],[Distribution]])+ABS(Table1[[#This Row],[Warehousing]])</f>
        <v>2219.33</v>
      </c>
      <c r="S50" s="12">
        <f>ABS(Table1[[#This Row],[Discounts]]/Table1[[#This Row],[Gross Sales]])</f>
        <v>3.0223408461842627E-2</v>
      </c>
      <c r="T50" s="17">
        <f>Table1[[#This Row],[logistics cost]]/Table1[[#This Row],[Net Sales]]</f>
        <v>5.6556350188476143E-2</v>
      </c>
      <c r="U50" s="1">
        <f>Table1[[#This Row],[PROFIT]]/Table1[[#This Row],[Volume]]</f>
        <v>128.39205219454337</v>
      </c>
      <c r="V50" s="1">
        <f>ABS(Table1[[#This Row],[Discounts]])</f>
        <v>1222.96</v>
      </c>
    </row>
    <row r="51" spans="1:22" ht="21.75" customHeight="1" x14ac:dyDescent="0.3">
      <c r="A51" s="1">
        <v>1110010</v>
      </c>
      <c r="B51" s="1" t="s">
        <v>15</v>
      </c>
      <c r="C51" s="1">
        <v>202403</v>
      </c>
      <c r="D51" s="1" t="s">
        <v>16</v>
      </c>
      <c r="E51" s="1" t="s">
        <v>17</v>
      </c>
      <c r="F51" s="1" t="s">
        <v>18</v>
      </c>
      <c r="G51" s="1" t="s">
        <v>40</v>
      </c>
      <c r="H51" s="1" t="s">
        <v>34</v>
      </c>
      <c r="I51" s="5">
        <v>254.6</v>
      </c>
      <c r="J51" s="5">
        <v>106932</v>
      </c>
      <c r="K51" s="5">
        <v>-9894.86</v>
      </c>
      <c r="L51" s="5">
        <v>97037.14</v>
      </c>
      <c r="M51" s="5">
        <v>-64080.2</v>
      </c>
      <c r="N51" s="5">
        <v>-2376.71</v>
      </c>
      <c r="O51" s="5">
        <v>-1163.5999999999999</v>
      </c>
      <c r="P51" s="5">
        <f>Table1[[#This Row],[Net Sales]]+(Table1[[#This Row],[Cost of Goods Sold]]+Table1[[#This Row],[Distribution]]+Table1[[#This Row],[Warehousing]])</f>
        <v>29416.62999999999</v>
      </c>
      <c r="Q51" s="12">
        <f>Table1[[#This Row],[PROFIT]]/Table1[[#This Row],[Net Sales]]</f>
        <v>0.30314815543821666</v>
      </c>
      <c r="R51" s="14">
        <f>ABS(Table1[[#This Row],[Distribution]])+ABS(Table1[[#This Row],[Warehousing]])</f>
        <v>3540.31</v>
      </c>
      <c r="S51" s="12">
        <f>ABS(Table1[[#This Row],[Discounts]]/Table1[[#This Row],[Gross Sales]])</f>
        <v>9.2534133842067864E-2</v>
      </c>
      <c r="T51" s="17">
        <f>Table1[[#This Row],[logistics cost]]/Table1[[#This Row],[Net Sales]]</f>
        <v>3.6484071974915995E-2</v>
      </c>
      <c r="U51" s="1">
        <f>Table1[[#This Row],[PROFIT]]/Table1[[#This Row],[Volume]]</f>
        <v>115.54057344854671</v>
      </c>
      <c r="V51" s="1">
        <f>ABS(Table1[[#This Row],[Discounts]])</f>
        <v>9894.86</v>
      </c>
    </row>
    <row r="52" spans="1:22" ht="21.75" customHeight="1" x14ac:dyDescent="0.3">
      <c r="A52" s="1">
        <v>1110010</v>
      </c>
      <c r="B52" s="1" t="s">
        <v>15</v>
      </c>
      <c r="C52" s="1">
        <v>202504</v>
      </c>
      <c r="D52" s="1" t="s">
        <v>16</v>
      </c>
      <c r="E52" s="1" t="s">
        <v>17</v>
      </c>
      <c r="F52" s="1" t="s">
        <v>18</v>
      </c>
      <c r="G52" s="1" t="s">
        <v>38</v>
      </c>
      <c r="H52" s="1" t="s">
        <v>20</v>
      </c>
      <c r="I52" s="5">
        <v>77.2</v>
      </c>
      <c r="J52" s="5">
        <v>32424</v>
      </c>
      <c r="K52" s="5">
        <v>-2692.96</v>
      </c>
      <c r="L52" s="5">
        <v>29731.040000000001</v>
      </c>
      <c r="M52" s="5">
        <v>-19245.64</v>
      </c>
      <c r="N52" s="5">
        <v>-1121.54</v>
      </c>
      <c r="O52" s="5">
        <v>-468.46</v>
      </c>
      <c r="P52" s="5">
        <f>Table1[[#This Row],[Net Sales]]+(Table1[[#This Row],[Cost of Goods Sold]]+Table1[[#This Row],[Distribution]]+Table1[[#This Row],[Warehousing]])</f>
        <v>8895.4000000000015</v>
      </c>
      <c r="Q52" s="12">
        <f>Table1[[#This Row],[PROFIT]]/Table1[[#This Row],[Net Sales]]</f>
        <v>0.29919572271942058</v>
      </c>
      <c r="R52" s="14">
        <f>ABS(Table1[[#This Row],[Distribution]])+ABS(Table1[[#This Row],[Warehousing]])</f>
        <v>1590</v>
      </c>
      <c r="S52" s="12">
        <f>ABS(Table1[[#This Row],[Discounts]]/Table1[[#This Row],[Gross Sales]])</f>
        <v>8.3054527510486059E-2</v>
      </c>
      <c r="T52" s="17">
        <f>Table1[[#This Row],[logistics cost]]/Table1[[#This Row],[Net Sales]]</f>
        <v>5.347946119611019E-2</v>
      </c>
      <c r="U52" s="1">
        <f>Table1[[#This Row],[PROFIT]]/Table1[[#This Row],[Volume]]</f>
        <v>115.22538860103629</v>
      </c>
      <c r="V52" s="1">
        <f>ABS(Table1[[#This Row],[Discounts]])</f>
        <v>2692.96</v>
      </c>
    </row>
    <row r="53" spans="1:22" ht="21.75" customHeight="1" x14ac:dyDescent="0.3">
      <c r="A53" s="1">
        <v>1120020</v>
      </c>
      <c r="B53" s="1" t="s">
        <v>21</v>
      </c>
      <c r="C53" s="1">
        <v>202408</v>
      </c>
      <c r="D53" s="1" t="s">
        <v>22</v>
      </c>
      <c r="E53" s="1" t="s">
        <v>23</v>
      </c>
      <c r="F53" s="1" t="s">
        <v>24</v>
      </c>
      <c r="G53" s="1" t="s">
        <v>35</v>
      </c>
      <c r="H53" s="1" t="s">
        <v>31</v>
      </c>
      <c r="I53" s="5">
        <v>26.2</v>
      </c>
      <c r="J53" s="5">
        <v>9956</v>
      </c>
      <c r="K53" s="5">
        <v>-336.04</v>
      </c>
      <c r="L53" s="5">
        <v>9619.9599999999991</v>
      </c>
      <c r="M53" s="5">
        <v>-6479.62</v>
      </c>
      <c r="N53" s="5">
        <v>-357.95</v>
      </c>
      <c r="O53" s="5">
        <v>-181.38</v>
      </c>
      <c r="P53" s="5">
        <f>Table1[[#This Row],[Net Sales]]+(Table1[[#This Row],[Cost of Goods Sold]]+Table1[[#This Row],[Distribution]]+Table1[[#This Row],[Warehousing]])</f>
        <v>2601.0099999999993</v>
      </c>
      <c r="Q53" s="12">
        <f>Table1[[#This Row],[PROFIT]]/Table1[[#This Row],[Net Sales]]</f>
        <v>0.27037638410138914</v>
      </c>
      <c r="R53" s="14">
        <f>ABS(Table1[[#This Row],[Distribution]])+ABS(Table1[[#This Row],[Warehousing]])</f>
        <v>539.32999999999993</v>
      </c>
      <c r="S53" s="12">
        <f>ABS(Table1[[#This Row],[Discounts]]/Table1[[#This Row],[Gross Sales]])</f>
        <v>3.3752511048613903E-2</v>
      </c>
      <c r="T53" s="17">
        <f>Table1[[#This Row],[logistics cost]]/Table1[[#This Row],[Net Sales]]</f>
        <v>5.606364267626892E-2</v>
      </c>
      <c r="U53" s="1">
        <f>Table1[[#This Row],[PROFIT]]/Table1[[#This Row],[Volume]]</f>
        <v>99.275190839694631</v>
      </c>
      <c r="V53" s="1">
        <f>ABS(Table1[[#This Row],[Discounts]])</f>
        <v>336.04</v>
      </c>
    </row>
    <row r="54" spans="1:22" ht="21.75" customHeight="1" x14ac:dyDescent="0.3">
      <c r="A54" s="1">
        <v>1120020</v>
      </c>
      <c r="B54" s="1" t="s">
        <v>21</v>
      </c>
      <c r="C54" s="1">
        <v>202511</v>
      </c>
      <c r="D54" s="1" t="s">
        <v>22</v>
      </c>
      <c r="E54" s="1" t="s">
        <v>23</v>
      </c>
      <c r="F54" s="1" t="s">
        <v>24</v>
      </c>
      <c r="G54" s="1" t="s">
        <v>36</v>
      </c>
      <c r="H54" s="1" t="s">
        <v>37</v>
      </c>
      <c r="I54" s="5">
        <v>179.5</v>
      </c>
      <c r="J54" s="5">
        <v>68210</v>
      </c>
      <c r="K54" s="5">
        <v>-5593.82</v>
      </c>
      <c r="L54" s="5">
        <v>62616.18</v>
      </c>
      <c r="M54" s="5">
        <v>-39758.26</v>
      </c>
      <c r="N54" s="5">
        <v>-2314.7199999999998</v>
      </c>
      <c r="O54" s="5">
        <v>-911.98</v>
      </c>
      <c r="P54" s="5">
        <f>Table1[[#This Row],[Net Sales]]+(Table1[[#This Row],[Cost of Goods Sold]]+Table1[[#This Row],[Distribution]]+Table1[[#This Row],[Warehousing]])</f>
        <v>19631.219999999994</v>
      </c>
      <c r="Q54" s="12">
        <f>Table1[[#This Row],[PROFIT]]/Table1[[#This Row],[Net Sales]]</f>
        <v>0.31351673002089864</v>
      </c>
      <c r="R54" s="14">
        <f>ABS(Table1[[#This Row],[Distribution]])+ABS(Table1[[#This Row],[Warehousing]])</f>
        <v>3226.7</v>
      </c>
      <c r="S54" s="12">
        <f>ABS(Table1[[#This Row],[Discounts]]/Table1[[#This Row],[Gross Sales]])</f>
        <v>8.2008796364169467E-2</v>
      </c>
      <c r="T54" s="17">
        <f>Table1[[#This Row],[logistics cost]]/Table1[[#This Row],[Net Sales]]</f>
        <v>5.1531409293891765E-2</v>
      </c>
      <c r="U54" s="1">
        <f>Table1[[#This Row],[PROFIT]]/Table1[[#This Row],[Volume]]</f>
        <v>109.36612813370471</v>
      </c>
      <c r="V54" s="1">
        <f>ABS(Table1[[#This Row],[Discounts]])</f>
        <v>5593.82</v>
      </c>
    </row>
    <row r="55" spans="1:22" ht="21.75" customHeight="1" x14ac:dyDescent="0.3">
      <c r="A55" s="1">
        <v>1120020</v>
      </c>
      <c r="B55" s="1" t="s">
        <v>21</v>
      </c>
      <c r="C55" s="1">
        <v>202508</v>
      </c>
      <c r="D55" s="1" t="s">
        <v>22</v>
      </c>
      <c r="E55" s="1" t="s">
        <v>23</v>
      </c>
      <c r="F55" s="1" t="s">
        <v>24</v>
      </c>
      <c r="G55" s="1" t="s">
        <v>40</v>
      </c>
      <c r="H55" s="1" t="s">
        <v>34</v>
      </c>
      <c r="I55" s="5">
        <v>253.8</v>
      </c>
      <c r="J55" s="5">
        <v>96444</v>
      </c>
      <c r="K55" s="5">
        <v>-9331.98</v>
      </c>
      <c r="L55" s="5">
        <v>87112.02</v>
      </c>
      <c r="M55" s="5">
        <v>-56239.91</v>
      </c>
      <c r="N55" s="5">
        <v>-3322.2</v>
      </c>
      <c r="O55" s="5">
        <v>-1259.56</v>
      </c>
      <c r="P55" s="5">
        <f>Table1[[#This Row],[Net Sales]]+(Table1[[#This Row],[Cost of Goods Sold]]+Table1[[#This Row],[Distribution]]+Table1[[#This Row],[Warehousing]])</f>
        <v>26290.350000000006</v>
      </c>
      <c r="Q55" s="12">
        <f>Table1[[#This Row],[PROFIT]]/Table1[[#This Row],[Net Sales]]</f>
        <v>0.30179933836914818</v>
      </c>
      <c r="R55" s="14">
        <f>ABS(Table1[[#This Row],[Distribution]])+ABS(Table1[[#This Row],[Warehousing]])</f>
        <v>4581.76</v>
      </c>
      <c r="S55" s="12">
        <f>ABS(Table1[[#This Row],[Discounts]]/Table1[[#This Row],[Gross Sales]])</f>
        <v>9.6760607191738207E-2</v>
      </c>
      <c r="T55" s="17">
        <f>Table1[[#This Row],[logistics cost]]/Table1[[#This Row],[Net Sales]]</f>
        <v>5.2596185922447899E-2</v>
      </c>
      <c r="U55" s="1">
        <f>Table1[[#This Row],[PROFIT]]/Table1[[#This Row],[Volume]]</f>
        <v>103.58687943262413</v>
      </c>
      <c r="V55" s="1">
        <f>ABS(Table1[[#This Row],[Discounts]])</f>
        <v>9331.98</v>
      </c>
    </row>
    <row r="56" spans="1:22" ht="21.75" customHeight="1" x14ac:dyDescent="0.3">
      <c r="A56" s="1">
        <v>1110020</v>
      </c>
      <c r="B56" s="1" t="s">
        <v>41</v>
      </c>
      <c r="C56" s="1">
        <v>202409</v>
      </c>
      <c r="D56" s="1" t="s">
        <v>16</v>
      </c>
      <c r="E56" s="1" t="s">
        <v>28</v>
      </c>
      <c r="F56" s="1" t="s">
        <v>29</v>
      </c>
      <c r="G56" s="1" t="s">
        <v>35</v>
      </c>
      <c r="H56" s="1" t="s">
        <v>31</v>
      </c>
      <c r="I56" s="5">
        <v>92.7</v>
      </c>
      <c r="J56" s="5">
        <v>41715</v>
      </c>
      <c r="K56" s="5">
        <v>-1535</v>
      </c>
      <c r="L56" s="5">
        <v>40180</v>
      </c>
      <c r="M56" s="5">
        <v>-25580.14</v>
      </c>
      <c r="N56" s="5">
        <v>-1428.54</v>
      </c>
      <c r="O56" s="5">
        <v>-596.51</v>
      </c>
      <c r="P56" s="5">
        <f>Table1[[#This Row],[Net Sales]]+(Table1[[#This Row],[Cost of Goods Sold]]+Table1[[#This Row],[Distribution]]+Table1[[#This Row],[Warehousing]])</f>
        <v>12574.810000000001</v>
      </c>
      <c r="Q56" s="12">
        <f>Table1[[#This Row],[PROFIT]]/Table1[[#This Row],[Net Sales]]</f>
        <v>0.31296192135390744</v>
      </c>
      <c r="R56" s="14">
        <f>ABS(Table1[[#This Row],[Distribution]])+ABS(Table1[[#This Row],[Warehousing]])</f>
        <v>2025.05</v>
      </c>
      <c r="S56" s="12">
        <f>ABS(Table1[[#This Row],[Discounts]]/Table1[[#This Row],[Gross Sales]])</f>
        <v>3.6797315114467218E-2</v>
      </c>
      <c r="T56" s="17">
        <f>Table1[[#This Row],[logistics cost]]/Table1[[#This Row],[Net Sales]]</f>
        <v>5.0399452463912392E-2</v>
      </c>
      <c r="U56" s="1">
        <f>Table1[[#This Row],[PROFIT]]/Table1[[#This Row],[Volume]]</f>
        <v>135.65059331175837</v>
      </c>
      <c r="V56" s="1">
        <f>ABS(Table1[[#This Row],[Discounts]])</f>
        <v>1535</v>
      </c>
    </row>
    <row r="57" spans="1:22" ht="21.75" customHeight="1" x14ac:dyDescent="0.3">
      <c r="A57" s="1">
        <v>1110020</v>
      </c>
      <c r="B57" s="1" t="s">
        <v>41</v>
      </c>
      <c r="C57" s="1">
        <v>202403</v>
      </c>
      <c r="D57" s="1" t="s">
        <v>16</v>
      </c>
      <c r="E57" s="1" t="s">
        <v>28</v>
      </c>
      <c r="F57" s="1" t="s">
        <v>29</v>
      </c>
      <c r="G57" s="1" t="s">
        <v>40</v>
      </c>
      <c r="H57" s="1" t="s">
        <v>34</v>
      </c>
      <c r="I57" s="5">
        <v>228.4</v>
      </c>
      <c r="J57" s="5">
        <v>102780</v>
      </c>
      <c r="K57" s="5">
        <v>-7917.64</v>
      </c>
      <c r="L57" s="5">
        <v>94862.36</v>
      </c>
      <c r="M57" s="5">
        <v>-60726.22</v>
      </c>
      <c r="N57" s="5">
        <v>-3591.54</v>
      </c>
      <c r="O57" s="5">
        <v>-1025.06</v>
      </c>
      <c r="P57" s="5">
        <f>Table1[[#This Row],[Net Sales]]+(Table1[[#This Row],[Cost of Goods Sold]]+Table1[[#This Row],[Distribution]]+Table1[[#This Row],[Warehousing]])</f>
        <v>29519.54</v>
      </c>
      <c r="Q57" s="12">
        <f>Table1[[#This Row],[PROFIT]]/Table1[[#This Row],[Net Sales]]</f>
        <v>0.31118285482250285</v>
      </c>
      <c r="R57" s="14">
        <f>ABS(Table1[[#This Row],[Distribution]])+ABS(Table1[[#This Row],[Warehousing]])</f>
        <v>4616.6000000000004</v>
      </c>
      <c r="S57" s="12">
        <f>ABS(Table1[[#This Row],[Discounts]]/Table1[[#This Row],[Gross Sales]])</f>
        <v>7.7034831679315047E-2</v>
      </c>
      <c r="T57" s="17">
        <f>Table1[[#This Row],[logistics cost]]/Table1[[#This Row],[Net Sales]]</f>
        <v>4.8666299257155321E-2</v>
      </c>
      <c r="U57" s="1">
        <f>Table1[[#This Row],[PROFIT]]/Table1[[#This Row],[Volume]]</f>
        <v>129.24492119089317</v>
      </c>
      <c r="V57" s="1">
        <f>ABS(Table1[[#This Row],[Discounts]])</f>
        <v>7917.64</v>
      </c>
    </row>
    <row r="58" spans="1:22" ht="21.75" customHeight="1" x14ac:dyDescent="0.3">
      <c r="A58" s="1">
        <v>1110020</v>
      </c>
      <c r="B58" s="1" t="s">
        <v>41</v>
      </c>
      <c r="C58" s="1">
        <v>202511</v>
      </c>
      <c r="D58" s="1" t="s">
        <v>16</v>
      </c>
      <c r="E58" s="1" t="s">
        <v>28</v>
      </c>
      <c r="F58" s="1" t="s">
        <v>29</v>
      </c>
      <c r="G58" s="1" t="s">
        <v>39</v>
      </c>
      <c r="H58" s="1" t="s">
        <v>37</v>
      </c>
      <c r="I58" s="5">
        <v>88.2</v>
      </c>
      <c r="J58" s="5">
        <v>39690</v>
      </c>
      <c r="K58" s="5">
        <v>-3514.87</v>
      </c>
      <c r="L58" s="5">
        <v>36175.129999999997</v>
      </c>
      <c r="M58" s="5">
        <v>-23329.05</v>
      </c>
      <c r="N58" s="5">
        <v>-962.9</v>
      </c>
      <c r="O58" s="5">
        <v>-530.29999999999995</v>
      </c>
      <c r="P58" s="5">
        <f>Table1[[#This Row],[Net Sales]]+(Table1[[#This Row],[Cost of Goods Sold]]+Table1[[#This Row],[Distribution]]+Table1[[#This Row],[Warehousing]])</f>
        <v>11352.879999999997</v>
      </c>
      <c r="Q58" s="12">
        <f>Table1[[#This Row],[PROFIT]]/Table1[[#This Row],[Net Sales]]</f>
        <v>0.31383107676461697</v>
      </c>
      <c r="R58" s="14">
        <f>ABS(Table1[[#This Row],[Distribution]])+ABS(Table1[[#This Row],[Warehousing]])</f>
        <v>1493.1999999999998</v>
      </c>
      <c r="S58" s="12">
        <f>ABS(Table1[[#This Row],[Discounts]]/Table1[[#This Row],[Gross Sales]])</f>
        <v>8.8558075081884596E-2</v>
      </c>
      <c r="T58" s="17">
        <f>Table1[[#This Row],[logistics cost]]/Table1[[#This Row],[Net Sales]]</f>
        <v>4.1276976751707592E-2</v>
      </c>
      <c r="U58" s="1">
        <f>Table1[[#This Row],[PROFIT]]/Table1[[#This Row],[Volume]]</f>
        <v>128.71746031746028</v>
      </c>
      <c r="V58" s="1">
        <f>ABS(Table1[[#This Row],[Discounts]])</f>
        <v>3514.87</v>
      </c>
    </row>
    <row r="59" spans="1:22" ht="21.75" customHeight="1" x14ac:dyDescent="0.3">
      <c r="A59" s="1">
        <v>1110010</v>
      </c>
      <c r="B59" s="1" t="s">
        <v>15</v>
      </c>
      <c r="C59" s="1">
        <v>202501</v>
      </c>
      <c r="D59" s="1" t="s">
        <v>16</v>
      </c>
      <c r="E59" s="1" t="s">
        <v>17</v>
      </c>
      <c r="F59" s="1" t="s">
        <v>18</v>
      </c>
      <c r="G59" s="1" t="s">
        <v>39</v>
      </c>
      <c r="H59" s="1" t="s">
        <v>37</v>
      </c>
      <c r="I59" s="5">
        <v>276.2</v>
      </c>
      <c r="J59" s="5">
        <v>116004</v>
      </c>
      <c r="K59" s="5">
        <v>-11990.54</v>
      </c>
      <c r="L59" s="5">
        <v>104013.46</v>
      </c>
      <c r="M59" s="5">
        <v>-68828.97</v>
      </c>
      <c r="N59" s="5">
        <v>-3862.5</v>
      </c>
      <c r="O59" s="5">
        <v>-1836.46</v>
      </c>
      <c r="P59" s="5">
        <f>Table1[[#This Row],[Net Sales]]+(Table1[[#This Row],[Cost of Goods Sold]]+Table1[[#This Row],[Distribution]]+Table1[[#This Row],[Warehousing]])</f>
        <v>29485.53</v>
      </c>
      <c r="Q59" s="12">
        <f>Table1[[#This Row],[PROFIT]]/Table1[[#This Row],[Net Sales]]</f>
        <v>0.28347802294049246</v>
      </c>
      <c r="R59" s="14">
        <f>ABS(Table1[[#This Row],[Distribution]])+ABS(Table1[[#This Row],[Warehousing]])</f>
        <v>5698.96</v>
      </c>
      <c r="S59" s="12">
        <f>ABS(Table1[[#This Row],[Discounts]]/Table1[[#This Row],[Gross Sales]])</f>
        <v>0.10336315989103825</v>
      </c>
      <c r="T59" s="17">
        <f>Table1[[#This Row],[logistics cost]]/Table1[[#This Row],[Net Sales]]</f>
        <v>5.4790601139506366E-2</v>
      </c>
      <c r="U59" s="1">
        <f>Table1[[#This Row],[PROFIT]]/Table1[[#This Row],[Volume]]</f>
        <v>106.75427226647356</v>
      </c>
      <c r="V59" s="1">
        <f>ABS(Table1[[#This Row],[Discounts]])</f>
        <v>11990.54</v>
      </c>
    </row>
    <row r="60" spans="1:22" ht="21.75" customHeight="1" x14ac:dyDescent="0.3">
      <c r="A60" s="1">
        <v>1120020</v>
      </c>
      <c r="B60" s="1" t="s">
        <v>21</v>
      </c>
      <c r="C60" s="1">
        <v>202412</v>
      </c>
      <c r="D60" s="1" t="s">
        <v>22</v>
      </c>
      <c r="E60" s="1" t="s">
        <v>23</v>
      </c>
      <c r="F60" s="1" t="s">
        <v>24</v>
      </c>
      <c r="G60" s="1" t="s">
        <v>30</v>
      </c>
      <c r="H60" s="1" t="s">
        <v>31</v>
      </c>
      <c r="I60" s="5">
        <v>42.8</v>
      </c>
      <c r="J60" s="5">
        <v>16264</v>
      </c>
      <c r="K60" s="5">
        <v>-452.13</v>
      </c>
      <c r="L60" s="5">
        <v>15811.87</v>
      </c>
      <c r="M60" s="5">
        <v>-10649.27</v>
      </c>
      <c r="N60" s="5">
        <v>-580.53</v>
      </c>
      <c r="O60" s="5">
        <v>-243.22</v>
      </c>
      <c r="P60" s="5">
        <f>Table1[[#This Row],[Net Sales]]+(Table1[[#This Row],[Cost of Goods Sold]]+Table1[[#This Row],[Distribution]]+Table1[[#This Row],[Warehousing]])</f>
        <v>4338.8500000000004</v>
      </c>
      <c r="Q60" s="12">
        <f>Table1[[#This Row],[PROFIT]]/Table1[[#This Row],[Net Sales]]</f>
        <v>0.2744046086895478</v>
      </c>
      <c r="R60" s="14">
        <f>ABS(Table1[[#This Row],[Distribution]])+ABS(Table1[[#This Row],[Warehousing]])</f>
        <v>823.75</v>
      </c>
      <c r="S60" s="12">
        <f>ABS(Table1[[#This Row],[Discounts]]/Table1[[#This Row],[Gross Sales]])</f>
        <v>2.7799434333497294E-2</v>
      </c>
      <c r="T60" s="17">
        <f>Table1[[#This Row],[logistics cost]]/Table1[[#This Row],[Net Sales]]</f>
        <v>5.2096937300901154E-2</v>
      </c>
      <c r="U60" s="1">
        <f>Table1[[#This Row],[PROFIT]]/Table1[[#This Row],[Volume]]</f>
        <v>101.37500000000001</v>
      </c>
      <c r="V60" s="1">
        <f>ABS(Table1[[#This Row],[Discounts]])</f>
        <v>452.13</v>
      </c>
    </row>
    <row r="61" spans="1:22" ht="21.75" customHeight="1" x14ac:dyDescent="0.3">
      <c r="A61" s="1">
        <v>1130010</v>
      </c>
      <c r="B61" s="1" t="s">
        <v>26</v>
      </c>
      <c r="C61" s="1">
        <v>202408</v>
      </c>
      <c r="D61" s="1" t="s">
        <v>27</v>
      </c>
      <c r="E61" s="1" t="s">
        <v>28</v>
      </c>
      <c r="F61" s="1" t="s">
        <v>29</v>
      </c>
      <c r="G61" s="1" t="s">
        <v>39</v>
      </c>
      <c r="H61" s="1" t="s">
        <v>37</v>
      </c>
      <c r="I61" s="5">
        <v>118.2</v>
      </c>
      <c r="J61" s="5">
        <v>42552</v>
      </c>
      <c r="K61" s="5">
        <v>-4230.76</v>
      </c>
      <c r="L61" s="5">
        <v>38321.24</v>
      </c>
      <c r="M61" s="5">
        <v>-24653.26</v>
      </c>
      <c r="N61" s="5">
        <v>-1279.07</v>
      </c>
      <c r="O61" s="5">
        <v>-689.07</v>
      </c>
      <c r="P61" s="5">
        <f>Table1[[#This Row],[Net Sales]]+(Table1[[#This Row],[Cost of Goods Sold]]+Table1[[#This Row],[Distribution]]+Table1[[#This Row],[Warehousing]])</f>
        <v>11699.84</v>
      </c>
      <c r="Q61" s="12">
        <f>Table1[[#This Row],[PROFIT]]/Table1[[#This Row],[Net Sales]]</f>
        <v>0.30530953591272103</v>
      </c>
      <c r="R61" s="14">
        <f>ABS(Table1[[#This Row],[Distribution]])+ABS(Table1[[#This Row],[Warehousing]])</f>
        <v>1968.1399999999999</v>
      </c>
      <c r="S61" s="12">
        <f>ABS(Table1[[#This Row],[Discounts]]/Table1[[#This Row],[Gross Sales]])</f>
        <v>9.9425643918029716E-2</v>
      </c>
      <c r="T61" s="17">
        <f>Table1[[#This Row],[logistics cost]]/Table1[[#This Row],[Net Sales]]</f>
        <v>5.1358985252042993E-2</v>
      </c>
      <c r="U61" s="1">
        <f>Table1[[#This Row],[PROFIT]]/Table1[[#This Row],[Volume]]</f>
        <v>98.983417935702192</v>
      </c>
      <c r="V61" s="1">
        <f>ABS(Table1[[#This Row],[Discounts]])</f>
        <v>4230.76</v>
      </c>
    </row>
    <row r="62" spans="1:22" ht="21.75" customHeight="1" x14ac:dyDescent="0.3">
      <c r="A62" s="1">
        <v>1110020</v>
      </c>
      <c r="B62" s="1" t="s">
        <v>41</v>
      </c>
      <c r="C62" s="1">
        <v>202508</v>
      </c>
      <c r="D62" s="1" t="s">
        <v>16</v>
      </c>
      <c r="E62" s="1" t="s">
        <v>28</v>
      </c>
      <c r="F62" s="1" t="s">
        <v>29</v>
      </c>
      <c r="G62" s="1" t="s">
        <v>30</v>
      </c>
      <c r="H62" s="1" t="s">
        <v>31</v>
      </c>
      <c r="I62" s="5">
        <v>68.8</v>
      </c>
      <c r="J62" s="5">
        <v>30960</v>
      </c>
      <c r="K62" s="5">
        <v>-1180.77</v>
      </c>
      <c r="L62" s="5">
        <v>29779.23</v>
      </c>
      <c r="M62" s="5">
        <v>-19520.689999999999</v>
      </c>
      <c r="N62" s="5">
        <v>-990.46</v>
      </c>
      <c r="O62" s="5">
        <v>-322.79000000000002</v>
      </c>
      <c r="P62" s="5">
        <f>Table1[[#This Row],[Net Sales]]+(Table1[[#This Row],[Cost of Goods Sold]]+Table1[[#This Row],[Distribution]]+Table1[[#This Row],[Warehousing]])</f>
        <v>8945.2900000000009</v>
      </c>
      <c r="Q62" s="12">
        <f>Table1[[#This Row],[PROFIT]]/Table1[[#This Row],[Net Sales]]</f>
        <v>0.30038688038609462</v>
      </c>
      <c r="R62" s="14">
        <f>ABS(Table1[[#This Row],[Distribution]])+ABS(Table1[[#This Row],[Warehousing]])</f>
        <v>1313.25</v>
      </c>
      <c r="S62" s="12">
        <f>ABS(Table1[[#This Row],[Discounts]]/Table1[[#This Row],[Gross Sales]])</f>
        <v>3.8138565891472867E-2</v>
      </c>
      <c r="T62" s="17">
        <f>Table1[[#This Row],[logistics cost]]/Table1[[#This Row],[Net Sales]]</f>
        <v>4.409952842971427E-2</v>
      </c>
      <c r="U62" s="1">
        <f>Table1[[#This Row],[PROFIT]]/Table1[[#This Row],[Volume]]</f>
        <v>130.01875000000001</v>
      </c>
      <c r="V62" s="1">
        <f>ABS(Table1[[#This Row],[Discounts]])</f>
        <v>1180.77</v>
      </c>
    </row>
    <row r="63" spans="1:22" ht="21.75" customHeight="1" x14ac:dyDescent="0.3">
      <c r="A63" s="1">
        <v>1120020</v>
      </c>
      <c r="B63" s="1" t="s">
        <v>21</v>
      </c>
      <c r="C63" s="1">
        <v>202406</v>
      </c>
      <c r="D63" s="1" t="s">
        <v>22</v>
      </c>
      <c r="E63" s="1" t="s">
        <v>23</v>
      </c>
      <c r="F63" s="1" t="s">
        <v>24</v>
      </c>
      <c r="G63" s="1" t="s">
        <v>39</v>
      </c>
      <c r="H63" s="1" t="s">
        <v>37</v>
      </c>
      <c r="I63" s="5">
        <v>62.6</v>
      </c>
      <c r="J63" s="5">
        <v>23788</v>
      </c>
      <c r="K63" s="5">
        <v>-2263.7600000000002</v>
      </c>
      <c r="L63" s="5">
        <v>21524.240000000002</v>
      </c>
      <c r="M63" s="5">
        <v>-13618.38</v>
      </c>
      <c r="N63" s="5">
        <v>-571.19000000000005</v>
      </c>
      <c r="O63" s="5">
        <v>-379.09</v>
      </c>
      <c r="P63" s="5">
        <f>Table1[[#This Row],[Net Sales]]+(Table1[[#This Row],[Cost of Goods Sold]]+Table1[[#This Row],[Distribution]]+Table1[[#This Row],[Warehousing]])</f>
        <v>6955.5800000000017</v>
      </c>
      <c r="Q63" s="12">
        <f>Table1[[#This Row],[PROFIT]]/Table1[[#This Row],[Net Sales]]</f>
        <v>0.32315101485580916</v>
      </c>
      <c r="R63" s="14">
        <f>ABS(Table1[[#This Row],[Distribution]])+ABS(Table1[[#This Row],[Warehousing]])</f>
        <v>950.28</v>
      </c>
      <c r="S63" s="12">
        <f>ABS(Table1[[#This Row],[Discounts]]/Table1[[#This Row],[Gross Sales]])</f>
        <v>9.5163948209181115E-2</v>
      </c>
      <c r="T63" s="17">
        <f>Table1[[#This Row],[logistics cost]]/Table1[[#This Row],[Net Sales]]</f>
        <v>4.4149294005270331E-2</v>
      </c>
      <c r="U63" s="1">
        <f>Table1[[#This Row],[PROFIT]]/Table1[[#This Row],[Volume]]</f>
        <v>111.11150159744412</v>
      </c>
      <c r="V63" s="1">
        <f>ABS(Table1[[#This Row],[Discounts]])</f>
        <v>2263.7600000000002</v>
      </c>
    </row>
    <row r="64" spans="1:22" ht="21.75" customHeight="1" x14ac:dyDescent="0.3">
      <c r="A64" s="1">
        <v>1120020</v>
      </c>
      <c r="B64" s="1" t="s">
        <v>21</v>
      </c>
      <c r="C64" s="1">
        <v>202409</v>
      </c>
      <c r="D64" s="1" t="s">
        <v>22</v>
      </c>
      <c r="E64" s="1" t="s">
        <v>23</v>
      </c>
      <c r="F64" s="1" t="s">
        <v>24</v>
      </c>
      <c r="G64" s="1" t="s">
        <v>40</v>
      </c>
      <c r="H64" s="1" t="s">
        <v>34</v>
      </c>
      <c r="I64" s="5">
        <v>258.7</v>
      </c>
      <c r="J64" s="5">
        <v>98306</v>
      </c>
      <c r="K64" s="5">
        <v>-8268.44</v>
      </c>
      <c r="L64" s="5">
        <v>90037.56</v>
      </c>
      <c r="M64" s="5">
        <v>-59869.71</v>
      </c>
      <c r="N64" s="5">
        <v>-1894.54</v>
      </c>
      <c r="O64" s="5">
        <v>-1757.46</v>
      </c>
      <c r="P64" s="5">
        <f>Table1[[#This Row],[Net Sales]]+(Table1[[#This Row],[Cost of Goods Sold]]+Table1[[#This Row],[Distribution]]+Table1[[#This Row],[Warehousing]])</f>
        <v>26515.85</v>
      </c>
      <c r="Q64" s="12">
        <f>Table1[[#This Row],[PROFIT]]/Table1[[#This Row],[Net Sales]]</f>
        <v>0.2944976518688423</v>
      </c>
      <c r="R64" s="14">
        <f>ABS(Table1[[#This Row],[Distribution]])+ABS(Table1[[#This Row],[Warehousing]])</f>
        <v>3652</v>
      </c>
      <c r="S64" s="12">
        <f>ABS(Table1[[#This Row],[Discounts]]/Table1[[#This Row],[Gross Sales]])</f>
        <v>8.4109210017699845E-2</v>
      </c>
      <c r="T64" s="17">
        <f>Table1[[#This Row],[logistics cost]]/Table1[[#This Row],[Net Sales]]</f>
        <v>4.0560850382884657E-2</v>
      </c>
      <c r="U64" s="1">
        <f>Table1[[#This Row],[PROFIT]]/Table1[[#This Row],[Volume]]</f>
        <v>102.49652106687283</v>
      </c>
      <c r="V64" s="1">
        <f>ABS(Table1[[#This Row],[Discounts]])</f>
        <v>8268.44</v>
      </c>
    </row>
    <row r="65" spans="1:22" ht="21.75" customHeight="1" x14ac:dyDescent="0.3">
      <c r="A65" s="1">
        <v>1110020</v>
      </c>
      <c r="B65" s="1" t="s">
        <v>41</v>
      </c>
      <c r="C65" s="1">
        <v>202401</v>
      </c>
      <c r="D65" s="1" t="s">
        <v>16</v>
      </c>
      <c r="E65" s="1" t="s">
        <v>28</v>
      </c>
      <c r="F65" s="1" t="s">
        <v>29</v>
      </c>
      <c r="G65" s="1" t="s">
        <v>25</v>
      </c>
      <c r="H65" s="1" t="s">
        <v>20</v>
      </c>
      <c r="I65" s="5">
        <v>114.5</v>
      </c>
      <c r="J65" s="5">
        <v>51525</v>
      </c>
      <c r="K65" s="5">
        <v>-3399.66</v>
      </c>
      <c r="L65" s="5">
        <v>48125.34</v>
      </c>
      <c r="M65" s="5">
        <v>-29896.560000000001</v>
      </c>
      <c r="N65" s="5">
        <v>-1109.18</v>
      </c>
      <c r="O65" s="5">
        <v>-542</v>
      </c>
      <c r="P65" s="5">
        <f>Table1[[#This Row],[Net Sales]]+(Table1[[#This Row],[Cost of Goods Sold]]+Table1[[#This Row],[Distribution]]+Table1[[#This Row],[Warehousing]])</f>
        <v>16577.599999999995</v>
      </c>
      <c r="Q65" s="12">
        <f>Table1[[#This Row],[PROFIT]]/Table1[[#This Row],[Net Sales]]</f>
        <v>0.34446717675137456</v>
      </c>
      <c r="R65" s="14">
        <f>ABS(Table1[[#This Row],[Distribution]])+ABS(Table1[[#This Row],[Warehousing]])</f>
        <v>1651.18</v>
      </c>
      <c r="S65" s="12">
        <f>ABS(Table1[[#This Row],[Discounts]]/Table1[[#This Row],[Gross Sales]])</f>
        <v>6.5980786026200874E-2</v>
      </c>
      <c r="T65" s="17">
        <f>Table1[[#This Row],[logistics cost]]/Table1[[#This Row],[Net Sales]]</f>
        <v>3.4309991368372671E-2</v>
      </c>
      <c r="U65" s="1">
        <f>Table1[[#This Row],[PROFIT]]/Table1[[#This Row],[Volume]]</f>
        <v>144.78253275109165</v>
      </c>
      <c r="V65" s="1">
        <f>ABS(Table1[[#This Row],[Discounts]])</f>
        <v>3399.66</v>
      </c>
    </row>
    <row r="66" spans="1:22" ht="21.75" customHeight="1" x14ac:dyDescent="0.3">
      <c r="A66" s="1">
        <v>1110010</v>
      </c>
      <c r="B66" s="1" t="s">
        <v>15</v>
      </c>
      <c r="C66" s="1">
        <v>202511</v>
      </c>
      <c r="D66" s="1" t="s">
        <v>16</v>
      </c>
      <c r="E66" s="1" t="s">
        <v>17</v>
      </c>
      <c r="F66" s="1" t="s">
        <v>18</v>
      </c>
      <c r="G66" s="1" t="s">
        <v>39</v>
      </c>
      <c r="H66" s="1" t="s">
        <v>37</v>
      </c>
      <c r="I66" s="5">
        <v>114.1</v>
      </c>
      <c r="J66" s="5">
        <v>47922</v>
      </c>
      <c r="K66" s="5">
        <v>-4540.8900000000003</v>
      </c>
      <c r="L66" s="5">
        <v>43381.11</v>
      </c>
      <c r="M66" s="5">
        <v>-28473.35</v>
      </c>
      <c r="N66" s="5">
        <v>-1703.78</v>
      </c>
      <c r="O66" s="5">
        <v>-745.44</v>
      </c>
      <c r="P66" s="5">
        <f>Table1[[#This Row],[Net Sales]]+(Table1[[#This Row],[Cost of Goods Sold]]+Table1[[#This Row],[Distribution]]+Table1[[#This Row],[Warehousing]])</f>
        <v>12458.540000000005</v>
      </c>
      <c r="Q66" s="12">
        <f>Table1[[#This Row],[PROFIT]]/Table1[[#This Row],[Net Sales]]</f>
        <v>0.28718813326814374</v>
      </c>
      <c r="R66" s="14">
        <f>ABS(Table1[[#This Row],[Distribution]])+ABS(Table1[[#This Row],[Warehousing]])</f>
        <v>2449.2200000000003</v>
      </c>
      <c r="S66" s="12">
        <f>ABS(Table1[[#This Row],[Discounts]]/Table1[[#This Row],[Gross Sales]])</f>
        <v>9.4755853261550019E-2</v>
      </c>
      <c r="T66" s="17">
        <f>Table1[[#This Row],[logistics cost]]/Table1[[#This Row],[Net Sales]]</f>
        <v>5.6458214185851868E-2</v>
      </c>
      <c r="U66" s="1">
        <f>Table1[[#This Row],[PROFIT]]/Table1[[#This Row],[Volume]]</f>
        <v>109.18965819456622</v>
      </c>
      <c r="V66" s="1">
        <f>ABS(Table1[[#This Row],[Discounts]])</f>
        <v>4540.8900000000003</v>
      </c>
    </row>
    <row r="67" spans="1:22" ht="21.75" customHeight="1" x14ac:dyDescent="0.3">
      <c r="A67" s="1">
        <v>1110020</v>
      </c>
      <c r="B67" s="1" t="s">
        <v>41</v>
      </c>
      <c r="C67" s="1">
        <v>202507</v>
      </c>
      <c r="D67" s="1" t="s">
        <v>16</v>
      </c>
      <c r="E67" s="1" t="s">
        <v>28</v>
      </c>
      <c r="F67" s="1" t="s">
        <v>29</v>
      </c>
      <c r="G67" s="1" t="s">
        <v>33</v>
      </c>
      <c r="H67" s="1" t="s">
        <v>34</v>
      </c>
      <c r="I67" s="5">
        <v>56.4</v>
      </c>
      <c r="J67" s="5">
        <v>25380</v>
      </c>
      <c r="K67" s="5">
        <v>-2014.12</v>
      </c>
      <c r="L67" s="5">
        <v>23365.88</v>
      </c>
      <c r="M67" s="5">
        <v>-15436.45</v>
      </c>
      <c r="N67" s="5">
        <v>-915.09</v>
      </c>
      <c r="O67" s="5">
        <v>-326.33999999999997</v>
      </c>
      <c r="P67" s="5">
        <f>Table1[[#This Row],[Net Sales]]+(Table1[[#This Row],[Cost of Goods Sold]]+Table1[[#This Row],[Distribution]]+Table1[[#This Row],[Warehousing]])</f>
        <v>6688</v>
      </c>
      <c r="Q67" s="12">
        <f>Table1[[#This Row],[PROFIT]]/Table1[[#This Row],[Net Sales]]</f>
        <v>0.28622932241370752</v>
      </c>
      <c r="R67" s="14">
        <f>ABS(Table1[[#This Row],[Distribution]])+ABS(Table1[[#This Row],[Warehousing]])</f>
        <v>1241.43</v>
      </c>
      <c r="S67" s="12">
        <f>ABS(Table1[[#This Row],[Discounts]]/Table1[[#This Row],[Gross Sales]])</f>
        <v>7.9358550039401093E-2</v>
      </c>
      <c r="T67" s="17">
        <f>Table1[[#This Row],[logistics cost]]/Table1[[#This Row],[Net Sales]]</f>
        <v>5.3130034049648465E-2</v>
      </c>
      <c r="U67" s="1">
        <f>Table1[[#This Row],[PROFIT]]/Table1[[#This Row],[Volume]]</f>
        <v>118.58156028368795</v>
      </c>
      <c r="V67" s="1">
        <f>ABS(Table1[[#This Row],[Discounts]])</f>
        <v>2014.12</v>
      </c>
    </row>
    <row r="68" spans="1:22" ht="21.75" customHeight="1" x14ac:dyDescent="0.3">
      <c r="A68" s="1">
        <v>1110020</v>
      </c>
      <c r="B68" s="1" t="s">
        <v>41</v>
      </c>
      <c r="C68" s="1">
        <v>202404</v>
      </c>
      <c r="D68" s="1" t="s">
        <v>16</v>
      </c>
      <c r="E68" s="1" t="s">
        <v>28</v>
      </c>
      <c r="F68" s="1" t="s">
        <v>29</v>
      </c>
      <c r="G68" s="1" t="s">
        <v>38</v>
      </c>
      <c r="H68" s="1" t="s">
        <v>20</v>
      </c>
      <c r="I68" s="5">
        <v>86.7</v>
      </c>
      <c r="J68" s="5">
        <v>39015</v>
      </c>
      <c r="K68" s="5">
        <v>-2693.89</v>
      </c>
      <c r="L68" s="5">
        <v>36321.11</v>
      </c>
      <c r="M68" s="5">
        <v>-24010.27</v>
      </c>
      <c r="N68" s="5">
        <v>-1311.58</v>
      </c>
      <c r="O68" s="5">
        <v>-652.41</v>
      </c>
      <c r="P68" s="5">
        <f>Table1[[#This Row],[Net Sales]]+(Table1[[#This Row],[Cost of Goods Sold]]+Table1[[#This Row],[Distribution]]+Table1[[#This Row],[Warehousing]])</f>
        <v>10346.850000000002</v>
      </c>
      <c r="Q68" s="12">
        <f>Table1[[#This Row],[PROFIT]]/Table1[[#This Row],[Net Sales]]</f>
        <v>0.28487152512684777</v>
      </c>
      <c r="R68" s="14">
        <f>ABS(Table1[[#This Row],[Distribution]])+ABS(Table1[[#This Row],[Warehousing]])</f>
        <v>1963.9899999999998</v>
      </c>
      <c r="S68" s="12">
        <f>ABS(Table1[[#This Row],[Discounts]]/Table1[[#This Row],[Gross Sales]])</f>
        <v>6.9047545815711903E-2</v>
      </c>
      <c r="T68" s="17">
        <f>Table1[[#This Row],[logistics cost]]/Table1[[#This Row],[Net Sales]]</f>
        <v>5.4072961977208289E-2</v>
      </c>
      <c r="U68" s="1">
        <f>Table1[[#This Row],[PROFIT]]/Table1[[#This Row],[Volume]]</f>
        <v>119.34083044982701</v>
      </c>
      <c r="V68" s="1">
        <f>ABS(Table1[[#This Row],[Discounts]])</f>
        <v>2693.89</v>
      </c>
    </row>
    <row r="69" spans="1:22" ht="21.75" customHeight="1" x14ac:dyDescent="0.3">
      <c r="A69" s="1">
        <v>1130010</v>
      </c>
      <c r="B69" s="1" t="s">
        <v>26</v>
      </c>
      <c r="C69" s="1">
        <v>202506</v>
      </c>
      <c r="D69" s="1" t="s">
        <v>27</v>
      </c>
      <c r="E69" s="1" t="s">
        <v>28</v>
      </c>
      <c r="F69" s="1" t="s">
        <v>29</v>
      </c>
      <c r="G69" s="1" t="s">
        <v>19</v>
      </c>
      <c r="H69" s="1" t="s">
        <v>20</v>
      </c>
      <c r="I69" s="5">
        <v>57.1</v>
      </c>
      <c r="J69" s="5">
        <v>20556</v>
      </c>
      <c r="K69" s="5">
        <v>-1461.88</v>
      </c>
      <c r="L69" s="5">
        <v>19094.12</v>
      </c>
      <c r="M69" s="5">
        <v>-12418.01</v>
      </c>
      <c r="N69" s="5">
        <v>-512.19000000000005</v>
      </c>
      <c r="O69" s="5">
        <v>-353.16</v>
      </c>
      <c r="P69" s="5">
        <f>Table1[[#This Row],[Net Sales]]+(Table1[[#This Row],[Cost of Goods Sold]]+Table1[[#This Row],[Distribution]]+Table1[[#This Row],[Warehousing]])</f>
        <v>5810.7599999999984</v>
      </c>
      <c r="Q69" s="12">
        <f>Table1[[#This Row],[PROFIT]]/Table1[[#This Row],[Net Sales]]</f>
        <v>0.30432195880197666</v>
      </c>
      <c r="R69" s="14">
        <f>ABS(Table1[[#This Row],[Distribution]])+ABS(Table1[[#This Row],[Warehousing]])</f>
        <v>865.35000000000014</v>
      </c>
      <c r="S69" s="12">
        <f>ABS(Table1[[#This Row],[Discounts]]/Table1[[#This Row],[Gross Sales]])</f>
        <v>7.1116948822728163E-2</v>
      </c>
      <c r="T69" s="17">
        <f>Table1[[#This Row],[logistics cost]]/Table1[[#This Row],[Net Sales]]</f>
        <v>4.5320234711000044E-2</v>
      </c>
      <c r="U69" s="1">
        <f>Table1[[#This Row],[PROFIT]]/Table1[[#This Row],[Volume]]</f>
        <v>101.76462346760067</v>
      </c>
      <c r="V69" s="1">
        <f>ABS(Table1[[#This Row],[Discounts]])</f>
        <v>1461.88</v>
      </c>
    </row>
    <row r="70" spans="1:22" ht="21.75" customHeight="1" x14ac:dyDescent="0.3">
      <c r="A70" s="1">
        <v>1120020</v>
      </c>
      <c r="B70" s="1" t="s">
        <v>21</v>
      </c>
      <c r="C70" s="1">
        <v>202412</v>
      </c>
      <c r="D70" s="1" t="s">
        <v>22</v>
      </c>
      <c r="E70" s="1" t="s">
        <v>23</v>
      </c>
      <c r="F70" s="1" t="s">
        <v>24</v>
      </c>
      <c r="G70" s="1" t="s">
        <v>42</v>
      </c>
      <c r="H70" s="1" t="s">
        <v>20</v>
      </c>
      <c r="I70" s="5">
        <v>79.900000000000006</v>
      </c>
      <c r="J70" s="5">
        <v>30362</v>
      </c>
      <c r="K70" s="5">
        <v>-2576.56</v>
      </c>
      <c r="L70" s="5">
        <v>27785.439999999999</v>
      </c>
      <c r="M70" s="5">
        <v>-18406.150000000001</v>
      </c>
      <c r="N70" s="5">
        <v>-797.71</v>
      </c>
      <c r="O70" s="5">
        <v>-481.74</v>
      </c>
      <c r="P70" s="5">
        <f>Table1[[#This Row],[Net Sales]]+(Table1[[#This Row],[Cost of Goods Sold]]+Table1[[#This Row],[Distribution]]+Table1[[#This Row],[Warehousing]])</f>
        <v>8099.8399999999965</v>
      </c>
      <c r="Q70" s="12">
        <f>Table1[[#This Row],[PROFIT]]/Table1[[#This Row],[Net Sales]]</f>
        <v>0.29151382882545668</v>
      </c>
      <c r="R70" s="14">
        <f>ABS(Table1[[#This Row],[Distribution]])+ABS(Table1[[#This Row],[Warehousing]])</f>
        <v>1279.45</v>
      </c>
      <c r="S70" s="12">
        <f>ABS(Table1[[#This Row],[Discounts]]/Table1[[#This Row],[Gross Sales]])</f>
        <v>8.4861339832685595E-2</v>
      </c>
      <c r="T70" s="17">
        <f>Table1[[#This Row],[logistics cost]]/Table1[[#This Row],[Net Sales]]</f>
        <v>4.6047498258080494E-2</v>
      </c>
      <c r="U70" s="1">
        <f>Table1[[#This Row],[PROFIT]]/Table1[[#This Row],[Volume]]</f>
        <v>101.37471839799744</v>
      </c>
      <c r="V70" s="1">
        <f>ABS(Table1[[#This Row],[Discounts]])</f>
        <v>2576.56</v>
      </c>
    </row>
    <row r="71" spans="1:22" ht="21.75" customHeight="1" x14ac:dyDescent="0.3">
      <c r="A71" s="1">
        <v>1120010</v>
      </c>
      <c r="B71" s="1" t="s">
        <v>32</v>
      </c>
      <c r="C71" s="1">
        <v>202502</v>
      </c>
      <c r="D71" s="1" t="s">
        <v>22</v>
      </c>
      <c r="E71" s="1" t="s">
        <v>17</v>
      </c>
      <c r="F71" s="1" t="s">
        <v>18</v>
      </c>
      <c r="G71" s="1" t="s">
        <v>35</v>
      </c>
      <c r="H71" s="1" t="s">
        <v>31</v>
      </c>
      <c r="I71" s="5">
        <v>100.8</v>
      </c>
      <c r="J71" s="5">
        <v>48384</v>
      </c>
      <c r="K71" s="5">
        <v>-1541.01</v>
      </c>
      <c r="L71" s="5">
        <v>46842.99</v>
      </c>
      <c r="M71" s="5">
        <v>-29948.52</v>
      </c>
      <c r="N71" s="5">
        <v>-1166.8499999999999</v>
      </c>
      <c r="O71" s="5">
        <v>-906.23</v>
      </c>
      <c r="P71" s="5">
        <f>Table1[[#This Row],[Net Sales]]+(Table1[[#This Row],[Cost of Goods Sold]]+Table1[[#This Row],[Distribution]]+Table1[[#This Row],[Warehousing]])</f>
        <v>14821.39</v>
      </c>
      <c r="Q71" s="12">
        <f>Table1[[#This Row],[PROFIT]]/Table1[[#This Row],[Net Sales]]</f>
        <v>0.31640572047172905</v>
      </c>
      <c r="R71" s="14">
        <f>ABS(Table1[[#This Row],[Distribution]])+ABS(Table1[[#This Row],[Warehousing]])</f>
        <v>2073.08</v>
      </c>
      <c r="S71" s="12">
        <f>ABS(Table1[[#This Row],[Discounts]]/Table1[[#This Row],[Gross Sales]])</f>
        <v>3.1849578373015872E-2</v>
      </c>
      <c r="T71" s="17">
        <f>Table1[[#This Row],[logistics cost]]/Table1[[#This Row],[Net Sales]]</f>
        <v>4.4255928154885077E-2</v>
      </c>
      <c r="U71" s="1">
        <f>Table1[[#This Row],[PROFIT]]/Table1[[#This Row],[Volume]]</f>
        <v>147.0375992063492</v>
      </c>
      <c r="V71" s="1">
        <f>ABS(Table1[[#This Row],[Discounts]])</f>
        <v>1541.01</v>
      </c>
    </row>
    <row r="72" spans="1:22" ht="21.75" customHeight="1" x14ac:dyDescent="0.3">
      <c r="A72" s="1">
        <v>1120010</v>
      </c>
      <c r="B72" s="1" t="s">
        <v>32</v>
      </c>
      <c r="C72" s="1">
        <v>202503</v>
      </c>
      <c r="D72" s="1" t="s">
        <v>22</v>
      </c>
      <c r="E72" s="1" t="s">
        <v>17</v>
      </c>
      <c r="F72" s="1" t="s">
        <v>18</v>
      </c>
      <c r="G72" s="1" t="s">
        <v>30</v>
      </c>
      <c r="H72" s="1" t="s">
        <v>31</v>
      </c>
      <c r="I72" s="5">
        <v>72.7</v>
      </c>
      <c r="J72" s="5">
        <v>34896</v>
      </c>
      <c r="K72" s="5">
        <v>-1164.26</v>
      </c>
      <c r="L72" s="5">
        <v>33731.74</v>
      </c>
      <c r="M72" s="5">
        <v>-21594.51</v>
      </c>
      <c r="N72" s="5">
        <v>-1008.11</v>
      </c>
      <c r="O72" s="5">
        <v>-446.95</v>
      </c>
      <c r="P72" s="5">
        <f>Table1[[#This Row],[Net Sales]]+(Table1[[#This Row],[Cost of Goods Sold]]+Table1[[#This Row],[Distribution]]+Table1[[#This Row],[Warehousing]])</f>
        <v>10682.169999999998</v>
      </c>
      <c r="Q72" s="12">
        <f>Table1[[#This Row],[PROFIT]]/Table1[[#This Row],[Net Sales]]</f>
        <v>0.31668007639095991</v>
      </c>
      <c r="R72" s="14">
        <f>ABS(Table1[[#This Row],[Distribution]])+ABS(Table1[[#This Row],[Warehousing]])</f>
        <v>1455.06</v>
      </c>
      <c r="S72" s="12">
        <f>ABS(Table1[[#This Row],[Discounts]]/Table1[[#This Row],[Gross Sales]])</f>
        <v>3.3363709307657037E-2</v>
      </c>
      <c r="T72" s="17">
        <f>Table1[[#This Row],[logistics cost]]/Table1[[#This Row],[Net Sales]]</f>
        <v>4.313622718543425E-2</v>
      </c>
      <c r="U72" s="1">
        <f>Table1[[#This Row],[PROFIT]]/Table1[[#This Row],[Volume]]</f>
        <v>146.93493810178813</v>
      </c>
      <c r="V72" s="1">
        <f>ABS(Table1[[#This Row],[Discounts]])</f>
        <v>1164.26</v>
      </c>
    </row>
    <row r="73" spans="1:22" ht="21.75" customHeight="1" x14ac:dyDescent="0.3">
      <c r="A73" s="1">
        <v>1120020</v>
      </c>
      <c r="B73" s="1" t="s">
        <v>21</v>
      </c>
      <c r="C73" s="1">
        <v>202409</v>
      </c>
      <c r="D73" s="1" t="s">
        <v>22</v>
      </c>
      <c r="E73" s="1" t="s">
        <v>23</v>
      </c>
      <c r="F73" s="1" t="s">
        <v>24</v>
      </c>
      <c r="G73" s="1" t="s">
        <v>39</v>
      </c>
      <c r="H73" s="1" t="s">
        <v>37</v>
      </c>
      <c r="I73" s="5">
        <v>135.1</v>
      </c>
      <c r="J73" s="5">
        <v>51338</v>
      </c>
      <c r="K73" s="5">
        <v>-5914.79</v>
      </c>
      <c r="L73" s="5">
        <v>45423.21</v>
      </c>
      <c r="M73" s="5">
        <v>-30073.39</v>
      </c>
      <c r="N73" s="5">
        <v>-1159.44</v>
      </c>
      <c r="O73" s="5">
        <v>-458.84</v>
      </c>
      <c r="P73" s="5">
        <f>Table1[[#This Row],[Net Sales]]+(Table1[[#This Row],[Cost of Goods Sold]]+Table1[[#This Row],[Distribution]]+Table1[[#This Row],[Warehousing]])</f>
        <v>13731.54</v>
      </c>
      <c r="Q73" s="12">
        <f>Table1[[#This Row],[PROFIT]]/Table1[[#This Row],[Net Sales]]</f>
        <v>0.30230228114657687</v>
      </c>
      <c r="R73" s="14">
        <f>ABS(Table1[[#This Row],[Distribution]])+ABS(Table1[[#This Row],[Warehousing]])</f>
        <v>1618.28</v>
      </c>
      <c r="S73" s="12">
        <f>ABS(Table1[[#This Row],[Discounts]]/Table1[[#This Row],[Gross Sales]])</f>
        <v>0.11521270793564221</v>
      </c>
      <c r="T73" s="17">
        <f>Table1[[#This Row],[logistics cost]]/Table1[[#This Row],[Net Sales]]</f>
        <v>3.5626720348473834E-2</v>
      </c>
      <c r="U73" s="1">
        <f>Table1[[#This Row],[PROFIT]]/Table1[[#This Row],[Volume]]</f>
        <v>101.63982235381201</v>
      </c>
      <c r="V73" s="1">
        <f>ABS(Table1[[#This Row],[Discounts]])</f>
        <v>5914.79</v>
      </c>
    </row>
    <row r="74" spans="1:22" ht="21.75" customHeight="1" x14ac:dyDescent="0.3">
      <c r="A74" s="1">
        <v>1110020</v>
      </c>
      <c r="B74" s="1" t="s">
        <v>41</v>
      </c>
      <c r="C74" s="1">
        <v>202512</v>
      </c>
      <c r="D74" s="1" t="s">
        <v>16</v>
      </c>
      <c r="E74" s="1" t="s">
        <v>28</v>
      </c>
      <c r="F74" s="1" t="s">
        <v>29</v>
      </c>
      <c r="G74" s="1" t="s">
        <v>38</v>
      </c>
      <c r="H74" s="1" t="s">
        <v>20</v>
      </c>
      <c r="I74" s="5">
        <v>54.7</v>
      </c>
      <c r="J74" s="5">
        <v>24615</v>
      </c>
      <c r="K74" s="5">
        <v>-1886.87</v>
      </c>
      <c r="L74" s="5">
        <v>22728.13</v>
      </c>
      <c r="M74" s="5">
        <v>-14419.17</v>
      </c>
      <c r="N74" s="5">
        <v>-670.98</v>
      </c>
      <c r="O74" s="5">
        <v>-389.07</v>
      </c>
      <c r="P74" s="5">
        <f>Table1[[#This Row],[Net Sales]]+(Table1[[#This Row],[Cost of Goods Sold]]+Table1[[#This Row],[Distribution]]+Table1[[#This Row],[Warehousing]])</f>
        <v>7248.9100000000017</v>
      </c>
      <c r="Q74" s="12">
        <f>Table1[[#This Row],[PROFIT]]/Table1[[#This Row],[Net Sales]]</f>
        <v>0.31894000958283858</v>
      </c>
      <c r="R74" s="14">
        <f>ABS(Table1[[#This Row],[Distribution]])+ABS(Table1[[#This Row],[Warehousing]])</f>
        <v>1060.05</v>
      </c>
      <c r="S74" s="12">
        <f>ABS(Table1[[#This Row],[Discounts]]/Table1[[#This Row],[Gross Sales]])</f>
        <v>7.6655291488929508E-2</v>
      </c>
      <c r="T74" s="17">
        <f>Table1[[#This Row],[logistics cost]]/Table1[[#This Row],[Net Sales]]</f>
        <v>4.6640440722575942E-2</v>
      </c>
      <c r="U74" s="1">
        <f>Table1[[#This Row],[PROFIT]]/Table1[[#This Row],[Volume]]</f>
        <v>132.52120658135286</v>
      </c>
      <c r="V74" s="1">
        <f>ABS(Table1[[#This Row],[Discounts]])</f>
        <v>1886.87</v>
      </c>
    </row>
    <row r="75" spans="1:22" ht="21.75" customHeight="1" x14ac:dyDescent="0.3">
      <c r="A75" s="1">
        <v>1120020</v>
      </c>
      <c r="B75" s="1" t="s">
        <v>21</v>
      </c>
      <c r="C75" s="1">
        <v>202410</v>
      </c>
      <c r="D75" s="1" t="s">
        <v>22</v>
      </c>
      <c r="E75" s="1" t="s">
        <v>23</v>
      </c>
      <c r="F75" s="1" t="s">
        <v>24</v>
      </c>
      <c r="G75" s="1" t="s">
        <v>25</v>
      </c>
      <c r="H75" s="1" t="s">
        <v>20</v>
      </c>
      <c r="I75" s="5">
        <v>34.4</v>
      </c>
      <c r="J75" s="5">
        <v>13072</v>
      </c>
      <c r="K75" s="5">
        <v>-1055.6099999999999</v>
      </c>
      <c r="L75" s="5">
        <v>12016.39</v>
      </c>
      <c r="M75" s="5">
        <v>-7670.93</v>
      </c>
      <c r="N75" s="5">
        <v>-380.09</v>
      </c>
      <c r="O75" s="5">
        <v>-177.03</v>
      </c>
      <c r="P75" s="5">
        <f>Table1[[#This Row],[Net Sales]]+(Table1[[#This Row],[Cost of Goods Sold]]+Table1[[#This Row],[Distribution]]+Table1[[#This Row],[Warehousing]])</f>
        <v>3788.3399999999983</v>
      </c>
      <c r="Q75" s="12">
        <f>Table1[[#This Row],[PROFIT]]/Table1[[#This Row],[Net Sales]]</f>
        <v>0.3152644013717929</v>
      </c>
      <c r="R75" s="14">
        <f>ABS(Table1[[#This Row],[Distribution]])+ABS(Table1[[#This Row],[Warehousing]])</f>
        <v>557.12</v>
      </c>
      <c r="S75" s="12">
        <f>ABS(Table1[[#This Row],[Discounts]]/Table1[[#This Row],[Gross Sales]])</f>
        <v>8.0753518971848223E-2</v>
      </c>
      <c r="T75" s="17">
        <f>Table1[[#This Row],[logistics cost]]/Table1[[#This Row],[Net Sales]]</f>
        <v>4.6363342068624608E-2</v>
      </c>
      <c r="U75" s="1">
        <f>Table1[[#This Row],[PROFIT]]/Table1[[#This Row],[Volume]]</f>
        <v>110.12616279069763</v>
      </c>
      <c r="V75" s="1">
        <f>ABS(Table1[[#This Row],[Discounts]])</f>
        <v>1055.6099999999999</v>
      </c>
    </row>
    <row r="76" spans="1:22" ht="21.75" customHeight="1" x14ac:dyDescent="0.3">
      <c r="A76" s="1">
        <v>1130010</v>
      </c>
      <c r="B76" s="1" t="s">
        <v>26</v>
      </c>
      <c r="C76" s="1">
        <v>202512</v>
      </c>
      <c r="D76" s="1" t="s">
        <v>27</v>
      </c>
      <c r="E76" s="1" t="s">
        <v>28</v>
      </c>
      <c r="F76" s="1" t="s">
        <v>29</v>
      </c>
      <c r="G76" s="1" t="s">
        <v>40</v>
      </c>
      <c r="H76" s="1" t="s">
        <v>34</v>
      </c>
      <c r="I76" s="5">
        <v>187.6</v>
      </c>
      <c r="J76" s="5">
        <v>67536</v>
      </c>
      <c r="K76" s="5">
        <v>-5440.32</v>
      </c>
      <c r="L76" s="5">
        <v>62095.68</v>
      </c>
      <c r="M76" s="5">
        <v>-40189.86</v>
      </c>
      <c r="N76" s="5">
        <v>-1622.71</v>
      </c>
      <c r="O76" s="5">
        <v>-764.11</v>
      </c>
      <c r="P76" s="5">
        <f>Table1[[#This Row],[Net Sales]]+(Table1[[#This Row],[Cost of Goods Sold]]+Table1[[#This Row],[Distribution]]+Table1[[#This Row],[Warehousing]])</f>
        <v>19519</v>
      </c>
      <c r="Q76" s="12">
        <f>Table1[[#This Row],[PROFIT]]/Table1[[#This Row],[Net Sales]]</f>
        <v>0.31433748692340596</v>
      </c>
      <c r="R76" s="14">
        <f>ABS(Table1[[#This Row],[Distribution]])+ABS(Table1[[#This Row],[Warehousing]])</f>
        <v>2386.8200000000002</v>
      </c>
      <c r="S76" s="12">
        <f>ABS(Table1[[#This Row],[Discounts]]/Table1[[#This Row],[Gross Sales]])</f>
        <v>8.0554371002132197E-2</v>
      </c>
      <c r="T76" s="17">
        <f>Table1[[#This Row],[logistics cost]]/Table1[[#This Row],[Net Sales]]</f>
        <v>3.843777860231179E-2</v>
      </c>
      <c r="U76" s="1">
        <f>Table1[[#This Row],[PROFIT]]/Table1[[#This Row],[Volume]]</f>
        <v>104.04584221748401</v>
      </c>
      <c r="V76" s="1">
        <f>ABS(Table1[[#This Row],[Discounts]])</f>
        <v>5440.32</v>
      </c>
    </row>
    <row r="77" spans="1:22" ht="21.75" customHeight="1" x14ac:dyDescent="0.3">
      <c r="A77" s="1">
        <v>1110020</v>
      </c>
      <c r="B77" s="1" t="s">
        <v>41</v>
      </c>
      <c r="C77" s="1">
        <v>202512</v>
      </c>
      <c r="D77" s="1" t="s">
        <v>16</v>
      </c>
      <c r="E77" s="1" t="s">
        <v>28</v>
      </c>
      <c r="F77" s="1" t="s">
        <v>29</v>
      </c>
      <c r="G77" s="1" t="s">
        <v>33</v>
      </c>
      <c r="H77" s="1" t="s">
        <v>34</v>
      </c>
      <c r="I77" s="5">
        <v>184</v>
      </c>
      <c r="J77" s="5">
        <v>82800</v>
      </c>
      <c r="K77" s="5">
        <v>-7689.28</v>
      </c>
      <c r="L77" s="5">
        <v>75110.720000000001</v>
      </c>
      <c r="M77" s="5">
        <v>-47403.05</v>
      </c>
      <c r="N77" s="5">
        <v>-1827.27</v>
      </c>
      <c r="O77" s="5">
        <v>-1114.79</v>
      </c>
      <c r="P77" s="5">
        <f>Table1[[#This Row],[Net Sales]]+(Table1[[#This Row],[Cost of Goods Sold]]+Table1[[#This Row],[Distribution]]+Table1[[#This Row],[Warehousing]])</f>
        <v>24765.61</v>
      </c>
      <c r="Q77" s="12">
        <f>Table1[[#This Row],[PROFIT]]/Table1[[#This Row],[Net Sales]]</f>
        <v>0.32972137665568912</v>
      </c>
      <c r="R77" s="14">
        <f>ABS(Table1[[#This Row],[Distribution]])+ABS(Table1[[#This Row],[Warehousing]])</f>
        <v>2942.06</v>
      </c>
      <c r="S77" s="12">
        <f>ABS(Table1[[#This Row],[Discounts]]/Table1[[#This Row],[Gross Sales]])</f>
        <v>9.2865700483091784E-2</v>
      </c>
      <c r="T77" s="17">
        <f>Table1[[#This Row],[logistics cost]]/Table1[[#This Row],[Net Sales]]</f>
        <v>3.9169641830087636E-2</v>
      </c>
      <c r="U77" s="1">
        <f>Table1[[#This Row],[PROFIT]]/Table1[[#This Row],[Volume]]</f>
        <v>134.59570652173915</v>
      </c>
      <c r="V77" s="1">
        <f>ABS(Table1[[#This Row],[Discounts]])</f>
        <v>7689.28</v>
      </c>
    </row>
    <row r="78" spans="1:22" ht="21.75" customHeight="1" x14ac:dyDescent="0.3">
      <c r="A78" s="1">
        <v>1130010</v>
      </c>
      <c r="B78" s="1" t="s">
        <v>26</v>
      </c>
      <c r="C78" s="1">
        <v>202407</v>
      </c>
      <c r="D78" s="1" t="s">
        <v>27</v>
      </c>
      <c r="E78" s="1" t="s">
        <v>28</v>
      </c>
      <c r="F78" s="1" t="s">
        <v>29</v>
      </c>
      <c r="G78" s="1" t="s">
        <v>33</v>
      </c>
      <c r="H78" s="1" t="s">
        <v>34</v>
      </c>
      <c r="I78" s="5">
        <v>124.1</v>
      </c>
      <c r="J78" s="5">
        <v>44676</v>
      </c>
      <c r="K78" s="5">
        <v>-3611</v>
      </c>
      <c r="L78" s="5">
        <v>41065</v>
      </c>
      <c r="M78" s="5">
        <v>-26205.06</v>
      </c>
      <c r="N78" s="5">
        <v>-1402.8</v>
      </c>
      <c r="O78" s="5">
        <v>-462.63</v>
      </c>
      <c r="P78" s="5">
        <f>Table1[[#This Row],[Net Sales]]+(Table1[[#This Row],[Cost of Goods Sold]]+Table1[[#This Row],[Distribution]]+Table1[[#This Row],[Warehousing]])</f>
        <v>12994.509999999998</v>
      </c>
      <c r="Q78" s="12">
        <f>Table1[[#This Row],[PROFIT]]/Table1[[#This Row],[Net Sales]]</f>
        <v>0.31643759892852791</v>
      </c>
      <c r="R78" s="14">
        <f>ABS(Table1[[#This Row],[Distribution]])+ABS(Table1[[#This Row],[Warehousing]])</f>
        <v>1865.4299999999998</v>
      </c>
      <c r="S78" s="12">
        <f>ABS(Table1[[#This Row],[Discounts]]/Table1[[#This Row],[Gross Sales]])</f>
        <v>8.0826394484734526E-2</v>
      </c>
      <c r="T78" s="17">
        <f>Table1[[#This Row],[logistics cost]]/Table1[[#This Row],[Net Sales]]</f>
        <v>4.5426275417021794E-2</v>
      </c>
      <c r="U78" s="1">
        <f>Table1[[#This Row],[PROFIT]]/Table1[[#This Row],[Volume]]</f>
        <v>104.70999194198227</v>
      </c>
      <c r="V78" s="1">
        <f>ABS(Table1[[#This Row],[Discounts]])</f>
        <v>3611</v>
      </c>
    </row>
    <row r="79" spans="1:22" ht="21.75" customHeight="1" x14ac:dyDescent="0.3">
      <c r="A79" s="1">
        <v>1110010</v>
      </c>
      <c r="B79" s="1" t="s">
        <v>15</v>
      </c>
      <c r="C79" s="1">
        <v>202511</v>
      </c>
      <c r="D79" s="1" t="s">
        <v>16</v>
      </c>
      <c r="E79" s="1" t="s">
        <v>17</v>
      </c>
      <c r="F79" s="1" t="s">
        <v>18</v>
      </c>
      <c r="G79" s="1" t="s">
        <v>19</v>
      </c>
      <c r="H79" s="1" t="s">
        <v>20</v>
      </c>
      <c r="I79" s="5">
        <v>113.8</v>
      </c>
      <c r="J79" s="5">
        <v>47796</v>
      </c>
      <c r="K79" s="5">
        <v>-3782.39</v>
      </c>
      <c r="L79" s="5">
        <v>44013.61</v>
      </c>
      <c r="M79" s="5">
        <v>-29276.42</v>
      </c>
      <c r="N79" s="5">
        <v>-970.58</v>
      </c>
      <c r="O79" s="5">
        <v>-445.53</v>
      </c>
      <c r="P79" s="5">
        <f>Table1[[#This Row],[Net Sales]]+(Table1[[#This Row],[Cost of Goods Sold]]+Table1[[#This Row],[Distribution]]+Table1[[#This Row],[Warehousing]])</f>
        <v>13321.080000000002</v>
      </c>
      <c r="Q79" s="12">
        <f>Table1[[#This Row],[PROFIT]]/Table1[[#This Row],[Net Sales]]</f>
        <v>0.30265820049752795</v>
      </c>
      <c r="R79" s="14">
        <f>ABS(Table1[[#This Row],[Distribution]])+ABS(Table1[[#This Row],[Warehousing]])</f>
        <v>1416.1100000000001</v>
      </c>
      <c r="S79" s="12">
        <f>ABS(Table1[[#This Row],[Discounts]]/Table1[[#This Row],[Gross Sales]])</f>
        <v>7.9136120177420707E-2</v>
      </c>
      <c r="T79" s="17">
        <f>Table1[[#This Row],[logistics cost]]/Table1[[#This Row],[Net Sales]]</f>
        <v>3.2174366065405684E-2</v>
      </c>
      <c r="U79" s="1">
        <f>Table1[[#This Row],[PROFIT]]/Table1[[#This Row],[Volume]]</f>
        <v>117.05694200351496</v>
      </c>
      <c r="V79" s="1">
        <f>ABS(Table1[[#This Row],[Discounts]])</f>
        <v>3782.39</v>
      </c>
    </row>
    <row r="80" spans="1:22" ht="21.75" customHeight="1" x14ac:dyDescent="0.3">
      <c r="A80" s="1">
        <v>1120010</v>
      </c>
      <c r="B80" s="1" t="s">
        <v>32</v>
      </c>
      <c r="C80" s="1">
        <v>202503</v>
      </c>
      <c r="D80" s="1" t="s">
        <v>22</v>
      </c>
      <c r="E80" s="1" t="s">
        <v>17</v>
      </c>
      <c r="F80" s="1" t="s">
        <v>18</v>
      </c>
      <c r="G80" s="1" t="s">
        <v>35</v>
      </c>
      <c r="H80" s="1" t="s">
        <v>31</v>
      </c>
      <c r="I80" s="5">
        <v>47.5</v>
      </c>
      <c r="J80" s="5">
        <v>22800</v>
      </c>
      <c r="K80" s="5">
        <v>-896.27</v>
      </c>
      <c r="L80" s="5">
        <v>21903.73</v>
      </c>
      <c r="M80" s="5">
        <v>-13912.13</v>
      </c>
      <c r="N80" s="5">
        <v>-815.57</v>
      </c>
      <c r="O80" s="5">
        <v>-244.03</v>
      </c>
      <c r="P80" s="5">
        <f>Table1[[#This Row],[Net Sales]]+(Table1[[#This Row],[Cost of Goods Sold]]+Table1[[#This Row],[Distribution]]+Table1[[#This Row],[Warehousing]])</f>
        <v>6932</v>
      </c>
      <c r="Q80" s="12">
        <f>Table1[[#This Row],[PROFIT]]/Table1[[#This Row],[Net Sales]]</f>
        <v>0.31647577832633988</v>
      </c>
      <c r="R80" s="14">
        <f>ABS(Table1[[#This Row],[Distribution]])+ABS(Table1[[#This Row],[Warehousing]])</f>
        <v>1059.6000000000001</v>
      </c>
      <c r="S80" s="12">
        <f>ABS(Table1[[#This Row],[Discounts]]/Table1[[#This Row],[Gross Sales]])</f>
        <v>3.9310087719298246E-2</v>
      </c>
      <c r="T80" s="17">
        <f>Table1[[#This Row],[logistics cost]]/Table1[[#This Row],[Net Sales]]</f>
        <v>4.8375322376599791E-2</v>
      </c>
      <c r="U80" s="1">
        <f>Table1[[#This Row],[PROFIT]]/Table1[[#This Row],[Volume]]</f>
        <v>145.93684210526317</v>
      </c>
      <c r="V80" s="1">
        <f>ABS(Table1[[#This Row],[Discounts]])</f>
        <v>896.27</v>
      </c>
    </row>
    <row r="81" spans="1:22" ht="21.75" customHeight="1" x14ac:dyDescent="0.3">
      <c r="A81" s="1">
        <v>1110010</v>
      </c>
      <c r="B81" s="1" t="s">
        <v>15</v>
      </c>
      <c r="C81" s="1">
        <v>202403</v>
      </c>
      <c r="D81" s="1" t="s">
        <v>16</v>
      </c>
      <c r="E81" s="1" t="s">
        <v>17</v>
      </c>
      <c r="F81" s="1" t="s">
        <v>18</v>
      </c>
      <c r="G81" s="1" t="s">
        <v>35</v>
      </c>
      <c r="H81" s="1" t="s">
        <v>31</v>
      </c>
      <c r="I81" s="5">
        <v>73.5</v>
      </c>
      <c r="J81" s="5">
        <v>30870</v>
      </c>
      <c r="K81" s="5">
        <v>-1041.21</v>
      </c>
      <c r="L81" s="5">
        <v>29828.79</v>
      </c>
      <c r="M81" s="5">
        <v>-18765.400000000001</v>
      </c>
      <c r="N81" s="5">
        <v>-1080.48</v>
      </c>
      <c r="O81" s="5">
        <v>-581.4</v>
      </c>
      <c r="P81" s="5">
        <f>Table1[[#This Row],[Net Sales]]+(Table1[[#This Row],[Cost of Goods Sold]]+Table1[[#This Row],[Distribution]]+Table1[[#This Row],[Warehousing]])</f>
        <v>9401.5099999999984</v>
      </c>
      <c r="Q81" s="12">
        <f>Table1[[#This Row],[PROFIT]]/Table1[[#This Row],[Net Sales]]</f>
        <v>0.31518241269592223</v>
      </c>
      <c r="R81" s="14">
        <f>ABS(Table1[[#This Row],[Distribution]])+ABS(Table1[[#This Row],[Warehousing]])</f>
        <v>1661.88</v>
      </c>
      <c r="S81" s="12">
        <f>ABS(Table1[[#This Row],[Discounts]]/Table1[[#This Row],[Gross Sales]])</f>
        <v>3.3728862973760931E-2</v>
      </c>
      <c r="T81" s="17">
        <f>Table1[[#This Row],[logistics cost]]/Table1[[#This Row],[Net Sales]]</f>
        <v>5.5713959567250303E-2</v>
      </c>
      <c r="U81" s="1">
        <f>Table1[[#This Row],[PROFIT]]/Table1[[#This Row],[Volume]]</f>
        <v>127.91170068027209</v>
      </c>
      <c r="V81" s="1">
        <f>ABS(Table1[[#This Row],[Discounts]])</f>
        <v>1041.21</v>
      </c>
    </row>
    <row r="82" spans="1:22" ht="21.75" customHeight="1" x14ac:dyDescent="0.3">
      <c r="A82" s="1">
        <v>1110010</v>
      </c>
      <c r="B82" s="1" t="s">
        <v>15</v>
      </c>
      <c r="C82" s="1">
        <v>202506</v>
      </c>
      <c r="D82" s="1" t="s">
        <v>16</v>
      </c>
      <c r="E82" s="1" t="s">
        <v>17</v>
      </c>
      <c r="F82" s="1" t="s">
        <v>18</v>
      </c>
      <c r="G82" s="1" t="s">
        <v>36</v>
      </c>
      <c r="H82" s="1" t="s">
        <v>37</v>
      </c>
      <c r="I82" s="5">
        <v>241.1</v>
      </c>
      <c r="J82" s="5">
        <v>101262</v>
      </c>
      <c r="K82" s="5">
        <v>-10556.84</v>
      </c>
      <c r="L82" s="5">
        <v>90705.16</v>
      </c>
      <c r="M82" s="5">
        <v>-60540.66</v>
      </c>
      <c r="N82" s="5">
        <v>-2223.52</v>
      </c>
      <c r="O82" s="5">
        <v>-1381.05</v>
      </c>
      <c r="P82" s="5">
        <f>Table1[[#This Row],[Net Sales]]+(Table1[[#This Row],[Cost of Goods Sold]]+Table1[[#This Row],[Distribution]]+Table1[[#This Row],[Warehousing]])</f>
        <v>26559.93</v>
      </c>
      <c r="Q82" s="12">
        <f>Table1[[#This Row],[PROFIT]]/Table1[[#This Row],[Net Sales]]</f>
        <v>0.29281608675846005</v>
      </c>
      <c r="R82" s="14">
        <f>ABS(Table1[[#This Row],[Distribution]])+ABS(Table1[[#This Row],[Warehousing]])</f>
        <v>3604.5699999999997</v>
      </c>
      <c r="S82" s="12">
        <f>ABS(Table1[[#This Row],[Discounts]]/Table1[[#This Row],[Gross Sales]])</f>
        <v>0.1042527305405779</v>
      </c>
      <c r="T82" s="17">
        <f>Table1[[#This Row],[logistics cost]]/Table1[[#This Row],[Net Sales]]</f>
        <v>3.973941504540645E-2</v>
      </c>
      <c r="U82" s="1">
        <f>Table1[[#This Row],[PROFIT]]/Table1[[#This Row],[Volume]]</f>
        <v>110.16146827042721</v>
      </c>
      <c r="V82" s="1">
        <f>ABS(Table1[[#This Row],[Discounts]])</f>
        <v>10556.84</v>
      </c>
    </row>
    <row r="83" spans="1:22" ht="21.75" customHeight="1" x14ac:dyDescent="0.3">
      <c r="A83" s="1">
        <v>1120020</v>
      </c>
      <c r="B83" s="1" t="s">
        <v>21</v>
      </c>
      <c r="C83" s="1">
        <v>202507</v>
      </c>
      <c r="D83" s="1" t="s">
        <v>22</v>
      </c>
      <c r="E83" s="1" t="s">
        <v>23</v>
      </c>
      <c r="F83" s="1" t="s">
        <v>24</v>
      </c>
      <c r="G83" s="1" t="s">
        <v>35</v>
      </c>
      <c r="H83" s="1" t="s">
        <v>31</v>
      </c>
      <c r="I83" s="5">
        <v>118.9</v>
      </c>
      <c r="J83" s="5">
        <v>45182</v>
      </c>
      <c r="K83" s="5">
        <v>-1179.5899999999999</v>
      </c>
      <c r="L83" s="5">
        <v>44002.41</v>
      </c>
      <c r="M83" s="5">
        <v>-28921.1</v>
      </c>
      <c r="N83" s="5">
        <v>-1416.55</v>
      </c>
      <c r="O83" s="5">
        <v>-765.68</v>
      </c>
      <c r="P83" s="5">
        <f>Table1[[#This Row],[Net Sales]]+(Table1[[#This Row],[Cost of Goods Sold]]+Table1[[#This Row],[Distribution]]+Table1[[#This Row],[Warehousing]])</f>
        <v>12899.080000000005</v>
      </c>
      <c r="Q83" s="12">
        <f>Table1[[#This Row],[PROFIT]]/Table1[[#This Row],[Net Sales]]</f>
        <v>0.29314485274783825</v>
      </c>
      <c r="R83" s="14">
        <f>ABS(Table1[[#This Row],[Distribution]])+ABS(Table1[[#This Row],[Warehousing]])</f>
        <v>2182.23</v>
      </c>
      <c r="S83" s="12">
        <f>ABS(Table1[[#This Row],[Discounts]]/Table1[[#This Row],[Gross Sales]])</f>
        <v>2.6107520694081711E-2</v>
      </c>
      <c r="T83" s="17">
        <f>Table1[[#This Row],[logistics cost]]/Table1[[#This Row],[Net Sales]]</f>
        <v>4.9593419996768355E-2</v>
      </c>
      <c r="U83" s="1">
        <f>Table1[[#This Row],[PROFIT]]/Table1[[#This Row],[Volume]]</f>
        <v>108.48679562657699</v>
      </c>
      <c r="V83" s="1">
        <f>ABS(Table1[[#This Row],[Discounts]])</f>
        <v>1179.5899999999999</v>
      </c>
    </row>
    <row r="84" spans="1:22" ht="21.75" customHeight="1" x14ac:dyDescent="0.3">
      <c r="A84" s="1">
        <v>1110020</v>
      </c>
      <c r="B84" s="1" t="s">
        <v>41</v>
      </c>
      <c r="C84" s="1">
        <v>202510</v>
      </c>
      <c r="D84" s="1" t="s">
        <v>16</v>
      </c>
      <c r="E84" s="1" t="s">
        <v>28</v>
      </c>
      <c r="F84" s="1" t="s">
        <v>29</v>
      </c>
      <c r="G84" s="1" t="s">
        <v>39</v>
      </c>
      <c r="H84" s="1" t="s">
        <v>37</v>
      </c>
      <c r="I84" s="5">
        <v>70.3</v>
      </c>
      <c r="J84" s="5">
        <v>31635</v>
      </c>
      <c r="K84" s="5">
        <v>-2834.33</v>
      </c>
      <c r="L84" s="5">
        <v>28800.67</v>
      </c>
      <c r="M84" s="5">
        <v>-18810.28</v>
      </c>
      <c r="N84" s="5">
        <v>-666.18</v>
      </c>
      <c r="O84" s="5">
        <v>-405.66</v>
      </c>
      <c r="P84" s="5">
        <f>Table1[[#This Row],[Net Sales]]+(Table1[[#This Row],[Cost of Goods Sold]]+Table1[[#This Row],[Distribution]]+Table1[[#This Row],[Warehousing]])</f>
        <v>8918.5499999999993</v>
      </c>
      <c r="Q84" s="12">
        <f>Table1[[#This Row],[PROFIT]]/Table1[[#This Row],[Net Sales]]</f>
        <v>0.30966467099550116</v>
      </c>
      <c r="R84" s="14">
        <f>ABS(Table1[[#This Row],[Distribution]])+ABS(Table1[[#This Row],[Warehousing]])</f>
        <v>1071.8399999999999</v>
      </c>
      <c r="S84" s="12">
        <f>ABS(Table1[[#This Row],[Discounts]]/Table1[[#This Row],[Gross Sales]])</f>
        <v>8.9594752647384229E-2</v>
      </c>
      <c r="T84" s="17">
        <f>Table1[[#This Row],[logistics cost]]/Table1[[#This Row],[Net Sales]]</f>
        <v>3.7215800882410027E-2</v>
      </c>
      <c r="U84" s="1">
        <f>Table1[[#This Row],[PROFIT]]/Table1[[#This Row],[Volume]]</f>
        <v>126.86415362731152</v>
      </c>
      <c r="V84" s="1">
        <f>ABS(Table1[[#This Row],[Discounts]])</f>
        <v>2834.33</v>
      </c>
    </row>
    <row r="85" spans="1:22" ht="21.75" customHeight="1" x14ac:dyDescent="0.3">
      <c r="A85" s="1">
        <v>1130010</v>
      </c>
      <c r="B85" s="1" t="s">
        <v>26</v>
      </c>
      <c r="C85" s="1">
        <v>202402</v>
      </c>
      <c r="D85" s="1" t="s">
        <v>27</v>
      </c>
      <c r="E85" s="1" t="s">
        <v>28</v>
      </c>
      <c r="F85" s="1" t="s">
        <v>29</v>
      </c>
      <c r="G85" s="1" t="s">
        <v>35</v>
      </c>
      <c r="H85" s="1" t="s">
        <v>31</v>
      </c>
      <c r="I85" s="5">
        <v>35.5</v>
      </c>
      <c r="J85" s="5">
        <v>12780</v>
      </c>
      <c r="K85" s="5">
        <v>-436.3</v>
      </c>
      <c r="L85" s="5">
        <v>12343.7</v>
      </c>
      <c r="M85" s="5">
        <v>-8173.74</v>
      </c>
      <c r="N85" s="5">
        <v>-358.96</v>
      </c>
      <c r="O85" s="5">
        <v>-208.29</v>
      </c>
      <c r="P85" s="5">
        <f>Table1[[#This Row],[Net Sales]]+(Table1[[#This Row],[Cost of Goods Sold]]+Table1[[#This Row],[Distribution]]+Table1[[#This Row],[Warehousing]])</f>
        <v>3602.7100000000009</v>
      </c>
      <c r="Q85" s="12">
        <f>Table1[[#This Row],[PROFIT]]/Table1[[#This Row],[Net Sales]]</f>
        <v>0.29186629616727566</v>
      </c>
      <c r="R85" s="14">
        <f>ABS(Table1[[#This Row],[Distribution]])+ABS(Table1[[#This Row],[Warehousing]])</f>
        <v>567.25</v>
      </c>
      <c r="S85" s="12">
        <f>ABS(Table1[[#This Row],[Discounts]]/Table1[[#This Row],[Gross Sales]])</f>
        <v>3.4139280125195619E-2</v>
      </c>
      <c r="T85" s="17">
        <f>Table1[[#This Row],[logistics cost]]/Table1[[#This Row],[Net Sales]]</f>
        <v>4.5954616525028961E-2</v>
      </c>
      <c r="U85" s="1">
        <f>Table1[[#This Row],[PROFIT]]/Table1[[#This Row],[Volume]]</f>
        <v>101.48478873239439</v>
      </c>
      <c r="V85" s="1">
        <f>ABS(Table1[[#This Row],[Discounts]])</f>
        <v>436.3</v>
      </c>
    </row>
    <row r="86" spans="1:22" ht="21.75" customHeight="1" x14ac:dyDescent="0.3">
      <c r="A86" s="1">
        <v>1120010</v>
      </c>
      <c r="B86" s="1" t="s">
        <v>32</v>
      </c>
      <c r="C86" s="1">
        <v>202404</v>
      </c>
      <c r="D86" s="1" t="s">
        <v>22</v>
      </c>
      <c r="E86" s="1" t="s">
        <v>17</v>
      </c>
      <c r="F86" s="1" t="s">
        <v>18</v>
      </c>
      <c r="G86" s="1" t="s">
        <v>39</v>
      </c>
      <c r="H86" s="1" t="s">
        <v>37</v>
      </c>
      <c r="I86" s="5">
        <v>186.1</v>
      </c>
      <c r="J86" s="5">
        <v>89328</v>
      </c>
      <c r="K86" s="5">
        <v>-9460.32</v>
      </c>
      <c r="L86" s="5">
        <v>79867.679999999993</v>
      </c>
      <c r="M86" s="5">
        <v>-53871.12</v>
      </c>
      <c r="N86" s="5">
        <v>-2917.78</v>
      </c>
      <c r="O86" s="5">
        <v>-855.71</v>
      </c>
      <c r="P86" s="5">
        <f>Table1[[#This Row],[Net Sales]]+(Table1[[#This Row],[Cost of Goods Sold]]+Table1[[#This Row],[Distribution]]+Table1[[#This Row],[Warehousing]])</f>
        <v>22223.069999999992</v>
      </c>
      <c r="Q86" s="12">
        <f>Table1[[#This Row],[PROFIT]]/Table1[[#This Row],[Net Sales]]</f>
        <v>0.27824859818139197</v>
      </c>
      <c r="R86" s="14">
        <f>ABS(Table1[[#This Row],[Distribution]])+ABS(Table1[[#This Row],[Warehousing]])</f>
        <v>3773.4900000000002</v>
      </c>
      <c r="S86" s="12">
        <f>ABS(Table1[[#This Row],[Discounts]]/Table1[[#This Row],[Gross Sales]])</f>
        <v>0.10590542718968296</v>
      </c>
      <c r="T86" s="17">
        <f>Table1[[#This Row],[logistics cost]]/Table1[[#This Row],[Net Sales]]</f>
        <v>4.7246771159497818E-2</v>
      </c>
      <c r="U86" s="1">
        <f>Table1[[#This Row],[PROFIT]]/Table1[[#This Row],[Volume]]</f>
        <v>119.41466953250936</v>
      </c>
      <c r="V86" s="1">
        <f>ABS(Table1[[#This Row],[Discounts]])</f>
        <v>9460.32</v>
      </c>
    </row>
    <row r="87" spans="1:22" ht="21.75" customHeight="1" x14ac:dyDescent="0.3">
      <c r="A87" s="1">
        <v>1110020</v>
      </c>
      <c r="B87" s="1" t="s">
        <v>41</v>
      </c>
      <c r="C87" s="1">
        <v>202503</v>
      </c>
      <c r="D87" s="1" t="s">
        <v>16</v>
      </c>
      <c r="E87" s="1" t="s">
        <v>28</v>
      </c>
      <c r="F87" s="1" t="s">
        <v>29</v>
      </c>
      <c r="G87" s="1" t="s">
        <v>40</v>
      </c>
      <c r="H87" s="1" t="s">
        <v>34</v>
      </c>
      <c r="I87" s="5">
        <v>81.099999999999994</v>
      </c>
      <c r="J87" s="5">
        <v>36495</v>
      </c>
      <c r="K87" s="5">
        <v>-3308.65</v>
      </c>
      <c r="L87" s="5">
        <v>33186.35</v>
      </c>
      <c r="M87" s="5">
        <v>-21968.83</v>
      </c>
      <c r="N87" s="5">
        <v>-1289.4100000000001</v>
      </c>
      <c r="O87" s="5">
        <v>-497.95</v>
      </c>
      <c r="P87" s="5">
        <f>Table1[[#This Row],[Net Sales]]+(Table1[[#This Row],[Cost of Goods Sold]]+Table1[[#This Row],[Distribution]]+Table1[[#This Row],[Warehousing]])</f>
        <v>9430.1599999999962</v>
      </c>
      <c r="Q87" s="12">
        <f>Table1[[#This Row],[PROFIT]]/Table1[[#This Row],[Net Sales]]</f>
        <v>0.28415779379172451</v>
      </c>
      <c r="R87" s="14">
        <f>ABS(Table1[[#This Row],[Distribution]])+ABS(Table1[[#This Row],[Warehousing]])</f>
        <v>1787.3600000000001</v>
      </c>
      <c r="S87" s="12">
        <f>ABS(Table1[[#This Row],[Discounts]]/Table1[[#This Row],[Gross Sales]])</f>
        <v>9.0660364433484047E-2</v>
      </c>
      <c r="T87" s="17">
        <f>Table1[[#This Row],[logistics cost]]/Table1[[#This Row],[Net Sales]]</f>
        <v>5.3858288121471636E-2</v>
      </c>
      <c r="U87" s="1">
        <f>Table1[[#This Row],[PROFIT]]/Table1[[#This Row],[Volume]]</f>
        <v>116.27817509247838</v>
      </c>
      <c r="V87" s="1">
        <f>ABS(Table1[[#This Row],[Discounts]])</f>
        <v>3308.65</v>
      </c>
    </row>
    <row r="88" spans="1:22" ht="21.75" customHeight="1" x14ac:dyDescent="0.3">
      <c r="A88" s="1">
        <v>1120020</v>
      </c>
      <c r="B88" s="1" t="s">
        <v>21</v>
      </c>
      <c r="C88" s="1">
        <v>202508</v>
      </c>
      <c r="D88" s="1" t="s">
        <v>22</v>
      </c>
      <c r="E88" s="1" t="s">
        <v>23</v>
      </c>
      <c r="F88" s="1" t="s">
        <v>24</v>
      </c>
      <c r="G88" s="1" t="s">
        <v>30</v>
      </c>
      <c r="H88" s="1" t="s">
        <v>31</v>
      </c>
      <c r="I88" s="5">
        <v>14.4</v>
      </c>
      <c r="J88" s="5">
        <v>5472</v>
      </c>
      <c r="K88" s="5">
        <v>-156.72</v>
      </c>
      <c r="L88" s="5">
        <v>5315.28</v>
      </c>
      <c r="M88" s="5">
        <v>-3398.27</v>
      </c>
      <c r="N88" s="5">
        <v>-132.91999999999999</v>
      </c>
      <c r="O88" s="5">
        <v>-58.01</v>
      </c>
      <c r="P88" s="5">
        <f>Table1[[#This Row],[Net Sales]]+(Table1[[#This Row],[Cost of Goods Sold]]+Table1[[#This Row],[Distribution]]+Table1[[#This Row],[Warehousing]])</f>
        <v>1726.0799999999995</v>
      </c>
      <c r="Q88" s="12">
        <f>Table1[[#This Row],[PROFIT]]/Table1[[#This Row],[Net Sales]]</f>
        <v>0.32473924233530493</v>
      </c>
      <c r="R88" s="14">
        <f>ABS(Table1[[#This Row],[Distribution]])+ABS(Table1[[#This Row],[Warehousing]])</f>
        <v>190.92999999999998</v>
      </c>
      <c r="S88" s="12">
        <f>ABS(Table1[[#This Row],[Discounts]]/Table1[[#This Row],[Gross Sales]])</f>
        <v>2.8640350877192983E-2</v>
      </c>
      <c r="T88" s="17">
        <f>Table1[[#This Row],[logistics cost]]/Table1[[#This Row],[Net Sales]]</f>
        <v>3.5920967474902546E-2</v>
      </c>
      <c r="U88" s="1">
        <f>Table1[[#This Row],[PROFIT]]/Table1[[#This Row],[Volume]]</f>
        <v>119.86666666666663</v>
      </c>
      <c r="V88" s="1">
        <f>ABS(Table1[[#This Row],[Discounts]])</f>
        <v>156.72</v>
      </c>
    </row>
    <row r="89" spans="1:22" ht="21.75" customHeight="1" x14ac:dyDescent="0.3">
      <c r="A89" s="1">
        <v>1130010</v>
      </c>
      <c r="B89" s="1" t="s">
        <v>26</v>
      </c>
      <c r="C89" s="1">
        <v>202507</v>
      </c>
      <c r="D89" s="1" t="s">
        <v>27</v>
      </c>
      <c r="E89" s="1" t="s">
        <v>28</v>
      </c>
      <c r="F89" s="1" t="s">
        <v>29</v>
      </c>
      <c r="G89" s="1" t="s">
        <v>19</v>
      </c>
      <c r="H89" s="1" t="s">
        <v>20</v>
      </c>
      <c r="I89" s="5">
        <v>14.4</v>
      </c>
      <c r="J89" s="5">
        <v>5184</v>
      </c>
      <c r="K89" s="5">
        <v>-428.65</v>
      </c>
      <c r="L89" s="5">
        <v>4755.3500000000004</v>
      </c>
      <c r="M89" s="5">
        <v>-3082.56</v>
      </c>
      <c r="N89" s="5">
        <v>-157.07</v>
      </c>
      <c r="O89" s="5">
        <v>-91.12</v>
      </c>
      <c r="P89" s="5">
        <f>Table1[[#This Row],[Net Sales]]+(Table1[[#This Row],[Cost of Goods Sold]]+Table1[[#This Row],[Distribution]]+Table1[[#This Row],[Warehousing]])</f>
        <v>1424.6000000000004</v>
      </c>
      <c r="Q89" s="12">
        <f>Table1[[#This Row],[PROFIT]]/Table1[[#This Row],[Net Sales]]</f>
        <v>0.29957836962578993</v>
      </c>
      <c r="R89" s="14">
        <f>ABS(Table1[[#This Row],[Distribution]])+ABS(Table1[[#This Row],[Warehousing]])</f>
        <v>248.19</v>
      </c>
      <c r="S89" s="12">
        <f>ABS(Table1[[#This Row],[Discounts]]/Table1[[#This Row],[Gross Sales]])</f>
        <v>8.2687114197530859E-2</v>
      </c>
      <c r="T89" s="17">
        <f>Table1[[#This Row],[logistics cost]]/Table1[[#This Row],[Net Sales]]</f>
        <v>5.2191741932770451E-2</v>
      </c>
      <c r="U89" s="1">
        <f>Table1[[#This Row],[PROFIT]]/Table1[[#This Row],[Volume]]</f>
        <v>98.930555555555571</v>
      </c>
      <c r="V89" s="1">
        <f>ABS(Table1[[#This Row],[Discounts]])</f>
        <v>428.65</v>
      </c>
    </row>
    <row r="90" spans="1:22" ht="21.75" customHeight="1" x14ac:dyDescent="0.3">
      <c r="A90" s="1">
        <v>1110020</v>
      </c>
      <c r="B90" s="1" t="s">
        <v>41</v>
      </c>
      <c r="C90" s="1">
        <v>202504</v>
      </c>
      <c r="D90" s="1" t="s">
        <v>16</v>
      </c>
      <c r="E90" s="1" t="s">
        <v>28</v>
      </c>
      <c r="F90" s="1" t="s">
        <v>29</v>
      </c>
      <c r="G90" s="1" t="s">
        <v>43</v>
      </c>
      <c r="H90" s="1" t="s">
        <v>31</v>
      </c>
      <c r="I90" s="5">
        <v>116.6</v>
      </c>
      <c r="J90" s="5">
        <v>52470</v>
      </c>
      <c r="K90" s="5">
        <v>-1542.63</v>
      </c>
      <c r="L90" s="5">
        <v>50927.37</v>
      </c>
      <c r="M90" s="5">
        <v>-32822.74</v>
      </c>
      <c r="N90" s="5">
        <v>-1345.56</v>
      </c>
      <c r="O90" s="5">
        <v>-562.54</v>
      </c>
      <c r="P90" s="5">
        <f>Table1[[#This Row],[Net Sales]]+(Table1[[#This Row],[Cost of Goods Sold]]+Table1[[#This Row],[Distribution]]+Table1[[#This Row],[Warehousing]])</f>
        <v>16196.530000000006</v>
      </c>
      <c r="Q90" s="12">
        <f>Table1[[#This Row],[PROFIT]]/Table1[[#This Row],[Net Sales]]</f>
        <v>0.31803193449809025</v>
      </c>
      <c r="R90" s="14">
        <f>ABS(Table1[[#This Row],[Distribution]])+ABS(Table1[[#This Row],[Warehousing]])</f>
        <v>1908.1</v>
      </c>
      <c r="S90" s="12">
        <f>ABS(Table1[[#This Row],[Discounts]]/Table1[[#This Row],[Gross Sales]])</f>
        <v>2.9400228702115498E-2</v>
      </c>
      <c r="T90" s="17">
        <f>Table1[[#This Row],[logistics cost]]/Table1[[#This Row],[Net Sales]]</f>
        <v>3.7467083024314819E-2</v>
      </c>
      <c r="U90" s="1">
        <f>Table1[[#This Row],[PROFIT]]/Table1[[#This Row],[Volume]]</f>
        <v>138.90677530017157</v>
      </c>
      <c r="V90" s="1">
        <f>ABS(Table1[[#This Row],[Discounts]])</f>
        <v>1542.63</v>
      </c>
    </row>
    <row r="91" spans="1:22" ht="21.75" customHeight="1" x14ac:dyDescent="0.3">
      <c r="A91" s="1">
        <v>1110020</v>
      </c>
      <c r="B91" s="1" t="s">
        <v>41</v>
      </c>
      <c r="C91" s="1">
        <v>202511</v>
      </c>
      <c r="D91" s="1" t="s">
        <v>16</v>
      </c>
      <c r="E91" s="1" t="s">
        <v>28</v>
      </c>
      <c r="F91" s="1" t="s">
        <v>29</v>
      </c>
      <c r="G91" s="1" t="s">
        <v>40</v>
      </c>
      <c r="H91" s="1" t="s">
        <v>34</v>
      </c>
      <c r="I91" s="5">
        <v>173.9</v>
      </c>
      <c r="J91" s="5">
        <v>78255</v>
      </c>
      <c r="K91" s="5">
        <v>-7033.36</v>
      </c>
      <c r="L91" s="5">
        <v>71221.64</v>
      </c>
      <c r="M91" s="5">
        <v>-45868.67</v>
      </c>
      <c r="N91" s="5">
        <v>-2507.71</v>
      </c>
      <c r="O91" s="5">
        <v>-738.35</v>
      </c>
      <c r="P91" s="5">
        <f>Table1[[#This Row],[Net Sales]]+(Table1[[#This Row],[Cost of Goods Sold]]+Table1[[#This Row],[Distribution]]+Table1[[#This Row],[Warehousing]])</f>
        <v>22106.910000000003</v>
      </c>
      <c r="Q91" s="12">
        <f>Table1[[#This Row],[PROFIT]]/Table1[[#This Row],[Net Sales]]</f>
        <v>0.31039596953959503</v>
      </c>
      <c r="R91" s="14">
        <f>ABS(Table1[[#This Row],[Distribution]])+ABS(Table1[[#This Row],[Warehousing]])</f>
        <v>3246.06</v>
      </c>
      <c r="S91" s="12">
        <f>ABS(Table1[[#This Row],[Discounts]]/Table1[[#This Row],[Gross Sales]])</f>
        <v>8.9877451920005111E-2</v>
      </c>
      <c r="T91" s="17">
        <f>Table1[[#This Row],[logistics cost]]/Table1[[#This Row],[Net Sales]]</f>
        <v>4.5576878038753391E-2</v>
      </c>
      <c r="U91" s="1">
        <f>Table1[[#This Row],[PROFIT]]/Table1[[#This Row],[Volume]]</f>
        <v>127.12426682001151</v>
      </c>
      <c r="V91" s="1">
        <f>ABS(Table1[[#This Row],[Discounts]])</f>
        <v>7033.36</v>
      </c>
    </row>
    <row r="92" spans="1:22" ht="21.75" customHeight="1" x14ac:dyDescent="0.3">
      <c r="A92" s="1">
        <v>1110010</v>
      </c>
      <c r="B92" s="1" t="s">
        <v>15</v>
      </c>
      <c r="C92" s="1">
        <v>202411</v>
      </c>
      <c r="D92" s="1" t="s">
        <v>16</v>
      </c>
      <c r="E92" s="1" t="s">
        <v>17</v>
      </c>
      <c r="F92" s="1" t="s">
        <v>18</v>
      </c>
      <c r="G92" s="1" t="s">
        <v>40</v>
      </c>
      <c r="H92" s="1" t="s">
        <v>34</v>
      </c>
      <c r="I92" s="5">
        <v>79</v>
      </c>
      <c r="J92" s="5">
        <v>33180</v>
      </c>
      <c r="K92" s="5">
        <v>-3091.59</v>
      </c>
      <c r="L92" s="5">
        <v>30088.41</v>
      </c>
      <c r="M92" s="5">
        <v>-20216.240000000002</v>
      </c>
      <c r="N92" s="5">
        <v>-1098.18</v>
      </c>
      <c r="O92" s="5">
        <v>-301.23</v>
      </c>
      <c r="P92" s="5">
        <f>Table1[[#This Row],[Net Sales]]+(Table1[[#This Row],[Cost of Goods Sold]]+Table1[[#This Row],[Distribution]]+Table1[[#This Row],[Warehousing]])</f>
        <v>8472.7599999999984</v>
      </c>
      <c r="Q92" s="12">
        <f>Table1[[#This Row],[PROFIT]]/Table1[[#This Row],[Net Sales]]</f>
        <v>0.28159547147888503</v>
      </c>
      <c r="R92" s="14">
        <f>ABS(Table1[[#This Row],[Distribution]])+ABS(Table1[[#This Row],[Warehousing]])</f>
        <v>1399.41</v>
      </c>
      <c r="S92" s="12">
        <f>ABS(Table1[[#This Row],[Discounts]]/Table1[[#This Row],[Gross Sales]])</f>
        <v>9.3176311030741421E-2</v>
      </c>
      <c r="T92" s="17">
        <f>Table1[[#This Row],[logistics cost]]/Table1[[#This Row],[Net Sales]]</f>
        <v>4.6509935220903999E-2</v>
      </c>
      <c r="U92" s="1">
        <f>Table1[[#This Row],[PROFIT]]/Table1[[#This Row],[Volume]]</f>
        <v>107.25012658227845</v>
      </c>
      <c r="V92" s="1">
        <f>ABS(Table1[[#This Row],[Discounts]])</f>
        <v>3091.59</v>
      </c>
    </row>
    <row r="93" spans="1:22" ht="21.75" customHeight="1" x14ac:dyDescent="0.3">
      <c r="A93" s="1">
        <v>1130010</v>
      </c>
      <c r="B93" s="1" t="s">
        <v>26</v>
      </c>
      <c r="C93" s="1">
        <v>202402</v>
      </c>
      <c r="D93" s="1" t="s">
        <v>27</v>
      </c>
      <c r="E93" s="1" t="s">
        <v>28</v>
      </c>
      <c r="F93" s="1" t="s">
        <v>29</v>
      </c>
      <c r="G93" s="1" t="s">
        <v>35</v>
      </c>
      <c r="H93" s="1" t="s">
        <v>31</v>
      </c>
      <c r="I93" s="5">
        <v>30.6</v>
      </c>
      <c r="J93" s="5">
        <v>11016</v>
      </c>
      <c r="K93" s="5">
        <v>-300.02999999999997</v>
      </c>
      <c r="L93" s="5">
        <v>10715.97</v>
      </c>
      <c r="M93" s="5">
        <v>-7130.26</v>
      </c>
      <c r="N93" s="5">
        <v>-348.36</v>
      </c>
      <c r="O93" s="5">
        <v>-188.6</v>
      </c>
      <c r="P93" s="5">
        <f>Table1[[#This Row],[Net Sales]]+(Table1[[#This Row],[Cost of Goods Sold]]+Table1[[#This Row],[Distribution]]+Table1[[#This Row],[Warehousing]])</f>
        <v>3048.7499999999991</v>
      </c>
      <c r="Q93" s="12">
        <f>Table1[[#This Row],[PROFIT]]/Table1[[#This Row],[Net Sales]]</f>
        <v>0.28450527577064877</v>
      </c>
      <c r="R93" s="14">
        <f>ABS(Table1[[#This Row],[Distribution]])+ABS(Table1[[#This Row],[Warehousing]])</f>
        <v>536.96</v>
      </c>
      <c r="S93" s="12">
        <f>ABS(Table1[[#This Row],[Discounts]]/Table1[[#This Row],[Gross Sales]])</f>
        <v>2.7235838779956424E-2</v>
      </c>
      <c r="T93" s="17">
        <f>Table1[[#This Row],[logistics cost]]/Table1[[#This Row],[Net Sales]]</f>
        <v>5.0108389627817183E-2</v>
      </c>
      <c r="U93" s="1">
        <f>Table1[[#This Row],[PROFIT]]/Table1[[#This Row],[Volume]]</f>
        <v>99.632352941176435</v>
      </c>
      <c r="V93" s="1">
        <f>ABS(Table1[[#This Row],[Discounts]])</f>
        <v>300.02999999999997</v>
      </c>
    </row>
    <row r="94" spans="1:22" ht="21.75" customHeight="1" x14ac:dyDescent="0.3">
      <c r="A94" s="1">
        <v>1110020</v>
      </c>
      <c r="B94" s="1" t="s">
        <v>41</v>
      </c>
      <c r="C94" s="1">
        <v>202410</v>
      </c>
      <c r="D94" s="1" t="s">
        <v>16</v>
      </c>
      <c r="E94" s="1" t="s">
        <v>28</v>
      </c>
      <c r="F94" s="1" t="s">
        <v>29</v>
      </c>
      <c r="G94" s="1" t="s">
        <v>33</v>
      </c>
      <c r="H94" s="1" t="s">
        <v>34</v>
      </c>
      <c r="I94" s="5">
        <v>159.5</v>
      </c>
      <c r="J94" s="5">
        <v>71775</v>
      </c>
      <c r="K94" s="5">
        <v>-6527.76</v>
      </c>
      <c r="L94" s="5">
        <v>65247.24</v>
      </c>
      <c r="M94" s="5">
        <v>-40928.65</v>
      </c>
      <c r="N94" s="5">
        <v>-2574.85</v>
      </c>
      <c r="O94" s="5">
        <v>-1049.74</v>
      </c>
      <c r="P94" s="5">
        <f>Table1[[#This Row],[Net Sales]]+(Table1[[#This Row],[Cost of Goods Sold]]+Table1[[#This Row],[Distribution]]+Table1[[#This Row],[Warehousing]])</f>
        <v>20694</v>
      </c>
      <c r="Q94" s="12">
        <f>Table1[[#This Row],[PROFIT]]/Table1[[#This Row],[Net Sales]]</f>
        <v>0.31716284091097185</v>
      </c>
      <c r="R94" s="14">
        <f>ABS(Table1[[#This Row],[Distribution]])+ABS(Table1[[#This Row],[Warehousing]])</f>
        <v>3624.59</v>
      </c>
      <c r="S94" s="12">
        <f>ABS(Table1[[#This Row],[Discounts]]/Table1[[#This Row],[Gross Sales]])</f>
        <v>9.0947544409613376E-2</v>
      </c>
      <c r="T94" s="17">
        <f>Table1[[#This Row],[logistics cost]]/Table1[[#This Row],[Net Sales]]</f>
        <v>5.555162180040106E-2</v>
      </c>
      <c r="U94" s="1">
        <f>Table1[[#This Row],[PROFIT]]/Table1[[#This Row],[Volume]]</f>
        <v>129.74294670846396</v>
      </c>
      <c r="V94" s="1">
        <f>ABS(Table1[[#This Row],[Discounts]])</f>
        <v>6527.76</v>
      </c>
    </row>
    <row r="95" spans="1:22" ht="21.75" customHeight="1" x14ac:dyDescent="0.3">
      <c r="A95" s="1">
        <v>1110020</v>
      </c>
      <c r="B95" s="1" t="s">
        <v>41</v>
      </c>
      <c r="C95" s="1">
        <v>202506</v>
      </c>
      <c r="D95" s="1" t="s">
        <v>16</v>
      </c>
      <c r="E95" s="1" t="s">
        <v>28</v>
      </c>
      <c r="F95" s="1" t="s">
        <v>29</v>
      </c>
      <c r="G95" s="1" t="s">
        <v>39</v>
      </c>
      <c r="H95" s="1" t="s">
        <v>37</v>
      </c>
      <c r="I95" s="5">
        <v>53.4</v>
      </c>
      <c r="J95" s="5">
        <v>24030</v>
      </c>
      <c r="K95" s="5">
        <v>-2314.56</v>
      </c>
      <c r="L95" s="5">
        <v>21715.439999999999</v>
      </c>
      <c r="M95" s="5">
        <v>-13756.34</v>
      </c>
      <c r="N95" s="5">
        <v>-799.74</v>
      </c>
      <c r="O95" s="5">
        <v>-241.79</v>
      </c>
      <c r="P95" s="5">
        <f>Table1[[#This Row],[Net Sales]]+(Table1[[#This Row],[Cost of Goods Sold]]+Table1[[#This Row],[Distribution]]+Table1[[#This Row],[Warehousing]])</f>
        <v>6917.5699999999979</v>
      </c>
      <c r="Q95" s="12">
        <f>Table1[[#This Row],[PROFIT]]/Table1[[#This Row],[Net Sales]]</f>
        <v>0.31855536889881109</v>
      </c>
      <c r="R95" s="14">
        <f>ABS(Table1[[#This Row],[Distribution]])+ABS(Table1[[#This Row],[Warehousing]])</f>
        <v>1041.53</v>
      </c>
      <c r="S95" s="12">
        <f>ABS(Table1[[#This Row],[Discounts]]/Table1[[#This Row],[Gross Sales]])</f>
        <v>9.6319600499375782E-2</v>
      </c>
      <c r="T95" s="17">
        <f>Table1[[#This Row],[logistics cost]]/Table1[[#This Row],[Net Sales]]</f>
        <v>4.7962647775039328E-2</v>
      </c>
      <c r="U95" s="1">
        <f>Table1[[#This Row],[PROFIT]]/Table1[[#This Row],[Volume]]</f>
        <v>129.54250936329584</v>
      </c>
      <c r="V95" s="1">
        <f>ABS(Table1[[#This Row],[Discounts]])</f>
        <v>2314.56</v>
      </c>
    </row>
    <row r="96" spans="1:22" ht="21.75" customHeight="1" x14ac:dyDescent="0.3">
      <c r="A96" s="1">
        <v>1110010</v>
      </c>
      <c r="B96" s="1" t="s">
        <v>15</v>
      </c>
      <c r="C96" s="1">
        <v>202511</v>
      </c>
      <c r="D96" s="1" t="s">
        <v>16</v>
      </c>
      <c r="E96" s="1" t="s">
        <v>17</v>
      </c>
      <c r="F96" s="1" t="s">
        <v>18</v>
      </c>
      <c r="G96" s="1" t="s">
        <v>39</v>
      </c>
      <c r="H96" s="1" t="s">
        <v>37</v>
      </c>
      <c r="I96" s="5">
        <v>123</v>
      </c>
      <c r="J96" s="5">
        <v>51660</v>
      </c>
      <c r="K96" s="5">
        <v>-5590.46</v>
      </c>
      <c r="L96" s="5">
        <v>46069.54</v>
      </c>
      <c r="M96" s="5">
        <v>-29711.599999999999</v>
      </c>
      <c r="N96" s="5">
        <v>-1365.96</v>
      </c>
      <c r="O96" s="5">
        <v>-678.24</v>
      </c>
      <c r="P96" s="5">
        <f>Table1[[#This Row],[Net Sales]]+(Table1[[#This Row],[Cost of Goods Sold]]+Table1[[#This Row],[Distribution]]+Table1[[#This Row],[Warehousing]])</f>
        <v>14313.740000000002</v>
      </c>
      <c r="Q96" s="12">
        <f>Table1[[#This Row],[PROFIT]]/Table1[[#This Row],[Net Sales]]</f>
        <v>0.31069856569004167</v>
      </c>
      <c r="R96" s="14">
        <f>ABS(Table1[[#This Row],[Distribution]])+ABS(Table1[[#This Row],[Warehousing]])</f>
        <v>2044.2</v>
      </c>
      <c r="S96" s="12">
        <f>ABS(Table1[[#This Row],[Discounts]]/Table1[[#This Row],[Gross Sales]])</f>
        <v>0.10821641502129307</v>
      </c>
      <c r="T96" s="17">
        <f>Table1[[#This Row],[logistics cost]]/Table1[[#This Row],[Net Sales]]</f>
        <v>4.4372051468280341E-2</v>
      </c>
      <c r="U96" s="1">
        <f>Table1[[#This Row],[PROFIT]]/Table1[[#This Row],[Volume]]</f>
        <v>116.3718699186992</v>
      </c>
      <c r="V96" s="1">
        <f>ABS(Table1[[#This Row],[Discounts]])</f>
        <v>5590.46</v>
      </c>
    </row>
    <row r="97" spans="1:22" ht="21.75" customHeight="1" x14ac:dyDescent="0.3">
      <c r="A97" s="1">
        <v>1120020</v>
      </c>
      <c r="B97" s="1" t="s">
        <v>21</v>
      </c>
      <c r="C97" s="1">
        <v>202407</v>
      </c>
      <c r="D97" s="1" t="s">
        <v>22</v>
      </c>
      <c r="E97" s="1" t="s">
        <v>23</v>
      </c>
      <c r="F97" s="1" t="s">
        <v>24</v>
      </c>
      <c r="G97" s="1" t="s">
        <v>39</v>
      </c>
      <c r="H97" s="1" t="s">
        <v>37</v>
      </c>
      <c r="I97" s="5">
        <v>280.5</v>
      </c>
      <c r="J97" s="5">
        <v>106590</v>
      </c>
      <c r="K97" s="5">
        <v>-10694.14</v>
      </c>
      <c r="L97" s="5">
        <v>95895.86</v>
      </c>
      <c r="M97" s="5">
        <v>-64514.86</v>
      </c>
      <c r="N97" s="5">
        <v>-3575.05</v>
      </c>
      <c r="O97" s="5">
        <v>-1223.8699999999999</v>
      </c>
      <c r="P97" s="5">
        <f>Table1[[#This Row],[Net Sales]]+(Table1[[#This Row],[Cost of Goods Sold]]+Table1[[#This Row],[Distribution]]+Table1[[#This Row],[Warehousing]])</f>
        <v>26582.080000000002</v>
      </c>
      <c r="Q97" s="12">
        <f>Table1[[#This Row],[PROFIT]]/Table1[[#This Row],[Net Sales]]</f>
        <v>0.27719736806156181</v>
      </c>
      <c r="R97" s="14">
        <f>ABS(Table1[[#This Row],[Distribution]])+ABS(Table1[[#This Row],[Warehousing]])</f>
        <v>4798.92</v>
      </c>
      <c r="S97" s="12">
        <f>ABS(Table1[[#This Row],[Discounts]]/Table1[[#This Row],[Gross Sales]])</f>
        <v>0.10032967445351346</v>
      </c>
      <c r="T97" s="17">
        <f>Table1[[#This Row],[logistics cost]]/Table1[[#This Row],[Net Sales]]</f>
        <v>5.0043036268719004E-2</v>
      </c>
      <c r="U97" s="1">
        <f>Table1[[#This Row],[PROFIT]]/Table1[[#This Row],[Volume]]</f>
        <v>94.766773618538338</v>
      </c>
      <c r="V97" s="1">
        <f>ABS(Table1[[#This Row],[Discounts]])</f>
        <v>10694.14</v>
      </c>
    </row>
    <row r="98" spans="1:22" ht="21.75" customHeight="1" x14ac:dyDescent="0.3">
      <c r="A98" s="1">
        <v>1120020</v>
      </c>
      <c r="B98" s="1" t="s">
        <v>21</v>
      </c>
      <c r="C98" s="1">
        <v>202401</v>
      </c>
      <c r="D98" s="1" t="s">
        <v>22</v>
      </c>
      <c r="E98" s="1" t="s">
        <v>23</v>
      </c>
      <c r="F98" s="1" t="s">
        <v>24</v>
      </c>
      <c r="G98" s="1" t="s">
        <v>40</v>
      </c>
      <c r="H98" s="1" t="s">
        <v>34</v>
      </c>
      <c r="I98" s="5">
        <v>120.7</v>
      </c>
      <c r="J98" s="5">
        <v>45866</v>
      </c>
      <c r="K98" s="5">
        <v>-3621.43</v>
      </c>
      <c r="L98" s="5">
        <v>42244.57</v>
      </c>
      <c r="M98" s="5">
        <v>-27679.33</v>
      </c>
      <c r="N98" s="5">
        <v>-1688.86</v>
      </c>
      <c r="O98" s="5">
        <v>-629.29</v>
      </c>
      <c r="P98" s="5">
        <f>Table1[[#This Row],[Net Sales]]+(Table1[[#This Row],[Cost of Goods Sold]]+Table1[[#This Row],[Distribution]]+Table1[[#This Row],[Warehousing]])</f>
        <v>12247.089999999997</v>
      </c>
      <c r="Q98" s="12">
        <f>Table1[[#This Row],[PROFIT]]/Table1[[#This Row],[Net Sales]]</f>
        <v>0.28990921200050079</v>
      </c>
      <c r="R98" s="14">
        <f>ABS(Table1[[#This Row],[Distribution]])+ABS(Table1[[#This Row],[Warehousing]])</f>
        <v>2318.1499999999996</v>
      </c>
      <c r="S98" s="12">
        <f>ABS(Table1[[#This Row],[Discounts]]/Table1[[#This Row],[Gross Sales]])</f>
        <v>7.8956743557319145E-2</v>
      </c>
      <c r="T98" s="17">
        <f>Table1[[#This Row],[logistics cost]]/Table1[[#This Row],[Net Sales]]</f>
        <v>5.4874508132051046E-2</v>
      </c>
      <c r="U98" s="1">
        <f>Table1[[#This Row],[PROFIT]]/Table1[[#This Row],[Volume]]</f>
        <v>101.46719138359566</v>
      </c>
      <c r="V98" s="1">
        <f>ABS(Table1[[#This Row],[Discounts]])</f>
        <v>3621.43</v>
      </c>
    </row>
    <row r="99" spans="1:22" ht="21.75" customHeight="1" x14ac:dyDescent="0.3">
      <c r="A99" s="1">
        <v>1110020</v>
      </c>
      <c r="B99" s="1" t="s">
        <v>41</v>
      </c>
      <c r="C99" s="1">
        <v>202504</v>
      </c>
      <c r="D99" s="1" t="s">
        <v>16</v>
      </c>
      <c r="E99" s="1" t="s">
        <v>28</v>
      </c>
      <c r="F99" s="1" t="s">
        <v>29</v>
      </c>
      <c r="G99" s="1" t="s">
        <v>43</v>
      </c>
      <c r="H99" s="1" t="s">
        <v>31</v>
      </c>
      <c r="I99" s="5">
        <v>48</v>
      </c>
      <c r="J99" s="5">
        <v>21600</v>
      </c>
      <c r="K99" s="5">
        <v>-670.43</v>
      </c>
      <c r="L99" s="5">
        <v>20929.57</v>
      </c>
      <c r="M99" s="5">
        <v>-13658.76</v>
      </c>
      <c r="N99" s="5">
        <v>-609.19000000000005</v>
      </c>
      <c r="O99" s="5">
        <v>-276.64</v>
      </c>
      <c r="P99" s="5">
        <f>Table1[[#This Row],[Net Sales]]+(Table1[[#This Row],[Cost of Goods Sold]]+Table1[[#This Row],[Distribution]]+Table1[[#This Row],[Warehousing]])</f>
        <v>6384.98</v>
      </c>
      <c r="Q99" s="12">
        <f>Table1[[#This Row],[PROFIT]]/Table1[[#This Row],[Net Sales]]</f>
        <v>0.30506981270996009</v>
      </c>
      <c r="R99" s="14">
        <f>ABS(Table1[[#This Row],[Distribution]])+ABS(Table1[[#This Row],[Warehousing]])</f>
        <v>885.83</v>
      </c>
      <c r="S99" s="12">
        <f>ABS(Table1[[#This Row],[Discounts]]/Table1[[#This Row],[Gross Sales]])</f>
        <v>3.1038425925925924E-2</v>
      </c>
      <c r="T99" s="17">
        <f>Table1[[#This Row],[logistics cost]]/Table1[[#This Row],[Net Sales]]</f>
        <v>4.2324328689027059E-2</v>
      </c>
      <c r="U99" s="1">
        <f>Table1[[#This Row],[PROFIT]]/Table1[[#This Row],[Volume]]</f>
        <v>133.02041666666665</v>
      </c>
      <c r="V99" s="1">
        <f>ABS(Table1[[#This Row],[Discounts]])</f>
        <v>670.43</v>
      </c>
    </row>
    <row r="100" spans="1:22" ht="21.75" customHeight="1" x14ac:dyDescent="0.3">
      <c r="A100" s="1">
        <v>1110020</v>
      </c>
      <c r="B100" s="1" t="s">
        <v>41</v>
      </c>
      <c r="C100" s="1">
        <v>202408</v>
      </c>
      <c r="D100" s="1" t="s">
        <v>16</v>
      </c>
      <c r="E100" s="1" t="s">
        <v>28</v>
      </c>
      <c r="F100" s="1" t="s">
        <v>29</v>
      </c>
      <c r="G100" s="1" t="s">
        <v>39</v>
      </c>
      <c r="H100" s="1" t="s">
        <v>37</v>
      </c>
      <c r="I100" s="5">
        <v>264</v>
      </c>
      <c r="J100" s="5">
        <v>118800</v>
      </c>
      <c r="K100" s="5">
        <v>-11456</v>
      </c>
      <c r="L100" s="5">
        <v>107344</v>
      </c>
      <c r="M100" s="5">
        <v>-68602.539999999994</v>
      </c>
      <c r="N100" s="5">
        <v>-3162.3</v>
      </c>
      <c r="O100" s="5">
        <v>-2053.9499999999998</v>
      </c>
      <c r="P100" s="5">
        <f>Table1[[#This Row],[Net Sales]]+(Table1[[#This Row],[Cost of Goods Sold]]+Table1[[#This Row],[Distribution]]+Table1[[#This Row],[Warehousing]])</f>
        <v>33525.210000000006</v>
      </c>
      <c r="Q100" s="12">
        <f>Table1[[#This Row],[PROFIT]]/Table1[[#This Row],[Net Sales]]</f>
        <v>0.31231563943955887</v>
      </c>
      <c r="R100" s="14">
        <f>ABS(Table1[[#This Row],[Distribution]])+ABS(Table1[[#This Row],[Warehousing]])</f>
        <v>5216.25</v>
      </c>
      <c r="S100" s="12">
        <f>ABS(Table1[[#This Row],[Discounts]]/Table1[[#This Row],[Gross Sales]])</f>
        <v>9.6430976430976437E-2</v>
      </c>
      <c r="T100" s="17">
        <f>Table1[[#This Row],[logistics cost]]/Table1[[#This Row],[Net Sales]]</f>
        <v>4.8593773289610967E-2</v>
      </c>
      <c r="U100" s="1">
        <f>Table1[[#This Row],[PROFIT]]/Table1[[#This Row],[Volume]]</f>
        <v>126.98943181818184</v>
      </c>
      <c r="V100" s="1">
        <f>ABS(Table1[[#This Row],[Discounts]])</f>
        <v>11456</v>
      </c>
    </row>
    <row r="101" spans="1:22" ht="21.75" customHeight="1" x14ac:dyDescent="0.3">
      <c r="A101" s="1">
        <v>1120020</v>
      </c>
      <c r="B101" s="1" t="s">
        <v>21</v>
      </c>
      <c r="C101" s="1">
        <v>202509</v>
      </c>
      <c r="D101" s="1" t="s">
        <v>22</v>
      </c>
      <c r="E101" s="1" t="s">
        <v>23</v>
      </c>
      <c r="F101" s="1" t="s">
        <v>24</v>
      </c>
      <c r="G101" s="1" t="s">
        <v>43</v>
      </c>
      <c r="H101" s="1" t="s">
        <v>31</v>
      </c>
      <c r="I101" s="5">
        <v>117.9</v>
      </c>
      <c r="J101" s="5">
        <v>44802</v>
      </c>
      <c r="K101" s="5">
        <v>-1339.87</v>
      </c>
      <c r="L101" s="5">
        <v>43462.13</v>
      </c>
      <c r="M101" s="5">
        <v>-27043.06</v>
      </c>
      <c r="N101" s="5">
        <v>-1305.8599999999999</v>
      </c>
      <c r="O101" s="5">
        <v>-691.13</v>
      </c>
      <c r="P101" s="5">
        <f>Table1[[#This Row],[Net Sales]]+(Table1[[#This Row],[Cost of Goods Sold]]+Table1[[#This Row],[Distribution]]+Table1[[#This Row],[Warehousing]])</f>
        <v>14422.079999999994</v>
      </c>
      <c r="Q101" s="12">
        <f>Table1[[#This Row],[PROFIT]]/Table1[[#This Row],[Net Sales]]</f>
        <v>0.33183095260172468</v>
      </c>
      <c r="R101" s="14">
        <f>ABS(Table1[[#This Row],[Distribution]])+ABS(Table1[[#This Row],[Warehousing]])</f>
        <v>1996.9899999999998</v>
      </c>
      <c r="S101" s="12">
        <f>ABS(Table1[[#This Row],[Discounts]]/Table1[[#This Row],[Gross Sales]])</f>
        <v>2.9906477389402258E-2</v>
      </c>
      <c r="T101" s="17">
        <f>Table1[[#This Row],[logistics cost]]/Table1[[#This Row],[Net Sales]]</f>
        <v>4.5947817099622132E-2</v>
      </c>
      <c r="U101" s="1">
        <f>Table1[[#This Row],[PROFIT]]/Table1[[#This Row],[Volume]]</f>
        <v>122.32468193384219</v>
      </c>
      <c r="V101" s="1">
        <f>ABS(Table1[[#This Row],[Discounts]])</f>
        <v>1339.87</v>
      </c>
    </row>
    <row r="102" spans="1:22" ht="21.75" customHeight="1" x14ac:dyDescent="0.3">
      <c r="A102" s="1">
        <v>1110010</v>
      </c>
      <c r="B102" s="1" t="s">
        <v>15</v>
      </c>
      <c r="C102" s="1">
        <v>202505</v>
      </c>
      <c r="D102" s="1" t="s">
        <v>16</v>
      </c>
      <c r="E102" s="1" t="s">
        <v>17</v>
      </c>
      <c r="F102" s="1" t="s">
        <v>18</v>
      </c>
      <c r="G102" s="1" t="s">
        <v>30</v>
      </c>
      <c r="H102" s="1" t="s">
        <v>31</v>
      </c>
      <c r="I102" s="5">
        <v>110.1</v>
      </c>
      <c r="J102" s="5">
        <v>46242</v>
      </c>
      <c r="K102" s="5">
        <v>-939.03</v>
      </c>
      <c r="L102" s="5">
        <v>45302.97</v>
      </c>
      <c r="M102" s="5">
        <v>-28479.68</v>
      </c>
      <c r="N102" s="5">
        <v>-1695.18</v>
      </c>
      <c r="O102" s="5">
        <v>-892.45</v>
      </c>
      <c r="P102" s="5">
        <f>Table1[[#This Row],[Net Sales]]+(Table1[[#This Row],[Cost of Goods Sold]]+Table1[[#This Row],[Distribution]]+Table1[[#This Row],[Warehousing]])</f>
        <v>14235.66</v>
      </c>
      <c r="Q102" s="12">
        <f>Table1[[#This Row],[PROFIT]]/Table1[[#This Row],[Net Sales]]</f>
        <v>0.31423237814209531</v>
      </c>
      <c r="R102" s="14">
        <f>ABS(Table1[[#This Row],[Distribution]])+ABS(Table1[[#This Row],[Warehousing]])</f>
        <v>2587.63</v>
      </c>
      <c r="S102" s="12">
        <f>ABS(Table1[[#This Row],[Discounts]]/Table1[[#This Row],[Gross Sales]])</f>
        <v>2.0306863889970158E-2</v>
      </c>
      <c r="T102" s="17">
        <f>Table1[[#This Row],[logistics cost]]/Table1[[#This Row],[Net Sales]]</f>
        <v>5.7118330211021487E-2</v>
      </c>
      <c r="U102" s="1">
        <f>Table1[[#This Row],[PROFIT]]/Table1[[#This Row],[Volume]]</f>
        <v>129.29754768392371</v>
      </c>
      <c r="V102" s="1">
        <f>ABS(Table1[[#This Row],[Discounts]])</f>
        <v>939.03</v>
      </c>
    </row>
    <row r="103" spans="1:22" ht="21.75" customHeight="1" x14ac:dyDescent="0.3">
      <c r="A103" s="1">
        <v>1110010</v>
      </c>
      <c r="B103" s="1" t="s">
        <v>15</v>
      </c>
      <c r="C103" s="1">
        <v>202411</v>
      </c>
      <c r="D103" s="1" t="s">
        <v>16</v>
      </c>
      <c r="E103" s="1" t="s">
        <v>17</v>
      </c>
      <c r="F103" s="1" t="s">
        <v>18</v>
      </c>
      <c r="G103" s="1" t="s">
        <v>35</v>
      </c>
      <c r="H103" s="1" t="s">
        <v>31</v>
      </c>
      <c r="I103" s="5">
        <v>78.599999999999994</v>
      </c>
      <c r="J103" s="5">
        <v>33012</v>
      </c>
      <c r="K103" s="5">
        <v>-922.67</v>
      </c>
      <c r="L103" s="5">
        <v>32089.33</v>
      </c>
      <c r="M103" s="5">
        <v>-20050.02</v>
      </c>
      <c r="N103" s="5">
        <v>-852.66</v>
      </c>
      <c r="O103" s="5">
        <v>-537.29</v>
      </c>
      <c r="P103" s="5">
        <f>Table1[[#This Row],[Net Sales]]+(Table1[[#This Row],[Cost of Goods Sold]]+Table1[[#This Row],[Distribution]]+Table1[[#This Row],[Warehousing]])</f>
        <v>10649.36</v>
      </c>
      <c r="Q103" s="12">
        <f>Table1[[#This Row],[PROFIT]]/Table1[[#This Row],[Net Sales]]</f>
        <v>0.33186607510970156</v>
      </c>
      <c r="R103" s="14">
        <f>ABS(Table1[[#This Row],[Distribution]])+ABS(Table1[[#This Row],[Warehousing]])</f>
        <v>1389.9499999999998</v>
      </c>
      <c r="S103" s="12">
        <f>ABS(Table1[[#This Row],[Discounts]]/Table1[[#This Row],[Gross Sales]])</f>
        <v>2.7949533502968617E-2</v>
      </c>
      <c r="T103" s="17">
        <f>Table1[[#This Row],[logistics cost]]/Table1[[#This Row],[Net Sales]]</f>
        <v>4.3315020911935516E-2</v>
      </c>
      <c r="U103" s="1">
        <f>Table1[[#This Row],[PROFIT]]/Table1[[#This Row],[Volume]]</f>
        <v>135.48804071246821</v>
      </c>
      <c r="V103" s="1">
        <f>ABS(Table1[[#This Row],[Discounts]])</f>
        <v>922.67</v>
      </c>
    </row>
    <row r="104" spans="1:22" ht="21.75" customHeight="1" x14ac:dyDescent="0.3">
      <c r="A104" s="1">
        <v>1130010</v>
      </c>
      <c r="B104" s="1" t="s">
        <v>26</v>
      </c>
      <c r="C104" s="1">
        <v>202509</v>
      </c>
      <c r="D104" s="1" t="s">
        <v>27</v>
      </c>
      <c r="E104" s="1" t="s">
        <v>28</v>
      </c>
      <c r="F104" s="1" t="s">
        <v>29</v>
      </c>
      <c r="G104" s="1" t="s">
        <v>35</v>
      </c>
      <c r="H104" s="1" t="s">
        <v>31</v>
      </c>
      <c r="I104" s="5">
        <v>89.1</v>
      </c>
      <c r="J104" s="5">
        <v>32076</v>
      </c>
      <c r="K104" s="5">
        <v>-1128.69</v>
      </c>
      <c r="L104" s="5">
        <v>30947.31</v>
      </c>
      <c r="M104" s="5">
        <v>-20807.21</v>
      </c>
      <c r="N104" s="5">
        <v>-641.16999999999996</v>
      </c>
      <c r="O104" s="5">
        <v>-330.65</v>
      </c>
      <c r="P104" s="5">
        <f>Table1[[#This Row],[Net Sales]]+(Table1[[#This Row],[Cost of Goods Sold]]+Table1[[#This Row],[Distribution]]+Table1[[#This Row],[Warehousing]])</f>
        <v>9168.2800000000025</v>
      </c>
      <c r="Q104" s="12">
        <f>Table1[[#This Row],[PROFIT]]/Table1[[#This Row],[Net Sales]]</f>
        <v>0.29625450483418436</v>
      </c>
      <c r="R104" s="14">
        <f>ABS(Table1[[#This Row],[Distribution]])+ABS(Table1[[#This Row],[Warehousing]])</f>
        <v>971.81999999999994</v>
      </c>
      <c r="S104" s="12">
        <f>ABS(Table1[[#This Row],[Discounts]]/Table1[[#This Row],[Gross Sales]])</f>
        <v>3.5187991021324354E-2</v>
      </c>
      <c r="T104" s="17">
        <f>Table1[[#This Row],[logistics cost]]/Table1[[#This Row],[Net Sales]]</f>
        <v>3.1402406218828061E-2</v>
      </c>
      <c r="U104" s="1">
        <f>Table1[[#This Row],[PROFIT]]/Table1[[#This Row],[Volume]]</f>
        <v>102.8987654320988</v>
      </c>
      <c r="V104" s="1">
        <f>ABS(Table1[[#This Row],[Discounts]])</f>
        <v>1128.69</v>
      </c>
    </row>
    <row r="105" spans="1:22" ht="21.75" customHeight="1" x14ac:dyDescent="0.3">
      <c r="A105" s="1">
        <v>1120010</v>
      </c>
      <c r="B105" s="1" t="s">
        <v>32</v>
      </c>
      <c r="C105" s="1">
        <v>202502</v>
      </c>
      <c r="D105" s="1" t="s">
        <v>22</v>
      </c>
      <c r="E105" s="1" t="s">
        <v>17</v>
      </c>
      <c r="F105" s="1" t="s">
        <v>18</v>
      </c>
      <c r="G105" s="1" t="s">
        <v>36</v>
      </c>
      <c r="H105" s="1" t="s">
        <v>37</v>
      </c>
      <c r="I105" s="5">
        <v>294.60000000000002</v>
      </c>
      <c r="J105" s="5">
        <v>141408</v>
      </c>
      <c r="K105" s="5">
        <v>-15613.53</v>
      </c>
      <c r="L105" s="5">
        <v>125794.47</v>
      </c>
      <c r="M105" s="5">
        <v>-83305.31</v>
      </c>
      <c r="N105" s="5">
        <v>-2768.75</v>
      </c>
      <c r="O105" s="5">
        <v>-1467.22</v>
      </c>
      <c r="P105" s="5">
        <f>Table1[[#This Row],[Net Sales]]+(Table1[[#This Row],[Cost of Goods Sold]]+Table1[[#This Row],[Distribution]]+Table1[[#This Row],[Warehousing]])</f>
        <v>38253.19</v>
      </c>
      <c r="Q105" s="12">
        <f>Table1[[#This Row],[PROFIT]]/Table1[[#This Row],[Net Sales]]</f>
        <v>0.30409277927718126</v>
      </c>
      <c r="R105" s="14">
        <f>ABS(Table1[[#This Row],[Distribution]])+ABS(Table1[[#This Row],[Warehousing]])</f>
        <v>4235.97</v>
      </c>
      <c r="S105" s="12">
        <f>ABS(Table1[[#This Row],[Discounts]]/Table1[[#This Row],[Gross Sales]])</f>
        <v>0.11041475729803123</v>
      </c>
      <c r="T105" s="17">
        <f>Table1[[#This Row],[logistics cost]]/Table1[[#This Row],[Net Sales]]</f>
        <v>3.3673737804213497E-2</v>
      </c>
      <c r="U105" s="1">
        <f>Table1[[#This Row],[PROFIT]]/Table1[[#This Row],[Volume]]</f>
        <v>129.84789545145961</v>
      </c>
      <c r="V105" s="1">
        <f>ABS(Table1[[#This Row],[Discounts]])</f>
        <v>15613.53</v>
      </c>
    </row>
    <row r="106" spans="1:22" ht="21.75" customHeight="1" x14ac:dyDescent="0.3">
      <c r="A106" s="1">
        <v>1120010</v>
      </c>
      <c r="B106" s="1" t="s">
        <v>32</v>
      </c>
      <c r="C106" s="1">
        <v>202411</v>
      </c>
      <c r="D106" s="1" t="s">
        <v>22</v>
      </c>
      <c r="E106" s="1" t="s">
        <v>17</v>
      </c>
      <c r="F106" s="1" t="s">
        <v>18</v>
      </c>
      <c r="G106" s="1" t="s">
        <v>25</v>
      </c>
      <c r="H106" s="1" t="s">
        <v>20</v>
      </c>
      <c r="I106" s="5">
        <v>97.6</v>
      </c>
      <c r="J106" s="5">
        <v>46848</v>
      </c>
      <c r="K106" s="5">
        <v>-3223.19</v>
      </c>
      <c r="L106" s="5">
        <v>43624.81</v>
      </c>
      <c r="M106" s="5">
        <v>-28028.52</v>
      </c>
      <c r="N106" s="5">
        <v>-999.51</v>
      </c>
      <c r="O106" s="5">
        <v>-667.97</v>
      </c>
      <c r="P106" s="5">
        <f>Table1[[#This Row],[Net Sales]]+(Table1[[#This Row],[Cost of Goods Sold]]+Table1[[#This Row],[Distribution]]+Table1[[#This Row],[Warehousing]])</f>
        <v>13928.809999999998</v>
      </c>
      <c r="Q106" s="12">
        <f>Table1[[#This Row],[PROFIT]]/Table1[[#This Row],[Net Sales]]</f>
        <v>0.31928643356842124</v>
      </c>
      <c r="R106" s="14">
        <f>ABS(Table1[[#This Row],[Distribution]])+ABS(Table1[[#This Row],[Warehousing]])</f>
        <v>1667.48</v>
      </c>
      <c r="S106" s="12">
        <f>ABS(Table1[[#This Row],[Discounts]]/Table1[[#This Row],[Gross Sales]])</f>
        <v>6.8801016051912564E-2</v>
      </c>
      <c r="T106" s="17">
        <f>Table1[[#This Row],[logistics cost]]/Table1[[#This Row],[Net Sales]]</f>
        <v>3.8223203722835698E-2</v>
      </c>
      <c r="U106" s="1">
        <f>Table1[[#This Row],[PROFIT]]/Table1[[#This Row],[Volume]]</f>
        <v>142.71321721311475</v>
      </c>
      <c r="V106" s="1">
        <f>ABS(Table1[[#This Row],[Discounts]])</f>
        <v>3223.19</v>
      </c>
    </row>
    <row r="107" spans="1:22" ht="21.75" customHeight="1" x14ac:dyDescent="0.3">
      <c r="A107" s="1">
        <v>1130010</v>
      </c>
      <c r="B107" s="1" t="s">
        <v>26</v>
      </c>
      <c r="C107" s="1">
        <v>202406</v>
      </c>
      <c r="D107" s="1" t="s">
        <v>27</v>
      </c>
      <c r="E107" s="1" t="s">
        <v>28</v>
      </c>
      <c r="F107" s="1" t="s">
        <v>29</v>
      </c>
      <c r="G107" s="1" t="s">
        <v>36</v>
      </c>
      <c r="H107" s="1" t="s">
        <v>37</v>
      </c>
      <c r="I107" s="5">
        <v>69.7</v>
      </c>
      <c r="J107" s="5">
        <v>25092</v>
      </c>
      <c r="K107" s="5">
        <v>-2881.4</v>
      </c>
      <c r="L107" s="5">
        <v>22210.6</v>
      </c>
      <c r="M107" s="5">
        <v>-14596.42</v>
      </c>
      <c r="N107" s="5">
        <v>-551.19000000000005</v>
      </c>
      <c r="O107" s="5">
        <v>-424.85</v>
      </c>
      <c r="P107" s="5">
        <f>Table1[[#This Row],[Net Sales]]+(Table1[[#This Row],[Cost of Goods Sold]]+Table1[[#This Row],[Distribution]]+Table1[[#This Row],[Warehousing]])</f>
        <v>6638.1399999999976</v>
      </c>
      <c r="Q107" s="12">
        <f>Table1[[#This Row],[PROFIT]]/Table1[[#This Row],[Net Sales]]</f>
        <v>0.29887261037522617</v>
      </c>
      <c r="R107" s="14">
        <f>ABS(Table1[[#This Row],[Distribution]])+ABS(Table1[[#This Row],[Warehousing]])</f>
        <v>976.04000000000008</v>
      </c>
      <c r="S107" s="12">
        <f>ABS(Table1[[#This Row],[Discounts]]/Table1[[#This Row],[Gross Sales]])</f>
        <v>0.11483341304001275</v>
      </c>
      <c r="T107" s="17">
        <f>Table1[[#This Row],[logistics cost]]/Table1[[#This Row],[Net Sales]]</f>
        <v>4.3944783121572586E-2</v>
      </c>
      <c r="U107" s="1">
        <f>Table1[[#This Row],[PROFIT]]/Table1[[#This Row],[Volume]]</f>
        <v>95.238737446197959</v>
      </c>
      <c r="V107" s="1">
        <f>ABS(Table1[[#This Row],[Discounts]])</f>
        <v>2881.4</v>
      </c>
    </row>
    <row r="108" spans="1:22" ht="21.75" customHeight="1" x14ac:dyDescent="0.3">
      <c r="A108" s="1">
        <v>1110020</v>
      </c>
      <c r="B108" s="1" t="s">
        <v>41</v>
      </c>
      <c r="C108" s="1">
        <v>202509</v>
      </c>
      <c r="D108" s="1" t="s">
        <v>16</v>
      </c>
      <c r="E108" s="1" t="s">
        <v>28</v>
      </c>
      <c r="F108" s="1" t="s">
        <v>29</v>
      </c>
      <c r="G108" s="1" t="s">
        <v>39</v>
      </c>
      <c r="H108" s="1" t="s">
        <v>37</v>
      </c>
      <c r="I108" s="5">
        <v>113.5</v>
      </c>
      <c r="J108" s="5">
        <v>51075</v>
      </c>
      <c r="K108" s="5">
        <v>-4607.63</v>
      </c>
      <c r="L108" s="5">
        <v>46467.37</v>
      </c>
      <c r="M108" s="5">
        <v>-28835.97</v>
      </c>
      <c r="N108" s="5">
        <v>-1677.13</v>
      </c>
      <c r="O108" s="5">
        <v>-883.44</v>
      </c>
      <c r="P108" s="5">
        <f>Table1[[#This Row],[Net Sales]]+(Table1[[#This Row],[Cost of Goods Sold]]+Table1[[#This Row],[Distribution]]+Table1[[#This Row],[Warehousing]])</f>
        <v>15070.830000000002</v>
      </c>
      <c r="Q108" s="12">
        <f>Table1[[#This Row],[PROFIT]]/Table1[[#This Row],[Net Sales]]</f>
        <v>0.32433146098003829</v>
      </c>
      <c r="R108" s="14">
        <f>ABS(Table1[[#This Row],[Distribution]])+ABS(Table1[[#This Row],[Warehousing]])</f>
        <v>2560.5700000000002</v>
      </c>
      <c r="S108" s="12">
        <f>ABS(Table1[[#This Row],[Discounts]]/Table1[[#This Row],[Gross Sales]])</f>
        <v>9.0213020068526675E-2</v>
      </c>
      <c r="T108" s="17">
        <f>Table1[[#This Row],[logistics cost]]/Table1[[#This Row],[Net Sales]]</f>
        <v>5.5104689591857686E-2</v>
      </c>
      <c r="U108" s="1">
        <f>Table1[[#This Row],[PROFIT]]/Table1[[#This Row],[Volume]]</f>
        <v>132.78264317180617</v>
      </c>
      <c r="V108" s="1">
        <f>ABS(Table1[[#This Row],[Discounts]])</f>
        <v>4607.63</v>
      </c>
    </row>
    <row r="109" spans="1:22" ht="21.75" customHeight="1" x14ac:dyDescent="0.3">
      <c r="A109" s="1">
        <v>1130010</v>
      </c>
      <c r="B109" s="1" t="s">
        <v>26</v>
      </c>
      <c r="C109" s="1">
        <v>202503</v>
      </c>
      <c r="D109" s="1" t="s">
        <v>27</v>
      </c>
      <c r="E109" s="1" t="s">
        <v>28</v>
      </c>
      <c r="F109" s="1" t="s">
        <v>29</v>
      </c>
      <c r="G109" s="1" t="s">
        <v>36</v>
      </c>
      <c r="H109" s="1" t="s">
        <v>37</v>
      </c>
      <c r="I109" s="5">
        <v>286.3</v>
      </c>
      <c r="J109" s="5">
        <v>103068</v>
      </c>
      <c r="K109" s="5">
        <v>-12317.25</v>
      </c>
      <c r="L109" s="5">
        <v>90750.75</v>
      </c>
      <c r="M109" s="5">
        <v>-57894.37</v>
      </c>
      <c r="N109" s="5">
        <v>-3561.11</v>
      </c>
      <c r="O109" s="5">
        <v>-1533.97</v>
      </c>
      <c r="P109" s="5">
        <f>Table1[[#This Row],[Net Sales]]+(Table1[[#This Row],[Cost of Goods Sold]]+Table1[[#This Row],[Distribution]]+Table1[[#This Row],[Warehousing]])</f>
        <v>27761.299999999996</v>
      </c>
      <c r="Q109" s="12">
        <f>Table1[[#This Row],[PROFIT]]/Table1[[#This Row],[Net Sales]]</f>
        <v>0.30590711371531359</v>
      </c>
      <c r="R109" s="14">
        <f>ABS(Table1[[#This Row],[Distribution]])+ABS(Table1[[#This Row],[Warehousing]])</f>
        <v>5095.08</v>
      </c>
      <c r="S109" s="12">
        <f>ABS(Table1[[#This Row],[Discounts]]/Table1[[#This Row],[Gross Sales]])</f>
        <v>0.11950605425544301</v>
      </c>
      <c r="T109" s="17">
        <f>Table1[[#This Row],[logistics cost]]/Table1[[#This Row],[Net Sales]]</f>
        <v>5.6143668234146828E-2</v>
      </c>
      <c r="U109" s="1">
        <f>Table1[[#This Row],[PROFIT]]/Table1[[#This Row],[Volume]]</f>
        <v>96.965770171149131</v>
      </c>
      <c r="V109" s="1">
        <f>ABS(Table1[[#This Row],[Discounts]])</f>
        <v>12317.25</v>
      </c>
    </row>
    <row r="110" spans="1:22" ht="21.75" customHeight="1" x14ac:dyDescent="0.3">
      <c r="A110" s="1">
        <v>1120020</v>
      </c>
      <c r="B110" s="1" t="s">
        <v>21</v>
      </c>
      <c r="C110" s="1">
        <v>202501</v>
      </c>
      <c r="D110" s="1" t="s">
        <v>22</v>
      </c>
      <c r="E110" s="1" t="s">
        <v>23</v>
      </c>
      <c r="F110" s="1" t="s">
        <v>24</v>
      </c>
      <c r="G110" s="1" t="s">
        <v>33</v>
      </c>
      <c r="H110" s="1" t="s">
        <v>34</v>
      </c>
      <c r="I110" s="5">
        <v>263.3</v>
      </c>
      <c r="J110" s="5">
        <v>100054</v>
      </c>
      <c r="K110" s="5">
        <v>-7323.91</v>
      </c>
      <c r="L110" s="5">
        <v>92730.09</v>
      </c>
      <c r="M110" s="5">
        <v>-59614.49</v>
      </c>
      <c r="N110" s="5">
        <v>-2520.33</v>
      </c>
      <c r="O110" s="5">
        <v>-1201.6600000000001</v>
      </c>
      <c r="P110" s="5">
        <f>Table1[[#This Row],[Net Sales]]+(Table1[[#This Row],[Cost of Goods Sold]]+Table1[[#This Row],[Distribution]]+Table1[[#This Row],[Warehousing]])</f>
        <v>29393.609999999993</v>
      </c>
      <c r="Q110" s="12">
        <f>Table1[[#This Row],[PROFIT]]/Table1[[#This Row],[Net Sales]]</f>
        <v>0.31698028115792831</v>
      </c>
      <c r="R110" s="14">
        <f>ABS(Table1[[#This Row],[Distribution]])+ABS(Table1[[#This Row],[Warehousing]])</f>
        <v>3721.99</v>
      </c>
      <c r="S110" s="12">
        <f>ABS(Table1[[#This Row],[Discounts]]/Table1[[#This Row],[Gross Sales]])</f>
        <v>7.3199572230995255E-2</v>
      </c>
      <c r="T110" s="17">
        <f>Table1[[#This Row],[logistics cost]]/Table1[[#This Row],[Net Sales]]</f>
        <v>4.0137888359646795E-2</v>
      </c>
      <c r="U110" s="1">
        <f>Table1[[#This Row],[PROFIT]]/Table1[[#This Row],[Volume]]</f>
        <v>111.63543486517278</v>
      </c>
      <c r="V110" s="1">
        <f>ABS(Table1[[#This Row],[Discounts]])</f>
        <v>7323.91</v>
      </c>
    </row>
    <row r="111" spans="1:22" ht="21.75" customHeight="1" x14ac:dyDescent="0.3">
      <c r="A111" s="1">
        <v>1120010</v>
      </c>
      <c r="B111" s="1" t="s">
        <v>32</v>
      </c>
      <c r="C111" s="1">
        <v>202409</v>
      </c>
      <c r="D111" s="1" t="s">
        <v>22</v>
      </c>
      <c r="E111" s="1" t="s">
        <v>17</v>
      </c>
      <c r="F111" s="1" t="s">
        <v>18</v>
      </c>
      <c r="G111" s="1" t="s">
        <v>42</v>
      </c>
      <c r="H111" s="1" t="s">
        <v>20</v>
      </c>
      <c r="I111" s="5">
        <v>10.9</v>
      </c>
      <c r="J111" s="5">
        <v>5232</v>
      </c>
      <c r="K111" s="5">
        <v>-449.7</v>
      </c>
      <c r="L111" s="5">
        <v>4782.3</v>
      </c>
      <c r="M111" s="5">
        <v>-3188.35</v>
      </c>
      <c r="N111" s="5">
        <v>-188.77</v>
      </c>
      <c r="O111" s="5">
        <v>-91.37</v>
      </c>
      <c r="P111" s="5">
        <f>Table1[[#This Row],[Net Sales]]+(Table1[[#This Row],[Cost of Goods Sold]]+Table1[[#This Row],[Distribution]]+Table1[[#This Row],[Warehousing]])</f>
        <v>1313.8100000000004</v>
      </c>
      <c r="Q111" s="12">
        <f>Table1[[#This Row],[PROFIT]]/Table1[[#This Row],[Net Sales]]</f>
        <v>0.27472345942329013</v>
      </c>
      <c r="R111" s="14">
        <f>ABS(Table1[[#This Row],[Distribution]])+ABS(Table1[[#This Row],[Warehousing]])</f>
        <v>280.14</v>
      </c>
      <c r="S111" s="12">
        <f>ABS(Table1[[#This Row],[Discounts]]/Table1[[#This Row],[Gross Sales]])</f>
        <v>8.5951834862385321E-2</v>
      </c>
      <c r="T111" s="17">
        <f>Table1[[#This Row],[logistics cost]]/Table1[[#This Row],[Net Sales]]</f>
        <v>5.8578508249168805E-2</v>
      </c>
      <c r="U111" s="1">
        <f>Table1[[#This Row],[PROFIT]]/Table1[[#This Row],[Volume]]</f>
        <v>120.53302752293581</v>
      </c>
      <c r="V111" s="1">
        <f>ABS(Table1[[#This Row],[Discounts]])</f>
        <v>449.7</v>
      </c>
    </row>
    <row r="112" spans="1:22" ht="21.75" customHeight="1" x14ac:dyDescent="0.3">
      <c r="A112" s="1">
        <v>1120020</v>
      </c>
      <c r="B112" s="1" t="s">
        <v>21</v>
      </c>
      <c r="C112" s="1">
        <v>202508</v>
      </c>
      <c r="D112" s="1" t="s">
        <v>22</v>
      </c>
      <c r="E112" s="1" t="s">
        <v>23</v>
      </c>
      <c r="F112" s="1" t="s">
        <v>24</v>
      </c>
      <c r="G112" s="1" t="s">
        <v>33</v>
      </c>
      <c r="H112" s="1" t="s">
        <v>34</v>
      </c>
      <c r="I112" s="5">
        <v>250.5</v>
      </c>
      <c r="J112" s="5">
        <v>95190</v>
      </c>
      <c r="K112" s="5">
        <v>-7288.71</v>
      </c>
      <c r="L112" s="5">
        <v>87901.29</v>
      </c>
      <c r="M112" s="5">
        <v>-55501.57</v>
      </c>
      <c r="N112" s="5">
        <v>-2198.63</v>
      </c>
      <c r="O112" s="5">
        <v>-1543.18</v>
      </c>
      <c r="P112" s="5">
        <f>Table1[[#This Row],[Net Sales]]+(Table1[[#This Row],[Cost of Goods Sold]]+Table1[[#This Row],[Distribution]]+Table1[[#This Row],[Warehousing]])</f>
        <v>28657.909999999996</v>
      </c>
      <c r="Q112" s="12">
        <f>Table1[[#This Row],[PROFIT]]/Table1[[#This Row],[Net Sales]]</f>
        <v>0.32602377052714471</v>
      </c>
      <c r="R112" s="14">
        <f>ABS(Table1[[#This Row],[Distribution]])+ABS(Table1[[#This Row],[Warehousing]])</f>
        <v>3741.8100000000004</v>
      </c>
      <c r="S112" s="12">
        <f>ABS(Table1[[#This Row],[Discounts]]/Table1[[#This Row],[Gross Sales]])</f>
        <v>7.657012291207059E-2</v>
      </c>
      <c r="T112" s="17">
        <f>Table1[[#This Row],[logistics cost]]/Table1[[#This Row],[Net Sales]]</f>
        <v>4.2568317256777469E-2</v>
      </c>
      <c r="U112" s="1">
        <f>Table1[[#This Row],[PROFIT]]/Table1[[#This Row],[Volume]]</f>
        <v>114.40283433133732</v>
      </c>
      <c r="V112" s="1">
        <f>ABS(Table1[[#This Row],[Discounts]])</f>
        <v>7288.71</v>
      </c>
    </row>
    <row r="113" spans="1:22" ht="21.75" customHeight="1" x14ac:dyDescent="0.3">
      <c r="A113" s="1">
        <v>1110020</v>
      </c>
      <c r="B113" s="1" t="s">
        <v>41</v>
      </c>
      <c r="C113" s="1">
        <v>202410</v>
      </c>
      <c r="D113" s="1" t="s">
        <v>16</v>
      </c>
      <c r="E113" s="1" t="s">
        <v>28</v>
      </c>
      <c r="F113" s="1" t="s">
        <v>29</v>
      </c>
      <c r="G113" s="1" t="s">
        <v>25</v>
      </c>
      <c r="H113" s="1" t="s">
        <v>20</v>
      </c>
      <c r="I113" s="5">
        <v>96.7</v>
      </c>
      <c r="J113" s="5">
        <v>43515</v>
      </c>
      <c r="K113" s="5">
        <v>-2654.46</v>
      </c>
      <c r="L113" s="5">
        <v>40860.54</v>
      </c>
      <c r="M113" s="5">
        <v>-26228.04</v>
      </c>
      <c r="N113" s="5">
        <v>-924.6</v>
      </c>
      <c r="O113" s="5">
        <v>-780.28</v>
      </c>
      <c r="P113" s="5">
        <f>Table1[[#This Row],[Net Sales]]+(Table1[[#This Row],[Cost of Goods Sold]]+Table1[[#This Row],[Distribution]]+Table1[[#This Row],[Warehousing]])</f>
        <v>12927.620000000003</v>
      </c>
      <c r="Q113" s="12">
        <f>Table1[[#This Row],[PROFIT]]/Table1[[#This Row],[Net Sales]]</f>
        <v>0.31638397338850643</v>
      </c>
      <c r="R113" s="14">
        <f>ABS(Table1[[#This Row],[Distribution]])+ABS(Table1[[#This Row],[Warehousing]])</f>
        <v>1704.88</v>
      </c>
      <c r="S113" s="12">
        <f>ABS(Table1[[#This Row],[Discounts]]/Table1[[#This Row],[Gross Sales]])</f>
        <v>6.1001034126163395E-2</v>
      </c>
      <c r="T113" s="17">
        <f>Table1[[#This Row],[logistics cost]]/Table1[[#This Row],[Net Sales]]</f>
        <v>4.1724362918355948E-2</v>
      </c>
      <c r="U113" s="1">
        <f>Table1[[#This Row],[PROFIT]]/Table1[[#This Row],[Volume]]</f>
        <v>133.68790072388833</v>
      </c>
      <c r="V113" s="1">
        <f>ABS(Table1[[#This Row],[Discounts]])</f>
        <v>2654.46</v>
      </c>
    </row>
    <row r="114" spans="1:22" ht="21.75" customHeight="1" x14ac:dyDescent="0.3">
      <c r="A114" s="1">
        <v>1120010</v>
      </c>
      <c r="B114" s="1" t="s">
        <v>32</v>
      </c>
      <c r="C114" s="1">
        <v>202407</v>
      </c>
      <c r="D114" s="1" t="s">
        <v>22</v>
      </c>
      <c r="E114" s="1" t="s">
        <v>17</v>
      </c>
      <c r="F114" s="1" t="s">
        <v>18</v>
      </c>
      <c r="G114" s="1" t="s">
        <v>30</v>
      </c>
      <c r="H114" s="1" t="s">
        <v>31</v>
      </c>
      <c r="I114" s="5">
        <v>24.5</v>
      </c>
      <c r="J114" s="5">
        <v>11760</v>
      </c>
      <c r="K114" s="5">
        <v>-362.07</v>
      </c>
      <c r="L114" s="5">
        <v>11397.93</v>
      </c>
      <c r="M114" s="5">
        <v>-7731.09</v>
      </c>
      <c r="N114" s="5">
        <v>-348.97</v>
      </c>
      <c r="O114" s="5">
        <v>-218.1</v>
      </c>
      <c r="P114" s="5">
        <f>Table1[[#This Row],[Net Sales]]+(Table1[[#This Row],[Cost of Goods Sold]]+Table1[[#This Row],[Distribution]]+Table1[[#This Row],[Warehousing]])</f>
        <v>3099.7700000000004</v>
      </c>
      <c r="Q114" s="12">
        <f>Table1[[#This Row],[PROFIT]]/Table1[[#This Row],[Net Sales]]</f>
        <v>0.27195903115741193</v>
      </c>
      <c r="R114" s="14">
        <f>ABS(Table1[[#This Row],[Distribution]])+ABS(Table1[[#This Row],[Warehousing]])</f>
        <v>567.07000000000005</v>
      </c>
      <c r="S114" s="12">
        <f>ABS(Table1[[#This Row],[Discounts]]/Table1[[#This Row],[Gross Sales]])</f>
        <v>3.0788265306122449E-2</v>
      </c>
      <c r="T114" s="17">
        <f>Table1[[#This Row],[logistics cost]]/Table1[[#This Row],[Net Sales]]</f>
        <v>4.9752016374903167E-2</v>
      </c>
      <c r="U114" s="1">
        <f>Table1[[#This Row],[PROFIT]]/Table1[[#This Row],[Volume]]</f>
        <v>126.52122448979594</v>
      </c>
      <c r="V114" s="1">
        <f>ABS(Table1[[#This Row],[Discounts]])</f>
        <v>362.07</v>
      </c>
    </row>
    <row r="115" spans="1:22" ht="21.75" customHeight="1" x14ac:dyDescent="0.3">
      <c r="A115" s="1">
        <v>1110020</v>
      </c>
      <c r="B115" s="1" t="s">
        <v>41</v>
      </c>
      <c r="C115" s="1">
        <v>202410</v>
      </c>
      <c r="D115" s="1" t="s">
        <v>16</v>
      </c>
      <c r="E115" s="1" t="s">
        <v>28</v>
      </c>
      <c r="F115" s="1" t="s">
        <v>29</v>
      </c>
      <c r="G115" s="1" t="s">
        <v>40</v>
      </c>
      <c r="H115" s="1" t="s">
        <v>34</v>
      </c>
      <c r="I115" s="5">
        <v>236.6</v>
      </c>
      <c r="J115" s="5">
        <v>106470</v>
      </c>
      <c r="K115" s="5">
        <v>-8534.7900000000009</v>
      </c>
      <c r="L115" s="5">
        <v>97935.21</v>
      </c>
      <c r="M115" s="5">
        <v>-61396.58</v>
      </c>
      <c r="N115" s="5">
        <v>-3844.73</v>
      </c>
      <c r="O115" s="5">
        <v>-1117.2</v>
      </c>
      <c r="P115" s="5">
        <f>Table1[[#This Row],[Net Sales]]+(Table1[[#This Row],[Cost of Goods Sold]]+Table1[[#This Row],[Distribution]]+Table1[[#This Row],[Warehousing]])</f>
        <v>31576.699999999997</v>
      </c>
      <c r="Q115" s="12">
        <f>Table1[[#This Row],[PROFIT]]/Table1[[#This Row],[Net Sales]]</f>
        <v>0.32242438648980276</v>
      </c>
      <c r="R115" s="14">
        <f>ABS(Table1[[#This Row],[Distribution]])+ABS(Table1[[#This Row],[Warehousing]])</f>
        <v>4961.93</v>
      </c>
      <c r="S115" s="12">
        <f>ABS(Table1[[#This Row],[Discounts]]/Table1[[#This Row],[Gross Sales]])</f>
        <v>8.0161453930684703E-2</v>
      </c>
      <c r="T115" s="17">
        <f>Table1[[#This Row],[logistics cost]]/Table1[[#This Row],[Net Sales]]</f>
        <v>5.0665434831864864E-2</v>
      </c>
      <c r="U115" s="1">
        <f>Table1[[#This Row],[PROFIT]]/Table1[[#This Row],[Volume]]</f>
        <v>133.46027049873203</v>
      </c>
      <c r="V115" s="1">
        <f>ABS(Table1[[#This Row],[Discounts]])</f>
        <v>8534.7900000000009</v>
      </c>
    </row>
    <row r="116" spans="1:22" ht="21.75" customHeight="1" x14ac:dyDescent="0.3">
      <c r="A116" s="1">
        <v>1110020</v>
      </c>
      <c r="B116" s="1" t="s">
        <v>41</v>
      </c>
      <c r="C116" s="1">
        <v>202412</v>
      </c>
      <c r="D116" s="1" t="s">
        <v>16</v>
      </c>
      <c r="E116" s="1" t="s">
        <v>28</v>
      </c>
      <c r="F116" s="1" t="s">
        <v>29</v>
      </c>
      <c r="G116" s="1" t="s">
        <v>43</v>
      </c>
      <c r="H116" s="1" t="s">
        <v>31</v>
      </c>
      <c r="I116" s="5">
        <v>19.899999999999999</v>
      </c>
      <c r="J116" s="5">
        <v>8955</v>
      </c>
      <c r="K116" s="5">
        <v>-249.77</v>
      </c>
      <c r="L116" s="5">
        <v>8705.23</v>
      </c>
      <c r="M116" s="5">
        <v>-5535.37</v>
      </c>
      <c r="N116" s="5">
        <v>-195.62</v>
      </c>
      <c r="O116" s="5">
        <v>-119.14</v>
      </c>
      <c r="P116" s="5">
        <f>Table1[[#This Row],[Net Sales]]+(Table1[[#This Row],[Cost of Goods Sold]]+Table1[[#This Row],[Distribution]]+Table1[[#This Row],[Warehousing]])</f>
        <v>2855.0999999999995</v>
      </c>
      <c r="Q116" s="12">
        <f>Table1[[#This Row],[PROFIT]]/Table1[[#This Row],[Net Sales]]</f>
        <v>0.32797525165906011</v>
      </c>
      <c r="R116" s="14">
        <f>ABS(Table1[[#This Row],[Distribution]])+ABS(Table1[[#This Row],[Warehousing]])</f>
        <v>314.76</v>
      </c>
      <c r="S116" s="12">
        <f>ABS(Table1[[#This Row],[Discounts]]/Table1[[#This Row],[Gross Sales]])</f>
        <v>2.7891680625348969E-2</v>
      </c>
      <c r="T116" s="17">
        <f>Table1[[#This Row],[logistics cost]]/Table1[[#This Row],[Net Sales]]</f>
        <v>3.6157574239853517E-2</v>
      </c>
      <c r="U116" s="1">
        <f>Table1[[#This Row],[PROFIT]]/Table1[[#This Row],[Volume]]</f>
        <v>143.4723618090452</v>
      </c>
      <c r="V116" s="1">
        <f>ABS(Table1[[#This Row],[Discounts]])</f>
        <v>249.77</v>
      </c>
    </row>
    <row r="117" spans="1:22" ht="21.75" customHeight="1" x14ac:dyDescent="0.3">
      <c r="A117" s="1">
        <v>1120010</v>
      </c>
      <c r="B117" s="1" t="s">
        <v>32</v>
      </c>
      <c r="C117" s="1">
        <v>202412</v>
      </c>
      <c r="D117" s="1" t="s">
        <v>22</v>
      </c>
      <c r="E117" s="1" t="s">
        <v>17</v>
      </c>
      <c r="F117" s="1" t="s">
        <v>18</v>
      </c>
      <c r="G117" s="1" t="s">
        <v>43</v>
      </c>
      <c r="H117" s="1" t="s">
        <v>31</v>
      </c>
      <c r="I117" s="5">
        <v>21.9</v>
      </c>
      <c r="J117" s="5">
        <v>10512</v>
      </c>
      <c r="K117" s="5">
        <v>-259.39999999999998</v>
      </c>
      <c r="L117" s="5">
        <v>10252.6</v>
      </c>
      <c r="M117" s="5">
        <v>-6372.01</v>
      </c>
      <c r="N117" s="5">
        <v>-386.37</v>
      </c>
      <c r="O117" s="5">
        <v>-160.08000000000001</v>
      </c>
      <c r="P117" s="5">
        <f>Table1[[#This Row],[Net Sales]]+(Table1[[#This Row],[Cost of Goods Sold]]+Table1[[#This Row],[Distribution]]+Table1[[#This Row],[Warehousing]])</f>
        <v>3334.1400000000003</v>
      </c>
      <c r="Q117" s="12">
        <f>Table1[[#This Row],[PROFIT]]/Table1[[#This Row],[Net Sales]]</f>
        <v>0.32519946159998442</v>
      </c>
      <c r="R117" s="14">
        <f>ABS(Table1[[#This Row],[Distribution]])+ABS(Table1[[#This Row],[Warehousing]])</f>
        <v>546.45000000000005</v>
      </c>
      <c r="S117" s="12">
        <f>ABS(Table1[[#This Row],[Discounts]]/Table1[[#This Row],[Gross Sales]])</f>
        <v>2.4676560121765598E-2</v>
      </c>
      <c r="T117" s="17">
        <f>Table1[[#This Row],[logistics cost]]/Table1[[#This Row],[Net Sales]]</f>
        <v>5.3298675457932626E-2</v>
      </c>
      <c r="U117" s="1">
        <f>Table1[[#This Row],[PROFIT]]/Table1[[#This Row],[Volume]]</f>
        <v>152.24383561643839</v>
      </c>
      <c r="V117" s="1">
        <f>ABS(Table1[[#This Row],[Discounts]])</f>
        <v>259.39999999999998</v>
      </c>
    </row>
    <row r="118" spans="1:22" ht="21.75" customHeight="1" x14ac:dyDescent="0.3">
      <c r="A118" s="1">
        <v>1130010</v>
      </c>
      <c r="B118" s="1" t="s">
        <v>26</v>
      </c>
      <c r="C118" s="1">
        <v>202509</v>
      </c>
      <c r="D118" s="1" t="s">
        <v>27</v>
      </c>
      <c r="E118" s="1" t="s">
        <v>28</v>
      </c>
      <c r="F118" s="1" t="s">
        <v>29</v>
      </c>
      <c r="G118" s="1" t="s">
        <v>36</v>
      </c>
      <c r="H118" s="1" t="s">
        <v>37</v>
      </c>
      <c r="I118" s="5">
        <v>256</v>
      </c>
      <c r="J118" s="5">
        <v>92160</v>
      </c>
      <c r="K118" s="5">
        <v>-10725.17</v>
      </c>
      <c r="L118" s="5">
        <v>81434.83</v>
      </c>
      <c r="M118" s="5">
        <v>-51966.12</v>
      </c>
      <c r="N118" s="5">
        <v>-2293.69</v>
      </c>
      <c r="O118" s="5">
        <v>-928.18</v>
      </c>
      <c r="P118" s="5">
        <f>Table1[[#This Row],[Net Sales]]+(Table1[[#This Row],[Cost of Goods Sold]]+Table1[[#This Row],[Distribution]]+Table1[[#This Row],[Warehousing]])</f>
        <v>26246.839999999997</v>
      </c>
      <c r="Q118" s="12">
        <f>Table1[[#This Row],[PROFIT]]/Table1[[#This Row],[Net Sales]]</f>
        <v>0.32230484179803648</v>
      </c>
      <c r="R118" s="14">
        <f>ABS(Table1[[#This Row],[Distribution]])+ABS(Table1[[#This Row],[Warehousing]])</f>
        <v>3221.87</v>
      </c>
      <c r="S118" s="12">
        <f>ABS(Table1[[#This Row],[Discounts]]/Table1[[#This Row],[Gross Sales]])</f>
        <v>0.11637554253472222</v>
      </c>
      <c r="T118" s="17">
        <f>Table1[[#This Row],[logistics cost]]/Table1[[#This Row],[Net Sales]]</f>
        <v>3.9563783702870135E-2</v>
      </c>
      <c r="U118" s="1">
        <f>Table1[[#This Row],[PROFIT]]/Table1[[#This Row],[Volume]]</f>
        <v>102.52671874999999</v>
      </c>
      <c r="V118" s="1">
        <f>ABS(Table1[[#This Row],[Discounts]])</f>
        <v>10725.17</v>
      </c>
    </row>
    <row r="119" spans="1:22" ht="21.75" customHeight="1" x14ac:dyDescent="0.3">
      <c r="A119" s="1">
        <v>1110010</v>
      </c>
      <c r="B119" s="1" t="s">
        <v>15</v>
      </c>
      <c r="C119" s="1">
        <v>202404</v>
      </c>
      <c r="D119" s="1" t="s">
        <v>16</v>
      </c>
      <c r="E119" s="1" t="s">
        <v>17</v>
      </c>
      <c r="F119" s="1" t="s">
        <v>18</v>
      </c>
      <c r="G119" s="1" t="s">
        <v>40</v>
      </c>
      <c r="H119" s="1" t="s">
        <v>34</v>
      </c>
      <c r="I119" s="5">
        <v>74.3</v>
      </c>
      <c r="J119" s="5">
        <v>31206</v>
      </c>
      <c r="K119" s="5">
        <v>-3015.05</v>
      </c>
      <c r="L119" s="5">
        <v>28190.95</v>
      </c>
      <c r="M119" s="5">
        <v>-17707.86</v>
      </c>
      <c r="N119" s="5">
        <v>-819.59</v>
      </c>
      <c r="O119" s="5">
        <v>-470.93</v>
      </c>
      <c r="P119" s="5">
        <f>Table1[[#This Row],[Net Sales]]+(Table1[[#This Row],[Cost of Goods Sold]]+Table1[[#This Row],[Distribution]]+Table1[[#This Row],[Warehousing]])</f>
        <v>9192.57</v>
      </c>
      <c r="Q119" s="12">
        <f>Table1[[#This Row],[PROFIT]]/Table1[[#This Row],[Net Sales]]</f>
        <v>0.32608230655582732</v>
      </c>
      <c r="R119" s="14">
        <f>ABS(Table1[[#This Row],[Distribution]])+ABS(Table1[[#This Row],[Warehousing]])</f>
        <v>1290.52</v>
      </c>
      <c r="S119" s="12">
        <f>ABS(Table1[[#This Row],[Discounts]]/Table1[[#This Row],[Gross Sales]])</f>
        <v>9.6617637633788375E-2</v>
      </c>
      <c r="T119" s="17">
        <f>Table1[[#This Row],[logistics cost]]/Table1[[#This Row],[Net Sales]]</f>
        <v>4.5777811673604472E-2</v>
      </c>
      <c r="U119" s="1">
        <f>Table1[[#This Row],[PROFIT]]/Table1[[#This Row],[Volume]]</f>
        <v>123.72234185733512</v>
      </c>
      <c r="V119" s="1">
        <f>ABS(Table1[[#This Row],[Discounts]])</f>
        <v>3015.05</v>
      </c>
    </row>
    <row r="120" spans="1:22" ht="21.75" customHeight="1" x14ac:dyDescent="0.3">
      <c r="A120" s="1">
        <v>1130010</v>
      </c>
      <c r="B120" s="1" t="s">
        <v>26</v>
      </c>
      <c r="C120" s="1">
        <v>202512</v>
      </c>
      <c r="D120" s="1" t="s">
        <v>27</v>
      </c>
      <c r="E120" s="1" t="s">
        <v>28</v>
      </c>
      <c r="F120" s="1" t="s">
        <v>29</v>
      </c>
      <c r="G120" s="1" t="s">
        <v>43</v>
      </c>
      <c r="H120" s="1" t="s">
        <v>31</v>
      </c>
      <c r="I120" s="5">
        <v>89.9</v>
      </c>
      <c r="J120" s="5">
        <v>32364</v>
      </c>
      <c r="K120" s="5">
        <v>-1220.3900000000001</v>
      </c>
      <c r="L120" s="5">
        <v>31143.61</v>
      </c>
      <c r="M120" s="5">
        <v>-20532.84</v>
      </c>
      <c r="N120" s="5">
        <v>-1142.1600000000001</v>
      </c>
      <c r="O120" s="5">
        <v>-503.17</v>
      </c>
      <c r="P120" s="5">
        <f>Table1[[#This Row],[Net Sales]]+(Table1[[#This Row],[Cost of Goods Sold]]+Table1[[#This Row],[Distribution]]+Table1[[#This Row],[Warehousing]])</f>
        <v>8965.4400000000023</v>
      </c>
      <c r="Q120" s="12">
        <f>Table1[[#This Row],[PROFIT]]/Table1[[#This Row],[Net Sales]]</f>
        <v>0.28787414175813281</v>
      </c>
      <c r="R120" s="14">
        <f>ABS(Table1[[#This Row],[Distribution]])+ABS(Table1[[#This Row],[Warehousing]])</f>
        <v>1645.3300000000002</v>
      </c>
      <c r="S120" s="12">
        <f>ABS(Table1[[#This Row],[Discounts]]/Table1[[#This Row],[Gross Sales]])</f>
        <v>3.7708256087010263E-2</v>
      </c>
      <c r="T120" s="17">
        <f>Table1[[#This Row],[logistics cost]]/Table1[[#This Row],[Net Sales]]</f>
        <v>5.2830420108651507E-2</v>
      </c>
      <c r="U120" s="1">
        <f>Table1[[#This Row],[PROFIT]]/Table1[[#This Row],[Volume]]</f>
        <v>99.72680756395998</v>
      </c>
      <c r="V120" s="1">
        <f>ABS(Table1[[#This Row],[Discounts]])</f>
        <v>1220.3900000000001</v>
      </c>
    </row>
    <row r="121" spans="1:22" ht="21.75" customHeight="1" x14ac:dyDescent="0.3">
      <c r="A121" s="1">
        <v>1120010</v>
      </c>
      <c r="B121" s="1" t="s">
        <v>32</v>
      </c>
      <c r="C121" s="1">
        <v>202407</v>
      </c>
      <c r="D121" s="1" t="s">
        <v>22</v>
      </c>
      <c r="E121" s="1" t="s">
        <v>17</v>
      </c>
      <c r="F121" s="1" t="s">
        <v>18</v>
      </c>
      <c r="G121" s="1" t="s">
        <v>19</v>
      </c>
      <c r="H121" s="1" t="s">
        <v>20</v>
      </c>
      <c r="I121" s="5">
        <v>58.8</v>
      </c>
      <c r="J121" s="5">
        <v>28224</v>
      </c>
      <c r="K121" s="5">
        <v>-2498.29</v>
      </c>
      <c r="L121" s="5">
        <v>25725.71</v>
      </c>
      <c r="M121" s="5">
        <v>-17270.36</v>
      </c>
      <c r="N121" s="5">
        <v>-565.63</v>
      </c>
      <c r="O121" s="5">
        <v>-433.65</v>
      </c>
      <c r="P121" s="5">
        <f>Table1[[#This Row],[Net Sales]]+(Table1[[#This Row],[Cost of Goods Sold]]+Table1[[#This Row],[Distribution]]+Table1[[#This Row],[Warehousing]])</f>
        <v>7456.0699999999961</v>
      </c>
      <c r="Q121" s="12">
        <f>Table1[[#This Row],[PROFIT]]/Table1[[#This Row],[Net Sales]]</f>
        <v>0.28982951296582277</v>
      </c>
      <c r="R121" s="14">
        <f>ABS(Table1[[#This Row],[Distribution]])+ABS(Table1[[#This Row],[Warehousing]])</f>
        <v>999.28</v>
      </c>
      <c r="S121" s="12">
        <f>ABS(Table1[[#This Row],[Discounts]]/Table1[[#This Row],[Gross Sales]])</f>
        <v>8.8516510770975054E-2</v>
      </c>
      <c r="T121" s="17">
        <f>Table1[[#This Row],[logistics cost]]/Table1[[#This Row],[Net Sales]]</f>
        <v>3.8843631526593432E-2</v>
      </c>
      <c r="U121" s="1">
        <f>Table1[[#This Row],[PROFIT]]/Table1[[#This Row],[Volume]]</f>
        <v>126.80391156462579</v>
      </c>
      <c r="V121" s="1">
        <f>ABS(Table1[[#This Row],[Discounts]])</f>
        <v>2498.29</v>
      </c>
    </row>
    <row r="122" spans="1:22" ht="21.75" customHeight="1" x14ac:dyDescent="0.3">
      <c r="A122" s="1">
        <v>1130010</v>
      </c>
      <c r="B122" s="1" t="s">
        <v>26</v>
      </c>
      <c r="C122" s="1">
        <v>202501</v>
      </c>
      <c r="D122" s="1" t="s">
        <v>27</v>
      </c>
      <c r="E122" s="1" t="s">
        <v>28</v>
      </c>
      <c r="F122" s="1" t="s">
        <v>29</v>
      </c>
      <c r="G122" s="1" t="s">
        <v>33</v>
      </c>
      <c r="H122" s="1" t="s">
        <v>34</v>
      </c>
      <c r="I122" s="5">
        <v>119</v>
      </c>
      <c r="J122" s="5">
        <v>42840</v>
      </c>
      <c r="K122" s="5">
        <v>-4243.1400000000003</v>
      </c>
      <c r="L122" s="5">
        <v>38596.86</v>
      </c>
      <c r="M122" s="5">
        <v>-26127.78</v>
      </c>
      <c r="N122" s="5">
        <v>-1408.16</v>
      </c>
      <c r="O122" s="5">
        <v>-421.35</v>
      </c>
      <c r="P122" s="5">
        <f>Table1[[#This Row],[Net Sales]]+(Table1[[#This Row],[Cost of Goods Sold]]+Table1[[#This Row],[Distribution]]+Table1[[#This Row],[Warehousing]])</f>
        <v>10639.570000000003</v>
      </c>
      <c r="Q122" s="12">
        <f>Table1[[#This Row],[PROFIT]]/Table1[[#This Row],[Net Sales]]</f>
        <v>0.27565895256764417</v>
      </c>
      <c r="R122" s="14">
        <f>ABS(Table1[[#This Row],[Distribution]])+ABS(Table1[[#This Row],[Warehousing]])</f>
        <v>1829.5100000000002</v>
      </c>
      <c r="S122" s="12">
        <f>ABS(Table1[[#This Row],[Discounts]]/Table1[[#This Row],[Gross Sales]])</f>
        <v>9.9046218487394963E-2</v>
      </c>
      <c r="T122" s="17">
        <f>Table1[[#This Row],[logistics cost]]/Table1[[#This Row],[Net Sales]]</f>
        <v>4.740048801897357E-2</v>
      </c>
      <c r="U122" s="1">
        <f>Table1[[#This Row],[PROFIT]]/Table1[[#This Row],[Volume]]</f>
        <v>89.408151260504226</v>
      </c>
      <c r="V122" s="1">
        <f>ABS(Table1[[#This Row],[Discounts]])</f>
        <v>4243.1400000000003</v>
      </c>
    </row>
    <row r="123" spans="1:22" ht="21.75" customHeight="1" x14ac:dyDescent="0.3">
      <c r="A123" s="1">
        <v>1110020</v>
      </c>
      <c r="B123" s="1" t="s">
        <v>41</v>
      </c>
      <c r="C123" s="1">
        <v>202411</v>
      </c>
      <c r="D123" s="1" t="s">
        <v>16</v>
      </c>
      <c r="E123" s="1" t="s">
        <v>28</v>
      </c>
      <c r="F123" s="1" t="s">
        <v>29</v>
      </c>
      <c r="G123" s="1" t="s">
        <v>25</v>
      </c>
      <c r="H123" s="1" t="s">
        <v>20</v>
      </c>
      <c r="I123" s="5">
        <v>36.799999999999997</v>
      </c>
      <c r="J123" s="5">
        <v>16560</v>
      </c>
      <c r="K123" s="5">
        <v>-1056.1600000000001</v>
      </c>
      <c r="L123" s="5">
        <v>15503.84</v>
      </c>
      <c r="M123" s="5">
        <v>-10137.57</v>
      </c>
      <c r="N123" s="5">
        <v>-331.35</v>
      </c>
      <c r="O123" s="5">
        <v>-273.67</v>
      </c>
      <c r="P123" s="5">
        <f>Table1[[#This Row],[Net Sales]]+(Table1[[#This Row],[Cost of Goods Sold]]+Table1[[#This Row],[Distribution]]+Table1[[#This Row],[Warehousing]])</f>
        <v>4761.25</v>
      </c>
      <c r="Q123" s="12">
        <f>Table1[[#This Row],[PROFIT]]/Table1[[#This Row],[Net Sales]]</f>
        <v>0.30710133747510293</v>
      </c>
      <c r="R123" s="14">
        <f>ABS(Table1[[#This Row],[Distribution]])+ABS(Table1[[#This Row],[Warehousing]])</f>
        <v>605.02</v>
      </c>
      <c r="S123" s="12">
        <f>ABS(Table1[[#This Row],[Discounts]]/Table1[[#This Row],[Gross Sales]])</f>
        <v>6.377777777777778E-2</v>
      </c>
      <c r="T123" s="17">
        <f>Table1[[#This Row],[logistics cost]]/Table1[[#This Row],[Net Sales]]</f>
        <v>3.9023880535402844E-2</v>
      </c>
      <c r="U123" s="1">
        <f>Table1[[#This Row],[PROFIT]]/Table1[[#This Row],[Volume]]</f>
        <v>129.38179347826087</v>
      </c>
      <c r="V123" s="1">
        <f>ABS(Table1[[#This Row],[Discounts]])</f>
        <v>1056.1600000000001</v>
      </c>
    </row>
    <row r="124" spans="1:22" ht="21.75" customHeight="1" x14ac:dyDescent="0.3">
      <c r="A124" s="1">
        <v>1110020</v>
      </c>
      <c r="B124" s="1" t="s">
        <v>41</v>
      </c>
      <c r="C124" s="1">
        <v>202411</v>
      </c>
      <c r="D124" s="1" t="s">
        <v>16</v>
      </c>
      <c r="E124" s="1" t="s">
        <v>28</v>
      </c>
      <c r="F124" s="1" t="s">
        <v>29</v>
      </c>
      <c r="G124" s="1" t="s">
        <v>36</v>
      </c>
      <c r="H124" s="1" t="s">
        <v>37</v>
      </c>
      <c r="I124" s="5">
        <v>243.6</v>
      </c>
      <c r="J124" s="5">
        <v>109620</v>
      </c>
      <c r="K124" s="5">
        <v>-12227.65</v>
      </c>
      <c r="L124" s="5">
        <v>97392.35</v>
      </c>
      <c r="M124" s="5">
        <v>-63865.9</v>
      </c>
      <c r="N124" s="5">
        <v>-2487.94</v>
      </c>
      <c r="O124" s="5">
        <v>-1932.29</v>
      </c>
      <c r="P124" s="5">
        <f>Table1[[#This Row],[Net Sales]]+(Table1[[#This Row],[Cost of Goods Sold]]+Table1[[#This Row],[Distribution]]+Table1[[#This Row],[Warehousing]])</f>
        <v>29106.220000000016</v>
      </c>
      <c r="Q124" s="12">
        <f>Table1[[#This Row],[PROFIT]]/Table1[[#This Row],[Net Sales]]</f>
        <v>0.29885530023662038</v>
      </c>
      <c r="R124" s="14">
        <f>ABS(Table1[[#This Row],[Distribution]])+ABS(Table1[[#This Row],[Warehousing]])</f>
        <v>4420.2299999999996</v>
      </c>
      <c r="S124" s="12">
        <f>ABS(Table1[[#This Row],[Discounts]]/Table1[[#This Row],[Gross Sales]])</f>
        <v>0.11154579456303594</v>
      </c>
      <c r="T124" s="17">
        <f>Table1[[#This Row],[logistics cost]]/Table1[[#This Row],[Net Sales]]</f>
        <v>4.5385802889035938E-2</v>
      </c>
      <c r="U124" s="1">
        <f>Table1[[#This Row],[PROFIT]]/Table1[[#This Row],[Volume]]</f>
        <v>119.48366174055836</v>
      </c>
      <c r="V124" s="1">
        <f>ABS(Table1[[#This Row],[Discounts]])</f>
        <v>12227.65</v>
      </c>
    </row>
    <row r="125" spans="1:22" ht="21.75" customHeight="1" x14ac:dyDescent="0.3">
      <c r="A125" s="1">
        <v>1110020</v>
      </c>
      <c r="B125" s="1" t="s">
        <v>41</v>
      </c>
      <c r="C125" s="1">
        <v>202404</v>
      </c>
      <c r="D125" s="1" t="s">
        <v>16</v>
      </c>
      <c r="E125" s="1" t="s">
        <v>28</v>
      </c>
      <c r="F125" s="1" t="s">
        <v>29</v>
      </c>
      <c r="G125" s="1" t="s">
        <v>33</v>
      </c>
      <c r="H125" s="1" t="s">
        <v>34</v>
      </c>
      <c r="I125" s="5">
        <v>215.3</v>
      </c>
      <c r="J125" s="5">
        <v>96885</v>
      </c>
      <c r="K125" s="5">
        <v>-6856.88</v>
      </c>
      <c r="L125" s="5">
        <v>90028.12</v>
      </c>
      <c r="M125" s="5">
        <v>-55897.71</v>
      </c>
      <c r="N125" s="5">
        <v>-3222.98</v>
      </c>
      <c r="O125" s="5">
        <v>-1114.49</v>
      </c>
      <c r="P125" s="5">
        <f>Table1[[#This Row],[Net Sales]]+(Table1[[#This Row],[Cost of Goods Sold]]+Table1[[#This Row],[Distribution]]+Table1[[#This Row],[Warehousing]])</f>
        <v>29792.939999999995</v>
      </c>
      <c r="Q125" s="12">
        <f>Table1[[#This Row],[PROFIT]]/Table1[[#This Row],[Net Sales]]</f>
        <v>0.33092926965485892</v>
      </c>
      <c r="R125" s="14">
        <f>ABS(Table1[[#This Row],[Distribution]])+ABS(Table1[[#This Row],[Warehousing]])</f>
        <v>4337.47</v>
      </c>
      <c r="S125" s="12">
        <f>ABS(Table1[[#This Row],[Discounts]]/Table1[[#This Row],[Gross Sales]])</f>
        <v>7.0773391133818447E-2</v>
      </c>
      <c r="T125" s="17">
        <f>Table1[[#This Row],[logistics cost]]/Table1[[#This Row],[Net Sales]]</f>
        <v>4.8179057832152893E-2</v>
      </c>
      <c r="U125" s="1">
        <f>Table1[[#This Row],[PROFIT]]/Table1[[#This Row],[Volume]]</f>
        <v>138.37872735717599</v>
      </c>
      <c r="V125" s="1">
        <f>ABS(Table1[[#This Row],[Discounts]])</f>
        <v>6856.88</v>
      </c>
    </row>
    <row r="126" spans="1:22" ht="21.75" customHeight="1" x14ac:dyDescent="0.3">
      <c r="A126" s="1">
        <v>1120010</v>
      </c>
      <c r="B126" s="1" t="s">
        <v>32</v>
      </c>
      <c r="C126" s="1">
        <v>202409</v>
      </c>
      <c r="D126" s="1" t="s">
        <v>22</v>
      </c>
      <c r="E126" s="1" t="s">
        <v>17</v>
      </c>
      <c r="F126" s="1" t="s">
        <v>18</v>
      </c>
      <c r="G126" s="1" t="s">
        <v>38</v>
      </c>
      <c r="H126" s="1" t="s">
        <v>20</v>
      </c>
      <c r="I126" s="5">
        <v>15.8</v>
      </c>
      <c r="J126" s="5">
        <v>7584</v>
      </c>
      <c r="K126" s="5">
        <v>-623.79999999999995</v>
      </c>
      <c r="L126" s="5">
        <v>6960.2</v>
      </c>
      <c r="M126" s="5">
        <v>-4535.0200000000004</v>
      </c>
      <c r="N126" s="5">
        <v>-243</v>
      </c>
      <c r="O126" s="5">
        <v>-102.75</v>
      </c>
      <c r="P126" s="5">
        <f>Table1[[#This Row],[Net Sales]]+(Table1[[#This Row],[Cost of Goods Sold]]+Table1[[#This Row],[Distribution]]+Table1[[#This Row],[Warehousing]])</f>
        <v>2079.4299999999994</v>
      </c>
      <c r="Q126" s="12">
        <f>Table1[[#This Row],[PROFIT]]/Table1[[#This Row],[Net Sales]]</f>
        <v>0.29876009310077289</v>
      </c>
      <c r="R126" s="14">
        <f>ABS(Table1[[#This Row],[Distribution]])+ABS(Table1[[#This Row],[Warehousing]])</f>
        <v>345.75</v>
      </c>
      <c r="S126" s="12">
        <f>ABS(Table1[[#This Row],[Discounts]]/Table1[[#This Row],[Gross Sales]])</f>
        <v>8.2252109704641349E-2</v>
      </c>
      <c r="T126" s="17">
        <f>Table1[[#This Row],[logistics cost]]/Table1[[#This Row],[Net Sales]]</f>
        <v>4.9675296686876813E-2</v>
      </c>
      <c r="U126" s="1">
        <f>Table1[[#This Row],[PROFIT]]/Table1[[#This Row],[Volume]]</f>
        <v>131.60949367088602</v>
      </c>
      <c r="V126" s="1">
        <f>ABS(Table1[[#This Row],[Discounts]])</f>
        <v>623.79999999999995</v>
      </c>
    </row>
    <row r="127" spans="1:22" ht="21.75" customHeight="1" x14ac:dyDescent="0.3">
      <c r="A127" s="1">
        <v>1120010</v>
      </c>
      <c r="B127" s="1" t="s">
        <v>32</v>
      </c>
      <c r="C127" s="1">
        <v>202505</v>
      </c>
      <c r="D127" s="1" t="s">
        <v>22</v>
      </c>
      <c r="E127" s="1" t="s">
        <v>17</v>
      </c>
      <c r="F127" s="1" t="s">
        <v>18</v>
      </c>
      <c r="G127" s="1" t="s">
        <v>42</v>
      </c>
      <c r="H127" s="1" t="s">
        <v>20</v>
      </c>
      <c r="I127" s="5">
        <v>34.4</v>
      </c>
      <c r="J127" s="5">
        <v>16512</v>
      </c>
      <c r="K127" s="5">
        <v>-1295.42</v>
      </c>
      <c r="L127" s="5">
        <v>15216.58</v>
      </c>
      <c r="M127" s="5">
        <v>-10098.25</v>
      </c>
      <c r="N127" s="5">
        <v>-580.89</v>
      </c>
      <c r="O127" s="5">
        <v>-252.43</v>
      </c>
      <c r="P127" s="5">
        <f>Table1[[#This Row],[Net Sales]]+(Table1[[#This Row],[Cost of Goods Sold]]+Table1[[#This Row],[Distribution]]+Table1[[#This Row],[Warehousing]])</f>
        <v>4285.01</v>
      </c>
      <c r="Q127" s="12">
        <f>Table1[[#This Row],[PROFIT]]/Table1[[#This Row],[Net Sales]]</f>
        <v>0.28160138480525848</v>
      </c>
      <c r="R127" s="14">
        <f>ABS(Table1[[#This Row],[Distribution]])+ABS(Table1[[#This Row],[Warehousing]])</f>
        <v>833.31999999999994</v>
      </c>
      <c r="S127" s="12">
        <f>ABS(Table1[[#This Row],[Discounts]]/Table1[[#This Row],[Gross Sales]])</f>
        <v>7.8453246124031012E-2</v>
      </c>
      <c r="T127" s="17">
        <f>Table1[[#This Row],[logistics cost]]/Table1[[#This Row],[Net Sales]]</f>
        <v>5.4763948272213592E-2</v>
      </c>
      <c r="U127" s="1">
        <f>Table1[[#This Row],[PROFIT]]/Table1[[#This Row],[Volume]]</f>
        <v>124.56424418604652</v>
      </c>
      <c r="V127" s="1">
        <f>ABS(Table1[[#This Row],[Discounts]])</f>
        <v>1295.42</v>
      </c>
    </row>
    <row r="128" spans="1:22" ht="21.75" customHeight="1" x14ac:dyDescent="0.3">
      <c r="A128" s="1">
        <v>1120010</v>
      </c>
      <c r="B128" s="1" t="s">
        <v>32</v>
      </c>
      <c r="C128" s="1">
        <v>202401</v>
      </c>
      <c r="D128" s="1" t="s">
        <v>22</v>
      </c>
      <c r="E128" s="1" t="s">
        <v>17</v>
      </c>
      <c r="F128" s="1" t="s">
        <v>18</v>
      </c>
      <c r="G128" s="1" t="s">
        <v>43</v>
      </c>
      <c r="H128" s="1" t="s">
        <v>31</v>
      </c>
      <c r="I128" s="5">
        <v>16.7</v>
      </c>
      <c r="J128" s="5">
        <v>8016</v>
      </c>
      <c r="K128" s="5">
        <v>-237.11</v>
      </c>
      <c r="L128" s="5">
        <v>7778.89</v>
      </c>
      <c r="M128" s="5">
        <v>-5010.3599999999997</v>
      </c>
      <c r="N128" s="5">
        <v>-262.32</v>
      </c>
      <c r="O128" s="5">
        <v>-115.93</v>
      </c>
      <c r="P128" s="5">
        <f>Table1[[#This Row],[Net Sales]]+(Table1[[#This Row],[Cost of Goods Sold]]+Table1[[#This Row],[Distribution]]+Table1[[#This Row],[Warehousing]])</f>
        <v>2390.2800000000007</v>
      </c>
      <c r="Q128" s="12">
        <f>Table1[[#This Row],[PROFIT]]/Table1[[#This Row],[Net Sales]]</f>
        <v>0.30727777356409469</v>
      </c>
      <c r="R128" s="14">
        <f>ABS(Table1[[#This Row],[Distribution]])+ABS(Table1[[#This Row],[Warehousing]])</f>
        <v>378.25</v>
      </c>
      <c r="S128" s="12">
        <f>ABS(Table1[[#This Row],[Discounts]]/Table1[[#This Row],[Gross Sales]])</f>
        <v>2.9579590818363276E-2</v>
      </c>
      <c r="T128" s="17">
        <f>Table1[[#This Row],[logistics cost]]/Table1[[#This Row],[Net Sales]]</f>
        <v>4.8625189455050781E-2</v>
      </c>
      <c r="U128" s="1">
        <f>Table1[[#This Row],[PROFIT]]/Table1[[#This Row],[Volume]]</f>
        <v>143.13053892215572</v>
      </c>
      <c r="V128" s="1">
        <f>ABS(Table1[[#This Row],[Discounts]])</f>
        <v>237.11</v>
      </c>
    </row>
    <row r="129" spans="1:22" ht="21.75" customHeight="1" x14ac:dyDescent="0.3">
      <c r="A129" s="1">
        <v>1120020</v>
      </c>
      <c r="B129" s="1" t="s">
        <v>21</v>
      </c>
      <c r="C129" s="1">
        <v>202411</v>
      </c>
      <c r="D129" s="1" t="s">
        <v>22</v>
      </c>
      <c r="E129" s="1" t="s">
        <v>23</v>
      </c>
      <c r="F129" s="1" t="s">
        <v>24</v>
      </c>
      <c r="G129" s="1" t="s">
        <v>25</v>
      </c>
      <c r="H129" s="1" t="s">
        <v>20</v>
      </c>
      <c r="I129" s="5">
        <v>76.900000000000006</v>
      </c>
      <c r="J129" s="5">
        <v>29222</v>
      </c>
      <c r="K129" s="5">
        <v>-1810.9</v>
      </c>
      <c r="L129" s="5">
        <v>27411.1</v>
      </c>
      <c r="M129" s="5">
        <v>-17447.189999999999</v>
      </c>
      <c r="N129" s="5">
        <v>-895.29</v>
      </c>
      <c r="O129" s="5">
        <v>-424.42</v>
      </c>
      <c r="P129" s="5">
        <f>Table1[[#This Row],[Net Sales]]+(Table1[[#This Row],[Cost of Goods Sold]]+Table1[[#This Row],[Distribution]]+Table1[[#This Row],[Warehousing]])</f>
        <v>8644.2000000000007</v>
      </c>
      <c r="Q129" s="12">
        <f>Table1[[#This Row],[PROFIT]]/Table1[[#This Row],[Net Sales]]</f>
        <v>0.31535399892744187</v>
      </c>
      <c r="R129" s="14">
        <f>ABS(Table1[[#This Row],[Distribution]])+ABS(Table1[[#This Row],[Warehousing]])</f>
        <v>1319.71</v>
      </c>
      <c r="S129" s="12">
        <f>ABS(Table1[[#This Row],[Discounts]]/Table1[[#This Row],[Gross Sales]])</f>
        <v>6.1970433235233734E-2</v>
      </c>
      <c r="T129" s="17">
        <f>Table1[[#This Row],[logistics cost]]/Table1[[#This Row],[Net Sales]]</f>
        <v>4.8145094505510543E-2</v>
      </c>
      <c r="U129" s="1">
        <f>Table1[[#This Row],[PROFIT]]/Table1[[#This Row],[Volume]]</f>
        <v>112.40832249674902</v>
      </c>
      <c r="V129" s="1">
        <f>ABS(Table1[[#This Row],[Discounts]])</f>
        <v>1810.9</v>
      </c>
    </row>
    <row r="130" spans="1:22" ht="21.75" customHeight="1" x14ac:dyDescent="0.3">
      <c r="A130" s="1">
        <v>1120010</v>
      </c>
      <c r="B130" s="1" t="s">
        <v>32</v>
      </c>
      <c r="C130" s="1">
        <v>202505</v>
      </c>
      <c r="D130" s="1" t="s">
        <v>22</v>
      </c>
      <c r="E130" s="1" t="s">
        <v>17</v>
      </c>
      <c r="F130" s="1" t="s">
        <v>18</v>
      </c>
      <c r="G130" s="1" t="s">
        <v>43</v>
      </c>
      <c r="H130" s="1" t="s">
        <v>31</v>
      </c>
      <c r="I130" s="5">
        <v>42.4</v>
      </c>
      <c r="J130" s="5">
        <v>20352</v>
      </c>
      <c r="K130" s="5">
        <v>-612.82000000000005</v>
      </c>
      <c r="L130" s="5">
        <v>19739.18</v>
      </c>
      <c r="M130" s="5">
        <v>-12747.8</v>
      </c>
      <c r="N130" s="5">
        <v>-707.88</v>
      </c>
      <c r="O130" s="5">
        <v>-219.98</v>
      </c>
      <c r="P130" s="5">
        <f>Table1[[#This Row],[Net Sales]]+(Table1[[#This Row],[Cost of Goods Sold]]+Table1[[#This Row],[Distribution]]+Table1[[#This Row],[Warehousing]])</f>
        <v>6063.5200000000023</v>
      </c>
      <c r="Q130" s="12">
        <f>Table1[[#This Row],[PROFIT]]/Table1[[#This Row],[Net Sales]]</f>
        <v>0.30718195993957209</v>
      </c>
      <c r="R130" s="14">
        <f>ABS(Table1[[#This Row],[Distribution]])+ABS(Table1[[#This Row],[Warehousing]])</f>
        <v>927.86</v>
      </c>
      <c r="S130" s="12">
        <f>ABS(Table1[[#This Row],[Discounts]]/Table1[[#This Row],[Gross Sales]])</f>
        <v>3.011104559748428E-2</v>
      </c>
      <c r="T130" s="17">
        <f>Table1[[#This Row],[logistics cost]]/Table1[[#This Row],[Net Sales]]</f>
        <v>4.7006005315317047E-2</v>
      </c>
      <c r="U130" s="1">
        <f>Table1[[#This Row],[PROFIT]]/Table1[[#This Row],[Volume]]</f>
        <v>143.00754716981137</v>
      </c>
      <c r="V130" s="1">
        <f>ABS(Table1[[#This Row],[Discounts]])</f>
        <v>612.82000000000005</v>
      </c>
    </row>
    <row r="131" spans="1:22" ht="21.75" customHeight="1" x14ac:dyDescent="0.3">
      <c r="A131" s="1">
        <v>1130010</v>
      </c>
      <c r="B131" s="1" t="s">
        <v>26</v>
      </c>
      <c r="C131" s="1">
        <v>202503</v>
      </c>
      <c r="D131" s="1" t="s">
        <v>27</v>
      </c>
      <c r="E131" s="1" t="s">
        <v>28</v>
      </c>
      <c r="F131" s="1" t="s">
        <v>29</v>
      </c>
      <c r="G131" s="1" t="s">
        <v>39</v>
      </c>
      <c r="H131" s="1" t="s">
        <v>37</v>
      </c>
      <c r="I131" s="5">
        <v>272</v>
      </c>
      <c r="J131" s="5">
        <v>97920</v>
      </c>
      <c r="K131" s="5">
        <v>-9454.42</v>
      </c>
      <c r="L131" s="5">
        <v>88465.58</v>
      </c>
      <c r="M131" s="5">
        <v>-59240.55</v>
      </c>
      <c r="N131" s="5">
        <v>-2474.79</v>
      </c>
      <c r="O131" s="5">
        <v>-1530.11</v>
      </c>
      <c r="P131" s="5">
        <f>Table1[[#This Row],[Net Sales]]+(Table1[[#This Row],[Cost of Goods Sold]]+Table1[[#This Row],[Distribution]]+Table1[[#This Row],[Warehousing]])</f>
        <v>25220.129999999997</v>
      </c>
      <c r="Q131" s="12">
        <f>Table1[[#This Row],[PROFIT]]/Table1[[#This Row],[Net Sales]]</f>
        <v>0.28508409711438049</v>
      </c>
      <c r="R131" s="14">
        <f>ABS(Table1[[#This Row],[Distribution]])+ABS(Table1[[#This Row],[Warehousing]])</f>
        <v>4004.8999999999996</v>
      </c>
      <c r="S131" s="12">
        <f>ABS(Table1[[#This Row],[Discounts]]/Table1[[#This Row],[Gross Sales]])</f>
        <v>9.6552491830065354E-2</v>
      </c>
      <c r="T131" s="17">
        <f>Table1[[#This Row],[logistics cost]]/Table1[[#This Row],[Net Sales]]</f>
        <v>4.5270714327538458E-2</v>
      </c>
      <c r="U131" s="1">
        <f>Table1[[#This Row],[PROFIT]]/Table1[[#This Row],[Volume]]</f>
        <v>92.721066176470572</v>
      </c>
      <c r="V131" s="1">
        <f>ABS(Table1[[#This Row],[Discounts]])</f>
        <v>9454.42</v>
      </c>
    </row>
    <row r="132" spans="1:22" ht="21.75" customHeight="1" x14ac:dyDescent="0.3">
      <c r="A132" s="1">
        <v>1120010</v>
      </c>
      <c r="B132" s="1" t="s">
        <v>32</v>
      </c>
      <c r="C132" s="1">
        <v>202510</v>
      </c>
      <c r="D132" s="1" t="s">
        <v>22</v>
      </c>
      <c r="E132" s="1" t="s">
        <v>17</v>
      </c>
      <c r="F132" s="1" t="s">
        <v>18</v>
      </c>
      <c r="G132" s="1" t="s">
        <v>35</v>
      </c>
      <c r="H132" s="1" t="s">
        <v>31</v>
      </c>
      <c r="I132" s="5">
        <v>38</v>
      </c>
      <c r="J132" s="5">
        <v>18240</v>
      </c>
      <c r="K132" s="5">
        <v>-712.67</v>
      </c>
      <c r="L132" s="5">
        <v>17527.330000000002</v>
      </c>
      <c r="M132" s="5">
        <v>-11589.23</v>
      </c>
      <c r="N132" s="5">
        <v>-516.79999999999995</v>
      </c>
      <c r="O132" s="5">
        <v>-191.26</v>
      </c>
      <c r="P132" s="5">
        <f>Table1[[#This Row],[Net Sales]]+(Table1[[#This Row],[Cost of Goods Sold]]+Table1[[#This Row],[Distribution]]+Table1[[#This Row],[Warehousing]])</f>
        <v>5230.0400000000027</v>
      </c>
      <c r="Q132" s="12">
        <f>Table1[[#This Row],[PROFIT]]/Table1[[#This Row],[Net Sales]]</f>
        <v>0.29839342329949869</v>
      </c>
      <c r="R132" s="14">
        <f>ABS(Table1[[#This Row],[Distribution]])+ABS(Table1[[#This Row],[Warehousing]])</f>
        <v>708.06</v>
      </c>
      <c r="S132" s="12">
        <f>ABS(Table1[[#This Row],[Discounts]]/Table1[[#This Row],[Gross Sales]])</f>
        <v>3.9071820175438594E-2</v>
      </c>
      <c r="T132" s="17">
        <f>Table1[[#This Row],[logistics cost]]/Table1[[#This Row],[Net Sales]]</f>
        <v>4.0397482103663243E-2</v>
      </c>
      <c r="U132" s="1">
        <f>Table1[[#This Row],[PROFIT]]/Table1[[#This Row],[Volume]]</f>
        <v>137.63263157894744</v>
      </c>
      <c r="V132" s="1">
        <f>ABS(Table1[[#This Row],[Discounts]])</f>
        <v>712.67</v>
      </c>
    </row>
    <row r="133" spans="1:22" ht="21.75" customHeight="1" x14ac:dyDescent="0.3">
      <c r="A133" s="1">
        <v>1110010</v>
      </c>
      <c r="B133" s="1" t="s">
        <v>15</v>
      </c>
      <c r="C133" s="1">
        <v>202404</v>
      </c>
      <c r="D133" s="1" t="s">
        <v>16</v>
      </c>
      <c r="E133" s="1" t="s">
        <v>17</v>
      </c>
      <c r="F133" s="1" t="s">
        <v>18</v>
      </c>
      <c r="G133" s="1" t="s">
        <v>42</v>
      </c>
      <c r="H133" s="1" t="s">
        <v>20</v>
      </c>
      <c r="I133" s="5">
        <v>91.9</v>
      </c>
      <c r="J133" s="5">
        <v>38598</v>
      </c>
      <c r="K133" s="5">
        <v>-2747.38</v>
      </c>
      <c r="L133" s="5">
        <v>35850.620000000003</v>
      </c>
      <c r="M133" s="5">
        <v>-22507.27</v>
      </c>
      <c r="N133" s="5">
        <v>-760.02</v>
      </c>
      <c r="O133" s="5">
        <v>-701.46</v>
      </c>
      <c r="P133" s="5">
        <f>Table1[[#This Row],[Net Sales]]+(Table1[[#This Row],[Cost of Goods Sold]]+Table1[[#This Row],[Distribution]]+Table1[[#This Row],[Warehousing]])</f>
        <v>11881.870000000003</v>
      </c>
      <c r="Q133" s="12">
        <f>Table1[[#This Row],[PROFIT]]/Table1[[#This Row],[Net Sales]]</f>
        <v>0.33142718312821373</v>
      </c>
      <c r="R133" s="14">
        <f>ABS(Table1[[#This Row],[Distribution]])+ABS(Table1[[#This Row],[Warehousing]])</f>
        <v>1461.48</v>
      </c>
      <c r="S133" s="12">
        <f>ABS(Table1[[#This Row],[Discounts]]/Table1[[#This Row],[Gross Sales]])</f>
        <v>7.1179335716876527E-2</v>
      </c>
      <c r="T133" s="17">
        <f>Table1[[#This Row],[logistics cost]]/Table1[[#This Row],[Net Sales]]</f>
        <v>4.076582218103899E-2</v>
      </c>
      <c r="U133" s="1">
        <f>Table1[[#This Row],[PROFIT]]/Table1[[#This Row],[Volume]]</f>
        <v>129.2912948857454</v>
      </c>
      <c r="V133" s="1">
        <f>ABS(Table1[[#This Row],[Discounts]])</f>
        <v>2747.38</v>
      </c>
    </row>
    <row r="134" spans="1:22" ht="21.75" customHeight="1" x14ac:dyDescent="0.3">
      <c r="A134" s="1">
        <v>1130010</v>
      </c>
      <c r="B134" s="1" t="s">
        <v>26</v>
      </c>
      <c r="C134" s="1">
        <v>202502</v>
      </c>
      <c r="D134" s="1" t="s">
        <v>27</v>
      </c>
      <c r="E134" s="1" t="s">
        <v>28</v>
      </c>
      <c r="F134" s="1" t="s">
        <v>29</v>
      </c>
      <c r="G134" s="1" t="s">
        <v>33</v>
      </c>
      <c r="H134" s="1" t="s">
        <v>34</v>
      </c>
      <c r="I134" s="5">
        <v>138.4</v>
      </c>
      <c r="J134" s="5">
        <v>49824</v>
      </c>
      <c r="K134" s="5">
        <v>-4482.18</v>
      </c>
      <c r="L134" s="5">
        <v>45341.82</v>
      </c>
      <c r="M134" s="5">
        <v>-30153.08</v>
      </c>
      <c r="N134" s="5">
        <v>-1694.05</v>
      </c>
      <c r="O134" s="5">
        <v>-780.36</v>
      </c>
      <c r="P134" s="5">
        <f>Table1[[#This Row],[Net Sales]]+(Table1[[#This Row],[Cost of Goods Sold]]+Table1[[#This Row],[Distribution]]+Table1[[#This Row],[Warehousing]])</f>
        <v>12714.329999999998</v>
      </c>
      <c r="Q134" s="12">
        <f>Table1[[#This Row],[PROFIT]]/Table1[[#This Row],[Net Sales]]</f>
        <v>0.28041066723832431</v>
      </c>
      <c r="R134" s="14">
        <f>ABS(Table1[[#This Row],[Distribution]])+ABS(Table1[[#This Row],[Warehousing]])</f>
        <v>2474.41</v>
      </c>
      <c r="S134" s="12">
        <f>ABS(Table1[[#This Row],[Discounts]]/Table1[[#This Row],[Gross Sales]])</f>
        <v>8.9960260115606941E-2</v>
      </c>
      <c r="T134" s="17">
        <f>Table1[[#This Row],[logistics cost]]/Table1[[#This Row],[Net Sales]]</f>
        <v>5.4572357263118237E-2</v>
      </c>
      <c r="U134" s="1">
        <f>Table1[[#This Row],[PROFIT]]/Table1[[#This Row],[Volume]]</f>
        <v>91.866546242774547</v>
      </c>
      <c r="V134" s="1">
        <f>ABS(Table1[[#This Row],[Discounts]])</f>
        <v>4482.18</v>
      </c>
    </row>
    <row r="135" spans="1:22" ht="21.75" customHeight="1" x14ac:dyDescent="0.3">
      <c r="A135" s="1">
        <v>1120010</v>
      </c>
      <c r="B135" s="1" t="s">
        <v>32</v>
      </c>
      <c r="C135" s="1">
        <v>202404</v>
      </c>
      <c r="D135" s="1" t="s">
        <v>22</v>
      </c>
      <c r="E135" s="1" t="s">
        <v>17</v>
      </c>
      <c r="F135" s="1" t="s">
        <v>18</v>
      </c>
      <c r="G135" s="1" t="s">
        <v>40</v>
      </c>
      <c r="H135" s="1" t="s">
        <v>34</v>
      </c>
      <c r="I135" s="5">
        <v>194.5</v>
      </c>
      <c r="J135" s="5">
        <v>93360</v>
      </c>
      <c r="K135" s="5">
        <v>-7131.04</v>
      </c>
      <c r="L135" s="5">
        <v>86228.96</v>
      </c>
      <c r="M135" s="5">
        <v>-56859.74</v>
      </c>
      <c r="N135" s="5">
        <v>-2111.31</v>
      </c>
      <c r="O135" s="5">
        <v>-955.61</v>
      </c>
      <c r="P135" s="5">
        <f>Table1[[#This Row],[Net Sales]]+(Table1[[#This Row],[Cost of Goods Sold]]+Table1[[#This Row],[Distribution]]+Table1[[#This Row],[Warehousing]])</f>
        <v>26302.30000000001</v>
      </c>
      <c r="Q135" s="12">
        <f>Table1[[#This Row],[PROFIT]]/Table1[[#This Row],[Net Sales]]</f>
        <v>0.30502861219710881</v>
      </c>
      <c r="R135" s="14">
        <f>ABS(Table1[[#This Row],[Distribution]])+ABS(Table1[[#This Row],[Warehousing]])</f>
        <v>3066.92</v>
      </c>
      <c r="S135" s="12">
        <f>ABS(Table1[[#This Row],[Discounts]]/Table1[[#This Row],[Gross Sales]])</f>
        <v>7.6382176520994008E-2</v>
      </c>
      <c r="T135" s="17">
        <f>Table1[[#This Row],[logistics cost]]/Table1[[#This Row],[Net Sales]]</f>
        <v>3.556716908101408E-2</v>
      </c>
      <c r="U135" s="1">
        <f>Table1[[#This Row],[PROFIT]]/Table1[[#This Row],[Volume]]</f>
        <v>135.23033419023142</v>
      </c>
      <c r="V135" s="1">
        <f>ABS(Table1[[#This Row],[Discounts]])</f>
        <v>7131.04</v>
      </c>
    </row>
    <row r="136" spans="1:22" ht="21.75" customHeight="1" x14ac:dyDescent="0.3">
      <c r="A136" s="1">
        <v>1130010</v>
      </c>
      <c r="B136" s="1" t="s">
        <v>26</v>
      </c>
      <c r="C136" s="1">
        <v>202409</v>
      </c>
      <c r="D136" s="1" t="s">
        <v>27</v>
      </c>
      <c r="E136" s="1" t="s">
        <v>28</v>
      </c>
      <c r="F136" s="1" t="s">
        <v>29</v>
      </c>
      <c r="G136" s="1" t="s">
        <v>33</v>
      </c>
      <c r="H136" s="1" t="s">
        <v>34</v>
      </c>
      <c r="I136" s="5">
        <v>193.5</v>
      </c>
      <c r="J136" s="5">
        <v>69660</v>
      </c>
      <c r="K136" s="5">
        <v>-6563.13</v>
      </c>
      <c r="L136" s="5">
        <v>63096.87</v>
      </c>
      <c r="M136" s="5">
        <v>-42319.66</v>
      </c>
      <c r="N136" s="5">
        <v>-2491.75</v>
      </c>
      <c r="O136" s="5">
        <v>-1147.3699999999999</v>
      </c>
      <c r="P136" s="5">
        <f>Table1[[#This Row],[Net Sales]]+(Table1[[#This Row],[Cost of Goods Sold]]+Table1[[#This Row],[Distribution]]+Table1[[#This Row],[Warehousing]])</f>
        <v>17138.089999999997</v>
      </c>
      <c r="Q136" s="12">
        <f>Table1[[#This Row],[PROFIT]]/Table1[[#This Row],[Net Sales]]</f>
        <v>0.27161553338541194</v>
      </c>
      <c r="R136" s="14">
        <f>ABS(Table1[[#This Row],[Distribution]])+ABS(Table1[[#This Row],[Warehousing]])</f>
        <v>3639.12</v>
      </c>
      <c r="S136" s="12">
        <f>ABS(Table1[[#This Row],[Discounts]]/Table1[[#This Row],[Gross Sales]])</f>
        <v>9.4216623600344537E-2</v>
      </c>
      <c r="T136" s="17">
        <f>Table1[[#This Row],[logistics cost]]/Table1[[#This Row],[Net Sales]]</f>
        <v>5.7675127149730242E-2</v>
      </c>
      <c r="U136" s="1">
        <f>Table1[[#This Row],[PROFIT]]/Table1[[#This Row],[Volume]]</f>
        <v>88.568940568475441</v>
      </c>
      <c r="V136" s="1">
        <f>ABS(Table1[[#This Row],[Discounts]])</f>
        <v>6563.13</v>
      </c>
    </row>
    <row r="137" spans="1:22" ht="21.75" customHeight="1" x14ac:dyDescent="0.3">
      <c r="A137" s="1">
        <v>1130010</v>
      </c>
      <c r="B137" s="1" t="s">
        <v>26</v>
      </c>
      <c r="C137" s="1">
        <v>202401</v>
      </c>
      <c r="D137" s="1" t="s">
        <v>27</v>
      </c>
      <c r="E137" s="1" t="s">
        <v>28</v>
      </c>
      <c r="F137" s="1" t="s">
        <v>29</v>
      </c>
      <c r="G137" s="1" t="s">
        <v>19</v>
      </c>
      <c r="H137" s="1" t="s">
        <v>20</v>
      </c>
      <c r="I137" s="5">
        <v>29.8</v>
      </c>
      <c r="J137" s="5">
        <v>10728</v>
      </c>
      <c r="K137" s="5">
        <v>-869.84</v>
      </c>
      <c r="L137" s="5">
        <v>9858.16</v>
      </c>
      <c r="M137" s="5">
        <v>-6294.82</v>
      </c>
      <c r="N137" s="5">
        <v>-264.16000000000003</v>
      </c>
      <c r="O137" s="5">
        <v>-99.18</v>
      </c>
      <c r="P137" s="5">
        <f>Table1[[#This Row],[Net Sales]]+(Table1[[#This Row],[Cost of Goods Sold]]+Table1[[#This Row],[Distribution]]+Table1[[#This Row],[Warehousing]])</f>
        <v>3200</v>
      </c>
      <c r="Q137" s="12">
        <f>Table1[[#This Row],[PROFIT]]/Table1[[#This Row],[Net Sales]]</f>
        <v>0.3246041857709755</v>
      </c>
      <c r="R137" s="14">
        <f>ABS(Table1[[#This Row],[Distribution]])+ABS(Table1[[#This Row],[Warehousing]])</f>
        <v>363.34000000000003</v>
      </c>
      <c r="S137" s="12">
        <f>ABS(Table1[[#This Row],[Discounts]]/Table1[[#This Row],[Gross Sales]])</f>
        <v>8.1081282624906784E-2</v>
      </c>
      <c r="T137" s="17">
        <f>Table1[[#This Row],[logistics cost]]/Table1[[#This Row],[Net Sales]]</f>
        <v>3.6856776518133204E-2</v>
      </c>
      <c r="U137" s="1">
        <f>Table1[[#This Row],[PROFIT]]/Table1[[#This Row],[Volume]]</f>
        <v>107.38255033557047</v>
      </c>
      <c r="V137" s="1">
        <f>ABS(Table1[[#This Row],[Discounts]])</f>
        <v>869.84</v>
      </c>
    </row>
    <row r="138" spans="1:22" ht="21.75" customHeight="1" x14ac:dyDescent="0.3">
      <c r="A138" s="1">
        <v>1110020</v>
      </c>
      <c r="B138" s="1" t="s">
        <v>41</v>
      </c>
      <c r="C138" s="1">
        <v>202405</v>
      </c>
      <c r="D138" s="1" t="s">
        <v>16</v>
      </c>
      <c r="E138" s="1" t="s">
        <v>28</v>
      </c>
      <c r="F138" s="1" t="s">
        <v>29</v>
      </c>
      <c r="G138" s="1" t="s">
        <v>30</v>
      </c>
      <c r="H138" s="1" t="s">
        <v>31</v>
      </c>
      <c r="I138" s="5">
        <v>91.5</v>
      </c>
      <c r="J138" s="5">
        <v>41175</v>
      </c>
      <c r="K138" s="5">
        <v>-1623.79</v>
      </c>
      <c r="L138" s="5">
        <v>39551.21</v>
      </c>
      <c r="M138" s="5">
        <v>-24739.5</v>
      </c>
      <c r="N138" s="5">
        <v>-1210.6500000000001</v>
      </c>
      <c r="O138" s="5">
        <v>-544.29999999999995</v>
      </c>
      <c r="P138" s="5">
        <f>Table1[[#This Row],[Net Sales]]+(Table1[[#This Row],[Cost of Goods Sold]]+Table1[[#This Row],[Distribution]]+Table1[[#This Row],[Warehousing]])</f>
        <v>13056.759999999998</v>
      </c>
      <c r="Q138" s="12">
        <f>Table1[[#This Row],[PROFIT]]/Table1[[#This Row],[Net Sales]]</f>
        <v>0.3301228963665081</v>
      </c>
      <c r="R138" s="14">
        <f>ABS(Table1[[#This Row],[Distribution]])+ABS(Table1[[#This Row],[Warehousing]])</f>
        <v>1754.95</v>
      </c>
      <c r="S138" s="12">
        <f>ABS(Table1[[#This Row],[Discounts]]/Table1[[#This Row],[Gross Sales]])</f>
        <v>3.9436308439587127E-2</v>
      </c>
      <c r="T138" s="17">
        <f>Table1[[#This Row],[logistics cost]]/Table1[[#This Row],[Net Sales]]</f>
        <v>4.4371588125875293E-2</v>
      </c>
      <c r="U138" s="1">
        <f>Table1[[#This Row],[PROFIT]]/Table1[[#This Row],[Volume]]</f>
        <v>142.69683060109287</v>
      </c>
      <c r="V138" s="1">
        <f>ABS(Table1[[#This Row],[Discounts]])</f>
        <v>1623.79</v>
      </c>
    </row>
    <row r="139" spans="1:22" ht="21.75" customHeight="1" x14ac:dyDescent="0.3">
      <c r="A139" s="1">
        <v>1120020</v>
      </c>
      <c r="B139" s="1" t="s">
        <v>21</v>
      </c>
      <c r="C139" s="1">
        <v>202412</v>
      </c>
      <c r="D139" s="1" t="s">
        <v>22</v>
      </c>
      <c r="E139" s="1" t="s">
        <v>23</v>
      </c>
      <c r="F139" s="1" t="s">
        <v>24</v>
      </c>
      <c r="G139" s="1" t="s">
        <v>33</v>
      </c>
      <c r="H139" s="1" t="s">
        <v>34</v>
      </c>
      <c r="I139" s="5">
        <v>127.9</v>
      </c>
      <c r="J139" s="5">
        <v>48602</v>
      </c>
      <c r="K139" s="5">
        <v>-3875.11</v>
      </c>
      <c r="L139" s="5">
        <v>44726.89</v>
      </c>
      <c r="M139" s="5">
        <v>-30257.05</v>
      </c>
      <c r="N139" s="5">
        <v>-1427.88</v>
      </c>
      <c r="O139" s="5">
        <v>-842.36</v>
      </c>
      <c r="P139" s="5">
        <f>Table1[[#This Row],[Net Sales]]+(Table1[[#This Row],[Cost of Goods Sold]]+Table1[[#This Row],[Distribution]]+Table1[[#This Row],[Warehousing]])</f>
        <v>12199.599999999999</v>
      </c>
      <c r="Q139" s="12">
        <f>Table1[[#This Row],[PROFIT]]/Table1[[#This Row],[Net Sales]]</f>
        <v>0.27275761851539415</v>
      </c>
      <c r="R139" s="14">
        <f>ABS(Table1[[#This Row],[Distribution]])+ABS(Table1[[#This Row],[Warehousing]])</f>
        <v>2270.2400000000002</v>
      </c>
      <c r="S139" s="12">
        <f>ABS(Table1[[#This Row],[Discounts]]/Table1[[#This Row],[Gross Sales]])</f>
        <v>7.9731492531171566E-2</v>
      </c>
      <c r="T139" s="17">
        <f>Table1[[#This Row],[logistics cost]]/Table1[[#This Row],[Net Sales]]</f>
        <v>5.075783270421888E-2</v>
      </c>
      <c r="U139" s="1">
        <f>Table1[[#This Row],[PROFIT]]/Table1[[#This Row],[Volume]]</f>
        <v>95.383893666927278</v>
      </c>
      <c r="V139" s="1">
        <f>ABS(Table1[[#This Row],[Discounts]])</f>
        <v>3875.11</v>
      </c>
    </row>
    <row r="140" spans="1:22" ht="21.75" customHeight="1" x14ac:dyDescent="0.3">
      <c r="A140" s="1">
        <v>1110020</v>
      </c>
      <c r="B140" s="1" t="s">
        <v>41</v>
      </c>
      <c r="C140" s="1">
        <v>202510</v>
      </c>
      <c r="D140" s="1" t="s">
        <v>16</v>
      </c>
      <c r="E140" s="1" t="s">
        <v>28</v>
      </c>
      <c r="F140" s="1" t="s">
        <v>29</v>
      </c>
      <c r="G140" s="1" t="s">
        <v>36</v>
      </c>
      <c r="H140" s="1" t="s">
        <v>37</v>
      </c>
      <c r="I140" s="5">
        <v>70.400000000000006</v>
      </c>
      <c r="J140" s="5">
        <v>31680</v>
      </c>
      <c r="K140" s="5">
        <v>-3095.91</v>
      </c>
      <c r="L140" s="5">
        <v>28584.09</v>
      </c>
      <c r="M140" s="5">
        <v>-18449.34</v>
      </c>
      <c r="N140" s="5">
        <v>-918.74</v>
      </c>
      <c r="O140" s="5">
        <v>-404.23</v>
      </c>
      <c r="P140" s="5">
        <f>Table1[[#This Row],[Net Sales]]+(Table1[[#This Row],[Cost of Goods Sold]]+Table1[[#This Row],[Distribution]]+Table1[[#This Row],[Warehousing]])</f>
        <v>8811.7799999999988</v>
      </c>
      <c r="Q140" s="12">
        <f>Table1[[#This Row],[PROFIT]]/Table1[[#This Row],[Net Sales]]</f>
        <v>0.30827568762902713</v>
      </c>
      <c r="R140" s="14">
        <f>ABS(Table1[[#This Row],[Distribution]])+ABS(Table1[[#This Row],[Warehousing]])</f>
        <v>1322.97</v>
      </c>
      <c r="S140" s="12">
        <f>ABS(Table1[[#This Row],[Discounts]]/Table1[[#This Row],[Gross Sales]])</f>
        <v>9.7724431818181814E-2</v>
      </c>
      <c r="T140" s="17">
        <f>Table1[[#This Row],[logistics cost]]/Table1[[#This Row],[Net Sales]]</f>
        <v>4.6283439493788325E-2</v>
      </c>
      <c r="U140" s="1">
        <f>Table1[[#This Row],[PROFIT]]/Table1[[#This Row],[Volume]]</f>
        <v>125.16732954545452</v>
      </c>
      <c r="V140" s="1">
        <f>ABS(Table1[[#This Row],[Discounts]])</f>
        <v>3095.91</v>
      </c>
    </row>
    <row r="141" spans="1:22" ht="21.75" customHeight="1" x14ac:dyDescent="0.3">
      <c r="A141" s="1">
        <v>1110020</v>
      </c>
      <c r="B141" s="1" t="s">
        <v>41</v>
      </c>
      <c r="C141" s="1">
        <v>202502</v>
      </c>
      <c r="D141" s="1" t="s">
        <v>16</v>
      </c>
      <c r="E141" s="1" t="s">
        <v>28</v>
      </c>
      <c r="F141" s="1" t="s">
        <v>29</v>
      </c>
      <c r="G141" s="1" t="s">
        <v>19</v>
      </c>
      <c r="H141" s="1" t="s">
        <v>20</v>
      </c>
      <c r="I141" s="5">
        <v>22.2</v>
      </c>
      <c r="J141" s="5">
        <v>9990</v>
      </c>
      <c r="K141" s="5">
        <v>-802.66</v>
      </c>
      <c r="L141" s="5">
        <v>9187.34</v>
      </c>
      <c r="M141" s="5">
        <v>-6023.11</v>
      </c>
      <c r="N141" s="5">
        <v>-280.57</v>
      </c>
      <c r="O141" s="5">
        <v>-120.21</v>
      </c>
      <c r="P141" s="5">
        <f>Table1[[#This Row],[Net Sales]]+(Table1[[#This Row],[Cost of Goods Sold]]+Table1[[#This Row],[Distribution]]+Table1[[#This Row],[Warehousing]])</f>
        <v>2763.4500000000007</v>
      </c>
      <c r="Q141" s="12">
        <f>Table1[[#This Row],[PROFIT]]/Table1[[#This Row],[Net Sales]]</f>
        <v>0.30078891169805416</v>
      </c>
      <c r="R141" s="14">
        <f>ABS(Table1[[#This Row],[Distribution]])+ABS(Table1[[#This Row],[Warehousing]])</f>
        <v>400.78</v>
      </c>
      <c r="S141" s="12">
        <f>ABS(Table1[[#This Row],[Discounts]]/Table1[[#This Row],[Gross Sales]])</f>
        <v>8.034634634634634E-2</v>
      </c>
      <c r="T141" s="17">
        <f>Table1[[#This Row],[logistics cost]]/Table1[[#This Row],[Net Sales]]</f>
        <v>4.3623072619495953E-2</v>
      </c>
      <c r="U141" s="1">
        <f>Table1[[#This Row],[PROFIT]]/Table1[[#This Row],[Volume]]</f>
        <v>124.47972972972977</v>
      </c>
      <c r="V141" s="1">
        <f>ABS(Table1[[#This Row],[Discounts]])</f>
        <v>802.66</v>
      </c>
    </row>
    <row r="142" spans="1:22" ht="21.75" customHeight="1" x14ac:dyDescent="0.3">
      <c r="A142" s="1">
        <v>1110020</v>
      </c>
      <c r="B142" s="1" t="s">
        <v>41</v>
      </c>
      <c r="C142" s="1">
        <v>202402</v>
      </c>
      <c r="D142" s="1" t="s">
        <v>16</v>
      </c>
      <c r="E142" s="1" t="s">
        <v>28</v>
      </c>
      <c r="F142" s="1" t="s">
        <v>29</v>
      </c>
      <c r="G142" s="1" t="s">
        <v>43</v>
      </c>
      <c r="H142" s="1" t="s">
        <v>31</v>
      </c>
      <c r="I142" s="5">
        <v>10.8</v>
      </c>
      <c r="J142" s="5">
        <v>4860</v>
      </c>
      <c r="K142" s="5">
        <v>-126.5</v>
      </c>
      <c r="L142" s="5">
        <v>4733.5</v>
      </c>
      <c r="M142" s="5">
        <v>-2994.76</v>
      </c>
      <c r="N142" s="5">
        <v>-107.66</v>
      </c>
      <c r="O142" s="5">
        <v>-59.43</v>
      </c>
      <c r="P142" s="5">
        <f>Table1[[#This Row],[Net Sales]]+(Table1[[#This Row],[Cost of Goods Sold]]+Table1[[#This Row],[Distribution]]+Table1[[#This Row],[Warehousing]])</f>
        <v>1571.65</v>
      </c>
      <c r="Q142" s="12">
        <f>Table1[[#This Row],[PROFIT]]/Table1[[#This Row],[Net Sales]]</f>
        <v>0.33202704130136262</v>
      </c>
      <c r="R142" s="14">
        <f>ABS(Table1[[#This Row],[Distribution]])+ABS(Table1[[#This Row],[Warehousing]])</f>
        <v>167.09</v>
      </c>
      <c r="S142" s="12">
        <f>ABS(Table1[[#This Row],[Discounts]]/Table1[[#This Row],[Gross Sales]])</f>
        <v>2.602880658436214E-2</v>
      </c>
      <c r="T142" s="17">
        <f>Table1[[#This Row],[logistics cost]]/Table1[[#This Row],[Net Sales]]</f>
        <v>3.5299461286574414E-2</v>
      </c>
      <c r="U142" s="1">
        <f>Table1[[#This Row],[PROFIT]]/Table1[[#This Row],[Volume]]</f>
        <v>145.52314814814815</v>
      </c>
      <c r="V142" s="1">
        <f>ABS(Table1[[#This Row],[Discounts]])</f>
        <v>126.5</v>
      </c>
    </row>
    <row r="143" spans="1:22" ht="21.75" customHeight="1" x14ac:dyDescent="0.3">
      <c r="A143" s="1">
        <v>1120010</v>
      </c>
      <c r="B143" s="1" t="s">
        <v>32</v>
      </c>
      <c r="C143" s="1">
        <v>202504</v>
      </c>
      <c r="D143" s="1" t="s">
        <v>22</v>
      </c>
      <c r="E143" s="1" t="s">
        <v>17</v>
      </c>
      <c r="F143" s="1" t="s">
        <v>18</v>
      </c>
      <c r="G143" s="1" t="s">
        <v>25</v>
      </c>
      <c r="H143" s="1" t="s">
        <v>20</v>
      </c>
      <c r="I143" s="5">
        <v>92.2</v>
      </c>
      <c r="J143" s="5">
        <v>44256</v>
      </c>
      <c r="K143" s="5">
        <v>-2888.63</v>
      </c>
      <c r="L143" s="5">
        <v>41367.370000000003</v>
      </c>
      <c r="M143" s="5">
        <v>-26591.46</v>
      </c>
      <c r="N143" s="5">
        <v>-1409.53</v>
      </c>
      <c r="O143" s="5">
        <v>-620.62</v>
      </c>
      <c r="P143" s="5">
        <f>Table1[[#This Row],[Net Sales]]+(Table1[[#This Row],[Cost of Goods Sold]]+Table1[[#This Row],[Distribution]]+Table1[[#This Row],[Warehousing]])</f>
        <v>12745.760000000006</v>
      </c>
      <c r="Q143" s="12">
        <f>Table1[[#This Row],[PROFIT]]/Table1[[#This Row],[Net Sales]]</f>
        <v>0.3081114414573613</v>
      </c>
      <c r="R143" s="14">
        <f>ABS(Table1[[#This Row],[Distribution]])+ABS(Table1[[#This Row],[Warehousing]])</f>
        <v>2030.15</v>
      </c>
      <c r="S143" s="12">
        <f>ABS(Table1[[#This Row],[Discounts]]/Table1[[#This Row],[Gross Sales]])</f>
        <v>6.527092371655821E-2</v>
      </c>
      <c r="T143" s="17">
        <f>Table1[[#This Row],[logistics cost]]/Table1[[#This Row],[Net Sales]]</f>
        <v>4.9076119656627913E-2</v>
      </c>
      <c r="U143" s="1">
        <f>Table1[[#This Row],[PROFIT]]/Table1[[#This Row],[Volume]]</f>
        <v>138.24034707158359</v>
      </c>
      <c r="V143" s="1">
        <f>ABS(Table1[[#This Row],[Discounts]])</f>
        <v>2888.63</v>
      </c>
    </row>
    <row r="144" spans="1:22" ht="21.75" customHeight="1" x14ac:dyDescent="0.3">
      <c r="A144" s="1">
        <v>1120010</v>
      </c>
      <c r="B144" s="1" t="s">
        <v>32</v>
      </c>
      <c r="C144" s="1">
        <v>202512</v>
      </c>
      <c r="D144" s="1" t="s">
        <v>22</v>
      </c>
      <c r="E144" s="1" t="s">
        <v>17</v>
      </c>
      <c r="F144" s="1" t="s">
        <v>18</v>
      </c>
      <c r="G144" s="1" t="s">
        <v>42</v>
      </c>
      <c r="H144" s="1" t="s">
        <v>20</v>
      </c>
      <c r="I144" s="5">
        <v>14.7</v>
      </c>
      <c r="J144" s="5">
        <v>7056</v>
      </c>
      <c r="K144" s="5">
        <v>-427.33</v>
      </c>
      <c r="L144" s="5">
        <v>6628.67</v>
      </c>
      <c r="M144" s="5">
        <v>-4476.1400000000003</v>
      </c>
      <c r="N144" s="5">
        <v>-246.87</v>
      </c>
      <c r="O144" s="5">
        <v>-104.45</v>
      </c>
      <c r="P144" s="5">
        <f>Table1[[#This Row],[Net Sales]]+(Table1[[#This Row],[Cost of Goods Sold]]+Table1[[#This Row],[Distribution]]+Table1[[#This Row],[Warehousing]])</f>
        <v>1801.21</v>
      </c>
      <c r="Q144" s="12">
        <f>Table1[[#This Row],[PROFIT]]/Table1[[#This Row],[Net Sales]]</f>
        <v>0.2717302264255122</v>
      </c>
      <c r="R144" s="14">
        <f>ABS(Table1[[#This Row],[Distribution]])+ABS(Table1[[#This Row],[Warehousing]])</f>
        <v>351.32</v>
      </c>
      <c r="S144" s="12">
        <f>ABS(Table1[[#This Row],[Discounts]]/Table1[[#This Row],[Gross Sales]])</f>
        <v>6.0562641723356007E-2</v>
      </c>
      <c r="T144" s="17">
        <f>Table1[[#This Row],[logistics cost]]/Table1[[#This Row],[Net Sales]]</f>
        <v>5.3000073921314533E-2</v>
      </c>
      <c r="U144" s="1">
        <f>Table1[[#This Row],[PROFIT]]/Table1[[#This Row],[Volume]]</f>
        <v>122.5312925170068</v>
      </c>
      <c r="V144" s="1">
        <f>ABS(Table1[[#This Row],[Discounts]])</f>
        <v>427.33</v>
      </c>
    </row>
    <row r="145" spans="1:22" ht="21.75" customHeight="1" x14ac:dyDescent="0.3">
      <c r="A145" s="1">
        <v>1130010</v>
      </c>
      <c r="B145" s="1" t="s">
        <v>26</v>
      </c>
      <c r="C145" s="1">
        <v>202509</v>
      </c>
      <c r="D145" s="1" t="s">
        <v>27</v>
      </c>
      <c r="E145" s="1" t="s">
        <v>28</v>
      </c>
      <c r="F145" s="1" t="s">
        <v>29</v>
      </c>
      <c r="G145" s="1" t="s">
        <v>43</v>
      </c>
      <c r="H145" s="1" t="s">
        <v>31</v>
      </c>
      <c r="I145" s="5">
        <v>55.9</v>
      </c>
      <c r="J145" s="5">
        <v>20124</v>
      </c>
      <c r="K145" s="5">
        <v>-448.83</v>
      </c>
      <c r="L145" s="5">
        <v>19675.169999999998</v>
      </c>
      <c r="M145" s="5">
        <v>-12223.23</v>
      </c>
      <c r="N145" s="5">
        <v>-521.29999999999995</v>
      </c>
      <c r="O145" s="5">
        <v>-354.41</v>
      </c>
      <c r="P145" s="5">
        <f>Table1[[#This Row],[Net Sales]]+(Table1[[#This Row],[Cost of Goods Sold]]+Table1[[#This Row],[Distribution]]+Table1[[#This Row],[Warehousing]])</f>
        <v>6576.23</v>
      </c>
      <c r="Q145" s="12">
        <f>Table1[[#This Row],[PROFIT]]/Table1[[#This Row],[Net Sales]]</f>
        <v>0.33424005993340844</v>
      </c>
      <c r="R145" s="14">
        <f>ABS(Table1[[#This Row],[Distribution]])+ABS(Table1[[#This Row],[Warehousing]])</f>
        <v>875.71</v>
      </c>
      <c r="S145" s="12">
        <f>ABS(Table1[[#This Row],[Discounts]]/Table1[[#This Row],[Gross Sales]])</f>
        <v>2.2303220035778174E-2</v>
      </c>
      <c r="T145" s="17">
        <f>Table1[[#This Row],[logistics cost]]/Table1[[#This Row],[Net Sales]]</f>
        <v>4.4508382900884727E-2</v>
      </c>
      <c r="U145" s="1">
        <f>Table1[[#This Row],[PROFIT]]/Table1[[#This Row],[Volume]]</f>
        <v>117.6427549194991</v>
      </c>
      <c r="V145" s="1">
        <f>ABS(Table1[[#This Row],[Discounts]])</f>
        <v>448.83</v>
      </c>
    </row>
    <row r="146" spans="1:22" ht="21.75" customHeight="1" x14ac:dyDescent="0.3">
      <c r="A146" s="1">
        <v>1130010</v>
      </c>
      <c r="B146" s="1" t="s">
        <v>26</v>
      </c>
      <c r="C146" s="1">
        <v>202412</v>
      </c>
      <c r="D146" s="1" t="s">
        <v>27</v>
      </c>
      <c r="E146" s="1" t="s">
        <v>28</v>
      </c>
      <c r="F146" s="1" t="s">
        <v>29</v>
      </c>
      <c r="G146" s="1" t="s">
        <v>43</v>
      </c>
      <c r="H146" s="1" t="s">
        <v>31</v>
      </c>
      <c r="I146" s="5">
        <v>19.7</v>
      </c>
      <c r="J146" s="5">
        <v>7092</v>
      </c>
      <c r="K146" s="5">
        <v>-261.62</v>
      </c>
      <c r="L146" s="5">
        <v>6830.38</v>
      </c>
      <c r="M146" s="5">
        <v>-4334.55</v>
      </c>
      <c r="N146" s="5">
        <v>-217.05</v>
      </c>
      <c r="O146" s="5">
        <v>-104.09</v>
      </c>
      <c r="P146" s="5">
        <f>Table1[[#This Row],[Net Sales]]+(Table1[[#This Row],[Cost of Goods Sold]]+Table1[[#This Row],[Distribution]]+Table1[[#This Row],[Warehousing]])</f>
        <v>2174.6899999999996</v>
      </c>
      <c r="Q146" s="12">
        <f>Table1[[#This Row],[PROFIT]]/Table1[[#This Row],[Net Sales]]</f>
        <v>0.31838492148313852</v>
      </c>
      <c r="R146" s="14">
        <f>ABS(Table1[[#This Row],[Distribution]])+ABS(Table1[[#This Row],[Warehousing]])</f>
        <v>321.14</v>
      </c>
      <c r="S146" s="12">
        <f>ABS(Table1[[#This Row],[Discounts]]/Table1[[#This Row],[Gross Sales]])</f>
        <v>3.6889452904681333E-2</v>
      </c>
      <c r="T146" s="17">
        <f>Table1[[#This Row],[logistics cost]]/Table1[[#This Row],[Net Sales]]</f>
        <v>4.7016417827412234E-2</v>
      </c>
      <c r="U146" s="1">
        <f>Table1[[#This Row],[PROFIT]]/Table1[[#This Row],[Volume]]</f>
        <v>110.39035532994922</v>
      </c>
      <c r="V146" s="1">
        <f>ABS(Table1[[#This Row],[Discounts]])</f>
        <v>261.62</v>
      </c>
    </row>
    <row r="147" spans="1:22" ht="21.75" customHeight="1" x14ac:dyDescent="0.3">
      <c r="A147" s="1">
        <v>1120020</v>
      </c>
      <c r="B147" s="1" t="s">
        <v>21</v>
      </c>
      <c r="C147" s="1">
        <v>202408</v>
      </c>
      <c r="D147" s="1" t="s">
        <v>22</v>
      </c>
      <c r="E147" s="1" t="s">
        <v>23</v>
      </c>
      <c r="F147" s="1" t="s">
        <v>24</v>
      </c>
      <c r="G147" s="1" t="s">
        <v>40</v>
      </c>
      <c r="H147" s="1" t="s">
        <v>34</v>
      </c>
      <c r="I147" s="5">
        <v>133.30000000000001</v>
      </c>
      <c r="J147" s="5">
        <v>50654</v>
      </c>
      <c r="K147" s="5">
        <v>-3801.28</v>
      </c>
      <c r="L147" s="5">
        <v>46852.72</v>
      </c>
      <c r="M147" s="5">
        <v>-30483.74</v>
      </c>
      <c r="N147" s="5">
        <v>-1043.9000000000001</v>
      </c>
      <c r="O147" s="5">
        <v>-707.45</v>
      </c>
      <c r="P147" s="5">
        <f>Table1[[#This Row],[Net Sales]]+(Table1[[#This Row],[Cost of Goods Sold]]+Table1[[#This Row],[Distribution]]+Table1[[#This Row],[Warehousing]])</f>
        <v>14617.629999999997</v>
      </c>
      <c r="Q147" s="12">
        <f>Table1[[#This Row],[PROFIT]]/Table1[[#This Row],[Net Sales]]</f>
        <v>0.31199106476635713</v>
      </c>
      <c r="R147" s="14">
        <f>ABS(Table1[[#This Row],[Distribution]])+ABS(Table1[[#This Row],[Warehousing]])</f>
        <v>1751.3500000000001</v>
      </c>
      <c r="S147" s="12">
        <f>ABS(Table1[[#This Row],[Discounts]]/Table1[[#This Row],[Gross Sales]])</f>
        <v>7.5044024163935727E-2</v>
      </c>
      <c r="T147" s="17">
        <f>Table1[[#This Row],[logistics cost]]/Table1[[#This Row],[Net Sales]]</f>
        <v>3.7379900249121079E-2</v>
      </c>
      <c r="U147" s="1">
        <f>Table1[[#This Row],[PROFIT]]/Table1[[#This Row],[Volume]]</f>
        <v>109.65963990997747</v>
      </c>
      <c r="V147" s="1">
        <f>ABS(Table1[[#This Row],[Discounts]])</f>
        <v>3801.28</v>
      </c>
    </row>
    <row r="148" spans="1:22" ht="21.75" customHeight="1" x14ac:dyDescent="0.3">
      <c r="A148" s="1">
        <v>1120010</v>
      </c>
      <c r="B148" s="1" t="s">
        <v>32</v>
      </c>
      <c r="C148" s="1">
        <v>202408</v>
      </c>
      <c r="D148" s="1" t="s">
        <v>22</v>
      </c>
      <c r="E148" s="1" t="s">
        <v>17</v>
      </c>
      <c r="F148" s="1" t="s">
        <v>18</v>
      </c>
      <c r="G148" s="1" t="s">
        <v>33</v>
      </c>
      <c r="H148" s="1" t="s">
        <v>34</v>
      </c>
      <c r="I148" s="5">
        <v>75.7</v>
      </c>
      <c r="J148" s="5">
        <v>36336</v>
      </c>
      <c r="K148" s="5">
        <v>-2822.55</v>
      </c>
      <c r="L148" s="5">
        <v>33513.449999999997</v>
      </c>
      <c r="M148" s="5">
        <v>-21127.21</v>
      </c>
      <c r="N148" s="5">
        <v>-772.73</v>
      </c>
      <c r="O148" s="5">
        <v>-589.54999999999995</v>
      </c>
      <c r="P148" s="5">
        <f>Table1[[#This Row],[Net Sales]]+(Table1[[#This Row],[Cost of Goods Sold]]+Table1[[#This Row],[Distribution]]+Table1[[#This Row],[Warehousing]])</f>
        <v>11023.96</v>
      </c>
      <c r="Q148" s="12">
        <f>Table1[[#This Row],[PROFIT]]/Table1[[#This Row],[Net Sales]]</f>
        <v>0.32894136533242624</v>
      </c>
      <c r="R148" s="14">
        <f>ABS(Table1[[#This Row],[Distribution]])+ABS(Table1[[#This Row],[Warehousing]])</f>
        <v>1362.28</v>
      </c>
      <c r="S148" s="12">
        <f>ABS(Table1[[#This Row],[Discounts]]/Table1[[#This Row],[Gross Sales]])</f>
        <v>7.7679161162483495E-2</v>
      </c>
      <c r="T148" s="17">
        <f>Table1[[#This Row],[logistics cost]]/Table1[[#This Row],[Net Sales]]</f>
        <v>4.0648754455300785E-2</v>
      </c>
      <c r="U148" s="1">
        <f>Table1[[#This Row],[PROFIT]]/Table1[[#This Row],[Volume]]</f>
        <v>145.62694848084541</v>
      </c>
      <c r="V148" s="1">
        <f>ABS(Table1[[#This Row],[Discounts]])</f>
        <v>2822.55</v>
      </c>
    </row>
    <row r="149" spans="1:22" ht="21.75" customHeight="1" x14ac:dyDescent="0.3">
      <c r="A149" s="1">
        <v>1110010</v>
      </c>
      <c r="B149" s="1" t="s">
        <v>15</v>
      </c>
      <c r="C149" s="1">
        <v>202503</v>
      </c>
      <c r="D149" s="1" t="s">
        <v>16</v>
      </c>
      <c r="E149" s="1" t="s">
        <v>17</v>
      </c>
      <c r="F149" s="1" t="s">
        <v>18</v>
      </c>
      <c r="G149" s="1" t="s">
        <v>39</v>
      </c>
      <c r="H149" s="1" t="s">
        <v>37</v>
      </c>
      <c r="I149" s="5">
        <v>238.6</v>
      </c>
      <c r="J149" s="5">
        <v>100212</v>
      </c>
      <c r="K149" s="5">
        <v>-11062.91</v>
      </c>
      <c r="L149" s="5">
        <v>89149.09</v>
      </c>
      <c r="M149" s="5">
        <v>-57673.61</v>
      </c>
      <c r="N149" s="5">
        <v>-3430.73</v>
      </c>
      <c r="O149" s="5">
        <v>-1394.73</v>
      </c>
      <c r="P149" s="5">
        <f>Table1[[#This Row],[Net Sales]]+(Table1[[#This Row],[Cost of Goods Sold]]+Table1[[#This Row],[Distribution]]+Table1[[#This Row],[Warehousing]])</f>
        <v>26650.01999999999</v>
      </c>
      <c r="Q149" s="12">
        <f>Table1[[#This Row],[PROFIT]]/Table1[[#This Row],[Net Sales]]</f>
        <v>0.29893765600972472</v>
      </c>
      <c r="R149" s="14">
        <f>ABS(Table1[[#This Row],[Distribution]])+ABS(Table1[[#This Row],[Warehousing]])</f>
        <v>4825.46</v>
      </c>
      <c r="S149" s="12">
        <f>ABS(Table1[[#This Row],[Discounts]]/Table1[[#This Row],[Gross Sales]])</f>
        <v>0.11039506246756875</v>
      </c>
      <c r="T149" s="17">
        <f>Table1[[#This Row],[logistics cost]]/Table1[[#This Row],[Net Sales]]</f>
        <v>5.4127978199216616E-2</v>
      </c>
      <c r="U149" s="1">
        <f>Table1[[#This Row],[PROFIT]]/Table1[[#This Row],[Volume]]</f>
        <v>111.69329421626148</v>
      </c>
      <c r="V149" s="1">
        <f>ABS(Table1[[#This Row],[Discounts]])</f>
        <v>11062.91</v>
      </c>
    </row>
    <row r="150" spans="1:22" ht="21.75" customHeight="1" x14ac:dyDescent="0.3">
      <c r="A150" s="1">
        <v>1130010</v>
      </c>
      <c r="B150" s="1" t="s">
        <v>26</v>
      </c>
      <c r="C150" s="1">
        <v>202405</v>
      </c>
      <c r="D150" s="1" t="s">
        <v>27</v>
      </c>
      <c r="E150" s="1" t="s">
        <v>28</v>
      </c>
      <c r="F150" s="1" t="s">
        <v>29</v>
      </c>
      <c r="G150" s="1" t="s">
        <v>40</v>
      </c>
      <c r="H150" s="1" t="s">
        <v>34</v>
      </c>
      <c r="I150" s="5">
        <v>159.9</v>
      </c>
      <c r="J150" s="5">
        <v>57564</v>
      </c>
      <c r="K150" s="5">
        <v>-4839.2700000000004</v>
      </c>
      <c r="L150" s="5">
        <v>52724.73</v>
      </c>
      <c r="M150" s="5">
        <v>-34686.71</v>
      </c>
      <c r="N150" s="5">
        <v>-1894.22</v>
      </c>
      <c r="O150" s="5">
        <v>-839.07</v>
      </c>
      <c r="P150" s="5">
        <f>Table1[[#This Row],[Net Sales]]+(Table1[[#This Row],[Cost of Goods Sold]]+Table1[[#This Row],[Distribution]]+Table1[[#This Row],[Warehousing]])</f>
        <v>15304.730000000003</v>
      </c>
      <c r="Q150" s="12">
        <f>Table1[[#This Row],[PROFIT]]/Table1[[#This Row],[Net Sales]]</f>
        <v>0.29027611900525618</v>
      </c>
      <c r="R150" s="14">
        <f>ABS(Table1[[#This Row],[Distribution]])+ABS(Table1[[#This Row],[Warehousing]])</f>
        <v>2733.29</v>
      </c>
      <c r="S150" s="12">
        <f>ABS(Table1[[#This Row],[Discounts]]/Table1[[#This Row],[Gross Sales]])</f>
        <v>8.406764644569524E-2</v>
      </c>
      <c r="T150" s="17">
        <f>Table1[[#This Row],[logistics cost]]/Table1[[#This Row],[Net Sales]]</f>
        <v>5.1840758596582659E-2</v>
      </c>
      <c r="U150" s="1">
        <f>Table1[[#This Row],[PROFIT]]/Table1[[#This Row],[Volume]]</f>
        <v>95.714383989993763</v>
      </c>
      <c r="V150" s="1">
        <f>ABS(Table1[[#This Row],[Discounts]])</f>
        <v>4839.2700000000004</v>
      </c>
    </row>
    <row r="151" spans="1:22" ht="21.75" customHeight="1" x14ac:dyDescent="0.3">
      <c r="A151" s="1">
        <v>1120010</v>
      </c>
      <c r="B151" s="1" t="s">
        <v>32</v>
      </c>
      <c r="C151" s="1">
        <v>202503</v>
      </c>
      <c r="D151" s="1" t="s">
        <v>22</v>
      </c>
      <c r="E151" s="1" t="s">
        <v>17</v>
      </c>
      <c r="F151" s="1" t="s">
        <v>18</v>
      </c>
      <c r="G151" s="1" t="s">
        <v>19</v>
      </c>
      <c r="H151" s="1" t="s">
        <v>20</v>
      </c>
      <c r="I151" s="5">
        <v>59.7</v>
      </c>
      <c r="J151" s="5">
        <v>28656</v>
      </c>
      <c r="K151" s="5">
        <v>-1768.27</v>
      </c>
      <c r="L151" s="5">
        <v>26887.73</v>
      </c>
      <c r="M151" s="5">
        <v>-18012.14</v>
      </c>
      <c r="N151" s="5">
        <v>-579.02</v>
      </c>
      <c r="O151" s="5">
        <v>-501.25</v>
      </c>
      <c r="P151" s="5">
        <f>Table1[[#This Row],[Net Sales]]+(Table1[[#This Row],[Cost of Goods Sold]]+Table1[[#This Row],[Distribution]]+Table1[[#This Row],[Warehousing]])</f>
        <v>7795.32</v>
      </c>
      <c r="Q151" s="12">
        <f>Table1[[#This Row],[PROFIT]]/Table1[[#This Row],[Net Sales]]</f>
        <v>0.2899210904007144</v>
      </c>
      <c r="R151" s="14">
        <f>ABS(Table1[[#This Row],[Distribution]])+ABS(Table1[[#This Row],[Warehousing]])</f>
        <v>1080.27</v>
      </c>
      <c r="S151" s="12">
        <f>ABS(Table1[[#This Row],[Discounts]]/Table1[[#This Row],[Gross Sales]])</f>
        <v>6.170679787828029E-2</v>
      </c>
      <c r="T151" s="17">
        <f>Table1[[#This Row],[logistics cost]]/Table1[[#This Row],[Net Sales]]</f>
        <v>4.0177062176688032E-2</v>
      </c>
      <c r="U151" s="1">
        <f>Table1[[#This Row],[PROFIT]]/Table1[[#This Row],[Volume]]</f>
        <v>130.57487437185929</v>
      </c>
      <c r="V151" s="1">
        <f>ABS(Table1[[#This Row],[Discounts]])</f>
        <v>1768.27</v>
      </c>
    </row>
    <row r="152" spans="1:22" ht="21.75" customHeight="1" x14ac:dyDescent="0.3">
      <c r="A152" s="1">
        <v>1110010</v>
      </c>
      <c r="B152" s="1" t="s">
        <v>15</v>
      </c>
      <c r="C152" s="1">
        <v>202507</v>
      </c>
      <c r="D152" s="1" t="s">
        <v>16</v>
      </c>
      <c r="E152" s="1" t="s">
        <v>17</v>
      </c>
      <c r="F152" s="1" t="s">
        <v>18</v>
      </c>
      <c r="G152" s="1" t="s">
        <v>35</v>
      </c>
      <c r="H152" s="1" t="s">
        <v>31</v>
      </c>
      <c r="I152" s="5">
        <v>71</v>
      </c>
      <c r="J152" s="5">
        <v>29820</v>
      </c>
      <c r="K152" s="5">
        <v>-1068.6400000000001</v>
      </c>
      <c r="L152" s="5">
        <v>28751.360000000001</v>
      </c>
      <c r="M152" s="5">
        <v>-19371.3</v>
      </c>
      <c r="N152" s="5">
        <v>-833.64</v>
      </c>
      <c r="O152" s="5">
        <v>-520.35</v>
      </c>
      <c r="P152" s="5">
        <f>Table1[[#This Row],[Net Sales]]+(Table1[[#This Row],[Cost of Goods Sold]]+Table1[[#This Row],[Distribution]]+Table1[[#This Row],[Warehousing]])</f>
        <v>8026.0700000000033</v>
      </c>
      <c r="Q152" s="12">
        <f>Table1[[#This Row],[PROFIT]]/Table1[[#This Row],[Net Sales]]</f>
        <v>0.27915444695485719</v>
      </c>
      <c r="R152" s="14">
        <f>ABS(Table1[[#This Row],[Distribution]])+ABS(Table1[[#This Row],[Warehousing]])</f>
        <v>1353.99</v>
      </c>
      <c r="S152" s="12">
        <f>ABS(Table1[[#This Row],[Discounts]]/Table1[[#This Row],[Gross Sales]])</f>
        <v>3.5836351441985249E-2</v>
      </c>
      <c r="T152" s="17">
        <f>Table1[[#This Row],[logistics cost]]/Table1[[#This Row],[Net Sales]]</f>
        <v>4.709307664054848E-2</v>
      </c>
      <c r="U152" s="1">
        <f>Table1[[#This Row],[PROFIT]]/Table1[[#This Row],[Volume]]</f>
        <v>113.04323943661977</v>
      </c>
      <c r="V152" s="1">
        <f>ABS(Table1[[#This Row],[Discounts]])</f>
        <v>1068.6400000000001</v>
      </c>
    </row>
    <row r="153" spans="1:22" ht="21.75" customHeight="1" x14ac:dyDescent="0.3">
      <c r="A153" s="1">
        <v>1110020</v>
      </c>
      <c r="B153" s="1" t="s">
        <v>41</v>
      </c>
      <c r="C153" s="1">
        <v>202505</v>
      </c>
      <c r="D153" s="1" t="s">
        <v>16</v>
      </c>
      <c r="E153" s="1" t="s">
        <v>28</v>
      </c>
      <c r="F153" s="1" t="s">
        <v>29</v>
      </c>
      <c r="G153" s="1" t="s">
        <v>40</v>
      </c>
      <c r="H153" s="1" t="s">
        <v>34</v>
      </c>
      <c r="I153" s="5">
        <v>87.7</v>
      </c>
      <c r="J153" s="5">
        <v>39465</v>
      </c>
      <c r="K153" s="5">
        <v>-2835.81</v>
      </c>
      <c r="L153" s="5">
        <v>36629.19</v>
      </c>
      <c r="M153" s="5">
        <v>-22937.57</v>
      </c>
      <c r="N153" s="5">
        <v>-1391.27</v>
      </c>
      <c r="O153" s="5">
        <v>-492.09</v>
      </c>
      <c r="P153" s="5">
        <f>Table1[[#This Row],[Net Sales]]+(Table1[[#This Row],[Cost of Goods Sold]]+Table1[[#This Row],[Distribution]]+Table1[[#This Row],[Warehousing]])</f>
        <v>11808.260000000002</v>
      </c>
      <c r="Q153" s="12">
        <f>Table1[[#This Row],[PROFIT]]/Table1[[#This Row],[Net Sales]]</f>
        <v>0.32237294900597041</v>
      </c>
      <c r="R153" s="14">
        <f>ABS(Table1[[#This Row],[Distribution]])+ABS(Table1[[#This Row],[Warehousing]])</f>
        <v>1883.36</v>
      </c>
      <c r="S153" s="12">
        <f>ABS(Table1[[#This Row],[Discounts]]/Table1[[#This Row],[Gross Sales]])</f>
        <v>7.1856328392246288E-2</v>
      </c>
      <c r="T153" s="17">
        <f>Table1[[#This Row],[logistics cost]]/Table1[[#This Row],[Net Sales]]</f>
        <v>5.1416916399188731E-2</v>
      </c>
      <c r="U153" s="1">
        <f>Table1[[#This Row],[PROFIT]]/Table1[[#This Row],[Volume]]</f>
        <v>134.64378563283924</v>
      </c>
      <c r="V153" s="1">
        <f>ABS(Table1[[#This Row],[Discounts]])</f>
        <v>2835.81</v>
      </c>
    </row>
    <row r="154" spans="1:22" ht="21.75" customHeight="1" x14ac:dyDescent="0.3">
      <c r="A154" s="1">
        <v>1110010</v>
      </c>
      <c r="B154" s="1" t="s">
        <v>15</v>
      </c>
      <c r="C154" s="1">
        <v>202408</v>
      </c>
      <c r="D154" s="1" t="s">
        <v>16</v>
      </c>
      <c r="E154" s="1" t="s">
        <v>17</v>
      </c>
      <c r="F154" s="1" t="s">
        <v>18</v>
      </c>
      <c r="G154" s="1" t="s">
        <v>36</v>
      </c>
      <c r="H154" s="1" t="s">
        <v>37</v>
      </c>
      <c r="I154" s="5">
        <v>226.9</v>
      </c>
      <c r="J154" s="5">
        <v>95298</v>
      </c>
      <c r="K154" s="5">
        <v>-11401.4</v>
      </c>
      <c r="L154" s="5">
        <v>83896.6</v>
      </c>
      <c r="M154" s="5">
        <v>-54653.95</v>
      </c>
      <c r="N154" s="5">
        <v>-2701.14</v>
      </c>
      <c r="O154" s="5">
        <v>-1144.26</v>
      </c>
      <c r="P154" s="5">
        <f>Table1[[#This Row],[Net Sales]]+(Table1[[#This Row],[Cost of Goods Sold]]+Table1[[#This Row],[Distribution]]+Table1[[#This Row],[Warehousing]])</f>
        <v>25397.250000000007</v>
      </c>
      <c r="Q154" s="12">
        <f>Table1[[#This Row],[PROFIT]]/Table1[[#This Row],[Net Sales]]</f>
        <v>0.30272084923584514</v>
      </c>
      <c r="R154" s="14">
        <f>ABS(Table1[[#This Row],[Distribution]])+ABS(Table1[[#This Row],[Warehousing]])</f>
        <v>3845.3999999999996</v>
      </c>
      <c r="S154" s="12">
        <f>ABS(Table1[[#This Row],[Discounts]]/Table1[[#This Row],[Gross Sales]])</f>
        <v>0.11963944678797037</v>
      </c>
      <c r="T154" s="17">
        <f>Table1[[#This Row],[logistics cost]]/Table1[[#This Row],[Net Sales]]</f>
        <v>4.5834992121254012E-2</v>
      </c>
      <c r="U154" s="1">
        <f>Table1[[#This Row],[PROFIT]]/Table1[[#This Row],[Volume]]</f>
        <v>111.9314676068753</v>
      </c>
      <c r="V154" s="1">
        <f>ABS(Table1[[#This Row],[Discounts]])</f>
        <v>11401.4</v>
      </c>
    </row>
    <row r="155" spans="1:22" ht="21.75" customHeight="1" x14ac:dyDescent="0.3">
      <c r="A155" s="1">
        <v>1120010</v>
      </c>
      <c r="B155" s="1" t="s">
        <v>32</v>
      </c>
      <c r="C155" s="1">
        <v>202411</v>
      </c>
      <c r="D155" s="1" t="s">
        <v>22</v>
      </c>
      <c r="E155" s="1" t="s">
        <v>17</v>
      </c>
      <c r="F155" s="1" t="s">
        <v>18</v>
      </c>
      <c r="G155" s="1" t="s">
        <v>35</v>
      </c>
      <c r="H155" s="1" t="s">
        <v>31</v>
      </c>
      <c r="I155" s="5">
        <v>84.7</v>
      </c>
      <c r="J155" s="5">
        <v>40656</v>
      </c>
      <c r="K155" s="5">
        <v>-855.7</v>
      </c>
      <c r="L155" s="5">
        <v>39800.300000000003</v>
      </c>
      <c r="M155" s="5">
        <v>-26182.75</v>
      </c>
      <c r="N155" s="5">
        <v>-1062.3900000000001</v>
      </c>
      <c r="O155" s="5">
        <v>-529.22</v>
      </c>
      <c r="P155" s="5">
        <f>Table1[[#This Row],[Net Sales]]+(Table1[[#This Row],[Cost of Goods Sold]]+Table1[[#This Row],[Distribution]]+Table1[[#This Row],[Warehousing]])</f>
        <v>12025.940000000002</v>
      </c>
      <c r="Q155" s="12">
        <f>Table1[[#This Row],[PROFIT]]/Table1[[#This Row],[Net Sales]]</f>
        <v>0.30215701891694285</v>
      </c>
      <c r="R155" s="14">
        <f>ABS(Table1[[#This Row],[Distribution]])+ABS(Table1[[#This Row],[Warehousing]])</f>
        <v>1591.6100000000001</v>
      </c>
      <c r="S155" s="12">
        <f>ABS(Table1[[#This Row],[Discounts]]/Table1[[#This Row],[Gross Sales]])</f>
        <v>2.104732388823298E-2</v>
      </c>
      <c r="T155" s="17">
        <f>Table1[[#This Row],[logistics cost]]/Table1[[#This Row],[Net Sales]]</f>
        <v>3.9989899573621306E-2</v>
      </c>
      <c r="U155" s="1">
        <f>Table1[[#This Row],[PROFIT]]/Table1[[#This Row],[Volume]]</f>
        <v>141.98276269185362</v>
      </c>
      <c r="V155" s="1">
        <f>ABS(Table1[[#This Row],[Discounts]])</f>
        <v>855.7</v>
      </c>
    </row>
    <row r="156" spans="1:22" ht="21.75" customHeight="1" x14ac:dyDescent="0.3">
      <c r="A156" s="1">
        <v>1130010</v>
      </c>
      <c r="B156" s="1" t="s">
        <v>26</v>
      </c>
      <c r="C156" s="1">
        <v>202409</v>
      </c>
      <c r="D156" s="1" t="s">
        <v>27</v>
      </c>
      <c r="E156" s="1" t="s">
        <v>28</v>
      </c>
      <c r="F156" s="1" t="s">
        <v>29</v>
      </c>
      <c r="G156" s="1" t="s">
        <v>35</v>
      </c>
      <c r="H156" s="1" t="s">
        <v>31</v>
      </c>
      <c r="I156" s="5">
        <v>89.6</v>
      </c>
      <c r="J156" s="5">
        <v>32256</v>
      </c>
      <c r="K156" s="5">
        <v>-1068.68</v>
      </c>
      <c r="L156" s="5">
        <v>31187.32</v>
      </c>
      <c r="M156" s="5">
        <v>-21032.12</v>
      </c>
      <c r="N156" s="5">
        <v>-1168.45</v>
      </c>
      <c r="O156" s="5">
        <v>-415.84</v>
      </c>
      <c r="P156" s="5">
        <f>Table1[[#This Row],[Net Sales]]+(Table1[[#This Row],[Cost of Goods Sold]]+Table1[[#This Row],[Distribution]]+Table1[[#This Row],[Warehousing]])</f>
        <v>8570.91</v>
      </c>
      <c r="Q156" s="12">
        <f>Table1[[#This Row],[PROFIT]]/Table1[[#This Row],[Net Sales]]</f>
        <v>0.27482034365248442</v>
      </c>
      <c r="R156" s="14">
        <f>ABS(Table1[[#This Row],[Distribution]])+ABS(Table1[[#This Row],[Warehousing]])</f>
        <v>1584.29</v>
      </c>
      <c r="S156" s="12">
        <f>ABS(Table1[[#This Row],[Discounts]]/Table1[[#This Row],[Gross Sales]])</f>
        <v>3.3131200396825398E-2</v>
      </c>
      <c r="T156" s="17">
        <f>Table1[[#This Row],[logistics cost]]/Table1[[#This Row],[Net Sales]]</f>
        <v>5.0799170945114873E-2</v>
      </c>
      <c r="U156" s="1">
        <f>Table1[[#This Row],[PROFIT]]/Table1[[#This Row],[Volume]]</f>
        <v>95.657477678571439</v>
      </c>
      <c r="V156" s="1">
        <f>ABS(Table1[[#This Row],[Discounts]])</f>
        <v>1068.68</v>
      </c>
    </row>
    <row r="157" spans="1:22" ht="21.75" customHeight="1" x14ac:dyDescent="0.3">
      <c r="A157" s="1">
        <v>1130010</v>
      </c>
      <c r="B157" s="1" t="s">
        <v>26</v>
      </c>
      <c r="C157" s="1">
        <v>202410</v>
      </c>
      <c r="D157" s="1" t="s">
        <v>27</v>
      </c>
      <c r="E157" s="1" t="s">
        <v>28</v>
      </c>
      <c r="F157" s="1" t="s">
        <v>29</v>
      </c>
      <c r="G157" s="1" t="s">
        <v>39</v>
      </c>
      <c r="H157" s="1" t="s">
        <v>37</v>
      </c>
      <c r="I157" s="5">
        <v>291.89999999999998</v>
      </c>
      <c r="J157" s="5">
        <v>105084</v>
      </c>
      <c r="K157" s="5">
        <v>-11342.68</v>
      </c>
      <c r="L157" s="5">
        <v>93741.32</v>
      </c>
      <c r="M157" s="5">
        <v>-60324.18</v>
      </c>
      <c r="N157" s="5">
        <v>-2990.43</v>
      </c>
      <c r="O157" s="5">
        <v>-1816.71</v>
      </c>
      <c r="P157" s="5">
        <f>Table1[[#This Row],[Net Sales]]+(Table1[[#This Row],[Cost of Goods Sold]]+Table1[[#This Row],[Distribution]]+Table1[[#This Row],[Warehousing]])</f>
        <v>28610.000000000007</v>
      </c>
      <c r="Q157" s="12">
        <f>Table1[[#This Row],[PROFIT]]/Table1[[#This Row],[Net Sales]]</f>
        <v>0.30520159093129906</v>
      </c>
      <c r="R157" s="14">
        <f>ABS(Table1[[#This Row],[Distribution]])+ABS(Table1[[#This Row],[Warehousing]])</f>
        <v>4807.1399999999994</v>
      </c>
      <c r="S157" s="12">
        <f>ABS(Table1[[#This Row],[Discounts]]/Table1[[#This Row],[Gross Sales]])</f>
        <v>0.10793917247154658</v>
      </c>
      <c r="T157" s="17">
        <f>Table1[[#This Row],[logistics cost]]/Table1[[#This Row],[Net Sales]]</f>
        <v>5.1280907928328713E-2</v>
      </c>
      <c r="U157" s="1">
        <f>Table1[[#This Row],[PROFIT]]/Table1[[#This Row],[Volume]]</f>
        <v>98.013018156903087</v>
      </c>
      <c r="V157" s="1">
        <f>ABS(Table1[[#This Row],[Discounts]])</f>
        <v>11342.68</v>
      </c>
    </row>
    <row r="158" spans="1:22" ht="21.75" customHeight="1" x14ac:dyDescent="0.3">
      <c r="A158" s="1">
        <v>1120010</v>
      </c>
      <c r="B158" s="1" t="s">
        <v>32</v>
      </c>
      <c r="C158" s="1">
        <v>202411</v>
      </c>
      <c r="D158" s="1" t="s">
        <v>22</v>
      </c>
      <c r="E158" s="1" t="s">
        <v>17</v>
      </c>
      <c r="F158" s="1" t="s">
        <v>18</v>
      </c>
      <c r="G158" s="1" t="s">
        <v>43</v>
      </c>
      <c r="H158" s="1" t="s">
        <v>31</v>
      </c>
      <c r="I158" s="5">
        <v>99.5</v>
      </c>
      <c r="J158" s="5">
        <v>47760</v>
      </c>
      <c r="K158" s="5">
        <v>-1595.3</v>
      </c>
      <c r="L158" s="5">
        <v>46164.7</v>
      </c>
      <c r="M158" s="5">
        <v>-30918.23</v>
      </c>
      <c r="N158" s="5">
        <v>-1605.4</v>
      </c>
      <c r="O158" s="5">
        <v>-778.07</v>
      </c>
      <c r="P158" s="5">
        <f>Table1[[#This Row],[Net Sales]]+(Table1[[#This Row],[Cost of Goods Sold]]+Table1[[#This Row],[Distribution]]+Table1[[#This Row],[Warehousing]])</f>
        <v>12862.999999999993</v>
      </c>
      <c r="Q158" s="12">
        <f>Table1[[#This Row],[PROFIT]]/Table1[[#This Row],[Net Sales]]</f>
        <v>0.27863280818460845</v>
      </c>
      <c r="R158" s="14">
        <f>ABS(Table1[[#This Row],[Distribution]])+ABS(Table1[[#This Row],[Warehousing]])</f>
        <v>2383.4700000000003</v>
      </c>
      <c r="S158" s="12">
        <f>ABS(Table1[[#This Row],[Discounts]]/Table1[[#This Row],[Gross Sales]])</f>
        <v>3.3402428810720267E-2</v>
      </c>
      <c r="T158" s="17">
        <f>Table1[[#This Row],[logistics cost]]/Table1[[#This Row],[Net Sales]]</f>
        <v>5.1629708413571417E-2</v>
      </c>
      <c r="U158" s="1">
        <f>Table1[[#This Row],[PROFIT]]/Table1[[#This Row],[Volume]]</f>
        <v>129.27638190954767</v>
      </c>
      <c r="V158" s="1">
        <f>ABS(Table1[[#This Row],[Discounts]])</f>
        <v>1595.3</v>
      </c>
    </row>
    <row r="159" spans="1:22" ht="21.75" customHeight="1" x14ac:dyDescent="0.3">
      <c r="A159" s="1">
        <v>1130010</v>
      </c>
      <c r="B159" s="1" t="s">
        <v>26</v>
      </c>
      <c r="C159" s="1">
        <v>202505</v>
      </c>
      <c r="D159" s="1" t="s">
        <v>27</v>
      </c>
      <c r="E159" s="1" t="s">
        <v>28</v>
      </c>
      <c r="F159" s="1" t="s">
        <v>29</v>
      </c>
      <c r="G159" s="1" t="s">
        <v>42</v>
      </c>
      <c r="H159" s="1" t="s">
        <v>20</v>
      </c>
      <c r="I159" s="5">
        <v>49.8</v>
      </c>
      <c r="J159" s="5">
        <v>17928</v>
      </c>
      <c r="K159" s="5">
        <v>-1270.7</v>
      </c>
      <c r="L159" s="5">
        <v>16657.3</v>
      </c>
      <c r="M159" s="5">
        <v>-10507.69</v>
      </c>
      <c r="N159" s="5">
        <v>-404.5</v>
      </c>
      <c r="O159" s="5">
        <v>-324.43</v>
      </c>
      <c r="P159" s="5">
        <f>Table1[[#This Row],[Net Sales]]+(Table1[[#This Row],[Cost of Goods Sold]]+Table1[[#This Row],[Distribution]]+Table1[[#This Row],[Warehousing]])</f>
        <v>5420.6799999999985</v>
      </c>
      <c r="Q159" s="12">
        <f>Table1[[#This Row],[PROFIT]]/Table1[[#This Row],[Net Sales]]</f>
        <v>0.32542368811271927</v>
      </c>
      <c r="R159" s="14">
        <f>ABS(Table1[[#This Row],[Distribution]])+ABS(Table1[[#This Row],[Warehousing]])</f>
        <v>728.93000000000006</v>
      </c>
      <c r="S159" s="12">
        <f>ABS(Table1[[#This Row],[Discounts]]/Table1[[#This Row],[Gross Sales]])</f>
        <v>7.0877956269522535E-2</v>
      </c>
      <c r="T159" s="17">
        <f>Table1[[#This Row],[logistics cost]]/Table1[[#This Row],[Net Sales]]</f>
        <v>4.3760393341057677E-2</v>
      </c>
      <c r="U159" s="1">
        <f>Table1[[#This Row],[PROFIT]]/Table1[[#This Row],[Volume]]</f>
        <v>108.84899598393572</v>
      </c>
      <c r="V159" s="1">
        <f>ABS(Table1[[#This Row],[Discounts]])</f>
        <v>1270.7</v>
      </c>
    </row>
    <row r="160" spans="1:22" ht="21.75" customHeight="1" x14ac:dyDescent="0.3">
      <c r="A160" s="1">
        <v>1120020</v>
      </c>
      <c r="B160" s="1" t="s">
        <v>21</v>
      </c>
      <c r="C160" s="1">
        <v>202405</v>
      </c>
      <c r="D160" s="1" t="s">
        <v>22</v>
      </c>
      <c r="E160" s="1" t="s">
        <v>23</v>
      </c>
      <c r="F160" s="1" t="s">
        <v>24</v>
      </c>
      <c r="G160" s="1" t="s">
        <v>36</v>
      </c>
      <c r="H160" s="1" t="s">
        <v>37</v>
      </c>
      <c r="I160" s="5">
        <v>88.7</v>
      </c>
      <c r="J160" s="5">
        <v>33706</v>
      </c>
      <c r="K160" s="5">
        <v>-3095.28</v>
      </c>
      <c r="L160" s="5">
        <v>30610.720000000001</v>
      </c>
      <c r="M160" s="5">
        <v>-20426.14</v>
      </c>
      <c r="N160" s="5">
        <v>-923.03</v>
      </c>
      <c r="O160" s="5">
        <v>-471.33</v>
      </c>
      <c r="P160" s="5">
        <f>Table1[[#This Row],[Net Sales]]+(Table1[[#This Row],[Cost of Goods Sold]]+Table1[[#This Row],[Distribution]]+Table1[[#This Row],[Warehousing]])</f>
        <v>8790.2200000000012</v>
      </c>
      <c r="Q160" s="12">
        <f>Table1[[#This Row],[PROFIT]]/Table1[[#This Row],[Net Sales]]</f>
        <v>0.28716149113774525</v>
      </c>
      <c r="R160" s="14">
        <f>ABS(Table1[[#This Row],[Distribution]])+ABS(Table1[[#This Row],[Warehousing]])</f>
        <v>1394.36</v>
      </c>
      <c r="S160" s="12">
        <f>ABS(Table1[[#This Row],[Discounts]]/Table1[[#This Row],[Gross Sales]])</f>
        <v>9.1831721355248336E-2</v>
      </c>
      <c r="T160" s="17">
        <f>Table1[[#This Row],[logistics cost]]/Table1[[#This Row],[Net Sales]]</f>
        <v>4.5551362398532275E-2</v>
      </c>
      <c r="U160" s="1">
        <f>Table1[[#This Row],[PROFIT]]/Table1[[#This Row],[Volume]]</f>
        <v>99.100563697857964</v>
      </c>
      <c r="V160" s="1">
        <f>ABS(Table1[[#This Row],[Discounts]])</f>
        <v>3095.28</v>
      </c>
    </row>
    <row r="161" spans="1:22" ht="21.75" customHeight="1" x14ac:dyDescent="0.3">
      <c r="A161" s="1">
        <v>1130010</v>
      </c>
      <c r="B161" s="1" t="s">
        <v>26</v>
      </c>
      <c r="C161" s="1">
        <v>202508</v>
      </c>
      <c r="D161" s="1" t="s">
        <v>27</v>
      </c>
      <c r="E161" s="1" t="s">
        <v>28</v>
      </c>
      <c r="F161" s="1" t="s">
        <v>29</v>
      </c>
      <c r="G161" s="1" t="s">
        <v>19</v>
      </c>
      <c r="H161" s="1" t="s">
        <v>20</v>
      </c>
      <c r="I161" s="5">
        <v>24.4</v>
      </c>
      <c r="J161" s="5">
        <v>8784</v>
      </c>
      <c r="K161" s="5">
        <v>-626.30999999999995</v>
      </c>
      <c r="L161" s="5">
        <v>8157.69</v>
      </c>
      <c r="M161" s="5">
        <v>-5137.18</v>
      </c>
      <c r="N161" s="5">
        <v>-298.79000000000002</v>
      </c>
      <c r="O161" s="5">
        <v>-144.47999999999999</v>
      </c>
      <c r="P161" s="5">
        <f>Table1[[#This Row],[Net Sales]]+(Table1[[#This Row],[Cost of Goods Sold]]+Table1[[#This Row],[Distribution]]+Table1[[#This Row],[Warehousing]])</f>
        <v>2577.2399999999998</v>
      </c>
      <c r="Q161" s="12">
        <f>Table1[[#This Row],[PROFIT]]/Table1[[#This Row],[Net Sales]]</f>
        <v>0.31592767070089695</v>
      </c>
      <c r="R161" s="14">
        <f>ABS(Table1[[#This Row],[Distribution]])+ABS(Table1[[#This Row],[Warehousing]])</f>
        <v>443.27</v>
      </c>
      <c r="S161" s="12">
        <f>ABS(Table1[[#This Row],[Discounts]]/Table1[[#This Row],[Gross Sales]])</f>
        <v>7.1301229508196715E-2</v>
      </c>
      <c r="T161" s="17">
        <f>Table1[[#This Row],[logistics cost]]/Table1[[#This Row],[Net Sales]]</f>
        <v>5.4337686281287961E-2</v>
      </c>
      <c r="U161" s="1">
        <f>Table1[[#This Row],[PROFIT]]/Table1[[#This Row],[Volume]]</f>
        <v>105.62459016393443</v>
      </c>
      <c r="V161" s="1">
        <f>ABS(Table1[[#This Row],[Discounts]])</f>
        <v>626.30999999999995</v>
      </c>
    </row>
    <row r="162" spans="1:22" ht="21.75" customHeight="1" x14ac:dyDescent="0.3">
      <c r="A162" s="1">
        <v>1110020</v>
      </c>
      <c r="B162" s="1" t="s">
        <v>41</v>
      </c>
      <c r="C162" s="1">
        <v>202502</v>
      </c>
      <c r="D162" s="1" t="s">
        <v>16</v>
      </c>
      <c r="E162" s="1" t="s">
        <v>28</v>
      </c>
      <c r="F162" s="1" t="s">
        <v>29</v>
      </c>
      <c r="G162" s="1" t="s">
        <v>30</v>
      </c>
      <c r="H162" s="1" t="s">
        <v>31</v>
      </c>
      <c r="I162" s="5">
        <v>50.1</v>
      </c>
      <c r="J162" s="5">
        <v>22545</v>
      </c>
      <c r="K162" s="5">
        <v>-775.36</v>
      </c>
      <c r="L162" s="5">
        <v>21769.64</v>
      </c>
      <c r="M162" s="5">
        <v>-14763.63</v>
      </c>
      <c r="N162" s="5">
        <v>-701.24</v>
      </c>
      <c r="O162" s="5">
        <v>-381.49</v>
      </c>
      <c r="P162" s="5">
        <f>Table1[[#This Row],[Net Sales]]+(Table1[[#This Row],[Cost of Goods Sold]]+Table1[[#This Row],[Distribution]]+Table1[[#This Row],[Warehousing]])</f>
        <v>5923.2800000000007</v>
      </c>
      <c r="Q162" s="12">
        <f>Table1[[#This Row],[PROFIT]]/Table1[[#This Row],[Net Sales]]</f>
        <v>0.27208901938663205</v>
      </c>
      <c r="R162" s="14">
        <f>ABS(Table1[[#This Row],[Distribution]])+ABS(Table1[[#This Row],[Warehousing]])</f>
        <v>1082.73</v>
      </c>
      <c r="S162" s="12">
        <f>ABS(Table1[[#This Row],[Discounts]]/Table1[[#This Row],[Gross Sales]])</f>
        <v>3.4391661122200046E-2</v>
      </c>
      <c r="T162" s="17">
        <f>Table1[[#This Row],[logistics cost]]/Table1[[#This Row],[Net Sales]]</f>
        <v>4.9735778818574862E-2</v>
      </c>
      <c r="U162" s="1">
        <f>Table1[[#This Row],[PROFIT]]/Table1[[#This Row],[Volume]]</f>
        <v>118.22914171656687</v>
      </c>
      <c r="V162" s="1">
        <f>ABS(Table1[[#This Row],[Discounts]])</f>
        <v>775.36</v>
      </c>
    </row>
    <row r="163" spans="1:22" ht="21.75" customHeight="1" x14ac:dyDescent="0.3">
      <c r="A163" s="1">
        <v>1120020</v>
      </c>
      <c r="B163" s="1" t="s">
        <v>21</v>
      </c>
      <c r="C163" s="1">
        <v>202410</v>
      </c>
      <c r="D163" s="1" t="s">
        <v>22</v>
      </c>
      <c r="E163" s="1" t="s">
        <v>23</v>
      </c>
      <c r="F163" s="1" t="s">
        <v>24</v>
      </c>
      <c r="G163" s="1" t="s">
        <v>36</v>
      </c>
      <c r="H163" s="1" t="s">
        <v>37</v>
      </c>
      <c r="I163" s="5">
        <v>291.39999999999998</v>
      </c>
      <c r="J163" s="5">
        <v>110732</v>
      </c>
      <c r="K163" s="5">
        <v>-12332.76</v>
      </c>
      <c r="L163" s="5">
        <v>98399.24</v>
      </c>
      <c r="M163" s="5">
        <v>-66344.55</v>
      </c>
      <c r="N163" s="5">
        <v>-2349.81</v>
      </c>
      <c r="O163" s="5">
        <v>-1651.44</v>
      </c>
      <c r="P163" s="5">
        <f>Table1[[#This Row],[Net Sales]]+(Table1[[#This Row],[Cost of Goods Sold]]+Table1[[#This Row],[Distribution]]+Table1[[#This Row],[Warehousing]])</f>
        <v>28053.440000000002</v>
      </c>
      <c r="Q163" s="12">
        <f>Table1[[#This Row],[PROFIT]]/Table1[[#This Row],[Net Sales]]</f>
        <v>0.28509813693683</v>
      </c>
      <c r="R163" s="14">
        <f>ABS(Table1[[#This Row],[Distribution]])+ABS(Table1[[#This Row],[Warehousing]])</f>
        <v>4001.25</v>
      </c>
      <c r="S163" s="12">
        <f>ABS(Table1[[#This Row],[Discounts]]/Table1[[#This Row],[Gross Sales]])</f>
        <v>0.11137485099158329</v>
      </c>
      <c r="T163" s="17">
        <f>Table1[[#This Row],[logistics cost]]/Table1[[#This Row],[Net Sales]]</f>
        <v>4.066342382319213E-2</v>
      </c>
      <c r="U163" s="1">
        <f>Table1[[#This Row],[PROFIT]]/Table1[[#This Row],[Volume]]</f>
        <v>96.271242278654782</v>
      </c>
      <c r="V163" s="1">
        <f>ABS(Table1[[#This Row],[Discounts]])</f>
        <v>12332.76</v>
      </c>
    </row>
    <row r="164" spans="1:22" ht="21.75" customHeight="1" x14ac:dyDescent="0.3">
      <c r="A164" s="1">
        <v>1130010</v>
      </c>
      <c r="B164" s="1" t="s">
        <v>26</v>
      </c>
      <c r="C164" s="1">
        <v>202410</v>
      </c>
      <c r="D164" s="1" t="s">
        <v>27</v>
      </c>
      <c r="E164" s="1" t="s">
        <v>28</v>
      </c>
      <c r="F164" s="1" t="s">
        <v>29</v>
      </c>
      <c r="G164" s="1" t="s">
        <v>35</v>
      </c>
      <c r="H164" s="1" t="s">
        <v>31</v>
      </c>
      <c r="I164" s="5">
        <v>95.6</v>
      </c>
      <c r="J164" s="5">
        <v>34416</v>
      </c>
      <c r="K164" s="5">
        <v>-1034.48</v>
      </c>
      <c r="L164" s="5">
        <v>33381.519999999997</v>
      </c>
      <c r="M164" s="5">
        <v>-21535.07</v>
      </c>
      <c r="N164" s="5">
        <v>-775.83</v>
      </c>
      <c r="O164" s="5">
        <v>-400.48</v>
      </c>
      <c r="P164" s="5">
        <f>Table1[[#This Row],[Net Sales]]+(Table1[[#This Row],[Cost of Goods Sold]]+Table1[[#This Row],[Distribution]]+Table1[[#This Row],[Warehousing]])</f>
        <v>10670.139999999996</v>
      </c>
      <c r="Q164" s="12">
        <f>Table1[[#This Row],[PROFIT]]/Table1[[#This Row],[Net Sales]]</f>
        <v>0.3196421253436032</v>
      </c>
      <c r="R164" s="14">
        <f>ABS(Table1[[#This Row],[Distribution]])+ABS(Table1[[#This Row],[Warehousing]])</f>
        <v>1176.31</v>
      </c>
      <c r="S164" s="12">
        <f>ABS(Table1[[#This Row],[Discounts]]/Table1[[#This Row],[Gross Sales]])</f>
        <v>3.0058112505811252E-2</v>
      </c>
      <c r="T164" s="17">
        <f>Table1[[#This Row],[logistics cost]]/Table1[[#This Row],[Net Sales]]</f>
        <v>3.523835942761145E-2</v>
      </c>
      <c r="U164" s="1">
        <f>Table1[[#This Row],[PROFIT]]/Table1[[#This Row],[Volume]]</f>
        <v>111.61234309623427</v>
      </c>
      <c r="V164" s="1">
        <f>ABS(Table1[[#This Row],[Discounts]])</f>
        <v>1034.48</v>
      </c>
    </row>
    <row r="165" spans="1:22" ht="21.75" customHeight="1" x14ac:dyDescent="0.3">
      <c r="A165" s="1">
        <v>1130010</v>
      </c>
      <c r="B165" s="1" t="s">
        <v>26</v>
      </c>
      <c r="C165" s="1">
        <v>202402</v>
      </c>
      <c r="D165" s="1" t="s">
        <v>27</v>
      </c>
      <c r="E165" s="1" t="s">
        <v>28</v>
      </c>
      <c r="F165" s="1" t="s">
        <v>29</v>
      </c>
      <c r="G165" s="1" t="s">
        <v>39</v>
      </c>
      <c r="H165" s="1" t="s">
        <v>37</v>
      </c>
      <c r="I165" s="5">
        <v>210.3</v>
      </c>
      <c r="J165" s="5">
        <v>75708</v>
      </c>
      <c r="K165" s="5">
        <v>-8703.75</v>
      </c>
      <c r="L165" s="5">
        <v>67004.25</v>
      </c>
      <c r="M165" s="5">
        <v>-43772.03</v>
      </c>
      <c r="N165" s="5">
        <v>-1477.56</v>
      </c>
      <c r="O165" s="5">
        <v>-1236.83</v>
      </c>
      <c r="P165" s="5">
        <f>Table1[[#This Row],[Net Sales]]+(Table1[[#This Row],[Cost of Goods Sold]]+Table1[[#This Row],[Distribution]]+Table1[[#This Row],[Warehousing]])</f>
        <v>20517.830000000002</v>
      </c>
      <c r="Q165" s="12">
        <f>Table1[[#This Row],[PROFIT]]/Table1[[#This Row],[Net Sales]]</f>
        <v>0.30621684445389663</v>
      </c>
      <c r="R165" s="14">
        <f>ABS(Table1[[#This Row],[Distribution]])+ABS(Table1[[#This Row],[Warehousing]])</f>
        <v>2714.39</v>
      </c>
      <c r="S165" s="12">
        <f>ABS(Table1[[#This Row],[Discounts]]/Table1[[#This Row],[Gross Sales]])</f>
        <v>0.11496473292122365</v>
      </c>
      <c r="T165" s="17">
        <f>Table1[[#This Row],[logistics cost]]/Table1[[#This Row],[Net Sales]]</f>
        <v>4.0510713872627481E-2</v>
      </c>
      <c r="U165" s="1">
        <f>Table1[[#This Row],[PROFIT]]/Table1[[#This Row],[Volume]]</f>
        <v>97.564574417498818</v>
      </c>
      <c r="V165" s="1">
        <f>ABS(Table1[[#This Row],[Discounts]])</f>
        <v>8703.75</v>
      </c>
    </row>
    <row r="166" spans="1:22" ht="21.75" customHeight="1" x14ac:dyDescent="0.3">
      <c r="A166" s="1">
        <v>1110010</v>
      </c>
      <c r="B166" s="1" t="s">
        <v>15</v>
      </c>
      <c r="C166" s="1">
        <v>202406</v>
      </c>
      <c r="D166" s="1" t="s">
        <v>16</v>
      </c>
      <c r="E166" s="1" t="s">
        <v>17</v>
      </c>
      <c r="F166" s="1" t="s">
        <v>18</v>
      </c>
      <c r="G166" s="1" t="s">
        <v>33</v>
      </c>
      <c r="H166" s="1" t="s">
        <v>34</v>
      </c>
      <c r="I166" s="5">
        <v>118.2</v>
      </c>
      <c r="J166" s="5">
        <v>49644</v>
      </c>
      <c r="K166" s="5">
        <v>-4823.37</v>
      </c>
      <c r="L166" s="5">
        <v>44820.63</v>
      </c>
      <c r="M166" s="5">
        <v>-28185.05</v>
      </c>
      <c r="N166" s="5">
        <v>-1288.57</v>
      </c>
      <c r="O166" s="5">
        <v>-872.39</v>
      </c>
      <c r="P166" s="5">
        <f>Table1[[#This Row],[Net Sales]]+(Table1[[#This Row],[Cost of Goods Sold]]+Table1[[#This Row],[Distribution]]+Table1[[#This Row],[Warehousing]])</f>
        <v>14474.619999999999</v>
      </c>
      <c r="Q166" s="12">
        <f>Table1[[#This Row],[PROFIT]]/Table1[[#This Row],[Net Sales]]</f>
        <v>0.32294548291712988</v>
      </c>
      <c r="R166" s="14">
        <f>ABS(Table1[[#This Row],[Distribution]])+ABS(Table1[[#This Row],[Warehousing]])</f>
        <v>2160.96</v>
      </c>
      <c r="S166" s="12">
        <f>ABS(Table1[[#This Row],[Discounts]]/Table1[[#This Row],[Gross Sales]])</f>
        <v>9.715917331399565E-2</v>
      </c>
      <c r="T166" s="17">
        <f>Table1[[#This Row],[logistics cost]]/Table1[[#This Row],[Net Sales]]</f>
        <v>4.8213512393734767E-2</v>
      </c>
      <c r="U166" s="1">
        <f>Table1[[#This Row],[PROFIT]]/Table1[[#This Row],[Volume]]</f>
        <v>122.45871404399323</v>
      </c>
      <c r="V166" s="1">
        <f>ABS(Table1[[#This Row],[Discounts]])</f>
        <v>4823.37</v>
      </c>
    </row>
    <row r="167" spans="1:22" ht="21.75" customHeight="1" x14ac:dyDescent="0.3">
      <c r="A167" s="1">
        <v>1110020</v>
      </c>
      <c r="B167" s="1" t="s">
        <v>41</v>
      </c>
      <c r="C167" s="1">
        <v>202401</v>
      </c>
      <c r="D167" s="1" t="s">
        <v>16</v>
      </c>
      <c r="E167" s="1" t="s">
        <v>28</v>
      </c>
      <c r="F167" s="1" t="s">
        <v>29</v>
      </c>
      <c r="G167" s="1" t="s">
        <v>35</v>
      </c>
      <c r="H167" s="1" t="s">
        <v>31</v>
      </c>
      <c r="I167" s="5">
        <v>55.6</v>
      </c>
      <c r="J167" s="5">
        <v>25020</v>
      </c>
      <c r="K167" s="5">
        <v>-698.79</v>
      </c>
      <c r="L167" s="5">
        <v>24321.21</v>
      </c>
      <c r="M167" s="5">
        <v>-15624.86</v>
      </c>
      <c r="N167" s="5">
        <v>-674.26</v>
      </c>
      <c r="O167" s="5">
        <v>-263.06</v>
      </c>
      <c r="P167" s="5">
        <f>Table1[[#This Row],[Net Sales]]+(Table1[[#This Row],[Cost of Goods Sold]]+Table1[[#This Row],[Distribution]]+Table1[[#This Row],[Warehousing]])</f>
        <v>7759.0299999999988</v>
      </c>
      <c r="Q167" s="12">
        <f>Table1[[#This Row],[PROFIT]]/Table1[[#This Row],[Net Sales]]</f>
        <v>0.31902319004687674</v>
      </c>
      <c r="R167" s="14">
        <f>ABS(Table1[[#This Row],[Distribution]])+ABS(Table1[[#This Row],[Warehousing]])</f>
        <v>937.31999999999994</v>
      </c>
      <c r="S167" s="12">
        <f>ABS(Table1[[#This Row],[Discounts]]/Table1[[#This Row],[Gross Sales]])</f>
        <v>2.7929256594724221E-2</v>
      </c>
      <c r="T167" s="17">
        <f>Table1[[#This Row],[logistics cost]]/Table1[[#This Row],[Net Sales]]</f>
        <v>3.8539200969030733E-2</v>
      </c>
      <c r="U167" s="1">
        <f>Table1[[#This Row],[PROFIT]]/Table1[[#This Row],[Volume]]</f>
        <v>139.55089928057552</v>
      </c>
      <c r="V167" s="1">
        <f>ABS(Table1[[#This Row],[Discounts]])</f>
        <v>698.79</v>
      </c>
    </row>
    <row r="168" spans="1:22" ht="21.75" customHeight="1" x14ac:dyDescent="0.3">
      <c r="A168" s="1">
        <v>1110020</v>
      </c>
      <c r="B168" s="1" t="s">
        <v>41</v>
      </c>
      <c r="C168" s="1">
        <v>202404</v>
      </c>
      <c r="D168" s="1" t="s">
        <v>16</v>
      </c>
      <c r="E168" s="1" t="s">
        <v>28</v>
      </c>
      <c r="F168" s="1" t="s">
        <v>29</v>
      </c>
      <c r="G168" s="1" t="s">
        <v>19</v>
      </c>
      <c r="H168" s="1" t="s">
        <v>20</v>
      </c>
      <c r="I168" s="5">
        <v>102.3</v>
      </c>
      <c r="J168" s="5">
        <v>46035</v>
      </c>
      <c r="K168" s="5">
        <v>-3659.73</v>
      </c>
      <c r="L168" s="5">
        <v>42375.27</v>
      </c>
      <c r="M168" s="5">
        <v>-28284.77</v>
      </c>
      <c r="N168" s="5">
        <v>-964.12</v>
      </c>
      <c r="O168" s="5">
        <v>-545.32000000000005</v>
      </c>
      <c r="P168" s="5">
        <f>Table1[[#This Row],[Net Sales]]+(Table1[[#This Row],[Cost of Goods Sold]]+Table1[[#This Row],[Distribution]]+Table1[[#This Row],[Warehousing]])</f>
        <v>12581.059999999998</v>
      </c>
      <c r="Q168" s="12">
        <f>Table1[[#This Row],[PROFIT]]/Table1[[#This Row],[Net Sales]]</f>
        <v>0.29689627936293972</v>
      </c>
      <c r="R168" s="14">
        <f>ABS(Table1[[#This Row],[Distribution]])+ABS(Table1[[#This Row],[Warehousing]])</f>
        <v>1509.44</v>
      </c>
      <c r="S168" s="12">
        <f>ABS(Table1[[#This Row],[Discounts]]/Table1[[#This Row],[Gross Sales]])</f>
        <v>7.9498859563375698E-2</v>
      </c>
      <c r="T168" s="17">
        <f>Table1[[#This Row],[logistics cost]]/Table1[[#This Row],[Net Sales]]</f>
        <v>3.5620775985616145E-2</v>
      </c>
      <c r="U168" s="1">
        <f>Table1[[#This Row],[PROFIT]]/Table1[[#This Row],[Volume]]</f>
        <v>122.98201368523947</v>
      </c>
      <c r="V168" s="1">
        <f>ABS(Table1[[#This Row],[Discounts]])</f>
        <v>3659.73</v>
      </c>
    </row>
    <row r="169" spans="1:22" ht="21.75" customHeight="1" x14ac:dyDescent="0.3">
      <c r="A169" s="1">
        <v>1120020</v>
      </c>
      <c r="B169" s="1" t="s">
        <v>21</v>
      </c>
      <c r="C169" s="1">
        <v>202503</v>
      </c>
      <c r="D169" s="1" t="s">
        <v>22</v>
      </c>
      <c r="E169" s="1" t="s">
        <v>23</v>
      </c>
      <c r="F169" s="1" t="s">
        <v>24</v>
      </c>
      <c r="G169" s="1" t="s">
        <v>39</v>
      </c>
      <c r="H169" s="1" t="s">
        <v>37</v>
      </c>
      <c r="I169" s="5">
        <v>203.8</v>
      </c>
      <c r="J169" s="5">
        <v>77444</v>
      </c>
      <c r="K169" s="5">
        <v>-9001.65</v>
      </c>
      <c r="L169" s="5">
        <v>68442.350000000006</v>
      </c>
      <c r="M169" s="5">
        <v>-42512.3</v>
      </c>
      <c r="N169" s="5">
        <v>-1664.05</v>
      </c>
      <c r="O169" s="5">
        <v>-786.76</v>
      </c>
      <c r="P169" s="5">
        <f>Table1[[#This Row],[Net Sales]]+(Table1[[#This Row],[Cost of Goods Sold]]+Table1[[#This Row],[Distribution]]+Table1[[#This Row],[Warehousing]])</f>
        <v>23479.239999999998</v>
      </c>
      <c r="Q169" s="12">
        <f>Table1[[#This Row],[PROFIT]]/Table1[[#This Row],[Net Sales]]</f>
        <v>0.34305134174966223</v>
      </c>
      <c r="R169" s="14">
        <f>ABS(Table1[[#This Row],[Distribution]])+ABS(Table1[[#This Row],[Warehousing]])</f>
        <v>2450.81</v>
      </c>
      <c r="S169" s="12">
        <f>ABS(Table1[[#This Row],[Discounts]]/Table1[[#This Row],[Gross Sales]])</f>
        <v>0.1162343112442539</v>
      </c>
      <c r="T169" s="17">
        <f>Table1[[#This Row],[logistics cost]]/Table1[[#This Row],[Net Sales]]</f>
        <v>3.5808384720863611E-2</v>
      </c>
      <c r="U169" s="1">
        <f>Table1[[#This Row],[PROFIT]]/Table1[[#This Row],[Volume]]</f>
        <v>115.20726202158978</v>
      </c>
      <c r="V169" s="1">
        <f>ABS(Table1[[#This Row],[Discounts]])</f>
        <v>9001.65</v>
      </c>
    </row>
    <row r="170" spans="1:22" ht="21.75" customHeight="1" x14ac:dyDescent="0.3">
      <c r="A170" s="1">
        <v>1130010</v>
      </c>
      <c r="B170" s="1" t="s">
        <v>26</v>
      </c>
      <c r="C170" s="1">
        <v>202410</v>
      </c>
      <c r="D170" s="1" t="s">
        <v>27</v>
      </c>
      <c r="E170" s="1" t="s">
        <v>28</v>
      </c>
      <c r="F170" s="1" t="s">
        <v>29</v>
      </c>
      <c r="G170" s="1" t="s">
        <v>30</v>
      </c>
      <c r="H170" s="1" t="s">
        <v>31</v>
      </c>
      <c r="I170" s="5">
        <v>36.1</v>
      </c>
      <c r="J170" s="5">
        <v>12996</v>
      </c>
      <c r="K170" s="5">
        <v>-291.58999999999997</v>
      </c>
      <c r="L170" s="5">
        <v>12704.41</v>
      </c>
      <c r="M170" s="5">
        <v>-8058.49</v>
      </c>
      <c r="N170" s="5">
        <v>-416.44</v>
      </c>
      <c r="O170" s="5">
        <v>-206.17</v>
      </c>
      <c r="P170" s="5">
        <f>Table1[[#This Row],[Net Sales]]+(Table1[[#This Row],[Cost of Goods Sold]]+Table1[[#This Row],[Distribution]]+Table1[[#This Row],[Warehousing]])</f>
        <v>4023.3099999999995</v>
      </c>
      <c r="Q170" s="12">
        <f>Table1[[#This Row],[PROFIT]]/Table1[[#This Row],[Net Sales]]</f>
        <v>0.31668609561561689</v>
      </c>
      <c r="R170" s="14">
        <f>ABS(Table1[[#This Row],[Distribution]])+ABS(Table1[[#This Row],[Warehousing]])</f>
        <v>622.61</v>
      </c>
      <c r="S170" s="12">
        <f>ABS(Table1[[#This Row],[Discounts]]/Table1[[#This Row],[Gross Sales]])</f>
        <v>2.2436903662665434E-2</v>
      </c>
      <c r="T170" s="17">
        <f>Table1[[#This Row],[logistics cost]]/Table1[[#This Row],[Net Sales]]</f>
        <v>4.9007391921387929E-2</v>
      </c>
      <c r="U170" s="1">
        <f>Table1[[#This Row],[PROFIT]]/Table1[[#This Row],[Volume]]</f>
        <v>111.44903047091411</v>
      </c>
      <c r="V170" s="1">
        <f>ABS(Table1[[#This Row],[Discounts]])</f>
        <v>291.58999999999997</v>
      </c>
    </row>
    <row r="171" spans="1:22" ht="21.75" customHeight="1" x14ac:dyDescent="0.3">
      <c r="A171" s="1">
        <v>1110010</v>
      </c>
      <c r="B171" s="1" t="s">
        <v>15</v>
      </c>
      <c r="C171" s="1">
        <v>202508</v>
      </c>
      <c r="D171" s="1" t="s">
        <v>16</v>
      </c>
      <c r="E171" s="1" t="s">
        <v>17</v>
      </c>
      <c r="F171" s="1" t="s">
        <v>18</v>
      </c>
      <c r="G171" s="1" t="s">
        <v>42</v>
      </c>
      <c r="H171" s="1" t="s">
        <v>20</v>
      </c>
      <c r="I171" s="5">
        <v>69</v>
      </c>
      <c r="J171" s="5">
        <v>28980</v>
      </c>
      <c r="K171" s="5">
        <v>-2288.2199999999998</v>
      </c>
      <c r="L171" s="5">
        <v>26691.78</v>
      </c>
      <c r="M171" s="5">
        <v>-17469.849999999999</v>
      </c>
      <c r="N171" s="5">
        <v>-917.42</v>
      </c>
      <c r="O171" s="5">
        <v>-344.66</v>
      </c>
      <c r="P171" s="5">
        <f>Table1[[#This Row],[Net Sales]]+(Table1[[#This Row],[Cost of Goods Sold]]+Table1[[#This Row],[Distribution]]+Table1[[#This Row],[Warehousing]])</f>
        <v>7959.8500000000022</v>
      </c>
      <c r="Q171" s="12">
        <f>Table1[[#This Row],[PROFIT]]/Table1[[#This Row],[Net Sales]]</f>
        <v>0.29821353240585685</v>
      </c>
      <c r="R171" s="14">
        <f>ABS(Table1[[#This Row],[Distribution]])+ABS(Table1[[#This Row],[Warehousing]])</f>
        <v>1262.08</v>
      </c>
      <c r="S171" s="12">
        <f>ABS(Table1[[#This Row],[Discounts]]/Table1[[#This Row],[Gross Sales]])</f>
        <v>7.8958592132505168E-2</v>
      </c>
      <c r="T171" s="17">
        <f>Table1[[#This Row],[logistics cost]]/Table1[[#This Row],[Net Sales]]</f>
        <v>4.7283470791382218E-2</v>
      </c>
      <c r="U171" s="1">
        <f>Table1[[#This Row],[PROFIT]]/Table1[[#This Row],[Volume]]</f>
        <v>115.36014492753627</v>
      </c>
      <c r="V171" s="1">
        <f>ABS(Table1[[#This Row],[Discounts]])</f>
        <v>2288.2199999999998</v>
      </c>
    </row>
    <row r="172" spans="1:22" ht="21.75" customHeight="1" x14ac:dyDescent="0.3">
      <c r="A172" s="1">
        <v>1110010</v>
      </c>
      <c r="B172" s="1" t="s">
        <v>15</v>
      </c>
      <c r="C172" s="1">
        <v>202507</v>
      </c>
      <c r="D172" s="1" t="s">
        <v>16</v>
      </c>
      <c r="E172" s="1" t="s">
        <v>17</v>
      </c>
      <c r="F172" s="1" t="s">
        <v>18</v>
      </c>
      <c r="G172" s="1" t="s">
        <v>33</v>
      </c>
      <c r="H172" s="1" t="s">
        <v>34</v>
      </c>
      <c r="I172" s="5">
        <v>154.1</v>
      </c>
      <c r="J172" s="5">
        <v>64722</v>
      </c>
      <c r="K172" s="5">
        <v>-5820.52</v>
      </c>
      <c r="L172" s="5">
        <v>58901.48</v>
      </c>
      <c r="M172" s="5">
        <v>-36821.480000000003</v>
      </c>
      <c r="N172" s="5">
        <v>-2326.1999999999998</v>
      </c>
      <c r="O172" s="5">
        <v>-628.88</v>
      </c>
      <c r="P172" s="5">
        <f>Table1[[#This Row],[Net Sales]]+(Table1[[#This Row],[Cost of Goods Sold]]+Table1[[#This Row],[Distribution]]+Table1[[#This Row],[Warehousing]])</f>
        <v>19124.920000000006</v>
      </c>
      <c r="Q172" s="12">
        <f>Table1[[#This Row],[PROFIT]]/Table1[[#This Row],[Net Sales]]</f>
        <v>0.32469336933469251</v>
      </c>
      <c r="R172" s="14">
        <f>ABS(Table1[[#This Row],[Distribution]])+ABS(Table1[[#This Row],[Warehousing]])</f>
        <v>2955.08</v>
      </c>
      <c r="S172" s="12">
        <f>ABS(Table1[[#This Row],[Discounts]]/Table1[[#This Row],[Gross Sales]])</f>
        <v>8.9931089892154148E-2</v>
      </c>
      <c r="T172" s="17">
        <f>Table1[[#This Row],[logistics cost]]/Table1[[#This Row],[Net Sales]]</f>
        <v>5.0169876885945819E-2</v>
      </c>
      <c r="U172" s="1">
        <f>Table1[[#This Row],[PROFIT]]/Table1[[#This Row],[Volume]]</f>
        <v>124.10720311486052</v>
      </c>
      <c r="V172" s="1">
        <f>ABS(Table1[[#This Row],[Discounts]])</f>
        <v>5820.52</v>
      </c>
    </row>
    <row r="173" spans="1:22" ht="21.75" customHeight="1" x14ac:dyDescent="0.3">
      <c r="A173" s="1">
        <v>1130010</v>
      </c>
      <c r="B173" s="1" t="s">
        <v>26</v>
      </c>
      <c r="C173" s="1">
        <v>202504</v>
      </c>
      <c r="D173" s="1" t="s">
        <v>27</v>
      </c>
      <c r="E173" s="1" t="s">
        <v>28</v>
      </c>
      <c r="F173" s="1" t="s">
        <v>29</v>
      </c>
      <c r="G173" s="1" t="s">
        <v>42</v>
      </c>
      <c r="H173" s="1" t="s">
        <v>20</v>
      </c>
      <c r="I173" s="5">
        <v>14.8</v>
      </c>
      <c r="J173" s="5">
        <v>5328</v>
      </c>
      <c r="K173" s="5">
        <v>-381.52</v>
      </c>
      <c r="L173" s="5">
        <v>4946.4799999999996</v>
      </c>
      <c r="M173" s="5">
        <v>-3177.61</v>
      </c>
      <c r="N173" s="5">
        <v>-172.86</v>
      </c>
      <c r="O173" s="5">
        <v>-67.13</v>
      </c>
      <c r="P173" s="5">
        <f>Table1[[#This Row],[Net Sales]]+(Table1[[#This Row],[Cost of Goods Sold]]+Table1[[#This Row],[Distribution]]+Table1[[#This Row],[Warehousing]])</f>
        <v>1528.8799999999992</v>
      </c>
      <c r="Q173" s="12">
        <f>Table1[[#This Row],[PROFIT]]/Table1[[#This Row],[Net Sales]]</f>
        <v>0.30908443984409101</v>
      </c>
      <c r="R173" s="14">
        <f>ABS(Table1[[#This Row],[Distribution]])+ABS(Table1[[#This Row],[Warehousing]])</f>
        <v>239.99</v>
      </c>
      <c r="S173" s="12">
        <f>ABS(Table1[[#This Row],[Discounts]]/Table1[[#This Row],[Gross Sales]])</f>
        <v>7.1606606606606601E-2</v>
      </c>
      <c r="T173" s="17">
        <f>Table1[[#This Row],[logistics cost]]/Table1[[#This Row],[Net Sales]]</f>
        <v>4.8517329494913559E-2</v>
      </c>
      <c r="U173" s="1">
        <f>Table1[[#This Row],[PROFIT]]/Table1[[#This Row],[Volume]]</f>
        <v>103.30270270270265</v>
      </c>
      <c r="V173" s="1">
        <f>ABS(Table1[[#This Row],[Discounts]])</f>
        <v>381.52</v>
      </c>
    </row>
    <row r="174" spans="1:22" ht="21.75" customHeight="1" x14ac:dyDescent="0.3">
      <c r="A174" s="1">
        <v>1110010</v>
      </c>
      <c r="B174" s="1" t="s">
        <v>15</v>
      </c>
      <c r="C174" s="1">
        <v>202512</v>
      </c>
      <c r="D174" s="1" t="s">
        <v>16</v>
      </c>
      <c r="E174" s="1" t="s">
        <v>17</v>
      </c>
      <c r="F174" s="1" t="s">
        <v>18</v>
      </c>
      <c r="G174" s="1" t="s">
        <v>33</v>
      </c>
      <c r="H174" s="1" t="s">
        <v>34</v>
      </c>
      <c r="I174" s="5">
        <v>214.3</v>
      </c>
      <c r="J174" s="5">
        <v>90006</v>
      </c>
      <c r="K174" s="5">
        <v>-6580.33</v>
      </c>
      <c r="L174" s="5">
        <v>83425.67</v>
      </c>
      <c r="M174" s="5">
        <v>-54636.66</v>
      </c>
      <c r="N174" s="5">
        <v>-2931.04</v>
      </c>
      <c r="O174" s="5">
        <v>-945.55</v>
      </c>
      <c r="P174" s="5">
        <f>Table1[[#This Row],[Net Sales]]+(Table1[[#This Row],[Cost of Goods Sold]]+Table1[[#This Row],[Distribution]]+Table1[[#This Row],[Warehousing]])</f>
        <v>24912.419999999991</v>
      </c>
      <c r="Q174" s="12">
        <f>Table1[[#This Row],[PROFIT]]/Table1[[#This Row],[Net Sales]]</f>
        <v>0.29861815913495199</v>
      </c>
      <c r="R174" s="14">
        <f>ABS(Table1[[#This Row],[Distribution]])+ABS(Table1[[#This Row],[Warehousing]])</f>
        <v>3876.59</v>
      </c>
      <c r="S174" s="12">
        <f>ABS(Table1[[#This Row],[Discounts]]/Table1[[#This Row],[Gross Sales]])</f>
        <v>7.310990378419216E-2</v>
      </c>
      <c r="T174" s="17">
        <f>Table1[[#This Row],[logistics cost]]/Table1[[#This Row],[Net Sales]]</f>
        <v>4.6467592049305693E-2</v>
      </c>
      <c r="U174" s="1">
        <f>Table1[[#This Row],[PROFIT]]/Table1[[#This Row],[Volume]]</f>
        <v>116.25020998600088</v>
      </c>
      <c r="V174" s="1">
        <f>ABS(Table1[[#This Row],[Discounts]])</f>
        <v>6580.33</v>
      </c>
    </row>
    <row r="175" spans="1:22" ht="21.75" customHeight="1" x14ac:dyDescent="0.3">
      <c r="A175" s="1">
        <v>1120010</v>
      </c>
      <c r="B175" s="1" t="s">
        <v>32</v>
      </c>
      <c r="C175" s="1">
        <v>202510</v>
      </c>
      <c r="D175" s="1" t="s">
        <v>22</v>
      </c>
      <c r="E175" s="1" t="s">
        <v>17</v>
      </c>
      <c r="F175" s="1" t="s">
        <v>18</v>
      </c>
      <c r="G175" s="1" t="s">
        <v>33</v>
      </c>
      <c r="H175" s="1" t="s">
        <v>34</v>
      </c>
      <c r="I175" s="5">
        <v>166.2</v>
      </c>
      <c r="J175" s="5">
        <v>79776</v>
      </c>
      <c r="K175" s="5">
        <v>-7248.58</v>
      </c>
      <c r="L175" s="5">
        <v>72527.42</v>
      </c>
      <c r="M175" s="5">
        <v>-47716.09</v>
      </c>
      <c r="N175" s="5">
        <v>-2627.67</v>
      </c>
      <c r="O175" s="5">
        <v>-771.04</v>
      </c>
      <c r="P175" s="5">
        <f>Table1[[#This Row],[Net Sales]]+(Table1[[#This Row],[Cost of Goods Sold]]+Table1[[#This Row],[Distribution]]+Table1[[#This Row],[Warehousing]])</f>
        <v>21412.620000000003</v>
      </c>
      <c r="Q175" s="12">
        <f>Table1[[#This Row],[PROFIT]]/Table1[[#This Row],[Net Sales]]</f>
        <v>0.29523482291249298</v>
      </c>
      <c r="R175" s="14">
        <f>ABS(Table1[[#This Row],[Distribution]])+ABS(Table1[[#This Row],[Warehousing]])</f>
        <v>3398.71</v>
      </c>
      <c r="S175" s="12">
        <f>ABS(Table1[[#This Row],[Discounts]]/Table1[[#This Row],[Gross Sales]])</f>
        <v>9.0861662655435216E-2</v>
      </c>
      <c r="T175" s="17">
        <f>Table1[[#This Row],[logistics cost]]/Table1[[#This Row],[Net Sales]]</f>
        <v>4.686103545390144E-2</v>
      </c>
      <c r="U175" s="1">
        <f>Table1[[#This Row],[PROFIT]]/Table1[[#This Row],[Volume]]</f>
        <v>128.83646209386285</v>
      </c>
      <c r="V175" s="1">
        <f>ABS(Table1[[#This Row],[Discounts]])</f>
        <v>7248.58</v>
      </c>
    </row>
    <row r="176" spans="1:22" ht="21.75" customHeight="1" x14ac:dyDescent="0.3">
      <c r="A176" s="1">
        <v>1120020</v>
      </c>
      <c r="B176" s="1" t="s">
        <v>21</v>
      </c>
      <c r="C176" s="1">
        <v>202407</v>
      </c>
      <c r="D176" s="1" t="s">
        <v>22</v>
      </c>
      <c r="E176" s="1" t="s">
        <v>23</v>
      </c>
      <c r="F176" s="1" t="s">
        <v>24</v>
      </c>
      <c r="G176" s="1" t="s">
        <v>19</v>
      </c>
      <c r="H176" s="1" t="s">
        <v>20</v>
      </c>
      <c r="I176" s="5">
        <v>14.8</v>
      </c>
      <c r="J176" s="5">
        <v>5624</v>
      </c>
      <c r="K176" s="5">
        <v>-371.09</v>
      </c>
      <c r="L176" s="5">
        <v>5252.91</v>
      </c>
      <c r="M176" s="5">
        <v>-3270.01</v>
      </c>
      <c r="N176" s="5">
        <v>-203.12</v>
      </c>
      <c r="O176" s="5">
        <v>-79.599999999999994</v>
      </c>
      <c r="P176" s="5">
        <f>Table1[[#This Row],[Net Sales]]+(Table1[[#This Row],[Cost of Goods Sold]]+Table1[[#This Row],[Distribution]]+Table1[[#This Row],[Warehousing]])</f>
        <v>1700.1799999999998</v>
      </c>
      <c r="Q176" s="12">
        <f>Table1[[#This Row],[PROFIT]]/Table1[[#This Row],[Net Sales]]</f>
        <v>0.32366440696680504</v>
      </c>
      <c r="R176" s="14">
        <f>ABS(Table1[[#This Row],[Distribution]])+ABS(Table1[[#This Row],[Warehousing]])</f>
        <v>282.72000000000003</v>
      </c>
      <c r="S176" s="12">
        <f>ABS(Table1[[#This Row],[Discounts]]/Table1[[#This Row],[Gross Sales]])</f>
        <v>6.5983285917496443E-2</v>
      </c>
      <c r="T176" s="17">
        <f>Table1[[#This Row],[logistics cost]]/Table1[[#This Row],[Net Sales]]</f>
        <v>5.3821596029629298E-2</v>
      </c>
      <c r="U176" s="1">
        <f>Table1[[#This Row],[PROFIT]]/Table1[[#This Row],[Volume]]</f>
        <v>114.87702702702701</v>
      </c>
      <c r="V176" s="1">
        <f>ABS(Table1[[#This Row],[Discounts]])</f>
        <v>371.09</v>
      </c>
    </row>
    <row r="177" spans="1:22" ht="21.75" customHeight="1" x14ac:dyDescent="0.3">
      <c r="A177" s="1">
        <v>1130010</v>
      </c>
      <c r="B177" s="1" t="s">
        <v>26</v>
      </c>
      <c r="C177" s="1">
        <v>202402</v>
      </c>
      <c r="D177" s="1" t="s">
        <v>27</v>
      </c>
      <c r="E177" s="1" t="s">
        <v>28</v>
      </c>
      <c r="F177" s="1" t="s">
        <v>29</v>
      </c>
      <c r="G177" s="1" t="s">
        <v>35</v>
      </c>
      <c r="H177" s="1" t="s">
        <v>31</v>
      </c>
      <c r="I177" s="5">
        <v>92.9</v>
      </c>
      <c r="J177" s="5">
        <v>33444</v>
      </c>
      <c r="K177" s="5">
        <v>-796.71</v>
      </c>
      <c r="L177" s="5">
        <v>32647.29</v>
      </c>
      <c r="M177" s="5">
        <v>-20940.57</v>
      </c>
      <c r="N177" s="5">
        <v>-1162.79</v>
      </c>
      <c r="O177" s="5">
        <v>-609.13</v>
      </c>
      <c r="P177" s="5">
        <f>Table1[[#This Row],[Net Sales]]+(Table1[[#This Row],[Cost of Goods Sold]]+Table1[[#This Row],[Distribution]]+Table1[[#This Row],[Warehousing]])</f>
        <v>9934.7999999999993</v>
      </c>
      <c r="Q177" s="12">
        <f>Table1[[#This Row],[PROFIT]]/Table1[[#This Row],[Net Sales]]</f>
        <v>0.30430703436640527</v>
      </c>
      <c r="R177" s="14">
        <f>ABS(Table1[[#This Row],[Distribution]])+ABS(Table1[[#This Row],[Warehousing]])</f>
        <v>1771.92</v>
      </c>
      <c r="S177" s="12">
        <f>ABS(Table1[[#This Row],[Discounts]]/Table1[[#This Row],[Gross Sales]])</f>
        <v>2.382221026193039E-2</v>
      </c>
      <c r="T177" s="17">
        <f>Table1[[#This Row],[logistics cost]]/Table1[[#This Row],[Net Sales]]</f>
        <v>5.4274642703881396E-2</v>
      </c>
      <c r="U177" s="1">
        <f>Table1[[#This Row],[PROFIT]]/Table1[[#This Row],[Volume]]</f>
        <v>106.94079655543594</v>
      </c>
      <c r="V177" s="1">
        <f>ABS(Table1[[#This Row],[Discounts]])</f>
        <v>796.71</v>
      </c>
    </row>
    <row r="178" spans="1:22" ht="21.75" customHeight="1" x14ac:dyDescent="0.3">
      <c r="A178" s="1">
        <v>1120010</v>
      </c>
      <c r="B178" s="1" t="s">
        <v>32</v>
      </c>
      <c r="C178" s="1">
        <v>202412</v>
      </c>
      <c r="D178" s="1" t="s">
        <v>22</v>
      </c>
      <c r="E178" s="1" t="s">
        <v>17</v>
      </c>
      <c r="F178" s="1" t="s">
        <v>18</v>
      </c>
      <c r="G178" s="1" t="s">
        <v>33</v>
      </c>
      <c r="H178" s="1" t="s">
        <v>34</v>
      </c>
      <c r="I178" s="5">
        <v>159.19999999999999</v>
      </c>
      <c r="J178" s="5">
        <v>76416</v>
      </c>
      <c r="K178" s="5">
        <v>-6266.16</v>
      </c>
      <c r="L178" s="5">
        <v>70149.84</v>
      </c>
      <c r="M178" s="5">
        <v>-45343.75</v>
      </c>
      <c r="N178" s="5">
        <v>-2744.93</v>
      </c>
      <c r="O178" s="5">
        <v>-939.33</v>
      </c>
      <c r="P178" s="5">
        <f>Table1[[#This Row],[Net Sales]]+(Table1[[#This Row],[Cost of Goods Sold]]+Table1[[#This Row],[Distribution]]+Table1[[#This Row],[Warehousing]])</f>
        <v>21121.829999999994</v>
      </c>
      <c r="Q178" s="12">
        <f>Table1[[#This Row],[PROFIT]]/Table1[[#This Row],[Net Sales]]</f>
        <v>0.30109591126651175</v>
      </c>
      <c r="R178" s="14">
        <f>ABS(Table1[[#This Row],[Distribution]])+ABS(Table1[[#This Row],[Warehousing]])</f>
        <v>3684.2599999999998</v>
      </c>
      <c r="S178" s="12">
        <f>ABS(Table1[[#This Row],[Discounts]]/Table1[[#This Row],[Gross Sales]])</f>
        <v>8.200062814070351E-2</v>
      </c>
      <c r="T178" s="17">
        <f>Table1[[#This Row],[logistics cost]]/Table1[[#This Row],[Net Sales]]</f>
        <v>5.2519863195696528E-2</v>
      </c>
      <c r="U178" s="1">
        <f>Table1[[#This Row],[PROFIT]]/Table1[[#This Row],[Volume]]</f>
        <v>132.67481155778893</v>
      </c>
      <c r="V178" s="1">
        <f>ABS(Table1[[#This Row],[Discounts]])</f>
        <v>6266.16</v>
      </c>
    </row>
    <row r="179" spans="1:22" ht="21.75" customHeight="1" x14ac:dyDescent="0.3">
      <c r="A179" s="1">
        <v>1110020</v>
      </c>
      <c r="B179" s="1" t="s">
        <v>41</v>
      </c>
      <c r="C179" s="1">
        <v>202504</v>
      </c>
      <c r="D179" s="1" t="s">
        <v>16</v>
      </c>
      <c r="E179" s="1" t="s">
        <v>28</v>
      </c>
      <c r="F179" s="1" t="s">
        <v>29</v>
      </c>
      <c r="G179" s="1" t="s">
        <v>43</v>
      </c>
      <c r="H179" s="1" t="s">
        <v>31</v>
      </c>
      <c r="I179" s="5">
        <v>50.4</v>
      </c>
      <c r="J179" s="5">
        <v>22680</v>
      </c>
      <c r="K179" s="5">
        <v>-815.25</v>
      </c>
      <c r="L179" s="5">
        <v>21864.75</v>
      </c>
      <c r="M179" s="5">
        <v>-13906.05</v>
      </c>
      <c r="N179" s="5">
        <v>-473.42</v>
      </c>
      <c r="O179" s="5">
        <v>-311.45999999999998</v>
      </c>
      <c r="P179" s="5">
        <f>Table1[[#This Row],[Net Sales]]+(Table1[[#This Row],[Cost of Goods Sold]]+Table1[[#This Row],[Distribution]]+Table1[[#This Row],[Warehousing]])</f>
        <v>7173.8200000000015</v>
      </c>
      <c r="Q179" s="12">
        <f>Table1[[#This Row],[PROFIT]]/Table1[[#This Row],[Net Sales]]</f>
        <v>0.32809979533267025</v>
      </c>
      <c r="R179" s="14">
        <f>ABS(Table1[[#This Row],[Distribution]])+ABS(Table1[[#This Row],[Warehousing]])</f>
        <v>784.88</v>
      </c>
      <c r="S179" s="12">
        <f>ABS(Table1[[#This Row],[Discounts]]/Table1[[#This Row],[Gross Sales]])</f>
        <v>3.5945767195767198E-2</v>
      </c>
      <c r="T179" s="17">
        <f>Table1[[#This Row],[logistics cost]]/Table1[[#This Row],[Net Sales]]</f>
        <v>3.5897048902914508E-2</v>
      </c>
      <c r="U179" s="1">
        <f>Table1[[#This Row],[PROFIT]]/Table1[[#This Row],[Volume]]</f>
        <v>142.33769841269844</v>
      </c>
      <c r="V179" s="1">
        <f>ABS(Table1[[#This Row],[Discounts]])</f>
        <v>815.25</v>
      </c>
    </row>
    <row r="180" spans="1:22" ht="21.75" customHeight="1" x14ac:dyDescent="0.3">
      <c r="A180" s="1">
        <v>1120020</v>
      </c>
      <c r="B180" s="1" t="s">
        <v>21</v>
      </c>
      <c r="C180" s="1">
        <v>202411</v>
      </c>
      <c r="D180" s="1" t="s">
        <v>22</v>
      </c>
      <c r="E180" s="1" t="s">
        <v>23</v>
      </c>
      <c r="F180" s="1" t="s">
        <v>24</v>
      </c>
      <c r="G180" s="1" t="s">
        <v>39</v>
      </c>
      <c r="H180" s="1" t="s">
        <v>37</v>
      </c>
      <c r="I180" s="5">
        <v>75.599999999999994</v>
      </c>
      <c r="J180" s="5">
        <v>28728</v>
      </c>
      <c r="K180" s="5">
        <v>-2675.06</v>
      </c>
      <c r="L180" s="5">
        <v>26052.94</v>
      </c>
      <c r="M180" s="5">
        <v>-16614.96</v>
      </c>
      <c r="N180" s="5">
        <v>-753.41</v>
      </c>
      <c r="O180" s="5">
        <v>-447.5</v>
      </c>
      <c r="P180" s="5">
        <f>Table1[[#This Row],[Net Sales]]+(Table1[[#This Row],[Cost of Goods Sold]]+Table1[[#This Row],[Distribution]]+Table1[[#This Row],[Warehousing]])</f>
        <v>8237.07</v>
      </c>
      <c r="Q180" s="12">
        <f>Table1[[#This Row],[PROFIT]]/Table1[[#This Row],[Net Sales]]</f>
        <v>0.31616662073455049</v>
      </c>
      <c r="R180" s="14">
        <f>ABS(Table1[[#This Row],[Distribution]])+ABS(Table1[[#This Row],[Warehousing]])</f>
        <v>1200.9099999999999</v>
      </c>
      <c r="S180" s="12">
        <f>ABS(Table1[[#This Row],[Discounts]]/Table1[[#This Row],[Gross Sales]])</f>
        <v>9.3116819827346139E-2</v>
      </c>
      <c r="T180" s="17">
        <f>Table1[[#This Row],[logistics cost]]/Table1[[#This Row],[Net Sales]]</f>
        <v>4.6094989663354687E-2</v>
      </c>
      <c r="U180" s="1">
        <f>Table1[[#This Row],[PROFIT]]/Table1[[#This Row],[Volume]]</f>
        <v>108.95595238095238</v>
      </c>
      <c r="V180" s="1">
        <f>ABS(Table1[[#This Row],[Discounts]])</f>
        <v>2675.06</v>
      </c>
    </row>
    <row r="181" spans="1:22" ht="21.75" customHeight="1" x14ac:dyDescent="0.3">
      <c r="A181" s="1">
        <v>1110020</v>
      </c>
      <c r="B181" s="1" t="s">
        <v>41</v>
      </c>
      <c r="C181" s="1">
        <v>202503</v>
      </c>
      <c r="D181" s="1" t="s">
        <v>16</v>
      </c>
      <c r="E181" s="1" t="s">
        <v>28</v>
      </c>
      <c r="F181" s="1" t="s">
        <v>29</v>
      </c>
      <c r="G181" s="1" t="s">
        <v>35</v>
      </c>
      <c r="H181" s="1" t="s">
        <v>31</v>
      </c>
      <c r="I181" s="5">
        <v>14.7</v>
      </c>
      <c r="J181" s="5">
        <v>6615</v>
      </c>
      <c r="K181" s="5">
        <v>-247.41</v>
      </c>
      <c r="L181" s="5">
        <v>6367.59</v>
      </c>
      <c r="M181" s="5">
        <v>-4082.6</v>
      </c>
      <c r="N181" s="5">
        <v>-254.47</v>
      </c>
      <c r="O181" s="5">
        <v>-81.16</v>
      </c>
      <c r="P181" s="5">
        <f>Table1[[#This Row],[Net Sales]]+(Table1[[#This Row],[Cost of Goods Sold]]+Table1[[#This Row],[Distribution]]+Table1[[#This Row],[Warehousing]])</f>
        <v>1949.3600000000006</v>
      </c>
      <c r="Q181" s="12">
        <f>Table1[[#This Row],[PROFIT]]/Table1[[#This Row],[Net Sales]]</f>
        <v>0.30613780095766224</v>
      </c>
      <c r="R181" s="14">
        <f>ABS(Table1[[#This Row],[Distribution]])+ABS(Table1[[#This Row],[Warehousing]])</f>
        <v>335.63</v>
      </c>
      <c r="S181" s="12">
        <f>ABS(Table1[[#This Row],[Discounts]]/Table1[[#This Row],[Gross Sales]])</f>
        <v>3.7401360544217686E-2</v>
      </c>
      <c r="T181" s="17">
        <f>Table1[[#This Row],[logistics cost]]/Table1[[#This Row],[Net Sales]]</f>
        <v>5.2709109725971676E-2</v>
      </c>
      <c r="U181" s="1">
        <f>Table1[[#This Row],[PROFIT]]/Table1[[#This Row],[Volume]]</f>
        <v>132.60952380952386</v>
      </c>
      <c r="V181" s="1">
        <f>ABS(Table1[[#This Row],[Discounts]])</f>
        <v>247.41</v>
      </c>
    </row>
    <row r="182" spans="1:22" ht="21.75" customHeight="1" x14ac:dyDescent="0.3">
      <c r="A182" s="1">
        <v>1110010</v>
      </c>
      <c r="B182" s="1" t="s">
        <v>15</v>
      </c>
      <c r="C182" s="1">
        <v>202412</v>
      </c>
      <c r="D182" s="1" t="s">
        <v>16</v>
      </c>
      <c r="E182" s="1" t="s">
        <v>17</v>
      </c>
      <c r="F182" s="1" t="s">
        <v>18</v>
      </c>
      <c r="G182" s="1" t="s">
        <v>42</v>
      </c>
      <c r="H182" s="1" t="s">
        <v>20</v>
      </c>
      <c r="I182" s="5">
        <v>66.400000000000006</v>
      </c>
      <c r="J182" s="5">
        <v>27888</v>
      </c>
      <c r="K182" s="5">
        <v>-2300.67</v>
      </c>
      <c r="L182" s="5">
        <v>25587.33</v>
      </c>
      <c r="M182" s="5">
        <v>-16109.76</v>
      </c>
      <c r="N182" s="5">
        <v>-527.67999999999995</v>
      </c>
      <c r="O182" s="5">
        <v>-473.03</v>
      </c>
      <c r="P182" s="5">
        <f>Table1[[#This Row],[Net Sales]]+(Table1[[#This Row],[Cost of Goods Sold]]+Table1[[#This Row],[Distribution]]+Table1[[#This Row],[Warehousing]])</f>
        <v>8476.8600000000042</v>
      </c>
      <c r="Q182" s="12">
        <f>Table1[[#This Row],[PROFIT]]/Table1[[#This Row],[Net Sales]]</f>
        <v>0.33129130706486387</v>
      </c>
      <c r="R182" s="14">
        <f>ABS(Table1[[#This Row],[Distribution]])+ABS(Table1[[#This Row],[Warehousing]])</f>
        <v>1000.7099999999999</v>
      </c>
      <c r="S182" s="12">
        <f>ABS(Table1[[#This Row],[Discounts]]/Table1[[#This Row],[Gross Sales]])</f>
        <v>8.2496772805507754E-2</v>
      </c>
      <c r="T182" s="17">
        <f>Table1[[#This Row],[logistics cost]]/Table1[[#This Row],[Net Sales]]</f>
        <v>3.9109590566893844E-2</v>
      </c>
      <c r="U182" s="1">
        <f>Table1[[#This Row],[PROFIT]]/Table1[[#This Row],[Volume]]</f>
        <v>127.66355421686752</v>
      </c>
      <c r="V182" s="1">
        <f>ABS(Table1[[#This Row],[Discounts]])</f>
        <v>2300.67</v>
      </c>
    </row>
    <row r="183" spans="1:22" ht="21.75" customHeight="1" x14ac:dyDescent="0.3">
      <c r="A183" s="1">
        <v>1120020</v>
      </c>
      <c r="B183" s="1" t="s">
        <v>21</v>
      </c>
      <c r="C183" s="1">
        <v>202403</v>
      </c>
      <c r="D183" s="1" t="s">
        <v>22</v>
      </c>
      <c r="E183" s="1" t="s">
        <v>23</v>
      </c>
      <c r="F183" s="1" t="s">
        <v>24</v>
      </c>
      <c r="G183" s="1" t="s">
        <v>38</v>
      </c>
      <c r="H183" s="1" t="s">
        <v>20</v>
      </c>
      <c r="I183" s="5">
        <v>36</v>
      </c>
      <c r="J183" s="5">
        <v>13680</v>
      </c>
      <c r="K183" s="5">
        <v>-1085.57</v>
      </c>
      <c r="L183" s="5">
        <v>12594.43</v>
      </c>
      <c r="M183" s="5">
        <v>-8082.21</v>
      </c>
      <c r="N183" s="5">
        <v>-491.05</v>
      </c>
      <c r="O183" s="5">
        <v>-130.02000000000001</v>
      </c>
      <c r="P183" s="5">
        <f>Table1[[#This Row],[Net Sales]]+(Table1[[#This Row],[Cost of Goods Sold]]+Table1[[#This Row],[Distribution]]+Table1[[#This Row],[Warehousing]])</f>
        <v>3891.1499999999996</v>
      </c>
      <c r="Q183" s="12">
        <f>Table1[[#This Row],[PROFIT]]/Table1[[#This Row],[Net Sales]]</f>
        <v>0.30895800762718117</v>
      </c>
      <c r="R183" s="14">
        <f>ABS(Table1[[#This Row],[Distribution]])+ABS(Table1[[#This Row],[Warehousing]])</f>
        <v>621.07000000000005</v>
      </c>
      <c r="S183" s="12">
        <f>ABS(Table1[[#This Row],[Discounts]]/Table1[[#This Row],[Gross Sales]])</f>
        <v>7.9354532163742691E-2</v>
      </c>
      <c r="T183" s="17">
        <f>Table1[[#This Row],[logistics cost]]/Table1[[#This Row],[Net Sales]]</f>
        <v>4.9313069348910596E-2</v>
      </c>
      <c r="U183" s="1">
        <f>Table1[[#This Row],[PROFIT]]/Table1[[#This Row],[Volume]]</f>
        <v>108.08749999999999</v>
      </c>
      <c r="V183" s="1">
        <f>ABS(Table1[[#This Row],[Discounts]])</f>
        <v>1085.57</v>
      </c>
    </row>
    <row r="184" spans="1:22" ht="21.75" customHeight="1" x14ac:dyDescent="0.3">
      <c r="A184" s="1">
        <v>1110020</v>
      </c>
      <c r="B184" s="1" t="s">
        <v>41</v>
      </c>
      <c r="C184" s="1">
        <v>202412</v>
      </c>
      <c r="D184" s="1" t="s">
        <v>16</v>
      </c>
      <c r="E184" s="1" t="s">
        <v>28</v>
      </c>
      <c r="F184" s="1" t="s">
        <v>29</v>
      </c>
      <c r="G184" s="1" t="s">
        <v>35</v>
      </c>
      <c r="H184" s="1" t="s">
        <v>31</v>
      </c>
      <c r="I184" s="5">
        <v>58.8</v>
      </c>
      <c r="J184" s="5">
        <v>26460</v>
      </c>
      <c r="K184" s="5">
        <v>-569.89</v>
      </c>
      <c r="L184" s="5">
        <v>25890.11</v>
      </c>
      <c r="M184" s="5">
        <v>-16265.76</v>
      </c>
      <c r="N184" s="5">
        <v>-707.81</v>
      </c>
      <c r="O184" s="5">
        <v>-340.3</v>
      </c>
      <c r="P184" s="5">
        <f>Table1[[#This Row],[Net Sales]]+(Table1[[#This Row],[Cost of Goods Sold]]+Table1[[#This Row],[Distribution]]+Table1[[#This Row],[Warehousing]])</f>
        <v>8576.2400000000016</v>
      </c>
      <c r="Q184" s="12">
        <f>Table1[[#This Row],[PROFIT]]/Table1[[#This Row],[Net Sales]]</f>
        <v>0.33125544850910255</v>
      </c>
      <c r="R184" s="14">
        <f>ABS(Table1[[#This Row],[Distribution]])+ABS(Table1[[#This Row],[Warehousing]])</f>
        <v>1048.1099999999999</v>
      </c>
      <c r="S184" s="12">
        <f>ABS(Table1[[#This Row],[Discounts]]/Table1[[#This Row],[Gross Sales]])</f>
        <v>2.1537792894935751E-2</v>
      </c>
      <c r="T184" s="17">
        <f>Table1[[#This Row],[logistics cost]]/Table1[[#This Row],[Net Sales]]</f>
        <v>4.0483026143959988E-2</v>
      </c>
      <c r="U184" s="1">
        <f>Table1[[#This Row],[PROFIT]]/Table1[[#This Row],[Volume]]</f>
        <v>145.85442176870751</v>
      </c>
      <c r="V184" s="1">
        <f>ABS(Table1[[#This Row],[Discounts]])</f>
        <v>569.89</v>
      </c>
    </row>
    <row r="185" spans="1:22" ht="21.75" customHeight="1" x14ac:dyDescent="0.3">
      <c r="A185" s="1">
        <v>1120010</v>
      </c>
      <c r="B185" s="1" t="s">
        <v>32</v>
      </c>
      <c r="C185" s="1">
        <v>202401</v>
      </c>
      <c r="D185" s="1" t="s">
        <v>22</v>
      </c>
      <c r="E185" s="1" t="s">
        <v>17</v>
      </c>
      <c r="F185" s="1" t="s">
        <v>18</v>
      </c>
      <c r="G185" s="1" t="s">
        <v>36</v>
      </c>
      <c r="H185" s="1" t="s">
        <v>37</v>
      </c>
      <c r="I185" s="5">
        <v>233.9</v>
      </c>
      <c r="J185" s="5">
        <v>112272</v>
      </c>
      <c r="K185" s="5">
        <v>-11222.91</v>
      </c>
      <c r="L185" s="5">
        <v>101049.09</v>
      </c>
      <c r="M185" s="5">
        <v>-64996.72</v>
      </c>
      <c r="N185" s="5">
        <v>-3156.11</v>
      </c>
      <c r="O185" s="5">
        <v>-1275.01</v>
      </c>
      <c r="P185" s="5">
        <f>Table1[[#This Row],[Net Sales]]+(Table1[[#This Row],[Cost of Goods Sold]]+Table1[[#This Row],[Distribution]]+Table1[[#This Row],[Warehousing]])</f>
        <v>31621.25</v>
      </c>
      <c r="Q185" s="12">
        <f>Table1[[#This Row],[PROFIT]]/Table1[[#This Row],[Net Sales]]</f>
        <v>0.31292958699578594</v>
      </c>
      <c r="R185" s="14">
        <f>ABS(Table1[[#This Row],[Distribution]])+ABS(Table1[[#This Row],[Warehousing]])</f>
        <v>4431.12</v>
      </c>
      <c r="S185" s="12">
        <f>ABS(Table1[[#This Row],[Discounts]]/Table1[[#This Row],[Gross Sales]])</f>
        <v>9.9961789226165026E-2</v>
      </c>
      <c r="T185" s="17">
        <f>Table1[[#This Row],[logistics cost]]/Table1[[#This Row],[Net Sales]]</f>
        <v>4.3851161846187828E-2</v>
      </c>
      <c r="U185" s="1">
        <f>Table1[[#This Row],[PROFIT]]/Table1[[#This Row],[Volume]]</f>
        <v>135.19132107738349</v>
      </c>
      <c r="V185" s="1">
        <f>ABS(Table1[[#This Row],[Discounts]])</f>
        <v>11222.91</v>
      </c>
    </row>
    <row r="186" spans="1:22" ht="21.75" customHeight="1" x14ac:dyDescent="0.3">
      <c r="A186" s="1">
        <v>1120010</v>
      </c>
      <c r="B186" s="1" t="s">
        <v>32</v>
      </c>
      <c r="C186" s="1">
        <v>202508</v>
      </c>
      <c r="D186" s="1" t="s">
        <v>22</v>
      </c>
      <c r="E186" s="1" t="s">
        <v>17</v>
      </c>
      <c r="F186" s="1" t="s">
        <v>18</v>
      </c>
      <c r="G186" s="1" t="s">
        <v>30</v>
      </c>
      <c r="H186" s="1" t="s">
        <v>31</v>
      </c>
      <c r="I186" s="5">
        <v>41.4</v>
      </c>
      <c r="J186" s="5">
        <v>19872</v>
      </c>
      <c r="K186" s="5">
        <v>-761.69</v>
      </c>
      <c r="L186" s="5">
        <v>19110.310000000001</v>
      </c>
      <c r="M186" s="5">
        <v>-12411.61</v>
      </c>
      <c r="N186" s="5">
        <v>-429.08</v>
      </c>
      <c r="O186" s="5">
        <v>-354.08</v>
      </c>
      <c r="P186" s="5">
        <f>Table1[[#This Row],[Net Sales]]+(Table1[[#This Row],[Cost of Goods Sold]]+Table1[[#This Row],[Distribution]]+Table1[[#This Row],[Warehousing]])</f>
        <v>5915.5400000000009</v>
      </c>
      <c r="Q186" s="12">
        <f>Table1[[#This Row],[PROFIT]]/Table1[[#This Row],[Net Sales]]</f>
        <v>0.30954704554766516</v>
      </c>
      <c r="R186" s="14">
        <f>ABS(Table1[[#This Row],[Distribution]])+ABS(Table1[[#This Row],[Warehousing]])</f>
        <v>783.16</v>
      </c>
      <c r="S186" s="12">
        <f>ABS(Table1[[#This Row],[Discounts]]/Table1[[#This Row],[Gross Sales]])</f>
        <v>3.8329810789049922E-2</v>
      </c>
      <c r="T186" s="17">
        <f>Table1[[#This Row],[logistics cost]]/Table1[[#This Row],[Net Sales]]</f>
        <v>4.0981020192765054E-2</v>
      </c>
      <c r="U186" s="1">
        <f>Table1[[#This Row],[PROFIT]]/Table1[[#This Row],[Volume]]</f>
        <v>142.8874396135266</v>
      </c>
      <c r="V186" s="1">
        <f>ABS(Table1[[#This Row],[Discounts]])</f>
        <v>761.69</v>
      </c>
    </row>
    <row r="187" spans="1:22" ht="21.75" customHeight="1" x14ac:dyDescent="0.3">
      <c r="A187" s="1">
        <v>1120020</v>
      </c>
      <c r="B187" s="1" t="s">
        <v>21</v>
      </c>
      <c r="C187" s="1">
        <v>202403</v>
      </c>
      <c r="D187" s="1" t="s">
        <v>22</v>
      </c>
      <c r="E187" s="1" t="s">
        <v>23</v>
      </c>
      <c r="F187" s="1" t="s">
        <v>24</v>
      </c>
      <c r="G187" s="1" t="s">
        <v>39</v>
      </c>
      <c r="H187" s="1" t="s">
        <v>37</v>
      </c>
      <c r="I187" s="5">
        <v>252.6</v>
      </c>
      <c r="J187" s="5">
        <v>95988</v>
      </c>
      <c r="K187" s="5">
        <v>-11394.01</v>
      </c>
      <c r="L187" s="5">
        <v>84593.99</v>
      </c>
      <c r="M187" s="5">
        <v>-57455.77</v>
      </c>
      <c r="N187" s="5">
        <v>-2821.78</v>
      </c>
      <c r="O187" s="5">
        <v>-1446.17</v>
      </c>
      <c r="P187" s="5">
        <f>Table1[[#This Row],[Net Sales]]+(Table1[[#This Row],[Cost of Goods Sold]]+Table1[[#This Row],[Distribution]]+Table1[[#This Row],[Warehousing]])</f>
        <v>22870.270000000011</v>
      </c>
      <c r="Q187" s="12">
        <f>Table1[[#This Row],[PROFIT]]/Table1[[#This Row],[Net Sales]]</f>
        <v>0.27035336671080312</v>
      </c>
      <c r="R187" s="14">
        <f>ABS(Table1[[#This Row],[Distribution]])+ABS(Table1[[#This Row],[Warehousing]])</f>
        <v>4267.9500000000007</v>
      </c>
      <c r="S187" s="12">
        <f>ABS(Table1[[#This Row],[Discounts]]/Table1[[#This Row],[Gross Sales]])</f>
        <v>0.11870244197191315</v>
      </c>
      <c r="T187" s="17">
        <f>Table1[[#This Row],[logistics cost]]/Table1[[#This Row],[Net Sales]]</f>
        <v>5.045216569167621E-2</v>
      </c>
      <c r="U187" s="1">
        <f>Table1[[#This Row],[PROFIT]]/Table1[[#This Row],[Volume]]</f>
        <v>90.539469517023008</v>
      </c>
      <c r="V187" s="1">
        <f>ABS(Table1[[#This Row],[Discounts]])</f>
        <v>11394.01</v>
      </c>
    </row>
    <row r="188" spans="1:22" ht="21.75" customHeight="1" x14ac:dyDescent="0.3">
      <c r="A188" s="1">
        <v>1130010</v>
      </c>
      <c r="B188" s="1" t="s">
        <v>26</v>
      </c>
      <c r="C188" s="1">
        <v>202406</v>
      </c>
      <c r="D188" s="1" t="s">
        <v>27</v>
      </c>
      <c r="E188" s="1" t="s">
        <v>28</v>
      </c>
      <c r="F188" s="1" t="s">
        <v>29</v>
      </c>
      <c r="G188" s="1" t="s">
        <v>40</v>
      </c>
      <c r="H188" s="1" t="s">
        <v>34</v>
      </c>
      <c r="I188" s="5">
        <v>228</v>
      </c>
      <c r="J188" s="5">
        <v>82080</v>
      </c>
      <c r="K188" s="5">
        <v>-8029.04</v>
      </c>
      <c r="L188" s="5">
        <v>74050.960000000006</v>
      </c>
      <c r="M188" s="5">
        <v>-48744.93</v>
      </c>
      <c r="N188" s="5">
        <v>-2656.5</v>
      </c>
      <c r="O188" s="5">
        <v>-1117.25</v>
      </c>
      <c r="P188" s="5">
        <f>Table1[[#This Row],[Net Sales]]+(Table1[[#This Row],[Cost of Goods Sold]]+Table1[[#This Row],[Distribution]]+Table1[[#This Row],[Warehousing]])</f>
        <v>21532.280000000006</v>
      </c>
      <c r="Q188" s="12">
        <f>Table1[[#This Row],[PROFIT]]/Table1[[#This Row],[Net Sales]]</f>
        <v>0.29077651390339848</v>
      </c>
      <c r="R188" s="14">
        <f>ABS(Table1[[#This Row],[Distribution]])+ABS(Table1[[#This Row],[Warehousing]])</f>
        <v>3773.75</v>
      </c>
      <c r="S188" s="12">
        <f>ABS(Table1[[#This Row],[Discounts]]/Table1[[#This Row],[Gross Sales]])</f>
        <v>9.7819688109161793E-2</v>
      </c>
      <c r="T188" s="17">
        <f>Table1[[#This Row],[logistics cost]]/Table1[[#This Row],[Net Sales]]</f>
        <v>5.0961527034895968E-2</v>
      </c>
      <c r="U188" s="1">
        <f>Table1[[#This Row],[PROFIT]]/Table1[[#This Row],[Volume]]</f>
        <v>94.43982456140354</v>
      </c>
      <c r="V188" s="1">
        <f>ABS(Table1[[#This Row],[Discounts]])</f>
        <v>8029.04</v>
      </c>
    </row>
    <row r="189" spans="1:22" ht="21.75" customHeight="1" x14ac:dyDescent="0.3">
      <c r="A189" s="1">
        <v>1110010</v>
      </c>
      <c r="B189" s="1" t="s">
        <v>15</v>
      </c>
      <c r="C189" s="1">
        <v>202408</v>
      </c>
      <c r="D189" s="1" t="s">
        <v>16</v>
      </c>
      <c r="E189" s="1" t="s">
        <v>17</v>
      </c>
      <c r="F189" s="1" t="s">
        <v>18</v>
      </c>
      <c r="G189" s="1" t="s">
        <v>36</v>
      </c>
      <c r="H189" s="1" t="s">
        <v>37</v>
      </c>
      <c r="I189" s="5">
        <v>247.6</v>
      </c>
      <c r="J189" s="5">
        <v>103992</v>
      </c>
      <c r="K189" s="5">
        <v>-8428.69</v>
      </c>
      <c r="L189" s="5">
        <v>95563.31</v>
      </c>
      <c r="M189" s="5">
        <v>-62425.9</v>
      </c>
      <c r="N189" s="5">
        <v>-2616.35</v>
      </c>
      <c r="O189" s="5">
        <v>-1723.64</v>
      </c>
      <c r="P189" s="5">
        <f>Table1[[#This Row],[Net Sales]]+(Table1[[#This Row],[Cost of Goods Sold]]+Table1[[#This Row],[Distribution]]+Table1[[#This Row],[Warehousing]])</f>
        <v>28797.42</v>
      </c>
      <c r="Q189" s="12">
        <f>Table1[[#This Row],[PROFIT]]/Table1[[#This Row],[Net Sales]]</f>
        <v>0.30134389442977644</v>
      </c>
      <c r="R189" s="14">
        <f>ABS(Table1[[#This Row],[Distribution]])+ABS(Table1[[#This Row],[Warehousing]])</f>
        <v>4339.99</v>
      </c>
      <c r="S189" s="12">
        <f>ABS(Table1[[#This Row],[Discounts]]/Table1[[#This Row],[Gross Sales]])</f>
        <v>8.1051330871605515E-2</v>
      </c>
      <c r="T189" s="17">
        <f>Table1[[#This Row],[logistics cost]]/Table1[[#This Row],[Net Sales]]</f>
        <v>4.5414814534992562E-2</v>
      </c>
      <c r="U189" s="1">
        <f>Table1[[#This Row],[PROFIT]]/Table1[[#This Row],[Volume]]</f>
        <v>116.30621970920839</v>
      </c>
      <c r="V189" s="1">
        <f>ABS(Table1[[#This Row],[Discounts]])</f>
        <v>8428.69</v>
      </c>
    </row>
    <row r="190" spans="1:22" ht="21.75" customHeight="1" x14ac:dyDescent="0.3">
      <c r="A190" s="1">
        <v>1130010</v>
      </c>
      <c r="B190" s="1" t="s">
        <v>26</v>
      </c>
      <c r="C190" s="1">
        <v>202403</v>
      </c>
      <c r="D190" s="1" t="s">
        <v>27</v>
      </c>
      <c r="E190" s="1" t="s">
        <v>28</v>
      </c>
      <c r="F190" s="1" t="s">
        <v>29</v>
      </c>
      <c r="G190" s="1" t="s">
        <v>36</v>
      </c>
      <c r="H190" s="1" t="s">
        <v>37</v>
      </c>
      <c r="I190" s="5">
        <v>127.3</v>
      </c>
      <c r="J190" s="5">
        <v>45828</v>
      </c>
      <c r="K190" s="5">
        <v>-5498.62</v>
      </c>
      <c r="L190" s="5">
        <v>40329.379999999997</v>
      </c>
      <c r="M190" s="5">
        <v>-26743.71</v>
      </c>
      <c r="N190" s="5">
        <v>-1230.6099999999999</v>
      </c>
      <c r="O190" s="5">
        <v>-713.49</v>
      </c>
      <c r="P190" s="5">
        <f>Table1[[#This Row],[Net Sales]]+(Table1[[#This Row],[Cost of Goods Sold]]+Table1[[#This Row],[Distribution]]+Table1[[#This Row],[Warehousing]])</f>
        <v>11641.569999999996</v>
      </c>
      <c r="Q190" s="12">
        <f>Table1[[#This Row],[PROFIT]]/Table1[[#This Row],[Net Sales]]</f>
        <v>0.28866226061496597</v>
      </c>
      <c r="R190" s="14">
        <f>ABS(Table1[[#This Row],[Distribution]])+ABS(Table1[[#This Row],[Warehousing]])</f>
        <v>1944.1</v>
      </c>
      <c r="S190" s="12">
        <f>ABS(Table1[[#This Row],[Discounts]]/Table1[[#This Row],[Gross Sales]])</f>
        <v>0.1199838526664921</v>
      </c>
      <c r="T190" s="17">
        <f>Table1[[#This Row],[logistics cost]]/Table1[[#This Row],[Net Sales]]</f>
        <v>4.8205551387102905E-2</v>
      </c>
      <c r="U190" s="1">
        <f>Table1[[#This Row],[PROFIT]]/Table1[[#This Row],[Volume]]</f>
        <v>91.449882168106811</v>
      </c>
      <c r="V190" s="1">
        <f>ABS(Table1[[#This Row],[Discounts]])</f>
        <v>5498.62</v>
      </c>
    </row>
    <row r="191" spans="1:22" ht="21.75" customHeight="1" x14ac:dyDescent="0.3">
      <c r="A191" s="1">
        <v>1130010</v>
      </c>
      <c r="B191" s="1" t="s">
        <v>26</v>
      </c>
      <c r="C191" s="1">
        <v>202411</v>
      </c>
      <c r="D191" s="1" t="s">
        <v>27</v>
      </c>
      <c r="E191" s="1" t="s">
        <v>28</v>
      </c>
      <c r="F191" s="1" t="s">
        <v>29</v>
      </c>
      <c r="G191" s="1" t="s">
        <v>38</v>
      </c>
      <c r="H191" s="1" t="s">
        <v>20</v>
      </c>
      <c r="I191" s="5">
        <v>80.7</v>
      </c>
      <c r="J191" s="5">
        <v>29052</v>
      </c>
      <c r="K191" s="5">
        <v>-2135.3000000000002</v>
      </c>
      <c r="L191" s="5">
        <v>26916.7</v>
      </c>
      <c r="M191" s="5">
        <v>-17786.73</v>
      </c>
      <c r="N191" s="5">
        <v>-723.8</v>
      </c>
      <c r="O191" s="5">
        <v>-505.48</v>
      </c>
      <c r="P191" s="5">
        <f>Table1[[#This Row],[Net Sales]]+(Table1[[#This Row],[Cost of Goods Sold]]+Table1[[#This Row],[Distribution]]+Table1[[#This Row],[Warehousing]])</f>
        <v>7900.6900000000023</v>
      </c>
      <c r="Q191" s="12">
        <f>Table1[[#This Row],[PROFIT]]/Table1[[#This Row],[Net Sales]]</f>
        <v>0.29352372319043574</v>
      </c>
      <c r="R191" s="14">
        <f>ABS(Table1[[#This Row],[Distribution]])+ABS(Table1[[#This Row],[Warehousing]])</f>
        <v>1229.28</v>
      </c>
      <c r="S191" s="12">
        <f>ABS(Table1[[#This Row],[Discounts]]/Table1[[#This Row],[Gross Sales]])</f>
        <v>7.3499242737160964E-2</v>
      </c>
      <c r="T191" s="17">
        <f>Table1[[#This Row],[logistics cost]]/Table1[[#This Row],[Net Sales]]</f>
        <v>4.5669788644224586E-2</v>
      </c>
      <c r="U191" s="1">
        <f>Table1[[#This Row],[PROFIT]]/Table1[[#This Row],[Volume]]</f>
        <v>97.9019826517968</v>
      </c>
      <c r="V191" s="1">
        <f>ABS(Table1[[#This Row],[Discounts]])</f>
        <v>2135.3000000000002</v>
      </c>
    </row>
    <row r="192" spans="1:22" ht="21.75" customHeight="1" x14ac:dyDescent="0.3">
      <c r="A192" s="1">
        <v>1130010</v>
      </c>
      <c r="B192" s="1" t="s">
        <v>26</v>
      </c>
      <c r="C192" s="1">
        <v>202502</v>
      </c>
      <c r="D192" s="1" t="s">
        <v>27</v>
      </c>
      <c r="E192" s="1" t="s">
        <v>28</v>
      </c>
      <c r="F192" s="1" t="s">
        <v>29</v>
      </c>
      <c r="G192" s="1" t="s">
        <v>36</v>
      </c>
      <c r="H192" s="1" t="s">
        <v>37</v>
      </c>
      <c r="I192" s="5">
        <v>175.7</v>
      </c>
      <c r="J192" s="5">
        <v>63252</v>
      </c>
      <c r="K192" s="5">
        <v>-7256.8</v>
      </c>
      <c r="L192" s="5">
        <v>55995.199999999997</v>
      </c>
      <c r="M192" s="5">
        <v>-37510.26</v>
      </c>
      <c r="N192" s="5">
        <v>-1700.13</v>
      </c>
      <c r="O192" s="5">
        <v>-730.25</v>
      </c>
      <c r="P192" s="5">
        <f>Table1[[#This Row],[Net Sales]]+(Table1[[#This Row],[Cost of Goods Sold]]+Table1[[#This Row],[Distribution]]+Table1[[#This Row],[Warehousing]])</f>
        <v>16054.559999999998</v>
      </c>
      <c r="Q192" s="12">
        <f>Table1[[#This Row],[PROFIT]]/Table1[[#This Row],[Net Sales]]</f>
        <v>0.28671314684115778</v>
      </c>
      <c r="R192" s="14">
        <f>ABS(Table1[[#This Row],[Distribution]])+ABS(Table1[[#This Row],[Warehousing]])</f>
        <v>2430.38</v>
      </c>
      <c r="S192" s="12">
        <f>ABS(Table1[[#This Row],[Discounts]]/Table1[[#This Row],[Gross Sales]])</f>
        <v>0.11472838803516094</v>
      </c>
      <c r="T192" s="17">
        <f>Table1[[#This Row],[logistics cost]]/Table1[[#This Row],[Net Sales]]</f>
        <v>4.3403363145412467E-2</v>
      </c>
      <c r="U192" s="1">
        <f>Table1[[#This Row],[PROFIT]]/Table1[[#This Row],[Volume]]</f>
        <v>91.374843483210014</v>
      </c>
      <c r="V192" s="1">
        <f>ABS(Table1[[#This Row],[Discounts]])</f>
        <v>7256.8</v>
      </c>
    </row>
    <row r="193" spans="1:22" ht="21.75" customHeight="1" x14ac:dyDescent="0.3">
      <c r="A193" s="1">
        <v>1110020</v>
      </c>
      <c r="B193" s="1" t="s">
        <v>41</v>
      </c>
      <c r="C193" s="1">
        <v>202412</v>
      </c>
      <c r="D193" s="1" t="s">
        <v>16</v>
      </c>
      <c r="E193" s="1" t="s">
        <v>28</v>
      </c>
      <c r="F193" s="1" t="s">
        <v>29</v>
      </c>
      <c r="G193" s="1" t="s">
        <v>33</v>
      </c>
      <c r="H193" s="1" t="s">
        <v>34</v>
      </c>
      <c r="I193" s="5">
        <v>286.89999999999998</v>
      </c>
      <c r="J193" s="5">
        <v>129105</v>
      </c>
      <c r="K193" s="5">
        <v>-11047.12</v>
      </c>
      <c r="L193" s="5">
        <v>118057.88</v>
      </c>
      <c r="M193" s="5">
        <v>-75207.929999999993</v>
      </c>
      <c r="N193" s="5">
        <v>-2547.36</v>
      </c>
      <c r="O193" s="5">
        <v>-1412.33</v>
      </c>
      <c r="P193" s="5">
        <f>Table1[[#This Row],[Net Sales]]+(Table1[[#This Row],[Cost of Goods Sold]]+Table1[[#This Row],[Distribution]]+Table1[[#This Row],[Warehousing]])</f>
        <v>38890.260000000009</v>
      </c>
      <c r="Q193" s="12">
        <f>Table1[[#This Row],[PROFIT]]/Table1[[#This Row],[Net Sales]]</f>
        <v>0.32941689279868491</v>
      </c>
      <c r="R193" s="14">
        <f>ABS(Table1[[#This Row],[Distribution]])+ABS(Table1[[#This Row],[Warehousing]])</f>
        <v>3959.69</v>
      </c>
      <c r="S193" s="12">
        <f>ABS(Table1[[#This Row],[Discounts]]/Table1[[#This Row],[Gross Sales]])</f>
        <v>8.5566941636652349E-2</v>
      </c>
      <c r="T193" s="17">
        <f>Table1[[#This Row],[logistics cost]]/Table1[[#This Row],[Net Sales]]</f>
        <v>3.3540243141753856E-2</v>
      </c>
      <c r="U193" s="1">
        <f>Table1[[#This Row],[PROFIT]]/Table1[[#This Row],[Volume]]</f>
        <v>135.55336354130364</v>
      </c>
      <c r="V193" s="1">
        <f>ABS(Table1[[#This Row],[Discounts]])</f>
        <v>11047.12</v>
      </c>
    </row>
    <row r="194" spans="1:22" ht="21.75" customHeight="1" x14ac:dyDescent="0.3">
      <c r="A194" s="1">
        <v>1130010</v>
      </c>
      <c r="B194" s="1" t="s">
        <v>26</v>
      </c>
      <c r="C194" s="1">
        <v>202509</v>
      </c>
      <c r="D194" s="1" t="s">
        <v>27</v>
      </c>
      <c r="E194" s="1" t="s">
        <v>28</v>
      </c>
      <c r="F194" s="1" t="s">
        <v>29</v>
      </c>
      <c r="G194" s="1" t="s">
        <v>33</v>
      </c>
      <c r="H194" s="1" t="s">
        <v>34</v>
      </c>
      <c r="I194" s="5">
        <v>125.7</v>
      </c>
      <c r="J194" s="5">
        <v>45252</v>
      </c>
      <c r="K194" s="5">
        <v>-3891.87</v>
      </c>
      <c r="L194" s="5">
        <v>41360.129999999997</v>
      </c>
      <c r="M194" s="5">
        <v>-26890.47</v>
      </c>
      <c r="N194" s="5">
        <v>-966.7</v>
      </c>
      <c r="O194" s="5">
        <v>-803.05</v>
      </c>
      <c r="P194" s="5">
        <f>Table1[[#This Row],[Net Sales]]+(Table1[[#This Row],[Cost of Goods Sold]]+Table1[[#This Row],[Distribution]]+Table1[[#This Row],[Warehousing]])</f>
        <v>12699.909999999996</v>
      </c>
      <c r="Q194" s="12">
        <f>Table1[[#This Row],[PROFIT]]/Table1[[#This Row],[Net Sales]]</f>
        <v>0.30705682017924019</v>
      </c>
      <c r="R194" s="14">
        <f>ABS(Table1[[#This Row],[Distribution]])+ABS(Table1[[#This Row],[Warehousing]])</f>
        <v>1769.75</v>
      </c>
      <c r="S194" s="12">
        <f>ABS(Table1[[#This Row],[Discounts]]/Table1[[#This Row],[Gross Sales]])</f>
        <v>8.6004375497215596E-2</v>
      </c>
      <c r="T194" s="17">
        <f>Table1[[#This Row],[logistics cost]]/Table1[[#This Row],[Net Sales]]</f>
        <v>4.2788792008148911E-2</v>
      </c>
      <c r="U194" s="1">
        <f>Table1[[#This Row],[PROFIT]]/Table1[[#This Row],[Volume]]</f>
        <v>101.03349244232295</v>
      </c>
      <c r="V194" s="1">
        <f>ABS(Table1[[#This Row],[Discounts]])</f>
        <v>3891.87</v>
      </c>
    </row>
    <row r="195" spans="1:22" ht="21.75" customHeight="1" x14ac:dyDescent="0.3">
      <c r="A195" s="1">
        <v>1110020</v>
      </c>
      <c r="B195" s="1" t="s">
        <v>41</v>
      </c>
      <c r="C195" s="1">
        <v>202507</v>
      </c>
      <c r="D195" s="1" t="s">
        <v>16</v>
      </c>
      <c r="E195" s="1" t="s">
        <v>28</v>
      </c>
      <c r="F195" s="1" t="s">
        <v>29</v>
      </c>
      <c r="G195" s="1" t="s">
        <v>39</v>
      </c>
      <c r="H195" s="1" t="s">
        <v>37</v>
      </c>
      <c r="I195" s="5">
        <v>60.3</v>
      </c>
      <c r="J195" s="5">
        <v>27135</v>
      </c>
      <c r="K195" s="5">
        <v>-3108.35</v>
      </c>
      <c r="L195" s="5">
        <v>24026.65</v>
      </c>
      <c r="M195" s="5">
        <v>-15013.61</v>
      </c>
      <c r="N195" s="5">
        <v>-936.34</v>
      </c>
      <c r="O195" s="5">
        <v>-425.52</v>
      </c>
      <c r="P195" s="5">
        <f>Table1[[#This Row],[Net Sales]]+(Table1[[#This Row],[Cost of Goods Sold]]+Table1[[#This Row],[Distribution]]+Table1[[#This Row],[Warehousing]])</f>
        <v>7651.18</v>
      </c>
      <c r="Q195" s="12">
        <f>Table1[[#This Row],[PROFIT]]/Table1[[#This Row],[Net Sales]]</f>
        <v>0.31844555941007174</v>
      </c>
      <c r="R195" s="14">
        <f>ABS(Table1[[#This Row],[Distribution]])+ABS(Table1[[#This Row],[Warehousing]])</f>
        <v>1361.8600000000001</v>
      </c>
      <c r="S195" s="12">
        <f>ABS(Table1[[#This Row],[Discounts]]/Table1[[#This Row],[Gross Sales]])</f>
        <v>0.11455131748664087</v>
      </c>
      <c r="T195" s="17">
        <f>Table1[[#This Row],[logistics cost]]/Table1[[#This Row],[Net Sales]]</f>
        <v>5.6681226887643515E-2</v>
      </c>
      <c r="U195" s="1">
        <f>Table1[[#This Row],[PROFIT]]/Table1[[#This Row],[Volume]]</f>
        <v>126.88524046434495</v>
      </c>
      <c r="V195" s="1">
        <f>ABS(Table1[[#This Row],[Discounts]])</f>
        <v>3108.35</v>
      </c>
    </row>
    <row r="196" spans="1:22" ht="21.75" customHeight="1" x14ac:dyDescent="0.3">
      <c r="A196" s="1">
        <v>1120010</v>
      </c>
      <c r="B196" s="1" t="s">
        <v>32</v>
      </c>
      <c r="C196" s="1">
        <v>202508</v>
      </c>
      <c r="D196" s="1" t="s">
        <v>22</v>
      </c>
      <c r="E196" s="1" t="s">
        <v>17</v>
      </c>
      <c r="F196" s="1" t="s">
        <v>18</v>
      </c>
      <c r="G196" s="1" t="s">
        <v>39</v>
      </c>
      <c r="H196" s="1" t="s">
        <v>37</v>
      </c>
      <c r="I196" s="5">
        <v>209.7</v>
      </c>
      <c r="J196" s="5">
        <v>100656</v>
      </c>
      <c r="K196" s="5">
        <v>-10057.700000000001</v>
      </c>
      <c r="L196" s="5">
        <v>90598.3</v>
      </c>
      <c r="M196" s="5">
        <v>-59580.15</v>
      </c>
      <c r="N196" s="5">
        <v>-2336.84</v>
      </c>
      <c r="O196" s="5">
        <v>-1772.69</v>
      </c>
      <c r="P196" s="5">
        <f>Table1[[#This Row],[Net Sales]]+(Table1[[#This Row],[Cost of Goods Sold]]+Table1[[#This Row],[Distribution]]+Table1[[#This Row],[Warehousing]])</f>
        <v>26908.619999999995</v>
      </c>
      <c r="Q196" s="12">
        <f>Table1[[#This Row],[PROFIT]]/Table1[[#This Row],[Net Sales]]</f>
        <v>0.29701020880082735</v>
      </c>
      <c r="R196" s="14">
        <f>ABS(Table1[[#This Row],[Distribution]])+ABS(Table1[[#This Row],[Warehousing]])</f>
        <v>4109.5300000000007</v>
      </c>
      <c r="S196" s="12">
        <f>ABS(Table1[[#This Row],[Discounts]]/Table1[[#This Row],[Gross Sales]])</f>
        <v>9.9921514862501989E-2</v>
      </c>
      <c r="T196" s="17">
        <f>Table1[[#This Row],[logistics cost]]/Table1[[#This Row],[Net Sales]]</f>
        <v>4.5359901896613958E-2</v>
      </c>
      <c r="U196" s="1">
        <f>Table1[[#This Row],[PROFIT]]/Table1[[#This Row],[Volume]]</f>
        <v>128.31959942775393</v>
      </c>
      <c r="V196" s="1">
        <f>ABS(Table1[[#This Row],[Discounts]])</f>
        <v>10057.700000000001</v>
      </c>
    </row>
    <row r="197" spans="1:22" ht="21.75" customHeight="1" x14ac:dyDescent="0.3">
      <c r="A197" s="1">
        <v>1120020</v>
      </c>
      <c r="B197" s="1" t="s">
        <v>21</v>
      </c>
      <c r="C197" s="1">
        <v>202410</v>
      </c>
      <c r="D197" s="1" t="s">
        <v>22</v>
      </c>
      <c r="E197" s="1" t="s">
        <v>23</v>
      </c>
      <c r="F197" s="1" t="s">
        <v>24</v>
      </c>
      <c r="G197" s="1" t="s">
        <v>39</v>
      </c>
      <c r="H197" s="1" t="s">
        <v>37</v>
      </c>
      <c r="I197" s="5">
        <v>163.4</v>
      </c>
      <c r="J197" s="5">
        <v>62092</v>
      </c>
      <c r="K197" s="5">
        <v>-6677.66</v>
      </c>
      <c r="L197" s="5">
        <v>55414.34</v>
      </c>
      <c r="M197" s="5">
        <v>-34882.49</v>
      </c>
      <c r="N197" s="5">
        <v>-1568.91</v>
      </c>
      <c r="O197" s="5">
        <v>-811.51</v>
      </c>
      <c r="P197" s="5">
        <f>Table1[[#This Row],[Net Sales]]+(Table1[[#This Row],[Cost of Goods Sold]]+Table1[[#This Row],[Distribution]]+Table1[[#This Row],[Warehousing]])</f>
        <v>18151.429999999993</v>
      </c>
      <c r="Q197" s="12">
        <f>Table1[[#This Row],[PROFIT]]/Table1[[#This Row],[Net Sales]]</f>
        <v>0.32755835402893896</v>
      </c>
      <c r="R197" s="14">
        <f>ABS(Table1[[#This Row],[Distribution]])+ABS(Table1[[#This Row],[Warehousing]])</f>
        <v>2380.42</v>
      </c>
      <c r="S197" s="12">
        <f>ABS(Table1[[#This Row],[Discounts]]/Table1[[#This Row],[Gross Sales]])</f>
        <v>0.10754461122205759</v>
      </c>
      <c r="T197" s="17">
        <f>Table1[[#This Row],[logistics cost]]/Table1[[#This Row],[Net Sales]]</f>
        <v>4.2956750905992928E-2</v>
      </c>
      <c r="U197" s="1">
        <f>Table1[[#This Row],[PROFIT]]/Table1[[#This Row],[Volume]]</f>
        <v>111.08586291309665</v>
      </c>
      <c r="V197" s="1">
        <f>ABS(Table1[[#This Row],[Discounts]])</f>
        <v>6677.66</v>
      </c>
    </row>
    <row r="198" spans="1:22" ht="21.75" customHeight="1" x14ac:dyDescent="0.3">
      <c r="A198" s="1">
        <v>1120010</v>
      </c>
      <c r="B198" s="1" t="s">
        <v>32</v>
      </c>
      <c r="C198" s="1">
        <v>202511</v>
      </c>
      <c r="D198" s="1" t="s">
        <v>22</v>
      </c>
      <c r="E198" s="1" t="s">
        <v>17</v>
      </c>
      <c r="F198" s="1" t="s">
        <v>18</v>
      </c>
      <c r="G198" s="1" t="s">
        <v>39</v>
      </c>
      <c r="H198" s="1" t="s">
        <v>37</v>
      </c>
      <c r="I198" s="5">
        <v>129.80000000000001</v>
      </c>
      <c r="J198" s="5">
        <v>62304</v>
      </c>
      <c r="K198" s="5">
        <v>-7446.63</v>
      </c>
      <c r="L198" s="5">
        <v>54857.37</v>
      </c>
      <c r="M198" s="5">
        <v>-35148.339999999997</v>
      </c>
      <c r="N198" s="5">
        <v>-1534.6</v>
      </c>
      <c r="O198" s="5">
        <v>-965.85</v>
      </c>
      <c r="P198" s="5">
        <f>Table1[[#This Row],[Net Sales]]+(Table1[[#This Row],[Cost of Goods Sold]]+Table1[[#This Row],[Distribution]]+Table1[[#This Row],[Warehousing]])</f>
        <v>17208.580000000009</v>
      </c>
      <c r="Q198" s="12">
        <f>Table1[[#This Row],[PROFIT]]/Table1[[#This Row],[Net Sales]]</f>
        <v>0.31369677401596191</v>
      </c>
      <c r="R198" s="14">
        <f>ABS(Table1[[#This Row],[Distribution]])+ABS(Table1[[#This Row],[Warehousing]])</f>
        <v>2500.4499999999998</v>
      </c>
      <c r="S198" s="12">
        <f>ABS(Table1[[#This Row],[Discounts]]/Table1[[#This Row],[Gross Sales]])</f>
        <v>0.11952089753466873</v>
      </c>
      <c r="T198" s="17">
        <f>Table1[[#This Row],[logistics cost]]/Table1[[#This Row],[Net Sales]]</f>
        <v>4.5580931058123997E-2</v>
      </c>
      <c r="U198" s="1">
        <f>Table1[[#This Row],[PROFIT]]/Table1[[#This Row],[Volume]]</f>
        <v>132.57765793528512</v>
      </c>
      <c r="V198" s="1">
        <f>ABS(Table1[[#This Row],[Discounts]])</f>
        <v>7446.63</v>
      </c>
    </row>
    <row r="199" spans="1:22" ht="21.75" customHeight="1" x14ac:dyDescent="0.3">
      <c r="A199" s="1">
        <v>1130010</v>
      </c>
      <c r="B199" s="1" t="s">
        <v>26</v>
      </c>
      <c r="C199" s="1">
        <v>202408</v>
      </c>
      <c r="D199" s="1" t="s">
        <v>27</v>
      </c>
      <c r="E199" s="1" t="s">
        <v>28</v>
      </c>
      <c r="F199" s="1" t="s">
        <v>29</v>
      </c>
      <c r="G199" s="1" t="s">
        <v>19</v>
      </c>
      <c r="H199" s="1" t="s">
        <v>20</v>
      </c>
      <c r="I199" s="5">
        <v>61.3</v>
      </c>
      <c r="J199" s="5">
        <v>22068</v>
      </c>
      <c r="K199" s="5">
        <v>-1501.16</v>
      </c>
      <c r="L199" s="5">
        <v>20566.84</v>
      </c>
      <c r="M199" s="5">
        <v>-13057.38</v>
      </c>
      <c r="N199" s="5">
        <v>-451.16</v>
      </c>
      <c r="O199" s="5">
        <v>-265.36</v>
      </c>
      <c r="P199" s="5">
        <f>Table1[[#This Row],[Net Sales]]+(Table1[[#This Row],[Cost of Goods Sold]]+Table1[[#This Row],[Distribution]]+Table1[[#This Row],[Warehousing]])</f>
        <v>6792.9400000000005</v>
      </c>
      <c r="Q199" s="12">
        <f>Table1[[#This Row],[PROFIT]]/Table1[[#This Row],[Net Sales]]</f>
        <v>0.33028603324574901</v>
      </c>
      <c r="R199" s="14">
        <f>ABS(Table1[[#This Row],[Distribution]])+ABS(Table1[[#This Row],[Warehousing]])</f>
        <v>716.52</v>
      </c>
      <c r="S199" s="12">
        <f>ABS(Table1[[#This Row],[Discounts]]/Table1[[#This Row],[Gross Sales]])</f>
        <v>6.8024288562624616E-2</v>
      </c>
      <c r="T199" s="17">
        <f>Table1[[#This Row],[logistics cost]]/Table1[[#This Row],[Net Sales]]</f>
        <v>3.4838604277565244E-2</v>
      </c>
      <c r="U199" s="1">
        <f>Table1[[#This Row],[PROFIT]]/Table1[[#This Row],[Volume]]</f>
        <v>110.8146818923328</v>
      </c>
      <c r="V199" s="1">
        <f>ABS(Table1[[#This Row],[Discounts]])</f>
        <v>1501.16</v>
      </c>
    </row>
    <row r="200" spans="1:22" ht="21.75" customHeight="1" x14ac:dyDescent="0.3">
      <c r="A200" s="1">
        <v>1120020</v>
      </c>
      <c r="B200" s="1" t="s">
        <v>21</v>
      </c>
      <c r="C200" s="1">
        <v>202406</v>
      </c>
      <c r="D200" s="1" t="s">
        <v>22</v>
      </c>
      <c r="E200" s="1" t="s">
        <v>23</v>
      </c>
      <c r="F200" s="1" t="s">
        <v>24</v>
      </c>
      <c r="G200" s="1" t="s">
        <v>30</v>
      </c>
      <c r="H200" s="1" t="s">
        <v>31</v>
      </c>
      <c r="I200" s="5">
        <v>99.5</v>
      </c>
      <c r="J200" s="5">
        <v>37810</v>
      </c>
      <c r="K200" s="5">
        <v>-1462.3</v>
      </c>
      <c r="L200" s="5">
        <v>36347.699999999997</v>
      </c>
      <c r="M200" s="5">
        <v>-24108.26</v>
      </c>
      <c r="N200" s="5">
        <v>-864.95</v>
      </c>
      <c r="O200" s="5">
        <v>-421.39</v>
      </c>
      <c r="P200" s="5">
        <f>Table1[[#This Row],[Net Sales]]+(Table1[[#This Row],[Cost of Goods Sold]]+Table1[[#This Row],[Distribution]]+Table1[[#This Row],[Warehousing]])</f>
        <v>10953.099999999999</v>
      </c>
      <c r="Q200" s="12">
        <f>Table1[[#This Row],[PROFIT]]/Table1[[#This Row],[Net Sales]]</f>
        <v>0.30134231326879002</v>
      </c>
      <c r="R200" s="14">
        <f>ABS(Table1[[#This Row],[Distribution]])+ABS(Table1[[#This Row],[Warehousing]])</f>
        <v>1286.3400000000001</v>
      </c>
      <c r="S200" s="12">
        <f>ABS(Table1[[#This Row],[Discounts]]/Table1[[#This Row],[Gross Sales]])</f>
        <v>3.867495371594816E-2</v>
      </c>
      <c r="T200" s="17">
        <f>Table1[[#This Row],[logistics cost]]/Table1[[#This Row],[Net Sales]]</f>
        <v>3.5389859605972324E-2</v>
      </c>
      <c r="U200" s="1">
        <f>Table1[[#This Row],[PROFIT]]/Table1[[#This Row],[Volume]]</f>
        <v>110.08140703517587</v>
      </c>
      <c r="V200" s="1">
        <f>ABS(Table1[[#This Row],[Discounts]])</f>
        <v>1462.3</v>
      </c>
    </row>
    <row r="201" spans="1:22" ht="21.75" customHeight="1" x14ac:dyDescent="0.3">
      <c r="A201" s="1">
        <v>1130010</v>
      </c>
      <c r="B201" s="1" t="s">
        <v>26</v>
      </c>
      <c r="C201" s="1">
        <v>202410</v>
      </c>
      <c r="D201" s="1" t="s">
        <v>27</v>
      </c>
      <c r="E201" s="1" t="s">
        <v>28</v>
      </c>
      <c r="F201" s="1" t="s">
        <v>29</v>
      </c>
      <c r="G201" s="1" t="s">
        <v>35</v>
      </c>
      <c r="H201" s="1" t="s">
        <v>31</v>
      </c>
      <c r="I201" s="5">
        <v>64.7</v>
      </c>
      <c r="J201" s="5">
        <v>23292</v>
      </c>
      <c r="K201" s="5">
        <v>-507.79</v>
      </c>
      <c r="L201" s="5">
        <v>22784.21</v>
      </c>
      <c r="M201" s="5">
        <v>-14663.79</v>
      </c>
      <c r="N201" s="5">
        <v>-664.04</v>
      </c>
      <c r="O201" s="5">
        <v>-282.69</v>
      </c>
      <c r="P201" s="5">
        <f>Table1[[#This Row],[Net Sales]]+(Table1[[#This Row],[Cost of Goods Sold]]+Table1[[#This Row],[Distribution]]+Table1[[#This Row],[Warehousing]])</f>
        <v>7173.6899999999969</v>
      </c>
      <c r="Q201" s="12">
        <f>Table1[[#This Row],[PROFIT]]/Table1[[#This Row],[Net Sales]]</f>
        <v>0.31485357622669369</v>
      </c>
      <c r="R201" s="14">
        <f>ABS(Table1[[#This Row],[Distribution]])+ABS(Table1[[#This Row],[Warehousing]])</f>
        <v>946.73</v>
      </c>
      <c r="S201" s="12">
        <f>ABS(Table1[[#This Row],[Discounts]]/Table1[[#This Row],[Gross Sales]])</f>
        <v>2.1801047569981111E-2</v>
      </c>
      <c r="T201" s="17">
        <f>Table1[[#This Row],[logistics cost]]/Table1[[#This Row],[Net Sales]]</f>
        <v>4.1552022211873929E-2</v>
      </c>
      <c r="U201" s="1">
        <f>Table1[[#This Row],[PROFIT]]/Table1[[#This Row],[Volume]]</f>
        <v>110.87619783616687</v>
      </c>
      <c r="V201" s="1">
        <f>ABS(Table1[[#This Row],[Discounts]])</f>
        <v>507.79</v>
      </c>
    </row>
    <row r="202" spans="1:22" ht="21.75" customHeight="1" x14ac:dyDescent="0.3">
      <c r="A202" s="1">
        <v>1130010</v>
      </c>
      <c r="B202" s="1" t="s">
        <v>26</v>
      </c>
      <c r="C202" s="1">
        <v>202402</v>
      </c>
      <c r="D202" s="1" t="s">
        <v>27</v>
      </c>
      <c r="E202" s="1" t="s">
        <v>28</v>
      </c>
      <c r="F202" s="1" t="s">
        <v>29</v>
      </c>
      <c r="G202" s="1" t="s">
        <v>33</v>
      </c>
      <c r="H202" s="1" t="s">
        <v>34</v>
      </c>
      <c r="I202" s="5">
        <v>120.3</v>
      </c>
      <c r="J202" s="5">
        <v>43308</v>
      </c>
      <c r="K202" s="5">
        <v>-3807.88</v>
      </c>
      <c r="L202" s="5">
        <v>39500.120000000003</v>
      </c>
      <c r="M202" s="5">
        <v>-26487.63</v>
      </c>
      <c r="N202" s="5">
        <v>-1321.3</v>
      </c>
      <c r="O202" s="5">
        <v>-507.87</v>
      </c>
      <c r="P202" s="5">
        <f>Table1[[#This Row],[Net Sales]]+(Table1[[#This Row],[Cost of Goods Sold]]+Table1[[#This Row],[Distribution]]+Table1[[#This Row],[Warehousing]])</f>
        <v>11183.320000000003</v>
      </c>
      <c r="Q202" s="12">
        <f>Table1[[#This Row],[PROFIT]]/Table1[[#This Row],[Net Sales]]</f>
        <v>0.28312116520152353</v>
      </c>
      <c r="R202" s="14">
        <f>ABS(Table1[[#This Row],[Distribution]])+ABS(Table1[[#This Row],[Warehousing]])</f>
        <v>1829.17</v>
      </c>
      <c r="S202" s="12">
        <f>ABS(Table1[[#This Row],[Discounts]]/Table1[[#This Row],[Gross Sales]])</f>
        <v>8.792555647917244E-2</v>
      </c>
      <c r="T202" s="17">
        <f>Table1[[#This Row],[logistics cost]]/Table1[[#This Row],[Net Sales]]</f>
        <v>4.6307960583410884E-2</v>
      </c>
      <c r="U202" s="1">
        <f>Table1[[#This Row],[PROFIT]]/Table1[[#This Row],[Volume]]</f>
        <v>92.961928512053234</v>
      </c>
      <c r="V202" s="1">
        <f>ABS(Table1[[#This Row],[Discounts]])</f>
        <v>3807.88</v>
      </c>
    </row>
    <row r="203" spans="1:22" ht="21.75" customHeight="1" x14ac:dyDescent="0.3">
      <c r="A203" s="1">
        <v>1110010</v>
      </c>
      <c r="B203" s="1" t="s">
        <v>15</v>
      </c>
      <c r="C203" s="1">
        <v>202405</v>
      </c>
      <c r="D203" s="1" t="s">
        <v>16</v>
      </c>
      <c r="E203" s="1" t="s">
        <v>17</v>
      </c>
      <c r="F203" s="1" t="s">
        <v>18</v>
      </c>
      <c r="G203" s="1" t="s">
        <v>42</v>
      </c>
      <c r="H203" s="1" t="s">
        <v>20</v>
      </c>
      <c r="I203" s="5">
        <v>107.1</v>
      </c>
      <c r="J203" s="5">
        <v>44982</v>
      </c>
      <c r="K203" s="5">
        <v>-3680.66</v>
      </c>
      <c r="L203" s="5">
        <v>41301.339999999997</v>
      </c>
      <c r="M203" s="5">
        <v>-27499.73</v>
      </c>
      <c r="N203" s="5">
        <v>-1128.3</v>
      </c>
      <c r="O203" s="5">
        <v>-578.46</v>
      </c>
      <c r="P203" s="5">
        <f>Table1[[#This Row],[Net Sales]]+(Table1[[#This Row],[Cost of Goods Sold]]+Table1[[#This Row],[Distribution]]+Table1[[#This Row],[Warehousing]])</f>
        <v>12094.849999999999</v>
      </c>
      <c r="Q203" s="12">
        <f>Table1[[#This Row],[PROFIT]]/Table1[[#This Row],[Net Sales]]</f>
        <v>0.29284400941954908</v>
      </c>
      <c r="R203" s="14">
        <f>ABS(Table1[[#This Row],[Distribution]])+ABS(Table1[[#This Row],[Warehousing]])</f>
        <v>1706.76</v>
      </c>
      <c r="S203" s="12">
        <f>ABS(Table1[[#This Row],[Discounts]]/Table1[[#This Row],[Gross Sales]])</f>
        <v>8.1825174514250143E-2</v>
      </c>
      <c r="T203" s="17">
        <f>Table1[[#This Row],[logistics cost]]/Table1[[#This Row],[Net Sales]]</f>
        <v>4.1324567193219398E-2</v>
      </c>
      <c r="U203" s="1">
        <f>Table1[[#This Row],[PROFIT]]/Table1[[#This Row],[Volume]]</f>
        <v>112.93043884220354</v>
      </c>
      <c r="V203" s="1">
        <f>ABS(Table1[[#This Row],[Discounts]])</f>
        <v>3680.66</v>
      </c>
    </row>
    <row r="204" spans="1:22" ht="21.75" customHeight="1" x14ac:dyDescent="0.3">
      <c r="A204" s="1">
        <v>1130010</v>
      </c>
      <c r="B204" s="1" t="s">
        <v>26</v>
      </c>
      <c r="C204" s="1">
        <v>202506</v>
      </c>
      <c r="D204" s="1" t="s">
        <v>27</v>
      </c>
      <c r="E204" s="1" t="s">
        <v>28</v>
      </c>
      <c r="F204" s="1" t="s">
        <v>29</v>
      </c>
      <c r="G204" s="1" t="s">
        <v>39</v>
      </c>
      <c r="H204" s="1" t="s">
        <v>37</v>
      </c>
      <c r="I204" s="5">
        <v>122.2</v>
      </c>
      <c r="J204" s="5">
        <v>43992</v>
      </c>
      <c r="K204" s="5">
        <v>-4199.21</v>
      </c>
      <c r="L204" s="5">
        <v>39792.79</v>
      </c>
      <c r="M204" s="5">
        <v>-25746.78</v>
      </c>
      <c r="N204" s="5">
        <v>-1233.46</v>
      </c>
      <c r="O204" s="5">
        <v>-726.34</v>
      </c>
      <c r="P204" s="5">
        <f>Table1[[#This Row],[Net Sales]]+(Table1[[#This Row],[Cost of Goods Sold]]+Table1[[#This Row],[Distribution]]+Table1[[#This Row],[Warehousing]])</f>
        <v>12086.210000000003</v>
      </c>
      <c r="Q204" s="12">
        <f>Table1[[#This Row],[PROFIT]]/Table1[[#This Row],[Net Sales]]</f>
        <v>0.30372864028885643</v>
      </c>
      <c r="R204" s="14">
        <f>ABS(Table1[[#This Row],[Distribution]])+ABS(Table1[[#This Row],[Warehousing]])</f>
        <v>1959.8000000000002</v>
      </c>
      <c r="S204" s="12">
        <f>ABS(Table1[[#This Row],[Discounts]]/Table1[[#This Row],[Gross Sales]])</f>
        <v>9.5453946172031276E-2</v>
      </c>
      <c r="T204" s="17">
        <f>Table1[[#This Row],[logistics cost]]/Table1[[#This Row],[Net Sales]]</f>
        <v>4.9250127975444799E-2</v>
      </c>
      <c r="U204" s="1">
        <f>Table1[[#This Row],[PROFIT]]/Table1[[#This Row],[Volume]]</f>
        <v>98.905155482815076</v>
      </c>
      <c r="V204" s="1">
        <f>ABS(Table1[[#This Row],[Discounts]])</f>
        <v>4199.21</v>
      </c>
    </row>
    <row r="205" spans="1:22" ht="21.75" customHeight="1" x14ac:dyDescent="0.3">
      <c r="A205" s="1">
        <v>1130010</v>
      </c>
      <c r="B205" s="1" t="s">
        <v>26</v>
      </c>
      <c r="C205" s="1">
        <v>202404</v>
      </c>
      <c r="D205" s="1" t="s">
        <v>27</v>
      </c>
      <c r="E205" s="1" t="s">
        <v>28</v>
      </c>
      <c r="F205" s="1" t="s">
        <v>29</v>
      </c>
      <c r="G205" s="1" t="s">
        <v>38</v>
      </c>
      <c r="H205" s="1" t="s">
        <v>20</v>
      </c>
      <c r="I205" s="5">
        <v>53.3</v>
      </c>
      <c r="J205" s="5">
        <v>19188</v>
      </c>
      <c r="K205" s="5">
        <v>-1608.85</v>
      </c>
      <c r="L205" s="5">
        <v>17579.150000000001</v>
      </c>
      <c r="M205" s="5">
        <v>-11256.72</v>
      </c>
      <c r="N205" s="5">
        <v>-681.7</v>
      </c>
      <c r="O205" s="5">
        <v>-308.51</v>
      </c>
      <c r="P205" s="5">
        <f>Table1[[#This Row],[Net Sales]]+(Table1[[#This Row],[Cost of Goods Sold]]+Table1[[#This Row],[Distribution]]+Table1[[#This Row],[Warehousing]])</f>
        <v>5332.2200000000012</v>
      </c>
      <c r="Q205" s="12">
        <f>Table1[[#This Row],[PROFIT]]/Table1[[#This Row],[Net Sales]]</f>
        <v>0.30332638381264171</v>
      </c>
      <c r="R205" s="14">
        <f>ABS(Table1[[#This Row],[Distribution]])+ABS(Table1[[#This Row],[Warehousing]])</f>
        <v>990.21</v>
      </c>
      <c r="S205" s="12">
        <f>ABS(Table1[[#This Row],[Discounts]]/Table1[[#This Row],[Gross Sales]])</f>
        <v>8.3846675005211591E-2</v>
      </c>
      <c r="T205" s="17">
        <f>Table1[[#This Row],[logistics cost]]/Table1[[#This Row],[Net Sales]]</f>
        <v>5.6328662079793389E-2</v>
      </c>
      <c r="U205" s="1">
        <f>Table1[[#This Row],[PROFIT]]/Table1[[#This Row],[Volume]]</f>
        <v>100.04165103189496</v>
      </c>
      <c r="V205" s="1">
        <f>ABS(Table1[[#This Row],[Discounts]])</f>
        <v>1608.85</v>
      </c>
    </row>
    <row r="206" spans="1:22" ht="21.75" customHeight="1" x14ac:dyDescent="0.3">
      <c r="A206" s="1">
        <v>1110020</v>
      </c>
      <c r="B206" s="1" t="s">
        <v>41</v>
      </c>
      <c r="C206" s="1">
        <v>202402</v>
      </c>
      <c r="D206" s="1" t="s">
        <v>16</v>
      </c>
      <c r="E206" s="1" t="s">
        <v>28</v>
      </c>
      <c r="F206" s="1" t="s">
        <v>29</v>
      </c>
      <c r="G206" s="1" t="s">
        <v>43</v>
      </c>
      <c r="H206" s="1" t="s">
        <v>31</v>
      </c>
      <c r="I206" s="5">
        <v>15</v>
      </c>
      <c r="J206" s="5">
        <v>6750</v>
      </c>
      <c r="K206" s="5">
        <v>-153.5</v>
      </c>
      <c r="L206" s="5">
        <v>6596.5</v>
      </c>
      <c r="M206" s="5">
        <v>-4221.6400000000003</v>
      </c>
      <c r="N206" s="5">
        <v>-194.43</v>
      </c>
      <c r="O206" s="5">
        <v>-96.11</v>
      </c>
      <c r="P206" s="5">
        <f>Table1[[#This Row],[Net Sales]]+(Table1[[#This Row],[Cost of Goods Sold]]+Table1[[#This Row],[Distribution]]+Table1[[#This Row],[Warehousing]])</f>
        <v>2084.3199999999997</v>
      </c>
      <c r="Q206" s="12">
        <f>Table1[[#This Row],[PROFIT]]/Table1[[#This Row],[Net Sales]]</f>
        <v>0.31597362237550214</v>
      </c>
      <c r="R206" s="14">
        <f>ABS(Table1[[#This Row],[Distribution]])+ABS(Table1[[#This Row],[Warehousing]])</f>
        <v>290.54000000000002</v>
      </c>
      <c r="S206" s="12">
        <f>ABS(Table1[[#This Row],[Discounts]]/Table1[[#This Row],[Gross Sales]])</f>
        <v>2.2740740740740742E-2</v>
      </c>
      <c r="T206" s="17">
        <f>Table1[[#This Row],[logistics cost]]/Table1[[#This Row],[Net Sales]]</f>
        <v>4.4044569089668764E-2</v>
      </c>
      <c r="U206" s="1">
        <f>Table1[[#This Row],[PROFIT]]/Table1[[#This Row],[Volume]]</f>
        <v>138.95466666666664</v>
      </c>
      <c r="V206" s="1">
        <f>ABS(Table1[[#This Row],[Discounts]])</f>
        <v>153.5</v>
      </c>
    </row>
    <row r="207" spans="1:22" ht="21.75" customHeight="1" x14ac:dyDescent="0.3">
      <c r="A207" s="1">
        <v>1130010</v>
      </c>
      <c r="B207" s="1" t="s">
        <v>26</v>
      </c>
      <c r="C207" s="1">
        <v>202508</v>
      </c>
      <c r="D207" s="1" t="s">
        <v>27</v>
      </c>
      <c r="E207" s="1" t="s">
        <v>28</v>
      </c>
      <c r="F207" s="1" t="s">
        <v>29</v>
      </c>
      <c r="G207" s="1" t="s">
        <v>39</v>
      </c>
      <c r="H207" s="1" t="s">
        <v>37</v>
      </c>
      <c r="I207" s="5">
        <v>129.6</v>
      </c>
      <c r="J207" s="5">
        <v>46656</v>
      </c>
      <c r="K207" s="5">
        <v>-4465.83</v>
      </c>
      <c r="L207" s="5">
        <v>42190.17</v>
      </c>
      <c r="M207" s="5">
        <v>-27718.52</v>
      </c>
      <c r="N207" s="5">
        <v>-1554.79</v>
      </c>
      <c r="O207" s="5">
        <v>-672.4</v>
      </c>
      <c r="P207" s="5">
        <f>Table1[[#This Row],[Net Sales]]+(Table1[[#This Row],[Cost of Goods Sold]]+Table1[[#This Row],[Distribution]]+Table1[[#This Row],[Warehousing]])</f>
        <v>12244.459999999995</v>
      </c>
      <c r="Q207" s="12">
        <f>Table1[[#This Row],[PROFIT]]/Table1[[#This Row],[Net Sales]]</f>
        <v>0.29022068410722202</v>
      </c>
      <c r="R207" s="14">
        <f>ABS(Table1[[#This Row],[Distribution]])+ABS(Table1[[#This Row],[Warehousing]])</f>
        <v>2227.19</v>
      </c>
      <c r="S207" s="12">
        <f>ABS(Table1[[#This Row],[Discounts]]/Table1[[#This Row],[Gross Sales]])</f>
        <v>9.5718235596707821E-2</v>
      </c>
      <c r="T207" s="17">
        <f>Table1[[#This Row],[logistics cost]]/Table1[[#This Row],[Net Sales]]</f>
        <v>5.2789310875021367E-2</v>
      </c>
      <c r="U207" s="1">
        <f>Table1[[#This Row],[PROFIT]]/Table1[[#This Row],[Volume]]</f>
        <v>94.478858024691334</v>
      </c>
      <c r="V207" s="1">
        <f>ABS(Table1[[#This Row],[Discounts]])</f>
        <v>4465.83</v>
      </c>
    </row>
    <row r="208" spans="1:22" ht="21.75" customHeight="1" x14ac:dyDescent="0.3">
      <c r="A208" s="1">
        <v>1130010</v>
      </c>
      <c r="B208" s="1" t="s">
        <v>26</v>
      </c>
      <c r="C208" s="1">
        <v>202507</v>
      </c>
      <c r="D208" s="1" t="s">
        <v>27</v>
      </c>
      <c r="E208" s="1" t="s">
        <v>28</v>
      </c>
      <c r="F208" s="1" t="s">
        <v>29</v>
      </c>
      <c r="G208" s="1" t="s">
        <v>43</v>
      </c>
      <c r="H208" s="1" t="s">
        <v>31</v>
      </c>
      <c r="I208" s="5">
        <v>43</v>
      </c>
      <c r="J208" s="5">
        <v>15480</v>
      </c>
      <c r="K208" s="5">
        <v>-562.16</v>
      </c>
      <c r="L208" s="5">
        <v>14917.84</v>
      </c>
      <c r="M208" s="5">
        <v>-9578.77</v>
      </c>
      <c r="N208" s="5">
        <v>-499.39</v>
      </c>
      <c r="O208" s="5">
        <v>-295.36</v>
      </c>
      <c r="P208" s="5">
        <f>Table1[[#This Row],[Net Sales]]+(Table1[[#This Row],[Cost of Goods Sold]]+Table1[[#This Row],[Distribution]]+Table1[[#This Row],[Warehousing]])</f>
        <v>4544.32</v>
      </c>
      <c r="Q208" s="12">
        <f>Table1[[#This Row],[PROFIT]]/Table1[[#This Row],[Net Sales]]</f>
        <v>0.30462318941616212</v>
      </c>
      <c r="R208" s="14">
        <f>ABS(Table1[[#This Row],[Distribution]])+ABS(Table1[[#This Row],[Warehousing]])</f>
        <v>794.75</v>
      </c>
      <c r="S208" s="12">
        <f>ABS(Table1[[#This Row],[Discounts]]/Table1[[#This Row],[Gross Sales]])</f>
        <v>3.6315245478036176E-2</v>
      </c>
      <c r="T208" s="17">
        <f>Table1[[#This Row],[logistics cost]]/Table1[[#This Row],[Net Sales]]</f>
        <v>5.3275139028170299E-2</v>
      </c>
      <c r="U208" s="1">
        <f>Table1[[#This Row],[PROFIT]]/Table1[[#This Row],[Volume]]</f>
        <v>105.68186046511627</v>
      </c>
      <c r="V208" s="1">
        <f>ABS(Table1[[#This Row],[Discounts]])</f>
        <v>562.16</v>
      </c>
    </row>
    <row r="209" spans="1:22" ht="21.75" customHeight="1" x14ac:dyDescent="0.3">
      <c r="A209" s="1">
        <v>1130010</v>
      </c>
      <c r="B209" s="1" t="s">
        <v>26</v>
      </c>
      <c r="C209" s="1">
        <v>202508</v>
      </c>
      <c r="D209" s="1" t="s">
        <v>27</v>
      </c>
      <c r="E209" s="1" t="s">
        <v>28</v>
      </c>
      <c r="F209" s="1" t="s">
        <v>29</v>
      </c>
      <c r="G209" s="1" t="s">
        <v>33</v>
      </c>
      <c r="H209" s="1" t="s">
        <v>34</v>
      </c>
      <c r="I209" s="5">
        <v>168.6</v>
      </c>
      <c r="J209" s="5">
        <v>60696</v>
      </c>
      <c r="K209" s="5">
        <v>-6009.64</v>
      </c>
      <c r="L209" s="5">
        <v>54686.36</v>
      </c>
      <c r="M209" s="5">
        <v>-36474.39</v>
      </c>
      <c r="N209" s="5">
        <v>-1942.64</v>
      </c>
      <c r="O209" s="5">
        <v>-862.75</v>
      </c>
      <c r="P209" s="5">
        <f>Table1[[#This Row],[Net Sales]]+(Table1[[#This Row],[Cost of Goods Sold]]+Table1[[#This Row],[Distribution]]+Table1[[#This Row],[Warehousing]])</f>
        <v>15406.580000000002</v>
      </c>
      <c r="Q209" s="12">
        <f>Table1[[#This Row],[PROFIT]]/Table1[[#This Row],[Net Sales]]</f>
        <v>0.28172619278372157</v>
      </c>
      <c r="R209" s="14">
        <f>ABS(Table1[[#This Row],[Distribution]])+ABS(Table1[[#This Row],[Warehousing]])</f>
        <v>2805.3900000000003</v>
      </c>
      <c r="S209" s="12">
        <f>ABS(Table1[[#This Row],[Discounts]]/Table1[[#This Row],[Gross Sales]])</f>
        <v>9.9012126005008569E-2</v>
      </c>
      <c r="T209" s="17">
        <f>Table1[[#This Row],[logistics cost]]/Table1[[#This Row],[Net Sales]]</f>
        <v>5.1299629377416972E-2</v>
      </c>
      <c r="U209" s="1">
        <f>Table1[[#This Row],[PROFIT]]/Table1[[#This Row],[Volume]]</f>
        <v>91.379478054567031</v>
      </c>
      <c r="V209" s="1">
        <f>ABS(Table1[[#This Row],[Discounts]])</f>
        <v>6009.64</v>
      </c>
    </row>
    <row r="210" spans="1:22" ht="21.75" customHeight="1" x14ac:dyDescent="0.3">
      <c r="A210" s="1">
        <v>1110010</v>
      </c>
      <c r="B210" s="1" t="s">
        <v>15</v>
      </c>
      <c r="C210" s="1">
        <v>202505</v>
      </c>
      <c r="D210" s="1" t="s">
        <v>16</v>
      </c>
      <c r="E210" s="1" t="s">
        <v>17</v>
      </c>
      <c r="F210" s="1" t="s">
        <v>18</v>
      </c>
      <c r="G210" s="1" t="s">
        <v>30</v>
      </c>
      <c r="H210" s="1" t="s">
        <v>31</v>
      </c>
      <c r="I210" s="5">
        <v>79.2</v>
      </c>
      <c r="J210" s="5">
        <v>33264</v>
      </c>
      <c r="K210" s="5">
        <v>-1077.58</v>
      </c>
      <c r="L210" s="5">
        <v>32186.42</v>
      </c>
      <c r="M210" s="5">
        <v>-21580.03</v>
      </c>
      <c r="N210" s="5">
        <v>-738.86</v>
      </c>
      <c r="O210" s="5">
        <v>-540.97</v>
      </c>
      <c r="P210" s="5">
        <f>Table1[[#This Row],[Net Sales]]+(Table1[[#This Row],[Cost of Goods Sold]]+Table1[[#This Row],[Distribution]]+Table1[[#This Row],[Warehousing]])</f>
        <v>9326.5599999999977</v>
      </c>
      <c r="Q210" s="12">
        <f>Table1[[#This Row],[PROFIT]]/Table1[[#This Row],[Net Sales]]</f>
        <v>0.28976692654852571</v>
      </c>
      <c r="R210" s="14">
        <f>ABS(Table1[[#This Row],[Distribution]])+ABS(Table1[[#This Row],[Warehousing]])</f>
        <v>1279.83</v>
      </c>
      <c r="S210" s="12">
        <f>ABS(Table1[[#This Row],[Discounts]]/Table1[[#This Row],[Gross Sales]])</f>
        <v>3.2394781144781143E-2</v>
      </c>
      <c r="T210" s="17">
        <f>Table1[[#This Row],[logistics cost]]/Table1[[#This Row],[Net Sales]]</f>
        <v>3.9763042923071285E-2</v>
      </c>
      <c r="U210" s="1">
        <f>Table1[[#This Row],[PROFIT]]/Table1[[#This Row],[Volume]]</f>
        <v>117.75959595959593</v>
      </c>
      <c r="V210" s="1">
        <f>ABS(Table1[[#This Row],[Discounts]])</f>
        <v>1077.58</v>
      </c>
    </row>
    <row r="211" spans="1:22" ht="21.75" customHeight="1" x14ac:dyDescent="0.3">
      <c r="A211" s="1">
        <v>1110010</v>
      </c>
      <c r="B211" s="1" t="s">
        <v>15</v>
      </c>
      <c r="C211" s="1">
        <v>202401</v>
      </c>
      <c r="D211" s="1" t="s">
        <v>16</v>
      </c>
      <c r="E211" s="1" t="s">
        <v>17</v>
      </c>
      <c r="F211" s="1" t="s">
        <v>18</v>
      </c>
      <c r="G211" s="1" t="s">
        <v>38</v>
      </c>
      <c r="H211" s="1" t="s">
        <v>20</v>
      </c>
      <c r="I211" s="5">
        <v>58.5</v>
      </c>
      <c r="J211" s="5">
        <v>24570</v>
      </c>
      <c r="K211" s="5">
        <v>-1782.88</v>
      </c>
      <c r="L211" s="5">
        <v>22787.119999999999</v>
      </c>
      <c r="M211" s="5">
        <v>-14692.62</v>
      </c>
      <c r="N211" s="5">
        <v>-548.66</v>
      </c>
      <c r="O211" s="5">
        <v>-342.22</v>
      </c>
      <c r="P211" s="5">
        <f>Table1[[#This Row],[Net Sales]]+(Table1[[#This Row],[Cost of Goods Sold]]+Table1[[#This Row],[Distribution]]+Table1[[#This Row],[Warehousing]])</f>
        <v>7203.619999999999</v>
      </c>
      <c r="Q211" s="12">
        <f>Table1[[#This Row],[PROFIT]]/Table1[[#This Row],[Net Sales]]</f>
        <v>0.31612682954230281</v>
      </c>
      <c r="R211" s="14">
        <f>ABS(Table1[[#This Row],[Distribution]])+ABS(Table1[[#This Row],[Warehousing]])</f>
        <v>890.88</v>
      </c>
      <c r="S211" s="12">
        <f>ABS(Table1[[#This Row],[Discounts]]/Table1[[#This Row],[Gross Sales]])</f>
        <v>7.2563288563288572E-2</v>
      </c>
      <c r="T211" s="17">
        <f>Table1[[#This Row],[logistics cost]]/Table1[[#This Row],[Net Sales]]</f>
        <v>3.9095769891061269E-2</v>
      </c>
      <c r="U211" s="1">
        <f>Table1[[#This Row],[PROFIT]]/Table1[[#This Row],[Volume]]</f>
        <v>123.13880341880341</v>
      </c>
      <c r="V211" s="1">
        <f>ABS(Table1[[#This Row],[Discounts]])</f>
        <v>1782.88</v>
      </c>
    </row>
    <row r="212" spans="1:22" ht="21.75" customHeight="1" x14ac:dyDescent="0.3">
      <c r="A212" s="1">
        <v>1130010</v>
      </c>
      <c r="B212" s="1" t="s">
        <v>26</v>
      </c>
      <c r="C212" s="1">
        <v>202512</v>
      </c>
      <c r="D212" s="1" t="s">
        <v>27</v>
      </c>
      <c r="E212" s="1" t="s">
        <v>28</v>
      </c>
      <c r="F212" s="1" t="s">
        <v>29</v>
      </c>
      <c r="G212" s="1" t="s">
        <v>43</v>
      </c>
      <c r="H212" s="1" t="s">
        <v>31</v>
      </c>
      <c r="I212" s="5">
        <v>16.899999999999999</v>
      </c>
      <c r="J212" s="5">
        <v>6084</v>
      </c>
      <c r="K212" s="5">
        <v>-138.47999999999999</v>
      </c>
      <c r="L212" s="5">
        <v>5945.52</v>
      </c>
      <c r="M212" s="5">
        <v>-3760.19</v>
      </c>
      <c r="N212" s="5">
        <v>-157.56</v>
      </c>
      <c r="O212" s="5">
        <v>-98.83</v>
      </c>
      <c r="P212" s="5">
        <f>Table1[[#This Row],[Net Sales]]+(Table1[[#This Row],[Cost of Goods Sold]]+Table1[[#This Row],[Distribution]]+Table1[[#This Row],[Warehousing]])</f>
        <v>1928.9400000000005</v>
      </c>
      <c r="Q212" s="12">
        <f>Table1[[#This Row],[PROFIT]]/Table1[[#This Row],[Net Sales]]</f>
        <v>0.32443587777015304</v>
      </c>
      <c r="R212" s="14">
        <f>ABS(Table1[[#This Row],[Distribution]])+ABS(Table1[[#This Row],[Warehousing]])</f>
        <v>256.39</v>
      </c>
      <c r="S212" s="12">
        <f>ABS(Table1[[#This Row],[Discounts]]/Table1[[#This Row],[Gross Sales]])</f>
        <v>2.2761341222879684E-2</v>
      </c>
      <c r="T212" s="17">
        <f>Table1[[#This Row],[logistics cost]]/Table1[[#This Row],[Net Sales]]</f>
        <v>4.3123225554703368E-2</v>
      </c>
      <c r="U212" s="1">
        <f>Table1[[#This Row],[PROFIT]]/Table1[[#This Row],[Volume]]</f>
        <v>114.13846153846158</v>
      </c>
      <c r="V212" s="1">
        <f>ABS(Table1[[#This Row],[Discounts]])</f>
        <v>138.47999999999999</v>
      </c>
    </row>
    <row r="213" spans="1:22" ht="21.75" customHeight="1" x14ac:dyDescent="0.3">
      <c r="A213" s="1">
        <v>1130010</v>
      </c>
      <c r="B213" s="1" t="s">
        <v>26</v>
      </c>
      <c r="C213" s="1">
        <v>202406</v>
      </c>
      <c r="D213" s="1" t="s">
        <v>27</v>
      </c>
      <c r="E213" s="1" t="s">
        <v>28</v>
      </c>
      <c r="F213" s="1" t="s">
        <v>29</v>
      </c>
      <c r="G213" s="1" t="s">
        <v>35</v>
      </c>
      <c r="H213" s="1" t="s">
        <v>31</v>
      </c>
      <c r="I213" s="5">
        <v>60.6</v>
      </c>
      <c r="J213" s="5">
        <v>21816</v>
      </c>
      <c r="K213" s="5">
        <v>-668.93</v>
      </c>
      <c r="L213" s="5">
        <v>21147.07</v>
      </c>
      <c r="M213" s="5">
        <v>-13804.31</v>
      </c>
      <c r="N213" s="5">
        <v>-708.79</v>
      </c>
      <c r="O213" s="5">
        <v>-394.95</v>
      </c>
      <c r="P213" s="5">
        <f>Table1[[#This Row],[Net Sales]]+(Table1[[#This Row],[Cost of Goods Sold]]+Table1[[#This Row],[Distribution]]+Table1[[#This Row],[Warehousing]])</f>
        <v>6239.02</v>
      </c>
      <c r="Q213" s="12">
        <f>Table1[[#This Row],[PROFIT]]/Table1[[#This Row],[Net Sales]]</f>
        <v>0.29502999706342298</v>
      </c>
      <c r="R213" s="14">
        <f>ABS(Table1[[#This Row],[Distribution]])+ABS(Table1[[#This Row],[Warehousing]])</f>
        <v>1103.74</v>
      </c>
      <c r="S213" s="12">
        <f>ABS(Table1[[#This Row],[Discounts]]/Table1[[#This Row],[Gross Sales]])</f>
        <v>3.0662357902456909E-2</v>
      </c>
      <c r="T213" s="17">
        <f>Table1[[#This Row],[logistics cost]]/Table1[[#This Row],[Net Sales]]</f>
        <v>5.2193519007597743E-2</v>
      </c>
      <c r="U213" s="1">
        <f>Table1[[#This Row],[PROFIT]]/Table1[[#This Row],[Volume]]</f>
        <v>102.95412541254126</v>
      </c>
      <c r="V213" s="1">
        <f>ABS(Table1[[#This Row],[Discounts]])</f>
        <v>668.93</v>
      </c>
    </row>
    <row r="214" spans="1:22" ht="21.75" customHeight="1" x14ac:dyDescent="0.3">
      <c r="A214" s="1">
        <v>1120010</v>
      </c>
      <c r="B214" s="1" t="s">
        <v>32</v>
      </c>
      <c r="C214" s="1">
        <v>202408</v>
      </c>
      <c r="D214" s="1" t="s">
        <v>22</v>
      </c>
      <c r="E214" s="1" t="s">
        <v>17</v>
      </c>
      <c r="F214" s="1" t="s">
        <v>18</v>
      </c>
      <c r="G214" s="1" t="s">
        <v>30</v>
      </c>
      <c r="H214" s="1" t="s">
        <v>31</v>
      </c>
      <c r="I214" s="5">
        <v>40.700000000000003</v>
      </c>
      <c r="J214" s="5">
        <v>19536</v>
      </c>
      <c r="K214" s="5">
        <v>-507.35</v>
      </c>
      <c r="L214" s="5">
        <v>19028.650000000001</v>
      </c>
      <c r="M214" s="5">
        <v>-12872.67</v>
      </c>
      <c r="N214" s="5">
        <v>-754.39</v>
      </c>
      <c r="O214" s="5">
        <v>-337.03</v>
      </c>
      <c r="P214" s="5">
        <f>Table1[[#This Row],[Net Sales]]+(Table1[[#This Row],[Cost of Goods Sold]]+Table1[[#This Row],[Distribution]]+Table1[[#This Row],[Warehousing]])</f>
        <v>5064.5600000000013</v>
      </c>
      <c r="Q214" s="12">
        <f>Table1[[#This Row],[PROFIT]]/Table1[[#This Row],[Net Sales]]</f>
        <v>0.26615445656943615</v>
      </c>
      <c r="R214" s="14">
        <f>ABS(Table1[[#This Row],[Distribution]])+ABS(Table1[[#This Row],[Warehousing]])</f>
        <v>1091.42</v>
      </c>
      <c r="S214" s="12">
        <f>ABS(Table1[[#This Row],[Discounts]]/Table1[[#This Row],[Gross Sales]])</f>
        <v>2.5970004095004096E-2</v>
      </c>
      <c r="T214" s="17">
        <f>Table1[[#This Row],[logistics cost]]/Table1[[#This Row],[Net Sales]]</f>
        <v>5.7356670073809755E-2</v>
      </c>
      <c r="U214" s="1">
        <f>Table1[[#This Row],[PROFIT]]/Table1[[#This Row],[Volume]]</f>
        <v>124.43636363636367</v>
      </c>
      <c r="V214" s="1">
        <f>ABS(Table1[[#This Row],[Discounts]])</f>
        <v>507.35</v>
      </c>
    </row>
    <row r="215" spans="1:22" ht="21.75" customHeight="1" x14ac:dyDescent="0.3">
      <c r="A215" s="1">
        <v>1110020</v>
      </c>
      <c r="B215" s="1" t="s">
        <v>41</v>
      </c>
      <c r="C215" s="1">
        <v>202504</v>
      </c>
      <c r="D215" s="1" t="s">
        <v>16</v>
      </c>
      <c r="E215" s="1" t="s">
        <v>28</v>
      </c>
      <c r="F215" s="1" t="s">
        <v>29</v>
      </c>
      <c r="G215" s="1" t="s">
        <v>35</v>
      </c>
      <c r="H215" s="1" t="s">
        <v>31</v>
      </c>
      <c r="I215" s="5">
        <v>48.4</v>
      </c>
      <c r="J215" s="5">
        <v>21780</v>
      </c>
      <c r="K215" s="5">
        <v>-842.32</v>
      </c>
      <c r="L215" s="5">
        <v>20937.68</v>
      </c>
      <c r="M215" s="5">
        <v>-13980.6</v>
      </c>
      <c r="N215" s="5">
        <v>-533.26</v>
      </c>
      <c r="O215" s="5">
        <v>-234.89</v>
      </c>
      <c r="P215" s="5">
        <f>Table1[[#This Row],[Net Sales]]+(Table1[[#This Row],[Cost of Goods Sold]]+Table1[[#This Row],[Distribution]]+Table1[[#This Row],[Warehousing]])</f>
        <v>6188.93</v>
      </c>
      <c r="Q215" s="12">
        <f>Table1[[#This Row],[PROFIT]]/Table1[[#This Row],[Net Sales]]</f>
        <v>0.29558814539146649</v>
      </c>
      <c r="R215" s="14">
        <f>ABS(Table1[[#This Row],[Distribution]])+ABS(Table1[[#This Row],[Warehousing]])</f>
        <v>768.15</v>
      </c>
      <c r="S215" s="12">
        <f>ABS(Table1[[#This Row],[Discounts]]/Table1[[#This Row],[Gross Sales]])</f>
        <v>3.8674012855831039E-2</v>
      </c>
      <c r="T215" s="17">
        <f>Table1[[#This Row],[logistics cost]]/Table1[[#This Row],[Net Sales]]</f>
        <v>3.6687445791510807E-2</v>
      </c>
      <c r="U215" s="1">
        <f>Table1[[#This Row],[PROFIT]]/Table1[[#This Row],[Volume]]</f>
        <v>127.87045454545455</v>
      </c>
      <c r="V215" s="1">
        <f>ABS(Table1[[#This Row],[Discounts]])</f>
        <v>842.32</v>
      </c>
    </row>
    <row r="216" spans="1:22" ht="21.75" customHeight="1" x14ac:dyDescent="0.3">
      <c r="A216" s="1">
        <v>1130010</v>
      </c>
      <c r="B216" s="1" t="s">
        <v>26</v>
      </c>
      <c r="C216" s="1">
        <v>202412</v>
      </c>
      <c r="D216" s="1" t="s">
        <v>27</v>
      </c>
      <c r="E216" s="1" t="s">
        <v>28</v>
      </c>
      <c r="F216" s="1" t="s">
        <v>29</v>
      </c>
      <c r="G216" s="1" t="s">
        <v>35</v>
      </c>
      <c r="H216" s="1" t="s">
        <v>31</v>
      </c>
      <c r="I216" s="5">
        <v>115</v>
      </c>
      <c r="J216" s="5">
        <v>41400</v>
      </c>
      <c r="K216" s="5">
        <v>-1494.22</v>
      </c>
      <c r="L216" s="5">
        <v>39905.78</v>
      </c>
      <c r="M216" s="5">
        <v>-25437.03</v>
      </c>
      <c r="N216" s="5">
        <v>-1027.68</v>
      </c>
      <c r="O216" s="5">
        <v>-684.04</v>
      </c>
      <c r="P216" s="5">
        <f>Table1[[#This Row],[Net Sales]]+(Table1[[#This Row],[Cost of Goods Sold]]+Table1[[#This Row],[Distribution]]+Table1[[#This Row],[Warehousing]])</f>
        <v>12757.029999999999</v>
      </c>
      <c r="Q216" s="12">
        <f>Table1[[#This Row],[PROFIT]]/Table1[[#This Row],[Net Sales]]</f>
        <v>0.31967875330340617</v>
      </c>
      <c r="R216" s="14">
        <f>ABS(Table1[[#This Row],[Distribution]])+ABS(Table1[[#This Row],[Warehousing]])</f>
        <v>1711.72</v>
      </c>
      <c r="S216" s="12">
        <f>ABS(Table1[[#This Row],[Discounts]]/Table1[[#This Row],[Gross Sales]])</f>
        <v>3.6092270531400968E-2</v>
      </c>
      <c r="T216" s="17">
        <f>Table1[[#This Row],[logistics cost]]/Table1[[#This Row],[Net Sales]]</f>
        <v>4.28940369039272E-2</v>
      </c>
      <c r="U216" s="1">
        <f>Table1[[#This Row],[PROFIT]]/Table1[[#This Row],[Volume]]</f>
        <v>110.93069565217391</v>
      </c>
      <c r="V216" s="1">
        <f>ABS(Table1[[#This Row],[Discounts]])</f>
        <v>1494.22</v>
      </c>
    </row>
    <row r="217" spans="1:22" ht="21.75" customHeight="1" x14ac:dyDescent="0.3">
      <c r="A217" s="1">
        <v>1120010</v>
      </c>
      <c r="B217" s="1" t="s">
        <v>32</v>
      </c>
      <c r="C217" s="1">
        <v>202409</v>
      </c>
      <c r="D217" s="1" t="s">
        <v>22</v>
      </c>
      <c r="E217" s="1" t="s">
        <v>17</v>
      </c>
      <c r="F217" s="1" t="s">
        <v>18</v>
      </c>
      <c r="G217" s="1" t="s">
        <v>43</v>
      </c>
      <c r="H217" s="1" t="s">
        <v>31</v>
      </c>
      <c r="I217" s="5">
        <v>92.2</v>
      </c>
      <c r="J217" s="5">
        <v>44256</v>
      </c>
      <c r="K217" s="5">
        <v>-1074.52</v>
      </c>
      <c r="L217" s="5">
        <v>43181.48</v>
      </c>
      <c r="M217" s="5">
        <v>-28917.65</v>
      </c>
      <c r="N217" s="5">
        <v>-1097.79</v>
      </c>
      <c r="O217" s="5">
        <v>-674.5</v>
      </c>
      <c r="P217" s="5">
        <f>Table1[[#This Row],[Net Sales]]+(Table1[[#This Row],[Cost of Goods Sold]]+Table1[[#This Row],[Distribution]]+Table1[[#This Row],[Warehousing]])</f>
        <v>12491.54</v>
      </c>
      <c r="Q217" s="12">
        <f>Table1[[#This Row],[PROFIT]]/Table1[[#This Row],[Net Sales]]</f>
        <v>0.28928003394047636</v>
      </c>
      <c r="R217" s="14">
        <f>ABS(Table1[[#This Row],[Distribution]])+ABS(Table1[[#This Row],[Warehousing]])</f>
        <v>1772.29</v>
      </c>
      <c r="S217" s="12">
        <f>ABS(Table1[[#This Row],[Discounts]]/Table1[[#This Row],[Gross Sales]])</f>
        <v>2.4279645697758496E-2</v>
      </c>
      <c r="T217" s="17">
        <f>Table1[[#This Row],[logistics cost]]/Table1[[#This Row],[Net Sales]]</f>
        <v>4.1042826693295363E-2</v>
      </c>
      <c r="U217" s="1">
        <f>Table1[[#This Row],[PROFIT]]/Table1[[#This Row],[Volume]]</f>
        <v>135.48308026030369</v>
      </c>
      <c r="V217" s="1">
        <f>ABS(Table1[[#This Row],[Discounts]])</f>
        <v>1074.52</v>
      </c>
    </row>
    <row r="218" spans="1:22" ht="21.75" customHeight="1" x14ac:dyDescent="0.3">
      <c r="A218" s="1">
        <v>1120010</v>
      </c>
      <c r="B218" s="1" t="s">
        <v>32</v>
      </c>
      <c r="C218" s="1">
        <v>202508</v>
      </c>
      <c r="D218" s="1" t="s">
        <v>22</v>
      </c>
      <c r="E218" s="1" t="s">
        <v>17</v>
      </c>
      <c r="F218" s="1" t="s">
        <v>18</v>
      </c>
      <c r="G218" s="1" t="s">
        <v>36</v>
      </c>
      <c r="H218" s="1" t="s">
        <v>37</v>
      </c>
      <c r="I218" s="5">
        <v>235.2</v>
      </c>
      <c r="J218" s="5">
        <v>112896</v>
      </c>
      <c r="K218" s="5">
        <v>-10112.24</v>
      </c>
      <c r="L218" s="5">
        <v>102783.76</v>
      </c>
      <c r="M218" s="5">
        <v>-64039</v>
      </c>
      <c r="N218" s="5">
        <v>-3916.44</v>
      </c>
      <c r="O218" s="5">
        <v>-1259.79</v>
      </c>
      <c r="P218" s="5">
        <f>Table1[[#This Row],[Net Sales]]+(Table1[[#This Row],[Cost of Goods Sold]]+Table1[[#This Row],[Distribution]]+Table1[[#This Row],[Warehousing]])</f>
        <v>33568.53</v>
      </c>
      <c r="Q218" s="12">
        <f>Table1[[#This Row],[PROFIT]]/Table1[[#This Row],[Net Sales]]</f>
        <v>0.32659371480475125</v>
      </c>
      <c r="R218" s="14">
        <f>ABS(Table1[[#This Row],[Distribution]])+ABS(Table1[[#This Row],[Warehousing]])</f>
        <v>5176.2299999999996</v>
      </c>
      <c r="S218" s="12">
        <f>ABS(Table1[[#This Row],[Discounts]]/Table1[[#This Row],[Gross Sales]])</f>
        <v>8.9571286848072557E-2</v>
      </c>
      <c r="T218" s="17">
        <f>Table1[[#This Row],[logistics cost]]/Table1[[#This Row],[Net Sales]]</f>
        <v>5.0360387672138088E-2</v>
      </c>
      <c r="U218" s="1">
        <f>Table1[[#This Row],[PROFIT]]/Table1[[#This Row],[Volume]]</f>
        <v>142.7233418367347</v>
      </c>
      <c r="V218" s="1">
        <f>ABS(Table1[[#This Row],[Discounts]])</f>
        <v>10112.24</v>
      </c>
    </row>
    <row r="219" spans="1:22" ht="21.75" customHeight="1" x14ac:dyDescent="0.3">
      <c r="A219" s="1">
        <v>1110020</v>
      </c>
      <c r="B219" s="1" t="s">
        <v>41</v>
      </c>
      <c r="C219" s="1">
        <v>202502</v>
      </c>
      <c r="D219" s="1" t="s">
        <v>16</v>
      </c>
      <c r="E219" s="1" t="s">
        <v>28</v>
      </c>
      <c r="F219" s="1" t="s">
        <v>29</v>
      </c>
      <c r="G219" s="1" t="s">
        <v>25</v>
      </c>
      <c r="H219" s="1" t="s">
        <v>20</v>
      </c>
      <c r="I219" s="5">
        <v>46.3</v>
      </c>
      <c r="J219" s="5">
        <v>20835</v>
      </c>
      <c r="K219" s="5">
        <v>-1545.38</v>
      </c>
      <c r="L219" s="5">
        <v>19289.62</v>
      </c>
      <c r="M219" s="5">
        <v>-12747.96</v>
      </c>
      <c r="N219" s="5">
        <v>-438.83</v>
      </c>
      <c r="O219" s="5">
        <v>-378.95</v>
      </c>
      <c r="P219" s="5">
        <f>Table1[[#This Row],[Net Sales]]+(Table1[[#This Row],[Cost of Goods Sold]]+Table1[[#This Row],[Distribution]]+Table1[[#This Row],[Warehousing]])</f>
        <v>5723.8799999999992</v>
      </c>
      <c r="Q219" s="12">
        <f>Table1[[#This Row],[PROFIT]]/Table1[[#This Row],[Net Sales]]</f>
        <v>0.2967336837117579</v>
      </c>
      <c r="R219" s="14">
        <f>ABS(Table1[[#This Row],[Distribution]])+ABS(Table1[[#This Row],[Warehousing]])</f>
        <v>817.78</v>
      </c>
      <c r="S219" s="12">
        <f>ABS(Table1[[#This Row],[Discounts]]/Table1[[#This Row],[Gross Sales]])</f>
        <v>7.4172306215502762E-2</v>
      </c>
      <c r="T219" s="17">
        <f>Table1[[#This Row],[logistics cost]]/Table1[[#This Row],[Net Sales]]</f>
        <v>4.2394821670929755E-2</v>
      </c>
      <c r="U219" s="1">
        <f>Table1[[#This Row],[PROFIT]]/Table1[[#This Row],[Volume]]</f>
        <v>123.62591792656586</v>
      </c>
      <c r="V219" s="1">
        <f>ABS(Table1[[#This Row],[Discounts]])</f>
        <v>1545.38</v>
      </c>
    </row>
    <row r="220" spans="1:22" ht="21.75" customHeight="1" x14ac:dyDescent="0.3">
      <c r="A220" s="1">
        <v>1110020</v>
      </c>
      <c r="B220" s="1" t="s">
        <v>41</v>
      </c>
      <c r="C220" s="1">
        <v>202504</v>
      </c>
      <c r="D220" s="1" t="s">
        <v>16</v>
      </c>
      <c r="E220" s="1" t="s">
        <v>28</v>
      </c>
      <c r="F220" s="1" t="s">
        <v>29</v>
      </c>
      <c r="G220" s="1" t="s">
        <v>43</v>
      </c>
      <c r="H220" s="1" t="s">
        <v>31</v>
      </c>
      <c r="I220" s="5">
        <v>62.5</v>
      </c>
      <c r="J220" s="5">
        <v>28125</v>
      </c>
      <c r="K220" s="5">
        <v>-674.69</v>
      </c>
      <c r="L220" s="5">
        <v>27450.31</v>
      </c>
      <c r="M220" s="5">
        <v>-18606.78</v>
      </c>
      <c r="N220" s="5">
        <v>-725.33</v>
      </c>
      <c r="O220" s="5">
        <v>-451.8</v>
      </c>
      <c r="P220" s="5">
        <f>Table1[[#This Row],[Net Sales]]+(Table1[[#This Row],[Cost of Goods Sold]]+Table1[[#This Row],[Distribution]]+Table1[[#This Row],[Warehousing]])</f>
        <v>7666.4000000000015</v>
      </c>
      <c r="Q220" s="12">
        <f>Table1[[#This Row],[PROFIT]]/Table1[[#This Row],[Net Sales]]</f>
        <v>0.27928282048545178</v>
      </c>
      <c r="R220" s="14">
        <f>ABS(Table1[[#This Row],[Distribution]])+ABS(Table1[[#This Row],[Warehousing]])</f>
        <v>1177.1300000000001</v>
      </c>
      <c r="S220" s="12">
        <f>ABS(Table1[[#This Row],[Discounts]]/Table1[[#This Row],[Gross Sales]])</f>
        <v>2.3988977777777781E-2</v>
      </c>
      <c r="T220" s="17">
        <f>Table1[[#This Row],[logistics cost]]/Table1[[#This Row],[Net Sales]]</f>
        <v>4.2882211530580167E-2</v>
      </c>
      <c r="U220" s="1">
        <f>Table1[[#This Row],[PROFIT]]/Table1[[#This Row],[Volume]]</f>
        <v>122.66240000000002</v>
      </c>
      <c r="V220" s="1">
        <f>ABS(Table1[[#This Row],[Discounts]])</f>
        <v>674.69</v>
      </c>
    </row>
    <row r="221" spans="1:22" ht="21.75" customHeight="1" x14ac:dyDescent="0.3">
      <c r="A221" s="1">
        <v>1110010</v>
      </c>
      <c r="B221" s="1" t="s">
        <v>15</v>
      </c>
      <c r="C221" s="1">
        <v>202406</v>
      </c>
      <c r="D221" s="1" t="s">
        <v>16</v>
      </c>
      <c r="E221" s="1" t="s">
        <v>17</v>
      </c>
      <c r="F221" s="1" t="s">
        <v>18</v>
      </c>
      <c r="G221" s="1" t="s">
        <v>36</v>
      </c>
      <c r="H221" s="1" t="s">
        <v>37</v>
      </c>
      <c r="I221" s="5">
        <v>154.5</v>
      </c>
      <c r="J221" s="5">
        <v>64890</v>
      </c>
      <c r="K221" s="5">
        <v>-7365.29</v>
      </c>
      <c r="L221" s="5">
        <v>57524.71</v>
      </c>
      <c r="M221" s="5">
        <v>-38888.74</v>
      </c>
      <c r="N221" s="5">
        <v>-1192.3</v>
      </c>
      <c r="O221" s="5">
        <v>-1056.27</v>
      </c>
      <c r="P221" s="5">
        <f>Table1[[#This Row],[Net Sales]]+(Table1[[#This Row],[Cost of Goods Sold]]+Table1[[#This Row],[Distribution]]+Table1[[#This Row],[Warehousing]])</f>
        <v>16387.400000000001</v>
      </c>
      <c r="Q221" s="12">
        <f>Table1[[#This Row],[PROFIT]]/Table1[[#This Row],[Net Sales]]</f>
        <v>0.2848758385744144</v>
      </c>
      <c r="R221" s="14">
        <f>ABS(Table1[[#This Row],[Distribution]])+ABS(Table1[[#This Row],[Warehousing]])</f>
        <v>2248.5699999999997</v>
      </c>
      <c r="S221" s="12">
        <f>ABS(Table1[[#This Row],[Discounts]]/Table1[[#This Row],[Gross Sales]])</f>
        <v>0.11350423794113114</v>
      </c>
      <c r="T221" s="17">
        <f>Table1[[#This Row],[logistics cost]]/Table1[[#This Row],[Net Sales]]</f>
        <v>3.9088767244545859E-2</v>
      </c>
      <c r="U221" s="1">
        <f>Table1[[#This Row],[PROFIT]]/Table1[[#This Row],[Volume]]</f>
        <v>106.06731391585761</v>
      </c>
      <c r="V221" s="1">
        <f>ABS(Table1[[#This Row],[Discounts]])</f>
        <v>7365.29</v>
      </c>
    </row>
    <row r="222" spans="1:22" ht="21.75" customHeight="1" x14ac:dyDescent="0.3">
      <c r="A222" s="1">
        <v>1120020</v>
      </c>
      <c r="B222" s="1" t="s">
        <v>21</v>
      </c>
      <c r="C222" s="1">
        <v>202402</v>
      </c>
      <c r="D222" s="1" t="s">
        <v>22</v>
      </c>
      <c r="E222" s="1" t="s">
        <v>23</v>
      </c>
      <c r="F222" s="1" t="s">
        <v>24</v>
      </c>
      <c r="G222" s="1" t="s">
        <v>39</v>
      </c>
      <c r="H222" s="1" t="s">
        <v>37</v>
      </c>
      <c r="I222" s="5">
        <v>52.3</v>
      </c>
      <c r="J222" s="5">
        <v>19874</v>
      </c>
      <c r="K222" s="5">
        <v>-2041.43</v>
      </c>
      <c r="L222" s="5">
        <v>17832.57</v>
      </c>
      <c r="M222" s="5">
        <v>-11171</v>
      </c>
      <c r="N222" s="5">
        <v>-707.24</v>
      </c>
      <c r="O222" s="5">
        <v>-229.07</v>
      </c>
      <c r="P222" s="5">
        <f>Table1[[#This Row],[Net Sales]]+(Table1[[#This Row],[Cost of Goods Sold]]+Table1[[#This Row],[Distribution]]+Table1[[#This Row],[Warehousing]])</f>
        <v>5725.26</v>
      </c>
      <c r="Q222" s="12">
        <f>Table1[[#This Row],[PROFIT]]/Table1[[#This Row],[Net Sales]]</f>
        <v>0.32105635923481585</v>
      </c>
      <c r="R222" s="14">
        <f>ABS(Table1[[#This Row],[Distribution]])+ABS(Table1[[#This Row],[Warehousing]])</f>
        <v>936.31</v>
      </c>
      <c r="S222" s="12">
        <f>ABS(Table1[[#This Row],[Discounts]]/Table1[[#This Row],[Gross Sales]])</f>
        <v>0.10271862735231961</v>
      </c>
      <c r="T222" s="17">
        <f>Table1[[#This Row],[logistics cost]]/Table1[[#This Row],[Net Sales]]</f>
        <v>5.2505611922454246E-2</v>
      </c>
      <c r="U222" s="1">
        <f>Table1[[#This Row],[PROFIT]]/Table1[[#This Row],[Volume]]</f>
        <v>109.46959847036329</v>
      </c>
      <c r="V222" s="1">
        <f>ABS(Table1[[#This Row],[Discounts]])</f>
        <v>2041.43</v>
      </c>
    </row>
    <row r="223" spans="1:22" ht="21.75" customHeight="1" x14ac:dyDescent="0.3">
      <c r="A223" s="1">
        <v>1130010</v>
      </c>
      <c r="B223" s="1" t="s">
        <v>26</v>
      </c>
      <c r="C223" s="1">
        <v>202505</v>
      </c>
      <c r="D223" s="1" t="s">
        <v>27</v>
      </c>
      <c r="E223" s="1" t="s">
        <v>28</v>
      </c>
      <c r="F223" s="1" t="s">
        <v>29</v>
      </c>
      <c r="G223" s="1" t="s">
        <v>30</v>
      </c>
      <c r="H223" s="1" t="s">
        <v>31</v>
      </c>
      <c r="I223" s="5">
        <v>61.5</v>
      </c>
      <c r="J223" s="5">
        <v>22140</v>
      </c>
      <c r="K223" s="5">
        <v>-528.17999999999995</v>
      </c>
      <c r="L223" s="5">
        <v>21611.82</v>
      </c>
      <c r="M223" s="5">
        <v>-13545.4</v>
      </c>
      <c r="N223" s="5">
        <v>-502.47</v>
      </c>
      <c r="O223" s="5">
        <v>-315.3</v>
      </c>
      <c r="P223" s="5">
        <f>Table1[[#This Row],[Net Sales]]+(Table1[[#This Row],[Cost of Goods Sold]]+Table1[[#This Row],[Distribution]]+Table1[[#This Row],[Warehousing]])</f>
        <v>7248.6500000000015</v>
      </c>
      <c r="Q223" s="12">
        <f>Table1[[#This Row],[PROFIT]]/Table1[[#This Row],[Net Sales]]</f>
        <v>0.3354021086609088</v>
      </c>
      <c r="R223" s="14">
        <f>ABS(Table1[[#This Row],[Distribution]])+ABS(Table1[[#This Row],[Warehousing]])</f>
        <v>817.77</v>
      </c>
      <c r="S223" s="12">
        <f>ABS(Table1[[#This Row],[Discounts]]/Table1[[#This Row],[Gross Sales]])</f>
        <v>2.3856368563685636E-2</v>
      </c>
      <c r="T223" s="17">
        <f>Table1[[#This Row],[logistics cost]]/Table1[[#This Row],[Net Sales]]</f>
        <v>3.7839015871870114E-2</v>
      </c>
      <c r="U223" s="1">
        <f>Table1[[#This Row],[PROFIT]]/Table1[[#This Row],[Volume]]</f>
        <v>117.86422764227645</v>
      </c>
      <c r="V223" s="1">
        <f>ABS(Table1[[#This Row],[Discounts]])</f>
        <v>528.17999999999995</v>
      </c>
    </row>
    <row r="224" spans="1:22" ht="21.75" customHeight="1" x14ac:dyDescent="0.3">
      <c r="A224" s="1">
        <v>1120010</v>
      </c>
      <c r="B224" s="1" t="s">
        <v>32</v>
      </c>
      <c r="C224" s="1">
        <v>202512</v>
      </c>
      <c r="D224" s="1" t="s">
        <v>22</v>
      </c>
      <c r="E224" s="1" t="s">
        <v>17</v>
      </c>
      <c r="F224" s="1" t="s">
        <v>18</v>
      </c>
      <c r="G224" s="1" t="s">
        <v>36</v>
      </c>
      <c r="H224" s="1" t="s">
        <v>37</v>
      </c>
      <c r="I224" s="5">
        <v>134.30000000000001</v>
      </c>
      <c r="J224" s="5">
        <v>64464</v>
      </c>
      <c r="K224" s="5">
        <v>-5917.86</v>
      </c>
      <c r="L224" s="5">
        <v>58546.14</v>
      </c>
      <c r="M224" s="5">
        <v>-38667.620000000003</v>
      </c>
      <c r="N224" s="5">
        <v>-1397.1</v>
      </c>
      <c r="O224" s="5">
        <v>-943.15</v>
      </c>
      <c r="P224" s="5">
        <f>Table1[[#This Row],[Net Sales]]+(Table1[[#This Row],[Cost of Goods Sold]]+Table1[[#This Row],[Distribution]]+Table1[[#This Row],[Warehousing]])</f>
        <v>17538.269999999997</v>
      </c>
      <c r="Q224" s="12">
        <f>Table1[[#This Row],[PROFIT]]/Table1[[#This Row],[Net Sales]]</f>
        <v>0.29956321629402033</v>
      </c>
      <c r="R224" s="14">
        <f>ABS(Table1[[#This Row],[Distribution]])+ABS(Table1[[#This Row],[Warehousing]])</f>
        <v>2340.25</v>
      </c>
      <c r="S224" s="12">
        <f>ABS(Table1[[#This Row],[Discounts]]/Table1[[#This Row],[Gross Sales]])</f>
        <v>9.1801005212211462E-2</v>
      </c>
      <c r="T224" s="17">
        <f>Table1[[#This Row],[logistics cost]]/Table1[[#This Row],[Net Sales]]</f>
        <v>3.9972746281821486E-2</v>
      </c>
      <c r="U224" s="1">
        <f>Table1[[#This Row],[PROFIT]]/Table1[[#This Row],[Volume]]</f>
        <v>130.59024571854056</v>
      </c>
      <c r="V224" s="1">
        <f>ABS(Table1[[#This Row],[Discounts]])</f>
        <v>5917.86</v>
      </c>
    </row>
    <row r="225" spans="1:22" ht="21.75" customHeight="1" x14ac:dyDescent="0.3">
      <c r="A225" s="1">
        <v>1120020</v>
      </c>
      <c r="B225" s="1" t="s">
        <v>21</v>
      </c>
      <c r="C225" s="1">
        <v>202411</v>
      </c>
      <c r="D225" s="1" t="s">
        <v>22</v>
      </c>
      <c r="E225" s="1" t="s">
        <v>23</v>
      </c>
      <c r="F225" s="1" t="s">
        <v>24</v>
      </c>
      <c r="G225" s="1" t="s">
        <v>43</v>
      </c>
      <c r="H225" s="1" t="s">
        <v>31</v>
      </c>
      <c r="I225" s="5">
        <v>19.5</v>
      </c>
      <c r="J225" s="5">
        <v>7410</v>
      </c>
      <c r="K225" s="5">
        <v>-247.38</v>
      </c>
      <c r="L225" s="5">
        <v>7162.62</v>
      </c>
      <c r="M225" s="5">
        <v>-4520.24</v>
      </c>
      <c r="N225" s="5">
        <v>-163.4</v>
      </c>
      <c r="O225" s="5">
        <v>-94.8</v>
      </c>
      <c r="P225" s="5">
        <f>Table1[[#This Row],[Net Sales]]+(Table1[[#This Row],[Cost of Goods Sold]]+Table1[[#This Row],[Distribution]]+Table1[[#This Row],[Warehousing]])</f>
        <v>2384.1800000000003</v>
      </c>
      <c r="Q225" s="12">
        <f>Table1[[#This Row],[PROFIT]]/Table1[[#This Row],[Net Sales]]</f>
        <v>0.33286423124499143</v>
      </c>
      <c r="R225" s="14">
        <f>ABS(Table1[[#This Row],[Distribution]])+ABS(Table1[[#This Row],[Warehousing]])</f>
        <v>258.2</v>
      </c>
      <c r="S225" s="12">
        <f>ABS(Table1[[#This Row],[Discounts]]/Table1[[#This Row],[Gross Sales]])</f>
        <v>3.3384615384615381E-2</v>
      </c>
      <c r="T225" s="17">
        <f>Table1[[#This Row],[logistics cost]]/Table1[[#This Row],[Net Sales]]</f>
        <v>3.6048261669612516E-2</v>
      </c>
      <c r="U225" s="1">
        <f>Table1[[#This Row],[PROFIT]]/Table1[[#This Row],[Volume]]</f>
        <v>122.26564102564105</v>
      </c>
      <c r="V225" s="1">
        <f>ABS(Table1[[#This Row],[Discounts]])</f>
        <v>247.38</v>
      </c>
    </row>
    <row r="226" spans="1:22" ht="21.75" customHeight="1" x14ac:dyDescent="0.3">
      <c r="A226" s="1">
        <v>1110020</v>
      </c>
      <c r="B226" s="1" t="s">
        <v>41</v>
      </c>
      <c r="C226" s="1">
        <v>202501</v>
      </c>
      <c r="D226" s="1" t="s">
        <v>16</v>
      </c>
      <c r="E226" s="1" t="s">
        <v>28</v>
      </c>
      <c r="F226" s="1" t="s">
        <v>29</v>
      </c>
      <c r="G226" s="1" t="s">
        <v>19</v>
      </c>
      <c r="H226" s="1" t="s">
        <v>20</v>
      </c>
      <c r="I226" s="5">
        <v>35.9</v>
      </c>
      <c r="J226" s="5">
        <v>16155</v>
      </c>
      <c r="K226" s="5">
        <v>-1334.61</v>
      </c>
      <c r="L226" s="5">
        <v>14820.39</v>
      </c>
      <c r="M226" s="5">
        <v>-10036.99</v>
      </c>
      <c r="N226" s="5">
        <v>-385.91</v>
      </c>
      <c r="O226" s="5">
        <v>-255.34</v>
      </c>
      <c r="P226" s="5">
        <f>Table1[[#This Row],[Net Sales]]+(Table1[[#This Row],[Cost of Goods Sold]]+Table1[[#This Row],[Distribution]]+Table1[[#This Row],[Warehousing]])</f>
        <v>4142.1499999999996</v>
      </c>
      <c r="Q226" s="12">
        <f>Table1[[#This Row],[PROFIT]]/Table1[[#This Row],[Net Sales]]</f>
        <v>0.27948994594609183</v>
      </c>
      <c r="R226" s="14">
        <f>ABS(Table1[[#This Row],[Distribution]])+ABS(Table1[[#This Row],[Warehousing]])</f>
        <v>641.25</v>
      </c>
      <c r="S226" s="12">
        <f>ABS(Table1[[#This Row],[Discounts]]/Table1[[#This Row],[Gross Sales]])</f>
        <v>8.2612813370473534E-2</v>
      </c>
      <c r="T226" s="17">
        <f>Table1[[#This Row],[logistics cost]]/Table1[[#This Row],[Net Sales]]</f>
        <v>4.3268092135227212E-2</v>
      </c>
      <c r="U226" s="1">
        <f>Table1[[#This Row],[PROFIT]]/Table1[[#This Row],[Volume]]</f>
        <v>115.38022284122562</v>
      </c>
      <c r="V226" s="1">
        <f>ABS(Table1[[#This Row],[Discounts]])</f>
        <v>1334.61</v>
      </c>
    </row>
    <row r="227" spans="1:22" ht="21.75" customHeight="1" x14ac:dyDescent="0.3">
      <c r="A227" s="1">
        <v>1110010</v>
      </c>
      <c r="B227" s="1" t="s">
        <v>15</v>
      </c>
      <c r="C227" s="1">
        <v>202511</v>
      </c>
      <c r="D227" s="1" t="s">
        <v>16</v>
      </c>
      <c r="E227" s="1" t="s">
        <v>17</v>
      </c>
      <c r="F227" s="1" t="s">
        <v>18</v>
      </c>
      <c r="G227" s="1" t="s">
        <v>40</v>
      </c>
      <c r="H227" s="1" t="s">
        <v>34</v>
      </c>
      <c r="I227" s="5">
        <v>109.1</v>
      </c>
      <c r="J227" s="5">
        <v>45822</v>
      </c>
      <c r="K227" s="5">
        <v>-4125.5200000000004</v>
      </c>
      <c r="L227" s="5">
        <v>41696.480000000003</v>
      </c>
      <c r="M227" s="5">
        <v>-27016.14</v>
      </c>
      <c r="N227" s="5">
        <v>-967.12</v>
      </c>
      <c r="O227" s="5">
        <v>-703.03</v>
      </c>
      <c r="P227" s="5">
        <f>Table1[[#This Row],[Net Sales]]+(Table1[[#This Row],[Cost of Goods Sold]]+Table1[[#This Row],[Distribution]]+Table1[[#This Row],[Warehousing]])</f>
        <v>13010.190000000006</v>
      </c>
      <c r="Q227" s="12">
        <f>Table1[[#This Row],[PROFIT]]/Table1[[#This Row],[Net Sales]]</f>
        <v>0.31202130251762272</v>
      </c>
      <c r="R227" s="14">
        <f>ABS(Table1[[#This Row],[Distribution]])+ABS(Table1[[#This Row],[Warehousing]])</f>
        <v>1670.15</v>
      </c>
      <c r="S227" s="12">
        <f>ABS(Table1[[#This Row],[Discounts]]/Table1[[#This Row],[Gross Sales]])</f>
        <v>9.0033608310418581E-2</v>
      </c>
      <c r="T227" s="17">
        <f>Table1[[#This Row],[logistics cost]]/Table1[[#This Row],[Net Sales]]</f>
        <v>4.0054939889410328E-2</v>
      </c>
      <c r="U227" s="1">
        <f>Table1[[#This Row],[PROFIT]]/Table1[[#This Row],[Volume]]</f>
        <v>119.25013748854268</v>
      </c>
      <c r="V227" s="1">
        <f>ABS(Table1[[#This Row],[Discounts]])</f>
        <v>4125.5200000000004</v>
      </c>
    </row>
    <row r="228" spans="1:22" ht="21.75" customHeight="1" x14ac:dyDescent="0.3">
      <c r="A228" s="1">
        <v>1120010</v>
      </c>
      <c r="B228" s="1" t="s">
        <v>32</v>
      </c>
      <c r="C228" s="1">
        <v>202412</v>
      </c>
      <c r="D228" s="1" t="s">
        <v>22</v>
      </c>
      <c r="E228" s="1" t="s">
        <v>17</v>
      </c>
      <c r="F228" s="1" t="s">
        <v>18</v>
      </c>
      <c r="G228" s="1" t="s">
        <v>19</v>
      </c>
      <c r="H228" s="1" t="s">
        <v>20</v>
      </c>
      <c r="I228" s="5">
        <v>77.599999999999994</v>
      </c>
      <c r="J228" s="5">
        <v>37248</v>
      </c>
      <c r="K228" s="5">
        <v>-2479.7399999999998</v>
      </c>
      <c r="L228" s="5">
        <v>34768.26</v>
      </c>
      <c r="M228" s="5">
        <v>-21834.959999999999</v>
      </c>
      <c r="N228" s="5">
        <v>-801.89</v>
      </c>
      <c r="O228" s="5">
        <v>-607.66</v>
      </c>
      <c r="P228" s="5">
        <f>Table1[[#This Row],[Net Sales]]+(Table1[[#This Row],[Cost of Goods Sold]]+Table1[[#This Row],[Distribution]]+Table1[[#This Row],[Warehousing]])</f>
        <v>11523.750000000004</v>
      </c>
      <c r="Q228" s="12">
        <f>Table1[[#This Row],[PROFIT]]/Table1[[#This Row],[Net Sales]]</f>
        <v>0.33144454165954818</v>
      </c>
      <c r="R228" s="14">
        <f>ABS(Table1[[#This Row],[Distribution]])+ABS(Table1[[#This Row],[Warehousing]])</f>
        <v>1409.55</v>
      </c>
      <c r="S228" s="12">
        <f>ABS(Table1[[#This Row],[Discounts]]/Table1[[#This Row],[Gross Sales]])</f>
        <v>6.657377577319587E-2</v>
      </c>
      <c r="T228" s="17">
        <f>Table1[[#This Row],[logistics cost]]/Table1[[#This Row],[Net Sales]]</f>
        <v>4.054128679433483E-2</v>
      </c>
      <c r="U228" s="1">
        <f>Table1[[#This Row],[PROFIT]]/Table1[[#This Row],[Volume]]</f>
        <v>148.50193298969077</v>
      </c>
      <c r="V228" s="1">
        <f>ABS(Table1[[#This Row],[Discounts]])</f>
        <v>2479.7399999999998</v>
      </c>
    </row>
    <row r="229" spans="1:22" ht="21.75" customHeight="1" x14ac:dyDescent="0.3">
      <c r="A229" s="1">
        <v>1130010</v>
      </c>
      <c r="B229" s="1" t="s">
        <v>26</v>
      </c>
      <c r="C229" s="1">
        <v>202511</v>
      </c>
      <c r="D229" s="1" t="s">
        <v>27</v>
      </c>
      <c r="E229" s="1" t="s">
        <v>28</v>
      </c>
      <c r="F229" s="1" t="s">
        <v>29</v>
      </c>
      <c r="G229" s="1" t="s">
        <v>40</v>
      </c>
      <c r="H229" s="1" t="s">
        <v>34</v>
      </c>
      <c r="I229" s="5">
        <v>187.3</v>
      </c>
      <c r="J229" s="5">
        <v>67428</v>
      </c>
      <c r="K229" s="5">
        <v>-5672.37</v>
      </c>
      <c r="L229" s="5">
        <v>61755.63</v>
      </c>
      <c r="M229" s="5">
        <v>-40280.18</v>
      </c>
      <c r="N229" s="5">
        <v>-2055.34</v>
      </c>
      <c r="O229" s="5">
        <v>-752.44</v>
      </c>
      <c r="P229" s="5">
        <f>Table1[[#This Row],[Net Sales]]+(Table1[[#This Row],[Cost of Goods Sold]]+Table1[[#This Row],[Distribution]]+Table1[[#This Row],[Warehousing]])</f>
        <v>18667.669999999991</v>
      </c>
      <c r="Q229" s="12">
        <f>Table1[[#This Row],[PROFIT]]/Table1[[#This Row],[Net Sales]]</f>
        <v>0.30228288497745048</v>
      </c>
      <c r="R229" s="14">
        <f>ABS(Table1[[#This Row],[Distribution]])+ABS(Table1[[#This Row],[Warehousing]])</f>
        <v>2807.78</v>
      </c>
      <c r="S229" s="12">
        <f>ABS(Table1[[#This Row],[Discounts]]/Table1[[#This Row],[Gross Sales]])</f>
        <v>8.412484427834134E-2</v>
      </c>
      <c r="T229" s="17">
        <f>Table1[[#This Row],[logistics cost]]/Table1[[#This Row],[Net Sales]]</f>
        <v>4.546597613853183E-2</v>
      </c>
      <c r="U229" s="1">
        <f>Table1[[#This Row],[PROFIT]]/Table1[[#This Row],[Volume]]</f>
        <v>99.667218366257288</v>
      </c>
      <c r="V229" s="1">
        <f>ABS(Table1[[#This Row],[Discounts]])</f>
        <v>5672.37</v>
      </c>
    </row>
    <row r="230" spans="1:22" ht="21.75" customHeight="1" x14ac:dyDescent="0.3">
      <c r="A230" s="1">
        <v>1110020</v>
      </c>
      <c r="B230" s="1" t="s">
        <v>41</v>
      </c>
      <c r="C230" s="1">
        <v>202505</v>
      </c>
      <c r="D230" s="1" t="s">
        <v>16</v>
      </c>
      <c r="E230" s="1" t="s">
        <v>28</v>
      </c>
      <c r="F230" s="1" t="s">
        <v>29</v>
      </c>
      <c r="G230" s="1" t="s">
        <v>42</v>
      </c>
      <c r="H230" s="1" t="s">
        <v>20</v>
      </c>
      <c r="I230" s="5">
        <v>87.4</v>
      </c>
      <c r="J230" s="5">
        <v>39330</v>
      </c>
      <c r="K230" s="5">
        <v>-2451.9499999999998</v>
      </c>
      <c r="L230" s="5">
        <v>36878.050000000003</v>
      </c>
      <c r="M230" s="5">
        <v>-24112.720000000001</v>
      </c>
      <c r="N230" s="5">
        <v>-783.11</v>
      </c>
      <c r="O230" s="5">
        <v>-570.74</v>
      </c>
      <c r="P230" s="5">
        <f>Table1[[#This Row],[Net Sales]]+(Table1[[#This Row],[Cost of Goods Sold]]+Table1[[#This Row],[Distribution]]+Table1[[#This Row],[Warehousing]])</f>
        <v>11411.48</v>
      </c>
      <c r="Q230" s="12">
        <f>Table1[[#This Row],[PROFIT]]/Table1[[#This Row],[Net Sales]]</f>
        <v>0.30943827019053338</v>
      </c>
      <c r="R230" s="14">
        <f>ABS(Table1[[#This Row],[Distribution]])+ABS(Table1[[#This Row],[Warehousing]])</f>
        <v>1353.85</v>
      </c>
      <c r="S230" s="12">
        <f>ABS(Table1[[#This Row],[Discounts]]/Table1[[#This Row],[Gross Sales]])</f>
        <v>6.2342995169082122E-2</v>
      </c>
      <c r="T230" s="17">
        <f>Table1[[#This Row],[logistics cost]]/Table1[[#This Row],[Net Sales]]</f>
        <v>3.6711539791285053E-2</v>
      </c>
      <c r="U230" s="1">
        <f>Table1[[#This Row],[PROFIT]]/Table1[[#This Row],[Volume]]</f>
        <v>130.5661327231121</v>
      </c>
      <c r="V230" s="1">
        <f>ABS(Table1[[#This Row],[Discounts]])</f>
        <v>2451.9499999999998</v>
      </c>
    </row>
    <row r="231" spans="1:22" ht="21.75" customHeight="1" x14ac:dyDescent="0.3">
      <c r="A231" s="1">
        <v>1130010</v>
      </c>
      <c r="B231" s="1" t="s">
        <v>26</v>
      </c>
      <c r="C231" s="1">
        <v>202406</v>
      </c>
      <c r="D231" s="1" t="s">
        <v>27</v>
      </c>
      <c r="E231" s="1" t="s">
        <v>28</v>
      </c>
      <c r="F231" s="1" t="s">
        <v>29</v>
      </c>
      <c r="G231" s="1" t="s">
        <v>36</v>
      </c>
      <c r="H231" s="1" t="s">
        <v>37</v>
      </c>
      <c r="I231" s="5">
        <v>132</v>
      </c>
      <c r="J231" s="5">
        <v>47520</v>
      </c>
      <c r="K231" s="5">
        <v>-4790.67</v>
      </c>
      <c r="L231" s="5">
        <v>42729.33</v>
      </c>
      <c r="M231" s="5">
        <v>-26790.2</v>
      </c>
      <c r="N231" s="5">
        <v>-1030.1199999999999</v>
      </c>
      <c r="O231" s="5">
        <v>-676.47</v>
      </c>
      <c r="P231" s="5">
        <f>Table1[[#This Row],[Net Sales]]+(Table1[[#This Row],[Cost of Goods Sold]]+Table1[[#This Row],[Distribution]]+Table1[[#This Row],[Warehousing]])</f>
        <v>14232.54</v>
      </c>
      <c r="Q231" s="12">
        <f>Table1[[#This Row],[PROFIT]]/Table1[[#This Row],[Net Sales]]</f>
        <v>0.33308596226526371</v>
      </c>
      <c r="R231" s="14">
        <f>ABS(Table1[[#This Row],[Distribution]])+ABS(Table1[[#This Row],[Warehousing]])</f>
        <v>1706.59</v>
      </c>
      <c r="S231" s="12">
        <f>ABS(Table1[[#This Row],[Discounts]]/Table1[[#This Row],[Gross Sales]])</f>
        <v>0.10081376262626263</v>
      </c>
      <c r="T231" s="17">
        <f>Table1[[#This Row],[logistics cost]]/Table1[[#This Row],[Net Sales]]</f>
        <v>3.9939545038501653E-2</v>
      </c>
      <c r="U231" s="1">
        <f>Table1[[#This Row],[PROFIT]]/Table1[[#This Row],[Volume]]</f>
        <v>107.82227272727273</v>
      </c>
      <c r="V231" s="1">
        <f>ABS(Table1[[#This Row],[Discounts]])</f>
        <v>4790.67</v>
      </c>
    </row>
    <row r="232" spans="1:22" ht="21.75" customHeight="1" x14ac:dyDescent="0.3">
      <c r="A232" s="1">
        <v>1110010</v>
      </c>
      <c r="B232" s="1" t="s">
        <v>15</v>
      </c>
      <c r="C232" s="1">
        <v>202503</v>
      </c>
      <c r="D232" s="1" t="s">
        <v>16</v>
      </c>
      <c r="E232" s="1" t="s">
        <v>17</v>
      </c>
      <c r="F232" s="1" t="s">
        <v>18</v>
      </c>
      <c r="G232" s="1" t="s">
        <v>30</v>
      </c>
      <c r="H232" s="1" t="s">
        <v>31</v>
      </c>
      <c r="I232" s="5">
        <v>24.5</v>
      </c>
      <c r="J232" s="5">
        <v>10290</v>
      </c>
      <c r="K232" s="5">
        <v>-291.29000000000002</v>
      </c>
      <c r="L232" s="5">
        <v>9998.7099999999991</v>
      </c>
      <c r="M232" s="5">
        <v>-6537.5</v>
      </c>
      <c r="N232" s="5">
        <v>-311.72000000000003</v>
      </c>
      <c r="O232" s="5">
        <v>-167.26</v>
      </c>
      <c r="P232" s="5">
        <f>Table1[[#This Row],[Net Sales]]+(Table1[[#This Row],[Cost of Goods Sold]]+Table1[[#This Row],[Distribution]]+Table1[[#This Row],[Warehousing]])</f>
        <v>2982.2299999999987</v>
      </c>
      <c r="Q232" s="12">
        <f>Table1[[#This Row],[PROFIT]]/Table1[[#This Row],[Net Sales]]</f>
        <v>0.2982614757303691</v>
      </c>
      <c r="R232" s="14">
        <f>ABS(Table1[[#This Row],[Distribution]])+ABS(Table1[[#This Row],[Warehousing]])</f>
        <v>478.98</v>
      </c>
      <c r="S232" s="12">
        <f>ABS(Table1[[#This Row],[Discounts]]/Table1[[#This Row],[Gross Sales]])</f>
        <v>2.8308066083576288E-2</v>
      </c>
      <c r="T232" s="17">
        <f>Table1[[#This Row],[logistics cost]]/Table1[[#This Row],[Net Sales]]</f>
        <v>4.7904179639173462E-2</v>
      </c>
      <c r="U232" s="1">
        <f>Table1[[#This Row],[PROFIT]]/Table1[[#This Row],[Volume]]</f>
        <v>121.72367346938771</v>
      </c>
      <c r="V232" s="1">
        <f>ABS(Table1[[#This Row],[Discounts]])</f>
        <v>291.29000000000002</v>
      </c>
    </row>
    <row r="233" spans="1:22" ht="21.75" customHeight="1" x14ac:dyDescent="0.3">
      <c r="A233" s="1">
        <v>1120010</v>
      </c>
      <c r="B233" s="1" t="s">
        <v>32</v>
      </c>
      <c r="C233" s="1">
        <v>202409</v>
      </c>
      <c r="D233" s="1" t="s">
        <v>22</v>
      </c>
      <c r="E233" s="1" t="s">
        <v>17</v>
      </c>
      <c r="F233" s="1" t="s">
        <v>18</v>
      </c>
      <c r="G233" s="1" t="s">
        <v>42</v>
      </c>
      <c r="H233" s="1" t="s">
        <v>20</v>
      </c>
      <c r="I233" s="5">
        <v>99.8</v>
      </c>
      <c r="J233" s="5">
        <v>47904</v>
      </c>
      <c r="K233" s="5">
        <v>-3946.05</v>
      </c>
      <c r="L233" s="5">
        <v>43957.95</v>
      </c>
      <c r="M233" s="5">
        <v>-28779.21</v>
      </c>
      <c r="N233" s="5">
        <v>-918.98</v>
      </c>
      <c r="O233" s="5">
        <v>-591.03</v>
      </c>
      <c r="P233" s="5">
        <f>Table1[[#This Row],[Net Sales]]+(Table1[[#This Row],[Cost of Goods Sold]]+Table1[[#This Row],[Distribution]]+Table1[[#This Row],[Warehousing]])</f>
        <v>13668.73</v>
      </c>
      <c r="Q233" s="12">
        <f>Table1[[#This Row],[PROFIT]]/Table1[[#This Row],[Net Sales]]</f>
        <v>0.31095012392525129</v>
      </c>
      <c r="R233" s="14">
        <f>ABS(Table1[[#This Row],[Distribution]])+ABS(Table1[[#This Row],[Warehousing]])</f>
        <v>1510.01</v>
      </c>
      <c r="S233" s="12">
        <f>ABS(Table1[[#This Row],[Discounts]]/Table1[[#This Row],[Gross Sales]])</f>
        <v>8.2374123246492986E-2</v>
      </c>
      <c r="T233" s="17">
        <f>Table1[[#This Row],[logistics cost]]/Table1[[#This Row],[Net Sales]]</f>
        <v>3.4351237944444633E-2</v>
      </c>
      <c r="U233" s="1">
        <f>Table1[[#This Row],[PROFIT]]/Table1[[#This Row],[Volume]]</f>
        <v>136.96122244488978</v>
      </c>
      <c r="V233" s="1">
        <f>ABS(Table1[[#This Row],[Discounts]])</f>
        <v>3946.05</v>
      </c>
    </row>
    <row r="234" spans="1:22" ht="21.75" customHeight="1" x14ac:dyDescent="0.3">
      <c r="A234" s="1">
        <v>1110010</v>
      </c>
      <c r="B234" s="1" t="s">
        <v>15</v>
      </c>
      <c r="C234" s="1">
        <v>202504</v>
      </c>
      <c r="D234" s="1" t="s">
        <v>16</v>
      </c>
      <c r="E234" s="1" t="s">
        <v>17</v>
      </c>
      <c r="F234" s="1" t="s">
        <v>18</v>
      </c>
      <c r="G234" s="1" t="s">
        <v>25</v>
      </c>
      <c r="H234" s="1" t="s">
        <v>20</v>
      </c>
      <c r="I234" s="5">
        <v>13.5</v>
      </c>
      <c r="J234" s="5">
        <v>5670</v>
      </c>
      <c r="K234" s="5">
        <v>-409.75</v>
      </c>
      <c r="L234" s="5">
        <v>5260.25</v>
      </c>
      <c r="M234" s="5">
        <v>-3504.05</v>
      </c>
      <c r="N234" s="5">
        <v>-185.77</v>
      </c>
      <c r="O234" s="5">
        <v>-104.07</v>
      </c>
      <c r="P234" s="5">
        <f>Table1[[#This Row],[Net Sales]]+(Table1[[#This Row],[Cost of Goods Sold]]+Table1[[#This Row],[Distribution]]+Table1[[#This Row],[Warehousing]])</f>
        <v>1466.3599999999997</v>
      </c>
      <c r="Q234" s="12">
        <f>Table1[[#This Row],[PROFIT]]/Table1[[#This Row],[Net Sales]]</f>
        <v>0.27876241623496978</v>
      </c>
      <c r="R234" s="14">
        <f>ABS(Table1[[#This Row],[Distribution]])+ABS(Table1[[#This Row],[Warehousing]])</f>
        <v>289.84000000000003</v>
      </c>
      <c r="S234" s="12">
        <f>ABS(Table1[[#This Row],[Discounts]]/Table1[[#This Row],[Gross Sales]])</f>
        <v>7.2266313932980594E-2</v>
      </c>
      <c r="T234" s="17">
        <f>Table1[[#This Row],[logistics cost]]/Table1[[#This Row],[Net Sales]]</f>
        <v>5.5100042773632438E-2</v>
      </c>
      <c r="U234" s="1">
        <f>Table1[[#This Row],[PROFIT]]/Table1[[#This Row],[Volume]]</f>
        <v>108.61925925925924</v>
      </c>
      <c r="V234" s="1">
        <f>ABS(Table1[[#This Row],[Discounts]])</f>
        <v>409.75</v>
      </c>
    </row>
    <row r="235" spans="1:22" ht="21.75" customHeight="1" x14ac:dyDescent="0.3">
      <c r="A235" s="1">
        <v>1120020</v>
      </c>
      <c r="B235" s="1" t="s">
        <v>21</v>
      </c>
      <c r="C235" s="1">
        <v>202503</v>
      </c>
      <c r="D235" s="1" t="s">
        <v>22</v>
      </c>
      <c r="E235" s="1" t="s">
        <v>23</v>
      </c>
      <c r="F235" s="1" t="s">
        <v>24</v>
      </c>
      <c r="G235" s="1" t="s">
        <v>40</v>
      </c>
      <c r="H235" s="1" t="s">
        <v>34</v>
      </c>
      <c r="I235" s="5">
        <v>267.39999999999998</v>
      </c>
      <c r="J235" s="5">
        <v>101612</v>
      </c>
      <c r="K235" s="5">
        <v>-9876.99</v>
      </c>
      <c r="L235" s="5">
        <v>91735.01</v>
      </c>
      <c r="M235" s="5">
        <v>-58943.3</v>
      </c>
      <c r="N235" s="5">
        <v>-3087.31</v>
      </c>
      <c r="O235" s="5">
        <v>-1524.45</v>
      </c>
      <c r="P235" s="5">
        <f>Table1[[#This Row],[Net Sales]]+(Table1[[#This Row],[Cost of Goods Sold]]+Table1[[#This Row],[Distribution]]+Table1[[#This Row],[Warehousing]])</f>
        <v>28179.949999999997</v>
      </c>
      <c r="Q235" s="12">
        <f>Table1[[#This Row],[PROFIT]]/Table1[[#This Row],[Net Sales]]</f>
        <v>0.30718860770822393</v>
      </c>
      <c r="R235" s="14">
        <f>ABS(Table1[[#This Row],[Distribution]])+ABS(Table1[[#This Row],[Warehousing]])</f>
        <v>4611.76</v>
      </c>
      <c r="S235" s="12">
        <f>ABS(Table1[[#This Row],[Discounts]]/Table1[[#This Row],[Gross Sales]])</f>
        <v>9.7202987836082347E-2</v>
      </c>
      <c r="T235" s="17">
        <f>Table1[[#This Row],[logistics cost]]/Table1[[#This Row],[Net Sales]]</f>
        <v>5.0272627647830422E-2</v>
      </c>
      <c r="U235" s="1">
        <f>Table1[[#This Row],[PROFIT]]/Table1[[#This Row],[Volume]]</f>
        <v>105.38500373971578</v>
      </c>
      <c r="V235" s="1">
        <f>ABS(Table1[[#This Row],[Discounts]])</f>
        <v>9876.99</v>
      </c>
    </row>
    <row r="236" spans="1:22" ht="21.75" customHeight="1" x14ac:dyDescent="0.3">
      <c r="A236" s="1">
        <v>1130010</v>
      </c>
      <c r="B236" s="1" t="s">
        <v>26</v>
      </c>
      <c r="C236" s="1">
        <v>202404</v>
      </c>
      <c r="D236" s="1" t="s">
        <v>27</v>
      </c>
      <c r="E236" s="1" t="s">
        <v>28</v>
      </c>
      <c r="F236" s="1" t="s">
        <v>29</v>
      </c>
      <c r="G236" s="1" t="s">
        <v>39</v>
      </c>
      <c r="H236" s="1" t="s">
        <v>37</v>
      </c>
      <c r="I236" s="5">
        <v>94.6</v>
      </c>
      <c r="J236" s="5">
        <v>34056</v>
      </c>
      <c r="K236" s="5">
        <v>-3456.36</v>
      </c>
      <c r="L236" s="5">
        <v>30599.64</v>
      </c>
      <c r="M236" s="5">
        <v>-19942.72</v>
      </c>
      <c r="N236" s="5">
        <v>-1057.44</v>
      </c>
      <c r="O236" s="5">
        <v>-374.14</v>
      </c>
      <c r="P236" s="5">
        <f>Table1[[#This Row],[Net Sales]]+(Table1[[#This Row],[Cost of Goods Sold]]+Table1[[#This Row],[Distribution]]+Table1[[#This Row],[Warehousing]])</f>
        <v>9225.34</v>
      </c>
      <c r="Q236" s="12">
        <f>Table1[[#This Row],[PROFIT]]/Table1[[#This Row],[Net Sales]]</f>
        <v>0.30148524623165501</v>
      </c>
      <c r="R236" s="14">
        <f>ABS(Table1[[#This Row],[Distribution]])+ABS(Table1[[#This Row],[Warehousing]])</f>
        <v>1431.58</v>
      </c>
      <c r="S236" s="12">
        <f>ABS(Table1[[#This Row],[Discounts]]/Table1[[#This Row],[Gross Sales]])</f>
        <v>0.10149048625792813</v>
      </c>
      <c r="T236" s="17">
        <f>Table1[[#This Row],[logistics cost]]/Table1[[#This Row],[Net Sales]]</f>
        <v>4.6784210533195814E-2</v>
      </c>
      <c r="U236" s="1">
        <f>Table1[[#This Row],[PROFIT]]/Table1[[#This Row],[Volume]]</f>
        <v>97.519450317124736</v>
      </c>
      <c r="V236" s="1">
        <f>ABS(Table1[[#This Row],[Discounts]])</f>
        <v>3456.36</v>
      </c>
    </row>
    <row r="237" spans="1:22" ht="21.75" customHeight="1" x14ac:dyDescent="0.3">
      <c r="A237" s="1">
        <v>1110010</v>
      </c>
      <c r="B237" s="1" t="s">
        <v>15</v>
      </c>
      <c r="C237" s="1">
        <v>202503</v>
      </c>
      <c r="D237" s="1" t="s">
        <v>16</v>
      </c>
      <c r="E237" s="1" t="s">
        <v>17</v>
      </c>
      <c r="F237" s="1" t="s">
        <v>18</v>
      </c>
      <c r="G237" s="1" t="s">
        <v>19</v>
      </c>
      <c r="H237" s="1" t="s">
        <v>20</v>
      </c>
      <c r="I237" s="5">
        <v>84.1</v>
      </c>
      <c r="J237" s="5">
        <v>35322</v>
      </c>
      <c r="K237" s="5">
        <v>-2696.25</v>
      </c>
      <c r="L237" s="5">
        <v>32625.75</v>
      </c>
      <c r="M237" s="5">
        <v>-21269.25</v>
      </c>
      <c r="N237" s="5">
        <v>-1189.77</v>
      </c>
      <c r="O237" s="5">
        <v>-407.01</v>
      </c>
      <c r="P237" s="5">
        <f>Table1[[#This Row],[Net Sales]]+(Table1[[#This Row],[Cost of Goods Sold]]+Table1[[#This Row],[Distribution]]+Table1[[#This Row],[Warehousing]])</f>
        <v>9759.7200000000012</v>
      </c>
      <c r="Q237" s="12">
        <f>Table1[[#This Row],[PROFIT]]/Table1[[#This Row],[Net Sales]]</f>
        <v>0.29914162892807067</v>
      </c>
      <c r="R237" s="14">
        <f>ABS(Table1[[#This Row],[Distribution]])+ABS(Table1[[#This Row],[Warehousing]])</f>
        <v>1596.78</v>
      </c>
      <c r="S237" s="12">
        <f>ABS(Table1[[#This Row],[Discounts]]/Table1[[#This Row],[Gross Sales]])</f>
        <v>7.6333446577204006E-2</v>
      </c>
      <c r="T237" s="17">
        <f>Table1[[#This Row],[logistics cost]]/Table1[[#This Row],[Net Sales]]</f>
        <v>4.8942323164984709E-2</v>
      </c>
      <c r="U237" s="1">
        <f>Table1[[#This Row],[PROFIT]]/Table1[[#This Row],[Volume]]</f>
        <v>116.04898929845425</v>
      </c>
      <c r="V237" s="1">
        <f>ABS(Table1[[#This Row],[Discounts]])</f>
        <v>2696.25</v>
      </c>
    </row>
    <row r="238" spans="1:22" ht="21.75" customHeight="1" x14ac:dyDescent="0.3">
      <c r="A238" s="1">
        <v>1120010</v>
      </c>
      <c r="B238" s="1" t="s">
        <v>32</v>
      </c>
      <c r="C238" s="1">
        <v>202407</v>
      </c>
      <c r="D238" s="1" t="s">
        <v>22</v>
      </c>
      <c r="E238" s="1" t="s">
        <v>17</v>
      </c>
      <c r="F238" s="1" t="s">
        <v>18</v>
      </c>
      <c r="G238" s="1" t="s">
        <v>39</v>
      </c>
      <c r="H238" s="1" t="s">
        <v>37</v>
      </c>
      <c r="I238" s="5">
        <v>284.39999999999998</v>
      </c>
      <c r="J238" s="5">
        <v>136512</v>
      </c>
      <c r="K238" s="5">
        <v>-14879.94</v>
      </c>
      <c r="L238" s="5">
        <v>121632.06</v>
      </c>
      <c r="M238" s="5">
        <v>-76235.41</v>
      </c>
      <c r="N238" s="5">
        <v>-4401.8100000000004</v>
      </c>
      <c r="O238" s="5">
        <v>-1726.25</v>
      </c>
      <c r="P238" s="5">
        <f>Table1[[#This Row],[Net Sales]]+(Table1[[#This Row],[Cost of Goods Sold]]+Table1[[#This Row],[Distribution]]+Table1[[#This Row],[Warehousing]])</f>
        <v>39268.589999999997</v>
      </c>
      <c r="Q238" s="12">
        <f>Table1[[#This Row],[PROFIT]]/Table1[[#This Row],[Net Sales]]</f>
        <v>0.32284736442020301</v>
      </c>
      <c r="R238" s="14">
        <f>ABS(Table1[[#This Row],[Distribution]])+ABS(Table1[[#This Row],[Warehousing]])</f>
        <v>6128.06</v>
      </c>
      <c r="S238" s="12">
        <f>ABS(Table1[[#This Row],[Discounts]]/Table1[[#This Row],[Gross Sales]])</f>
        <v>0.10900096694796062</v>
      </c>
      <c r="T238" s="17">
        <f>Table1[[#This Row],[logistics cost]]/Table1[[#This Row],[Net Sales]]</f>
        <v>5.0381946996540222E-2</v>
      </c>
      <c r="U238" s="1">
        <f>Table1[[#This Row],[PROFIT]]/Table1[[#This Row],[Volume]]</f>
        <v>138.07521097046413</v>
      </c>
      <c r="V238" s="1">
        <f>ABS(Table1[[#This Row],[Discounts]])</f>
        <v>14879.94</v>
      </c>
    </row>
    <row r="239" spans="1:22" ht="21.75" customHeight="1" x14ac:dyDescent="0.3">
      <c r="A239" s="1">
        <v>1110010</v>
      </c>
      <c r="B239" s="1" t="s">
        <v>15</v>
      </c>
      <c r="C239" s="1">
        <v>202403</v>
      </c>
      <c r="D239" s="1" t="s">
        <v>16</v>
      </c>
      <c r="E239" s="1" t="s">
        <v>17</v>
      </c>
      <c r="F239" s="1" t="s">
        <v>18</v>
      </c>
      <c r="G239" s="1" t="s">
        <v>36</v>
      </c>
      <c r="H239" s="1" t="s">
        <v>37</v>
      </c>
      <c r="I239" s="5">
        <v>75.2</v>
      </c>
      <c r="J239" s="5">
        <v>31584</v>
      </c>
      <c r="K239" s="5">
        <v>-2569.14</v>
      </c>
      <c r="L239" s="5">
        <v>29014.86</v>
      </c>
      <c r="M239" s="5">
        <v>-19029.89</v>
      </c>
      <c r="N239" s="5">
        <v>-988.41</v>
      </c>
      <c r="O239" s="5">
        <v>-304.27</v>
      </c>
      <c r="P239" s="5">
        <f>Table1[[#This Row],[Net Sales]]+(Table1[[#This Row],[Cost of Goods Sold]]+Table1[[#This Row],[Distribution]]+Table1[[#This Row],[Warehousing]])</f>
        <v>8692.2900000000009</v>
      </c>
      <c r="Q239" s="12">
        <f>Table1[[#This Row],[PROFIT]]/Table1[[#This Row],[Net Sales]]</f>
        <v>0.29958062868474983</v>
      </c>
      <c r="R239" s="14">
        <f>ABS(Table1[[#This Row],[Distribution]])+ABS(Table1[[#This Row],[Warehousing]])</f>
        <v>1292.6799999999998</v>
      </c>
      <c r="S239" s="12">
        <f>ABS(Table1[[#This Row],[Discounts]]/Table1[[#This Row],[Gross Sales]])</f>
        <v>8.1343085106382981E-2</v>
      </c>
      <c r="T239" s="17">
        <f>Table1[[#This Row],[logistics cost]]/Table1[[#This Row],[Net Sales]]</f>
        <v>4.455234317863329E-2</v>
      </c>
      <c r="U239" s="1">
        <f>Table1[[#This Row],[PROFIT]]/Table1[[#This Row],[Volume]]</f>
        <v>115.58896276595745</v>
      </c>
      <c r="V239" s="1">
        <f>ABS(Table1[[#This Row],[Discounts]])</f>
        <v>2569.14</v>
      </c>
    </row>
    <row r="240" spans="1:22" ht="21.75" customHeight="1" x14ac:dyDescent="0.3">
      <c r="A240" s="1">
        <v>1110010</v>
      </c>
      <c r="B240" s="1" t="s">
        <v>15</v>
      </c>
      <c r="C240" s="1">
        <v>202408</v>
      </c>
      <c r="D240" s="1" t="s">
        <v>16</v>
      </c>
      <c r="E240" s="1" t="s">
        <v>17</v>
      </c>
      <c r="F240" s="1" t="s">
        <v>18</v>
      </c>
      <c r="G240" s="1" t="s">
        <v>35</v>
      </c>
      <c r="H240" s="1" t="s">
        <v>31</v>
      </c>
      <c r="I240" s="5">
        <v>69.400000000000006</v>
      </c>
      <c r="J240" s="5">
        <v>29148</v>
      </c>
      <c r="K240" s="5">
        <v>-1022.74</v>
      </c>
      <c r="L240" s="5">
        <v>28125.26</v>
      </c>
      <c r="M240" s="5">
        <v>-18747.28</v>
      </c>
      <c r="N240" s="5">
        <v>-641.33000000000004</v>
      </c>
      <c r="O240" s="5">
        <v>-560.66999999999996</v>
      </c>
      <c r="P240" s="5">
        <f>Table1[[#This Row],[Net Sales]]+(Table1[[#This Row],[Cost of Goods Sold]]+Table1[[#This Row],[Distribution]]+Table1[[#This Row],[Warehousing]])</f>
        <v>8175.98</v>
      </c>
      <c r="Q240" s="12">
        <f>Table1[[#This Row],[PROFIT]]/Table1[[#This Row],[Net Sales]]</f>
        <v>0.2906988237619848</v>
      </c>
      <c r="R240" s="14">
        <f>ABS(Table1[[#This Row],[Distribution]])+ABS(Table1[[#This Row],[Warehousing]])</f>
        <v>1202</v>
      </c>
      <c r="S240" s="12">
        <f>ABS(Table1[[#This Row],[Discounts]]/Table1[[#This Row],[Gross Sales]])</f>
        <v>3.5087827638259912E-2</v>
      </c>
      <c r="T240" s="17">
        <f>Table1[[#This Row],[logistics cost]]/Table1[[#This Row],[Net Sales]]</f>
        <v>4.2737382694417764E-2</v>
      </c>
      <c r="U240" s="1">
        <f>Table1[[#This Row],[PROFIT]]/Table1[[#This Row],[Volume]]</f>
        <v>117.80951008645532</v>
      </c>
      <c r="V240" s="1">
        <f>ABS(Table1[[#This Row],[Discounts]])</f>
        <v>1022.74</v>
      </c>
    </row>
    <row r="241" spans="1:22" ht="21.75" customHeight="1" x14ac:dyDescent="0.3">
      <c r="A241" s="1">
        <v>1110020</v>
      </c>
      <c r="B241" s="1" t="s">
        <v>41</v>
      </c>
      <c r="C241" s="1">
        <v>202408</v>
      </c>
      <c r="D241" s="1" t="s">
        <v>16</v>
      </c>
      <c r="E241" s="1" t="s">
        <v>28</v>
      </c>
      <c r="F241" s="1" t="s">
        <v>29</v>
      </c>
      <c r="G241" s="1" t="s">
        <v>40</v>
      </c>
      <c r="H241" s="1" t="s">
        <v>34</v>
      </c>
      <c r="I241" s="5">
        <v>125.4</v>
      </c>
      <c r="J241" s="5">
        <v>56430</v>
      </c>
      <c r="K241" s="5">
        <v>-4192.63</v>
      </c>
      <c r="L241" s="5">
        <v>52237.37</v>
      </c>
      <c r="M241" s="5">
        <v>-34456.44</v>
      </c>
      <c r="N241" s="5">
        <v>-1275.68</v>
      </c>
      <c r="O241" s="5">
        <v>-679.35</v>
      </c>
      <c r="P241" s="5">
        <f>Table1[[#This Row],[Net Sales]]+(Table1[[#This Row],[Cost of Goods Sold]]+Table1[[#This Row],[Distribution]]+Table1[[#This Row],[Warehousing]])</f>
        <v>15825.900000000001</v>
      </c>
      <c r="Q241" s="12">
        <f>Table1[[#This Row],[PROFIT]]/Table1[[#This Row],[Net Sales]]</f>
        <v>0.30296127082967617</v>
      </c>
      <c r="R241" s="14">
        <f>ABS(Table1[[#This Row],[Distribution]])+ABS(Table1[[#This Row],[Warehousing]])</f>
        <v>1955.0300000000002</v>
      </c>
      <c r="S241" s="12">
        <f>ABS(Table1[[#This Row],[Discounts]]/Table1[[#This Row],[Gross Sales]])</f>
        <v>7.4297891192628043E-2</v>
      </c>
      <c r="T241" s="17">
        <f>Table1[[#This Row],[logistics cost]]/Table1[[#This Row],[Net Sales]]</f>
        <v>3.7425888784217126E-2</v>
      </c>
      <c r="U241" s="1">
        <f>Table1[[#This Row],[PROFIT]]/Table1[[#This Row],[Volume]]</f>
        <v>126.20334928229666</v>
      </c>
      <c r="V241" s="1">
        <f>ABS(Table1[[#This Row],[Discounts]])</f>
        <v>4192.63</v>
      </c>
    </row>
    <row r="242" spans="1:22" ht="21.75" customHeight="1" x14ac:dyDescent="0.3">
      <c r="A242" s="1">
        <v>1110010</v>
      </c>
      <c r="B242" s="1" t="s">
        <v>15</v>
      </c>
      <c r="C242" s="1">
        <v>202506</v>
      </c>
      <c r="D242" s="1" t="s">
        <v>16</v>
      </c>
      <c r="E242" s="1" t="s">
        <v>17</v>
      </c>
      <c r="F242" s="1" t="s">
        <v>18</v>
      </c>
      <c r="G242" s="1" t="s">
        <v>39</v>
      </c>
      <c r="H242" s="1" t="s">
        <v>37</v>
      </c>
      <c r="I242" s="5">
        <v>173.9</v>
      </c>
      <c r="J242" s="5">
        <v>73038</v>
      </c>
      <c r="K242" s="5">
        <v>-8683.61</v>
      </c>
      <c r="L242" s="5">
        <v>64354.39</v>
      </c>
      <c r="M242" s="5">
        <v>-43535.43</v>
      </c>
      <c r="N242" s="5">
        <v>-2151.16</v>
      </c>
      <c r="O242" s="5">
        <v>-1149.24</v>
      </c>
      <c r="P242" s="5">
        <f>Table1[[#This Row],[Net Sales]]+(Table1[[#This Row],[Cost of Goods Sold]]+Table1[[#This Row],[Distribution]]+Table1[[#This Row],[Warehousing]])</f>
        <v>17518.560000000005</v>
      </c>
      <c r="Q242" s="12">
        <f>Table1[[#This Row],[PROFIT]]/Table1[[#This Row],[Net Sales]]</f>
        <v>0.27222012359995962</v>
      </c>
      <c r="R242" s="14">
        <f>ABS(Table1[[#This Row],[Distribution]])+ABS(Table1[[#This Row],[Warehousing]])</f>
        <v>3300.3999999999996</v>
      </c>
      <c r="S242" s="12">
        <f>ABS(Table1[[#This Row],[Discounts]]/Table1[[#This Row],[Gross Sales]])</f>
        <v>0.11889167282784305</v>
      </c>
      <c r="T242" s="17">
        <f>Table1[[#This Row],[logistics cost]]/Table1[[#This Row],[Net Sales]]</f>
        <v>5.1284768607083364E-2</v>
      </c>
      <c r="U242" s="1">
        <f>Table1[[#This Row],[PROFIT]]/Table1[[#This Row],[Volume]]</f>
        <v>100.73927544565845</v>
      </c>
      <c r="V242" s="1">
        <f>ABS(Table1[[#This Row],[Discounts]])</f>
        <v>8683.61</v>
      </c>
    </row>
    <row r="243" spans="1:22" ht="21.75" customHeight="1" x14ac:dyDescent="0.3">
      <c r="A243" s="1">
        <v>1120010</v>
      </c>
      <c r="B243" s="1" t="s">
        <v>32</v>
      </c>
      <c r="C243" s="1">
        <v>202405</v>
      </c>
      <c r="D243" s="1" t="s">
        <v>22</v>
      </c>
      <c r="E243" s="1" t="s">
        <v>17</v>
      </c>
      <c r="F243" s="1" t="s">
        <v>18</v>
      </c>
      <c r="G243" s="1" t="s">
        <v>35</v>
      </c>
      <c r="H243" s="1" t="s">
        <v>31</v>
      </c>
      <c r="I243" s="5">
        <v>43</v>
      </c>
      <c r="J243" s="5">
        <v>20640</v>
      </c>
      <c r="K243" s="5">
        <v>-488.71</v>
      </c>
      <c r="L243" s="5">
        <v>20151.29</v>
      </c>
      <c r="M243" s="5">
        <v>-13144.2</v>
      </c>
      <c r="N243" s="5">
        <v>-500.14</v>
      </c>
      <c r="O243" s="5">
        <v>-246.92</v>
      </c>
      <c r="P243" s="5">
        <f>Table1[[#This Row],[Net Sales]]+(Table1[[#This Row],[Cost of Goods Sold]]+Table1[[#This Row],[Distribution]]+Table1[[#This Row],[Warehousing]])</f>
        <v>6260.0300000000007</v>
      </c>
      <c r="Q243" s="12">
        <f>Table1[[#This Row],[PROFIT]]/Table1[[#This Row],[Net Sales]]</f>
        <v>0.31065157615219674</v>
      </c>
      <c r="R243" s="14">
        <f>ABS(Table1[[#This Row],[Distribution]])+ABS(Table1[[#This Row],[Warehousing]])</f>
        <v>747.06</v>
      </c>
      <c r="S243" s="12">
        <f>ABS(Table1[[#This Row],[Discounts]]/Table1[[#This Row],[Gross Sales]])</f>
        <v>2.367781007751938E-2</v>
      </c>
      <c r="T243" s="17">
        <f>Table1[[#This Row],[logistics cost]]/Table1[[#This Row],[Net Sales]]</f>
        <v>3.7072564585195283E-2</v>
      </c>
      <c r="U243" s="1">
        <f>Table1[[#This Row],[PROFIT]]/Table1[[#This Row],[Volume]]</f>
        <v>145.58209302325582</v>
      </c>
      <c r="V243" s="1">
        <f>ABS(Table1[[#This Row],[Discounts]])</f>
        <v>488.71</v>
      </c>
    </row>
    <row r="244" spans="1:22" ht="21.75" customHeight="1" x14ac:dyDescent="0.3">
      <c r="A244" s="1">
        <v>1110020</v>
      </c>
      <c r="B244" s="1" t="s">
        <v>41</v>
      </c>
      <c r="C244" s="1">
        <v>202506</v>
      </c>
      <c r="D244" s="1" t="s">
        <v>16</v>
      </c>
      <c r="E244" s="1" t="s">
        <v>28</v>
      </c>
      <c r="F244" s="1" t="s">
        <v>29</v>
      </c>
      <c r="G244" s="1" t="s">
        <v>30</v>
      </c>
      <c r="H244" s="1" t="s">
        <v>31</v>
      </c>
      <c r="I244" s="5">
        <v>55.4</v>
      </c>
      <c r="J244" s="5">
        <v>24930</v>
      </c>
      <c r="K244" s="5">
        <v>-706.27</v>
      </c>
      <c r="L244" s="5">
        <v>24223.73</v>
      </c>
      <c r="M244" s="5">
        <v>-15789.02</v>
      </c>
      <c r="N244" s="5">
        <v>-672.65</v>
      </c>
      <c r="O244" s="5">
        <v>-304.01</v>
      </c>
      <c r="P244" s="5">
        <f>Table1[[#This Row],[Net Sales]]+(Table1[[#This Row],[Cost of Goods Sold]]+Table1[[#This Row],[Distribution]]+Table1[[#This Row],[Warehousing]])</f>
        <v>7458.0499999999993</v>
      </c>
      <c r="Q244" s="12">
        <f>Table1[[#This Row],[PROFIT]]/Table1[[#This Row],[Net Sales]]</f>
        <v>0.30788198184177251</v>
      </c>
      <c r="R244" s="14">
        <f>ABS(Table1[[#This Row],[Distribution]])+ABS(Table1[[#This Row],[Warehousing]])</f>
        <v>976.66</v>
      </c>
      <c r="S244" s="12">
        <f>ABS(Table1[[#This Row],[Discounts]]/Table1[[#This Row],[Gross Sales]])</f>
        <v>2.833012434817489E-2</v>
      </c>
      <c r="T244" s="17">
        <f>Table1[[#This Row],[logistics cost]]/Table1[[#This Row],[Net Sales]]</f>
        <v>4.031831596537775E-2</v>
      </c>
      <c r="U244" s="1">
        <f>Table1[[#This Row],[PROFIT]]/Table1[[#This Row],[Volume]]</f>
        <v>134.62184115523465</v>
      </c>
      <c r="V244" s="1">
        <f>ABS(Table1[[#This Row],[Discounts]])</f>
        <v>706.27</v>
      </c>
    </row>
    <row r="245" spans="1:22" ht="21.75" customHeight="1" x14ac:dyDescent="0.3">
      <c r="A245" s="1">
        <v>1120010</v>
      </c>
      <c r="B245" s="1" t="s">
        <v>32</v>
      </c>
      <c r="C245" s="1">
        <v>202412</v>
      </c>
      <c r="D245" s="1" t="s">
        <v>22</v>
      </c>
      <c r="E245" s="1" t="s">
        <v>17</v>
      </c>
      <c r="F245" s="1" t="s">
        <v>18</v>
      </c>
      <c r="G245" s="1" t="s">
        <v>42</v>
      </c>
      <c r="H245" s="1" t="s">
        <v>20</v>
      </c>
      <c r="I245" s="5">
        <v>20.2</v>
      </c>
      <c r="J245" s="5">
        <v>9696</v>
      </c>
      <c r="K245" s="5">
        <v>-792.53</v>
      </c>
      <c r="L245" s="5">
        <v>8903.4699999999993</v>
      </c>
      <c r="M245" s="5">
        <v>-5621.91</v>
      </c>
      <c r="N245" s="5">
        <v>-225.87</v>
      </c>
      <c r="O245" s="5">
        <v>-149.01</v>
      </c>
      <c r="P245" s="5">
        <f>Table1[[#This Row],[Net Sales]]+(Table1[[#This Row],[Cost of Goods Sold]]+Table1[[#This Row],[Distribution]]+Table1[[#This Row],[Warehousing]])</f>
        <v>2906.6799999999994</v>
      </c>
      <c r="Q245" s="12">
        <f>Table1[[#This Row],[PROFIT]]/Table1[[#This Row],[Net Sales]]</f>
        <v>0.32646597337891853</v>
      </c>
      <c r="R245" s="14">
        <f>ABS(Table1[[#This Row],[Distribution]])+ABS(Table1[[#This Row],[Warehousing]])</f>
        <v>374.88</v>
      </c>
      <c r="S245" s="12">
        <f>ABS(Table1[[#This Row],[Discounts]]/Table1[[#This Row],[Gross Sales]])</f>
        <v>8.1737830033003292E-2</v>
      </c>
      <c r="T245" s="17">
        <f>Table1[[#This Row],[logistics cost]]/Table1[[#This Row],[Net Sales]]</f>
        <v>4.2104932121970425E-2</v>
      </c>
      <c r="U245" s="1">
        <f>Table1[[#This Row],[PROFIT]]/Table1[[#This Row],[Volume]]</f>
        <v>143.89504950495046</v>
      </c>
      <c r="V245" s="1">
        <f>ABS(Table1[[#This Row],[Discounts]])</f>
        <v>792.53</v>
      </c>
    </row>
    <row r="246" spans="1:22" ht="21.75" customHeight="1" x14ac:dyDescent="0.3">
      <c r="A246" s="1">
        <v>1130010</v>
      </c>
      <c r="B246" s="1" t="s">
        <v>26</v>
      </c>
      <c r="C246" s="1">
        <v>202407</v>
      </c>
      <c r="D246" s="1" t="s">
        <v>27</v>
      </c>
      <c r="E246" s="1" t="s">
        <v>28</v>
      </c>
      <c r="F246" s="1" t="s">
        <v>29</v>
      </c>
      <c r="G246" s="1" t="s">
        <v>25</v>
      </c>
      <c r="H246" s="1" t="s">
        <v>20</v>
      </c>
      <c r="I246" s="5">
        <v>98.5</v>
      </c>
      <c r="J246" s="5">
        <v>35460</v>
      </c>
      <c r="K246" s="5">
        <v>-2752.67</v>
      </c>
      <c r="L246" s="5">
        <v>32707.33</v>
      </c>
      <c r="M246" s="5">
        <v>-21596.23</v>
      </c>
      <c r="N246" s="5">
        <v>-796.11</v>
      </c>
      <c r="O246" s="5">
        <v>-395.4</v>
      </c>
      <c r="P246" s="5">
        <f>Table1[[#This Row],[Net Sales]]+(Table1[[#This Row],[Cost of Goods Sold]]+Table1[[#This Row],[Distribution]]+Table1[[#This Row],[Warehousing]])</f>
        <v>9919.59</v>
      </c>
      <c r="Q246" s="12">
        <f>Table1[[#This Row],[PROFIT]]/Table1[[#This Row],[Net Sales]]</f>
        <v>0.30328339243833108</v>
      </c>
      <c r="R246" s="14">
        <f>ABS(Table1[[#This Row],[Distribution]])+ABS(Table1[[#This Row],[Warehousing]])</f>
        <v>1191.51</v>
      </c>
      <c r="S246" s="12">
        <f>ABS(Table1[[#This Row],[Discounts]]/Table1[[#This Row],[Gross Sales]])</f>
        <v>7.7627467569091932E-2</v>
      </c>
      <c r="T246" s="17">
        <f>Table1[[#This Row],[logistics cost]]/Table1[[#This Row],[Net Sales]]</f>
        <v>3.6429448689330492E-2</v>
      </c>
      <c r="U246" s="1">
        <f>Table1[[#This Row],[PROFIT]]/Table1[[#This Row],[Volume]]</f>
        <v>100.70649746192893</v>
      </c>
      <c r="V246" s="1">
        <f>ABS(Table1[[#This Row],[Discounts]])</f>
        <v>2752.67</v>
      </c>
    </row>
    <row r="247" spans="1:22" ht="21.75" customHeight="1" x14ac:dyDescent="0.3">
      <c r="A247" s="1">
        <v>1120010</v>
      </c>
      <c r="B247" s="1" t="s">
        <v>32</v>
      </c>
      <c r="C247" s="1">
        <v>202407</v>
      </c>
      <c r="D247" s="1" t="s">
        <v>22</v>
      </c>
      <c r="E247" s="1" t="s">
        <v>17</v>
      </c>
      <c r="F247" s="1" t="s">
        <v>18</v>
      </c>
      <c r="G247" s="1" t="s">
        <v>33</v>
      </c>
      <c r="H247" s="1" t="s">
        <v>34</v>
      </c>
      <c r="I247" s="5">
        <v>284.3</v>
      </c>
      <c r="J247" s="5">
        <v>136464</v>
      </c>
      <c r="K247" s="5">
        <v>-13491.15</v>
      </c>
      <c r="L247" s="5">
        <v>122972.85</v>
      </c>
      <c r="M247" s="5">
        <v>-77108.77</v>
      </c>
      <c r="N247" s="5">
        <v>-4917.8599999999997</v>
      </c>
      <c r="O247" s="5">
        <v>-1818.67</v>
      </c>
      <c r="P247" s="5">
        <f>Table1[[#This Row],[Net Sales]]+(Table1[[#This Row],[Cost of Goods Sold]]+Table1[[#This Row],[Distribution]]+Table1[[#This Row],[Warehousing]])</f>
        <v>39127.550000000003</v>
      </c>
      <c r="Q247" s="12">
        <f>Table1[[#This Row],[PROFIT]]/Table1[[#This Row],[Net Sales]]</f>
        <v>0.31818039510347201</v>
      </c>
      <c r="R247" s="14">
        <f>ABS(Table1[[#This Row],[Distribution]])+ABS(Table1[[#This Row],[Warehousing]])</f>
        <v>6736.53</v>
      </c>
      <c r="S247" s="12">
        <f>ABS(Table1[[#This Row],[Discounts]]/Table1[[#This Row],[Gross Sales]])</f>
        <v>9.8862337319732679E-2</v>
      </c>
      <c r="T247" s="17">
        <f>Table1[[#This Row],[logistics cost]]/Table1[[#This Row],[Net Sales]]</f>
        <v>5.4780628407002027E-2</v>
      </c>
      <c r="U247" s="1">
        <f>Table1[[#This Row],[PROFIT]]/Table1[[#This Row],[Volume]]</f>
        <v>137.62768202602885</v>
      </c>
      <c r="V247" s="1">
        <f>ABS(Table1[[#This Row],[Discounts]])</f>
        <v>13491.15</v>
      </c>
    </row>
    <row r="248" spans="1:22" ht="21.75" customHeight="1" x14ac:dyDescent="0.3">
      <c r="A248" s="1">
        <v>1110020</v>
      </c>
      <c r="B248" s="1" t="s">
        <v>41</v>
      </c>
      <c r="C248" s="1">
        <v>202408</v>
      </c>
      <c r="D248" s="1" t="s">
        <v>16</v>
      </c>
      <c r="E248" s="1" t="s">
        <v>28</v>
      </c>
      <c r="F248" s="1" t="s">
        <v>29</v>
      </c>
      <c r="G248" s="1" t="s">
        <v>39</v>
      </c>
      <c r="H248" s="1" t="s">
        <v>37</v>
      </c>
      <c r="I248" s="5">
        <v>188</v>
      </c>
      <c r="J248" s="5">
        <v>84600</v>
      </c>
      <c r="K248" s="5">
        <v>-9392.34</v>
      </c>
      <c r="L248" s="5">
        <v>75207.66</v>
      </c>
      <c r="M248" s="5">
        <v>-48346.47</v>
      </c>
      <c r="N248" s="5">
        <v>-2306.84</v>
      </c>
      <c r="O248" s="5">
        <v>-1022.27</v>
      </c>
      <c r="P248" s="5">
        <f>Table1[[#This Row],[Net Sales]]+(Table1[[#This Row],[Cost of Goods Sold]]+Table1[[#This Row],[Distribution]]+Table1[[#This Row],[Warehousing]])</f>
        <v>23532.080000000009</v>
      </c>
      <c r="Q248" s="12">
        <f>Table1[[#This Row],[PROFIT]]/Table1[[#This Row],[Net Sales]]</f>
        <v>0.31289472375553246</v>
      </c>
      <c r="R248" s="14">
        <f>ABS(Table1[[#This Row],[Distribution]])+ABS(Table1[[#This Row],[Warehousing]])</f>
        <v>3329.11</v>
      </c>
      <c r="S248" s="12">
        <f>ABS(Table1[[#This Row],[Discounts]]/Table1[[#This Row],[Gross Sales]])</f>
        <v>0.11102056737588653</v>
      </c>
      <c r="T248" s="17">
        <f>Table1[[#This Row],[logistics cost]]/Table1[[#This Row],[Net Sales]]</f>
        <v>4.4265570820844577E-2</v>
      </c>
      <c r="U248" s="1">
        <f>Table1[[#This Row],[PROFIT]]/Table1[[#This Row],[Volume]]</f>
        <v>125.17063829787239</v>
      </c>
      <c r="V248" s="1">
        <f>ABS(Table1[[#This Row],[Discounts]])</f>
        <v>9392.34</v>
      </c>
    </row>
    <row r="249" spans="1:22" ht="21.75" customHeight="1" x14ac:dyDescent="0.3">
      <c r="A249" s="1">
        <v>1120010</v>
      </c>
      <c r="B249" s="1" t="s">
        <v>32</v>
      </c>
      <c r="C249" s="1">
        <v>202503</v>
      </c>
      <c r="D249" s="1" t="s">
        <v>22</v>
      </c>
      <c r="E249" s="1" t="s">
        <v>17</v>
      </c>
      <c r="F249" s="1" t="s">
        <v>18</v>
      </c>
      <c r="G249" s="1" t="s">
        <v>40</v>
      </c>
      <c r="H249" s="1" t="s">
        <v>34</v>
      </c>
      <c r="I249" s="5">
        <v>74.7</v>
      </c>
      <c r="J249" s="5">
        <v>35856</v>
      </c>
      <c r="K249" s="5">
        <v>-3565.5</v>
      </c>
      <c r="L249" s="5">
        <v>32290.5</v>
      </c>
      <c r="M249" s="5">
        <v>-20929.71</v>
      </c>
      <c r="N249" s="5">
        <v>-1188.1199999999999</v>
      </c>
      <c r="O249" s="5">
        <v>-618.15</v>
      </c>
      <c r="P249" s="5">
        <f>Table1[[#This Row],[Net Sales]]+(Table1[[#This Row],[Cost of Goods Sold]]+Table1[[#This Row],[Distribution]]+Table1[[#This Row],[Warehousing]])</f>
        <v>9554.52</v>
      </c>
      <c r="Q249" s="12">
        <f>Table1[[#This Row],[PROFIT]]/Table1[[#This Row],[Net Sales]]</f>
        <v>0.29589259999070938</v>
      </c>
      <c r="R249" s="14">
        <f>ABS(Table1[[#This Row],[Distribution]])+ABS(Table1[[#This Row],[Warehousing]])</f>
        <v>1806.27</v>
      </c>
      <c r="S249" s="12">
        <f>ABS(Table1[[#This Row],[Discounts]]/Table1[[#This Row],[Gross Sales]])</f>
        <v>9.9439424364123161E-2</v>
      </c>
      <c r="T249" s="17">
        <f>Table1[[#This Row],[logistics cost]]/Table1[[#This Row],[Net Sales]]</f>
        <v>5.5938124216100713E-2</v>
      </c>
      <c r="U249" s="1">
        <f>Table1[[#This Row],[PROFIT]]/Table1[[#This Row],[Volume]]</f>
        <v>127.90522088353414</v>
      </c>
      <c r="V249" s="1">
        <f>ABS(Table1[[#This Row],[Discounts]])</f>
        <v>3565.5</v>
      </c>
    </row>
    <row r="250" spans="1:22" ht="21.75" customHeight="1" x14ac:dyDescent="0.3">
      <c r="A250" s="1">
        <v>1120010</v>
      </c>
      <c r="B250" s="1" t="s">
        <v>32</v>
      </c>
      <c r="C250" s="1">
        <v>202402</v>
      </c>
      <c r="D250" s="1" t="s">
        <v>22</v>
      </c>
      <c r="E250" s="1" t="s">
        <v>17</v>
      </c>
      <c r="F250" s="1" t="s">
        <v>18</v>
      </c>
      <c r="G250" s="1" t="s">
        <v>40</v>
      </c>
      <c r="H250" s="1" t="s">
        <v>34</v>
      </c>
      <c r="I250" s="5">
        <v>190.6</v>
      </c>
      <c r="J250" s="5">
        <v>91488</v>
      </c>
      <c r="K250" s="5">
        <v>-7011.48</v>
      </c>
      <c r="L250" s="5">
        <v>84476.52</v>
      </c>
      <c r="M250" s="5">
        <v>-53115.06</v>
      </c>
      <c r="N250" s="5">
        <v>-2130.12</v>
      </c>
      <c r="O250" s="5">
        <v>-1634.42</v>
      </c>
      <c r="P250" s="5">
        <f>Table1[[#This Row],[Net Sales]]+(Table1[[#This Row],[Cost of Goods Sold]]+Table1[[#This Row],[Distribution]]+Table1[[#This Row],[Warehousing]])</f>
        <v>27596.920000000006</v>
      </c>
      <c r="Q250" s="12">
        <f>Table1[[#This Row],[PROFIT]]/Table1[[#This Row],[Net Sales]]</f>
        <v>0.32668154417345796</v>
      </c>
      <c r="R250" s="14">
        <f>ABS(Table1[[#This Row],[Distribution]])+ABS(Table1[[#This Row],[Warehousing]])</f>
        <v>3764.54</v>
      </c>
      <c r="S250" s="12">
        <f>ABS(Table1[[#This Row],[Discounts]]/Table1[[#This Row],[Gross Sales]])</f>
        <v>7.6638247639034623E-2</v>
      </c>
      <c r="T250" s="17">
        <f>Table1[[#This Row],[logistics cost]]/Table1[[#This Row],[Net Sales]]</f>
        <v>4.4563151985900933E-2</v>
      </c>
      <c r="U250" s="1">
        <f>Table1[[#This Row],[PROFIT]]/Table1[[#This Row],[Volume]]</f>
        <v>144.78971668415534</v>
      </c>
      <c r="V250" s="1">
        <f>ABS(Table1[[#This Row],[Discounts]])</f>
        <v>7011.48</v>
      </c>
    </row>
    <row r="251" spans="1:22" ht="21.75" customHeight="1" x14ac:dyDescent="0.3">
      <c r="A251" s="1">
        <v>1130010</v>
      </c>
      <c r="B251" s="1" t="s">
        <v>26</v>
      </c>
      <c r="C251" s="1">
        <v>202405</v>
      </c>
      <c r="D251" s="1" t="s">
        <v>27</v>
      </c>
      <c r="E251" s="1" t="s">
        <v>28</v>
      </c>
      <c r="F251" s="1" t="s">
        <v>29</v>
      </c>
      <c r="G251" s="1" t="s">
        <v>35</v>
      </c>
      <c r="H251" s="1" t="s">
        <v>31</v>
      </c>
      <c r="I251" s="5">
        <v>31.6</v>
      </c>
      <c r="J251" s="5">
        <v>11376</v>
      </c>
      <c r="K251" s="5">
        <v>-279.85000000000002</v>
      </c>
      <c r="L251" s="5">
        <v>11096.15</v>
      </c>
      <c r="M251" s="5">
        <v>-7258.96</v>
      </c>
      <c r="N251" s="5">
        <v>-276.45999999999998</v>
      </c>
      <c r="O251" s="5">
        <v>-172.06</v>
      </c>
      <c r="P251" s="5">
        <f>Table1[[#This Row],[Net Sales]]+(Table1[[#This Row],[Cost of Goods Sold]]+Table1[[#This Row],[Distribution]]+Table1[[#This Row],[Warehousing]])</f>
        <v>3388.6699999999992</v>
      </c>
      <c r="Q251" s="12">
        <f>Table1[[#This Row],[PROFIT]]/Table1[[#This Row],[Net Sales]]</f>
        <v>0.30539150966776757</v>
      </c>
      <c r="R251" s="14">
        <f>ABS(Table1[[#This Row],[Distribution]])+ABS(Table1[[#This Row],[Warehousing]])</f>
        <v>448.52</v>
      </c>
      <c r="S251" s="12">
        <f>ABS(Table1[[#This Row],[Discounts]]/Table1[[#This Row],[Gross Sales]])</f>
        <v>2.4600035161744024E-2</v>
      </c>
      <c r="T251" s="17">
        <f>Table1[[#This Row],[logistics cost]]/Table1[[#This Row],[Net Sales]]</f>
        <v>4.0421227182401105E-2</v>
      </c>
      <c r="U251" s="1">
        <f>Table1[[#This Row],[PROFIT]]/Table1[[#This Row],[Volume]]</f>
        <v>107.23639240506326</v>
      </c>
      <c r="V251" s="1">
        <f>ABS(Table1[[#This Row],[Discounts]])</f>
        <v>279.85000000000002</v>
      </c>
    </row>
    <row r="252" spans="1:22" ht="21.75" customHeight="1" x14ac:dyDescent="0.3">
      <c r="A252" s="1">
        <v>1120010</v>
      </c>
      <c r="B252" s="1" t="s">
        <v>32</v>
      </c>
      <c r="C252" s="1">
        <v>202512</v>
      </c>
      <c r="D252" s="1" t="s">
        <v>22</v>
      </c>
      <c r="E252" s="1" t="s">
        <v>17</v>
      </c>
      <c r="F252" s="1" t="s">
        <v>18</v>
      </c>
      <c r="G252" s="1" t="s">
        <v>40</v>
      </c>
      <c r="H252" s="1" t="s">
        <v>34</v>
      </c>
      <c r="I252" s="5">
        <v>210.4</v>
      </c>
      <c r="J252" s="5">
        <v>100992</v>
      </c>
      <c r="K252" s="5">
        <v>-8555.83</v>
      </c>
      <c r="L252" s="5">
        <v>92436.17</v>
      </c>
      <c r="M252" s="5">
        <v>-58243.48</v>
      </c>
      <c r="N252" s="5">
        <v>-3318.41</v>
      </c>
      <c r="O252" s="5">
        <v>-1080.82</v>
      </c>
      <c r="P252" s="5">
        <f>Table1[[#This Row],[Net Sales]]+(Table1[[#This Row],[Cost of Goods Sold]]+Table1[[#This Row],[Distribution]]+Table1[[#This Row],[Warehousing]])</f>
        <v>29793.46</v>
      </c>
      <c r="Q252" s="12">
        <f>Table1[[#This Row],[PROFIT]]/Table1[[#This Row],[Net Sales]]</f>
        <v>0.32231387345451462</v>
      </c>
      <c r="R252" s="14">
        <f>ABS(Table1[[#This Row],[Distribution]])+ABS(Table1[[#This Row],[Warehousing]])</f>
        <v>4399.2299999999996</v>
      </c>
      <c r="S252" s="12">
        <f>ABS(Table1[[#This Row],[Discounts]]/Table1[[#This Row],[Gross Sales]])</f>
        <v>8.4717898447401768E-2</v>
      </c>
      <c r="T252" s="17">
        <f>Table1[[#This Row],[logistics cost]]/Table1[[#This Row],[Net Sales]]</f>
        <v>4.7592084353992592E-2</v>
      </c>
      <c r="U252" s="1">
        <f>Table1[[#This Row],[PROFIT]]/Table1[[#This Row],[Volume]]</f>
        <v>141.60389733840304</v>
      </c>
      <c r="V252" s="1">
        <f>ABS(Table1[[#This Row],[Discounts]])</f>
        <v>8555.83</v>
      </c>
    </row>
    <row r="253" spans="1:22" ht="21.75" customHeight="1" x14ac:dyDescent="0.3">
      <c r="A253" s="1">
        <v>1130010</v>
      </c>
      <c r="B253" s="1" t="s">
        <v>26</v>
      </c>
      <c r="C253" s="1">
        <v>202506</v>
      </c>
      <c r="D253" s="1" t="s">
        <v>27</v>
      </c>
      <c r="E253" s="1" t="s">
        <v>28</v>
      </c>
      <c r="F253" s="1" t="s">
        <v>29</v>
      </c>
      <c r="G253" s="1" t="s">
        <v>30</v>
      </c>
      <c r="H253" s="1" t="s">
        <v>31</v>
      </c>
      <c r="I253" s="5">
        <v>118.9</v>
      </c>
      <c r="J253" s="5">
        <v>42804</v>
      </c>
      <c r="K253" s="5">
        <v>-1675.55</v>
      </c>
      <c r="L253" s="5">
        <v>41128.449999999997</v>
      </c>
      <c r="M253" s="5">
        <v>-26792.58</v>
      </c>
      <c r="N253" s="5">
        <v>-1512.76</v>
      </c>
      <c r="O253" s="5">
        <v>-441.86</v>
      </c>
      <c r="P253" s="5">
        <f>Table1[[#This Row],[Net Sales]]+(Table1[[#This Row],[Cost of Goods Sold]]+Table1[[#This Row],[Distribution]]+Table1[[#This Row],[Warehousing]])</f>
        <v>12381.249999999996</v>
      </c>
      <c r="Q253" s="12">
        <f>Table1[[#This Row],[PROFIT]]/Table1[[#This Row],[Net Sales]]</f>
        <v>0.3010385754872843</v>
      </c>
      <c r="R253" s="14">
        <f>ABS(Table1[[#This Row],[Distribution]])+ABS(Table1[[#This Row],[Warehousing]])</f>
        <v>1954.62</v>
      </c>
      <c r="S253" s="12">
        <f>ABS(Table1[[#This Row],[Discounts]]/Table1[[#This Row],[Gross Sales]])</f>
        <v>3.9144706102233438E-2</v>
      </c>
      <c r="T253" s="17">
        <f>Table1[[#This Row],[logistics cost]]/Table1[[#This Row],[Net Sales]]</f>
        <v>4.7524766919249326E-2</v>
      </c>
      <c r="U253" s="1">
        <f>Table1[[#This Row],[PROFIT]]/Table1[[#This Row],[Volume]]</f>
        <v>104.13162321278382</v>
      </c>
      <c r="V253" s="1">
        <f>ABS(Table1[[#This Row],[Discounts]])</f>
        <v>1675.55</v>
      </c>
    </row>
    <row r="254" spans="1:22" ht="21.75" customHeight="1" x14ac:dyDescent="0.3">
      <c r="A254" s="1">
        <v>1110010</v>
      </c>
      <c r="B254" s="1" t="s">
        <v>15</v>
      </c>
      <c r="C254" s="1">
        <v>202405</v>
      </c>
      <c r="D254" s="1" t="s">
        <v>16</v>
      </c>
      <c r="E254" s="1" t="s">
        <v>17</v>
      </c>
      <c r="F254" s="1" t="s">
        <v>18</v>
      </c>
      <c r="G254" s="1" t="s">
        <v>42</v>
      </c>
      <c r="H254" s="1" t="s">
        <v>20</v>
      </c>
      <c r="I254" s="5">
        <v>102.7</v>
      </c>
      <c r="J254" s="5">
        <v>43134</v>
      </c>
      <c r="K254" s="5">
        <v>-2887.52</v>
      </c>
      <c r="L254" s="5">
        <v>40246.480000000003</v>
      </c>
      <c r="M254" s="5">
        <v>-26660.48</v>
      </c>
      <c r="N254" s="5">
        <v>-812.29</v>
      </c>
      <c r="O254" s="5">
        <v>-606</v>
      </c>
      <c r="P254" s="5">
        <f>Table1[[#This Row],[Net Sales]]+(Table1[[#This Row],[Cost of Goods Sold]]+Table1[[#This Row],[Distribution]]+Table1[[#This Row],[Warehousing]])</f>
        <v>12167.710000000003</v>
      </c>
      <c r="Q254" s="12">
        <f>Table1[[#This Row],[PROFIT]]/Table1[[#This Row],[Net Sales]]</f>
        <v>0.30232979381053948</v>
      </c>
      <c r="R254" s="14">
        <f>ABS(Table1[[#This Row],[Distribution]])+ABS(Table1[[#This Row],[Warehousing]])</f>
        <v>1418.29</v>
      </c>
      <c r="S254" s="12">
        <f>ABS(Table1[[#This Row],[Discounts]]/Table1[[#This Row],[Gross Sales]])</f>
        <v>6.6943014791116057E-2</v>
      </c>
      <c r="T254" s="17">
        <f>Table1[[#This Row],[logistics cost]]/Table1[[#This Row],[Net Sales]]</f>
        <v>3.5240100500714591E-2</v>
      </c>
      <c r="U254" s="1">
        <f>Table1[[#This Row],[PROFIT]]/Table1[[#This Row],[Volume]]</f>
        <v>118.47818889970792</v>
      </c>
      <c r="V254" s="1">
        <f>ABS(Table1[[#This Row],[Discounts]])</f>
        <v>2887.52</v>
      </c>
    </row>
    <row r="255" spans="1:22" ht="21.75" customHeight="1" x14ac:dyDescent="0.3">
      <c r="A255" s="1">
        <v>1120010</v>
      </c>
      <c r="B255" s="1" t="s">
        <v>32</v>
      </c>
      <c r="C255" s="1">
        <v>202510</v>
      </c>
      <c r="D255" s="1" t="s">
        <v>22</v>
      </c>
      <c r="E255" s="1" t="s">
        <v>17</v>
      </c>
      <c r="F255" s="1" t="s">
        <v>18</v>
      </c>
      <c r="G255" s="1" t="s">
        <v>42</v>
      </c>
      <c r="H255" s="1" t="s">
        <v>20</v>
      </c>
      <c r="I255" s="5">
        <v>63.7</v>
      </c>
      <c r="J255" s="5">
        <v>30576</v>
      </c>
      <c r="K255" s="5">
        <v>-1840.63</v>
      </c>
      <c r="L255" s="5">
        <v>28735.37</v>
      </c>
      <c r="M255" s="5">
        <v>-18767.03</v>
      </c>
      <c r="N255" s="5">
        <v>-581.52</v>
      </c>
      <c r="O255" s="5">
        <v>-439.48</v>
      </c>
      <c r="P255" s="5">
        <f>Table1[[#This Row],[Net Sales]]+(Table1[[#This Row],[Cost of Goods Sold]]+Table1[[#This Row],[Distribution]]+Table1[[#This Row],[Warehousing]])</f>
        <v>8947.34</v>
      </c>
      <c r="Q255" s="12">
        <f>Table1[[#This Row],[PROFIT]]/Table1[[#This Row],[Net Sales]]</f>
        <v>0.31137027294237035</v>
      </c>
      <c r="R255" s="14">
        <f>ABS(Table1[[#This Row],[Distribution]])+ABS(Table1[[#This Row],[Warehousing]])</f>
        <v>1021</v>
      </c>
      <c r="S255" s="12">
        <f>ABS(Table1[[#This Row],[Discounts]]/Table1[[#This Row],[Gross Sales]])</f>
        <v>6.0198521716378864E-2</v>
      </c>
      <c r="T255" s="17">
        <f>Table1[[#This Row],[logistics cost]]/Table1[[#This Row],[Net Sales]]</f>
        <v>3.5531124185977071E-2</v>
      </c>
      <c r="U255" s="1">
        <f>Table1[[#This Row],[PROFIT]]/Table1[[#This Row],[Volume]]</f>
        <v>140.46059654631082</v>
      </c>
      <c r="V255" s="1">
        <f>ABS(Table1[[#This Row],[Discounts]])</f>
        <v>1840.63</v>
      </c>
    </row>
    <row r="256" spans="1:22" ht="21.75" customHeight="1" x14ac:dyDescent="0.3">
      <c r="A256" s="1">
        <v>1120010</v>
      </c>
      <c r="B256" s="1" t="s">
        <v>32</v>
      </c>
      <c r="C256" s="1">
        <v>202505</v>
      </c>
      <c r="D256" s="1" t="s">
        <v>22</v>
      </c>
      <c r="E256" s="1" t="s">
        <v>17</v>
      </c>
      <c r="F256" s="1" t="s">
        <v>18</v>
      </c>
      <c r="G256" s="1" t="s">
        <v>33</v>
      </c>
      <c r="H256" s="1" t="s">
        <v>34</v>
      </c>
      <c r="I256" s="5">
        <v>253.3</v>
      </c>
      <c r="J256" s="5">
        <v>121584</v>
      </c>
      <c r="K256" s="5">
        <v>-10969.43</v>
      </c>
      <c r="L256" s="5">
        <v>110614.57</v>
      </c>
      <c r="M256" s="5">
        <v>-73931.47</v>
      </c>
      <c r="N256" s="5">
        <v>-4224.9799999999996</v>
      </c>
      <c r="O256" s="5">
        <v>-1224.52</v>
      </c>
      <c r="P256" s="5">
        <f>Table1[[#This Row],[Net Sales]]+(Table1[[#This Row],[Cost of Goods Sold]]+Table1[[#This Row],[Distribution]]+Table1[[#This Row],[Warehousing]])</f>
        <v>31233.600000000006</v>
      </c>
      <c r="Q256" s="12">
        <f>Table1[[#This Row],[PROFIT]]/Table1[[#This Row],[Net Sales]]</f>
        <v>0.28236424912197378</v>
      </c>
      <c r="R256" s="14">
        <f>ABS(Table1[[#This Row],[Distribution]])+ABS(Table1[[#This Row],[Warehousing]])</f>
        <v>5449.5</v>
      </c>
      <c r="S256" s="12">
        <f>ABS(Table1[[#This Row],[Discounts]]/Table1[[#This Row],[Gross Sales]])</f>
        <v>9.0220999473614949E-2</v>
      </c>
      <c r="T256" s="17">
        <f>Table1[[#This Row],[logistics cost]]/Table1[[#This Row],[Net Sales]]</f>
        <v>4.9265661838218962E-2</v>
      </c>
      <c r="U256" s="1">
        <f>Table1[[#This Row],[PROFIT]]/Table1[[#This Row],[Volume]]</f>
        <v>123.30675088827479</v>
      </c>
      <c r="V256" s="1">
        <f>ABS(Table1[[#This Row],[Discounts]])</f>
        <v>10969.43</v>
      </c>
    </row>
    <row r="257" spans="1:22" ht="21.75" customHeight="1" x14ac:dyDescent="0.3">
      <c r="A257" s="1">
        <v>1110010</v>
      </c>
      <c r="B257" s="1" t="s">
        <v>15</v>
      </c>
      <c r="C257" s="1">
        <v>202407</v>
      </c>
      <c r="D257" s="1" t="s">
        <v>16</v>
      </c>
      <c r="E257" s="1" t="s">
        <v>17</v>
      </c>
      <c r="F257" s="1" t="s">
        <v>18</v>
      </c>
      <c r="G257" s="1" t="s">
        <v>36</v>
      </c>
      <c r="H257" s="1" t="s">
        <v>37</v>
      </c>
      <c r="I257" s="5">
        <v>204.9</v>
      </c>
      <c r="J257" s="5">
        <v>86058</v>
      </c>
      <c r="K257" s="5">
        <v>-7753.54</v>
      </c>
      <c r="L257" s="5">
        <v>78304.460000000006</v>
      </c>
      <c r="M257" s="5">
        <v>-50214.02</v>
      </c>
      <c r="N257" s="5">
        <v>-2811.03</v>
      </c>
      <c r="O257" s="5">
        <v>-844.92</v>
      </c>
      <c r="P257" s="5">
        <f>Table1[[#This Row],[Net Sales]]+(Table1[[#This Row],[Cost of Goods Sold]]+Table1[[#This Row],[Distribution]]+Table1[[#This Row],[Warehousing]])</f>
        <v>24434.490000000013</v>
      </c>
      <c r="Q257" s="12">
        <f>Table1[[#This Row],[PROFIT]]/Table1[[#This Row],[Net Sales]]</f>
        <v>0.31204467791489798</v>
      </c>
      <c r="R257" s="14">
        <f>ABS(Table1[[#This Row],[Distribution]])+ABS(Table1[[#This Row],[Warehousing]])</f>
        <v>3655.9500000000003</v>
      </c>
      <c r="S257" s="12">
        <f>ABS(Table1[[#This Row],[Discounts]]/Table1[[#This Row],[Gross Sales]])</f>
        <v>9.0096678983941067E-2</v>
      </c>
      <c r="T257" s="17">
        <f>Table1[[#This Row],[logistics cost]]/Table1[[#This Row],[Net Sales]]</f>
        <v>4.6688911461748153E-2</v>
      </c>
      <c r="U257" s="1">
        <f>Table1[[#This Row],[PROFIT]]/Table1[[#This Row],[Volume]]</f>
        <v>119.25080527086389</v>
      </c>
      <c r="V257" s="1">
        <f>ABS(Table1[[#This Row],[Discounts]])</f>
        <v>7753.54</v>
      </c>
    </row>
    <row r="258" spans="1:22" ht="21.75" customHeight="1" x14ac:dyDescent="0.3">
      <c r="A258" s="1">
        <v>1120020</v>
      </c>
      <c r="B258" s="1" t="s">
        <v>21</v>
      </c>
      <c r="C258" s="1">
        <v>202408</v>
      </c>
      <c r="D258" s="1" t="s">
        <v>22</v>
      </c>
      <c r="E258" s="1" t="s">
        <v>23</v>
      </c>
      <c r="F258" s="1" t="s">
        <v>24</v>
      </c>
      <c r="G258" s="1" t="s">
        <v>43</v>
      </c>
      <c r="H258" s="1" t="s">
        <v>31</v>
      </c>
      <c r="I258" s="5">
        <v>118.9</v>
      </c>
      <c r="J258" s="5">
        <v>45182</v>
      </c>
      <c r="K258" s="5">
        <v>-1107.73</v>
      </c>
      <c r="L258" s="5">
        <v>44074.27</v>
      </c>
      <c r="M258" s="5">
        <v>-29134.97</v>
      </c>
      <c r="N258" s="5">
        <v>-1628.87</v>
      </c>
      <c r="O258" s="5">
        <v>-728.87</v>
      </c>
      <c r="P258" s="5">
        <f>Table1[[#This Row],[Net Sales]]+(Table1[[#This Row],[Cost of Goods Sold]]+Table1[[#This Row],[Distribution]]+Table1[[#This Row],[Warehousing]])</f>
        <v>12581.559999999998</v>
      </c>
      <c r="Q258" s="12">
        <f>Table1[[#This Row],[PROFIT]]/Table1[[#This Row],[Net Sales]]</f>
        <v>0.2854626973969166</v>
      </c>
      <c r="R258" s="14">
        <f>ABS(Table1[[#This Row],[Distribution]])+ABS(Table1[[#This Row],[Warehousing]])</f>
        <v>2357.7399999999998</v>
      </c>
      <c r="S258" s="12">
        <f>ABS(Table1[[#This Row],[Discounts]]/Table1[[#This Row],[Gross Sales]])</f>
        <v>2.4517064317648621E-2</v>
      </c>
      <c r="T258" s="17">
        <f>Table1[[#This Row],[logistics cost]]/Table1[[#This Row],[Net Sales]]</f>
        <v>5.3494703372285006E-2</v>
      </c>
      <c r="U258" s="1">
        <f>Table1[[#This Row],[PROFIT]]/Table1[[#This Row],[Volume]]</f>
        <v>105.81631623212782</v>
      </c>
      <c r="V258" s="1">
        <f>ABS(Table1[[#This Row],[Discounts]])</f>
        <v>1107.73</v>
      </c>
    </row>
    <row r="259" spans="1:22" ht="21.75" customHeight="1" x14ac:dyDescent="0.3">
      <c r="A259" s="1">
        <v>1110010</v>
      </c>
      <c r="B259" s="1" t="s">
        <v>15</v>
      </c>
      <c r="C259" s="1">
        <v>202501</v>
      </c>
      <c r="D259" s="1" t="s">
        <v>16</v>
      </c>
      <c r="E259" s="1" t="s">
        <v>17</v>
      </c>
      <c r="F259" s="1" t="s">
        <v>18</v>
      </c>
      <c r="G259" s="1" t="s">
        <v>42</v>
      </c>
      <c r="H259" s="1" t="s">
        <v>20</v>
      </c>
      <c r="I259" s="5">
        <v>51.5</v>
      </c>
      <c r="J259" s="5">
        <v>21630</v>
      </c>
      <c r="K259" s="5">
        <v>-1606.68</v>
      </c>
      <c r="L259" s="5">
        <v>20023.32</v>
      </c>
      <c r="M259" s="5">
        <v>-13179.45</v>
      </c>
      <c r="N259" s="5">
        <v>-681.93</v>
      </c>
      <c r="O259" s="5">
        <v>-216.79</v>
      </c>
      <c r="P259" s="5">
        <f>Table1[[#This Row],[Net Sales]]+(Table1[[#This Row],[Cost of Goods Sold]]+Table1[[#This Row],[Distribution]]+Table1[[#This Row],[Warehousing]])</f>
        <v>5945.1499999999978</v>
      </c>
      <c r="Q259" s="12">
        <f>Table1[[#This Row],[PROFIT]]/Table1[[#This Row],[Net Sales]]</f>
        <v>0.29691130142254119</v>
      </c>
      <c r="R259" s="14">
        <f>ABS(Table1[[#This Row],[Distribution]])+ABS(Table1[[#This Row],[Warehousing]])</f>
        <v>898.71999999999991</v>
      </c>
      <c r="S259" s="12">
        <f>ABS(Table1[[#This Row],[Discounts]]/Table1[[#This Row],[Gross Sales]])</f>
        <v>7.4280166435506251E-2</v>
      </c>
      <c r="T259" s="17">
        <f>Table1[[#This Row],[logistics cost]]/Table1[[#This Row],[Net Sales]]</f>
        <v>4.4883665645856927E-2</v>
      </c>
      <c r="U259" s="1">
        <f>Table1[[#This Row],[PROFIT]]/Table1[[#This Row],[Volume]]</f>
        <v>115.43980582524267</v>
      </c>
      <c r="V259" s="1">
        <f>ABS(Table1[[#This Row],[Discounts]])</f>
        <v>1606.68</v>
      </c>
    </row>
    <row r="260" spans="1:22" ht="21.75" customHeight="1" x14ac:dyDescent="0.3">
      <c r="A260" s="1">
        <v>1120020</v>
      </c>
      <c r="B260" s="1" t="s">
        <v>21</v>
      </c>
      <c r="C260" s="1">
        <v>202505</v>
      </c>
      <c r="D260" s="1" t="s">
        <v>22</v>
      </c>
      <c r="E260" s="1" t="s">
        <v>23</v>
      </c>
      <c r="F260" s="1" t="s">
        <v>24</v>
      </c>
      <c r="G260" s="1" t="s">
        <v>33</v>
      </c>
      <c r="H260" s="1" t="s">
        <v>34</v>
      </c>
      <c r="I260" s="5">
        <v>279.8</v>
      </c>
      <c r="J260" s="5">
        <v>106324</v>
      </c>
      <c r="K260" s="5">
        <v>-8175.57</v>
      </c>
      <c r="L260" s="5">
        <v>98148.43</v>
      </c>
      <c r="M260" s="5">
        <v>-66159.539999999994</v>
      </c>
      <c r="N260" s="5">
        <v>-3321.91</v>
      </c>
      <c r="O260" s="5">
        <v>-1537.77</v>
      </c>
      <c r="P260" s="5">
        <f>Table1[[#This Row],[Net Sales]]+(Table1[[#This Row],[Cost of Goods Sold]]+Table1[[#This Row],[Distribution]]+Table1[[#This Row],[Warehousing]])</f>
        <v>27129.209999999992</v>
      </c>
      <c r="Q260" s="12">
        <f>Table1[[#This Row],[PROFIT]]/Table1[[#This Row],[Net Sales]]</f>
        <v>0.27641002510177692</v>
      </c>
      <c r="R260" s="14">
        <f>ABS(Table1[[#This Row],[Distribution]])+ABS(Table1[[#This Row],[Warehousing]])</f>
        <v>4859.68</v>
      </c>
      <c r="S260" s="12">
        <f>ABS(Table1[[#This Row],[Discounts]]/Table1[[#This Row],[Gross Sales]])</f>
        <v>7.689298747225462E-2</v>
      </c>
      <c r="T260" s="17">
        <f>Table1[[#This Row],[logistics cost]]/Table1[[#This Row],[Net Sales]]</f>
        <v>4.9513578566666841E-2</v>
      </c>
      <c r="U260" s="1">
        <f>Table1[[#This Row],[PROFIT]]/Table1[[#This Row],[Volume]]</f>
        <v>96.959292351679736</v>
      </c>
      <c r="V260" s="1">
        <f>ABS(Table1[[#This Row],[Discounts]])</f>
        <v>8175.57</v>
      </c>
    </row>
    <row r="261" spans="1:22" ht="21.75" customHeight="1" x14ac:dyDescent="0.3">
      <c r="A261" s="1">
        <v>1120010</v>
      </c>
      <c r="B261" s="1" t="s">
        <v>32</v>
      </c>
      <c r="C261" s="1">
        <v>202510</v>
      </c>
      <c r="D261" s="1" t="s">
        <v>22</v>
      </c>
      <c r="E261" s="1" t="s">
        <v>17</v>
      </c>
      <c r="F261" s="1" t="s">
        <v>18</v>
      </c>
      <c r="G261" s="1" t="s">
        <v>25</v>
      </c>
      <c r="H261" s="1" t="s">
        <v>20</v>
      </c>
      <c r="I261" s="5">
        <v>111.8</v>
      </c>
      <c r="J261" s="5">
        <v>53664</v>
      </c>
      <c r="K261" s="5">
        <v>-4667.66</v>
      </c>
      <c r="L261" s="5">
        <v>48996.34</v>
      </c>
      <c r="M261" s="5">
        <v>-32034.33</v>
      </c>
      <c r="N261" s="5">
        <v>-1012.17</v>
      </c>
      <c r="O261" s="5">
        <v>-945.02</v>
      </c>
      <c r="P261" s="5">
        <f>Table1[[#This Row],[Net Sales]]+(Table1[[#This Row],[Cost of Goods Sold]]+Table1[[#This Row],[Distribution]]+Table1[[#This Row],[Warehousing]])</f>
        <v>15004.82</v>
      </c>
      <c r="Q261" s="12">
        <f>Table1[[#This Row],[PROFIT]]/Table1[[#This Row],[Net Sales]]</f>
        <v>0.30624369085527614</v>
      </c>
      <c r="R261" s="14">
        <f>ABS(Table1[[#This Row],[Distribution]])+ABS(Table1[[#This Row],[Warehousing]])</f>
        <v>1957.19</v>
      </c>
      <c r="S261" s="12">
        <f>ABS(Table1[[#This Row],[Discounts]]/Table1[[#This Row],[Gross Sales]])</f>
        <v>8.6979353011329752E-2</v>
      </c>
      <c r="T261" s="17">
        <f>Table1[[#This Row],[logistics cost]]/Table1[[#This Row],[Net Sales]]</f>
        <v>3.9945636755725024E-2</v>
      </c>
      <c r="U261" s="1">
        <f>Table1[[#This Row],[PROFIT]]/Table1[[#This Row],[Volume]]</f>
        <v>134.21127012522362</v>
      </c>
      <c r="V261" s="1">
        <f>ABS(Table1[[#This Row],[Discounts]])</f>
        <v>4667.66</v>
      </c>
    </row>
    <row r="262" spans="1:22" ht="21.75" customHeight="1" x14ac:dyDescent="0.3">
      <c r="A262" s="1">
        <v>1120010</v>
      </c>
      <c r="B262" s="1" t="s">
        <v>32</v>
      </c>
      <c r="C262" s="1">
        <v>202507</v>
      </c>
      <c r="D262" s="1" t="s">
        <v>22</v>
      </c>
      <c r="E262" s="1" t="s">
        <v>17</v>
      </c>
      <c r="F262" s="1" t="s">
        <v>18</v>
      </c>
      <c r="G262" s="1" t="s">
        <v>38</v>
      </c>
      <c r="H262" s="1" t="s">
        <v>20</v>
      </c>
      <c r="I262" s="5">
        <v>25.9</v>
      </c>
      <c r="J262" s="5">
        <v>12432</v>
      </c>
      <c r="K262" s="5">
        <v>-1052</v>
      </c>
      <c r="L262" s="5">
        <v>11380</v>
      </c>
      <c r="M262" s="5">
        <v>-7616.11</v>
      </c>
      <c r="N262" s="5">
        <v>-439.01</v>
      </c>
      <c r="O262" s="5">
        <v>-147.86000000000001</v>
      </c>
      <c r="P262" s="5">
        <f>Table1[[#This Row],[Net Sales]]+(Table1[[#This Row],[Cost of Goods Sold]]+Table1[[#This Row],[Distribution]]+Table1[[#This Row],[Warehousing]])</f>
        <v>3177.0200000000004</v>
      </c>
      <c r="Q262" s="12">
        <f>Table1[[#This Row],[PROFIT]]/Table1[[#This Row],[Net Sales]]</f>
        <v>0.27917574692442887</v>
      </c>
      <c r="R262" s="14">
        <f>ABS(Table1[[#This Row],[Distribution]])+ABS(Table1[[#This Row],[Warehousing]])</f>
        <v>586.87</v>
      </c>
      <c r="S262" s="12">
        <f>ABS(Table1[[#This Row],[Discounts]]/Table1[[#This Row],[Gross Sales]])</f>
        <v>8.4620334620334622E-2</v>
      </c>
      <c r="T262" s="17">
        <f>Table1[[#This Row],[logistics cost]]/Table1[[#This Row],[Net Sales]]</f>
        <v>5.1570298769771532E-2</v>
      </c>
      <c r="U262" s="1">
        <f>Table1[[#This Row],[PROFIT]]/Table1[[#This Row],[Volume]]</f>
        <v>122.66486486486488</v>
      </c>
      <c r="V262" s="1">
        <f>ABS(Table1[[#This Row],[Discounts]])</f>
        <v>1052</v>
      </c>
    </row>
    <row r="263" spans="1:22" ht="21.75" customHeight="1" x14ac:dyDescent="0.3">
      <c r="A263" s="1">
        <v>1130010</v>
      </c>
      <c r="B263" s="1" t="s">
        <v>26</v>
      </c>
      <c r="C263" s="1">
        <v>202510</v>
      </c>
      <c r="D263" s="1" t="s">
        <v>27</v>
      </c>
      <c r="E263" s="1" t="s">
        <v>28</v>
      </c>
      <c r="F263" s="1" t="s">
        <v>29</v>
      </c>
      <c r="G263" s="1" t="s">
        <v>39</v>
      </c>
      <c r="H263" s="1" t="s">
        <v>37</v>
      </c>
      <c r="I263" s="5">
        <v>274.10000000000002</v>
      </c>
      <c r="J263" s="5">
        <v>98676</v>
      </c>
      <c r="K263" s="5">
        <v>-9203.43</v>
      </c>
      <c r="L263" s="5">
        <v>89472.57</v>
      </c>
      <c r="M263" s="5">
        <v>-59529.37</v>
      </c>
      <c r="N263" s="5">
        <v>-2039.89</v>
      </c>
      <c r="O263" s="5">
        <v>-1779.14</v>
      </c>
      <c r="P263" s="5">
        <f>Table1[[#This Row],[Net Sales]]+(Table1[[#This Row],[Cost of Goods Sold]]+Table1[[#This Row],[Distribution]]+Table1[[#This Row],[Warehousing]])</f>
        <v>26124.170000000006</v>
      </c>
      <c r="Q263" s="12">
        <f>Table1[[#This Row],[PROFIT]]/Table1[[#This Row],[Net Sales]]</f>
        <v>0.29197965365251055</v>
      </c>
      <c r="R263" s="14">
        <f>ABS(Table1[[#This Row],[Distribution]])+ABS(Table1[[#This Row],[Warehousing]])</f>
        <v>3819.03</v>
      </c>
      <c r="S263" s="12">
        <f>ABS(Table1[[#This Row],[Discounts]]/Table1[[#This Row],[Gross Sales]])</f>
        <v>9.3269183996108479E-2</v>
      </c>
      <c r="T263" s="17">
        <f>Table1[[#This Row],[logistics cost]]/Table1[[#This Row],[Net Sales]]</f>
        <v>4.2683808009538568E-2</v>
      </c>
      <c r="U263" s="1">
        <f>Table1[[#This Row],[PROFIT]]/Table1[[#This Row],[Volume]]</f>
        <v>95.308901860634819</v>
      </c>
      <c r="V263" s="1">
        <f>ABS(Table1[[#This Row],[Discounts]])</f>
        <v>9203.43</v>
      </c>
    </row>
    <row r="264" spans="1:22" ht="21.75" customHeight="1" x14ac:dyDescent="0.3">
      <c r="A264" s="1">
        <v>1110010</v>
      </c>
      <c r="B264" s="1" t="s">
        <v>15</v>
      </c>
      <c r="C264" s="1">
        <v>202404</v>
      </c>
      <c r="D264" s="1" t="s">
        <v>16</v>
      </c>
      <c r="E264" s="1" t="s">
        <v>17</v>
      </c>
      <c r="F264" s="1" t="s">
        <v>18</v>
      </c>
      <c r="G264" s="1" t="s">
        <v>33</v>
      </c>
      <c r="H264" s="1" t="s">
        <v>34</v>
      </c>
      <c r="I264" s="5">
        <v>159.30000000000001</v>
      </c>
      <c r="J264" s="5">
        <v>66906</v>
      </c>
      <c r="K264" s="5">
        <v>-6366.79</v>
      </c>
      <c r="L264" s="5">
        <v>60539.21</v>
      </c>
      <c r="M264" s="5">
        <v>-38771.46</v>
      </c>
      <c r="N264" s="5">
        <v>-2141.88</v>
      </c>
      <c r="O264" s="5">
        <v>-1183.46</v>
      </c>
      <c r="P264" s="5">
        <f>Table1[[#This Row],[Net Sales]]+(Table1[[#This Row],[Cost of Goods Sold]]+Table1[[#This Row],[Distribution]]+Table1[[#This Row],[Warehousing]])</f>
        <v>18442.410000000003</v>
      </c>
      <c r="Q264" s="12">
        <f>Table1[[#This Row],[PROFIT]]/Table1[[#This Row],[Net Sales]]</f>
        <v>0.30463578893745069</v>
      </c>
      <c r="R264" s="14">
        <f>ABS(Table1[[#This Row],[Distribution]])+ABS(Table1[[#This Row],[Warehousing]])</f>
        <v>3325.34</v>
      </c>
      <c r="S264" s="12">
        <f>ABS(Table1[[#This Row],[Discounts]]/Table1[[#This Row],[Gross Sales]])</f>
        <v>9.5160224792993159E-2</v>
      </c>
      <c r="T264" s="17">
        <f>Table1[[#This Row],[logistics cost]]/Table1[[#This Row],[Net Sales]]</f>
        <v>5.4928698276703644E-2</v>
      </c>
      <c r="U264" s="1">
        <f>Table1[[#This Row],[PROFIT]]/Table1[[#This Row],[Volume]]</f>
        <v>115.77156308851225</v>
      </c>
      <c r="V264" s="1">
        <f>ABS(Table1[[#This Row],[Discounts]])</f>
        <v>6366.79</v>
      </c>
    </row>
    <row r="265" spans="1:22" ht="21.75" customHeight="1" x14ac:dyDescent="0.3">
      <c r="A265" s="1">
        <v>1120020</v>
      </c>
      <c r="B265" s="1" t="s">
        <v>21</v>
      </c>
      <c r="C265" s="1">
        <v>202509</v>
      </c>
      <c r="D265" s="1" t="s">
        <v>22</v>
      </c>
      <c r="E265" s="1" t="s">
        <v>23</v>
      </c>
      <c r="F265" s="1" t="s">
        <v>24</v>
      </c>
      <c r="G265" s="1" t="s">
        <v>33</v>
      </c>
      <c r="H265" s="1" t="s">
        <v>34</v>
      </c>
      <c r="I265" s="5">
        <v>118.3</v>
      </c>
      <c r="J265" s="5">
        <v>44954</v>
      </c>
      <c r="K265" s="5">
        <v>-4485.3999999999996</v>
      </c>
      <c r="L265" s="5">
        <v>40468.6</v>
      </c>
      <c r="M265" s="5">
        <v>-26281.77</v>
      </c>
      <c r="N265" s="5">
        <v>-1097.3599999999999</v>
      </c>
      <c r="O265" s="5">
        <v>-785.55</v>
      </c>
      <c r="P265" s="5">
        <f>Table1[[#This Row],[Net Sales]]+(Table1[[#This Row],[Cost of Goods Sold]]+Table1[[#This Row],[Distribution]]+Table1[[#This Row],[Warehousing]])</f>
        <v>12303.919999999998</v>
      </c>
      <c r="Q265" s="12">
        <f>Table1[[#This Row],[PROFIT]]/Table1[[#This Row],[Net Sales]]</f>
        <v>0.30403621573269146</v>
      </c>
      <c r="R265" s="14">
        <f>ABS(Table1[[#This Row],[Distribution]])+ABS(Table1[[#This Row],[Warehousing]])</f>
        <v>1882.9099999999999</v>
      </c>
      <c r="S265" s="12">
        <f>ABS(Table1[[#This Row],[Discounts]]/Table1[[#This Row],[Gross Sales]])</f>
        <v>9.9777550384837821E-2</v>
      </c>
      <c r="T265" s="17">
        <f>Table1[[#This Row],[logistics cost]]/Table1[[#This Row],[Net Sales]]</f>
        <v>4.652767824930934E-2</v>
      </c>
      <c r="U265" s="1">
        <f>Table1[[#This Row],[PROFIT]]/Table1[[#This Row],[Volume]]</f>
        <v>104.00608622147082</v>
      </c>
      <c r="V265" s="1">
        <f>ABS(Table1[[#This Row],[Discounts]])</f>
        <v>4485.3999999999996</v>
      </c>
    </row>
    <row r="266" spans="1:22" ht="21.75" customHeight="1" x14ac:dyDescent="0.3">
      <c r="A266" s="1">
        <v>1120020</v>
      </c>
      <c r="B266" s="1" t="s">
        <v>21</v>
      </c>
      <c r="C266" s="1">
        <v>202403</v>
      </c>
      <c r="D266" s="1" t="s">
        <v>22</v>
      </c>
      <c r="E266" s="1" t="s">
        <v>23</v>
      </c>
      <c r="F266" s="1" t="s">
        <v>24</v>
      </c>
      <c r="G266" s="1" t="s">
        <v>39</v>
      </c>
      <c r="H266" s="1" t="s">
        <v>37</v>
      </c>
      <c r="I266" s="5">
        <v>243</v>
      </c>
      <c r="J266" s="5">
        <v>92340</v>
      </c>
      <c r="K266" s="5">
        <v>-8478.2099999999991</v>
      </c>
      <c r="L266" s="5">
        <v>83861.789999999994</v>
      </c>
      <c r="M266" s="5">
        <v>-53234.37</v>
      </c>
      <c r="N266" s="5">
        <v>-1800.52</v>
      </c>
      <c r="O266" s="5">
        <v>-1063.3399999999999</v>
      </c>
      <c r="P266" s="5">
        <f>Table1[[#This Row],[Net Sales]]+(Table1[[#This Row],[Cost of Goods Sold]]+Table1[[#This Row],[Distribution]]+Table1[[#This Row],[Warehousing]])</f>
        <v>27763.559999999998</v>
      </c>
      <c r="Q266" s="12">
        <f>Table1[[#This Row],[PROFIT]]/Table1[[#This Row],[Net Sales]]</f>
        <v>0.33106328877549596</v>
      </c>
      <c r="R266" s="14">
        <f>ABS(Table1[[#This Row],[Distribution]])+ABS(Table1[[#This Row],[Warehousing]])</f>
        <v>2863.8599999999997</v>
      </c>
      <c r="S266" s="12">
        <f>ABS(Table1[[#This Row],[Discounts]]/Table1[[#This Row],[Gross Sales]])</f>
        <v>9.1815139701104609E-2</v>
      </c>
      <c r="T266" s="17">
        <f>Table1[[#This Row],[logistics cost]]/Table1[[#This Row],[Net Sales]]</f>
        <v>3.4149759980081511E-2</v>
      </c>
      <c r="U266" s="1">
        <f>Table1[[#This Row],[PROFIT]]/Table1[[#This Row],[Volume]]</f>
        <v>114.25333333333333</v>
      </c>
      <c r="V266" s="1">
        <f>ABS(Table1[[#This Row],[Discounts]])</f>
        <v>8478.2099999999991</v>
      </c>
    </row>
    <row r="267" spans="1:22" ht="21.75" customHeight="1" x14ac:dyDescent="0.3">
      <c r="A267" s="1">
        <v>1120020</v>
      </c>
      <c r="B267" s="1" t="s">
        <v>21</v>
      </c>
      <c r="C267" s="1">
        <v>202411</v>
      </c>
      <c r="D267" s="1" t="s">
        <v>22</v>
      </c>
      <c r="E267" s="1" t="s">
        <v>23</v>
      </c>
      <c r="F267" s="1" t="s">
        <v>24</v>
      </c>
      <c r="G267" s="1" t="s">
        <v>39</v>
      </c>
      <c r="H267" s="1" t="s">
        <v>37</v>
      </c>
      <c r="I267" s="5">
        <v>140.19999999999999</v>
      </c>
      <c r="J267" s="5">
        <v>53276</v>
      </c>
      <c r="K267" s="5">
        <v>-4457.1099999999997</v>
      </c>
      <c r="L267" s="5">
        <v>48818.89</v>
      </c>
      <c r="M267" s="5">
        <v>-33029.769999999997</v>
      </c>
      <c r="N267" s="5">
        <v>-1410.61</v>
      </c>
      <c r="O267" s="5">
        <v>-859.87</v>
      </c>
      <c r="P267" s="5">
        <f>Table1[[#This Row],[Net Sales]]+(Table1[[#This Row],[Cost of Goods Sold]]+Table1[[#This Row],[Distribution]]+Table1[[#This Row],[Warehousing]])</f>
        <v>13518.64</v>
      </c>
      <c r="Q267" s="12">
        <f>Table1[[#This Row],[PROFIT]]/Table1[[#This Row],[Net Sales]]</f>
        <v>0.27691412074301563</v>
      </c>
      <c r="R267" s="14">
        <f>ABS(Table1[[#This Row],[Distribution]])+ABS(Table1[[#This Row],[Warehousing]])</f>
        <v>2270.48</v>
      </c>
      <c r="S267" s="12">
        <f>ABS(Table1[[#This Row],[Discounts]]/Table1[[#This Row],[Gross Sales]])</f>
        <v>8.3660747803889171E-2</v>
      </c>
      <c r="T267" s="17">
        <f>Table1[[#This Row],[logistics cost]]/Table1[[#This Row],[Net Sales]]</f>
        <v>4.6508226631125783E-2</v>
      </c>
      <c r="U267" s="1">
        <f>Table1[[#This Row],[PROFIT]]/Table1[[#This Row],[Volume]]</f>
        <v>96.42396576319544</v>
      </c>
      <c r="V267" s="1">
        <f>ABS(Table1[[#This Row],[Discounts]])</f>
        <v>4457.1099999999997</v>
      </c>
    </row>
    <row r="268" spans="1:22" ht="21.75" customHeight="1" x14ac:dyDescent="0.3">
      <c r="A268" s="1">
        <v>1110010</v>
      </c>
      <c r="B268" s="1" t="s">
        <v>15</v>
      </c>
      <c r="C268" s="1">
        <v>202406</v>
      </c>
      <c r="D268" s="1" t="s">
        <v>16</v>
      </c>
      <c r="E268" s="1" t="s">
        <v>17</v>
      </c>
      <c r="F268" s="1" t="s">
        <v>18</v>
      </c>
      <c r="G268" s="1" t="s">
        <v>36</v>
      </c>
      <c r="H268" s="1" t="s">
        <v>37</v>
      </c>
      <c r="I268" s="5">
        <v>157.69999999999999</v>
      </c>
      <c r="J268" s="5">
        <v>66234</v>
      </c>
      <c r="K268" s="5">
        <v>-6774.37</v>
      </c>
      <c r="L268" s="5">
        <v>59459.63</v>
      </c>
      <c r="M268" s="5">
        <v>-38693.14</v>
      </c>
      <c r="N268" s="5">
        <v>-1312.03</v>
      </c>
      <c r="O268" s="5">
        <v>-647.88</v>
      </c>
      <c r="P268" s="5">
        <f>Table1[[#This Row],[Net Sales]]+(Table1[[#This Row],[Cost of Goods Sold]]+Table1[[#This Row],[Distribution]]+Table1[[#This Row],[Warehousing]])</f>
        <v>18806.580000000002</v>
      </c>
      <c r="Q268" s="12">
        <f>Table1[[#This Row],[PROFIT]]/Table1[[#This Row],[Net Sales]]</f>
        <v>0.31629157463643826</v>
      </c>
      <c r="R268" s="14">
        <f>ABS(Table1[[#This Row],[Distribution]])+ABS(Table1[[#This Row],[Warehousing]])</f>
        <v>1959.9099999999999</v>
      </c>
      <c r="S268" s="12">
        <f>ABS(Table1[[#This Row],[Discounts]]/Table1[[#This Row],[Gross Sales]])</f>
        <v>0.10227934293565238</v>
      </c>
      <c r="T268" s="17">
        <f>Table1[[#This Row],[logistics cost]]/Table1[[#This Row],[Net Sales]]</f>
        <v>3.2962028186182796E-2</v>
      </c>
      <c r="U268" s="1">
        <f>Table1[[#This Row],[PROFIT]]/Table1[[#This Row],[Volume]]</f>
        <v>119.25542168674701</v>
      </c>
      <c r="V268" s="1">
        <f>ABS(Table1[[#This Row],[Discounts]])</f>
        <v>6774.37</v>
      </c>
    </row>
    <row r="269" spans="1:22" ht="21.75" customHeight="1" x14ac:dyDescent="0.3">
      <c r="A269" s="1">
        <v>1130010</v>
      </c>
      <c r="B269" s="1" t="s">
        <v>26</v>
      </c>
      <c r="C269" s="1">
        <v>202501</v>
      </c>
      <c r="D269" s="1" t="s">
        <v>27</v>
      </c>
      <c r="E269" s="1" t="s">
        <v>28</v>
      </c>
      <c r="F269" s="1" t="s">
        <v>29</v>
      </c>
      <c r="G269" s="1" t="s">
        <v>19</v>
      </c>
      <c r="H269" s="1" t="s">
        <v>20</v>
      </c>
      <c r="I269" s="5">
        <v>11.4</v>
      </c>
      <c r="J269" s="5">
        <v>4104</v>
      </c>
      <c r="K269" s="5">
        <v>-297.19</v>
      </c>
      <c r="L269" s="5">
        <v>3806.81</v>
      </c>
      <c r="M269" s="5">
        <v>-2538.19</v>
      </c>
      <c r="N269" s="5">
        <v>-131.32</v>
      </c>
      <c r="O269" s="5">
        <v>-59.37</v>
      </c>
      <c r="P269" s="5">
        <f>Table1[[#This Row],[Net Sales]]+(Table1[[#This Row],[Cost of Goods Sold]]+Table1[[#This Row],[Distribution]]+Table1[[#This Row],[Warehousing]])</f>
        <v>1077.9299999999998</v>
      </c>
      <c r="Q269" s="12">
        <f>Table1[[#This Row],[PROFIT]]/Table1[[#This Row],[Net Sales]]</f>
        <v>0.28315833992240219</v>
      </c>
      <c r="R269" s="14">
        <f>ABS(Table1[[#This Row],[Distribution]])+ABS(Table1[[#This Row],[Warehousing]])</f>
        <v>190.69</v>
      </c>
      <c r="S269" s="12">
        <f>ABS(Table1[[#This Row],[Discounts]]/Table1[[#This Row],[Gross Sales]])</f>
        <v>7.2414717348927876E-2</v>
      </c>
      <c r="T269" s="17">
        <f>Table1[[#This Row],[logistics cost]]/Table1[[#This Row],[Net Sales]]</f>
        <v>5.0091809152545047E-2</v>
      </c>
      <c r="U269" s="1">
        <f>Table1[[#This Row],[PROFIT]]/Table1[[#This Row],[Volume]]</f>
        <v>94.555263157894714</v>
      </c>
      <c r="V269" s="1">
        <f>ABS(Table1[[#This Row],[Discounts]])</f>
        <v>297.19</v>
      </c>
    </row>
    <row r="270" spans="1:22" ht="21.75" customHeight="1" x14ac:dyDescent="0.3">
      <c r="A270" s="1">
        <v>1110020</v>
      </c>
      <c r="B270" s="1" t="s">
        <v>41</v>
      </c>
      <c r="C270" s="1">
        <v>202406</v>
      </c>
      <c r="D270" s="1" t="s">
        <v>16</v>
      </c>
      <c r="E270" s="1" t="s">
        <v>28</v>
      </c>
      <c r="F270" s="1" t="s">
        <v>29</v>
      </c>
      <c r="G270" s="1" t="s">
        <v>39</v>
      </c>
      <c r="H270" s="1" t="s">
        <v>37</v>
      </c>
      <c r="I270" s="5">
        <v>84.7</v>
      </c>
      <c r="J270" s="5">
        <v>38115</v>
      </c>
      <c r="K270" s="5">
        <v>-3508.3</v>
      </c>
      <c r="L270" s="5">
        <v>34606.699999999997</v>
      </c>
      <c r="M270" s="5">
        <v>-22480.080000000002</v>
      </c>
      <c r="N270" s="5">
        <v>-735.92</v>
      </c>
      <c r="O270" s="5">
        <v>-496.49</v>
      </c>
      <c r="P270" s="5">
        <f>Table1[[#This Row],[Net Sales]]+(Table1[[#This Row],[Cost of Goods Sold]]+Table1[[#This Row],[Distribution]]+Table1[[#This Row],[Warehousing]])</f>
        <v>10894.209999999995</v>
      </c>
      <c r="Q270" s="12">
        <f>Table1[[#This Row],[PROFIT]]/Table1[[#This Row],[Net Sales]]</f>
        <v>0.31480060219552852</v>
      </c>
      <c r="R270" s="14">
        <f>ABS(Table1[[#This Row],[Distribution]])+ABS(Table1[[#This Row],[Warehousing]])</f>
        <v>1232.4099999999999</v>
      </c>
      <c r="S270" s="12">
        <f>ABS(Table1[[#This Row],[Discounts]]/Table1[[#This Row],[Gross Sales]])</f>
        <v>9.2045126590581144E-2</v>
      </c>
      <c r="T270" s="17">
        <f>Table1[[#This Row],[logistics cost]]/Table1[[#This Row],[Net Sales]]</f>
        <v>3.5611890183114829E-2</v>
      </c>
      <c r="U270" s="1">
        <f>Table1[[#This Row],[PROFIT]]/Table1[[#This Row],[Volume]]</f>
        <v>128.62113341204244</v>
      </c>
      <c r="V270" s="1">
        <f>ABS(Table1[[#This Row],[Discounts]])</f>
        <v>3508.3</v>
      </c>
    </row>
    <row r="271" spans="1:22" ht="21.75" customHeight="1" x14ac:dyDescent="0.3">
      <c r="A271" s="1">
        <v>1120020</v>
      </c>
      <c r="B271" s="1" t="s">
        <v>21</v>
      </c>
      <c r="C271" s="1">
        <v>202403</v>
      </c>
      <c r="D271" s="1" t="s">
        <v>22</v>
      </c>
      <c r="E271" s="1" t="s">
        <v>23</v>
      </c>
      <c r="F271" s="1" t="s">
        <v>24</v>
      </c>
      <c r="G271" s="1" t="s">
        <v>40</v>
      </c>
      <c r="H271" s="1" t="s">
        <v>34</v>
      </c>
      <c r="I271" s="5">
        <v>140.30000000000001</v>
      </c>
      <c r="J271" s="5">
        <v>53314</v>
      </c>
      <c r="K271" s="5">
        <v>-5242.1899999999996</v>
      </c>
      <c r="L271" s="5">
        <v>48071.81</v>
      </c>
      <c r="M271" s="5">
        <v>-31883.82</v>
      </c>
      <c r="N271" s="5">
        <v>-1438.12</v>
      </c>
      <c r="O271" s="5">
        <v>-777.16</v>
      </c>
      <c r="P271" s="5">
        <f>Table1[[#This Row],[Net Sales]]+(Table1[[#This Row],[Cost of Goods Sold]]+Table1[[#This Row],[Distribution]]+Table1[[#This Row],[Warehousing]])</f>
        <v>13972.709999999992</v>
      </c>
      <c r="Q271" s="12">
        <f>Table1[[#This Row],[PROFIT]]/Table1[[#This Row],[Net Sales]]</f>
        <v>0.29066328062122049</v>
      </c>
      <c r="R271" s="14">
        <f>ABS(Table1[[#This Row],[Distribution]])+ABS(Table1[[#This Row],[Warehousing]])</f>
        <v>2215.2799999999997</v>
      </c>
      <c r="S271" s="12">
        <f>ABS(Table1[[#This Row],[Discounts]]/Table1[[#This Row],[Gross Sales]])</f>
        <v>9.8326705930899941E-2</v>
      </c>
      <c r="T271" s="17">
        <f>Table1[[#This Row],[logistics cost]]/Table1[[#This Row],[Net Sales]]</f>
        <v>4.6082724989968127E-2</v>
      </c>
      <c r="U271" s="1">
        <f>Table1[[#This Row],[PROFIT]]/Table1[[#This Row],[Volume]]</f>
        <v>99.591660727013476</v>
      </c>
      <c r="V271" s="1">
        <f>ABS(Table1[[#This Row],[Discounts]])</f>
        <v>5242.1899999999996</v>
      </c>
    </row>
    <row r="272" spans="1:22" ht="21.75" customHeight="1" x14ac:dyDescent="0.3">
      <c r="A272" s="1">
        <v>1120020</v>
      </c>
      <c r="B272" s="1" t="s">
        <v>21</v>
      </c>
      <c r="C272" s="1">
        <v>202410</v>
      </c>
      <c r="D272" s="1" t="s">
        <v>22</v>
      </c>
      <c r="E272" s="1" t="s">
        <v>23</v>
      </c>
      <c r="F272" s="1" t="s">
        <v>24</v>
      </c>
      <c r="G272" s="1" t="s">
        <v>38</v>
      </c>
      <c r="H272" s="1" t="s">
        <v>20</v>
      </c>
      <c r="I272" s="5">
        <v>10.7</v>
      </c>
      <c r="J272" s="5">
        <v>4066</v>
      </c>
      <c r="K272" s="5">
        <v>-292.23</v>
      </c>
      <c r="L272" s="5">
        <v>3773.77</v>
      </c>
      <c r="M272" s="5">
        <v>-2530.3000000000002</v>
      </c>
      <c r="N272" s="5">
        <v>-104.15</v>
      </c>
      <c r="O272" s="5">
        <v>-70.28</v>
      </c>
      <c r="P272" s="5">
        <f>Table1[[#This Row],[Net Sales]]+(Table1[[#This Row],[Cost of Goods Sold]]+Table1[[#This Row],[Distribution]]+Table1[[#This Row],[Warehousing]])</f>
        <v>1069.0399999999995</v>
      </c>
      <c r="Q272" s="12">
        <f>Table1[[#This Row],[PROFIT]]/Table1[[#This Row],[Net Sales]]</f>
        <v>0.28328170503236805</v>
      </c>
      <c r="R272" s="14">
        <f>ABS(Table1[[#This Row],[Distribution]])+ABS(Table1[[#This Row],[Warehousing]])</f>
        <v>174.43</v>
      </c>
      <c r="S272" s="12">
        <f>ABS(Table1[[#This Row],[Discounts]]/Table1[[#This Row],[Gross Sales]])</f>
        <v>7.1871618298081655E-2</v>
      </c>
      <c r="T272" s="17">
        <f>Table1[[#This Row],[logistics cost]]/Table1[[#This Row],[Net Sales]]</f>
        <v>4.6221682826457361E-2</v>
      </c>
      <c r="U272" s="1">
        <f>Table1[[#This Row],[PROFIT]]/Table1[[#This Row],[Volume]]</f>
        <v>99.910280373831739</v>
      </c>
      <c r="V272" s="1">
        <f>ABS(Table1[[#This Row],[Discounts]])</f>
        <v>292.23</v>
      </c>
    </row>
    <row r="273" spans="1:22" ht="21.75" customHeight="1" x14ac:dyDescent="0.3">
      <c r="A273" s="1">
        <v>1120020</v>
      </c>
      <c r="B273" s="1" t="s">
        <v>21</v>
      </c>
      <c r="C273" s="1">
        <v>202509</v>
      </c>
      <c r="D273" s="1" t="s">
        <v>22</v>
      </c>
      <c r="E273" s="1" t="s">
        <v>23</v>
      </c>
      <c r="F273" s="1" t="s">
        <v>24</v>
      </c>
      <c r="G273" s="1" t="s">
        <v>40</v>
      </c>
      <c r="H273" s="1" t="s">
        <v>34</v>
      </c>
      <c r="I273" s="5">
        <v>293.60000000000002</v>
      </c>
      <c r="J273" s="5">
        <v>111568</v>
      </c>
      <c r="K273" s="5">
        <v>-8265.3700000000008</v>
      </c>
      <c r="L273" s="5">
        <v>103302.63</v>
      </c>
      <c r="M273" s="5">
        <v>-66035.16</v>
      </c>
      <c r="N273" s="5">
        <v>-4023.18</v>
      </c>
      <c r="O273" s="5">
        <v>-1240.51</v>
      </c>
      <c r="P273" s="5">
        <f>Table1[[#This Row],[Net Sales]]+(Table1[[#This Row],[Cost of Goods Sold]]+Table1[[#This Row],[Distribution]]+Table1[[#This Row],[Warehousing]])</f>
        <v>32003.780000000013</v>
      </c>
      <c r="Q273" s="12">
        <f>Table1[[#This Row],[PROFIT]]/Table1[[#This Row],[Net Sales]]</f>
        <v>0.30980605237252928</v>
      </c>
      <c r="R273" s="14">
        <f>ABS(Table1[[#This Row],[Distribution]])+ABS(Table1[[#This Row],[Warehousing]])</f>
        <v>5263.69</v>
      </c>
      <c r="S273" s="12">
        <f>ABS(Table1[[#This Row],[Discounts]]/Table1[[#This Row],[Gross Sales]])</f>
        <v>7.4083697834504525E-2</v>
      </c>
      <c r="T273" s="17">
        <f>Table1[[#This Row],[logistics cost]]/Table1[[#This Row],[Net Sales]]</f>
        <v>5.095407541898981E-2</v>
      </c>
      <c r="U273" s="1">
        <f>Table1[[#This Row],[PROFIT]]/Table1[[#This Row],[Volume]]</f>
        <v>109.0047002724796</v>
      </c>
      <c r="V273" s="1">
        <f>ABS(Table1[[#This Row],[Discounts]])</f>
        <v>8265.3700000000008</v>
      </c>
    </row>
    <row r="274" spans="1:22" ht="21.75" customHeight="1" x14ac:dyDescent="0.3">
      <c r="A274" s="1">
        <v>1120010</v>
      </c>
      <c r="B274" s="1" t="s">
        <v>32</v>
      </c>
      <c r="C274" s="1">
        <v>202411</v>
      </c>
      <c r="D274" s="1" t="s">
        <v>22</v>
      </c>
      <c r="E274" s="1" t="s">
        <v>17</v>
      </c>
      <c r="F274" s="1" t="s">
        <v>18</v>
      </c>
      <c r="G274" s="1" t="s">
        <v>39</v>
      </c>
      <c r="H274" s="1" t="s">
        <v>37</v>
      </c>
      <c r="I274" s="5">
        <v>122.9</v>
      </c>
      <c r="J274" s="5">
        <v>58992</v>
      </c>
      <c r="K274" s="5">
        <v>-6359.24</v>
      </c>
      <c r="L274" s="5">
        <v>52632.76</v>
      </c>
      <c r="M274" s="5">
        <v>-34182.9</v>
      </c>
      <c r="N274" s="5">
        <v>-1658.86</v>
      </c>
      <c r="O274" s="5">
        <v>-653.91999999999996</v>
      </c>
      <c r="P274" s="5">
        <f>Table1[[#This Row],[Net Sales]]+(Table1[[#This Row],[Cost of Goods Sold]]+Table1[[#This Row],[Distribution]]+Table1[[#This Row],[Warehousing]])</f>
        <v>16137.080000000002</v>
      </c>
      <c r="Q274" s="12">
        <f>Table1[[#This Row],[PROFIT]]/Table1[[#This Row],[Net Sales]]</f>
        <v>0.30659763994895955</v>
      </c>
      <c r="R274" s="14">
        <f>ABS(Table1[[#This Row],[Distribution]])+ABS(Table1[[#This Row],[Warehousing]])</f>
        <v>2312.7799999999997</v>
      </c>
      <c r="S274" s="12">
        <f>ABS(Table1[[#This Row],[Discounts]]/Table1[[#This Row],[Gross Sales]])</f>
        <v>0.10779834553837808</v>
      </c>
      <c r="T274" s="17">
        <f>Table1[[#This Row],[logistics cost]]/Table1[[#This Row],[Net Sales]]</f>
        <v>4.3941833945246263E-2</v>
      </c>
      <c r="U274" s="1">
        <f>Table1[[#This Row],[PROFIT]]/Table1[[#This Row],[Volume]]</f>
        <v>131.30252237591537</v>
      </c>
      <c r="V274" s="1">
        <f>ABS(Table1[[#This Row],[Discounts]])</f>
        <v>6359.24</v>
      </c>
    </row>
    <row r="275" spans="1:22" ht="21.75" customHeight="1" x14ac:dyDescent="0.3">
      <c r="A275" s="1">
        <v>1120020</v>
      </c>
      <c r="B275" s="1" t="s">
        <v>21</v>
      </c>
      <c r="C275" s="1">
        <v>202412</v>
      </c>
      <c r="D275" s="1" t="s">
        <v>22</v>
      </c>
      <c r="E275" s="1" t="s">
        <v>23</v>
      </c>
      <c r="F275" s="1" t="s">
        <v>24</v>
      </c>
      <c r="G275" s="1" t="s">
        <v>40</v>
      </c>
      <c r="H275" s="1" t="s">
        <v>34</v>
      </c>
      <c r="I275" s="5">
        <v>78.5</v>
      </c>
      <c r="J275" s="5">
        <v>29830</v>
      </c>
      <c r="K275" s="5">
        <v>-2592.69</v>
      </c>
      <c r="L275" s="5">
        <v>27237.31</v>
      </c>
      <c r="M275" s="5">
        <v>-17854.97</v>
      </c>
      <c r="N275" s="5">
        <v>-841.98</v>
      </c>
      <c r="O275" s="5">
        <v>-458.05</v>
      </c>
      <c r="P275" s="5">
        <f>Table1[[#This Row],[Net Sales]]+(Table1[[#This Row],[Cost of Goods Sold]]+Table1[[#This Row],[Distribution]]+Table1[[#This Row],[Warehousing]])</f>
        <v>8082.3100000000013</v>
      </c>
      <c r="Q275" s="12">
        <f>Table1[[#This Row],[PROFIT]]/Table1[[#This Row],[Net Sales]]</f>
        <v>0.29673671886100356</v>
      </c>
      <c r="R275" s="14">
        <f>ABS(Table1[[#This Row],[Distribution]])+ABS(Table1[[#This Row],[Warehousing]])</f>
        <v>1300.03</v>
      </c>
      <c r="S275" s="12">
        <f>ABS(Table1[[#This Row],[Discounts]]/Table1[[#This Row],[Gross Sales]])</f>
        <v>8.691552128729467E-2</v>
      </c>
      <c r="T275" s="17">
        <f>Table1[[#This Row],[logistics cost]]/Table1[[#This Row],[Net Sales]]</f>
        <v>4.7729750111152679E-2</v>
      </c>
      <c r="U275" s="1">
        <f>Table1[[#This Row],[PROFIT]]/Table1[[#This Row],[Volume]]</f>
        <v>102.95936305732485</v>
      </c>
      <c r="V275" s="1">
        <f>ABS(Table1[[#This Row],[Discounts]])</f>
        <v>2592.69</v>
      </c>
    </row>
    <row r="276" spans="1:22" ht="21.75" customHeight="1" x14ac:dyDescent="0.3">
      <c r="A276" s="1">
        <v>1130010</v>
      </c>
      <c r="B276" s="1" t="s">
        <v>26</v>
      </c>
      <c r="C276" s="1">
        <v>202511</v>
      </c>
      <c r="D276" s="1" t="s">
        <v>27</v>
      </c>
      <c r="E276" s="1" t="s">
        <v>28</v>
      </c>
      <c r="F276" s="1" t="s">
        <v>29</v>
      </c>
      <c r="G276" s="1" t="s">
        <v>42</v>
      </c>
      <c r="H276" s="1" t="s">
        <v>20</v>
      </c>
      <c r="I276" s="5">
        <v>33.1</v>
      </c>
      <c r="J276" s="5">
        <v>11916</v>
      </c>
      <c r="K276" s="5">
        <v>-1000.12</v>
      </c>
      <c r="L276" s="5">
        <v>10915.88</v>
      </c>
      <c r="M276" s="5">
        <v>-7312.3</v>
      </c>
      <c r="N276" s="5">
        <v>-233.42</v>
      </c>
      <c r="O276" s="5">
        <v>-201.7</v>
      </c>
      <c r="P276" s="5">
        <f>Table1[[#This Row],[Net Sales]]+(Table1[[#This Row],[Cost of Goods Sold]]+Table1[[#This Row],[Distribution]]+Table1[[#This Row],[Warehousing]])</f>
        <v>3168.4599999999991</v>
      </c>
      <c r="Q276" s="12">
        <f>Table1[[#This Row],[PROFIT]]/Table1[[#This Row],[Net Sales]]</f>
        <v>0.29026152724287912</v>
      </c>
      <c r="R276" s="14">
        <f>ABS(Table1[[#This Row],[Distribution]])+ABS(Table1[[#This Row],[Warehousing]])</f>
        <v>435.12</v>
      </c>
      <c r="S276" s="12">
        <f>ABS(Table1[[#This Row],[Discounts]]/Table1[[#This Row],[Gross Sales]])</f>
        <v>8.3930849278281303E-2</v>
      </c>
      <c r="T276" s="17">
        <f>Table1[[#This Row],[logistics cost]]/Table1[[#This Row],[Net Sales]]</f>
        <v>3.9861193050858022E-2</v>
      </c>
      <c r="U276" s="1">
        <f>Table1[[#This Row],[PROFIT]]/Table1[[#This Row],[Volume]]</f>
        <v>95.723867069486374</v>
      </c>
      <c r="V276" s="1">
        <f>ABS(Table1[[#This Row],[Discounts]])</f>
        <v>1000.12</v>
      </c>
    </row>
    <row r="277" spans="1:22" ht="21.75" customHeight="1" x14ac:dyDescent="0.3">
      <c r="A277" s="1">
        <v>1120020</v>
      </c>
      <c r="B277" s="1" t="s">
        <v>21</v>
      </c>
      <c r="C277" s="1">
        <v>202509</v>
      </c>
      <c r="D277" s="1" t="s">
        <v>22</v>
      </c>
      <c r="E277" s="1" t="s">
        <v>23</v>
      </c>
      <c r="F277" s="1" t="s">
        <v>24</v>
      </c>
      <c r="G277" s="1" t="s">
        <v>30</v>
      </c>
      <c r="H277" s="1" t="s">
        <v>31</v>
      </c>
      <c r="I277" s="5">
        <v>43.3</v>
      </c>
      <c r="J277" s="5">
        <v>16454</v>
      </c>
      <c r="K277" s="5">
        <v>-412.23</v>
      </c>
      <c r="L277" s="5">
        <v>16041.77</v>
      </c>
      <c r="M277" s="5">
        <v>-10094.26</v>
      </c>
      <c r="N277" s="5">
        <v>-456.59</v>
      </c>
      <c r="O277" s="5">
        <v>-220.89</v>
      </c>
      <c r="P277" s="5">
        <f>Table1[[#This Row],[Net Sales]]+(Table1[[#This Row],[Cost of Goods Sold]]+Table1[[#This Row],[Distribution]]+Table1[[#This Row],[Warehousing]])</f>
        <v>5270.0300000000007</v>
      </c>
      <c r="Q277" s="12">
        <f>Table1[[#This Row],[PROFIT]]/Table1[[#This Row],[Net Sales]]</f>
        <v>0.32851923447350262</v>
      </c>
      <c r="R277" s="14">
        <f>ABS(Table1[[#This Row],[Distribution]])+ABS(Table1[[#This Row],[Warehousing]])</f>
        <v>677.48</v>
      </c>
      <c r="S277" s="12">
        <f>ABS(Table1[[#This Row],[Discounts]]/Table1[[#This Row],[Gross Sales]])</f>
        <v>2.5053482435881853E-2</v>
      </c>
      <c r="T277" s="17">
        <f>Table1[[#This Row],[logistics cost]]/Table1[[#This Row],[Net Sales]]</f>
        <v>4.2232247439029487E-2</v>
      </c>
      <c r="U277" s="1">
        <f>Table1[[#This Row],[PROFIT]]/Table1[[#This Row],[Volume]]</f>
        <v>121.70969976905315</v>
      </c>
      <c r="V277" s="1">
        <f>ABS(Table1[[#This Row],[Discounts]])</f>
        <v>412.23</v>
      </c>
    </row>
    <row r="278" spans="1:22" ht="21.75" customHeight="1" x14ac:dyDescent="0.3">
      <c r="A278" s="1">
        <v>1120020</v>
      </c>
      <c r="B278" s="1" t="s">
        <v>21</v>
      </c>
      <c r="C278" s="1">
        <v>202501</v>
      </c>
      <c r="D278" s="1" t="s">
        <v>22</v>
      </c>
      <c r="E278" s="1" t="s">
        <v>23</v>
      </c>
      <c r="F278" s="1" t="s">
        <v>24</v>
      </c>
      <c r="G278" s="1" t="s">
        <v>43</v>
      </c>
      <c r="H278" s="1" t="s">
        <v>31</v>
      </c>
      <c r="I278" s="5">
        <v>68.8</v>
      </c>
      <c r="J278" s="5">
        <v>26144</v>
      </c>
      <c r="K278" s="5">
        <v>-1005.76</v>
      </c>
      <c r="L278" s="5">
        <v>25138.240000000002</v>
      </c>
      <c r="M278" s="5">
        <v>-16897.37</v>
      </c>
      <c r="N278" s="5">
        <v>-713.07</v>
      </c>
      <c r="O278" s="5">
        <v>-260.62</v>
      </c>
      <c r="P278" s="5">
        <f>Table1[[#This Row],[Net Sales]]+(Table1[[#This Row],[Cost of Goods Sold]]+Table1[[#This Row],[Distribution]]+Table1[[#This Row],[Warehousing]])</f>
        <v>7267.1800000000039</v>
      </c>
      <c r="Q278" s="12">
        <f>Table1[[#This Row],[PROFIT]]/Table1[[#This Row],[Net Sales]]</f>
        <v>0.28908865537125922</v>
      </c>
      <c r="R278" s="14">
        <f>ABS(Table1[[#This Row],[Distribution]])+ABS(Table1[[#This Row],[Warehousing]])</f>
        <v>973.69</v>
      </c>
      <c r="S278" s="12">
        <f>ABS(Table1[[#This Row],[Discounts]]/Table1[[#This Row],[Gross Sales]])</f>
        <v>3.8470012239902082E-2</v>
      </c>
      <c r="T278" s="17">
        <f>Table1[[#This Row],[logistics cost]]/Table1[[#This Row],[Net Sales]]</f>
        <v>3.8733419682523515E-2</v>
      </c>
      <c r="U278" s="1">
        <f>Table1[[#This Row],[PROFIT]]/Table1[[#This Row],[Volume]]</f>
        <v>105.62761627906983</v>
      </c>
      <c r="V278" s="1">
        <f>ABS(Table1[[#This Row],[Discounts]])</f>
        <v>1005.76</v>
      </c>
    </row>
    <row r="279" spans="1:22" ht="21.75" customHeight="1" x14ac:dyDescent="0.3">
      <c r="A279" s="1">
        <v>1120010</v>
      </c>
      <c r="B279" s="1" t="s">
        <v>32</v>
      </c>
      <c r="C279" s="1">
        <v>202408</v>
      </c>
      <c r="D279" s="1" t="s">
        <v>22</v>
      </c>
      <c r="E279" s="1" t="s">
        <v>17</v>
      </c>
      <c r="F279" s="1" t="s">
        <v>18</v>
      </c>
      <c r="G279" s="1" t="s">
        <v>25</v>
      </c>
      <c r="H279" s="1" t="s">
        <v>20</v>
      </c>
      <c r="I279" s="5">
        <v>82.3</v>
      </c>
      <c r="J279" s="5">
        <v>39504</v>
      </c>
      <c r="K279" s="5">
        <v>-2790.97</v>
      </c>
      <c r="L279" s="5">
        <v>36713.03</v>
      </c>
      <c r="M279" s="5">
        <v>-24187.279999999999</v>
      </c>
      <c r="N279" s="5">
        <v>-766.79</v>
      </c>
      <c r="O279" s="5">
        <v>-728.24</v>
      </c>
      <c r="P279" s="5">
        <f>Table1[[#This Row],[Net Sales]]+(Table1[[#This Row],[Cost of Goods Sold]]+Table1[[#This Row],[Distribution]]+Table1[[#This Row],[Warehousing]])</f>
        <v>11030.719999999998</v>
      </c>
      <c r="Q279" s="12">
        <f>Table1[[#This Row],[PROFIT]]/Table1[[#This Row],[Net Sales]]</f>
        <v>0.30045790282087853</v>
      </c>
      <c r="R279" s="14">
        <f>ABS(Table1[[#This Row],[Distribution]])+ABS(Table1[[#This Row],[Warehousing]])</f>
        <v>1495.03</v>
      </c>
      <c r="S279" s="12">
        <f>ABS(Table1[[#This Row],[Discounts]]/Table1[[#This Row],[Gross Sales]])</f>
        <v>7.0650313892264074E-2</v>
      </c>
      <c r="T279" s="17">
        <f>Table1[[#This Row],[logistics cost]]/Table1[[#This Row],[Net Sales]]</f>
        <v>4.0722054267926126E-2</v>
      </c>
      <c r="U279" s="1">
        <f>Table1[[#This Row],[PROFIT]]/Table1[[#This Row],[Volume]]</f>
        <v>134.03061968408261</v>
      </c>
      <c r="V279" s="1">
        <f>ABS(Table1[[#This Row],[Discounts]])</f>
        <v>2790.97</v>
      </c>
    </row>
    <row r="280" spans="1:22" ht="21.75" customHeight="1" x14ac:dyDescent="0.3">
      <c r="A280" s="1">
        <v>1120020</v>
      </c>
      <c r="B280" s="1" t="s">
        <v>21</v>
      </c>
      <c r="C280" s="1">
        <v>202404</v>
      </c>
      <c r="D280" s="1" t="s">
        <v>22</v>
      </c>
      <c r="E280" s="1" t="s">
        <v>23</v>
      </c>
      <c r="F280" s="1" t="s">
        <v>24</v>
      </c>
      <c r="G280" s="1" t="s">
        <v>40</v>
      </c>
      <c r="H280" s="1" t="s">
        <v>34</v>
      </c>
      <c r="I280" s="5">
        <v>52.6</v>
      </c>
      <c r="J280" s="5">
        <v>19988</v>
      </c>
      <c r="K280" s="5">
        <v>-1554.31</v>
      </c>
      <c r="L280" s="5">
        <v>18433.689999999999</v>
      </c>
      <c r="M280" s="5">
        <v>-11993.71</v>
      </c>
      <c r="N280" s="5">
        <v>-559.94000000000005</v>
      </c>
      <c r="O280" s="5">
        <v>-291.35000000000002</v>
      </c>
      <c r="P280" s="5">
        <f>Table1[[#This Row],[Net Sales]]+(Table1[[#This Row],[Cost of Goods Sold]]+Table1[[#This Row],[Distribution]]+Table1[[#This Row],[Warehousing]])</f>
        <v>5588.6899999999987</v>
      </c>
      <c r="Q280" s="12">
        <f>Table1[[#This Row],[PROFIT]]/Table1[[#This Row],[Net Sales]]</f>
        <v>0.30317803977391389</v>
      </c>
      <c r="R280" s="14">
        <f>ABS(Table1[[#This Row],[Distribution]])+ABS(Table1[[#This Row],[Warehousing]])</f>
        <v>851.29000000000008</v>
      </c>
      <c r="S280" s="12">
        <f>ABS(Table1[[#This Row],[Discounts]]/Table1[[#This Row],[Gross Sales]])</f>
        <v>7.7762157294376619E-2</v>
      </c>
      <c r="T280" s="17">
        <f>Table1[[#This Row],[logistics cost]]/Table1[[#This Row],[Net Sales]]</f>
        <v>4.6181204088817818E-2</v>
      </c>
      <c r="U280" s="1">
        <f>Table1[[#This Row],[PROFIT]]/Table1[[#This Row],[Volume]]</f>
        <v>106.24885931558933</v>
      </c>
      <c r="V280" s="1">
        <f>ABS(Table1[[#This Row],[Discounts]])</f>
        <v>1554.31</v>
      </c>
    </row>
    <row r="281" spans="1:22" ht="21.75" customHeight="1" x14ac:dyDescent="0.3">
      <c r="A281" s="1">
        <v>1130010</v>
      </c>
      <c r="B281" s="1" t="s">
        <v>26</v>
      </c>
      <c r="C281" s="1">
        <v>202412</v>
      </c>
      <c r="D281" s="1" t="s">
        <v>27</v>
      </c>
      <c r="E281" s="1" t="s">
        <v>28</v>
      </c>
      <c r="F281" s="1" t="s">
        <v>29</v>
      </c>
      <c r="G281" s="1" t="s">
        <v>39</v>
      </c>
      <c r="H281" s="1" t="s">
        <v>37</v>
      </c>
      <c r="I281" s="5">
        <v>147.80000000000001</v>
      </c>
      <c r="J281" s="5">
        <v>53208</v>
      </c>
      <c r="K281" s="5">
        <v>-5900.43</v>
      </c>
      <c r="L281" s="5">
        <v>47307.57</v>
      </c>
      <c r="M281" s="5">
        <v>-31001.38</v>
      </c>
      <c r="N281" s="5">
        <v>-1419.67</v>
      </c>
      <c r="O281" s="5">
        <v>-636.27</v>
      </c>
      <c r="P281" s="5">
        <f>Table1[[#This Row],[Net Sales]]+(Table1[[#This Row],[Cost of Goods Sold]]+Table1[[#This Row],[Distribution]]+Table1[[#This Row],[Warehousing]])</f>
        <v>14250.25</v>
      </c>
      <c r="Q281" s="12">
        <f>Table1[[#This Row],[PROFIT]]/Table1[[#This Row],[Net Sales]]</f>
        <v>0.30122557552628471</v>
      </c>
      <c r="R281" s="14">
        <f>ABS(Table1[[#This Row],[Distribution]])+ABS(Table1[[#This Row],[Warehousing]])</f>
        <v>2055.94</v>
      </c>
      <c r="S281" s="12">
        <f>ABS(Table1[[#This Row],[Discounts]]/Table1[[#This Row],[Gross Sales]])</f>
        <v>0.11089366260712676</v>
      </c>
      <c r="T281" s="17">
        <f>Table1[[#This Row],[logistics cost]]/Table1[[#This Row],[Net Sales]]</f>
        <v>4.3459006666374957E-2</v>
      </c>
      <c r="U281" s="1">
        <f>Table1[[#This Row],[PROFIT]]/Table1[[#This Row],[Volume]]</f>
        <v>96.415764546684699</v>
      </c>
      <c r="V281" s="1">
        <f>ABS(Table1[[#This Row],[Discounts]])</f>
        <v>5900.43</v>
      </c>
    </row>
    <row r="282" spans="1:22" ht="21.75" customHeight="1" x14ac:dyDescent="0.3">
      <c r="A282" s="1">
        <v>1110010</v>
      </c>
      <c r="B282" s="1" t="s">
        <v>15</v>
      </c>
      <c r="C282" s="1">
        <v>202410</v>
      </c>
      <c r="D282" s="1" t="s">
        <v>16</v>
      </c>
      <c r="E282" s="1" t="s">
        <v>17</v>
      </c>
      <c r="F282" s="1" t="s">
        <v>18</v>
      </c>
      <c r="G282" s="1" t="s">
        <v>30</v>
      </c>
      <c r="H282" s="1" t="s">
        <v>31</v>
      </c>
      <c r="I282" s="5">
        <v>55.8</v>
      </c>
      <c r="J282" s="5">
        <v>23436</v>
      </c>
      <c r="K282" s="5">
        <v>-919.5</v>
      </c>
      <c r="L282" s="5">
        <v>22516.5</v>
      </c>
      <c r="M282" s="5">
        <v>-14117.04</v>
      </c>
      <c r="N282" s="5">
        <v>-873.94</v>
      </c>
      <c r="O282" s="5">
        <v>-257.07</v>
      </c>
      <c r="P282" s="5">
        <f>Table1[[#This Row],[Net Sales]]+(Table1[[#This Row],[Cost of Goods Sold]]+Table1[[#This Row],[Distribution]]+Table1[[#This Row],[Warehousing]])</f>
        <v>7268.4499999999989</v>
      </c>
      <c r="Q282" s="12">
        <f>Table1[[#This Row],[PROFIT]]/Table1[[#This Row],[Net Sales]]</f>
        <v>0.32280549819021603</v>
      </c>
      <c r="R282" s="14">
        <f>ABS(Table1[[#This Row],[Distribution]])+ABS(Table1[[#This Row],[Warehousing]])</f>
        <v>1131.01</v>
      </c>
      <c r="S282" s="12">
        <f>ABS(Table1[[#This Row],[Discounts]]/Table1[[#This Row],[Gross Sales]])</f>
        <v>3.9234511008704558E-2</v>
      </c>
      <c r="T282" s="17">
        <f>Table1[[#This Row],[logistics cost]]/Table1[[#This Row],[Net Sales]]</f>
        <v>5.0230275575688939E-2</v>
      </c>
      <c r="U282" s="1">
        <f>Table1[[#This Row],[PROFIT]]/Table1[[#This Row],[Volume]]</f>
        <v>130.25896057347668</v>
      </c>
      <c r="V282" s="1">
        <f>ABS(Table1[[#This Row],[Discounts]])</f>
        <v>919.5</v>
      </c>
    </row>
    <row r="283" spans="1:22" ht="21.75" customHeight="1" x14ac:dyDescent="0.3">
      <c r="A283" s="1">
        <v>1120010</v>
      </c>
      <c r="B283" s="1" t="s">
        <v>32</v>
      </c>
      <c r="C283" s="1">
        <v>202407</v>
      </c>
      <c r="D283" s="1" t="s">
        <v>22</v>
      </c>
      <c r="E283" s="1" t="s">
        <v>17</v>
      </c>
      <c r="F283" s="1" t="s">
        <v>18</v>
      </c>
      <c r="G283" s="1" t="s">
        <v>40</v>
      </c>
      <c r="H283" s="1" t="s">
        <v>34</v>
      </c>
      <c r="I283" s="5">
        <v>180.3</v>
      </c>
      <c r="J283" s="5">
        <v>86544</v>
      </c>
      <c r="K283" s="5">
        <v>-6962.38</v>
      </c>
      <c r="L283" s="5">
        <v>79581.62</v>
      </c>
      <c r="M283" s="5">
        <v>-49806.74</v>
      </c>
      <c r="N283" s="5">
        <v>-2740.78</v>
      </c>
      <c r="O283" s="5">
        <v>-1155.8800000000001</v>
      </c>
      <c r="P283" s="5">
        <f>Table1[[#This Row],[Net Sales]]+(Table1[[#This Row],[Cost of Goods Sold]]+Table1[[#This Row],[Distribution]]+Table1[[#This Row],[Warehousing]])</f>
        <v>25878.22</v>
      </c>
      <c r="Q283" s="12">
        <f>Table1[[#This Row],[PROFIT]]/Table1[[#This Row],[Net Sales]]</f>
        <v>0.32517835148367175</v>
      </c>
      <c r="R283" s="14">
        <f>ABS(Table1[[#This Row],[Distribution]])+ABS(Table1[[#This Row],[Warehousing]])</f>
        <v>3896.6600000000003</v>
      </c>
      <c r="S283" s="12">
        <f>ABS(Table1[[#This Row],[Discounts]]/Table1[[#This Row],[Gross Sales]])</f>
        <v>8.0449020151599188E-2</v>
      </c>
      <c r="T283" s="17">
        <f>Table1[[#This Row],[logistics cost]]/Table1[[#This Row],[Net Sales]]</f>
        <v>4.8964321158579086E-2</v>
      </c>
      <c r="U283" s="1">
        <f>Table1[[#This Row],[PROFIT]]/Table1[[#This Row],[Volume]]</f>
        <v>143.52867443150305</v>
      </c>
      <c r="V283" s="1">
        <f>ABS(Table1[[#This Row],[Discounts]])</f>
        <v>6962.38</v>
      </c>
    </row>
    <row r="284" spans="1:22" ht="21.75" customHeight="1" x14ac:dyDescent="0.3">
      <c r="A284" s="1">
        <v>1110010</v>
      </c>
      <c r="B284" s="1" t="s">
        <v>15</v>
      </c>
      <c r="C284" s="1">
        <v>202511</v>
      </c>
      <c r="D284" s="1" t="s">
        <v>16</v>
      </c>
      <c r="E284" s="1" t="s">
        <v>17</v>
      </c>
      <c r="F284" s="1" t="s">
        <v>18</v>
      </c>
      <c r="G284" s="1" t="s">
        <v>33</v>
      </c>
      <c r="H284" s="1" t="s">
        <v>34</v>
      </c>
      <c r="I284" s="5">
        <v>78.8</v>
      </c>
      <c r="J284" s="5">
        <v>33096</v>
      </c>
      <c r="K284" s="5">
        <v>-3159.85</v>
      </c>
      <c r="L284" s="5">
        <v>29936.15</v>
      </c>
      <c r="M284" s="5">
        <v>-19724.28</v>
      </c>
      <c r="N284" s="5">
        <v>-1004.14</v>
      </c>
      <c r="O284" s="5">
        <v>-348.56</v>
      </c>
      <c r="P284" s="5">
        <f>Table1[[#This Row],[Net Sales]]+(Table1[[#This Row],[Cost of Goods Sold]]+Table1[[#This Row],[Distribution]]+Table1[[#This Row],[Warehousing]])</f>
        <v>8859.1700000000019</v>
      </c>
      <c r="Q284" s="12">
        <f>Table1[[#This Row],[PROFIT]]/Table1[[#This Row],[Net Sales]]</f>
        <v>0.29593551609007845</v>
      </c>
      <c r="R284" s="14">
        <f>ABS(Table1[[#This Row],[Distribution]])+ABS(Table1[[#This Row],[Warehousing]])</f>
        <v>1352.7</v>
      </c>
      <c r="S284" s="12">
        <f>ABS(Table1[[#This Row],[Discounts]]/Table1[[#This Row],[Gross Sales]])</f>
        <v>9.547528402223833E-2</v>
      </c>
      <c r="T284" s="17">
        <f>Table1[[#This Row],[logistics cost]]/Table1[[#This Row],[Net Sales]]</f>
        <v>4.5186171234443975E-2</v>
      </c>
      <c r="U284" s="1">
        <f>Table1[[#This Row],[PROFIT]]/Table1[[#This Row],[Volume]]</f>
        <v>112.42601522842642</v>
      </c>
      <c r="V284" s="1">
        <f>ABS(Table1[[#This Row],[Discounts]])</f>
        <v>3159.85</v>
      </c>
    </row>
    <row r="285" spans="1:22" ht="21.75" customHeight="1" x14ac:dyDescent="0.3">
      <c r="A285" s="1">
        <v>1110020</v>
      </c>
      <c r="B285" s="1" t="s">
        <v>41</v>
      </c>
      <c r="C285" s="1">
        <v>202411</v>
      </c>
      <c r="D285" s="1" t="s">
        <v>16</v>
      </c>
      <c r="E285" s="1" t="s">
        <v>28</v>
      </c>
      <c r="F285" s="1" t="s">
        <v>29</v>
      </c>
      <c r="G285" s="1" t="s">
        <v>36</v>
      </c>
      <c r="H285" s="1" t="s">
        <v>37</v>
      </c>
      <c r="I285" s="5">
        <v>190</v>
      </c>
      <c r="J285" s="5">
        <v>85500</v>
      </c>
      <c r="K285" s="5">
        <v>-10117.94</v>
      </c>
      <c r="L285" s="5">
        <v>75382.06</v>
      </c>
      <c r="M285" s="5">
        <v>-47785.54</v>
      </c>
      <c r="N285" s="5">
        <v>-2118.31</v>
      </c>
      <c r="O285" s="5">
        <v>-892.86</v>
      </c>
      <c r="P285" s="5">
        <f>Table1[[#This Row],[Net Sales]]+(Table1[[#This Row],[Cost of Goods Sold]]+Table1[[#This Row],[Distribution]]+Table1[[#This Row],[Warehousing]])</f>
        <v>24585.35</v>
      </c>
      <c r="Q285" s="12">
        <f>Table1[[#This Row],[PROFIT]]/Table1[[#This Row],[Net Sales]]</f>
        <v>0.32614324946810952</v>
      </c>
      <c r="R285" s="14">
        <f>ABS(Table1[[#This Row],[Distribution]])+ABS(Table1[[#This Row],[Warehousing]])</f>
        <v>3011.17</v>
      </c>
      <c r="S285" s="12">
        <f>ABS(Table1[[#This Row],[Discounts]]/Table1[[#This Row],[Gross Sales]])</f>
        <v>0.11833847953216375</v>
      </c>
      <c r="T285" s="17">
        <f>Table1[[#This Row],[logistics cost]]/Table1[[#This Row],[Net Sales]]</f>
        <v>3.9945445905829588E-2</v>
      </c>
      <c r="U285" s="1">
        <f>Table1[[#This Row],[PROFIT]]/Table1[[#This Row],[Volume]]</f>
        <v>129.39657894736843</v>
      </c>
      <c r="V285" s="1">
        <f>ABS(Table1[[#This Row],[Discounts]])</f>
        <v>10117.94</v>
      </c>
    </row>
    <row r="286" spans="1:22" ht="21.75" customHeight="1" x14ac:dyDescent="0.3">
      <c r="A286" s="1">
        <v>1120020</v>
      </c>
      <c r="B286" s="1" t="s">
        <v>21</v>
      </c>
      <c r="C286" s="1">
        <v>202512</v>
      </c>
      <c r="D286" s="1" t="s">
        <v>22</v>
      </c>
      <c r="E286" s="1" t="s">
        <v>23</v>
      </c>
      <c r="F286" s="1" t="s">
        <v>24</v>
      </c>
      <c r="G286" s="1" t="s">
        <v>30</v>
      </c>
      <c r="H286" s="1" t="s">
        <v>31</v>
      </c>
      <c r="I286" s="5">
        <v>77.599999999999994</v>
      </c>
      <c r="J286" s="5">
        <v>29488</v>
      </c>
      <c r="K286" s="5">
        <v>-706.13</v>
      </c>
      <c r="L286" s="5">
        <v>28781.87</v>
      </c>
      <c r="M286" s="5">
        <v>-18867.439999999999</v>
      </c>
      <c r="N286" s="5">
        <v>-799.47</v>
      </c>
      <c r="O286" s="5">
        <v>-490.65</v>
      </c>
      <c r="P286" s="5">
        <f>Table1[[#This Row],[Net Sales]]+(Table1[[#This Row],[Cost of Goods Sold]]+Table1[[#This Row],[Distribution]]+Table1[[#This Row],[Warehousing]])</f>
        <v>8624.3099999999977</v>
      </c>
      <c r="Q286" s="12">
        <f>Table1[[#This Row],[PROFIT]]/Table1[[#This Row],[Net Sales]]</f>
        <v>0.29964383829125757</v>
      </c>
      <c r="R286" s="14">
        <f>ABS(Table1[[#This Row],[Distribution]])+ABS(Table1[[#This Row],[Warehousing]])</f>
        <v>1290.1199999999999</v>
      </c>
      <c r="S286" s="12">
        <f>ABS(Table1[[#This Row],[Discounts]]/Table1[[#This Row],[Gross Sales]])</f>
        <v>2.3946351058057515E-2</v>
      </c>
      <c r="T286" s="17">
        <f>Table1[[#This Row],[logistics cost]]/Table1[[#This Row],[Net Sales]]</f>
        <v>4.48240506958026E-2</v>
      </c>
      <c r="U286" s="1">
        <f>Table1[[#This Row],[PROFIT]]/Table1[[#This Row],[Volume]]</f>
        <v>111.1380154639175</v>
      </c>
      <c r="V286" s="1">
        <f>ABS(Table1[[#This Row],[Discounts]])</f>
        <v>706.13</v>
      </c>
    </row>
    <row r="287" spans="1:22" ht="21.75" customHeight="1" x14ac:dyDescent="0.3">
      <c r="A287" s="1">
        <v>1110020</v>
      </c>
      <c r="B287" s="1" t="s">
        <v>41</v>
      </c>
      <c r="C287" s="1">
        <v>202507</v>
      </c>
      <c r="D287" s="1" t="s">
        <v>16</v>
      </c>
      <c r="E287" s="1" t="s">
        <v>28</v>
      </c>
      <c r="F287" s="1" t="s">
        <v>29</v>
      </c>
      <c r="G287" s="1" t="s">
        <v>33</v>
      </c>
      <c r="H287" s="1" t="s">
        <v>34</v>
      </c>
      <c r="I287" s="5">
        <v>75.400000000000006</v>
      </c>
      <c r="J287" s="5">
        <v>33930</v>
      </c>
      <c r="K287" s="5">
        <v>-3262.69</v>
      </c>
      <c r="L287" s="5">
        <v>30667.31</v>
      </c>
      <c r="M287" s="5">
        <v>-19357.75</v>
      </c>
      <c r="N287" s="5">
        <v>-813.29</v>
      </c>
      <c r="O287" s="5">
        <v>-446.99</v>
      </c>
      <c r="P287" s="5">
        <f>Table1[[#This Row],[Net Sales]]+(Table1[[#This Row],[Cost of Goods Sold]]+Table1[[#This Row],[Distribution]]+Table1[[#This Row],[Warehousing]])</f>
        <v>10049.279999999999</v>
      </c>
      <c r="Q287" s="12">
        <f>Table1[[#This Row],[PROFIT]]/Table1[[#This Row],[Net Sales]]</f>
        <v>0.32768703873929594</v>
      </c>
      <c r="R287" s="14">
        <f>ABS(Table1[[#This Row],[Distribution]])+ABS(Table1[[#This Row],[Warehousing]])</f>
        <v>1260.28</v>
      </c>
      <c r="S287" s="12">
        <f>ABS(Table1[[#This Row],[Discounts]]/Table1[[#This Row],[Gross Sales]])</f>
        <v>9.6159445918066605E-2</v>
      </c>
      <c r="T287" s="17">
        <f>Table1[[#This Row],[logistics cost]]/Table1[[#This Row],[Net Sales]]</f>
        <v>4.1095224850174333E-2</v>
      </c>
      <c r="U287" s="1">
        <f>Table1[[#This Row],[PROFIT]]/Table1[[#This Row],[Volume]]</f>
        <v>133.27957559681695</v>
      </c>
      <c r="V287" s="1">
        <f>ABS(Table1[[#This Row],[Discounts]])</f>
        <v>3262.69</v>
      </c>
    </row>
    <row r="288" spans="1:22" ht="21.75" customHeight="1" x14ac:dyDescent="0.3">
      <c r="A288" s="1">
        <v>1120010</v>
      </c>
      <c r="B288" s="1" t="s">
        <v>32</v>
      </c>
      <c r="C288" s="1">
        <v>202509</v>
      </c>
      <c r="D288" s="1" t="s">
        <v>22</v>
      </c>
      <c r="E288" s="1" t="s">
        <v>17</v>
      </c>
      <c r="F288" s="1" t="s">
        <v>18</v>
      </c>
      <c r="G288" s="1" t="s">
        <v>43</v>
      </c>
      <c r="H288" s="1" t="s">
        <v>31</v>
      </c>
      <c r="I288" s="5">
        <v>44.5</v>
      </c>
      <c r="J288" s="5">
        <v>21360</v>
      </c>
      <c r="K288" s="5">
        <v>-593.23</v>
      </c>
      <c r="L288" s="5">
        <v>20766.77</v>
      </c>
      <c r="M288" s="5">
        <v>-13364.51</v>
      </c>
      <c r="N288" s="5">
        <v>-462.78</v>
      </c>
      <c r="O288" s="5">
        <v>-280.76</v>
      </c>
      <c r="P288" s="5">
        <f>Table1[[#This Row],[Net Sales]]+(Table1[[#This Row],[Cost of Goods Sold]]+Table1[[#This Row],[Distribution]]+Table1[[#This Row],[Warehousing]])</f>
        <v>6658.7199999999993</v>
      </c>
      <c r="Q288" s="12">
        <f>Table1[[#This Row],[PROFIT]]/Table1[[#This Row],[Net Sales]]</f>
        <v>0.32064302729793798</v>
      </c>
      <c r="R288" s="14">
        <f>ABS(Table1[[#This Row],[Distribution]])+ABS(Table1[[#This Row],[Warehousing]])</f>
        <v>743.54</v>
      </c>
      <c r="S288" s="12">
        <f>ABS(Table1[[#This Row],[Discounts]]/Table1[[#This Row],[Gross Sales]])</f>
        <v>2.7772940074906369E-2</v>
      </c>
      <c r="T288" s="17">
        <f>Table1[[#This Row],[logistics cost]]/Table1[[#This Row],[Net Sales]]</f>
        <v>3.5804316222503546E-2</v>
      </c>
      <c r="U288" s="1">
        <f>Table1[[#This Row],[PROFIT]]/Table1[[#This Row],[Volume]]</f>
        <v>149.63415730337078</v>
      </c>
      <c r="V288" s="1">
        <f>ABS(Table1[[#This Row],[Discounts]])</f>
        <v>593.23</v>
      </c>
    </row>
    <row r="289" spans="1:22" ht="21.75" customHeight="1" x14ac:dyDescent="0.3">
      <c r="A289" s="1">
        <v>1120020</v>
      </c>
      <c r="B289" s="1" t="s">
        <v>21</v>
      </c>
      <c r="C289" s="1">
        <v>202508</v>
      </c>
      <c r="D289" s="1" t="s">
        <v>22</v>
      </c>
      <c r="E289" s="1" t="s">
        <v>23</v>
      </c>
      <c r="F289" s="1" t="s">
        <v>24</v>
      </c>
      <c r="G289" s="1" t="s">
        <v>39</v>
      </c>
      <c r="H289" s="1" t="s">
        <v>37</v>
      </c>
      <c r="I289" s="5">
        <v>197.5</v>
      </c>
      <c r="J289" s="5">
        <v>75050</v>
      </c>
      <c r="K289" s="5">
        <v>-8021.67</v>
      </c>
      <c r="L289" s="5">
        <v>67028.33</v>
      </c>
      <c r="M289" s="5">
        <v>-42817.1</v>
      </c>
      <c r="N289" s="5">
        <v>-1660.39</v>
      </c>
      <c r="O289" s="5">
        <v>-748.67</v>
      </c>
      <c r="P289" s="5">
        <f>Table1[[#This Row],[Net Sales]]+(Table1[[#This Row],[Cost of Goods Sold]]+Table1[[#This Row],[Distribution]]+Table1[[#This Row],[Warehousing]])</f>
        <v>21802.170000000006</v>
      </c>
      <c r="Q289" s="12">
        <f>Table1[[#This Row],[PROFIT]]/Table1[[#This Row],[Net Sales]]</f>
        <v>0.32526798743158308</v>
      </c>
      <c r="R289" s="14">
        <f>ABS(Table1[[#This Row],[Distribution]])+ABS(Table1[[#This Row],[Warehousing]])</f>
        <v>2409.06</v>
      </c>
      <c r="S289" s="12">
        <f>ABS(Table1[[#This Row],[Discounts]]/Table1[[#This Row],[Gross Sales]])</f>
        <v>0.10688434377081946</v>
      </c>
      <c r="T289" s="17">
        <f>Table1[[#This Row],[logistics cost]]/Table1[[#This Row],[Net Sales]]</f>
        <v>3.5940922293603315E-2</v>
      </c>
      <c r="U289" s="1">
        <f>Table1[[#This Row],[PROFIT]]/Table1[[#This Row],[Volume]]</f>
        <v>110.39073417721522</v>
      </c>
      <c r="V289" s="1">
        <f>ABS(Table1[[#This Row],[Discounts]])</f>
        <v>8021.67</v>
      </c>
    </row>
    <row r="290" spans="1:22" ht="21.75" customHeight="1" x14ac:dyDescent="0.3">
      <c r="A290" s="1">
        <v>1120010</v>
      </c>
      <c r="B290" s="1" t="s">
        <v>32</v>
      </c>
      <c r="C290" s="1">
        <v>202502</v>
      </c>
      <c r="D290" s="1" t="s">
        <v>22</v>
      </c>
      <c r="E290" s="1" t="s">
        <v>17</v>
      </c>
      <c r="F290" s="1" t="s">
        <v>18</v>
      </c>
      <c r="G290" s="1" t="s">
        <v>39</v>
      </c>
      <c r="H290" s="1" t="s">
        <v>37</v>
      </c>
      <c r="I290" s="5">
        <v>199.1</v>
      </c>
      <c r="J290" s="5">
        <v>95568</v>
      </c>
      <c r="K290" s="5">
        <v>-9842.76</v>
      </c>
      <c r="L290" s="5">
        <v>85725.24</v>
      </c>
      <c r="M290" s="5">
        <v>-55325.55</v>
      </c>
      <c r="N290" s="5">
        <v>-2548.9</v>
      </c>
      <c r="O290" s="5">
        <v>-1317.92</v>
      </c>
      <c r="P290" s="5">
        <f>Table1[[#This Row],[Net Sales]]+(Table1[[#This Row],[Cost of Goods Sold]]+Table1[[#This Row],[Distribution]]+Table1[[#This Row],[Warehousing]])</f>
        <v>26532.870000000003</v>
      </c>
      <c r="Q290" s="12">
        <f>Table1[[#This Row],[PROFIT]]/Table1[[#This Row],[Net Sales]]</f>
        <v>0.30951059454601704</v>
      </c>
      <c r="R290" s="14">
        <f>ABS(Table1[[#This Row],[Distribution]])+ABS(Table1[[#This Row],[Warehousing]])</f>
        <v>3866.82</v>
      </c>
      <c r="S290" s="12">
        <f>ABS(Table1[[#This Row],[Discounts]]/Table1[[#This Row],[Gross Sales]])</f>
        <v>0.10299221496735309</v>
      </c>
      <c r="T290" s="17">
        <f>Table1[[#This Row],[logistics cost]]/Table1[[#This Row],[Net Sales]]</f>
        <v>4.5107135308107622E-2</v>
      </c>
      <c r="U290" s="1">
        <f>Table1[[#This Row],[PROFIT]]/Table1[[#This Row],[Volume]]</f>
        <v>133.264038171773</v>
      </c>
      <c r="V290" s="1">
        <f>ABS(Table1[[#This Row],[Discounts]])</f>
        <v>9842.76</v>
      </c>
    </row>
    <row r="291" spans="1:22" ht="21.75" customHeight="1" x14ac:dyDescent="0.3">
      <c r="A291" s="1">
        <v>1110020</v>
      </c>
      <c r="B291" s="1" t="s">
        <v>41</v>
      </c>
      <c r="C291" s="1">
        <v>202410</v>
      </c>
      <c r="D291" s="1" t="s">
        <v>16</v>
      </c>
      <c r="E291" s="1" t="s">
        <v>28</v>
      </c>
      <c r="F291" s="1" t="s">
        <v>29</v>
      </c>
      <c r="G291" s="1" t="s">
        <v>39</v>
      </c>
      <c r="H291" s="1" t="s">
        <v>37</v>
      </c>
      <c r="I291" s="5">
        <v>85.1</v>
      </c>
      <c r="J291" s="5">
        <v>38295</v>
      </c>
      <c r="K291" s="5">
        <v>-3545.47</v>
      </c>
      <c r="L291" s="5">
        <v>34749.53</v>
      </c>
      <c r="M291" s="5">
        <v>-22485.03</v>
      </c>
      <c r="N291" s="5">
        <v>-732.25</v>
      </c>
      <c r="O291" s="5">
        <v>-472.26</v>
      </c>
      <c r="P291" s="5">
        <f>Table1[[#This Row],[Net Sales]]+(Table1[[#This Row],[Cost of Goods Sold]]+Table1[[#This Row],[Distribution]]+Table1[[#This Row],[Warehousing]])</f>
        <v>11059.990000000002</v>
      </c>
      <c r="Q291" s="12">
        <f>Table1[[#This Row],[PROFIT]]/Table1[[#This Row],[Net Sales]]</f>
        <v>0.31827739828423585</v>
      </c>
      <c r="R291" s="14">
        <f>ABS(Table1[[#This Row],[Distribution]])+ABS(Table1[[#This Row],[Warehousing]])</f>
        <v>1204.51</v>
      </c>
      <c r="S291" s="12">
        <f>ABS(Table1[[#This Row],[Discounts]]/Table1[[#This Row],[Gross Sales]])</f>
        <v>9.2583104843974404E-2</v>
      </c>
      <c r="T291" s="17">
        <f>Table1[[#This Row],[logistics cost]]/Table1[[#This Row],[Net Sales]]</f>
        <v>3.4662627091646997E-2</v>
      </c>
      <c r="U291" s="1">
        <f>Table1[[#This Row],[PROFIT]]/Table1[[#This Row],[Volume]]</f>
        <v>129.96462984723857</v>
      </c>
      <c r="V291" s="1">
        <f>ABS(Table1[[#This Row],[Discounts]])</f>
        <v>3545.47</v>
      </c>
    </row>
    <row r="292" spans="1:22" ht="21.75" customHeight="1" x14ac:dyDescent="0.3">
      <c r="A292" s="1">
        <v>1110010</v>
      </c>
      <c r="B292" s="1" t="s">
        <v>15</v>
      </c>
      <c r="C292" s="1">
        <v>202407</v>
      </c>
      <c r="D292" s="1" t="s">
        <v>16</v>
      </c>
      <c r="E292" s="1" t="s">
        <v>17</v>
      </c>
      <c r="F292" s="1" t="s">
        <v>18</v>
      </c>
      <c r="G292" s="1" t="s">
        <v>30</v>
      </c>
      <c r="H292" s="1" t="s">
        <v>31</v>
      </c>
      <c r="I292" s="5">
        <v>99.7</v>
      </c>
      <c r="J292" s="5">
        <v>41874</v>
      </c>
      <c r="K292" s="5">
        <v>-1644.67</v>
      </c>
      <c r="L292" s="5">
        <v>40229.33</v>
      </c>
      <c r="M292" s="5">
        <v>-26162.19</v>
      </c>
      <c r="N292" s="5">
        <v>-1202.83</v>
      </c>
      <c r="O292" s="5">
        <v>-677.74</v>
      </c>
      <c r="P292" s="5">
        <f>Table1[[#This Row],[Net Sales]]+(Table1[[#This Row],[Cost of Goods Sold]]+Table1[[#This Row],[Distribution]]+Table1[[#This Row],[Warehousing]])</f>
        <v>12186.570000000003</v>
      </c>
      <c r="Q292" s="12">
        <f>Table1[[#This Row],[PROFIT]]/Table1[[#This Row],[Net Sales]]</f>
        <v>0.30292749096243965</v>
      </c>
      <c r="R292" s="14">
        <f>ABS(Table1[[#This Row],[Distribution]])+ABS(Table1[[#This Row],[Warehousing]])</f>
        <v>1880.57</v>
      </c>
      <c r="S292" s="12">
        <f>ABS(Table1[[#This Row],[Discounts]]/Table1[[#This Row],[Gross Sales]])</f>
        <v>3.9276639442135934E-2</v>
      </c>
      <c r="T292" s="17">
        <f>Table1[[#This Row],[logistics cost]]/Table1[[#This Row],[Net Sales]]</f>
        <v>4.6746242107437531E-2</v>
      </c>
      <c r="U292" s="1">
        <f>Table1[[#This Row],[PROFIT]]/Table1[[#This Row],[Volume]]</f>
        <v>122.23239719157475</v>
      </c>
      <c r="V292" s="1">
        <f>ABS(Table1[[#This Row],[Discounts]])</f>
        <v>1644.67</v>
      </c>
    </row>
    <row r="293" spans="1:22" ht="21.75" customHeight="1" x14ac:dyDescent="0.3">
      <c r="A293" s="1">
        <v>1120020</v>
      </c>
      <c r="B293" s="1" t="s">
        <v>21</v>
      </c>
      <c r="C293" s="1">
        <v>202406</v>
      </c>
      <c r="D293" s="1" t="s">
        <v>22</v>
      </c>
      <c r="E293" s="1" t="s">
        <v>23</v>
      </c>
      <c r="F293" s="1" t="s">
        <v>24</v>
      </c>
      <c r="G293" s="1" t="s">
        <v>35</v>
      </c>
      <c r="H293" s="1" t="s">
        <v>31</v>
      </c>
      <c r="I293" s="5">
        <v>19.100000000000001</v>
      </c>
      <c r="J293" s="5">
        <v>7258</v>
      </c>
      <c r="K293" s="5">
        <v>-149.63999999999999</v>
      </c>
      <c r="L293" s="5">
        <v>7108.36</v>
      </c>
      <c r="M293" s="5">
        <v>-4731.78</v>
      </c>
      <c r="N293" s="5">
        <v>-183.69</v>
      </c>
      <c r="O293" s="5">
        <v>-90.62</v>
      </c>
      <c r="P293" s="5">
        <f>Table1[[#This Row],[Net Sales]]+(Table1[[#This Row],[Cost of Goods Sold]]+Table1[[#This Row],[Distribution]]+Table1[[#This Row],[Warehousing]])</f>
        <v>2102.2700000000004</v>
      </c>
      <c r="Q293" s="12">
        <f>Table1[[#This Row],[PROFIT]]/Table1[[#This Row],[Net Sales]]</f>
        <v>0.29574613553618562</v>
      </c>
      <c r="R293" s="14">
        <f>ABS(Table1[[#This Row],[Distribution]])+ABS(Table1[[#This Row],[Warehousing]])</f>
        <v>274.31</v>
      </c>
      <c r="S293" s="12">
        <f>ABS(Table1[[#This Row],[Discounts]]/Table1[[#This Row],[Gross Sales]])</f>
        <v>2.0617249931110498E-2</v>
      </c>
      <c r="T293" s="17">
        <f>Table1[[#This Row],[logistics cost]]/Table1[[#This Row],[Net Sales]]</f>
        <v>3.8589773168494566E-2</v>
      </c>
      <c r="U293" s="1">
        <f>Table1[[#This Row],[PROFIT]]/Table1[[#This Row],[Volume]]</f>
        <v>110.06649214659687</v>
      </c>
      <c r="V293" s="1">
        <f>ABS(Table1[[#This Row],[Discounts]])</f>
        <v>149.63999999999999</v>
      </c>
    </row>
    <row r="294" spans="1:22" ht="21.75" customHeight="1" x14ac:dyDescent="0.3">
      <c r="A294" s="1">
        <v>1130010</v>
      </c>
      <c r="B294" s="1" t="s">
        <v>26</v>
      </c>
      <c r="C294" s="1">
        <v>202503</v>
      </c>
      <c r="D294" s="1" t="s">
        <v>27</v>
      </c>
      <c r="E294" s="1" t="s">
        <v>28</v>
      </c>
      <c r="F294" s="1" t="s">
        <v>29</v>
      </c>
      <c r="G294" s="1" t="s">
        <v>33</v>
      </c>
      <c r="H294" s="1" t="s">
        <v>34</v>
      </c>
      <c r="I294" s="5">
        <v>191.4</v>
      </c>
      <c r="J294" s="5">
        <v>68904</v>
      </c>
      <c r="K294" s="5">
        <v>-6420.23</v>
      </c>
      <c r="L294" s="5">
        <v>62483.77</v>
      </c>
      <c r="M294" s="5">
        <v>-40596.879999999997</v>
      </c>
      <c r="N294" s="5">
        <v>-1888.02</v>
      </c>
      <c r="O294" s="5">
        <v>-982.69</v>
      </c>
      <c r="P294" s="5">
        <f>Table1[[#This Row],[Net Sales]]+(Table1[[#This Row],[Cost of Goods Sold]]+Table1[[#This Row],[Distribution]]+Table1[[#This Row],[Warehousing]])</f>
        <v>19016.18</v>
      </c>
      <c r="Q294" s="12">
        <f>Table1[[#This Row],[PROFIT]]/Table1[[#This Row],[Net Sales]]</f>
        <v>0.30433791046859049</v>
      </c>
      <c r="R294" s="14">
        <f>ABS(Table1[[#This Row],[Distribution]])+ABS(Table1[[#This Row],[Warehousing]])</f>
        <v>2870.71</v>
      </c>
      <c r="S294" s="12">
        <f>ABS(Table1[[#This Row],[Discounts]]/Table1[[#This Row],[Gross Sales]])</f>
        <v>9.3176448391965622E-2</v>
      </c>
      <c r="T294" s="17">
        <f>Table1[[#This Row],[logistics cost]]/Table1[[#This Row],[Net Sales]]</f>
        <v>4.5943290553690987E-2</v>
      </c>
      <c r="U294" s="1">
        <f>Table1[[#This Row],[PROFIT]]/Table1[[#This Row],[Volume]]</f>
        <v>99.353082549634266</v>
      </c>
      <c r="V294" s="1">
        <f>ABS(Table1[[#This Row],[Discounts]])</f>
        <v>6420.23</v>
      </c>
    </row>
    <row r="295" spans="1:22" ht="21.75" customHeight="1" x14ac:dyDescent="0.3">
      <c r="A295" s="1">
        <v>1120010</v>
      </c>
      <c r="B295" s="1" t="s">
        <v>32</v>
      </c>
      <c r="C295" s="1">
        <v>202512</v>
      </c>
      <c r="D295" s="1" t="s">
        <v>22</v>
      </c>
      <c r="E295" s="1" t="s">
        <v>17</v>
      </c>
      <c r="F295" s="1" t="s">
        <v>18</v>
      </c>
      <c r="G295" s="1" t="s">
        <v>33</v>
      </c>
      <c r="H295" s="1" t="s">
        <v>34</v>
      </c>
      <c r="I295" s="5">
        <v>160.30000000000001</v>
      </c>
      <c r="J295" s="5">
        <v>76944</v>
      </c>
      <c r="K295" s="5">
        <v>-5890.54</v>
      </c>
      <c r="L295" s="5">
        <v>71053.460000000006</v>
      </c>
      <c r="M295" s="5">
        <v>-45865.67</v>
      </c>
      <c r="N295" s="5">
        <v>-2466.96</v>
      </c>
      <c r="O295" s="5">
        <v>-1174.99</v>
      </c>
      <c r="P295" s="5">
        <f>Table1[[#This Row],[Net Sales]]+(Table1[[#This Row],[Cost of Goods Sold]]+Table1[[#This Row],[Distribution]]+Table1[[#This Row],[Warehousing]])</f>
        <v>21545.840000000011</v>
      </c>
      <c r="Q295" s="12">
        <f>Table1[[#This Row],[PROFIT]]/Table1[[#This Row],[Net Sales]]</f>
        <v>0.30323421266184658</v>
      </c>
      <c r="R295" s="14">
        <f>ABS(Table1[[#This Row],[Distribution]])+ABS(Table1[[#This Row],[Warehousing]])</f>
        <v>3641.95</v>
      </c>
      <c r="S295" s="12">
        <f>ABS(Table1[[#This Row],[Discounts]]/Table1[[#This Row],[Gross Sales]])</f>
        <v>7.6556196714493652E-2</v>
      </c>
      <c r="T295" s="17">
        <f>Table1[[#This Row],[logistics cost]]/Table1[[#This Row],[Net Sales]]</f>
        <v>5.1256476461526285E-2</v>
      </c>
      <c r="U295" s="1">
        <f>Table1[[#This Row],[PROFIT]]/Table1[[#This Row],[Volume]]</f>
        <v>134.409482220836</v>
      </c>
      <c r="V295" s="1">
        <f>ABS(Table1[[#This Row],[Discounts]])</f>
        <v>5890.54</v>
      </c>
    </row>
    <row r="296" spans="1:22" ht="21.75" customHeight="1" x14ac:dyDescent="0.3">
      <c r="A296" s="1">
        <v>1110020</v>
      </c>
      <c r="B296" s="1" t="s">
        <v>41</v>
      </c>
      <c r="C296" s="1">
        <v>202503</v>
      </c>
      <c r="D296" s="1" t="s">
        <v>16</v>
      </c>
      <c r="E296" s="1" t="s">
        <v>28</v>
      </c>
      <c r="F296" s="1" t="s">
        <v>29</v>
      </c>
      <c r="G296" s="1" t="s">
        <v>33</v>
      </c>
      <c r="H296" s="1" t="s">
        <v>34</v>
      </c>
      <c r="I296" s="5">
        <v>115.7</v>
      </c>
      <c r="J296" s="5">
        <v>52065</v>
      </c>
      <c r="K296" s="5">
        <v>-4991.26</v>
      </c>
      <c r="L296" s="5">
        <v>47073.74</v>
      </c>
      <c r="M296" s="5">
        <v>-29431.4</v>
      </c>
      <c r="N296" s="5">
        <v>-1756.12</v>
      </c>
      <c r="O296" s="5">
        <v>-526</v>
      </c>
      <c r="P296" s="5">
        <f>Table1[[#This Row],[Net Sales]]+(Table1[[#This Row],[Cost of Goods Sold]]+Table1[[#This Row],[Distribution]]+Table1[[#This Row],[Warehousing]])</f>
        <v>15360.219999999998</v>
      </c>
      <c r="Q296" s="12">
        <f>Table1[[#This Row],[PROFIT]]/Table1[[#This Row],[Net Sales]]</f>
        <v>0.32630124566265606</v>
      </c>
      <c r="R296" s="14">
        <f>ABS(Table1[[#This Row],[Distribution]])+ABS(Table1[[#This Row],[Warehousing]])</f>
        <v>2282.12</v>
      </c>
      <c r="S296" s="12">
        <f>ABS(Table1[[#This Row],[Discounts]]/Table1[[#This Row],[Gross Sales]])</f>
        <v>9.5865936809757038E-2</v>
      </c>
      <c r="T296" s="17">
        <f>Table1[[#This Row],[logistics cost]]/Table1[[#This Row],[Net Sales]]</f>
        <v>4.8479683152432756E-2</v>
      </c>
      <c r="U296" s="1">
        <f>Table1[[#This Row],[PROFIT]]/Table1[[#This Row],[Volume]]</f>
        <v>132.75903197925666</v>
      </c>
      <c r="V296" s="1">
        <f>ABS(Table1[[#This Row],[Discounts]])</f>
        <v>4991.26</v>
      </c>
    </row>
    <row r="297" spans="1:22" ht="21.75" customHeight="1" x14ac:dyDescent="0.3">
      <c r="A297" s="1">
        <v>1110020</v>
      </c>
      <c r="B297" s="1" t="s">
        <v>41</v>
      </c>
      <c r="C297" s="1">
        <v>202511</v>
      </c>
      <c r="D297" s="1" t="s">
        <v>16</v>
      </c>
      <c r="E297" s="1" t="s">
        <v>28</v>
      </c>
      <c r="F297" s="1" t="s">
        <v>29</v>
      </c>
      <c r="G297" s="1" t="s">
        <v>39</v>
      </c>
      <c r="H297" s="1" t="s">
        <v>37</v>
      </c>
      <c r="I297" s="5">
        <v>202.6</v>
      </c>
      <c r="J297" s="5">
        <v>91170</v>
      </c>
      <c r="K297" s="5">
        <v>-8855.0400000000009</v>
      </c>
      <c r="L297" s="5">
        <v>82314.960000000006</v>
      </c>
      <c r="M297" s="5">
        <v>-54078.38</v>
      </c>
      <c r="N297" s="5">
        <v>-2938.4</v>
      </c>
      <c r="O297" s="5">
        <v>-1492.81</v>
      </c>
      <c r="P297" s="5">
        <f>Table1[[#This Row],[Net Sales]]+(Table1[[#This Row],[Cost of Goods Sold]]+Table1[[#This Row],[Distribution]]+Table1[[#This Row],[Warehousing]])</f>
        <v>23805.37000000001</v>
      </c>
      <c r="Q297" s="12">
        <f>Table1[[#This Row],[PROFIT]]/Table1[[#This Row],[Net Sales]]</f>
        <v>0.28919858553050393</v>
      </c>
      <c r="R297" s="14">
        <f>ABS(Table1[[#This Row],[Distribution]])+ABS(Table1[[#This Row],[Warehousing]])</f>
        <v>4431.21</v>
      </c>
      <c r="S297" s="12">
        <f>ABS(Table1[[#This Row],[Discounts]]/Table1[[#This Row],[Gross Sales]])</f>
        <v>9.7126686410003299E-2</v>
      </c>
      <c r="T297" s="17">
        <f>Table1[[#This Row],[logistics cost]]/Table1[[#This Row],[Net Sales]]</f>
        <v>5.3832377492499535E-2</v>
      </c>
      <c r="U297" s="1">
        <f>Table1[[#This Row],[PROFIT]]/Table1[[#This Row],[Volume]]</f>
        <v>117.49935834155977</v>
      </c>
      <c r="V297" s="1">
        <f>ABS(Table1[[#This Row],[Discounts]])</f>
        <v>8855.0400000000009</v>
      </c>
    </row>
    <row r="298" spans="1:22" ht="21.75" customHeight="1" x14ac:dyDescent="0.3">
      <c r="A298" s="1">
        <v>1110010</v>
      </c>
      <c r="B298" s="1" t="s">
        <v>15</v>
      </c>
      <c r="C298" s="1">
        <v>202508</v>
      </c>
      <c r="D298" s="1" t="s">
        <v>16</v>
      </c>
      <c r="E298" s="1" t="s">
        <v>17</v>
      </c>
      <c r="F298" s="1" t="s">
        <v>18</v>
      </c>
      <c r="G298" s="1" t="s">
        <v>40</v>
      </c>
      <c r="H298" s="1" t="s">
        <v>34</v>
      </c>
      <c r="I298" s="5">
        <v>184.7</v>
      </c>
      <c r="J298" s="5">
        <v>77574</v>
      </c>
      <c r="K298" s="5">
        <v>-6183.39</v>
      </c>
      <c r="L298" s="5">
        <v>71390.61</v>
      </c>
      <c r="M298" s="5">
        <v>-47277.95</v>
      </c>
      <c r="N298" s="5">
        <v>-1840.93</v>
      </c>
      <c r="O298" s="5">
        <v>-904.76</v>
      </c>
      <c r="P298" s="5">
        <f>Table1[[#This Row],[Net Sales]]+(Table1[[#This Row],[Cost of Goods Sold]]+Table1[[#This Row],[Distribution]]+Table1[[#This Row],[Warehousing]])</f>
        <v>21366.97</v>
      </c>
      <c r="Q298" s="12">
        <f>Table1[[#This Row],[PROFIT]]/Table1[[#This Row],[Net Sales]]</f>
        <v>0.29929664419452362</v>
      </c>
      <c r="R298" s="14">
        <f>ABS(Table1[[#This Row],[Distribution]])+ABS(Table1[[#This Row],[Warehousing]])</f>
        <v>2745.69</v>
      </c>
      <c r="S298" s="12">
        <f>ABS(Table1[[#This Row],[Discounts]]/Table1[[#This Row],[Gross Sales]])</f>
        <v>7.9709567638641815E-2</v>
      </c>
      <c r="T298" s="17">
        <f>Table1[[#This Row],[logistics cost]]/Table1[[#This Row],[Net Sales]]</f>
        <v>3.8460100004748525E-2</v>
      </c>
      <c r="U298" s="1">
        <f>Table1[[#This Row],[PROFIT]]/Table1[[#This Row],[Volume]]</f>
        <v>115.68473199783433</v>
      </c>
      <c r="V298" s="1">
        <f>ABS(Table1[[#This Row],[Discounts]])</f>
        <v>6183.39</v>
      </c>
    </row>
    <row r="299" spans="1:22" ht="21.75" customHeight="1" x14ac:dyDescent="0.3">
      <c r="A299" s="1">
        <v>1130010</v>
      </c>
      <c r="B299" s="1" t="s">
        <v>26</v>
      </c>
      <c r="C299" s="1">
        <v>202502</v>
      </c>
      <c r="D299" s="1" t="s">
        <v>27</v>
      </c>
      <c r="E299" s="1" t="s">
        <v>28</v>
      </c>
      <c r="F299" s="1" t="s">
        <v>29</v>
      </c>
      <c r="G299" s="1" t="s">
        <v>38</v>
      </c>
      <c r="H299" s="1" t="s">
        <v>20</v>
      </c>
      <c r="I299" s="5">
        <v>111.1</v>
      </c>
      <c r="J299" s="5">
        <v>39996</v>
      </c>
      <c r="K299" s="5">
        <v>-3590.62</v>
      </c>
      <c r="L299" s="5">
        <v>36405.379999999997</v>
      </c>
      <c r="M299" s="5">
        <v>-24465.25</v>
      </c>
      <c r="N299" s="5">
        <v>-820.5</v>
      </c>
      <c r="O299" s="5">
        <v>-679.35</v>
      </c>
      <c r="P299" s="5">
        <f>Table1[[#This Row],[Net Sales]]+(Table1[[#This Row],[Cost of Goods Sold]]+Table1[[#This Row],[Distribution]]+Table1[[#This Row],[Warehousing]])</f>
        <v>10440.279999999999</v>
      </c>
      <c r="Q299" s="12">
        <f>Table1[[#This Row],[PROFIT]]/Table1[[#This Row],[Net Sales]]</f>
        <v>0.28677849262938609</v>
      </c>
      <c r="R299" s="14">
        <f>ABS(Table1[[#This Row],[Distribution]])+ABS(Table1[[#This Row],[Warehousing]])</f>
        <v>1499.85</v>
      </c>
      <c r="S299" s="12">
        <f>ABS(Table1[[#This Row],[Discounts]]/Table1[[#This Row],[Gross Sales]])</f>
        <v>8.9774477447744777E-2</v>
      </c>
      <c r="T299" s="17">
        <f>Table1[[#This Row],[logistics cost]]/Table1[[#This Row],[Net Sales]]</f>
        <v>4.1198581088839066E-2</v>
      </c>
      <c r="U299" s="1">
        <f>Table1[[#This Row],[PROFIT]]/Table1[[#This Row],[Volume]]</f>
        <v>93.971917191719172</v>
      </c>
      <c r="V299" s="1">
        <f>ABS(Table1[[#This Row],[Discounts]])</f>
        <v>3590.62</v>
      </c>
    </row>
    <row r="300" spans="1:22" ht="21.75" customHeight="1" x14ac:dyDescent="0.3">
      <c r="A300" s="1">
        <v>1110020</v>
      </c>
      <c r="B300" s="1" t="s">
        <v>41</v>
      </c>
      <c r="C300" s="1">
        <v>202408</v>
      </c>
      <c r="D300" s="1" t="s">
        <v>16</v>
      </c>
      <c r="E300" s="1" t="s">
        <v>28</v>
      </c>
      <c r="F300" s="1" t="s">
        <v>29</v>
      </c>
      <c r="G300" s="1" t="s">
        <v>39</v>
      </c>
      <c r="H300" s="1" t="s">
        <v>37</v>
      </c>
      <c r="I300" s="5">
        <v>240.4</v>
      </c>
      <c r="J300" s="5">
        <v>108180</v>
      </c>
      <c r="K300" s="5">
        <v>-11580.6</v>
      </c>
      <c r="L300" s="5">
        <v>96599.4</v>
      </c>
      <c r="M300" s="5">
        <v>-62728.51</v>
      </c>
      <c r="N300" s="5">
        <v>-3047.57</v>
      </c>
      <c r="O300" s="5">
        <v>-1225.57</v>
      </c>
      <c r="P300" s="5">
        <f>Table1[[#This Row],[Net Sales]]+(Table1[[#This Row],[Cost of Goods Sold]]+Table1[[#This Row],[Distribution]]+Table1[[#This Row],[Warehousing]])</f>
        <v>29597.749999999985</v>
      </c>
      <c r="Q300" s="12">
        <f>Table1[[#This Row],[PROFIT]]/Table1[[#This Row],[Net Sales]]</f>
        <v>0.30639683062213624</v>
      </c>
      <c r="R300" s="14">
        <f>ABS(Table1[[#This Row],[Distribution]])+ABS(Table1[[#This Row],[Warehousing]])</f>
        <v>4273.1400000000003</v>
      </c>
      <c r="S300" s="12">
        <f>ABS(Table1[[#This Row],[Discounts]]/Table1[[#This Row],[Gross Sales]])</f>
        <v>0.10704936217415419</v>
      </c>
      <c r="T300" s="17">
        <f>Table1[[#This Row],[logistics cost]]/Table1[[#This Row],[Net Sales]]</f>
        <v>4.4235678482475053E-2</v>
      </c>
      <c r="U300" s="1">
        <f>Table1[[#This Row],[PROFIT]]/Table1[[#This Row],[Volume]]</f>
        <v>123.11876039933438</v>
      </c>
      <c r="V300" s="1">
        <f>ABS(Table1[[#This Row],[Discounts]])</f>
        <v>11580.6</v>
      </c>
    </row>
    <row r="301" spans="1:22" ht="21.75" customHeight="1" x14ac:dyDescent="0.3">
      <c r="A301" s="1">
        <v>1120020</v>
      </c>
      <c r="B301" s="1" t="s">
        <v>21</v>
      </c>
      <c r="C301" s="1">
        <v>202403</v>
      </c>
      <c r="D301" s="1" t="s">
        <v>22</v>
      </c>
      <c r="E301" s="1" t="s">
        <v>23</v>
      </c>
      <c r="F301" s="1" t="s">
        <v>24</v>
      </c>
      <c r="G301" s="1" t="s">
        <v>35</v>
      </c>
      <c r="H301" s="1" t="s">
        <v>31</v>
      </c>
      <c r="I301" s="5">
        <v>79.7</v>
      </c>
      <c r="J301" s="5">
        <v>30286</v>
      </c>
      <c r="K301" s="5">
        <v>-1138.83</v>
      </c>
      <c r="L301" s="5">
        <v>29147.17</v>
      </c>
      <c r="M301" s="5">
        <v>-18234.05</v>
      </c>
      <c r="N301" s="5">
        <v>-883.52</v>
      </c>
      <c r="O301" s="5">
        <v>-372.57</v>
      </c>
      <c r="P301" s="5">
        <f>Table1[[#This Row],[Net Sales]]+(Table1[[#This Row],[Cost of Goods Sold]]+Table1[[#This Row],[Distribution]]+Table1[[#This Row],[Warehousing]])</f>
        <v>9657.0299999999988</v>
      </c>
      <c r="Q301" s="12">
        <f>Table1[[#This Row],[PROFIT]]/Table1[[#This Row],[Net Sales]]</f>
        <v>0.33131964441144712</v>
      </c>
      <c r="R301" s="14">
        <f>ABS(Table1[[#This Row],[Distribution]])+ABS(Table1[[#This Row],[Warehousing]])</f>
        <v>1256.0899999999999</v>
      </c>
      <c r="S301" s="12">
        <f>ABS(Table1[[#This Row],[Discounts]]/Table1[[#This Row],[Gross Sales]])</f>
        <v>3.7602522617711152E-2</v>
      </c>
      <c r="T301" s="17">
        <f>Table1[[#This Row],[logistics cost]]/Table1[[#This Row],[Net Sales]]</f>
        <v>4.3094749850500068E-2</v>
      </c>
      <c r="U301" s="1">
        <f>Table1[[#This Row],[PROFIT]]/Table1[[#This Row],[Volume]]</f>
        <v>121.16725219573398</v>
      </c>
      <c r="V301" s="1">
        <f>ABS(Table1[[#This Row],[Discounts]])</f>
        <v>1138.83</v>
      </c>
    </row>
    <row r="302" spans="1:22" ht="21.75" customHeight="1" x14ac:dyDescent="0.3">
      <c r="A302" s="1">
        <v>1120010</v>
      </c>
      <c r="B302" s="1" t="s">
        <v>32</v>
      </c>
      <c r="C302" s="1">
        <v>202411</v>
      </c>
      <c r="D302" s="1" t="s">
        <v>22</v>
      </c>
      <c r="E302" s="1" t="s">
        <v>17</v>
      </c>
      <c r="F302" s="1" t="s">
        <v>18</v>
      </c>
      <c r="G302" s="1" t="s">
        <v>35</v>
      </c>
      <c r="H302" s="1" t="s">
        <v>31</v>
      </c>
      <c r="I302" s="5">
        <v>74</v>
      </c>
      <c r="J302" s="5">
        <v>35520</v>
      </c>
      <c r="K302" s="5">
        <v>-1327.67</v>
      </c>
      <c r="L302" s="5">
        <v>34192.33</v>
      </c>
      <c r="M302" s="5">
        <v>-22937.24</v>
      </c>
      <c r="N302" s="5">
        <v>-747.54</v>
      </c>
      <c r="O302" s="5">
        <v>-674.32</v>
      </c>
      <c r="P302" s="5">
        <f>Table1[[#This Row],[Net Sales]]+(Table1[[#This Row],[Cost of Goods Sold]]+Table1[[#This Row],[Distribution]]+Table1[[#This Row],[Warehousing]])</f>
        <v>9833.23</v>
      </c>
      <c r="Q302" s="12">
        <f>Table1[[#This Row],[PROFIT]]/Table1[[#This Row],[Net Sales]]</f>
        <v>0.28758584162003581</v>
      </c>
      <c r="R302" s="14">
        <f>ABS(Table1[[#This Row],[Distribution]])+ABS(Table1[[#This Row],[Warehousing]])</f>
        <v>1421.8600000000001</v>
      </c>
      <c r="S302" s="12">
        <f>ABS(Table1[[#This Row],[Discounts]]/Table1[[#This Row],[Gross Sales]])</f>
        <v>3.7378096846846849E-2</v>
      </c>
      <c r="T302" s="17">
        <f>Table1[[#This Row],[logistics cost]]/Table1[[#This Row],[Net Sales]]</f>
        <v>4.1584179843842176E-2</v>
      </c>
      <c r="U302" s="1">
        <f>Table1[[#This Row],[PROFIT]]/Table1[[#This Row],[Volume]]</f>
        <v>132.88148648648649</v>
      </c>
      <c r="V302" s="1">
        <f>ABS(Table1[[#This Row],[Discounts]])</f>
        <v>1327.67</v>
      </c>
    </row>
    <row r="303" spans="1:22" ht="21.75" customHeight="1" x14ac:dyDescent="0.3">
      <c r="A303" s="1">
        <v>1120010</v>
      </c>
      <c r="B303" s="1" t="s">
        <v>32</v>
      </c>
      <c r="C303" s="1">
        <v>202407</v>
      </c>
      <c r="D303" s="1" t="s">
        <v>22</v>
      </c>
      <c r="E303" s="1" t="s">
        <v>17</v>
      </c>
      <c r="F303" s="1" t="s">
        <v>18</v>
      </c>
      <c r="G303" s="1" t="s">
        <v>42</v>
      </c>
      <c r="H303" s="1" t="s">
        <v>20</v>
      </c>
      <c r="I303" s="5">
        <v>116.5</v>
      </c>
      <c r="J303" s="5">
        <v>55920</v>
      </c>
      <c r="K303" s="5">
        <v>-4738.96</v>
      </c>
      <c r="L303" s="5">
        <v>51181.04</v>
      </c>
      <c r="M303" s="5">
        <v>-33251.449999999997</v>
      </c>
      <c r="N303" s="5">
        <v>-1354.11</v>
      </c>
      <c r="O303" s="5">
        <v>-656.96</v>
      </c>
      <c r="P303" s="5">
        <f>Table1[[#This Row],[Net Sales]]+(Table1[[#This Row],[Cost of Goods Sold]]+Table1[[#This Row],[Distribution]]+Table1[[#This Row],[Warehousing]])</f>
        <v>15918.520000000004</v>
      </c>
      <c r="Q303" s="12">
        <f>Table1[[#This Row],[PROFIT]]/Table1[[#This Row],[Net Sales]]</f>
        <v>0.31102376973973184</v>
      </c>
      <c r="R303" s="14">
        <f>ABS(Table1[[#This Row],[Distribution]])+ABS(Table1[[#This Row],[Warehousing]])</f>
        <v>2011.07</v>
      </c>
      <c r="S303" s="12">
        <f>ABS(Table1[[#This Row],[Discounts]]/Table1[[#This Row],[Gross Sales]])</f>
        <v>8.4745350500715314E-2</v>
      </c>
      <c r="T303" s="17">
        <f>Table1[[#This Row],[logistics cost]]/Table1[[#This Row],[Net Sales]]</f>
        <v>3.9293261723481972E-2</v>
      </c>
      <c r="U303" s="1">
        <f>Table1[[#This Row],[PROFIT]]/Table1[[#This Row],[Volume]]</f>
        <v>136.63965665236054</v>
      </c>
      <c r="V303" s="1">
        <f>ABS(Table1[[#This Row],[Discounts]])</f>
        <v>4738.96</v>
      </c>
    </row>
    <row r="304" spans="1:22" ht="21.75" customHeight="1" x14ac:dyDescent="0.3">
      <c r="A304" s="1">
        <v>1130010</v>
      </c>
      <c r="B304" s="1" t="s">
        <v>26</v>
      </c>
      <c r="C304" s="1">
        <v>202411</v>
      </c>
      <c r="D304" s="1" t="s">
        <v>27</v>
      </c>
      <c r="E304" s="1" t="s">
        <v>28</v>
      </c>
      <c r="F304" s="1" t="s">
        <v>29</v>
      </c>
      <c r="G304" s="1" t="s">
        <v>39</v>
      </c>
      <c r="H304" s="1" t="s">
        <v>37</v>
      </c>
      <c r="I304" s="5">
        <v>273.5</v>
      </c>
      <c r="J304" s="5">
        <v>98460</v>
      </c>
      <c r="K304" s="5">
        <v>-10878.86</v>
      </c>
      <c r="L304" s="5">
        <v>87581.14</v>
      </c>
      <c r="M304" s="5">
        <v>-54541.73</v>
      </c>
      <c r="N304" s="5">
        <v>-2848.45</v>
      </c>
      <c r="O304" s="5">
        <v>-1608.6</v>
      </c>
      <c r="P304" s="5">
        <f>Table1[[#This Row],[Net Sales]]+(Table1[[#This Row],[Cost of Goods Sold]]+Table1[[#This Row],[Distribution]]+Table1[[#This Row],[Warehousing]])</f>
        <v>28582.36</v>
      </c>
      <c r="Q304" s="12">
        <f>Table1[[#This Row],[PROFIT]]/Table1[[#This Row],[Net Sales]]</f>
        <v>0.32635291114045789</v>
      </c>
      <c r="R304" s="14">
        <f>ABS(Table1[[#This Row],[Distribution]])+ABS(Table1[[#This Row],[Warehousing]])</f>
        <v>4457.0499999999993</v>
      </c>
      <c r="S304" s="12">
        <f>ABS(Table1[[#This Row],[Discounts]]/Table1[[#This Row],[Gross Sales]])</f>
        <v>0.11049014828356693</v>
      </c>
      <c r="T304" s="17">
        <f>Table1[[#This Row],[logistics cost]]/Table1[[#This Row],[Net Sales]]</f>
        <v>5.0890522776935759E-2</v>
      </c>
      <c r="U304" s="1">
        <f>Table1[[#This Row],[PROFIT]]/Table1[[#This Row],[Volume]]</f>
        <v>104.50588665447899</v>
      </c>
      <c r="V304" s="1">
        <f>ABS(Table1[[#This Row],[Discounts]])</f>
        <v>10878.86</v>
      </c>
    </row>
    <row r="305" spans="1:22" ht="21.75" customHeight="1" x14ac:dyDescent="0.3">
      <c r="A305" s="1">
        <v>1110010</v>
      </c>
      <c r="B305" s="1" t="s">
        <v>15</v>
      </c>
      <c r="C305" s="1">
        <v>202503</v>
      </c>
      <c r="D305" s="1" t="s">
        <v>16</v>
      </c>
      <c r="E305" s="1" t="s">
        <v>17</v>
      </c>
      <c r="F305" s="1" t="s">
        <v>18</v>
      </c>
      <c r="G305" s="1" t="s">
        <v>38</v>
      </c>
      <c r="H305" s="1" t="s">
        <v>20</v>
      </c>
      <c r="I305" s="5">
        <v>60.2</v>
      </c>
      <c r="J305" s="5">
        <v>25284</v>
      </c>
      <c r="K305" s="5">
        <v>-2269.37</v>
      </c>
      <c r="L305" s="5">
        <v>23014.63</v>
      </c>
      <c r="M305" s="5">
        <v>-14859.81</v>
      </c>
      <c r="N305" s="5">
        <v>-918.6</v>
      </c>
      <c r="O305" s="5">
        <v>-439.44</v>
      </c>
      <c r="P305" s="5">
        <f>Table1[[#This Row],[Net Sales]]+(Table1[[#This Row],[Cost of Goods Sold]]+Table1[[#This Row],[Distribution]]+Table1[[#This Row],[Warehousing]])</f>
        <v>6796.7800000000007</v>
      </c>
      <c r="Q305" s="12">
        <f>Table1[[#This Row],[PROFIT]]/Table1[[#This Row],[Net Sales]]</f>
        <v>0.29532432196389863</v>
      </c>
      <c r="R305" s="14">
        <f>ABS(Table1[[#This Row],[Distribution]])+ABS(Table1[[#This Row],[Warehousing]])</f>
        <v>1358.04</v>
      </c>
      <c r="S305" s="12">
        <f>ABS(Table1[[#This Row],[Discounts]]/Table1[[#This Row],[Gross Sales]])</f>
        <v>8.9755181142224333E-2</v>
      </c>
      <c r="T305" s="17">
        <f>Table1[[#This Row],[logistics cost]]/Table1[[#This Row],[Net Sales]]</f>
        <v>5.9007683373575849E-2</v>
      </c>
      <c r="U305" s="1">
        <f>Table1[[#This Row],[PROFIT]]/Table1[[#This Row],[Volume]]</f>
        <v>112.90332225913622</v>
      </c>
      <c r="V305" s="1">
        <f>ABS(Table1[[#This Row],[Discounts]])</f>
        <v>2269.37</v>
      </c>
    </row>
    <row r="306" spans="1:22" ht="21.75" customHeight="1" x14ac:dyDescent="0.3">
      <c r="A306" s="1">
        <v>1120010</v>
      </c>
      <c r="B306" s="1" t="s">
        <v>32</v>
      </c>
      <c r="C306" s="1">
        <v>202403</v>
      </c>
      <c r="D306" s="1" t="s">
        <v>22</v>
      </c>
      <c r="E306" s="1" t="s">
        <v>17</v>
      </c>
      <c r="F306" s="1" t="s">
        <v>18</v>
      </c>
      <c r="G306" s="1" t="s">
        <v>39</v>
      </c>
      <c r="H306" s="1" t="s">
        <v>37</v>
      </c>
      <c r="I306" s="5">
        <v>213.6</v>
      </c>
      <c r="J306" s="5">
        <v>102528</v>
      </c>
      <c r="K306" s="5">
        <v>-9229.1200000000008</v>
      </c>
      <c r="L306" s="5">
        <v>93298.880000000005</v>
      </c>
      <c r="M306" s="5">
        <v>-59926.86</v>
      </c>
      <c r="N306" s="5">
        <v>-3552.45</v>
      </c>
      <c r="O306" s="5">
        <v>-1087.42</v>
      </c>
      <c r="P306" s="5">
        <f>Table1[[#This Row],[Net Sales]]+(Table1[[#This Row],[Cost of Goods Sold]]+Table1[[#This Row],[Distribution]]+Table1[[#This Row],[Warehousing]])</f>
        <v>28732.150000000009</v>
      </c>
      <c r="Q306" s="12">
        <f>Table1[[#This Row],[PROFIT]]/Table1[[#This Row],[Net Sales]]</f>
        <v>0.30795814483517925</v>
      </c>
      <c r="R306" s="14">
        <f>ABS(Table1[[#This Row],[Distribution]])+ABS(Table1[[#This Row],[Warehousing]])</f>
        <v>4639.87</v>
      </c>
      <c r="S306" s="12">
        <f>ABS(Table1[[#This Row],[Discounts]]/Table1[[#This Row],[Gross Sales]])</f>
        <v>9.0015605493133588E-2</v>
      </c>
      <c r="T306" s="17">
        <f>Table1[[#This Row],[logistics cost]]/Table1[[#This Row],[Net Sales]]</f>
        <v>4.9731250793149925E-2</v>
      </c>
      <c r="U306" s="1">
        <f>Table1[[#This Row],[PROFIT]]/Table1[[#This Row],[Volume]]</f>
        <v>134.51381086142325</v>
      </c>
      <c r="V306" s="1">
        <f>ABS(Table1[[#This Row],[Discounts]])</f>
        <v>9229.1200000000008</v>
      </c>
    </row>
    <row r="307" spans="1:22" ht="21.75" customHeight="1" x14ac:dyDescent="0.3">
      <c r="A307" s="1">
        <v>1120020</v>
      </c>
      <c r="B307" s="1" t="s">
        <v>21</v>
      </c>
      <c r="C307" s="1">
        <v>202502</v>
      </c>
      <c r="D307" s="1" t="s">
        <v>22</v>
      </c>
      <c r="E307" s="1" t="s">
        <v>23</v>
      </c>
      <c r="F307" s="1" t="s">
        <v>24</v>
      </c>
      <c r="G307" s="1" t="s">
        <v>33</v>
      </c>
      <c r="H307" s="1" t="s">
        <v>34</v>
      </c>
      <c r="I307" s="5">
        <v>213.9</v>
      </c>
      <c r="J307" s="5">
        <v>81282</v>
      </c>
      <c r="K307" s="5">
        <v>-7405.68</v>
      </c>
      <c r="L307" s="5">
        <v>73876.320000000007</v>
      </c>
      <c r="M307" s="5">
        <v>-45808.13</v>
      </c>
      <c r="N307" s="5">
        <v>-2182.02</v>
      </c>
      <c r="O307" s="5">
        <v>-836.8</v>
      </c>
      <c r="P307" s="5">
        <f>Table1[[#This Row],[Net Sales]]+(Table1[[#This Row],[Cost of Goods Sold]]+Table1[[#This Row],[Distribution]]+Table1[[#This Row],[Warehousing]])</f>
        <v>25049.37000000001</v>
      </c>
      <c r="Q307" s="12">
        <f>Table1[[#This Row],[PROFIT]]/Table1[[#This Row],[Net Sales]]</f>
        <v>0.33907170795729952</v>
      </c>
      <c r="R307" s="14">
        <f>ABS(Table1[[#This Row],[Distribution]])+ABS(Table1[[#This Row],[Warehousing]])</f>
        <v>3018.8199999999997</v>
      </c>
      <c r="S307" s="12">
        <f>ABS(Table1[[#This Row],[Discounts]]/Table1[[#This Row],[Gross Sales]])</f>
        <v>9.1110947073152732E-2</v>
      </c>
      <c r="T307" s="17">
        <f>Table1[[#This Row],[logistics cost]]/Table1[[#This Row],[Net Sales]]</f>
        <v>4.086316156516729E-2</v>
      </c>
      <c r="U307" s="1">
        <f>Table1[[#This Row],[PROFIT]]/Table1[[#This Row],[Volume]]</f>
        <v>117.10785413744745</v>
      </c>
      <c r="V307" s="1">
        <f>ABS(Table1[[#This Row],[Discounts]])</f>
        <v>7405.68</v>
      </c>
    </row>
    <row r="308" spans="1:22" ht="21.75" customHeight="1" x14ac:dyDescent="0.3">
      <c r="A308" s="1">
        <v>1110020</v>
      </c>
      <c r="B308" s="1" t="s">
        <v>41</v>
      </c>
      <c r="C308" s="1">
        <v>202401</v>
      </c>
      <c r="D308" s="1" t="s">
        <v>16</v>
      </c>
      <c r="E308" s="1" t="s">
        <v>28</v>
      </c>
      <c r="F308" s="1" t="s">
        <v>29</v>
      </c>
      <c r="G308" s="1" t="s">
        <v>30</v>
      </c>
      <c r="H308" s="1" t="s">
        <v>31</v>
      </c>
      <c r="I308" s="5">
        <v>86.5</v>
      </c>
      <c r="J308" s="5">
        <v>38925</v>
      </c>
      <c r="K308" s="5">
        <v>-1414.62</v>
      </c>
      <c r="L308" s="5">
        <v>37510.379999999997</v>
      </c>
      <c r="M308" s="5">
        <v>-25480.400000000001</v>
      </c>
      <c r="N308" s="5">
        <v>-1067.03</v>
      </c>
      <c r="O308" s="5">
        <v>-424.68</v>
      </c>
      <c r="P308" s="5">
        <f>Table1[[#This Row],[Net Sales]]+(Table1[[#This Row],[Cost of Goods Sold]]+Table1[[#This Row],[Distribution]]+Table1[[#This Row],[Warehousing]])</f>
        <v>10538.269999999997</v>
      </c>
      <c r="Q308" s="12">
        <f>Table1[[#This Row],[PROFIT]]/Table1[[#This Row],[Net Sales]]</f>
        <v>0.28094276837504706</v>
      </c>
      <c r="R308" s="14">
        <f>ABS(Table1[[#This Row],[Distribution]])+ABS(Table1[[#This Row],[Warehousing]])</f>
        <v>1491.71</v>
      </c>
      <c r="S308" s="12">
        <f>ABS(Table1[[#This Row],[Discounts]]/Table1[[#This Row],[Gross Sales]])</f>
        <v>3.6342196531791902E-2</v>
      </c>
      <c r="T308" s="17">
        <f>Table1[[#This Row],[logistics cost]]/Table1[[#This Row],[Net Sales]]</f>
        <v>3.9767925571535134E-2</v>
      </c>
      <c r="U308" s="1">
        <f>Table1[[#This Row],[PROFIT]]/Table1[[#This Row],[Volume]]</f>
        <v>121.82971098265892</v>
      </c>
      <c r="V308" s="1">
        <f>ABS(Table1[[#This Row],[Discounts]])</f>
        <v>1414.62</v>
      </c>
    </row>
    <row r="309" spans="1:22" ht="21.75" customHeight="1" x14ac:dyDescent="0.3">
      <c r="A309" s="1">
        <v>1110010</v>
      </c>
      <c r="B309" s="1" t="s">
        <v>15</v>
      </c>
      <c r="C309" s="1">
        <v>202403</v>
      </c>
      <c r="D309" s="1" t="s">
        <v>16</v>
      </c>
      <c r="E309" s="1" t="s">
        <v>17</v>
      </c>
      <c r="F309" s="1" t="s">
        <v>18</v>
      </c>
      <c r="G309" s="1" t="s">
        <v>39</v>
      </c>
      <c r="H309" s="1" t="s">
        <v>37</v>
      </c>
      <c r="I309" s="5">
        <v>232.7</v>
      </c>
      <c r="J309" s="5">
        <v>97734</v>
      </c>
      <c r="K309" s="5">
        <v>-8219.14</v>
      </c>
      <c r="L309" s="5">
        <v>89514.86</v>
      </c>
      <c r="M309" s="5">
        <v>-57182.19</v>
      </c>
      <c r="N309" s="5">
        <v>-3367.53</v>
      </c>
      <c r="O309" s="5">
        <v>-1017.9</v>
      </c>
      <c r="P309" s="5">
        <f>Table1[[#This Row],[Net Sales]]+(Table1[[#This Row],[Cost of Goods Sold]]+Table1[[#This Row],[Distribution]]+Table1[[#This Row],[Warehousing]])</f>
        <v>27947.239999999998</v>
      </c>
      <c r="Q309" s="12">
        <f>Table1[[#This Row],[PROFIT]]/Table1[[#This Row],[Net Sales]]</f>
        <v>0.31220782783998097</v>
      </c>
      <c r="R309" s="14">
        <f>ABS(Table1[[#This Row],[Distribution]])+ABS(Table1[[#This Row],[Warehousing]])</f>
        <v>4385.43</v>
      </c>
      <c r="S309" s="12">
        <f>ABS(Table1[[#This Row],[Discounts]]/Table1[[#This Row],[Gross Sales]])</f>
        <v>8.4097038901508173E-2</v>
      </c>
      <c r="T309" s="17">
        <f>Table1[[#This Row],[logistics cost]]/Table1[[#This Row],[Net Sales]]</f>
        <v>4.8991083715039047E-2</v>
      </c>
      <c r="U309" s="1">
        <f>Table1[[#This Row],[PROFIT]]/Table1[[#This Row],[Volume]]</f>
        <v>120.09987107864202</v>
      </c>
      <c r="V309" s="1">
        <f>ABS(Table1[[#This Row],[Discounts]])</f>
        <v>8219.14</v>
      </c>
    </row>
    <row r="310" spans="1:22" ht="21.75" customHeight="1" x14ac:dyDescent="0.3">
      <c r="A310" s="1">
        <v>1110020</v>
      </c>
      <c r="B310" s="1" t="s">
        <v>41</v>
      </c>
      <c r="C310" s="1">
        <v>202505</v>
      </c>
      <c r="D310" s="1" t="s">
        <v>16</v>
      </c>
      <c r="E310" s="1" t="s">
        <v>28</v>
      </c>
      <c r="F310" s="1" t="s">
        <v>29</v>
      </c>
      <c r="G310" s="1" t="s">
        <v>36</v>
      </c>
      <c r="H310" s="1" t="s">
        <v>37</v>
      </c>
      <c r="I310" s="5">
        <v>190.8</v>
      </c>
      <c r="J310" s="5">
        <v>85860</v>
      </c>
      <c r="K310" s="5">
        <v>-8964.8799999999992</v>
      </c>
      <c r="L310" s="5">
        <v>76895.12</v>
      </c>
      <c r="M310" s="5">
        <v>-48432.160000000003</v>
      </c>
      <c r="N310" s="5">
        <v>-2077.9899999999998</v>
      </c>
      <c r="O310" s="5">
        <v>-932.78</v>
      </c>
      <c r="P310" s="5">
        <f>Table1[[#This Row],[Net Sales]]+(Table1[[#This Row],[Cost of Goods Sold]]+Table1[[#This Row],[Distribution]]+Table1[[#This Row],[Warehousing]])</f>
        <v>25452.189999999995</v>
      </c>
      <c r="Q310" s="12">
        <f>Table1[[#This Row],[PROFIT]]/Table1[[#This Row],[Net Sales]]</f>
        <v>0.33099876819231178</v>
      </c>
      <c r="R310" s="14">
        <f>ABS(Table1[[#This Row],[Distribution]])+ABS(Table1[[#This Row],[Warehousing]])</f>
        <v>3010.7699999999995</v>
      </c>
      <c r="S310" s="12">
        <f>ABS(Table1[[#This Row],[Discounts]]/Table1[[#This Row],[Gross Sales]])</f>
        <v>0.10441276496622408</v>
      </c>
      <c r="T310" s="17">
        <f>Table1[[#This Row],[logistics cost]]/Table1[[#This Row],[Net Sales]]</f>
        <v>3.9154240217064484E-2</v>
      </c>
      <c r="U310" s="1">
        <f>Table1[[#This Row],[PROFIT]]/Table1[[#This Row],[Volume]]</f>
        <v>133.39722222222218</v>
      </c>
      <c r="V310" s="1">
        <f>ABS(Table1[[#This Row],[Discounts]])</f>
        <v>8964.8799999999992</v>
      </c>
    </row>
    <row r="311" spans="1:22" ht="21.75" customHeight="1" x14ac:dyDescent="0.3">
      <c r="A311" s="1">
        <v>1110020</v>
      </c>
      <c r="B311" s="1" t="s">
        <v>41</v>
      </c>
      <c r="C311" s="1">
        <v>202510</v>
      </c>
      <c r="D311" s="1" t="s">
        <v>16</v>
      </c>
      <c r="E311" s="1" t="s">
        <v>28</v>
      </c>
      <c r="F311" s="1" t="s">
        <v>29</v>
      </c>
      <c r="G311" s="1" t="s">
        <v>43</v>
      </c>
      <c r="H311" s="1" t="s">
        <v>31</v>
      </c>
      <c r="I311" s="5">
        <v>58.7</v>
      </c>
      <c r="J311" s="5">
        <v>26415</v>
      </c>
      <c r="K311" s="5">
        <v>-643.07000000000005</v>
      </c>
      <c r="L311" s="5">
        <v>25771.93</v>
      </c>
      <c r="M311" s="5">
        <v>-17365.009999999998</v>
      </c>
      <c r="N311" s="5">
        <v>-587.61</v>
      </c>
      <c r="O311" s="5">
        <v>-289.45999999999998</v>
      </c>
      <c r="P311" s="5">
        <f>Table1[[#This Row],[Net Sales]]+(Table1[[#This Row],[Cost of Goods Sold]]+Table1[[#This Row],[Distribution]]+Table1[[#This Row],[Warehousing]])</f>
        <v>7529.8500000000022</v>
      </c>
      <c r="Q311" s="12">
        <f>Table1[[#This Row],[PROFIT]]/Table1[[#This Row],[Net Sales]]</f>
        <v>0.29217253034600055</v>
      </c>
      <c r="R311" s="14">
        <f>ABS(Table1[[#This Row],[Distribution]])+ABS(Table1[[#This Row],[Warehousing]])</f>
        <v>877.06999999999994</v>
      </c>
      <c r="S311" s="12">
        <f>ABS(Table1[[#This Row],[Discounts]]/Table1[[#This Row],[Gross Sales]])</f>
        <v>2.4344879803142157E-2</v>
      </c>
      <c r="T311" s="17">
        <f>Table1[[#This Row],[logistics cost]]/Table1[[#This Row],[Net Sales]]</f>
        <v>3.403198751509879E-2</v>
      </c>
      <c r="U311" s="1">
        <f>Table1[[#This Row],[PROFIT]]/Table1[[#This Row],[Volume]]</f>
        <v>128.27683134582625</v>
      </c>
      <c r="V311" s="1">
        <f>ABS(Table1[[#This Row],[Discounts]])</f>
        <v>643.07000000000005</v>
      </c>
    </row>
    <row r="312" spans="1:22" ht="21.75" customHeight="1" x14ac:dyDescent="0.3">
      <c r="A312" s="1">
        <v>1120020</v>
      </c>
      <c r="B312" s="1" t="s">
        <v>21</v>
      </c>
      <c r="C312" s="1">
        <v>202411</v>
      </c>
      <c r="D312" s="1" t="s">
        <v>22</v>
      </c>
      <c r="E312" s="1" t="s">
        <v>23</v>
      </c>
      <c r="F312" s="1" t="s">
        <v>24</v>
      </c>
      <c r="G312" s="1" t="s">
        <v>40</v>
      </c>
      <c r="H312" s="1" t="s">
        <v>34</v>
      </c>
      <c r="I312" s="5">
        <v>247.8</v>
      </c>
      <c r="J312" s="5">
        <v>94164</v>
      </c>
      <c r="K312" s="5">
        <v>-7291.46</v>
      </c>
      <c r="L312" s="5">
        <v>86872.54</v>
      </c>
      <c r="M312" s="5">
        <v>-57220.959999999999</v>
      </c>
      <c r="N312" s="5">
        <v>-2168.63</v>
      </c>
      <c r="O312" s="5">
        <v>-1390.83</v>
      </c>
      <c r="P312" s="5">
        <f>Table1[[#This Row],[Net Sales]]+(Table1[[#This Row],[Cost of Goods Sold]]+Table1[[#This Row],[Distribution]]+Table1[[#This Row],[Warehousing]])</f>
        <v>26092.119999999995</v>
      </c>
      <c r="Q312" s="12">
        <f>Table1[[#This Row],[PROFIT]]/Table1[[#This Row],[Net Sales]]</f>
        <v>0.30034945449966122</v>
      </c>
      <c r="R312" s="14">
        <f>ABS(Table1[[#This Row],[Distribution]])+ABS(Table1[[#This Row],[Warehousing]])</f>
        <v>3559.46</v>
      </c>
      <c r="S312" s="12">
        <f>ABS(Table1[[#This Row],[Discounts]]/Table1[[#This Row],[Gross Sales]])</f>
        <v>7.7433626438978803E-2</v>
      </c>
      <c r="T312" s="17">
        <f>Table1[[#This Row],[logistics cost]]/Table1[[#This Row],[Net Sales]]</f>
        <v>4.0973361662960471E-2</v>
      </c>
      <c r="U312" s="1">
        <f>Table1[[#This Row],[PROFIT]]/Table1[[#This Row],[Volume]]</f>
        <v>105.29507667473767</v>
      </c>
      <c r="V312" s="1">
        <f>ABS(Table1[[#This Row],[Discounts]])</f>
        <v>7291.46</v>
      </c>
    </row>
    <row r="313" spans="1:22" ht="21.75" customHeight="1" x14ac:dyDescent="0.3">
      <c r="A313" s="1">
        <v>1130010</v>
      </c>
      <c r="B313" s="1" t="s">
        <v>26</v>
      </c>
      <c r="C313" s="1">
        <v>202510</v>
      </c>
      <c r="D313" s="1" t="s">
        <v>27</v>
      </c>
      <c r="E313" s="1" t="s">
        <v>28</v>
      </c>
      <c r="F313" s="1" t="s">
        <v>29</v>
      </c>
      <c r="G313" s="1" t="s">
        <v>33</v>
      </c>
      <c r="H313" s="1" t="s">
        <v>34</v>
      </c>
      <c r="I313" s="5">
        <v>269</v>
      </c>
      <c r="J313" s="5">
        <v>96840</v>
      </c>
      <c r="K313" s="5">
        <v>-7375.66</v>
      </c>
      <c r="L313" s="5">
        <v>89464.34</v>
      </c>
      <c r="M313" s="5">
        <v>-58725.79</v>
      </c>
      <c r="N313" s="5">
        <v>-2126.83</v>
      </c>
      <c r="O313" s="5">
        <v>-1245.1199999999999</v>
      </c>
      <c r="P313" s="5">
        <f>Table1[[#This Row],[Net Sales]]+(Table1[[#This Row],[Cost of Goods Sold]]+Table1[[#This Row],[Distribution]]+Table1[[#This Row],[Warehousing]])</f>
        <v>27366.599999999991</v>
      </c>
      <c r="Q313" s="12">
        <f>Table1[[#This Row],[PROFIT]]/Table1[[#This Row],[Net Sales]]</f>
        <v>0.30589394612423221</v>
      </c>
      <c r="R313" s="14">
        <f>ABS(Table1[[#This Row],[Distribution]])+ABS(Table1[[#This Row],[Warehousing]])</f>
        <v>3371.95</v>
      </c>
      <c r="S313" s="12">
        <f>ABS(Table1[[#This Row],[Discounts]]/Table1[[#This Row],[Gross Sales]])</f>
        <v>7.6163362247005373E-2</v>
      </c>
      <c r="T313" s="17">
        <f>Table1[[#This Row],[logistics cost]]/Table1[[#This Row],[Net Sales]]</f>
        <v>3.7690436211791203E-2</v>
      </c>
      <c r="U313" s="1">
        <f>Table1[[#This Row],[PROFIT]]/Table1[[#This Row],[Volume]]</f>
        <v>101.73457249070628</v>
      </c>
      <c r="V313" s="1">
        <f>ABS(Table1[[#This Row],[Discounts]])</f>
        <v>7375.66</v>
      </c>
    </row>
    <row r="314" spans="1:22" ht="21.75" customHeight="1" x14ac:dyDescent="0.3">
      <c r="A314" s="1">
        <v>1110010</v>
      </c>
      <c r="B314" s="1" t="s">
        <v>15</v>
      </c>
      <c r="C314" s="1">
        <v>202501</v>
      </c>
      <c r="D314" s="1" t="s">
        <v>16</v>
      </c>
      <c r="E314" s="1" t="s">
        <v>17</v>
      </c>
      <c r="F314" s="1" t="s">
        <v>18</v>
      </c>
      <c r="G314" s="1" t="s">
        <v>39</v>
      </c>
      <c r="H314" s="1" t="s">
        <v>37</v>
      </c>
      <c r="I314" s="5">
        <v>78.2</v>
      </c>
      <c r="J314" s="5">
        <v>32844</v>
      </c>
      <c r="K314" s="5">
        <v>-3283.85</v>
      </c>
      <c r="L314" s="5">
        <v>29560.15</v>
      </c>
      <c r="M314" s="5">
        <v>-19380.689999999999</v>
      </c>
      <c r="N314" s="5">
        <v>-903.53</v>
      </c>
      <c r="O314" s="5">
        <v>-584.61</v>
      </c>
      <c r="P314" s="5">
        <f>Table1[[#This Row],[Net Sales]]+(Table1[[#This Row],[Cost of Goods Sold]]+Table1[[#This Row],[Distribution]]+Table1[[#This Row],[Warehousing]])</f>
        <v>8691.3200000000033</v>
      </c>
      <c r="Q314" s="12">
        <f>Table1[[#This Row],[PROFIT]]/Table1[[#This Row],[Net Sales]]</f>
        <v>0.29402151206945848</v>
      </c>
      <c r="R314" s="14">
        <f>ABS(Table1[[#This Row],[Distribution]])+ABS(Table1[[#This Row],[Warehousing]])</f>
        <v>1488.1399999999999</v>
      </c>
      <c r="S314" s="12">
        <f>ABS(Table1[[#This Row],[Discounts]]/Table1[[#This Row],[Gross Sales]])</f>
        <v>9.9983254171233701E-2</v>
      </c>
      <c r="T314" s="17">
        <f>Table1[[#This Row],[logistics cost]]/Table1[[#This Row],[Net Sales]]</f>
        <v>5.0342775662505092E-2</v>
      </c>
      <c r="U314" s="1">
        <f>Table1[[#This Row],[PROFIT]]/Table1[[#This Row],[Volume]]</f>
        <v>111.14219948849109</v>
      </c>
      <c r="V314" s="1">
        <f>ABS(Table1[[#This Row],[Discounts]])</f>
        <v>3283.85</v>
      </c>
    </row>
    <row r="315" spans="1:22" ht="21.75" customHeight="1" x14ac:dyDescent="0.3">
      <c r="A315" s="1">
        <v>1120010</v>
      </c>
      <c r="B315" s="1" t="s">
        <v>32</v>
      </c>
      <c r="C315" s="1">
        <v>202501</v>
      </c>
      <c r="D315" s="1" t="s">
        <v>22</v>
      </c>
      <c r="E315" s="1" t="s">
        <v>17</v>
      </c>
      <c r="F315" s="1" t="s">
        <v>18</v>
      </c>
      <c r="G315" s="1" t="s">
        <v>33</v>
      </c>
      <c r="H315" s="1" t="s">
        <v>34</v>
      </c>
      <c r="I315" s="5">
        <v>265.2</v>
      </c>
      <c r="J315" s="5">
        <v>127296</v>
      </c>
      <c r="K315" s="5">
        <v>-11081.3</v>
      </c>
      <c r="L315" s="5">
        <v>116214.7</v>
      </c>
      <c r="M315" s="5">
        <v>-74601.09</v>
      </c>
      <c r="N315" s="5">
        <v>-3911.65</v>
      </c>
      <c r="O315" s="5">
        <v>-2048.5500000000002</v>
      </c>
      <c r="P315" s="5">
        <f>Table1[[#This Row],[Net Sales]]+(Table1[[#This Row],[Cost of Goods Sold]]+Table1[[#This Row],[Distribution]]+Table1[[#This Row],[Warehousing]])</f>
        <v>35653.410000000003</v>
      </c>
      <c r="Q315" s="12">
        <f>Table1[[#This Row],[PROFIT]]/Table1[[#This Row],[Net Sales]]</f>
        <v>0.30678915834227516</v>
      </c>
      <c r="R315" s="14">
        <f>ABS(Table1[[#This Row],[Distribution]])+ABS(Table1[[#This Row],[Warehousing]])</f>
        <v>5960.2000000000007</v>
      </c>
      <c r="S315" s="12">
        <f>ABS(Table1[[#This Row],[Discounts]]/Table1[[#This Row],[Gross Sales]])</f>
        <v>8.705143916540975E-2</v>
      </c>
      <c r="T315" s="17">
        <f>Table1[[#This Row],[logistics cost]]/Table1[[#This Row],[Net Sales]]</f>
        <v>5.1286110965308183E-2</v>
      </c>
      <c r="U315" s="1">
        <f>Table1[[#This Row],[PROFIT]]/Table1[[#This Row],[Volume]]</f>
        <v>134.43970588235297</v>
      </c>
      <c r="V315" s="1">
        <f>ABS(Table1[[#This Row],[Discounts]])</f>
        <v>11081.3</v>
      </c>
    </row>
    <row r="316" spans="1:22" ht="21.75" customHeight="1" x14ac:dyDescent="0.3">
      <c r="A316" s="1">
        <v>1110010</v>
      </c>
      <c r="B316" s="1" t="s">
        <v>15</v>
      </c>
      <c r="C316" s="1">
        <v>202401</v>
      </c>
      <c r="D316" s="1" t="s">
        <v>16</v>
      </c>
      <c r="E316" s="1" t="s">
        <v>17</v>
      </c>
      <c r="F316" s="1" t="s">
        <v>18</v>
      </c>
      <c r="G316" s="1" t="s">
        <v>25</v>
      </c>
      <c r="H316" s="1" t="s">
        <v>20</v>
      </c>
      <c r="I316" s="5">
        <v>38.799999999999997</v>
      </c>
      <c r="J316" s="5">
        <v>16296</v>
      </c>
      <c r="K316" s="5">
        <v>-997.23</v>
      </c>
      <c r="L316" s="5">
        <v>15298.77</v>
      </c>
      <c r="M316" s="5">
        <v>-9540.74</v>
      </c>
      <c r="N316" s="5">
        <v>-547.48</v>
      </c>
      <c r="O316" s="5">
        <v>-230.49</v>
      </c>
      <c r="P316" s="5">
        <f>Table1[[#This Row],[Net Sales]]+(Table1[[#This Row],[Cost of Goods Sold]]+Table1[[#This Row],[Distribution]]+Table1[[#This Row],[Warehousing]])</f>
        <v>4980.0600000000013</v>
      </c>
      <c r="Q316" s="12">
        <f>Table1[[#This Row],[PROFIT]]/Table1[[#This Row],[Net Sales]]</f>
        <v>0.32552028692502738</v>
      </c>
      <c r="R316" s="14">
        <f>ABS(Table1[[#This Row],[Distribution]])+ABS(Table1[[#This Row],[Warehousing]])</f>
        <v>777.97</v>
      </c>
      <c r="S316" s="12">
        <f>ABS(Table1[[#This Row],[Discounts]]/Table1[[#This Row],[Gross Sales]])</f>
        <v>6.1194771723122238E-2</v>
      </c>
      <c r="T316" s="17">
        <f>Table1[[#This Row],[logistics cost]]/Table1[[#This Row],[Net Sales]]</f>
        <v>5.085180050422354E-2</v>
      </c>
      <c r="U316" s="1">
        <f>Table1[[#This Row],[PROFIT]]/Table1[[#This Row],[Volume]]</f>
        <v>128.35206185567014</v>
      </c>
      <c r="V316" s="1">
        <f>ABS(Table1[[#This Row],[Discounts]])</f>
        <v>997.23</v>
      </c>
    </row>
    <row r="317" spans="1:22" ht="21.75" customHeight="1" x14ac:dyDescent="0.3">
      <c r="A317" s="1">
        <v>1130010</v>
      </c>
      <c r="B317" s="1" t="s">
        <v>26</v>
      </c>
      <c r="C317" s="1">
        <v>202511</v>
      </c>
      <c r="D317" s="1" t="s">
        <v>27</v>
      </c>
      <c r="E317" s="1" t="s">
        <v>28</v>
      </c>
      <c r="F317" s="1" t="s">
        <v>29</v>
      </c>
      <c r="G317" s="1" t="s">
        <v>35</v>
      </c>
      <c r="H317" s="1" t="s">
        <v>31</v>
      </c>
      <c r="I317" s="5">
        <v>54.3</v>
      </c>
      <c r="J317" s="5">
        <v>19548</v>
      </c>
      <c r="K317" s="5">
        <v>-641.38</v>
      </c>
      <c r="L317" s="5">
        <v>18906.62</v>
      </c>
      <c r="M317" s="5">
        <v>-12332.02</v>
      </c>
      <c r="N317" s="5">
        <v>-435.87</v>
      </c>
      <c r="O317" s="5">
        <v>-204.87</v>
      </c>
      <c r="P317" s="5">
        <f>Table1[[#This Row],[Net Sales]]+(Table1[[#This Row],[Cost of Goods Sold]]+Table1[[#This Row],[Distribution]]+Table1[[#This Row],[Warehousing]])</f>
        <v>5933.8599999999969</v>
      </c>
      <c r="Q317" s="12">
        <f>Table1[[#This Row],[PROFIT]]/Table1[[#This Row],[Net Sales]]</f>
        <v>0.31385091571100476</v>
      </c>
      <c r="R317" s="14">
        <f>ABS(Table1[[#This Row],[Distribution]])+ABS(Table1[[#This Row],[Warehousing]])</f>
        <v>640.74</v>
      </c>
      <c r="S317" s="12">
        <f>ABS(Table1[[#This Row],[Discounts]]/Table1[[#This Row],[Gross Sales]])</f>
        <v>3.2810517700020463E-2</v>
      </c>
      <c r="T317" s="17">
        <f>Table1[[#This Row],[logistics cost]]/Table1[[#This Row],[Net Sales]]</f>
        <v>3.3889716935126428E-2</v>
      </c>
      <c r="U317" s="1">
        <f>Table1[[#This Row],[PROFIT]]/Table1[[#This Row],[Volume]]</f>
        <v>109.27918968692444</v>
      </c>
      <c r="V317" s="1">
        <f>ABS(Table1[[#This Row],[Discounts]])</f>
        <v>641.38</v>
      </c>
    </row>
    <row r="318" spans="1:22" ht="21.75" customHeight="1" x14ac:dyDescent="0.3">
      <c r="A318" s="1">
        <v>1110010</v>
      </c>
      <c r="B318" s="1" t="s">
        <v>15</v>
      </c>
      <c r="C318" s="1">
        <v>202506</v>
      </c>
      <c r="D318" s="1" t="s">
        <v>16</v>
      </c>
      <c r="E318" s="1" t="s">
        <v>17</v>
      </c>
      <c r="F318" s="1" t="s">
        <v>18</v>
      </c>
      <c r="G318" s="1" t="s">
        <v>36</v>
      </c>
      <c r="H318" s="1" t="s">
        <v>37</v>
      </c>
      <c r="I318" s="5">
        <v>131.69999999999999</v>
      </c>
      <c r="J318" s="5">
        <v>55314</v>
      </c>
      <c r="K318" s="5">
        <v>-5722.65</v>
      </c>
      <c r="L318" s="5">
        <v>49591.35</v>
      </c>
      <c r="M318" s="5">
        <v>-33017.599999999999</v>
      </c>
      <c r="N318" s="5">
        <v>-1636.36</v>
      </c>
      <c r="O318" s="5">
        <v>-814.86</v>
      </c>
      <c r="P318" s="5">
        <f>Table1[[#This Row],[Net Sales]]+(Table1[[#This Row],[Cost of Goods Sold]]+Table1[[#This Row],[Distribution]]+Table1[[#This Row],[Warehousing]])</f>
        <v>14122.529999999999</v>
      </c>
      <c r="Q318" s="12">
        <f>Table1[[#This Row],[PROFIT]]/Table1[[#This Row],[Net Sales]]</f>
        <v>0.28477809134052612</v>
      </c>
      <c r="R318" s="14">
        <f>ABS(Table1[[#This Row],[Distribution]])+ABS(Table1[[#This Row],[Warehousing]])</f>
        <v>2451.2199999999998</v>
      </c>
      <c r="S318" s="12">
        <f>ABS(Table1[[#This Row],[Discounts]]/Table1[[#This Row],[Gross Sales]])</f>
        <v>0.10345753335502765</v>
      </c>
      <c r="T318" s="17">
        <f>Table1[[#This Row],[logistics cost]]/Table1[[#This Row],[Net Sales]]</f>
        <v>4.942837813449321E-2</v>
      </c>
      <c r="U318" s="1">
        <f>Table1[[#This Row],[PROFIT]]/Table1[[#This Row],[Volume]]</f>
        <v>107.23257403189066</v>
      </c>
      <c r="V318" s="1">
        <f>ABS(Table1[[#This Row],[Discounts]])</f>
        <v>5722.65</v>
      </c>
    </row>
    <row r="319" spans="1:22" ht="21.75" customHeight="1" x14ac:dyDescent="0.3">
      <c r="A319" s="1">
        <v>1120010</v>
      </c>
      <c r="B319" s="1" t="s">
        <v>32</v>
      </c>
      <c r="C319" s="1">
        <v>202408</v>
      </c>
      <c r="D319" s="1" t="s">
        <v>22</v>
      </c>
      <c r="E319" s="1" t="s">
        <v>17</v>
      </c>
      <c r="F319" s="1" t="s">
        <v>18</v>
      </c>
      <c r="G319" s="1" t="s">
        <v>43</v>
      </c>
      <c r="H319" s="1" t="s">
        <v>31</v>
      </c>
      <c r="I319" s="5">
        <v>16.399999999999999</v>
      </c>
      <c r="J319" s="5">
        <v>7872</v>
      </c>
      <c r="K319" s="5">
        <v>-171.01</v>
      </c>
      <c r="L319" s="5">
        <v>7700.99</v>
      </c>
      <c r="M319" s="5">
        <v>-4975.37</v>
      </c>
      <c r="N319" s="5">
        <v>-223.85</v>
      </c>
      <c r="O319" s="5">
        <v>-123.9</v>
      </c>
      <c r="P319" s="5">
        <f>Table1[[#This Row],[Net Sales]]+(Table1[[#This Row],[Cost of Goods Sold]]+Table1[[#This Row],[Distribution]]+Table1[[#This Row],[Warehousing]])</f>
        <v>2377.87</v>
      </c>
      <c r="Q319" s="12">
        <f>Table1[[#This Row],[PROFIT]]/Table1[[#This Row],[Net Sales]]</f>
        <v>0.30877458612464109</v>
      </c>
      <c r="R319" s="14">
        <f>ABS(Table1[[#This Row],[Distribution]])+ABS(Table1[[#This Row],[Warehousing]])</f>
        <v>347.75</v>
      </c>
      <c r="S319" s="12">
        <f>ABS(Table1[[#This Row],[Discounts]]/Table1[[#This Row],[Gross Sales]])</f>
        <v>2.1723831300813005E-2</v>
      </c>
      <c r="T319" s="17">
        <f>Table1[[#This Row],[logistics cost]]/Table1[[#This Row],[Net Sales]]</f>
        <v>4.515653182253191E-2</v>
      </c>
      <c r="U319" s="1">
        <f>Table1[[#This Row],[PROFIT]]/Table1[[#This Row],[Volume]]</f>
        <v>144.99207317073171</v>
      </c>
      <c r="V319" s="1">
        <f>ABS(Table1[[#This Row],[Discounts]])</f>
        <v>171.01</v>
      </c>
    </row>
    <row r="320" spans="1:22" ht="21.75" customHeight="1" x14ac:dyDescent="0.3">
      <c r="A320" s="1">
        <v>1120010</v>
      </c>
      <c r="B320" s="1" t="s">
        <v>32</v>
      </c>
      <c r="C320" s="1">
        <v>202401</v>
      </c>
      <c r="D320" s="1" t="s">
        <v>22</v>
      </c>
      <c r="E320" s="1" t="s">
        <v>17</v>
      </c>
      <c r="F320" s="1" t="s">
        <v>18</v>
      </c>
      <c r="G320" s="1" t="s">
        <v>36</v>
      </c>
      <c r="H320" s="1" t="s">
        <v>37</v>
      </c>
      <c r="I320" s="5">
        <v>227</v>
      </c>
      <c r="J320" s="5">
        <v>108960</v>
      </c>
      <c r="K320" s="5">
        <v>-11774.22</v>
      </c>
      <c r="L320" s="5">
        <v>97185.78</v>
      </c>
      <c r="M320" s="5">
        <v>-61210.52</v>
      </c>
      <c r="N320" s="5">
        <v>-3796.11</v>
      </c>
      <c r="O320" s="5">
        <v>-1480.14</v>
      </c>
      <c r="P320" s="5">
        <f>Table1[[#This Row],[Net Sales]]+(Table1[[#This Row],[Cost of Goods Sold]]+Table1[[#This Row],[Distribution]]+Table1[[#This Row],[Warehousing]])</f>
        <v>30699.009999999995</v>
      </c>
      <c r="Q320" s="12">
        <f>Table1[[#This Row],[PROFIT]]/Table1[[#This Row],[Net Sales]]</f>
        <v>0.31587964823660414</v>
      </c>
      <c r="R320" s="14">
        <f>ABS(Table1[[#This Row],[Distribution]])+ABS(Table1[[#This Row],[Warehousing]])</f>
        <v>5276.25</v>
      </c>
      <c r="S320" s="12">
        <f>ABS(Table1[[#This Row],[Discounts]]/Table1[[#This Row],[Gross Sales]])</f>
        <v>0.10806002202643171</v>
      </c>
      <c r="T320" s="17">
        <f>Table1[[#This Row],[logistics cost]]/Table1[[#This Row],[Net Sales]]</f>
        <v>5.4290349884520146E-2</v>
      </c>
      <c r="U320" s="1">
        <f>Table1[[#This Row],[PROFIT]]/Table1[[#This Row],[Volume]]</f>
        <v>135.23792951541847</v>
      </c>
      <c r="V320" s="1">
        <f>ABS(Table1[[#This Row],[Discounts]])</f>
        <v>11774.22</v>
      </c>
    </row>
    <row r="321" spans="1:22" ht="21.75" customHeight="1" x14ac:dyDescent="0.3">
      <c r="A321" s="1">
        <v>1120010</v>
      </c>
      <c r="B321" s="1" t="s">
        <v>32</v>
      </c>
      <c r="C321" s="1">
        <v>202405</v>
      </c>
      <c r="D321" s="1" t="s">
        <v>22</v>
      </c>
      <c r="E321" s="1" t="s">
        <v>17</v>
      </c>
      <c r="F321" s="1" t="s">
        <v>18</v>
      </c>
      <c r="G321" s="1" t="s">
        <v>39</v>
      </c>
      <c r="H321" s="1" t="s">
        <v>37</v>
      </c>
      <c r="I321" s="5">
        <v>237.4</v>
      </c>
      <c r="J321" s="5">
        <v>113952</v>
      </c>
      <c r="K321" s="5">
        <v>-13097.46</v>
      </c>
      <c r="L321" s="5">
        <v>100854.54</v>
      </c>
      <c r="M321" s="5">
        <v>-66965.009999999995</v>
      </c>
      <c r="N321" s="5">
        <v>-2255.2199999999998</v>
      </c>
      <c r="O321" s="5">
        <v>-1916.13</v>
      </c>
      <c r="P321" s="5">
        <f>Table1[[#This Row],[Net Sales]]+(Table1[[#This Row],[Cost of Goods Sold]]+Table1[[#This Row],[Distribution]]+Table1[[#This Row],[Warehousing]])</f>
        <v>29718.179999999993</v>
      </c>
      <c r="Q321" s="12">
        <f>Table1[[#This Row],[PROFIT]]/Table1[[#This Row],[Net Sales]]</f>
        <v>0.29466378013324929</v>
      </c>
      <c r="R321" s="14">
        <f>ABS(Table1[[#This Row],[Distribution]])+ABS(Table1[[#This Row],[Warehousing]])</f>
        <v>4171.3500000000004</v>
      </c>
      <c r="S321" s="12">
        <f>ABS(Table1[[#This Row],[Discounts]]/Table1[[#This Row],[Gross Sales]])</f>
        <v>0.11493839511373209</v>
      </c>
      <c r="T321" s="17">
        <f>Table1[[#This Row],[logistics cost]]/Table1[[#This Row],[Net Sales]]</f>
        <v>4.1360061728505239E-2</v>
      </c>
      <c r="U321" s="1">
        <f>Table1[[#This Row],[PROFIT]]/Table1[[#This Row],[Volume]]</f>
        <v>125.18188711036223</v>
      </c>
      <c r="V321" s="1">
        <f>ABS(Table1[[#This Row],[Discounts]])</f>
        <v>13097.46</v>
      </c>
    </row>
    <row r="322" spans="1:22" ht="21.75" customHeight="1" x14ac:dyDescent="0.3">
      <c r="A322" s="1">
        <v>1120010</v>
      </c>
      <c r="B322" s="1" t="s">
        <v>32</v>
      </c>
      <c r="C322" s="1">
        <v>202505</v>
      </c>
      <c r="D322" s="1" t="s">
        <v>22</v>
      </c>
      <c r="E322" s="1" t="s">
        <v>17</v>
      </c>
      <c r="F322" s="1" t="s">
        <v>18</v>
      </c>
      <c r="G322" s="1" t="s">
        <v>35</v>
      </c>
      <c r="H322" s="1" t="s">
        <v>31</v>
      </c>
      <c r="I322" s="5">
        <v>17</v>
      </c>
      <c r="J322" s="5">
        <v>8160</v>
      </c>
      <c r="K322" s="5">
        <v>-279.45</v>
      </c>
      <c r="L322" s="5">
        <v>7880.55</v>
      </c>
      <c r="M322" s="5">
        <v>-5158.6000000000004</v>
      </c>
      <c r="N322" s="5">
        <v>-169.76</v>
      </c>
      <c r="O322" s="5">
        <v>-114.68</v>
      </c>
      <c r="P322" s="5">
        <f>Table1[[#This Row],[Net Sales]]+(Table1[[#This Row],[Cost of Goods Sold]]+Table1[[#This Row],[Distribution]]+Table1[[#This Row],[Warehousing]])</f>
        <v>2437.5099999999993</v>
      </c>
      <c r="Q322" s="12">
        <f>Table1[[#This Row],[PROFIT]]/Table1[[#This Row],[Net Sales]]</f>
        <v>0.30930709151011027</v>
      </c>
      <c r="R322" s="14">
        <f>ABS(Table1[[#This Row],[Distribution]])+ABS(Table1[[#This Row],[Warehousing]])</f>
        <v>284.44</v>
      </c>
      <c r="S322" s="12">
        <f>ABS(Table1[[#This Row],[Discounts]]/Table1[[#This Row],[Gross Sales]])</f>
        <v>3.4246323529411767E-2</v>
      </c>
      <c r="T322" s="17">
        <f>Table1[[#This Row],[logistics cost]]/Table1[[#This Row],[Net Sales]]</f>
        <v>3.6093927454302045E-2</v>
      </c>
      <c r="U322" s="1">
        <f>Table1[[#This Row],[PROFIT]]/Table1[[#This Row],[Volume]]</f>
        <v>143.38294117647055</v>
      </c>
      <c r="V322" s="1">
        <f>ABS(Table1[[#This Row],[Discounts]])</f>
        <v>279.45</v>
      </c>
    </row>
    <row r="323" spans="1:22" ht="21.75" customHeight="1" x14ac:dyDescent="0.3">
      <c r="A323" s="1">
        <v>1120010</v>
      </c>
      <c r="B323" s="1" t="s">
        <v>32</v>
      </c>
      <c r="C323" s="1">
        <v>202507</v>
      </c>
      <c r="D323" s="1" t="s">
        <v>22</v>
      </c>
      <c r="E323" s="1" t="s">
        <v>17</v>
      </c>
      <c r="F323" s="1" t="s">
        <v>18</v>
      </c>
      <c r="G323" s="1" t="s">
        <v>42</v>
      </c>
      <c r="H323" s="1" t="s">
        <v>20</v>
      </c>
      <c r="I323" s="5">
        <v>28.4</v>
      </c>
      <c r="J323" s="5">
        <v>13632</v>
      </c>
      <c r="K323" s="5">
        <v>-882.25</v>
      </c>
      <c r="L323" s="5">
        <v>12749.75</v>
      </c>
      <c r="M323" s="5">
        <v>-8496.43</v>
      </c>
      <c r="N323" s="5">
        <v>-483.03</v>
      </c>
      <c r="O323" s="5">
        <v>-213.45</v>
      </c>
      <c r="P323" s="5">
        <f>Table1[[#This Row],[Net Sales]]+(Table1[[#This Row],[Cost of Goods Sold]]+Table1[[#This Row],[Distribution]]+Table1[[#This Row],[Warehousing]])</f>
        <v>3556.8399999999983</v>
      </c>
      <c r="Q323" s="12">
        <f>Table1[[#This Row],[PROFIT]]/Table1[[#This Row],[Net Sales]]</f>
        <v>0.27897331320221952</v>
      </c>
      <c r="R323" s="14">
        <f>ABS(Table1[[#This Row],[Distribution]])+ABS(Table1[[#This Row],[Warehousing]])</f>
        <v>696.48</v>
      </c>
      <c r="S323" s="12">
        <f>ABS(Table1[[#This Row],[Discounts]]/Table1[[#This Row],[Gross Sales]])</f>
        <v>6.4719043427230047E-2</v>
      </c>
      <c r="T323" s="17">
        <f>Table1[[#This Row],[logistics cost]]/Table1[[#This Row],[Net Sales]]</f>
        <v>5.462695346967588E-2</v>
      </c>
      <c r="U323" s="1">
        <f>Table1[[#This Row],[PROFIT]]/Table1[[#This Row],[Volume]]</f>
        <v>125.24084507042248</v>
      </c>
      <c r="V323" s="1">
        <f>ABS(Table1[[#This Row],[Discounts]])</f>
        <v>882.25</v>
      </c>
    </row>
    <row r="324" spans="1:22" ht="21.75" customHeight="1" x14ac:dyDescent="0.3">
      <c r="A324" s="1">
        <v>1110010</v>
      </c>
      <c r="B324" s="1" t="s">
        <v>15</v>
      </c>
      <c r="C324" s="1">
        <v>202402</v>
      </c>
      <c r="D324" s="1" t="s">
        <v>16</v>
      </c>
      <c r="E324" s="1" t="s">
        <v>17</v>
      </c>
      <c r="F324" s="1" t="s">
        <v>18</v>
      </c>
      <c r="G324" s="1" t="s">
        <v>36</v>
      </c>
      <c r="H324" s="1" t="s">
        <v>37</v>
      </c>
      <c r="I324" s="5">
        <v>264.7</v>
      </c>
      <c r="J324" s="5">
        <v>111174</v>
      </c>
      <c r="K324" s="5">
        <v>-8948.56</v>
      </c>
      <c r="L324" s="5">
        <v>102225.44</v>
      </c>
      <c r="M324" s="5">
        <v>-63661.8</v>
      </c>
      <c r="N324" s="5">
        <v>-2788.66</v>
      </c>
      <c r="O324" s="5">
        <v>-1962.96</v>
      </c>
      <c r="P324" s="5">
        <f>Table1[[#This Row],[Net Sales]]+(Table1[[#This Row],[Cost of Goods Sold]]+Table1[[#This Row],[Distribution]]+Table1[[#This Row],[Warehousing]])</f>
        <v>33812.01999999999</v>
      </c>
      <c r="Q324" s="12">
        <f>Table1[[#This Row],[PROFIT]]/Table1[[#This Row],[Net Sales]]</f>
        <v>0.33075934914048782</v>
      </c>
      <c r="R324" s="14">
        <f>ABS(Table1[[#This Row],[Distribution]])+ABS(Table1[[#This Row],[Warehousing]])</f>
        <v>4751.62</v>
      </c>
      <c r="S324" s="12">
        <f>ABS(Table1[[#This Row],[Discounts]]/Table1[[#This Row],[Gross Sales]])</f>
        <v>8.0491481821289151E-2</v>
      </c>
      <c r="T324" s="17">
        <f>Table1[[#This Row],[logistics cost]]/Table1[[#This Row],[Net Sales]]</f>
        <v>4.6481775964965277E-2</v>
      </c>
      <c r="U324" s="1">
        <f>Table1[[#This Row],[PROFIT]]/Table1[[#This Row],[Volume]]</f>
        <v>127.73713638080842</v>
      </c>
      <c r="V324" s="1">
        <f>ABS(Table1[[#This Row],[Discounts]])</f>
        <v>8948.56</v>
      </c>
    </row>
    <row r="325" spans="1:22" ht="21.75" customHeight="1" x14ac:dyDescent="0.3">
      <c r="A325" s="1">
        <v>1110020</v>
      </c>
      <c r="B325" s="1" t="s">
        <v>41</v>
      </c>
      <c r="C325" s="1">
        <v>202408</v>
      </c>
      <c r="D325" s="1" t="s">
        <v>16</v>
      </c>
      <c r="E325" s="1" t="s">
        <v>28</v>
      </c>
      <c r="F325" s="1" t="s">
        <v>29</v>
      </c>
      <c r="G325" s="1" t="s">
        <v>42</v>
      </c>
      <c r="H325" s="1" t="s">
        <v>20</v>
      </c>
      <c r="I325" s="5">
        <v>45.4</v>
      </c>
      <c r="J325" s="5">
        <v>20430</v>
      </c>
      <c r="K325" s="5">
        <v>-1480.92</v>
      </c>
      <c r="L325" s="5">
        <v>18949.080000000002</v>
      </c>
      <c r="M325" s="5">
        <v>-12567.36</v>
      </c>
      <c r="N325" s="5">
        <v>-481.78</v>
      </c>
      <c r="O325" s="5">
        <v>-204.25</v>
      </c>
      <c r="P325" s="5">
        <f>Table1[[#This Row],[Net Sales]]+(Table1[[#This Row],[Cost of Goods Sold]]+Table1[[#This Row],[Distribution]]+Table1[[#This Row],[Warehousing]])</f>
        <v>5695.6900000000005</v>
      </c>
      <c r="Q325" s="12">
        <f>Table1[[#This Row],[PROFIT]]/Table1[[#This Row],[Net Sales]]</f>
        <v>0.30057870883441307</v>
      </c>
      <c r="R325" s="14">
        <f>ABS(Table1[[#This Row],[Distribution]])+ABS(Table1[[#This Row],[Warehousing]])</f>
        <v>686.03</v>
      </c>
      <c r="S325" s="12">
        <f>ABS(Table1[[#This Row],[Discounts]]/Table1[[#This Row],[Gross Sales]])</f>
        <v>7.248751835535977E-2</v>
      </c>
      <c r="T325" s="17">
        <f>Table1[[#This Row],[logistics cost]]/Table1[[#This Row],[Net Sales]]</f>
        <v>3.6203868472770177E-2</v>
      </c>
      <c r="U325" s="1">
        <f>Table1[[#This Row],[PROFIT]]/Table1[[#This Row],[Volume]]</f>
        <v>125.45572687224671</v>
      </c>
      <c r="V325" s="1">
        <f>ABS(Table1[[#This Row],[Discounts]])</f>
        <v>1480.92</v>
      </c>
    </row>
    <row r="326" spans="1:22" ht="21.75" customHeight="1" x14ac:dyDescent="0.3">
      <c r="A326" s="1">
        <v>1120010</v>
      </c>
      <c r="B326" s="1" t="s">
        <v>32</v>
      </c>
      <c r="C326" s="1">
        <v>202406</v>
      </c>
      <c r="D326" s="1" t="s">
        <v>22</v>
      </c>
      <c r="E326" s="1" t="s">
        <v>17</v>
      </c>
      <c r="F326" s="1" t="s">
        <v>18</v>
      </c>
      <c r="G326" s="1" t="s">
        <v>25</v>
      </c>
      <c r="H326" s="1" t="s">
        <v>20</v>
      </c>
      <c r="I326" s="5">
        <v>34.6</v>
      </c>
      <c r="J326" s="5">
        <v>16608</v>
      </c>
      <c r="K326" s="5">
        <v>-1253.46</v>
      </c>
      <c r="L326" s="5">
        <v>15354.54</v>
      </c>
      <c r="M326" s="5">
        <v>-9562.1299999999992</v>
      </c>
      <c r="N326" s="5">
        <v>-430.21</v>
      </c>
      <c r="O326" s="5">
        <v>-288.2</v>
      </c>
      <c r="P326" s="5">
        <f>Table1[[#This Row],[Net Sales]]+(Table1[[#This Row],[Cost of Goods Sold]]+Table1[[#This Row],[Distribution]]+Table1[[#This Row],[Warehousing]])</f>
        <v>5074.0000000000018</v>
      </c>
      <c r="Q326" s="12">
        <f>Table1[[#This Row],[PROFIT]]/Table1[[#This Row],[Net Sales]]</f>
        <v>0.33045600845092082</v>
      </c>
      <c r="R326" s="14">
        <f>ABS(Table1[[#This Row],[Distribution]])+ABS(Table1[[#This Row],[Warehousing]])</f>
        <v>718.41</v>
      </c>
      <c r="S326" s="12">
        <f>ABS(Table1[[#This Row],[Discounts]]/Table1[[#This Row],[Gross Sales]])</f>
        <v>7.5473265895953753E-2</v>
      </c>
      <c r="T326" s="17">
        <f>Table1[[#This Row],[logistics cost]]/Table1[[#This Row],[Net Sales]]</f>
        <v>4.6788116088140701E-2</v>
      </c>
      <c r="U326" s="1">
        <f>Table1[[#This Row],[PROFIT]]/Table1[[#This Row],[Volume]]</f>
        <v>146.64739884393069</v>
      </c>
      <c r="V326" s="1">
        <f>ABS(Table1[[#This Row],[Discounts]])</f>
        <v>1253.46</v>
      </c>
    </row>
    <row r="327" spans="1:22" ht="21.75" customHeight="1" x14ac:dyDescent="0.3">
      <c r="A327" s="1">
        <v>1120010</v>
      </c>
      <c r="B327" s="1" t="s">
        <v>32</v>
      </c>
      <c r="C327" s="1">
        <v>202403</v>
      </c>
      <c r="D327" s="1" t="s">
        <v>22</v>
      </c>
      <c r="E327" s="1" t="s">
        <v>17</v>
      </c>
      <c r="F327" s="1" t="s">
        <v>18</v>
      </c>
      <c r="G327" s="1" t="s">
        <v>40</v>
      </c>
      <c r="H327" s="1" t="s">
        <v>34</v>
      </c>
      <c r="I327" s="5">
        <v>188.3</v>
      </c>
      <c r="J327" s="5">
        <v>90384</v>
      </c>
      <c r="K327" s="5">
        <v>-6348.49</v>
      </c>
      <c r="L327" s="5">
        <v>84035.51</v>
      </c>
      <c r="M327" s="5">
        <v>-53113.83</v>
      </c>
      <c r="N327" s="5">
        <v>-2628.31</v>
      </c>
      <c r="O327" s="5">
        <v>-1095.75</v>
      </c>
      <c r="P327" s="5">
        <f>Table1[[#This Row],[Net Sales]]+(Table1[[#This Row],[Cost of Goods Sold]]+Table1[[#This Row],[Distribution]]+Table1[[#This Row],[Warehousing]])</f>
        <v>27197.619999999995</v>
      </c>
      <c r="Q327" s="12">
        <f>Table1[[#This Row],[PROFIT]]/Table1[[#This Row],[Net Sales]]</f>
        <v>0.3236443736701306</v>
      </c>
      <c r="R327" s="14">
        <f>ABS(Table1[[#This Row],[Distribution]])+ABS(Table1[[#This Row],[Warehousing]])</f>
        <v>3724.06</v>
      </c>
      <c r="S327" s="12">
        <f>ABS(Table1[[#This Row],[Discounts]]/Table1[[#This Row],[Gross Sales]])</f>
        <v>7.0239090989555678E-2</v>
      </c>
      <c r="T327" s="17">
        <f>Table1[[#This Row],[logistics cost]]/Table1[[#This Row],[Net Sales]]</f>
        <v>4.4315313847681774E-2</v>
      </c>
      <c r="U327" s="1">
        <f>Table1[[#This Row],[PROFIT]]/Table1[[#This Row],[Volume]]</f>
        <v>144.43770578863513</v>
      </c>
      <c r="V327" s="1">
        <f>ABS(Table1[[#This Row],[Discounts]])</f>
        <v>6348.49</v>
      </c>
    </row>
    <row r="328" spans="1:22" ht="21.75" customHeight="1" x14ac:dyDescent="0.3">
      <c r="A328" s="1">
        <v>1130010</v>
      </c>
      <c r="B328" s="1" t="s">
        <v>26</v>
      </c>
      <c r="C328" s="1">
        <v>202412</v>
      </c>
      <c r="D328" s="1" t="s">
        <v>27</v>
      </c>
      <c r="E328" s="1" t="s">
        <v>28</v>
      </c>
      <c r="F328" s="1" t="s">
        <v>29</v>
      </c>
      <c r="G328" s="1" t="s">
        <v>39</v>
      </c>
      <c r="H328" s="1" t="s">
        <v>37</v>
      </c>
      <c r="I328" s="5">
        <v>197.9</v>
      </c>
      <c r="J328" s="5">
        <v>71244</v>
      </c>
      <c r="K328" s="5">
        <v>-7105.48</v>
      </c>
      <c r="L328" s="5">
        <v>64138.52</v>
      </c>
      <c r="M328" s="5">
        <v>-42739.14</v>
      </c>
      <c r="N328" s="5">
        <v>-1533.45</v>
      </c>
      <c r="O328" s="5">
        <v>-1218.92</v>
      </c>
      <c r="P328" s="5">
        <f>Table1[[#This Row],[Net Sales]]+(Table1[[#This Row],[Cost of Goods Sold]]+Table1[[#This Row],[Distribution]]+Table1[[#This Row],[Warehousing]])</f>
        <v>18647.010000000002</v>
      </c>
      <c r="Q328" s="12">
        <f>Table1[[#This Row],[PROFIT]]/Table1[[#This Row],[Net Sales]]</f>
        <v>0.29073028189612116</v>
      </c>
      <c r="R328" s="14">
        <f>ABS(Table1[[#This Row],[Distribution]])+ABS(Table1[[#This Row],[Warehousing]])</f>
        <v>2752.37</v>
      </c>
      <c r="S328" s="12">
        <f>ABS(Table1[[#This Row],[Discounts]]/Table1[[#This Row],[Gross Sales]])</f>
        <v>9.9734433776879447E-2</v>
      </c>
      <c r="T328" s="17">
        <f>Table1[[#This Row],[logistics cost]]/Table1[[#This Row],[Net Sales]]</f>
        <v>4.2912901638516139E-2</v>
      </c>
      <c r="U328" s="1">
        <f>Table1[[#This Row],[PROFIT]]/Table1[[#This Row],[Volume]]</f>
        <v>94.224406265790805</v>
      </c>
      <c r="V328" s="1">
        <f>ABS(Table1[[#This Row],[Discounts]])</f>
        <v>7105.48</v>
      </c>
    </row>
    <row r="329" spans="1:22" ht="21.75" customHeight="1" x14ac:dyDescent="0.3">
      <c r="A329" s="1">
        <v>1110020</v>
      </c>
      <c r="B329" s="1" t="s">
        <v>41</v>
      </c>
      <c r="C329" s="1">
        <v>202502</v>
      </c>
      <c r="D329" s="1" t="s">
        <v>16</v>
      </c>
      <c r="E329" s="1" t="s">
        <v>28</v>
      </c>
      <c r="F329" s="1" t="s">
        <v>29</v>
      </c>
      <c r="G329" s="1" t="s">
        <v>36</v>
      </c>
      <c r="H329" s="1" t="s">
        <v>37</v>
      </c>
      <c r="I329" s="5">
        <v>56</v>
      </c>
      <c r="J329" s="5">
        <v>25200</v>
      </c>
      <c r="K329" s="5">
        <v>-2561.88</v>
      </c>
      <c r="L329" s="5">
        <v>22638.12</v>
      </c>
      <c r="M329" s="5">
        <v>-14899.43</v>
      </c>
      <c r="N329" s="5">
        <v>-766.74</v>
      </c>
      <c r="O329" s="5">
        <v>-228.55</v>
      </c>
      <c r="P329" s="5">
        <f>Table1[[#This Row],[Net Sales]]+(Table1[[#This Row],[Cost of Goods Sold]]+Table1[[#This Row],[Distribution]]+Table1[[#This Row],[Warehousing]])</f>
        <v>6743.4</v>
      </c>
      <c r="Q329" s="12">
        <f>Table1[[#This Row],[PROFIT]]/Table1[[#This Row],[Net Sales]]</f>
        <v>0.29787809235042484</v>
      </c>
      <c r="R329" s="14">
        <f>ABS(Table1[[#This Row],[Distribution]])+ABS(Table1[[#This Row],[Warehousing]])</f>
        <v>995.29</v>
      </c>
      <c r="S329" s="12">
        <f>ABS(Table1[[#This Row],[Discounts]]/Table1[[#This Row],[Gross Sales]])</f>
        <v>0.10166190476190477</v>
      </c>
      <c r="T329" s="17">
        <f>Table1[[#This Row],[logistics cost]]/Table1[[#This Row],[Net Sales]]</f>
        <v>4.3965223260588777E-2</v>
      </c>
      <c r="U329" s="1">
        <f>Table1[[#This Row],[PROFIT]]/Table1[[#This Row],[Volume]]</f>
        <v>120.41785714285713</v>
      </c>
      <c r="V329" s="1">
        <f>ABS(Table1[[#This Row],[Discounts]])</f>
        <v>2561.88</v>
      </c>
    </row>
    <row r="330" spans="1:22" ht="21.75" customHeight="1" x14ac:dyDescent="0.3">
      <c r="A330" s="1">
        <v>1120010</v>
      </c>
      <c r="B330" s="1" t="s">
        <v>32</v>
      </c>
      <c r="C330" s="1">
        <v>202512</v>
      </c>
      <c r="D330" s="1" t="s">
        <v>22</v>
      </c>
      <c r="E330" s="1" t="s">
        <v>17</v>
      </c>
      <c r="F330" s="1" t="s">
        <v>18</v>
      </c>
      <c r="G330" s="1" t="s">
        <v>42</v>
      </c>
      <c r="H330" s="1" t="s">
        <v>20</v>
      </c>
      <c r="I330" s="5">
        <v>90</v>
      </c>
      <c r="J330" s="5">
        <v>43200</v>
      </c>
      <c r="K330" s="5">
        <v>-2726.72</v>
      </c>
      <c r="L330" s="5">
        <v>40473.279999999999</v>
      </c>
      <c r="M330" s="5">
        <v>-26380.03</v>
      </c>
      <c r="N330" s="5">
        <v>-1002.25</v>
      </c>
      <c r="O330" s="5">
        <v>-603.87</v>
      </c>
      <c r="P330" s="5">
        <f>Table1[[#This Row],[Net Sales]]+(Table1[[#This Row],[Cost of Goods Sold]]+Table1[[#This Row],[Distribution]]+Table1[[#This Row],[Warehousing]])</f>
        <v>12487.130000000001</v>
      </c>
      <c r="Q330" s="12">
        <f>Table1[[#This Row],[PROFIT]]/Table1[[#This Row],[Net Sales]]</f>
        <v>0.30852774966595248</v>
      </c>
      <c r="R330" s="14">
        <f>ABS(Table1[[#This Row],[Distribution]])+ABS(Table1[[#This Row],[Warehousing]])</f>
        <v>1606.12</v>
      </c>
      <c r="S330" s="12">
        <f>ABS(Table1[[#This Row],[Discounts]]/Table1[[#This Row],[Gross Sales]])</f>
        <v>6.3118518518518518E-2</v>
      </c>
      <c r="T330" s="17">
        <f>Table1[[#This Row],[logistics cost]]/Table1[[#This Row],[Net Sales]]</f>
        <v>3.9683465239288736E-2</v>
      </c>
      <c r="U330" s="1">
        <f>Table1[[#This Row],[PROFIT]]/Table1[[#This Row],[Volume]]</f>
        <v>138.74588888888891</v>
      </c>
      <c r="V330" s="1">
        <f>ABS(Table1[[#This Row],[Discounts]])</f>
        <v>2726.72</v>
      </c>
    </row>
    <row r="331" spans="1:22" ht="21.75" customHeight="1" x14ac:dyDescent="0.3">
      <c r="A331" s="1">
        <v>1110010</v>
      </c>
      <c r="B331" s="1" t="s">
        <v>15</v>
      </c>
      <c r="C331" s="1">
        <v>202403</v>
      </c>
      <c r="D331" s="1" t="s">
        <v>16</v>
      </c>
      <c r="E331" s="1" t="s">
        <v>17</v>
      </c>
      <c r="F331" s="1" t="s">
        <v>18</v>
      </c>
      <c r="G331" s="1" t="s">
        <v>39</v>
      </c>
      <c r="H331" s="1" t="s">
        <v>37</v>
      </c>
      <c r="I331" s="5">
        <v>61</v>
      </c>
      <c r="J331" s="5">
        <v>25620</v>
      </c>
      <c r="K331" s="5">
        <v>-2286.81</v>
      </c>
      <c r="L331" s="5">
        <v>23333.19</v>
      </c>
      <c r="M331" s="5">
        <v>-15650.28</v>
      </c>
      <c r="N331" s="5">
        <v>-659.42</v>
      </c>
      <c r="O331" s="5">
        <v>-442.3</v>
      </c>
      <c r="P331" s="5">
        <f>Table1[[#This Row],[Net Sales]]+(Table1[[#This Row],[Cost of Goods Sold]]+Table1[[#This Row],[Distribution]]+Table1[[#This Row],[Warehousing]])</f>
        <v>6581.1899999999987</v>
      </c>
      <c r="Q331" s="12">
        <f>Table1[[#This Row],[PROFIT]]/Table1[[#This Row],[Net Sales]]</f>
        <v>0.28205273260964314</v>
      </c>
      <c r="R331" s="14">
        <f>ABS(Table1[[#This Row],[Distribution]])+ABS(Table1[[#This Row],[Warehousing]])</f>
        <v>1101.72</v>
      </c>
      <c r="S331" s="12">
        <f>ABS(Table1[[#This Row],[Discounts]]/Table1[[#This Row],[Gross Sales]])</f>
        <v>8.9258782201405151E-2</v>
      </c>
      <c r="T331" s="17">
        <f>Table1[[#This Row],[logistics cost]]/Table1[[#This Row],[Net Sales]]</f>
        <v>4.7216861475006207E-2</v>
      </c>
      <c r="U331" s="1">
        <f>Table1[[#This Row],[PROFIT]]/Table1[[#This Row],[Volume]]</f>
        <v>107.88836065573769</v>
      </c>
      <c r="V331" s="1">
        <f>ABS(Table1[[#This Row],[Discounts]])</f>
        <v>2286.81</v>
      </c>
    </row>
    <row r="332" spans="1:22" ht="21.75" customHeight="1" x14ac:dyDescent="0.3">
      <c r="A332" s="1">
        <v>1120020</v>
      </c>
      <c r="B332" s="1" t="s">
        <v>21</v>
      </c>
      <c r="C332" s="1">
        <v>202505</v>
      </c>
      <c r="D332" s="1" t="s">
        <v>22</v>
      </c>
      <c r="E332" s="1" t="s">
        <v>23</v>
      </c>
      <c r="F332" s="1" t="s">
        <v>24</v>
      </c>
      <c r="G332" s="1" t="s">
        <v>25</v>
      </c>
      <c r="H332" s="1" t="s">
        <v>20</v>
      </c>
      <c r="I332" s="5">
        <v>24.7</v>
      </c>
      <c r="J332" s="5">
        <v>9386</v>
      </c>
      <c r="K332" s="5">
        <v>-794.05</v>
      </c>
      <c r="L332" s="5">
        <v>8591.9500000000007</v>
      </c>
      <c r="M332" s="5">
        <v>-5365.59</v>
      </c>
      <c r="N332" s="5">
        <v>-269.41000000000003</v>
      </c>
      <c r="O332" s="5">
        <v>-123.29</v>
      </c>
      <c r="P332" s="5">
        <f>Table1[[#This Row],[Net Sales]]+(Table1[[#This Row],[Cost of Goods Sold]]+Table1[[#This Row],[Distribution]]+Table1[[#This Row],[Warehousing]])</f>
        <v>2833.6600000000008</v>
      </c>
      <c r="Q332" s="12">
        <f>Table1[[#This Row],[PROFIT]]/Table1[[#This Row],[Net Sales]]</f>
        <v>0.32980406077782115</v>
      </c>
      <c r="R332" s="14">
        <f>ABS(Table1[[#This Row],[Distribution]])+ABS(Table1[[#This Row],[Warehousing]])</f>
        <v>392.70000000000005</v>
      </c>
      <c r="S332" s="12">
        <f>ABS(Table1[[#This Row],[Discounts]]/Table1[[#This Row],[Gross Sales]])</f>
        <v>8.4599403366716383E-2</v>
      </c>
      <c r="T332" s="17">
        <f>Table1[[#This Row],[logistics cost]]/Table1[[#This Row],[Net Sales]]</f>
        <v>4.5705573240067736E-2</v>
      </c>
      <c r="U332" s="1">
        <f>Table1[[#This Row],[PROFIT]]/Table1[[#This Row],[Volume]]</f>
        <v>114.72307692307696</v>
      </c>
      <c r="V332" s="1">
        <f>ABS(Table1[[#This Row],[Discounts]])</f>
        <v>794.05</v>
      </c>
    </row>
    <row r="333" spans="1:22" ht="21.75" customHeight="1" x14ac:dyDescent="0.3">
      <c r="A333" s="1">
        <v>1110020</v>
      </c>
      <c r="B333" s="1" t="s">
        <v>41</v>
      </c>
      <c r="C333" s="1">
        <v>202409</v>
      </c>
      <c r="D333" s="1" t="s">
        <v>16</v>
      </c>
      <c r="E333" s="1" t="s">
        <v>28</v>
      </c>
      <c r="F333" s="1" t="s">
        <v>29</v>
      </c>
      <c r="G333" s="1" t="s">
        <v>39</v>
      </c>
      <c r="H333" s="1" t="s">
        <v>37</v>
      </c>
      <c r="I333" s="5">
        <v>262.7</v>
      </c>
      <c r="J333" s="5">
        <v>118215</v>
      </c>
      <c r="K333" s="5">
        <v>-13836.08</v>
      </c>
      <c r="L333" s="5">
        <v>104378.92</v>
      </c>
      <c r="M333" s="5">
        <v>-67175.89</v>
      </c>
      <c r="N333" s="5">
        <v>-3824.23</v>
      </c>
      <c r="O333" s="5">
        <v>-1384.33</v>
      </c>
      <c r="P333" s="5">
        <f>Table1[[#This Row],[Net Sales]]+(Table1[[#This Row],[Cost of Goods Sold]]+Table1[[#This Row],[Distribution]]+Table1[[#This Row],[Warehousing]])</f>
        <v>31994.47</v>
      </c>
      <c r="Q333" s="12">
        <f>Table1[[#This Row],[PROFIT]]/Table1[[#This Row],[Net Sales]]</f>
        <v>0.30652233228701736</v>
      </c>
      <c r="R333" s="14">
        <f>ABS(Table1[[#This Row],[Distribution]])+ABS(Table1[[#This Row],[Warehousing]])</f>
        <v>5208.5599999999995</v>
      </c>
      <c r="S333" s="12">
        <f>ABS(Table1[[#This Row],[Discounts]]/Table1[[#This Row],[Gross Sales]])</f>
        <v>0.11704166137968955</v>
      </c>
      <c r="T333" s="17">
        <f>Table1[[#This Row],[logistics cost]]/Table1[[#This Row],[Net Sales]]</f>
        <v>4.9900497150190855E-2</v>
      </c>
      <c r="U333" s="1">
        <f>Table1[[#This Row],[PROFIT]]/Table1[[#This Row],[Volume]]</f>
        <v>121.79090216977542</v>
      </c>
      <c r="V333" s="1">
        <f>ABS(Table1[[#This Row],[Discounts]])</f>
        <v>13836.08</v>
      </c>
    </row>
    <row r="334" spans="1:22" ht="21.75" customHeight="1" x14ac:dyDescent="0.3">
      <c r="A334" s="1">
        <v>1120020</v>
      </c>
      <c r="B334" s="1" t="s">
        <v>21</v>
      </c>
      <c r="C334" s="1">
        <v>202403</v>
      </c>
      <c r="D334" s="1" t="s">
        <v>22</v>
      </c>
      <c r="E334" s="1" t="s">
        <v>23</v>
      </c>
      <c r="F334" s="1" t="s">
        <v>24</v>
      </c>
      <c r="G334" s="1" t="s">
        <v>33</v>
      </c>
      <c r="H334" s="1" t="s">
        <v>34</v>
      </c>
      <c r="I334" s="5">
        <v>285.89999999999998</v>
      </c>
      <c r="J334" s="5">
        <v>108642</v>
      </c>
      <c r="K334" s="5">
        <v>-8048.56</v>
      </c>
      <c r="L334" s="5">
        <v>100593.44</v>
      </c>
      <c r="M334" s="5">
        <v>-67016.23</v>
      </c>
      <c r="N334" s="5">
        <v>-2231.11</v>
      </c>
      <c r="O334" s="5">
        <v>-1112.22</v>
      </c>
      <c r="P334" s="5">
        <f>Table1[[#This Row],[Net Sales]]+(Table1[[#This Row],[Cost of Goods Sold]]+Table1[[#This Row],[Distribution]]+Table1[[#This Row],[Warehousing]])</f>
        <v>30233.880000000005</v>
      </c>
      <c r="Q334" s="12">
        <f>Table1[[#This Row],[PROFIT]]/Table1[[#This Row],[Net Sales]]</f>
        <v>0.30055518530830644</v>
      </c>
      <c r="R334" s="14">
        <f>ABS(Table1[[#This Row],[Distribution]])+ABS(Table1[[#This Row],[Warehousing]])</f>
        <v>3343.33</v>
      </c>
      <c r="S334" s="12">
        <f>ABS(Table1[[#This Row],[Discounts]]/Table1[[#This Row],[Gross Sales]])</f>
        <v>7.4083319526518296E-2</v>
      </c>
      <c r="T334" s="17">
        <f>Table1[[#This Row],[logistics cost]]/Table1[[#This Row],[Net Sales]]</f>
        <v>3.3236063902377731E-2</v>
      </c>
      <c r="U334" s="1">
        <f>Table1[[#This Row],[PROFIT]]/Table1[[#This Row],[Volume]]</f>
        <v>105.74984260230852</v>
      </c>
      <c r="V334" s="1">
        <f>ABS(Table1[[#This Row],[Discounts]])</f>
        <v>8048.56</v>
      </c>
    </row>
    <row r="335" spans="1:22" ht="21.75" customHeight="1" x14ac:dyDescent="0.3">
      <c r="A335" s="1">
        <v>1120020</v>
      </c>
      <c r="B335" s="1" t="s">
        <v>21</v>
      </c>
      <c r="C335" s="1">
        <v>202502</v>
      </c>
      <c r="D335" s="1" t="s">
        <v>22</v>
      </c>
      <c r="E335" s="1" t="s">
        <v>23</v>
      </c>
      <c r="F335" s="1" t="s">
        <v>24</v>
      </c>
      <c r="G335" s="1" t="s">
        <v>35</v>
      </c>
      <c r="H335" s="1" t="s">
        <v>31</v>
      </c>
      <c r="I335" s="5">
        <v>23.3</v>
      </c>
      <c r="J335" s="5">
        <v>8854</v>
      </c>
      <c r="K335" s="5">
        <v>-240.53</v>
      </c>
      <c r="L335" s="5">
        <v>8613.4699999999993</v>
      </c>
      <c r="M335" s="5">
        <v>-5738.47</v>
      </c>
      <c r="N335" s="5">
        <v>-250.12</v>
      </c>
      <c r="O335" s="5">
        <v>-126.04</v>
      </c>
      <c r="P335" s="5">
        <f>Table1[[#This Row],[Net Sales]]+(Table1[[#This Row],[Cost of Goods Sold]]+Table1[[#This Row],[Distribution]]+Table1[[#This Row],[Warehousing]])</f>
        <v>2498.8399999999992</v>
      </c>
      <c r="Q335" s="12">
        <f>Table1[[#This Row],[PROFIT]]/Table1[[#This Row],[Net Sales]]</f>
        <v>0.29010839998281757</v>
      </c>
      <c r="R335" s="14">
        <f>ABS(Table1[[#This Row],[Distribution]])+ABS(Table1[[#This Row],[Warehousing]])</f>
        <v>376.16</v>
      </c>
      <c r="S335" s="12">
        <f>ABS(Table1[[#This Row],[Discounts]]/Table1[[#This Row],[Gross Sales]])</f>
        <v>2.7166252541224307E-2</v>
      </c>
      <c r="T335" s="17">
        <f>Table1[[#This Row],[logistics cost]]/Table1[[#This Row],[Net Sales]]</f>
        <v>4.367113370105196E-2</v>
      </c>
      <c r="U335" s="1">
        <f>Table1[[#This Row],[PROFIT]]/Table1[[#This Row],[Volume]]</f>
        <v>107.24635193133044</v>
      </c>
      <c r="V335" s="1">
        <f>ABS(Table1[[#This Row],[Discounts]])</f>
        <v>240.53</v>
      </c>
    </row>
    <row r="336" spans="1:22" ht="21.75" customHeight="1" x14ac:dyDescent="0.3">
      <c r="A336" s="1">
        <v>1110010</v>
      </c>
      <c r="B336" s="1" t="s">
        <v>15</v>
      </c>
      <c r="C336" s="1">
        <v>202510</v>
      </c>
      <c r="D336" s="1" t="s">
        <v>16</v>
      </c>
      <c r="E336" s="1" t="s">
        <v>17</v>
      </c>
      <c r="F336" s="1" t="s">
        <v>18</v>
      </c>
      <c r="G336" s="1" t="s">
        <v>38</v>
      </c>
      <c r="H336" s="1" t="s">
        <v>20</v>
      </c>
      <c r="I336" s="5">
        <v>43.5</v>
      </c>
      <c r="J336" s="5">
        <v>18270</v>
      </c>
      <c r="K336" s="5">
        <v>-1482.45</v>
      </c>
      <c r="L336" s="5">
        <v>16787.55</v>
      </c>
      <c r="M336" s="5">
        <v>-11015.96</v>
      </c>
      <c r="N336" s="5">
        <v>-407.94</v>
      </c>
      <c r="O336" s="5">
        <v>-311.67</v>
      </c>
      <c r="P336" s="5">
        <f>Table1[[#This Row],[Net Sales]]+(Table1[[#This Row],[Cost of Goods Sold]]+Table1[[#This Row],[Distribution]]+Table1[[#This Row],[Warehousing]])</f>
        <v>5051.9799999999996</v>
      </c>
      <c r="Q336" s="12">
        <f>Table1[[#This Row],[PROFIT]]/Table1[[#This Row],[Net Sales]]</f>
        <v>0.30093611039133167</v>
      </c>
      <c r="R336" s="14">
        <f>ABS(Table1[[#This Row],[Distribution]])+ABS(Table1[[#This Row],[Warehousing]])</f>
        <v>719.61</v>
      </c>
      <c r="S336" s="12">
        <f>ABS(Table1[[#This Row],[Discounts]]/Table1[[#This Row],[Gross Sales]])</f>
        <v>8.1141215106732348E-2</v>
      </c>
      <c r="T336" s="17">
        <f>Table1[[#This Row],[logistics cost]]/Table1[[#This Row],[Net Sales]]</f>
        <v>4.2865695113342928E-2</v>
      </c>
      <c r="U336" s="1">
        <f>Table1[[#This Row],[PROFIT]]/Table1[[#This Row],[Volume]]</f>
        <v>116.1374712643678</v>
      </c>
      <c r="V336" s="1">
        <f>ABS(Table1[[#This Row],[Discounts]])</f>
        <v>1482.45</v>
      </c>
    </row>
    <row r="337" spans="1:22" ht="21.75" customHeight="1" x14ac:dyDescent="0.3">
      <c r="A337" s="1">
        <v>1110020</v>
      </c>
      <c r="B337" s="1" t="s">
        <v>41</v>
      </c>
      <c r="C337" s="1">
        <v>202412</v>
      </c>
      <c r="D337" s="1" t="s">
        <v>16</v>
      </c>
      <c r="E337" s="1" t="s">
        <v>28</v>
      </c>
      <c r="F337" s="1" t="s">
        <v>29</v>
      </c>
      <c r="G337" s="1" t="s">
        <v>38</v>
      </c>
      <c r="H337" s="1" t="s">
        <v>20</v>
      </c>
      <c r="I337" s="5">
        <v>53.6</v>
      </c>
      <c r="J337" s="5">
        <v>24120</v>
      </c>
      <c r="K337" s="5">
        <v>-1482.62</v>
      </c>
      <c r="L337" s="5">
        <v>22637.38</v>
      </c>
      <c r="M337" s="5">
        <v>-14441.07</v>
      </c>
      <c r="N337" s="5">
        <v>-824.04</v>
      </c>
      <c r="O337" s="5">
        <v>-265.73</v>
      </c>
      <c r="P337" s="5">
        <f>Table1[[#This Row],[Net Sales]]+(Table1[[#This Row],[Cost of Goods Sold]]+Table1[[#This Row],[Distribution]]+Table1[[#This Row],[Warehousing]])</f>
        <v>7106.5400000000009</v>
      </c>
      <c r="Q337" s="12">
        <f>Table1[[#This Row],[PROFIT]]/Table1[[#This Row],[Net Sales]]</f>
        <v>0.31392943883081881</v>
      </c>
      <c r="R337" s="14">
        <f>ABS(Table1[[#This Row],[Distribution]])+ABS(Table1[[#This Row],[Warehousing]])</f>
        <v>1089.77</v>
      </c>
      <c r="S337" s="12">
        <f>ABS(Table1[[#This Row],[Discounts]]/Table1[[#This Row],[Gross Sales]])</f>
        <v>6.1468490878938638E-2</v>
      </c>
      <c r="T337" s="17">
        <f>Table1[[#This Row],[logistics cost]]/Table1[[#This Row],[Net Sales]]</f>
        <v>4.8140288319584681E-2</v>
      </c>
      <c r="U337" s="1">
        <f>Table1[[#This Row],[PROFIT]]/Table1[[#This Row],[Volume]]</f>
        <v>132.58470149253733</v>
      </c>
      <c r="V337" s="1">
        <f>ABS(Table1[[#This Row],[Discounts]])</f>
        <v>1482.62</v>
      </c>
    </row>
    <row r="338" spans="1:22" ht="21.75" customHeight="1" x14ac:dyDescent="0.3">
      <c r="A338" s="1">
        <v>1120020</v>
      </c>
      <c r="B338" s="1" t="s">
        <v>21</v>
      </c>
      <c r="C338" s="1">
        <v>202512</v>
      </c>
      <c r="D338" s="1" t="s">
        <v>22</v>
      </c>
      <c r="E338" s="1" t="s">
        <v>23</v>
      </c>
      <c r="F338" s="1" t="s">
        <v>24</v>
      </c>
      <c r="G338" s="1" t="s">
        <v>43</v>
      </c>
      <c r="H338" s="1" t="s">
        <v>31</v>
      </c>
      <c r="I338" s="5">
        <v>70.5</v>
      </c>
      <c r="J338" s="5">
        <v>26790</v>
      </c>
      <c r="K338" s="5">
        <v>-586.54999999999995</v>
      </c>
      <c r="L338" s="5">
        <v>26203.45</v>
      </c>
      <c r="M338" s="5">
        <v>-16406.36</v>
      </c>
      <c r="N338" s="5">
        <v>-940.08</v>
      </c>
      <c r="O338" s="5">
        <v>-293.86</v>
      </c>
      <c r="P338" s="5">
        <f>Table1[[#This Row],[Net Sales]]+(Table1[[#This Row],[Cost of Goods Sold]]+Table1[[#This Row],[Distribution]]+Table1[[#This Row],[Warehousing]])</f>
        <v>8563.1499999999978</v>
      </c>
      <c r="Q338" s="12">
        <f>Table1[[#This Row],[PROFIT]]/Table1[[#This Row],[Net Sales]]</f>
        <v>0.32679475412588793</v>
      </c>
      <c r="R338" s="14">
        <f>ABS(Table1[[#This Row],[Distribution]])+ABS(Table1[[#This Row],[Warehousing]])</f>
        <v>1233.94</v>
      </c>
      <c r="S338" s="12">
        <f>ABS(Table1[[#This Row],[Discounts]]/Table1[[#This Row],[Gross Sales]])</f>
        <v>2.1894363568495705E-2</v>
      </c>
      <c r="T338" s="17">
        <f>Table1[[#This Row],[logistics cost]]/Table1[[#This Row],[Net Sales]]</f>
        <v>4.7090745684251499E-2</v>
      </c>
      <c r="U338" s="1">
        <f>Table1[[#This Row],[PROFIT]]/Table1[[#This Row],[Volume]]</f>
        <v>121.46312056737585</v>
      </c>
      <c r="V338" s="1">
        <f>ABS(Table1[[#This Row],[Discounts]])</f>
        <v>586.54999999999995</v>
      </c>
    </row>
    <row r="339" spans="1:22" ht="21.75" customHeight="1" x14ac:dyDescent="0.3">
      <c r="A339" s="1">
        <v>1110010</v>
      </c>
      <c r="B339" s="1" t="s">
        <v>15</v>
      </c>
      <c r="C339" s="1">
        <v>202407</v>
      </c>
      <c r="D339" s="1" t="s">
        <v>16</v>
      </c>
      <c r="E339" s="1" t="s">
        <v>17</v>
      </c>
      <c r="F339" s="1" t="s">
        <v>18</v>
      </c>
      <c r="G339" s="1" t="s">
        <v>36</v>
      </c>
      <c r="H339" s="1" t="s">
        <v>37</v>
      </c>
      <c r="I339" s="5">
        <v>255.9</v>
      </c>
      <c r="J339" s="5">
        <v>107478</v>
      </c>
      <c r="K339" s="5">
        <v>-10198.540000000001</v>
      </c>
      <c r="L339" s="5">
        <v>97279.46</v>
      </c>
      <c r="M339" s="5">
        <v>-63992.17</v>
      </c>
      <c r="N339" s="5">
        <v>-3199.88</v>
      </c>
      <c r="O339" s="5">
        <v>-1539.28</v>
      </c>
      <c r="P339" s="5">
        <f>Table1[[#This Row],[Net Sales]]+(Table1[[#This Row],[Cost of Goods Sold]]+Table1[[#This Row],[Distribution]]+Table1[[#This Row],[Warehousing]])</f>
        <v>28548.130000000005</v>
      </c>
      <c r="Q339" s="12">
        <f>Table1[[#This Row],[PROFIT]]/Table1[[#This Row],[Net Sales]]</f>
        <v>0.29346513642242672</v>
      </c>
      <c r="R339" s="14">
        <f>ABS(Table1[[#This Row],[Distribution]])+ABS(Table1[[#This Row],[Warehousing]])</f>
        <v>4739.16</v>
      </c>
      <c r="S339" s="12">
        <f>ABS(Table1[[#This Row],[Discounts]]/Table1[[#This Row],[Gross Sales]])</f>
        <v>9.4889558793427503E-2</v>
      </c>
      <c r="T339" s="17">
        <f>Table1[[#This Row],[logistics cost]]/Table1[[#This Row],[Net Sales]]</f>
        <v>4.8716964506176325E-2</v>
      </c>
      <c r="U339" s="1">
        <f>Table1[[#This Row],[PROFIT]]/Table1[[#This Row],[Volume]]</f>
        <v>111.55971082454086</v>
      </c>
      <c r="V339" s="1">
        <f>ABS(Table1[[#This Row],[Discounts]])</f>
        <v>10198.540000000001</v>
      </c>
    </row>
    <row r="340" spans="1:22" ht="21.75" customHeight="1" x14ac:dyDescent="0.3">
      <c r="A340" s="1">
        <v>1120010</v>
      </c>
      <c r="B340" s="1" t="s">
        <v>32</v>
      </c>
      <c r="C340" s="1">
        <v>202403</v>
      </c>
      <c r="D340" s="1" t="s">
        <v>22</v>
      </c>
      <c r="E340" s="1" t="s">
        <v>17</v>
      </c>
      <c r="F340" s="1" t="s">
        <v>18</v>
      </c>
      <c r="G340" s="1" t="s">
        <v>25</v>
      </c>
      <c r="H340" s="1" t="s">
        <v>20</v>
      </c>
      <c r="I340" s="5">
        <v>31.8</v>
      </c>
      <c r="J340" s="5">
        <v>15264</v>
      </c>
      <c r="K340" s="5">
        <v>-1211.6500000000001</v>
      </c>
      <c r="L340" s="5">
        <v>14052.35</v>
      </c>
      <c r="M340" s="5">
        <v>-9394.81</v>
      </c>
      <c r="N340" s="5">
        <v>-306.89999999999998</v>
      </c>
      <c r="O340" s="5">
        <v>-259.58999999999997</v>
      </c>
      <c r="P340" s="5">
        <f>Table1[[#This Row],[Net Sales]]+(Table1[[#This Row],[Cost of Goods Sold]]+Table1[[#This Row],[Distribution]]+Table1[[#This Row],[Warehousing]])</f>
        <v>4091.0500000000011</v>
      </c>
      <c r="Q340" s="12">
        <f>Table1[[#This Row],[PROFIT]]/Table1[[#This Row],[Net Sales]]</f>
        <v>0.29112924172825194</v>
      </c>
      <c r="R340" s="14">
        <f>ABS(Table1[[#This Row],[Distribution]])+ABS(Table1[[#This Row],[Warehousing]])</f>
        <v>566.49</v>
      </c>
      <c r="S340" s="12">
        <f>ABS(Table1[[#This Row],[Discounts]]/Table1[[#This Row],[Gross Sales]])</f>
        <v>7.9379585953878409E-2</v>
      </c>
      <c r="T340" s="17">
        <f>Table1[[#This Row],[logistics cost]]/Table1[[#This Row],[Net Sales]]</f>
        <v>4.0312830238358709E-2</v>
      </c>
      <c r="U340" s="1">
        <f>Table1[[#This Row],[PROFIT]]/Table1[[#This Row],[Volume]]</f>
        <v>128.64937106918242</v>
      </c>
      <c r="V340" s="1">
        <f>ABS(Table1[[#This Row],[Discounts]])</f>
        <v>1211.6500000000001</v>
      </c>
    </row>
    <row r="341" spans="1:22" ht="21.75" customHeight="1" x14ac:dyDescent="0.3">
      <c r="A341" s="1">
        <v>1120010</v>
      </c>
      <c r="B341" s="1" t="s">
        <v>32</v>
      </c>
      <c r="C341" s="1">
        <v>202503</v>
      </c>
      <c r="D341" s="1" t="s">
        <v>22</v>
      </c>
      <c r="E341" s="1" t="s">
        <v>17</v>
      </c>
      <c r="F341" s="1" t="s">
        <v>18</v>
      </c>
      <c r="G341" s="1" t="s">
        <v>25</v>
      </c>
      <c r="H341" s="1" t="s">
        <v>20</v>
      </c>
      <c r="I341" s="5">
        <v>15.6</v>
      </c>
      <c r="J341" s="5">
        <v>7488</v>
      </c>
      <c r="K341" s="5">
        <v>-656.88</v>
      </c>
      <c r="L341" s="5">
        <v>6831.12</v>
      </c>
      <c r="M341" s="5">
        <v>-4412.83</v>
      </c>
      <c r="N341" s="5">
        <v>-235.6</v>
      </c>
      <c r="O341" s="5">
        <v>-102.2</v>
      </c>
      <c r="P341" s="5">
        <f>Table1[[#This Row],[Net Sales]]+(Table1[[#This Row],[Cost of Goods Sold]]+Table1[[#This Row],[Distribution]]+Table1[[#This Row],[Warehousing]])</f>
        <v>2080.4899999999998</v>
      </c>
      <c r="Q341" s="12">
        <f>Table1[[#This Row],[PROFIT]]/Table1[[#This Row],[Net Sales]]</f>
        <v>0.30456059914040445</v>
      </c>
      <c r="R341" s="14">
        <f>ABS(Table1[[#This Row],[Distribution]])+ABS(Table1[[#This Row],[Warehousing]])</f>
        <v>337.8</v>
      </c>
      <c r="S341" s="12">
        <f>ABS(Table1[[#This Row],[Discounts]]/Table1[[#This Row],[Gross Sales]])</f>
        <v>8.7724358974358971E-2</v>
      </c>
      <c r="T341" s="17">
        <f>Table1[[#This Row],[logistics cost]]/Table1[[#This Row],[Net Sales]]</f>
        <v>4.9450163369989114E-2</v>
      </c>
      <c r="U341" s="1">
        <f>Table1[[#This Row],[PROFIT]]/Table1[[#This Row],[Volume]]</f>
        <v>133.36474358974357</v>
      </c>
      <c r="V341" s="1">
        <f>ABS(Table1[[#This Row],[Discounts]])</f>
        <v>656.88</v>
      </c>
    </row>
    <row r="342" spans="1:22" ht="21.75" customHeight="1" x14ac:dyDescent="0.3">
      <c r="A342" s="1">
        <v>1120020</v>
      </c>
      <c r="B342" s="1" t="s">
        <v>21</v>
      </c>
      <c r="C342" s="1">
        <v>202412</v>
      </c>
      <c r="D342" s="1" t="s">
        <v>22</v>
      </c>
      <c r="E342" s="1" t="s">
        <v>23</v>
      </c>
      <c r="F342" s="1" t="s">
        <v>24</v>
      </c>
      <c r="G342" s="1" t="s">
        <v>30</v>
      </c>
      <c r="H342" s="1" t="s">
        <v>31</v>
      </c>
      <c r="I342" s="5">
        <v>33.6</v>
      </c>
      <c r="J342" s="5">
        <v>12768</v>
      </c>
      <c r="K342" s="5">
        <v>-303.14999999999998</v>
      </c>
      <c r="L342" s="5">
        <v>12464.85</v>
      </c>
      <c r="M342" s="5">
        <v>-7937.51</v>
      </c>
      <c r="N342" s="5">
        <v>-469.53</v>
      </c>
      <c r="O342" s="5">
        <v>-128.97</v>
      </c>
      <c r="P342" s="5">
        <f>Table1[[#This Row],[Net Sales]]+(Table1[[#This Row],[Cost of Goods Sold]]+Table1[[#This Row],[Distribution]]+Table1[[#This Row],[Warehousing]])</f>
        <v>3928.84</v>
      </c>
      <c r="Q342" s="12">
        <f>Table1[[#This Row],[PROFIT]]/Table1[[#This Row],[Net Sales]]</f>
        <v>0.31519352419002233</v>
      </c>
      <c r="R342" s="14">
        <f>ABS(Table1[[#This Row],[Distribution]])+ABS(Table1[[#This Row],[Warehousing]])</f>
        <v>598.5</v>
      </c>
      <c r="S342" s="12">
        <f>ABS(Table1[[#This Row],[Discounts]]/Table1[[#This Row],[Gross Sales]])</f>
        <v>2.3742951127819548E-2</v>
      </c>
      <c r="T342" s="17">
        <f>Table1[[#This Row],[logistics cost]]/Table1[[#This Row],[Net Sales]]</f>
        <v>4.8015018231266318E-2</v>
      </c>
      <c r="U342" s="1">
        <f>Table1[[#This Row],[PROFIT]]/Table1[[#This Row],[Volume]]</f>
        <v>116.9297619047619</v>
      </c>
      <c r="V342" s="1">
        <f>ABS(Table1[[#This Row],[Discounts]])</f>
        <v>303.14999999999998</v>
      </c>
    </row>
    <row r="343" spans="1:22" ht="21.75" customHeight="1" x14ac:dyDescent="0.3">
      <c r="A343" s="1">
        <v>1130010</v>
      </c>
      <c r="B343" s="1" t="s">
        <v>26</v>
      </c>
      <c r="C343" s="1">
        <v>202504</v>
      </c>
      <c r="D343" s="1" t="s">
        <v>27</v>
      </c>
      <c r="E343" s="1" t="s">
        <v>28</v>
      </c>
      <c r="F343" s="1" t="s">
        <v>29</v>
      </c>
      <c r="G343" s="1" t="s">
        <v>39</v>
      </c>
      <c r="H343" s="1" t="s">
        <v>37</v>
      </c>
      <c r="I343" s="5">
        <v>153</v>
      </c>
      <c r="J343" s="5">
        <v>55080</v>
      </c>
      <c r="K343" s="5">
        <v>-5619.68</v>
      </c>
      <c r="L343" s="5">
        <v>49460.32</v>
      </c>
      <c r="M343" s="5">
        <v>-30846.36</v>
      </c>
      <c r="N343" s="5">
        <v>-1265.96</v>
      </c>
      <c r="O343" s="5">
        <v>-562.48</v>
      </c>
      <c r="P343" s="5">
        <f>Table1[[#This Row],[Net Sales]]+(Table1[[#This Row],[Cost of Goods Sold]]+Table1[[#This Row],[Distribution]]+Table1[[#This Row],[Warehousing]])</f>
        <v>16785.52</v>
      </c>
      <c r="Q343" s="12">
        <f>Table1[[#This Row],[PROFIT]]/Table1[[#This Row],[Net Sales]]</f>
        <v>0.33937346139289032</v>
      </c>
      <c r="R343" s="14">
        <f>ABS(Table1[[#This Row],[Distribution]])+ABS(Table1[[#This Row],[Warehousing]])</f>
        <v>1828.44</v>
      </c>
      <c r="S343" s="12">
        <f>ABS(Table1[[#This Row],[Discounts]]/Table1[[#This Row],[Gross Sales]])</f>
        <v>0.10202759622367466</v>
      </c>
      <c r="T343" s="17">
        <f>Table1[[#This Row],[logistics cost]]/Table1[[#This Row],[Net Sales]]</f>
        <v>3.6967815816800219E-2</v>
      </c>
      <c r="U343" s="1">
        <f>Table1[[#This Row],[PROFIT]]/Table1[[#This Row],[Volume]]</f>
        <v>109.70928104575164</v>
      </c>
      <c r="V343" s="1">
        <f>ABS(Table1[[#This Row],[Discounts]])</f>
        <v>5619.68</v>
      </c>
    </row>
    <row r="344" spans="1:22" ht="21.75" customHeight="1" x14ac:dyDescent="0.3">
      <c r="A344" s="1">
        <v>1110020</v>
      </c>
      <c r="B344" s="1" t="s">
        <v>41</v>
      </c>
      <c r="C344" s="1">
        <v>202501</v>
      </c>
      <c r="D344" s="1" t="s">
        <v>16</v>
      </c>
      <c r="E344" s="1" t="s">
        <v>28</v>
      </c>
      <c r="F344" s="1" t="s">
        <v>29</v>
      </c>
      <c r="G344" s="1" t="s">
        <v>36</v>
      </c>
      <c r="H344" s="1" t="s">
        <v>37</v>
      </c>
      <c r="I344" s="5">
        <v>245.5</v>
      </c>
      <c r="J344" s="5">
        <v>110475</v>
      </c>
      <c r="K344" s="5">
        <v>-10424.92</v>
      </c>
      <c r="L344" s="5">
        <v>100050.08</v>
      </c>
      <c r="M344" s="5">
        <v>-65299.79</v>
      </c>
      <c r="N344" s="5">
        <v>-2970.85</v>
      </c>
      <c r="O344" s="5">
        <v>-1913.63</v>
      </c>
      <c r="P344" s="5">
        <f>Table1[[#This Row],[Net Sales]]+(Table1[[#This Row],[Cost of Goods Sold]]+Table1[[#This Row],[Distribution]]+Table1[[#This Row],[Warehousing]])</f>
        <v>29865.809999999998</v>
      </c>
      <c r="Q344" s="12">
        <f>Table1[[#This Row],[PROFIT]]/Table1[[#This Row],[Net Sales]]</f>
        <v>0.29850860688966963</v>
      </c>
      <c r="R344" s="14">
        <f>ABS(Table1[[#This Row],[Distribution]])+ABS(Table1[[#This Row],[Warehousing]])</f>
        <v>4884.4799999999996</v>
      </c>
      <c r="S344" s="12">
        <f>ABS(Table1[[#This Row],[Discounts]]/Table1[[#This Row],[Gross Sales]])</f>
        <v>9.436451685901788E-2</v>
      </c>
      <c r="T344" s="17">
        <f>Table1[[#This Row],[logistics cost]]/Table1[[#This Row],[Net Sales]]</f>
        <v>4.8820350768335213E-2</v>
      </c>
      <c r="U344" s="1">
        <f>Table1[[#This Row],[PROFIT]]/Table1[[#This Row],[Volume]]</f>
        <v>121.65299389002035</v>
      </c>
      <c r="V344" s="1">
        <f>ABS(Table1[[#This Row],[Discounts]])</f>
        <v>10424.92</v>
      </c>
    </row>
    <row r="345" spans="1:22" ht="21.75" customHeight="1" x14ac:dyDescent="0.3">
      <c r="A345" s="1">
        <v>1130010</v>
      </c>
      <c r="B345" s="1" t="s">
        <v>26</v>
      </c>
      <c r="C345" s="1">
        <v>202409</v>
      </c>
      <c r="D345" s="1" t="s">
        <v>27</v>
      </c>
      <c r="E345" s="1" t="s">
        <v>28</v>
      </c>
      <c r="F345" s="1" t="s">
        <v>29</v>
      </c>
      <c r="G345" s="1" t="s">
        <v>40</v>
      </c>
      <c r="H345" s="1" t="s">
        <v>34</v>
      </c>
      <c r="I345" s="5">
        <v>95</v>
      </c>
      <c r="J345" s="5">
        <v>34200</v>
      </c>
      <c r="K345" s="5">
        <v>-2721.17</v>
      </c>
      <c r="L345" s="5">
        <v>31478.83</v>
      </c>
      <c r="M345" s="5">
        <v>-19930.54</v>
      </c>
      <c r="N345" s="5">
        <v>-1193.53</v>
      </c>
      <c r="O345" s="5">
        <v>-559.86</v>
      </c>
      <c r="P345" s="5">
        <f>Table1[[#This Row],[Net Sales]]+(Table1[[#This Row],[Cost of Goods Sold]]+Table1[[#This Row],[Distribution]]+Table1[[#This Row],[Warehousing]])</f>
        <v>9794.9000000000015</v>
      </c>
      <c r="Q345" s="12">
        <f>Table1[[#This Row],[PROFIT]]/Table1[[#This Row],[Net Sales]]</f>
        <v>0.31115832449935404</v>
      </c>
      <c r="R345" s="14">
        <f>ABS(Table1[[#This Row],[Distribution]])+ABS(Table1[[#This Row],[Warehousing]])</f>
        <v>1753.3899999999999</v>
      </c>
      <c r="S345" s="12">
        <f>ABS(Table1[[#This Row],[Discounts]]/Table1[[#This Row],[Gross Sales]])</f>
        <v>7.9566374269005855E-2</v>
      </c>
      <c r="T345" s="17">
        <f>Table1[[#This Row],[logistics cost]]/Table1[[#This Row],[Net Sales]]</f>
        <v>5.5700608948934881E-2</v>
      </c>
      <c r="U345" s="1">
        <f>Table1[[#This Row],[PROFIT]]/Table1[[#This Row],[Volume]]</f>
        <v>103.10421052631581</v>
      </c>
      <c r="V345" s="1">
        <f>ABS(Table1[[#This Row],[Discounts]])</f>
        <v>2721.17</v>
      </c>
    </row>
    <row r="346" spans="1:22" ht="21.75" customHeight="1" x14ac:dyDescent="0.3">
      <c r="A346" s="1">
        <v>1110010</v>
      </c>
      <c r="B346" s="1" t="s">
        <v>15</v>
      </c>
      <c r="C346" s="1">
        <v>202412</v>
      </c>
      <c r="D346" s="1" t="s">
        <v>16</v>
      </c>
      <c r="E346" s="1" t="s">
        <v>17</v>
      </c>
      <c r="F346" s="1" t="s">
        <v>18</v>
      </c>
      <c r="G346" s="1" t="s">
        <v>43</v>
      </c>
      <c r="H346" s="1" t="s">
        <v>31</v>
      </c>
      <c r="I346" s="5">
        <v>94.4</v>
      </c>
      <c r="J346" s="5">
        <v>39648</v>
      </c>
      <c r="K346" s="5">
        <v>-1585.61</v>
      </c>
      <c r="L346" s="5">
        <v>38062.39</v>
      </c>
      <c r="M346" s="5">
        <v>-25823</v>
      </c>
      <c r="N346" s="5">
        <v>-837.47</v>
      </c>
      <c r="O346" s="5">
        <v>-630.64</v>
      </c>
      <c r="P346" s="5">
        <f>Table1[[#This Row],[Net Sales]]+(Table1[[#This Row],[Cost of Goods Sold]]+Table1[[#This Row],[Distribution]]+Table1[[#This Row],[Warehousing]])</f>
        <v>10771.279999999999</v>
      </c>
      <c r="Q346" s="12">
        <f>Table1[[#This Row],[PROFIT]]/Table1[[#This Row],[Net Sales]]</f>
        <v>0.2829901117612425</v>
      </c>
      <c r="R346" s="14">
        <f>ABS(Table1[[#This Row],[Distribution]])+ABS(Table1[[#This Row],[Warehousing]])</f>
        <v>1468.1100000000001</v>
      </c>
      <c r="S346" s="12">
        <f>ABS(Table1[[#This Row],[Discounts]]/Table1[[#This Row],[Gross Sales]])</f>
        <v>3.99921811945117E-2</v>
      </c>
      <c r="T346" s="17">
        <f>Table1[[#This Row],[logistics cost]]/Table1[[#This Row],[Net Sales]]</f>
        <v>3.8571145952737078E-2</v>
      </c>
      <c r="U346" s="1">
        <f>Table1[[#This Row],[PROFIT]]/Table1[[#This Row],[Volume]]</f>
        <v>114.10254237288133</v>
      </c>
      <c r="V346" s="1">
        <f>ABS(Table1[[#This Row],[Discounts]])</f>
        <v>1585.61</v>
      </c>
    </row>
    <row r="347" spans="1:22" ht="21.75" customHeight="1" x14ac:dyDescent="0.3">
      <c r="A347" s="1">
        <v>1120010</v>
      </c>
      <c r="B347" s="1" t="s">
        <v>32</v>
      </c>
      <c r="C347" s="1">
        <v>202507</v>
      </c>
      <c r="D347" s="1" t="s">
        <v>22</v>
      </c>
      <c r="E347" s="1" t="s">
        <v>17</v>
      </c>
      <c r="F347" s="1" t="s">
        <v>18</v>
      </c>
      <c r="G347" s="1" t="s">
        <v>38</v>
      </c>
      <c r="H347" s="1" t="s">
        <v>20</v>
      </c>
      <c r="I347" s="5">
        <v>103.1</v>
      </c>
      <c r="J347" s="5">
        <v>49488</v>
      </c>
      <c r="K347" s="5">
        <v>-4153.12</v>
      </c>
      <c r="L347" s="5">
        <v>45334.879999999997</v>
      </c>
      <c r="M347" s="5">
        <v>-29072.73</v>
      </c>
      <c r="N347" s="5">
        <v>-1667.62</v>
      </c>
      <c r="O347" s="5">
        <v>-836.53</v>
      </c>
      <c r="P347" s="5">
        <f>Table1[[#This Row],[Net Sales]]+(Table1[[#This Row],[Cost of Goods Sold]]+Table1[[#This Row],[Distribution]]+Table1[[#This Row],[Warehousing]])</f>
        <v>13758</v>
      </c>
      <c r="Q347" s="12">
        <f>Table1[[#This Row],[PROFIT]]/Table1[[#This Row],[Net Sales]]</f>
        <v>0.30347494026674388</v>
      </c>
      <c r="R347" s="14">
        <f>ABS(Table1[[#This Row],[Distribution]])+ABS(Table1[[#This Row],[Warehousing]])</f>
        <v>2504.1499999999996</v>
      </c>
      <c r="S347" s="12">
        <f>ABS(Table1[[#This Row],[Discounts]]/Table1[[#This Row],[Gross Sales]])</f>
        <v>8.3921758810216615E-2</v>
      </c>
      <c r="T347" s="17">
        <f>Table1[[#This Row],[logistics cost]]/Table1[[#This Row],[Net Sales]]</f>
        <v>5.52367183943136E-2</v>
      </c>
      <c r="U347" s="1">
        <f>Table1[[#This Row],[PROFIT]]/Table1[[#This Row],[Volume]]</f>
        <v>133.44325897187198</v>
      </c>
      <c r="V347" s="1">
        <f>ABS(Table1[[#This Row],[Discounts]])</f>
        <v>4153.12</v>
      </c>
    </row>
    <row r="348" spans="1:22" ht="21.75" customHeight="1" x14ac:dyDescent="0.3">
      <c r="A348" s="1">
        <v>1110020</v>
      </c>
      <c r="B348" s="1" t="s">
        <v>41</v>
      </c>
      <c r="C348" s="1">
        <v>202512</v>
      </c>
      <c r="D348" s="1" t="s">
        <v>16</v>
      </c>
      <c r="E348" s="1" t="s">
        <v>28</v>
      </c>
      <c r="F348" s="1" t="s">
        <v>29</v>
      </c>
      <c r="G348" s="1" t="s">
        <v>39</v>
      </c>
      <c r="H348" s="1" t="s">
        <v>37</v>
      </c>
      <c r="I348" s="5">
        <v>224.4</v>
      </c>
      <c r="J348" s="5">
        <v>100980</v>
      </c>
      <c r="K348" s="5">
        <v>-11770.15</v>
      </c>
      <c r="L348" s="5">
        <v>89209.85</v>
      </c>
      <c r="M348" s="5">
        <v>-55461.09</v>
      </c>
      <c r="N348" s="5">
        <v>-3034.14</v>
      </c>
      <c r="O348" s="5">
        <v>-1737.41</v>
      </c>
      <c r="P348" s="5">
        <f>Table1[[#This Row],[Net Sales]]+(Table1[[#This Row],[Cost of Goods Sold]]+Table1[[#This Row],[Distribution]]+Table1[[#This Row],[Warehousing]])</f>
        <v>28977.210000000006</v>
      </c>
      <c r="Q348" s="12">
        <f>Table1[[#This Row],[PROFIT]]/Table1[[#This Row],[Net Sales]]</f>
        <v>0.32482074569119895</v>
      </c>
      <c r="R348" s="14">
        <f>ABS(Table1[[#This Row],[Distribution]])+ABS(Table1[[#This Row],[Warehousing]])</f>
        <v>4771.55</v>
      </c>
      <c r="S348" s="12">
        <f>ABS(Table1[[#This Row],[Discounts]]/Table1[[#This Row],[Gross Sales]])</f>
        <v>0.11655921964745494</v>
      </c>
      <c r="T348" s="17">
        <f>Table1[[#This Row],[logistics cost]]/Table1[[#This Row],[Net Sales]]</f>
        <v>5.3486806669891272E-2</v>
      </c>
      <c r="U348" s="1">
        <f>Table1[[#This Row],[PROFIT]]/Table1[[#This Row],[Volume]]</f>
        <v>129.13195187165778</v>
      </c>
      <c r="V348" s="1">
        <f>ABS(Table1[[#This Row],[Discounts]])</f>
        <v>11770.15</v>
      </c>
    </row>
    <row r="349" spans="1:22" ht="21.75" customHeight="1" x14ac:dyDescent="0.3">
      <c r="A349" s="1">
        <v>1130010</v>
      </c>
      <c r="B349" s="1" t="s">
        <v>26</v>
      </c>
      <c r="C349" s="1">
        <v>202504</v>
      </c>
      <c r="D349" s="1" t="s">
        <v>27</v>
      </c>
      <c r="E349" s="1" t="s">
        <v>28</v>
      </c>
      <c r="F349" s="1" t="s">
        <v>29</v>
      </c>
      <c r="G349" s="1" t="s">
        <v>36</v>
      </c>
      <c r="H349" s="1" t="s">
        <v>37</v>
      </c>
      <c r="I349" s="5">
        <v>185.5</v>
      </c>
      <c r="J349" s="5">
        <v>66780</v>
      </c>
      <c r="K349" s="5">
        <v>-5811.35</v>
      </c>
      <c r="L349" s="5">
        <v>60968.65</v>
      </c>
      <c r="M349" s="5">
        <v>-37939.440000000002</v>
      </c>
      <c r="N349" s="5">
        <v>-1287.8599999999999</v>
      </c>
      <c r="O349" s="5">
        <v>-976.51</v>
      </c>
      <c r="P349" s="5">
        <f>Table1[[#This Row],[Net Sales]]+(Table1[[#This Row],[Cost of Goods Sold]]+Table1[[#This Row],[Distribution]]+Table1[[#This Row],[Warehousing]])</f>
        <v>20764.839999999997</v>
      </c>
      <c r="Q349" s="12">
        <f>Table1[[#This Row],[PROFIT]]/Table1[[#This Row],[Net Sales]]</f>
        <v>0.34058225005802156</v>
      </c>
      <c r="R349" s="14">
        <f>ABS(Table1[[#This Row],[Distribution]])+ABS(Table1[[#This Row],[Warehousing]])</f>
        <v>2264.37</v>
      </c>
      <c r="S349" s="12">
        <f>ABS(Table1[[#This Row],[Discounts]]/Table1[[#This Row],[Gross Sales]])</f>
        <v>8.7022312069481883E-2</v>
      </c>
      <c r="T349" s="17">
        <f>Table1[[#This Row],[logistics cost]]/Table1[[#This Row],[Net Sales]]</f>
        <v>3.7139907149001984E-2</v>
      </c>
      <c r="U349" s="1">
        <f>Table1[[#This Row],[PROFIT]]/Table1[[#This Row],[Volume]]</f>
        <v>111.9398382749326</v>
      </c>
      <c r="V349" s="1">
        <f>ABS(Table1[[#This Row],[Discounts]])</f>
        <v>5811.35</v>
      </c>
    </row>
    <row r="350" spans="1:22" ht="21.75" customHeight="1" x14ac:dyDescent="0.3">
      <c r="A350" s="1">
        <v>1110010</v>
      </c>
      <c r="B350" s="1" t="s">
        <v>15</v>
      </c>
      <c r="C350" s="1">
        <v>202411</v>
      </c>
      <c r="D350" s="1" t="s">
        <v>16</v>
      </c>
      <c r="E350" s="1" t="s">
        <v>17</v>
      </c>
      <c r="F350" s="1" t="s">
        <v>18</v>
      </c>
      <c r="G350" s="1" t="s">
        <v>30</v>
      </c>
      <c r="H350" s="1" t="s">
        <v>31</v>
      </c>
      <c r="I350" s="5">
        <v>111</v>
      </c>
      <c r="J350" s="5">
        <v>46620</v>
      </c>
      <c r="K350" s="5">
        <v>-1120.25</v>
      </c>
      <c r="L350" s="5">
        <v>45499.75</v>
      </c>
      <c r="M350" s="5">
        <v>-28566.080000000002</v>
      </c>
      <c r="N350" s="5">
        <v>-1562.4</v>
      </c>
      <c r="O350" s="5">
        <v>-873.04</v>
      </c>
      <c r="P350" s="5">
        <f>Table1[[#This Row],[Net Sales]]+(Table1[[#This Row],[Cost of Goods Sold]]+Table1[[#This Row],[Distribution]]+Table1[[#This Row],[Warehousing]])</f>
        <v>14498.229999999996</v>
      </c>
      <c r="Q350" s="12">
        <f>Table1[[#This Row],[PROFIT]]/Table1[[#This Row],[Net Sales]]</f>
        <v>0.3186441683745514</v>
      </c>
      <c r="R350" s="14">
        <f>ABS(Table1[[#This Row],[Distribution]])+ABS(Table1[[#This Row],[Warehousing]])</f>
        <v>2435.44</v>
      </c>
      <c r="S350" s="12">
        <f>ABS(Table1[[#This Row],[Discounts]]/Table1[[#This Row],[Gross Sales]])</f>
        <v>2.4029386529386531E-2</v>
      </c>
      <c r="T350" s="17">
        <f>Table1[[#This Row],[logistics cost]]/Table1[[#This Row],[Net Sales]]</f>
        <v>5.3526447947516195E-2</v>
      </c>
      <c r="U350" s="1">
        <f>Table1[[#This Row],[PROFIT]]/Table1[[#This Row],[Volume]]</f>
        <v>130.61468468468465</v>
      </c>
      <c r="V350" s="1">
        <f>ABS(Table1[[#This Row],[Discounts]])</f>
        <v>1120.25</v>
      </c>
    </row>
    <row r="351" spans="1:22" ht="21.75" customHeight="1" x14ac:dyDescent="0.3">
      <c r="A351" s="1">
        <v>1120010</v>
      </c>
      <c r="B351" s="1" t="s">
        <v>32</v>
      </c>
      <c r="C351" s="1">
        <v>202405</v>
      </c>
      <c r="D351" s="1" t="s">
        <v>22</v>
      </c>
      <c r="E351" s="1" t="s">
        <v>17</v>
      </c>
      <c r="F351" s="1" t="s">
        <v>18</v>
      </c>
      <c r="G351" s="1" t="s">
        <v>25</v>
      </c>
      <c r="H351" s="1" t="s">
        <v>20</v>
      </c>
      <c r="I351" s="5">
        <v>74.5</v>
      </c>
      <c r="J351" s="5">
        <v>35760</v>
      </c>
      <c r="K351" s="5">
        <v>-3129.6</v>
      </c>
      <c r="L351" s="5">
        <v>32630.400000000001</v>
      </c>
      <c r="M351" s="5">
        <v>-21746.92</v>
      </c>
      <c r="N351" s="5">
        <v>-1205.03</v>
      </c>
      <c r="O351" s="5">
        <v>-607.14</v>
      </c>
      <c r="P351" s="5">
        <f>Table1[[#This Row],[Net Sales]]+(Table1[[#This Row],[Cost of Goods Sold]]+Table1[[#This Row],[Distribution]]+Table1[[#This Row],[Warehousing]])</f>
        <v>9071.3100000000049</v>
      </c>
      <c r="Q351" s="12">
        <f>Table1[[#This Row],[PROFIT]]/Table1[[#This Row],[Net Sales]]</f>
        <v>0.27800180200058855</v>
      </c>
      <c r="R351" s="14">
        <f>ABS(Table1[[#This Row],[Distribution]])+ABS(Table1[[#This Row],[Warehousing]])</f>
        <v>1812.17</v>
      </c>
      <c r="S351" s="12">
        <f>ABS(Table1[[#This Row],[Discounts]]/Table1[[#This Row],[Gross Sales]])</f>
        <v>8.7516778523489935E-2</v>
      </c>
      <c r="T351" s="17">
        <f>Table1[[#This Row],[logistics cost]]/Table1[[#This Row],[Net Sales]]</f>
        <v>5.553624840639404E-2</v>
      </c>
      <c r="U351" s="1">
        <f>Table1[[#This Row],[PROFIT]]/Table1[[#This Row],[Volume]]</f>
        <v>121.76255033557054</v>
      </c>
      <c r="V351" s="1">
        <f>ABS(Table1[[#This Row],[Discounts]])</f>
        <v>3129.6</v>
      </c>
    </row>
    <row r="352" spans="1:22" ht="21.75" customHeight="1" x14ac:dyDescent="0.3">
      <c r="A352" s="1">
        <v>1110010</v>
      </c>
      <c r="B352" s="1" t="s">
        <v>15</v>
      </c>
      <c r="C352" s="1">
        <v>202507</v>
      </c>
      <c r="D352" s="1" t="s">
        <v>16</v>
      </c>
      <c r="E352" s="1" t="s">
        <v>17</v>
      </c>
      <c r="F352" s="1" t="s">
        <v>18</v>
      </c>
      <c r="G352" s="1" t="s">
        <v>40</v>
      </c>
      <c r="H352" s="1" t="s">
        <v>34</v>
      </c>
      <c r="I352" s="5">
        <v>75.3</v>
      </c>
      <c r="J352" s="5">
        <v>31626</v>
      </c>
      <c r="K352" s="5">
        <v>-2500.13</v>
      </c>
      <c r="L352" s="5">
        <v>29125.87</v>
      </c>
      <c r="M352" s="5">
        <v>-18296.5</v>
      </c>
      <c r="N352" s="5">
        <v>-674.27</v>
      </c>
      <c r="O352" s="5">
        <v>-567.57000000000005</v>
      </c>
      <c r="P352" s="5">
        <f>Table1[[#This Row],[Net Sales]]+(Table1[[#This Row],[Cost of Goods Sold]]+Table1[[#This Row],[Distribution]]+Table1[[#This Row],[Warehousing]])</f>
        <v>9587.5299999999988</v>
      </c>
      <c r="Q352" s="12">
        <f>Table1[[#This Row],[PROFIT]]/Table1[[#This Row],[Net Sales]]</f>
        <v>0.32917574650988962</v>
      </c>
      <c r="R352" s="14">
        <f>ABS(Table1[[#This Row],[Distribution]])+ABS(Table1[[#This Row],[Warehousing]])</f>
        <v>1241.8400000000001</v>
      </c>
      <c r="S352" s="12">
        <f>ABS(Table1[[#This Row],[Discounts]]/Table1[[#This Row],[Gross Sales]])</f>
        <v>7.9052994371719476E-2</v>
      </c>
      <c r="T352" s="17">
        <f>Table1[[#This Row],[logistics cost]]/Table1[[#This Row],[Net Sales]]</f>
        <v>4.2637009641257072E-2</v>
      </c>
      <c r="U352" s="1">
        <f>Table1[[#This Row],[PROFIT]]/Table1[[#This Row],[Volume]]</f>
        <v>127.32443559096944</v>
      </c>
      <c r="V352" s="1">
        <f>ABS(Table1[[#This Row],[Discounts]])</f>
        <v>2500.13</v>
      </c>
    </row>
    <row r="353" spans="1:22" ht="21.75" customHeight="1" x14ac:dyDescent="0.3">
      <c r="A353" s="1">
        <v>1120020</v>
      </c>
      <c r="B353" s="1" t="s">
        <v>21</v>
      </c>
      <c r="C353" s="1">
        <v>202511</v>
      </c>
      <c r="D353" s="1" t="s">
        <v>22</v>
      </c>
      <c r="E353" s="1" t="s">
        <v>23</v>
      </c>
      <c r="F353" s="1" t="s">
        <v>24</v>
      </c>
      <c r="G353" s="1" t="s">
        <v>33</v>
      </c>
      <c r="H353" s="1" t="s">
        <v>34</v>
      </c>
      <c r="I353" s="5">
        <v>292.2</v>
      </c>
      <c r="J353" s="5">
        <v>111036</v>
      </c>
      <c r="K353" s="5">
        <v>-10082.83</v>
      </c>
      <c r="L353" s="5">
        <v>100953.17</v>
      </c>
      <c r="M353" s="5">
        <v>-68217.16</v>
      </c>
      <c r="N353" s="5">
        <v>-3608.05</v>
      </c>
      <c r="O353" s="5">
        <v>-1234.9000000000001</v>
      </c>
      <c r="P353" s="5">
        <f>Table1[[#This Row],[Net Sales]]+(Table1[[#This Row],[Cost of Goods Sold]]+Table1[[#This Row],[Distribution]]+Table1[[#This Row],[Warehousing]])</f>
        <v>27893.059999999998</v>
      </c>
      <c r="Q353" s="12">
        <f>Table1[[#This Row],[PROFIT]]/Table1[[#This Row],[Net Sales]]</f>
        <v>0.27629701969735077</v>
      </c>
      <c r="R353" s="14">
        <f>ABS(Table1[[#This Row],[Distribution]])+ABS(Table1[[#This Row],[Warehousing]])</f>
        <v>4842.9500000000007</v>
      </c>
      <c r="S353" s="12">
        <f>ABS(Table1[[#This Row],[Discounts]]/Table1[[#This Row],[Gross Sales]])</f>
        <v>9.0806855434273567E-2</v>
      </c>
      <c r="T353" s="17">
        <f>Table1[[#This Row],[logistics cost]]/Table1[[#This Row],[Net Sales]]</f>
        <v>4.7972242971666967E-2</v>
      </c>
      <c r="U353" s="1">
        <f>Table1[[#This Row],[PROFIT]]/Table1[[#This Row],[Volume]]</f>
        <v>95.458795345653655</v>
      </c>
      <c r="V353" s="1">
        <f>ABS(Table1[[#This Row],[Discounts]])</f>
        <v>10082.83</v>
      </c>
    </row>
    <row r="354" spans="1:22" ht="21.75" customHeight="1" x14ac:dyDescent="0.3">
      <c r="A354" s="1">
        <v>1130010</v>
      </c>
      <c r="B354" s="1" t="s">
        <v>26</v>
      </c>
      <c r="C354" s="1">
        <v>202410</v>
      </c>
      <c r="D354" s="1" t="s">
        <v>27</v>
      </c>
      <c r="E354" s="1" t="s">
        <v>28</v>
      </c>
      <c r="F354" s="1" t="s">
        <v>29</v>
      </c>
      <c r="G354" s="1" t="s">
        <v>39</v>
      </c>
      <c r="H354" s="1" t="s">
        <v>37</v>
      </c>
      <c r="I354" s="5">
        <v>233.5</v>
      </c>
      <c r="J354" s="5">
        <v>84060</v>
      </c>
      <c r="K354" s="5">
        <v>-7715.08</v>
      </c>
      <c r="L354" s="5">
        <v>76344.92</v>
      </c>
      <c r="M354" s="5">
        <v>-48147.88</v>
      </c>
      <c r="N354" s="5">
        <v>-1529.64</v>
      </c>
      <c r="O354" s="5">
        <v>-1299.4000000000001</v>
      </c>
      <c r="P354" s="5">
        <f>Table1[[#This Row],[Net Sales]]+(Table1[[#This Row],[Cost of Goods Sold]]+Table1[[#This Row],[Distribution]]+Table1[[#This Row],[Warehousing]])</f>
        <v>25368</v>
      </c>
      <c r="Q354" s="12">
        <f>Table1[[#This Row],[PROFIT]]/Table1[[#This Row],[Net Sales]]</f>
        <v>0.33228144059879822</v>
      </c>
      <c r="R354" s="14">
        <f>ABS(Table1[[#This Row],[Distribution]])+ABS(Table1[[#This Row],[Warehousing]])</f>
        <v>2829.04</v>
      </c>
      <c r="S354" s="12">
        <f>ABS(Table1[[#This Row],[Discounts]]/Table1[[#This Row],[Gross Sales]])</f>
        <v>9.1780632881275276E-2</v>
      </c>
      <c r="T354" s="17">
        <f>Table1[[#This Row],[logistics cost]]/Table1[[#This Row],[Net Sales]]</f>
        <v>3.7056034638584992E-2</v>
      </c>
      <c r="U354" s="1">
        <f>Table1[[#This Row],[PROFIT]]/Table1[[#This Row],[Volume]]</f>
        <v>108.6423982869379</v>
      </c>
      <c r="V354" s="1">
        <f>ABS(Table1[[#This Row],[Discounts]])</f>
        <v>7715.08</v>
      </c>
    </row>
    <row r="355" spans="1:22" ht="21.75" customHeight="1" x14ac:dyDescent="0.3">
      <c r="A355" s="1">
        <v>1130010</v>
      </c>
      <c r="B355" s="1" t="s">
        <v>26</v>
      </c>
      <c r="C355" s="1">
        <v>202402</v>
      </c>
      <c r="D355" s="1" t="s">
        <v>27</v>
      </c>
      <c r="E355" s="1" t="s">
        <v>28</v>
      </c>
      <c r="F355" s="1" t="s">
        <v>29</v>
      </c>
      <c r="G355" s="1" t="s">
        <v>43</v>
      </c>
      <c r="H355" s="1" t="s">
        <v>31</v>
      </c>
      <c r="I355" s="5">
        <v>30</v>
      </c>
      <c r="J355" s="5">
        <v>10800</v>
      </c>
      <c r="K355" s="5">
        <v>-284.73</v>
      </c>
      <c r="L355" s="5">
        <v>10515.27</v>
      </c>
      <c r="M355" s="5">
        <v>-7029.76</v>
      </c>
      <c r="N355" s="5">
        <v>-338.88</v>
      </c>
      <c r="O355" s="5">
        <v>-172.41</v>
      </c>
      <c r="P355" s="5">
        <f>Table1[[#This Row],[Net Sales]]+(Table1[[#This Row],[Cost of Goods Sold]]+Table1[[#This Row],[Distribution]]+Table1[[#This Row],[Warehousing]])</f>
        <v>2974.2200000000003</v>
      </c>
      <c r="Q355" s="12">
        <f>Table1[[#This Row],[PROFIT]]/Table1[[#This Row],[Net Sales]]</f>
        <v>0.28284770624054351</v>
      </c>
      <c r="R355" s="14">
        <f>ABS(Table1[[#This Row],[Distribution]])+ABS(Table1[[#This Row],[Warehousing]])</f>
        <v>511.28999999999996</v>
      </c>
      <c r="S355" s="12">
        <f>ABS(Table1[[#This Row],[Discounts]]/Table1[[#This Row],[Gross Sales]])</f>
        <v>2.6363888888888892E-2</v>
      </c>
      <c r="T355" s="17">
        <f>Table1[[#This Row],[logistics cost]]/Table1[[#This Row],[Net Sales]]</f>
        <v>4.8623573146481254E-2</v>
      </c>
      <c r="U355" s="1">
        <f>Table1[[#This Row],[PROFIT]]/Table1[[#This Row],[Volume]]</f>
        <v>99.140666666666675</v>
      </c>
      <c r="V355" s="1">
        <f>ABS(Table1[[#This Row],[Discounts]])</f>
        <v>284.73</v>
      </c>
    </row>
    <row r="356" spans="1:22" ht="21.75" customHeight="1" x14ac:dyDescent="0.3">
      <c r="A356" s="1">
        <v>1110010</v>
      </c>
      <c r="B356" s="1" t="s">
        <v>15</v>
      </c>
      <c r="C356" s="1">
        <v>202411</v>
      </c>
      <c r="D356" s="1" t="s">
        <v>16</v>
      </c>
      <c r="E356" s="1" t="s">
        <v>17</v>
      </c>
      <c r="F356" s="1" t="s">
        <v>18</v>
      </c>
      <c r="G356" s="1" t="s">
        <v>30</v>
      </c>
      <c r="H356" s="1" t="s">
        <v>31</v>
      </c>
      <c r="I356" s="5">
        <v>92</v>
      </c>
      <c r="J356" s="5">
        <v>38640</v>
      </c>
      <c r="K356" s="5">
        <v>-956.72</v>
      </c>
      <c r="L356" s="5">
        <v>37683.279999999999</v>
      </c>
      <c r="M356" s="5">
        <v>-25584.79</v>
      </c>
      <c r="N356" s="5">
        <v>-880.2</v>
      </c>
      <c r="O356" s="5">
        <v>-710.45</v>
      </c>
      <c r="P356" s="5">
        <f>Table1[[#This Row],[Net Sales]]+(Table1[[#This Row],[Cost of Goods Sold]]+Table1[[#This Row],[Distribution]]+Table1[[#This Row],[Warehousing]])</f>
        <v>10507.839999999997</v>
      </c>
      <c r="Q356" s="12">
        <f>Table1[[#This Row],[PROFIT]]/Table1[[#This Row],[Net Sales]]</f>
        <v>0.27884621508531093</v>
      </c>
      <c r="R356" s="14">
        <f>ABS(Table1[[#This Row],[Distribution]])+ABS(Table1[[#This Row],[Warehousing]])</f>
        <v>1590.65</v>
      </c>
      <c r="S356" s="12">
        <f>ABS(Table1[[#This Row],[Discounts]]/Table1[[#This Row],[Gross Sales]])</f>
        <v>2.475983436853002E-2</v>
      </c>
      <c r="T356" s="17">
        <f>Table1[[#This Row],[logistics cost]]/Table1[[#This Row],[Net Sales]]</f>
        <v>4.2211028339358997E-2</v>
      </c>
      <c r="U356" s="1">
        <f>Table1[[#This Row],[PROFIT]]/Table1[[#This Row],[Volume]]</f>
        <v>114.215652173913</v>
      </c>
      <c r="V356" s="1">
        <f>ABS(Table1[[#This Row],[Discounts]])</f>
        <v>956.72</v>
      </c>
    </row>
    <row r="357" spans="1:22" ht="21.75" customHeight="1" x14ac:dyDescent="0.3">
      <c r="A357" s="1">
        <v>1110010</v>
      </c>
      <c r="B357" s="1" t="s">
        <v>15</v>
      </c>
      <c r="C357" s="1">
        <v>202401</v>
      </c>
      <c r="D357" s="1" t="s">
        <v>16</v>
      </c>
      <c r="E357" s="1" t="s">
        <v>17</v>
      </c>
      <c r="F357" s="1" t="s">
        <v>18</v>
      </c>
      <c r="G357" s="1" t="s">
        <v>40</v>
      </c>
      <c r="H357" s="1" t="s">
        <v>34</v>
      </c>
      <c r="I357" s="5">
        <v>116.3</v>
      </c>
      <c r="J357" s="5">
        <v>48846</v>
      </c>
      <c r="K357" s="5">
        <v>-3784.89</v>
      </c>
      <c r="L357" s="5">
        <v>45061.11</v>
      </c>
      <c r="M357" s="5">
        <v>-28121.18</v>
      </c>
      <c r="N357" s="5">
        <v>-1132.53</v>
      </c>
      <c r="O357" s="5">
        <v>-499.29</v>
      </c>
      <c r="P357" s="5">
        <f>Table1[[#This Row],[Net Sales]]+(Table1[[#This Row],[Cost of Goods Sold]]+Table1[[#This Row],[Distribution]]+Table1[[#This Row],[Warehousing]])</f>
        <v>15308.11</v>
      </c>
      <c r="Q357" s="12">
        <f>Table1[[#This Row],[PROFIT]]/Table1[[#This Row],[Net Sales]]</f>
        <v>0.33971888397778038</v>
      </c>
      <c r="R357" s="14">
        <f>ABS(Table1[[#This Row],[Distribution]])+ABS(Table1[[#This Row],[Warehousing]])</f>
        <v>1631.82</v>
      </c>
      <c r="S357" s="12">
        <f>ABS(Table1[[#This Row],[Discounts]]/Table1[[#This Row],[Gross Sales]])</f>
        <v>7.7486181058837977E-2</v>
      </c>
      <c r="T357" s="17">
        <f>Table1[[#This Row],[logistics cost]]/Table1[[#This Row],[Net Sales]]</f>
        <v>3.6213488748945595E-2</v>
      </c>
      <c r="U357" s="1">
        <f>Table1[[#This Row],[PROFIT]]/Table1[[#This Row],[Volume]]</f>
        <v>131.62605331040413</v>
      </c>
      <c r="V357" s="1">
        <f>ABS(Table1[[#This Row],[Discounts]])</f>
        <v>3784.89</v>
      </c>
    </row>
    <row r="358" spans="1:22" ht="21.75" customHeight="1" x14ac:dyDescent="0.3">
      <c r="A358" s="1">
        <v>1110010</v>
      </c>
      <c r="B358" s="1" t="s">
        <v>15</v>
      </c>
      <c r="C358" s="1">
        <v>202503</v>
      </c>
      <c r="D358" s="1" t="s">
        <v>16</v>
      </c>
      <c r="E358" s="1" t="s">
        <v>17</v>
      </c>
      <c r="F358" s="1" t="s">
        <v>18</v>
      </c>
      <c r="G358" s="1" t="s">
        <v>42</v>
      </c>
      <c r="H358" s="1" t="s">
        <v>20</v>
      </c>
      <c r="I358" s="5">
        <v>90.6</v>
      </c>
      <c r="J358" s="5">
        <v>38052</v>
      </c>
      <c r="K358" s="5">
        <v>-3389.41</v>
      </c>
      <c r="L358" s="5">
        <v>34662.589999999997</v>
      </c>
      <c r="M358" s="5">
        <v>-23330.46</v>
      </c>
      <c r="N358" s="5">
        <v>-1035.08</v>
      </c>
      <c r="O358" s="5">
        <v>-477.9</v>
      </c>
      <c r="P358" s="5">
        <f>Table1[[#This Row],[Net Sales]]+(Table1[[#This Row],[Cost of Goods Sold]]+Table1[[#This Row],[Distribution]]+Table1[[#This Row],[Warehousing]])</f>
        <v>9819.1499999999942</v>
      </c>
      <c r="Q358" s="12">
        <f>Table1[[#This Row],[PROFIT]]/Table1[[#This Row],[Net Sales]]</f>
        <v>0.28327802394454643</v>
      </c>
      <c r="R358" s="14">
        <f>ABS(Table1[[#This Row],[Distribution]])+ABS(Table1[[#This Row],[Warehousing]])</f>
        <v>1512.98</v>
      </c>
      <c r="S358" s="12">
        <f>ABS(Table1[[#This Row],[Discounts]]/Table1[[#This Row],[Gross Sales]])</f>
        <v>8.9073110480395248E-2</v>
      </c>
      <c r="T358" s="17">
        <f>Table1[[#This Row],[logistics cost]]/Table1[[#This Row],[Net Sales]]</f>
        <v>4.3648786775598712E-2</v>
      </c>
      <c r="U358" s="1">
        <f>Table1[[#This Row],[PROFIT]]/Table1[[#This Row],[Volume]]</f>
        <v>108.37913907284762</v>
      </c>
      <c r="V358" s="1">
        <f>ABS(Table1[[#This Row],[Discounts]])</f>
        <v>3389.41</v>
      </c>
    </row>
    <row r="359" spans="1:22" ht="21.75" customHeight="1" x14ac:dyDescent="0.3">
      <c r="A359" s="1">
        <v>1130010</v>
      </c>
      <c r="B359" s="1" t="s">
        <v>26</v>
      </c>
      <c r="C359" s="1">
        <v>202504</v>
      </c>
      <c r="D359" s="1" t="s">
        <v>27</v>
      </c>
      <c r="E359" s="1" t="s">
        <v>28</v>
      </c>
      <c r="F359" s="1" t="s">
        <v>29</v>
      </c>
      <c r="G359" s="1" t="s">
        <v>30</v>
      </c>
      <c r="H359" s="1" t="s">
        <v>31</v>
      </c>
      <c r="I359" s="5">
        <v>96.8</v>
      </c>
      <c r="J359" s="5">
        <v>34848</v>
      </c>
      <c r="K359" s="5">
        <v>-1099.8399999999999</v>
      </c>
      <c r="L359" s="5">
        <v>33748.160000000003</v>
      </c>
      <c r="M359" s="5">
        <v>-22459.22</v>
      </c>
      <c r="N359" s="5">
        <v>-827.22</v>
      </c>
      <c r="O359" s="5">
        <v>-489.78</v>
      </c>
      <c r="P359" s="5">
        <f>Table1[[#This Row],[Net Sales]]+(Table1[[#This Row],[Cost of Goods Sold]]+Table1[[#This Row],[Distribution]]+Table1[[#This Row],[Warehousing]])</f>
        <v>9971.9400000000023</v>
      </c>
      <c r="Q359" s="12">
        <f>Table1[[#This Row],[PROFIT]]/Table1[[#This Row],[Net Sales]]</f>
        <v>0.29548099807515438</v>
      </c>
      <c r="R359" s="14">
        <f>ABS(Table1[[#This Row],[Distribution]])+ABS(Table1[[#This Row],[Warehousing]])</f>
        <v>1317</v>
      </c>
      <c r="S359" s="12">
        <f>ABS(Table1[[#This Row],[Discounts]]/Table1[[#This Row],[Gross Sales]])</f>
        <v>3.1561065197428829E-2</v>
      </c>
      <c r="T359" s="17">
        <f>Table1[[#This Row],[logistics cost]]/Table1[[#This Row],[Net Sales]]</f>
        <v>3.9024349771957935E-2</v>
      </c>
      <c r="U359" s="1">
        <f>Table1[[#This Row],[PROFIT]]/Table1[[#This Row],[Volume]]</f>
        <v>103.01590909090912</v>
      </c>
      <c r="V359" s="1">
        <f>ABS(Table1[[#This Row],[Discounts]])</f>
        <v>1099.8399999999999</v>
      </c>
    </row>
    <row r="360" spans="1:22" ht="21.75" customHeight="1" x14ac:dyDescent="0.3">
      <c r="A360" s="1">
        <v>1110010</v>
      </c>
      <c r="B360" s="1" t="s">
        <v>15</v>
      </c>
      <c r="C360" s="1">
        <v>202411</v>
      </c>
      <c r="D360" s="1" t="s">
        <v>16</v>
      </c>
      <c r="E360" s="1" t="s">
        <v>17</v>
      </c>
      <c r="F360" s="1" t="s">
        <v>18</v>
      </c>
      <c r="G360" s="1" t="s">
        <v>33</v>
      </c>
      <c r="H360" s="1" t="s">
        <v>34</v>
      </c>
      <c r="I360" s="5">
        <v>115.3</v>
      </c>
      <c r="J360" s="5">
        <v>48426</v>
      </c>
      <c r="K360" s="5">
        <v>-3541.96</v>
      </c>
      <c r="L360" s="5">
        <v>44884.04</v>
      </c>
      <c r="M360" s="5">
        <v>-28748.61</v>
      </c>
      <c r="N360" s="5">
        <v>-1694.76</v>
      </c>
      <c r="O360" s="5">
        <v>-521.05999999999995</v>
      </c>
      <c r="P360" s="5">
        <f>Table1[[#This Row],[Net Sales]]+(Table1[[#This Row],[Cost of Goods Sold]]+Table1[[#This Row],[Distribution]]+Table1[[#This Row],[Warehousing]])</f>
        <v>13919.61</v>
      </c>
      <c r="Q360" s="12">
        <f>Table1[[#This Row],[PROFIT]]/Table1[[#This Row],[Net Sales]]</f>
        <v>0.31012382129594396</v>
      </c>
      <c r="R360" s="14">
        <f>ABS(Table1[[#This Row],[Distribution]])+ABS(Table1[[#This Row],[Warehousing]])</f>
        <v>2215.8199999999997</v>
      </c>
      <c r="S360" s="12">
        <f>ABS(Table1[[#This Row],[Discounts]]/Table1[[#This Row],[Gross Sales]])</f>
        <v>7.3141700739272286E-2</v>
      </c>
      <c r="T360" s="17">
        <f>Table1[[#This Row],[logistics cost]]/Table1[[#This Row],[Net Sales]]</f>
        <v>4.9367659417467763E-2</v>
      </c>
      <c r="U360" s="1">
        <f>Table1[[#This Row],[PROFIT]]/Table1[[#This Row],[Volume]]</f>
        <v>120.72515177797052</v>
      </c>
      <c r="V360" s="1">
        <f>ABS(Table1[[#This Row],[Discounts]])</f>
        <v>3541.96</v>
      </c>
    </row>
    <row r="361" spans="1:22" ht="21.75" customHeight="1" x14ac:dyDescent="0.3">
      <c r="A361" s="1">
        <v>1110010</v>
      </c>
      <c r="B361" s="1" t="s">
        <v>15</v>
      </c>
      <c r="C361" s="1">
        <v>202508</v>
      </c>
      <c r="D361" s="1" t="s">
        <v>16</v>
      </c>
      <c r="E361" s="1" t="s">
        <v>17</v>
      </c>
      <c r="F361" s="1" t="s">
        <v>18</v>
      </c>
      <c r="G361" s="1" t="s">
        <v>19</v>
      </c>
      <c r="H361" s="1" t="s">
        <v>20</v>
      </c>
      <c r="I361" s="5">
        <v>118.4</v>
      </c>
      <c r="J361" s="5">
        <v>49728</v>
      </c>
      <c r="K361" s="5">
        <v>-4316.2299999999996</v>
      </c>
      <c r="L361" s="5">
        <v>45411.77</v>
      </c>
      <c r="M361" s="5">
        <v>-30074.87</v>
      </c>
      <c r="N361" s="5">
        <v>-1299.98</v>
      </c>
      <c r="O361" s="5">
        <v>-750.95</v>
      </c>
      <c r="P361" s="5">
        <f>Table1[[#This Row],[Net Sales]]+(Table1[[#This Row],[Cost of Goods Sold]]+Table1[[#This Row],[Distribution]]+Table1[[#This Row],[Warehousing]])</f>
        <v>13285.969999999998</v>
      </c>
      <c r="Q361" s="12">
        <f>Table1[[#This Row],[PROFIT]]/Table1[[#This Row],[Net Sales]]</f>
        <v>0.29256666278367915</v>
      </c>
      <c r="R361" s="14">
        <f>ABS(Table1[[#This Row],[Distribution]])+ABS(Table1[[#This Row],[Warehousing]])</f>
        <v>2050.9300000000003</v>
      </c>
      <c r="S361" s="12">
        <f>ABS(Table1[[#This Row],[Discounts]]/Table1[[#This Row],[Gross Sales]])</f>
        <v>8.6796774453024444E-2</v>
      </c>
      <c r="T361" s="17">
        <f>Table1[[#This Row],[logistics cost]]/Table1[[#This Row],[Net Sales]]</f>
        <v>4.516296105613149E-2</v>
      </c>
      <c r="U361" s="1">
        <f>Table1[[#This Row],[PROFIT]]/Table1[[#This Row],[Volume]]</f>
        <v>112.21258445945944</v>
      </c>
      <c r="V361" s="1">
        <f>ABS(Table1[[#This Row],[Discounts]])</f>
        <v>4316.2299999999996</v>
      </c>
    </row>
    <row r="362" spans="1:22" ht="21.75" customHeight="1" x14ac:dyDescent="0.3">
      <c r="A362" s="1">
        <v>1130010</v>
      </c>
      <c r="B362" s="1" t="s">
        <v>26</v>
      </c>
      <c r="C362" s="1">
        <v>202402</v>
      </c>
      <c r="D362" s="1" t="s">
        <v>27</v>
      </c>
      <c r="E362" s="1" t="s">
        <v>28</v>
      </c>
      <c r="F362" s="1" t="s">
        <v>29</v>
      </c>
      <c r="G362" s="1" t="s">
        <v>30</v>
      </c>
      <c r="H362" s="1" t="s">
        <v>31</v>
      </c>
      <c r="I362" s="5">
        <v>21.1</v>
      </c>
      <c r="J362" s="5">
        <v>7596</v>
      </c>
      <c r="K362" s="5">
        <v>-183.15</v>
      </c>
      <c r="L362" s="5">
        <v>7412.85</v>
      </c>
      <c r="M362" s="5">
        <v>-4680.47</v>
      </c>
      <c r="N362" s="5">
        <v>-251.62</v>
      </c>
      <c r="O362" s="5">
        <v>-127.65</v>
      </c>
      <c r="P362" s="5">
        <f>Table1[[#This Row],[Net Sales]]+(Table1[[#This Row],[Cost of Goods Sold]]+Table1[[#This Row],[Distribution]]+Table1[[#This Row],[Warehousing]])</f>
        <v>2353.1100000000006</v>
      </c>
      <c r="Q362" s="12">
        <f>Table1[[#This Row],[PROFIT]]/Table1[[#This Row],[Net Sales]]</f>
        <v>0.31743661344826896</v>
      </c>
      <c r="R362" s="14">
        <f>ABS(Table1[[#This Row],[Distribution]])+ABS(Table1[[#This Row],[Warehousing]])</f>
        <v>379.27</v>
      </c>
      <c r="S362" s="12">
        <f>ABS(Table1[[#This Row],[Discounts]]/Table1[[#This Row],[Gross Sales]])</f>
        <v>2.4111374407582938E-2</v>
      </c>
      <c r="T362" s="17">
        <f>Table1[[#This Row],[logistics cost]]/Table1[[#This Row],[Net Sales]]</f>
        <v>5.1163857355807814E-2</v>
      </c>
      <c r="U362" s="1">
        <f>Table1[[#This Row],[PROFIT]]/Table1[[#This Row],[Volume]]</f>
        <v>111.52180094786732</v>
      </c>
      <c r="V362" s="1">
        <f>ABS(Table1[[#This Row],[Discounts]])</f>
        <v>183.15</v>
      </c>
    </row>
    <row r="363" spans="1:22" ht="21.75" customHeight="1" x14ac:dyDescent="0.3">
      <c r="A363" s="1">
        <v>1130010</v>
      </c>
      <c r="B363" s="1" t="s">
        <v>26</v>
      </c>
      <c r="C363" s="1">
        <v>202410</v>
      </c>
      <c r="D363" s="1" t="s">
        <v>27</v>
      </c>
      <c r="E363" s="1" t="s">
        <v>28</v>
      </c>
      <c r="F363" s="1" t="s">
        <v>29</v>
      </c>
      <c r="G363" s="1" t="s">
        <v>40</v>
      </c>
      <c r="H363" s="1" t="s">
        <v>34</v>
      </c>
      <c r="I363" s="5">
        <v>109.4</v>
      </c>
      <c r="J363" s="5">
        <v>39384</v>
      </c>
      <c r="K363" s="5">
        <v>-2815.53</v>
      </c>
      <c r="L363" s="5">
        <v>36568.47</v>
      </c>
      <c r="M363" s="5">
        <v>-23926.98</v>
      </c>
      <c r="N363" s="5">
        <v>-1345.61</v>
      </c>
      <c r="O363" s="5">
        <v>-421.85</v>
      </c>
      <c r="P363" s="5">
        <f>Table1[[#This Row],[Net Sales]]+(Table1[[#This Row],[Cost of Goods Sold]]+Table1[[#This Row],[Distribution]]+Table1[[#This Row],[Warehousing]])</f>
        <v>10874.030000000002</v>
      </c>
      <c r="Q363" s="12">
        <f>Table1[[#This Row],[PROFIT]]/Table1[[#This Row],[Net Sales]]</f>
        <v>0.29736081383771323</v>
      </c>
      <c r="R363" s="14">
        <f>ABS(Table1[[#This Row],[Distribution]])+ABS(Table1[[#This Row],[Warehousing]])</f>
        <v>1767.46</v>
      </c>
      <c r="S363" s="12">
        <f>ABS(Table1[[#This Row],[Discounts]]/Table1[[#This Row],[Gross Sales]])</f>
        <v>7.1489183424741018E-2</v>
      </c>
      <c r="T363" s="17">
        <f>Table1[[#This Row],[logistics cost]]/Table1[[#This Row],[Net Sales]]</f>
        <v>4.8332894430639289E-2</v>
      </c>
      <c r="U363" s="1">
        <f>Table1[[#This Row],[PROFIT]]/Table1[[#This Row],[Volume]]</f>
        <v>99.396983546617932</v>
      </c>
      <c r="V363" s="1">
        <f>ABS(Table1[[#This Row],[Discounts]])</f>
        <v>2815.53</v>
      </c>
    </row>
    <row r="364" spans="1:22" ht="21.75" customHeight="1" x14ac:dyDescent="0.3">
      <c r="A364" s="1">
        <v>1120010</v>
      </c>
      <c r="B364" s="1" t="s">
        <v>32</v>
      </c>
      <c r="C364" s="1">
        <v>202403</v>
      </c>
      <c r="D364" s="1" t="s">
        <v>22</v>
      </c>
      <c r="E364" s="1" t="s">
        <v>17</v>
      </c>
      <c r="F364" s="1" t="s">
        <v>18</v>
      </c>
      <c r="G364" s="1" t="s">
        <v>42</v>
      </c>
      <c r="H364" s="1" t="s">
        <v>20</v>
      </c>
      <c r="I364" s="5">
        <v>42.4</v>
      </c>
      <c r="J364" s="5">
        <v>20352</v>
      </c>
      <c r="K364" s="5">
        <v>-1625.32</v>
      </c>
      <c r="L364" s="5">
        <v>18726.68</v>
      </c>
      <c r="M364" s="5">
        <v>-12284.94</v>
      </c>
      <c r="N364" s="5">
        <v>-449.32</v>
      </c>
      <c r="O364" s="5">
        <v>-192.09</v>
      </c>
      <c r="P364" s="5">
        <f>Table1[[#This Row],[Net Sales]]+(Table1[[#This Row],[Cost of Goods Sold]]+Table1[[#This Row],[Distribution]]+Table1[[#This Row],[Warehousing]])</f>
        <v>5800.33</v>
      </c>
      <c r="Q364" s="12">
        <f>Table1[[#This Row],[PROFIT]]/Table1[[#This Row],[Net Sales]]</f>
        <v>0.30973616252320219</v>
      </c>
      <c r="R364" s="14">
        <f>ABS(Table1[[#This Row],[Distribution]])+ABS(Table1[[#This Row],[Warehousing]])</f>
        <v>641.41</v>
      </c>
      <c r="S364" s="12">
        <f>ABS(Table1[[#This Row],[Discounts]]/Table1[[#This Row],[Gross Sales]])</f>
        <v>7.9860455974842759E-2</v>
      </c>
      <c r="T364" s="17">
        <f>Table1[[#This Row],[logistics cost]]/Table1[[#This Row],[Net Sales]]</f>
        <v>3.4251132608663144E-2</v>
      </c>
      <c r="U364" s="1">
        <f>Table1[[#This Row],[PROFIT]]/Table1[[#This Row],[Volume]]</f>
        <v>136.80023584905661</v>
      </c>
      <c r="V364" s="1">
        <f>ABS(Table1[[#This Row],[Discounts]])</f>
        <v>1625.32</v>
      </c>
    </row>
    <row r="365" spans="1:22" ht="21.75" customHeight="1" x14ac:dyDescent="0.3">
      <c r="A365" s="1">
        <v>1110020</v>
      </c>
      <c r="B365" s="1" t="s">
        <v>41</v>
      </c>
      <c r="C365" s="1">
        <v>202504</v>
      </c>
      <c r="D365" s="1" t="s">
        <v>16</v>
      </c>
      <c r="E365" s="1" t="s">
        <v>28</v>
      </c>
      <c r="F365" s="1" t="s">
        <v>29</v>
      </c>
      <c r="G365" s="1" t="s">
        <v>33</v>
      </c>
      <c r="H365" s="1" t="s">
        <v>34</v>
      </c>
      <c r="I365" s="5">
        <v>260.89999999999998</v>
      </c>
      <c r="J365" s="5">
        <v>117405</v>
      </c>
      <c r="K365" s="5">
        <v>-9304.42</v>
      </c>
      <c r="L365" s="5">
        <v>108100.58</v>
      </c>
      <c r="M365" s="5">
        <v>-69600.350000000006</v>
      </c>
      <c r="N365" s="5">
        <v>-3219.44</v>
      </c>
      <c r="O365" s="5">
        <v>-1795.59</v>
      </c>
      <c r="P365" s="5">
        <f>Table1[[#This Row],[Net Sales]]+(Table1[[#This Row],[Cost of Goods Sold]]+Table1[[#This Row],[Distribution]]+Table1[[#This Row],[Warehousing]])</f>
        <v>33485.199999999997</v>
      </c>
      <c r="Q365" s="12">
        <f>Table1[[#This Row],[PROFIT]]/Table1[[#This Row],[Net Sales]]</f>
        <v>0.3097596701146284</v>
      </c>
      <c r="R365" s="14">
        <f>ABS(Table1[[#This Row],[Distribution]])+ABS(Table1[[#This Row],[Warehousing]])</f>
        <v>5015.03</v>
      </c>
      <c r="S365" s="12">
        <f>ABS(Table1[[#This Row],[Discounts]]/Table1[[#This Row],[Gross Sales]])</f>
        <v>7.925062816745454E-2</v>
      </c>
      <c r="T365" s="17">
        <f>Table1[[#This Row],[logistics cost]]/Table1[[#This Row],[Net Sales]]</f>
        <v>4.6392258024887563E-2</v>
      </c>
      <c r="U365" s="1">
        <f>Table1[[#This Row],[PROFIT]]/Table1[[#This Row],[Volume]]</f>
        <v>128.34495975469528</v>
      </c>
      <c r="V365" s="1">
        <f>ABS(Table1[[#This Row],[Discounts]])</f>
        <v>9304.42</v>
      </c>
    </row>
    <row r="366" spans="1:22" ht="21.75" customHeight="1" x14ac:dyDescent="0.3">
      <c r="A366" s="1">
        <v>1110010</v>
      </c>
      <c r="B366" s="1" t="s">
        <v>15</v>
      </c>
      <c r="C366" s="1">
        <v>202412</v>
      </c>
      <c r="D366" s="1" t="s">
        <v>16</v>
      </c>
      <c r="E366" s="1" t="s">
        <v>17</v>
      </c>
      <c r="F366" s="1" t="s">
        <v>18</v>
      </c>
      <c r="G366" s="1" t="s">
        <v>30</v>
      </c>
      <c r="H366" s="1" t="s">
        <v>31</v>
      </c>
      <c r="I366" s="5">
        <v>107.4</v>
      </c>
      <c r="J366" s="5">
        <v>45108</v>
      </c>
      <c r="K366" s="5">
        <v>-1235.42</v>
      </c>
      <c r="L366" s="5">
        <v>43872.58</v>
      </c>
      <c r="M366" s="5">
        <v>-28374.44</v>
      </c>
      <c r="N366" s="5">
        <v>-1108.48</v>
      </c>
      <c r="O366" s="5">
        <v>-642.76</v>
      </c>
      <c r="P366" s="5">
        <f>Table1[[#This Row],[Net Sales]]+(Table1[[#This Row],[Cost of Goods Sold]]+Table1[[#This Row],[Distribution]]+Table1[[#This Row],[Warehousing]])</f>
        <v>13746.900000000005</v>
      </c>
      <c r="Q366" s="12">
        <f>Table1[[#This Row],[PROFIT]]/Table1[[#This Row],[Net Sales]]</f>
        <v>0.31333694074978047</v>
      </c>
      <c r="R366" s="14">
        <f>ABS(Table1[[#This Row],[Distribution]])+ABS(Table1[[#This Row],[Warehousing]])</f>
        <v>1751.24</v>
      </c>
      <c r="S366" s="12">
        <f>ABS(Table1[[#This Row],[Discounts]]/Table1[[#This Row],[Gross Sales]])</f>
        <v>2.738804646625876E-2</v>
      </c>
      <c r="T366" s="17">
        <f>Table1[[#This Row],[logistics cost]]/Table1[[#This Row],[Net Sales]]</f>
        <v>3.9916503656725909E-2</v>
      </c>
      <c r="U366" s="1">
        <f>Table1[[#This Row],[PROFIT]]/Table1[[#This Row],[Volume]]</f>
        <v>127.99720670391065</v>
      </c>
      <c r="V366" s="1">
        <f>ABS(Table1[[#This Row],[Discounts]])</f>
        <v>1235.42</v>
      </c>
    </row>
    <row r="367" spans="1:22" ht="21.75" customHeight="1" x14ac:dyDescent="0.3">
      <c r="A367" s="1">
        <v>1110020</v>
      </c>
      <c r="B367" s="1" t="s">
        <v>41</v>
      </c>
      <c r="C367" s="1">
        <v>202405</v>
      </c>
      <c r="D367" s="1" t="s">
        <v>16</v>
      </c>
      <c r="E367" s="1" t="s">
        <v>28</v>
      </c>
      <c r="F367" s="1" t="s">
        <v>29</v>
      </c>
      <c r="G367" s="1" t="s">
        <v>33</v>
      </c>
      <c r="H367" s="1" t="s">
        <v>34</v>
      </c>
      <c r="I367" s="5">
        <v>238.1</v>
      </c>
      <c r="J367" s="5">
        <v>107145</v>
      </c>
      <c r="K367" s="5">
        <v>-9645.6299999999992</v>
      </c>
      <c r="L367" s="5">
        <v>97499.37</v>
      </c>
      <c r="M367" s="5">
        <v>-60950.99</v>
      </c>
      <c r="N367" s="5">
        <v>-2620.38</v>
      </c>
      <c r="O367" s="5">
        <v>-1502.9</v>
      </c>
      <c r="P367" s="5">
        <f>Table1[[#This Row],[Net Sales]]+(Table1[[#This Row],[Cost of Goods Sold]]+Table1[[#This Row],[Distribution]]+Table1[[#This Row],[Warehousing]])</f>
        <v>32425.1</v>
      </c>
      <c r="Q367" s="12">
        <f>Table1[[#This Row],[PROFIT]]/Table1[[#This Row],[Net Sales]]</f>
        <v>0.33256727710138023</v>
      </c>
      <c r="R367" s="14">
        <f>ABS(Table1[[#This Row],[Distribution]])+ABS(Table1[[#This Row],[Warehousing]])</f>
        <v>4123.2800000000007</v>
      </c>
      <c r="S367" s="12">
        <f>ABS(Table1[[#This Row],[Discounts]]/Table1[[#This Row],[Gross Sales]])</f>
        <v>9.0024079518409628E-2</v>
      </c>
      <c r="T367" s="17">
        <f>Table1[[#This Row],[logistics cost]]/Table1[[#This Row],[Net Sales]]</f>
        <v>4.2290324542609871E-2</v>
      </c>
      <c r="U367" s="1">
        <f>Table1[[#This Row],[PROFIT]]/Table1[[#This Row],[Volume]]</f>
        <v>136.18269634607307</v>
      </c>
      <c r="V367" s="1">
        <f>ABS(Table1[[#This Row],[Discounts]])</f>
        <v>9645.6299999999992</v>
      </c>
    </row>
    <row r="368" spans="1:22" ht="21.75" customHeight="1" x14ac:dyDescent="0.3">
      <c r="A368" s="1">
        <v>1130010</v>
      </c>
      <c r="B368" s="1" t="s">
        <v>26</v>
      </c>
      <c r="C368" s="1">
        <v>202501</v>
      </c>
      <c r="D368" s="1" t="s">
        <v>27</v>
      </c>
      <c r="E368" s="1" t="s">
        <v>28</v>
      </c>
      <c r="F368" s="1" t="s">
        <v>29</v>
      </c>
      <c r="G368" s="1" t="s">
        <v>36</v>
      </c>
      <c r="H368" s="1" t="s">
        <v>37</v>
      </c>
      <c r="I368" s="5">
        <v>254.6</v>
      </c>
      <c r="J368" s="5">
        <v>91656</v>
      </c>
      <c r="K368" s="5">
        <v>-8867.2900000000009</v>
      </c>
      <c r="L368" s="5">
        <v>82788.710000000006</v>
      </c>
      <c r="M368" s="5">
        <v>-53989.07</v>
      </c>
      <c r="N368" s="5">
        <v>-3091.15</v>
      </c>
      <c r="O368" s="5">
        <v>-1220.99</v>
      </c>
      <c r="P368" s="5">
        <f>Table1[[#This Row],[Net Sales]]+(Table1[[#This Row],[Cost of Goods Sold]]+Table1[[#This Row],[Distribution]]+Table1[[#This Row],[Warehousing]])</f>
        <v>24487.500000000007</v>
      </c>
      <c r="Q368" s="12">
        <f>Table1[[#This Row],[PROFIT]]/Table1[[#This Row],[Net Sales]]</f>
        <v>0.29578308443264795</v>
      </c>
      <c r="R368" s="14">
        <f>ABS(Table1[[#This Row],[Distribution]])+ABS(Table1[[#This Row],[Warehousing]])</f>
        <v>4312.1400000000003</v>
      </c>
      <c r="S368" s="12">
        <f>ABS(Table1[[#This Row],[Discounts]]/Table1[[#This Row],[Gross Sales]])</f>
        <v>9.6745330365715296E-2</v>
      </c>
      <c r="T368" s="17">
        <f>Table1[[#This Row],[logistics cost]]/Table1[[#This Row],[Net Sales]]</f>
        <v>5.2086087583681398E-2</v>
      </c>
      <c r="U368" s="1">
        <f>Table1[[#This Row],[PROFIT]]/Table1[[#This Row],[Volume]]</f>
        <v>96.180282796543622</v>
      </c>
      <c r="V368" s="1">
        <f>ABS(Table1[[#This Row],[Discounts]])</f>
        <v>8867.2900000000009</v>
      </c>
    </row>
    <row r="369" spans="1:22" ht="21.75" customHeight="1" x14ac:dyDescent="0.3">
      <c r="A369" s="1">
        <v>1110020</v>
      </c>
      <c r="B369" s="1" t="s">
        <v>41</v>
      </c>
      <c r="C369" s="1">
        <v>202403</v>
      </c>
      <c r="D369" s="1" t="s">
        <v>16</v>
      </c>
      <c r="E369" s="1" t="s">
        <v>28</v>
      </c>
      <c r="F369" s="1" t="s">
        <v>29</v>
      </c>
      <c r="G369" s="1" t="s">
        <v>35</v>
      </c>
      <c r="H369" s="1" t="s">
        <v>31</v>
      </c>
      <c r="I369" s="5">
        <v>53.4</v>
      </c>
      <c r="J369" s="5">
        <v>24030</v>
      </c>
      <c r="K369" s="5">
        <v>-891</v>
      </c>
      <c r="L369" s="5">
        <v>23139</v>
      </c>
      <c r="M369" s="5">
        <v>-14394.39</v>
      </c>
      <c r="N369" s="5">
        <v>-727.13</v>
      </c>
      <c r="O369" s="5">
        <v>-350.98</v>
      </c>
      <c r="P369" s="5">
        <f>Table1[[#This Row],[Net Sales]]+(Table1[[#This Row],[Cost of Goods Sold]]+Table1[[#This Row],[Distribution]]+Table1[[#This Row],[Warehousing]])</f>
        <v>7666.5000000000018</v>
      </c>
      <c r="Q369" s="12">
        <f>Table1[[#This Row],[PROFIT]]/Table1[[#This Row],[Net Sales]]</f>
        <v>0.33132373914170887</v>
      </c>
      <c r="R369" s="14">
        <f>ABS(Table1[[#This Row],[Distribution]])+ABS(Table1[[#This Row],[Warehousing]])</f>
        <v>1078.1100000000001</v>
      </c>
      <c r="S369" s="12">
        <f>ABS(Table1[[#This Row],[Discounts]]/Table1[[#This Row],[Gross Sales]])</f>
        <v>3.707865168539326E-2</v>
      </c>
      <c r="T369" s="17">
        <f>Table1[[#This Row],[logistics cost]]/Table1[[#This Row],[Net Sales]]</f>
        <v>4.6592765460910159E-2</v>
      </c>
      <c r="U369" s="1">
        <f>Table1[[#This Row],[PROFIT]]/Table1[[#This Row],[Volume]]</f>
        <v>143.5674157303371</v>
      </c>
      <c r="V369" s="1">
        <f>ABS(Table1[[#This Row],[Discounts]])</f>
        <v>891</v>
      </c>
    </row>
    <row r="370" spans="1:22" ht="21.75" customHeight="1" x14ac:dyDescent="0.3">
      <c r="A370" s="1">
        <v>1130010</v>
      </c>
      <c r="B370" s="1" t="s">
        <v>26</v>
      </c>
      <c r="C370" s="1">
        <v>202503</v>
      </c>
      <c r="D370" s="1" t="s">
        <v>27</v>
      </c>
      <c r="E370" s="1" t="s">
        <v>28</v>
      </c>
      <c r="F370" s="1" t="s">
        <v>29</v>
      </c>
      <c r="G370" s="1" t="s">
        <v>36</v>
      </c>
      <c r="H370" s="1" t="s">
        <v>37</v>
      </c>
      <c r="I370" s="5">
        <v>93.2</v>
      </c>
      <c r="J370" s="5">
        <v>33552</v>
      </c>
      <c r="K370" s="5">
        <v>-4005.26</v>
      </c>
      <c r="L370" s="5">
        <v>29546.74</v>
      </c>
      <c r="M370" s="5">
        <v>-20042.439999999999</v>
      </c>
      <c r="N370" s="5">
        <v>-1068.68</v>
      </c>
      <c r="O370" s="5">
        <v>-332.75</v>
      </c>
      <c r="P370" s="5">
        <f>Table1[[#This Row],[Net Sales]]+(Table1[[#This Row],[Cost of Goods Sold]]+Table1[[#This Row],[Distribution]]+Table1[[#This Row],[Warehousing]])</f>
        <v>8102.8700000000026</v>
      </c>
      <c r="Q370" s="12">
        <f>Table1[[#This Row],[PROFIT]]/Table1[[#This Row],[Net Sales]]</f>
        <v>0.27423905310704333</v>
      </c>
      <c r="R370" s="14">
        <f>ABS(Table1[[#This Row],[Distribution]])+ABS(Table1[[#This Row],[Warehousing]])</f>
        <v>1401.43</v>
      </c>
      <c r="S370" s="12">
        <f>ABS(Table1[[#This Row],[Discounts]]/Table1[[#This Row],[Gross Sales]])</f>
        <v>0.11937470195517406</v>
      </c>
      <c r="T370" s="17">
        <f>Table1[[#This Row],[logistics cost]]/Table1[[#This Row],[Net Sales]]</f>
        <v>4.7430951773359771E-2</v>
      </c>
      <c r="U370" s="1">
        <f>Table1[[#This Row],[PROFIT]]/Table1[[#This Row],[Volume]]</f>
        <v>86.94066523605153</v>
      </c>
      <c r="V370" s="1">
        <f>ABS(Table1[[#This Row],[Discounts]])</f>
        <v>4005.26</v>
      </c>
    </row>
    <row r="371" spans="1:22" ht="21.75" customHeight="1" x14ac:dyDescent="0.3">
      <c r="A371" s="1">
        <v>1120020</v>
      </c>
      <c r="B371" s="1" t="s">
        <v>21</v>
      </c>
      <c r="C371" s="1">
        <v>202407</v>
      </c>
      <c r="D371" s="1" t="s">
        <v>22</v>
      </c>
      <c r="E371" s="1" t="s">
        <v>23</v>
      </c>
      <c r="F371" s="1" t="s">
        <v>24</v>
      </c>
      <c r="G371" s="1" t="s">
        <v>42</v>
      </c>
      <c r="H371" s="1" t="s">
        <v>20</v>
      </c>
      <c r="I371" s="5">
        <v>119.7</v>
      </c>
      <c r="J371" s="5">
        <v>45486</v>
      </c>
      <c r="K371" s="5">
        <v>-3585.06</v>
      </c>
      <c r="L371" s="5">
        <v>41900.94</v>
      </c>
      <c r="M371" s="5">
        <v>-28075.58</v>
      </c>
      <c r="N371" s="5">
        <v>-1054.1300000000001</v>
      </c>
      <c r="O371" s="5">
        <v>-800.65</v>
      </c>
      <c r="P371" s="5">
        <f>Table1[[#This Row],[Net Sales]]+(Table1[[#This Row],[Cost of Goods Sold]]+Table1[[#This Row],[Distribution]]+Table1[[#This Row],[Warehousing]])</f>
        <v>11970.579999999998</v>
      </c>
      <c r="Q371" s="12">
        <f>Table1[[#This Row],[PROFIT]]/Table1[[#This Row],[Net Sales]]</f>
        <v>0.2856876241917245</v>
      </c>
      <c r="R371" s="14">
        <f>ABS(Table1[[#This Row],[Distribution]])+ABS(Table1[[#This Row],[Warehousing]])</f>
        <v>1854.7800000000002</v>
      </c>
      <c r="S371" s="12">
        <f>ABS(Table1[[#This Row],[Discounts]]/Table1[[#This Row],[Gross Sales]])</f>
        <v>7.881677878907796E-2</v>
      </c>
      <c r="T371" s="17">
        <f>Table1[[#This Row],[logistics cost]]/Table1[[#This Row],[Net Sales]]</f>
        <v>4.4265832699696001E-2</v>
      </c>
      <c r="U371" s="1">
        <f>Table1[[#This Row],[PROFIT]]/Table1[[#This Row],[Volume]]</f>
        <v>100.0048454469507</v>
      </c>
      <c r="V371" s="1">
        <f>ABS(Table1[[#This Row],[Discounts]])</f>
        <v>3585.06</v>
      </c>
    </row>
    <row r="372" spans="1:22" ht="21.75" customHeight="1" x14ac:dyDescent="0.3">
      <c r="A372" s="1">
        <v>1110010</v>
      </c>
      <c r="B372" s="1" t="s">
        <v>15</v>
      </c>
      <c r="C372" s="1">
        <v>202506</v>
      </c>
      <c r="D372" s="1" t="s">
        <v>16</v>
      </c>
      <c r="E372" s="1" t="s">
        <v>17</v>
      </c>
      <c r="F372" s="1" t="s">
        <v>18</v>
      </c>
      <c r="G372" s="1" t="s">
        <v>42</v>
      </c>
      <c r="H372" s="1" t="s">
        <v>20</v>
      </c>
      <c r="I372" s="5">
        <v>53.7</v>
      </c>
      <c r="J372" s="5">
        <v>22554</v>
      </c>
      <c r="K372" s="5">
        <v>-1573.9</v>
      </c>
      <c r="L372" s="5">
        <v>20980.1</v>
      </c>
      <c r="M372" s="5">
        <v>-13355.35</v>
      </c>
      <c r="N372" s="5">
        <v>-611.85</v>
      </c>
      <c r="O372" s="5">
        <v>-393.06</v>
      </c>
      <c r="P372" s="5">
        <f>Table1[[#This Row],[Net Sales]]+(Table1[[#This Row],[Cost of Goods Sold]]+Table1[[#This Row],[Distribution]]+Table1[[#This Row],[Warehousing]])</f>
        <v>6619.8399999999983</v>
      </c>
      <c r="Q372" s="12">
        <f>Table1[[#This Row],[PROFIT]]/Table1[[#This Row],[Net Sales]]</f>
        <v>0.31552947793385155</v>
      </c>
      <c r="R372" s="14">
        <f>ABS(Table1[[#This Row],[Distribution]])+ABS(Table1[[#This Row],[Warehousing]])</f>
        <v>1004.9100000000001</v>
      </c>
      <c r="S372" s="12">
        <f>ABS(Table1[[#This Row],[Discounts]]/Table1[[#This Row],[Gross Sales]])</f>
        <v>6.9783630398155536E-2</v>
      </c>
      <c r="T372" s="17">
        <f>Table1[[#This Row],[logistics cost]]/Table1[[#This Row],[Net Sales]]</f>
        <v>4.789824643352511E-2</v>
      </c>
      <c r="U372" s="1">
        <f>Table1[[#This Row],[PROFIT]]/Table1[[#This Row],[Volume]]</f>
        <v>123.2744878957169</v>
      </c>
      <c r="V372" s="1">
        <f>ABS(Table1[[#This Row],[Discounts]])</f>
        <v>1573.9</v>
      </c>
    </row>
    <row r="373" spans="1:22" ht="21.75" customHeight="1" x14ac:dyDescent="0.3">
      <c r="A373" s="1">
        <v>1130010</v>
      </c>
      <c r="B373" s="1" t="s">
        <v>26</v>
      </c>
      <c r="C373" s="1">
        <v>202502</v>
      </c>
      <c r="D373" s="1" t="s">
        <v>27</v>
      </c>
      <c r="E373" s="1" t="s">
        <v>28</v>
      </c>
      <c r="F373" s="1" t="s">
        <v>29</v>
      </c>
      <c r="G373" s="1" t="s">
        <v>30</v>
      </c>
      <c r="H373" s="1" t="s">
        <v>31</v>
      </c>
      <c r="I373" s="5">
        <v>26.5</v>
      </c>
      <c r="J373" s="5">
        <v>9540</v>
      </c>
      <c r="K373" s="5">
        <v>-298.91000000000003</v>
      </c>
      <c r="L373" s="5">
        <v>9241.09</v>
      </c>
      <c r="M373" s="5">
        <v>-6052.55</v>
      </c>
      <c r="N373" s="5">
        <v>-363.14</v>
      </c>
      <c r="O373" s="5">
        <v>-101.67</v>
      </c>
      <c r="P373" s="5">
        <f>Table1[[#This Row],[Net Sales]]+(Table1[[#This Row],[Cost of Goods Sold]]+Table1[[#This Row],[Distribution]]+Table1[[#This Row],[Warehousing]])</f>
        <v>2723.7299999999996</v>
      </c>
      <c r="Q373" s="12">
        <f>Table1[[#This Row],[PROFIT]]/Table1[[#This Row],[Net Sales]]</f>
        <v>0.29474120477129856</v>
      </c>
      <c r="R373" s="14">
        <f>ABS(Table1[[#This Row],[Distribution]])+ABS(Table1[[#This Row],[Warehousing]])</f>
        <v>464.81</v>
      </c>
      <c r="S373" s="12">
        <f>ABS(Table1[[#This Row],[Discounts]]/Table1[[#This Row],[Gross Sales]])</f>
        <v>3.1332285115303983E-2</v>
      </c>
      <c r="T373" s="17">
        <f>Table1[[#This Row],[logistics cost]]/Table1[[#This Row],[Net Sales]]</f>
        <v>5.0298179110905748E-2</v>
      </c>
      <c r="U373" s="1">
        <f>Table1[[#This Row],[PROFIT]]/Table1[[#This Row],[Volume]]</f>
        <v>102.78226415094338</v>
      </c>
      <c r="V373" s="1">
        <f>ABS(Table1[[#This Row],[Discounts]])</f>
        <v>298.91000000000003</v>
      </c>
    </row>
    <row r="374" spans="1:22" ht="21.75" customHeight="1" x14ac:dyDescent="0.3">
      <c r="A374" s="1">
        <v>1110010</v>
      </c>
      <c r="B374" s="1" t="s">
        <v>15</v>
      </c>
      <c r="C374" s="1">
        <v>202506</v>
      </c>
      <c r="D374" s="1" t="s">
        <v>16</v>
      </c>
      <c r="E374" s="1" t="s">
        <v>17</v>
      </c>
      <c r="F374" s="1" t="s">
        <v>18</v>
      </c>
      <c r="G374" s="1" t="s">
        <v>19</v>
      </c>
      <c r="H374" s="1" t="s">
        <v>20</v>
      </c>
      <c r="I374" s="5">
        <v>106.8</v>
      </c>
      <c r="J374" s="5">
        <v>44856</v>
      </c>
      <c r="K374" s="5">
        <v>-3872.72</v>
      </c>
      <c r="L374" s="5">
        <v>40983.279999999999</v>
      </c>
      <c r="M374" s="5">
        <v>-26059.14</v>
      </c>
      <c r="N374" s="5">
        <v>-1356.37</v>
      </c>
      <c r="O374" s="5">
        <v>-644.27</v>
      </c>
      <c r="P374" s="5">
        <f>Table1[[#This Row],[Net Sales]]+(Table1[[#This Row],[Cost of Goods Sold]]+Table1[[#This Row],[Distribution]]+Table1[[#This Row],[Warehousing]])</f>
        <v>12923.5</v>
      </c>
      <c r="Q374" s="12">
        <f>Table1[[#This Row],[PROFIT]]/Table1[[#This Row],[Net Sales]]</f>
        <v>0.31533591259655158</v>
      </c>
      <c r="R374" s="14">
        <f>ABS(Table1[[#This Row],[Distribution]])+ABS(Table1[[#This Row],[Warehousing]])</f>
        <v>2000.6399999999999</v>
      </c>
      <c r="S374" s="12">
        <f>ABS(Table1[[#This Row],[Discounts]]/Table1[[#This Row],[Gross Sales]])</f>
        <v>8.6336721954699477E-2</v>
      </c>
      <c r="T374" s="17">
        <f>Table1[[#This Row],[logistics cost]]/Table1[[#This Row],[Net Sales]]</f>
        <v>4.881600496592757E-2</v>
      </c>
      <c r="U374" s="1">
        <f>Table1[[#This Row],[PROFIT]]/Table1[[#This Row],[Volume]]</f>
        <v>121.0065543071161</v>
      </c>
      <c r="V374" s="1">
        <f>ABS(Table1[[#This Row],[Discounts]])</f>
        <v>3872.72</v>
      </c>
    </row>
    <row r="375" spans="1:22" ht="21.75" customHeight="1" x14ac:dyDescent="0.3">
      <c r="A375" s="1">
        <v>1120020</v>
      </c>
      <c r="B375" s="1" t="s">
        <v>21</v>
      </c>
      <c r="C375" s="1">
        <v>202409</v>
      </c>
      <c r="D375" s="1" t="s">
        <v>22</v>
      </c>
      <c r="E375" s="1" t="s">
        <v>23</v>
      </c>
      <c r="F375" s="1" t="s">
        <v>24</v>
      </c>
      <c r="G375" s="1" t="s">
        <v>38</v>
      </c>
      <c r="H375" s="1" t="s">
        <v>20</v>
      </c>
      <c r="I375" s="5">
        <v>54.3</v>
      </c>
      <c r="J375" s="5">
        <v>20634</v>
      </c>
      <c r="K375" s="5">
        <v>-1620.75</v>
      </c>
      <c r="L375" s="5">
        <v>19013.25</v>
      </c>
      <c r="M375" s="5">
        <v>-12564.88</v>
      </c>
      <c r="N375" s="5">
        <v>-533.03</v>
      </c>
      <c r="O375" s="5">
        <v>-265.39</v>
      </c>
      <c r="P375" s="5">
        <f>Table1[[#This Row],[Net Sales]]+(Table1[[#This Row],[Cost of Goods Sold]]+Table1[[#This Row],[Distribution]]+Table1[[#This Row],[Warehousing]])</f>
        <v>5649.9500000000007</v>
      </c>
      <c r="Q375" s="12">
        <f>Table1[[#This Row],[PROFIT]]/Table1[[#This Row],[Net Sales]]</f>
        <v>0.29715856047756173</v>
      </c>
      <c r="R375" s="14">
        <f>ABS(Table1[[#This Row],[Distribution]])+ABS(Table1[[#This Row],[Warehousing]])</f>
        <v>798.42</v>
      </c>
      <c r="S375" s="12">
        <f>ABS(Table1[[#This Row],[Discounts]]/Table1[[#This Row],[Gross Sales]])</f>
        <v>7.8547542890375105E-2</v>
      </c>
      <c r="T375" s="17">
        <f>Table1[[#This Row],[logistics cost]]/Table1[[#This Row],[Net Sales]]</f>
        <v>4.1992820796023823E-2</v>
      </c>
      <c r="U375" s="1">
        <f>Table1[[#This Row],[PROFIT]]/Table1[[#This Row],[Volume]]</f>
        <v>104.05064456721917</v>
      </c>
      <c r="V375" s="1">
        <f>ABS(Table1[[#This Row],[Discounts]])</f>
        <v>1620.75</v>
      </c>
    </row>
    <row r="376" spans="1:22" ht="21.75" customHeight="1" x14ac:dyDescent="0.3">
      <c r="A376" s="1">
        <v>1120010</v>
      </c>
      <c r="B376" s="1" t="s">
        <v>32</v>
      </c>
      <c r="C376" s="1">
        <v>202512</v>
      </c>
      <c r="D376" s="1" t="s">
        <v>22</v>
      </c>
      <c r="E376" s="1" t="s">
        <v>17</v>
      </c>
      <c r="F376" s="1" t="s">
        <v>18</v>
      </c>
      <c r="G376" s="1" t="s">
        <v>36</v>
      </c>
      <c r="H376" s="1" t="s">
        <v>37</v>
      </c>
      <c r="I376" s="5">
        <v>168.8</v>
      </c>
      <c r="J376" s="5">
        <v>81024</v>
      </c>
      <c r="K376" s="5">
        <v>-7352.39</v>
      </c>
      <c r="L376" s="5">
        <v>73671.61</v>
      </c>
      <c r="M376" s="5">
        <v>-47322.7</v>
      </c>
      <c r="N376" s="5">
        <v>-1971.25</v>
      </c>
      <c r="O376" s="5">
        <v>-1321.41</v>
      </c>
      <c r="P376" s="5">
        <f>Table1[[#This Row],[Net Sales]]+(Table1[[#This Row],[Cost of Goods Sold]]+Table1[[#This Row],[Distribution]]+Table1[[#This Row],[Warehousing]])</f>
        <v>23056.25</v>
      </c>
      <c r="Q376" s="12">
        <f>Table1[[#This Row],[PROFIT]]/Table1[[#This Row],[Net Sales]]</f>
        <v>0.31295976835581574</v>
      </c>
      <c r="R376" s="14">
        <f>ABS(Table1[[#This Row],[Distribution]])+ABS(Table1[[#This Row],[Warehousing]])</f>
        <v>3292.66</v>
      </c>
      <c r="S376" s="12">
        <f>ABS(Table1[[#This Row],[Discounts]]/Table1[[#This Row],[Gross Sales]])</f>
        <v>9.0743359992101105E-2</v>
      </c>
      <c r="T376" s="17">
        <f>Table1[[#This Row],[logistics cost]]/Table1[[#This Row],[Net Sales]]</f>
        <v>4.4693742949285346E-2</v>
      </c>
      <c r="U376" s="1">
        <f>Table1[[#This Row],[PROFIT]]/Table1[[#This Row],[Volume]]</f>
        <v>136.58915876777249</v>
      </c>
      <c r="V376" s="1">
        <f>ABS(Table1[[#This Row],[Discounts]])</f>
        <v>7352.39</v>
      </c>
    </row>
    <row r="377" spans="1:22" ht="21.75" customHeight="1" x14ac:dyDescent="0.3">
      <c r="A377" s="1">
        <v>1120010</v>
      </c>
      <c r="B377" s="1" t="s">
        <v>32</v>
      </c>
      <c r="C377" s="1">
        <v>202511</v>
      </c>
      <c r="D377" s="1" t="s">
        <v>22</v>
      </c>
      <c r="E377" s="1" t="s">
        <v>17</v>
      </c>
      <c r="F377" s="1" t="s">
        <v>18</v>
      </c>
      <c r="G377" s="1" t="s">
        <v>40</v>
      </c>
      <c r="H377" s="1" t="s">
        <v>34</v>
      </c>
      <c r="I377" s="5">
        <v>221.2</v>
      </c>
      <c r="J377" s="5">
        <v>106176</v>
      </c>
      <c r="K377" s="5">
        <v>-10529.99</v>
      </c>
      <c r="L377" s="5">
        <v>95646.01</v>
      </c>
      <c r="M377" s="5">
        <v>-60608.72</v>
      </c>
      <c r="N377" s="5">
        <v>-2487.7199999999998</v>
      </c>
      <c r="O377" s="5">
        <v>-1667.8</v>
      </c>
      <c r="P377" s="5">
        <f>Table1[[#This Row],[Net Sales]]+(Table1[[#This Row],[Cost of Goods Sold]]+Table1[[#This Row],[Distribution]]+Table1[[#This Row],[Warehousing]])</f>
        <v>30881.76999999999</v>
      </c>
      <c r="Q377" s="12">
        <f>Table1[[#This Row],[PROFIT]]/Table1[[#This Row],[Net Sales]]</f>
        <v>0.32287567458381161</v>
      </c>
      <c r="R377" s="14">
        <f>ABS(Table1[[#This Row],[Distribution]])+ABS(Table1[[#This Row],[Warehousing]])</f>
        <v>4155.5199999999995</v>
      </c>
      <c r="S377" s="12">
        <f>ABS(Table1[[#This Row],[Discounts]]/Table1[[#This Row],[Gross Sales]])</f>
        <v>9.9174860608800486E-2</v>
      </c>
      <c r="T377" s="17">
        <f>Table1[[#This Row],[logistics cost]]/Table1[[#This Row],[Net Sales]]</f>
        <v>4.3446872483232701E-2</v>
      </c>
      <c r="U377" s="1">
        <f>Table1[[#This Row],[PROFIT]]/Table1[[#This Row],[Volume]]</f>
        <v>139.61017179023503</v>
      </c>
      <c r="V377" s="1">
        <f>ABS(Table1[[#This Row],[Discounts]])</f>
        <v>10529.99</v>
      </c>
    </row>
    <row r="378" spans="1:22" ht="21.75" customHeight="1" x14ac:dyDescent="0.3">
      <c r="A378" s="1">
        <v>1120010</v>
      </c>
      <c r="B378" s="1" t="s">
        <v>32</v>
      </c>
      <c r="C378" s="1">
        <v>202508</v>
      </c>
      <c r="D378" s="1" t="s">
        <v>22</v>
      </c>
      <c r="E378" s="1" t="s">
        <v>17</v>
      </c>
      <c r="F378" s="1" t="s">
        <v>18</v>
      </c>
      <c r="G378" s="1" t="s">
        <v>40</v>
      </c>
      <c r="H378" s="1" t="s">
        <v>34</v>
      </c>
      <c r="I378" s="5">
        <v>211.4</v>
      </c>
      <c r="J378" s="5">
        <v>101472</v>
      </c>
      <c r="K378" s="5">
        <v>-7675.15</v>
      </c>
      <c r="L378" s="5">
        <v>93796.85</v>
      </c>
      <c r="M378" s="5">
        <v>-59343.71</v>
      </c>
      <c r="N378" s="5">
        <v>-3421.65</v>
      </c>
      <c r="O378" s="5">
        <v>-1632.95</v>
      </c>
      <c r="P378" s="5">
        <f>Table1[[#This Row],[Net Sales]]+(Table1[[#This Row],[Cost of Goods Sold]]+Table1[[#This Row],[Distribution]]+Table1[[#This Row],[Warehousing]])</f>
        <v>29398.540000000008</v>
      </c>
      <c r="Q378" s="12">
        <f>Table1[[#This Row],[PROFIT]]/Table1[[#This Row],[Net Sales]]</f>
        <v>0.31342779634923779</v>
      </c>
      <c r="R378" s="14">
        <f>ABS(Table1[[#This Row],[Distribution]])+ABS(Table1[[#This Row],[Warehousing]])</f>
        <v>5054.6000000000004</v>
      </c>
      <c r="S378" s="12">
        <f>ABS(Table1[[#This Row],[Discounts]]/Table1[[#This Row],[Gross Sales]])</f>
        <v>7.5638107064017662E-2</v>
      </c>
      <c r="T378" s="17">
        <f>Table1[[#This Row],[logistics cost]]/Table1[[#This Row],[Net Sales]]</f>
        <v>5.3888803302029865E-2</v>
      </c>
      <c r="U378" s="1">
        <f>Table1[[#This Row],[PROFIT]]/Table1[[#This Row],[Volume]]</f>
        <v>139.06594134342481</v>
      </c>
      <c r="V378" s="1">
        <f>ABS(Table1[[#This Row],[Discounts]])</f>
        <v>7675.15</v>
      </c>
    </row>
    <row r="379" spans="1:22" ht="21.75" customHeight="1" x14ac:dyDescent="0.3">
      <c r="A379" s="1">
        <v>1130010</v>
      </c>
      <c r="B379" s="1" t="s">
        <v>26</v>
      </c>
      <c r="C379" s="1">
        <v>202505</v>
      </c>
      <c r="D379" s="1" t="s">
        <v>27</v>
      </c>
      <c r="E379" s="1" t="s">
        <v>28</v>
      </c>
      <c r="F379" s="1" t="s">
        <v>29</v>
      </c>
      <c r="G379" s="1" t="s">
        <v>33</v>
      </c>
      <c r="H379" s="1" t="s">
        <v>34</v>
      </c>
      <c r="I379" s="5">
        <v>247.9</v>
      </c>
      <c r="J379" s="5">
        <v>89244</v>
      </c>
      <c r="K379" s="5">
        <v>-6422.76</v>
      </c>
      <c r="L379" s="5">
        <v>82821.240000000005</v>
      </c>
      <c r="M379" s="5">
        <v>-54875.21</v>
      </c>
      <c r="N379" s="5">
        <v>-2324.6</v>
      </c>
      <c r="O379" s="5">
        <v>-1474.65</v>
      </c>
      <c r="P379" s="5">
        <f>Table1[[#This Row],[Net Sales]]+(Table1[[#This Row],[Cost of Goods Sold]]+Table1[[#This Row],[Distribution]]+Table1[[#This Row],[Warehousing]])</f>
        <v>24146.780000000006</v>
      </c>
      <c r="Q379" s="12">
        <f>Table1[[#This Row],[PROFIT]]/Table1[[#This Row],[Net Sales]]</f>
        <v>0.29155298809822222</v>
      </c>
      <c r="R379" s="14">
        <f>ABS(Table1[[#This Row],[Distribution]])+ABS(Table1[[#This Row],[Warehousing]])</f>
        <v>3799.25</v>
      </c>
      <c r="S379" s="12">
        <f>ABS(Table1[[#This Row],[Discounts]]/Table1[[#This Row],[Gross Sales]])</f>
        <v>7.1968535699878988E-2</v>
      </c>
      <c r="T379" s="17">
        <f>Table1[[#This Row],[logistics cost]]/Table1[[#This Row],[Net Sales]]</f>
        <v>4.5872894441087816E-2</v>
      </c>
      <c r="U379" s="1">
        <f>Table1[[#This Row],[PROFIT]]/Table1[[#This Row],[Volume]]</f>
        <v>97.405324727712809</v>
      </c>
      <c r="V379" s="1">
        <f>ABS(Table1[[#This Row],[Discounts]])</f>
        <v>6422.76</v>
      </c>
    </row>
    <row r="380" spans="1:22" ht="21.75" customHeight="1" x14ac:dyDescent="0.3">
      <c r="A380" s="1">
        <v>1130010</v>
      </c>
      <c r="B380" s="1" t="s">
        <v>26</v>
      </c>
      <c r="C380" s="1">
        <v>202407</v>
      </c>
      <c r="D380" s="1" t="s">
        <v>27</v>
      </c>
      <c r="E380" s="1" t="s">
        <v>28</v>
      </c>
      <c r="F380" s="1" t="s">
        <v>29</v>
      </c>
      <c r="G380" s="1" t="s">
        <v>38</v>
      </c>
      <c r="H380" s="1" t="s">
        <v>20</v>
      </c>
      <c r="I380" s="5">
        <v>106.3</v>
      </c>
      <c r="J380" s="5">
        <v>38268</v>
      </c>
      <c r="K380" s="5">
        <v>-2526.52</v>
      </c>
      <c r="L380" s="5">
        <v>35741.480000000003</v>
      </c>
      <c r="M380" s="5">
        <v>-22283.3</v>
      </c>
      <c r="N380" s="5">
        <v>-738.47</v>
      </c>
      <c r="O380" s="5">
        <v>-375.49</v>
      </c>
      <c r="P380" s="5">
        <f>Table1[[#This Row],[Net Sales]]+(Table1[[#This Row],[Cost of Goods Sold]]+Table1[[#This Row],[Distribution]]+Table1[[#This Row],[Warehousing]])</f>
        <v>12344.220000000001</v>
      </c>
      <c r="Q380" s="12">
        <f>Table1[[#This Row],[PROFIT]]/Table1[[#This Row],[Net Sales]]</f>
        <v>0.34537517752482549</v>
      </c>
      <c r="R380" s="14">
        <f>ABS(Table1[[#This Row],[Distribution]])+ABS(Table1[[#This Row],[Warehousing]])</f>
        <v>1113.96</v>
      </c>
      <c r="S380" s="12">
        <f>ABS(Table1[[#This Row],[Discounts]]/Table1[[#This Row],[Gross Sales]])</f>
        <v>6.6021741402738574E-2</v>
      </c>
      <c r="T380" s="17">
        <f>Table1[[#This Row],[logistics cost]]/Table1[[#This Row],[Net Sales]]</f>
        <v>3.1167148086760816E-2</v>
      </c>
      <c r="U380" s="1">
        <f>Table1[[#This Row],[PROFIT]]/Table1[[#This Row],[Volume]]</f>
        <v>116.12624647224837</v>
      </c>
      <c r="V380" s="1">
        <f>ABS(Table1[[#This Row],[Discounts]])</f>
        <v>2526.52</v>
      </c>
    </row>
    <row r="381" spans="1:22" ht="21.75" customHeight="1" x14ac:dyDescent="0.3">
      <c r="A381" s="1">
        <v>1120010</v>
      </c>
      <c r="B381" s="1" t="s">
        <v>32</v>
      </c>
      <c r="C381" s="1">
        <v>202412</v>
      </c>
      <c r="D381" s="1" t="s">
        <v>22</v>
      </c>
      <c r="E381" s="1" t="s">
        <v>17</v>
      </c>
      <c r="F381" s="1" t="s">
        <v>18</v>
      </c>
      <c r="G381" s="1" t="s">
        <v>39</v>
      </c>
      <c r="H381" s="1" t="s">
        <v>37</v>
      </c>
      <c r="I381" s="5">
        <v>255.9</v>
      </c>
      <c r="J381" s="5">
        <v>122832</v>
      </c>
      <c r="K381" s="5">
        <v>-12308.39</v>
      </c>
      <c r="L381" s="5">
        <v>110523.61</v>
      </c>
      <c r="M381" s="5">
        <v>-72738.31</v>
      </c>
      <c r="N381" s="5">
        <v>-2484.29</v>
      </c>
      <c r="O381" s="5">
        <v>-1139.02</v>
      </c>
      <c r="P381" s="5">
        <f>Table1[[#This Row],[Net Sales]]+(Table1[[#This Row],[Cost of Goods Sold]]+Table1[[#This Row],[Distribution]]+Table1[[#This Row],[Warehousing]])</f>
        <v>34161.990000000005</v>
      </c>
      <c r="Q381" s="12">
        <f>Table1[[#This Row],[PROFIT]]/Table1[[#This Row],[Net Sales]]</f>
        <v>0.30909223830093863</v>
      </c>
      <c r="R381" s="14">
        <f>ABS(Table1[[#This Row],[Distribution]])+ABS(Table1[[#This Row],[Warehousing]])</f>
        <v>3623.31</v>
      </c>
      <c r="S381" s="12">
        <f>ABS(Table1[[#This Row],[Discounts]]/Table1[[#This Row],[Gross Sales]])</f>
        <v>0.10020507685293734</v>
      </c>
      <c r="T381" s="17">
        <f>Table1[[#This Row],[logistics cost]]/Table1[[#This Row],[Net Sales]]</f>
        <v>3.2783131133700752E-2</v>
      </c>
      <c r="U381" s="1">
        <f>Table1[[#This Row],[PROFIT]]/Table1[[#This Row],[Volume]]</f>
        <v>133.49742086752639</v>
      </c>
      <c r="V381" s="1">
        <f>ABS(Table1[[#This Row],[Discounts]])</f>
        <v>12308.39</v>
      </c>
    </row>
    <row r="382" spans="1:22" ht="21.75" customHeight="1" x14ac:dyDescent="0.3">
      <c r="A382" s="1">
        <v>1120010</v>
      </c>
      <c r="B382" s="1" t="s">
        <v>32</v>
      </c>
      <c r="C382" s="1">
        <v>202503</v>
      </c>
      <c r="D382" s="1" t="s">
        <v>22</v>
      </c>
      <c r="E382" s="1" t="s">
        <v>17</v>
      </c>
      <c r="F382" s="1" t="s">
        <v>18</v>
      </c>
      <c r="G382" s="1" t="s">
        <v>43</v>
      </c>
      <c r="H382" s="1" t="s">
        <v>31</v>
      </c>
      <c r="I382" s="5">
        <v>29.5</v>
      </c>
      <c r="J382" s="5">
        <v>14160</v>
      </c>
      <c r="K382" s="5">
        <v>-529.72</v>
      </c>
      <c r="L382" s="5">
        <v>13630.28</v>
      </c>
      <c r="M382" s="5">
        <v>-8930.73</v>
      </c>
      <c r="N382" s="5">
        <v>-367.95</v>
      </c>
      <c r="O382" s="5">
        <v>-158.59</v>
      </c>
      <c r="P382" s="5">
        <f>Table1[[#This Row],[Net Sales]]+(Table1[[#This Row],[Cost of Goods Sold]]+Table1[[#This Row],[Distribution]]+Table1[[#This Row],[Warehousing]])</f>
        <v>4173.01</v>
      </c>
      <c r="Q382" s="12">
        <f>Table1[[#This Row],[PROFIT]]/Table1[[#This Row],[Net Sales]]</f>
        <v>0.30615732031917176</v>
      </c>
      <c r="R382" s="14">
        <f>ABS(Table1[[#This Row],[Distribution]])+ABS(Table1[[#This Row],[Warehousing]])</f>
        <v>526.54</v>
      </c>
      <c r="S382" s="12">
        <f>ABS(Table1[[#This Row],[Discounts]]/Table1[[#This Row],[Gross Sales]])</f>
        <v>3.7409604519774015E-2</v>
      </c>
      <c r="T382" s="17">
        <f>Table1[[#This Row],[logistics cost]]/Table1[[#This Row],[Net Sales]]</f>
        <v>3.8630167538744611E-2</v>
      </c>
      <c r="U382" s="1">
        <f>Table1[[#This Row],[PROFIT]]/Table1[[#This Row],[Volume]]</f>
        <v>141.45796610169492</v>
      </c>
      <c r="V382" s="1">
        <f>ABS(Table1[[#This Row],[Discounts]])</f>
        <v>529.72</v>
      </c>
    </row>
    <row r="383" spans="1:22" ht="21.75" customHeight="1" x14ac:dyDescent="0.3">
      <c r="A383" s="1">
        <v>1120010</v>
      </c>
      <c r="B383" s="1" t="s">
        <v>32</v>
      </c>
      <c r="C383" s="1">
        <v>202401</v>
      </c>
      <c r="D383" s="1" t="s">
        <v>22</v>
      </c>
      <c r="E383" s="1" t="s">
        <v>17</v>
      </c>
      <c r="F383" s="1" t="s">
        <v>18</v>
      </c>
      <c r="G383" s="1" t="s">
        <v>19</v>
      </c>
      <c r="H383" s="1" t="s">
        <v>20</v>
      </c>
      <c r="I383" s="5">
        <v>52.5</v>
      </c>
      <c r="J383" s="5">
        <v>25200</v>
      </c>
      <c r="K383" s="5">
        <v>-1635.16</v>
      </c>
      <c r="L383" s="5">
        <v>23564.84</v>
      </c>
      <c r="M383" s="5">
        <v>-15419.31</v>
      </c>
      <c r="N383" s="5">
        <v>-926.06</v>
      </c>
      <c r="O383" s="5">
        <v>-437.63</v>
      </c>
      <c r="P383" s="5">
        <f>Table1[[#This Row],[Net Sales]]+(Table1[[#This Row],[Cost of Goods Sold]]+Table1[[#This Row],[Distribution]]+Table1[[#This Row],[Warehousing]])</f>
        <v>6781.84</v>
      </c>
      <c r="Q383" s="12">
        <f>Table1[[#This Row],[PROFIT]]/Table1[[#This Row],[Net Sales]]</f>
        <v>0.28779486726835407</v>
      </c>
      <c r="R383" s="14">
        <f>ABS(Table1[[#This Row],[Distribution]])+ABS(Table1[[#This Row],[Warehousing]])</f>
        <v>1363.69</v>
      </c>
      <c r="S383" s="12">
        <f>ABS(Table1[[#This Row],[Discounts]]/Table1[[#This Row],[Gross Sales]])</f>
        <v>6.4887301587301591E-2</v>
      </c>
      <c r="T383" s="17">
        <f>Table1[[#This Row],[logistics cost]]/Table1[[#This Row],[Net Sales]]</f>
        <v>5.7869690606853263E-2</v>
      </c>
      <c r="U383" s="1">
        <f>Table1[[#This Row],[PROFIT]]/Table1[[#This Row],[Volume]]</f>
        <v>129.17790476190476</v>
      </c>
      <c r="V383" s="1">
        <f>ABS(Table1[[#This Row],[Discounts]])</f>
        <v>1635.16</v>
      </c>
    </row>
    <row r="384" spans="1:22" ht="21.75" customHeight="1" x14ac:dyDescent="0.3">
      <c r="A384" s="1">
        <v>1110020</v>
      </c>
      <c r="B384" s="1" t="s">
        <v>41</v>
      </c>
      <c r="C384" s="1">
        <v>202509</v>
      </c>
      <c r="D384" s="1" t="s">
        <v>16</v>
      </c>
      <c r="E384" s="1" t="s">
        <v>28</v>
      </c>
      <c r="F384" s="1" t="s">
        <v>29</v>
      </c>
      <c r="G384" s="1" t="s">
        <v>39</v>
      </c>
      <c r="H384" s="1" t="s">
        <v>37</v>
      </c>
      <c r="I384" s="5">
        <v>152.4</v>
      </c>
      <c r="J384" s="5">
        <v>68580</v>
      </c>
      <c r="K384" s="5">
        <v>-5541.41</v>
      </c>
      <c r="L384" s="5">
        <v>63038.59</v>
      </c>
      <c r="M384" s="5">
        <v>-42035.28</v>
      </c>
      <c r="N384" s="5">
        <v>-2228.5100000000002</v>
      </c>
      <c r="O384" s="5">
        <v>-636</v>
      </c>
      <c r="P384" s="5">
        <f>Table1[[#This Row],[Net Sales]]+(Table1[[#This Row],[Cost of Goods Sold]]+Table1[[#This Row],[Distribution]]+Table1[[#This Row],[Warehousing]])</f>
        <v>18138.799999999996</v>
      </c>
      <c r="Q384" s="12">
        <f>Table1[[#This Row],[PROFIT]]/Table1[[#This Row],[Net Sales]]</f>
        <v>0.28774120740962</v>
      </c>
      <c r="R384" s="14">
        <f>ABS(Table1[[#This Row],[Distribution]])+ABS(Table1[[#This Row],[Warehousing]])</f>
        <v>2864.51</v>
      </c>
      <c r="S384" s="12">
        <f>ABS(Table1[[#This Row],[Discounts]]/Table1[[#This Row],[Gross Sales]])</f>
        <v>8.080212890055409E-2</v>
      </c>
      <c r="T384" s="17">
        <f>Table1[[#This Row],[logistics cost]]/Table1[[#This Row],[Net Sales]]</f>
        <v>4.5440578540858867E-2</v>
      </c>
      <c r="U384" s="1">
        <f>Table1[[#This Row],[PROFIT]]/Table1[[#This Row],[Volume]]</f>
        <v>119.02099737532805</v>
      </c>
      <c r="V384" s="1">
        <f>ABS(Table1[[#This Row],[Discounts]])</f>
        <v>5541.41</v>
      </c>
    </row>
    <row r="385" spans="1:22" ht="21.75" customHeight="1" x14ac:dyDescent="0.3">
      <c r="A385" s="1">
        <v>1110020</v>
      </c>
      <c r="B385" s="1" t="s">
        <v>41</v>
      </c>
      <c r="C385" s="1">
        <v>202408</v>
      </c>
      <c r="D385" s="1" t="s">
        <v>16</v>
      </c>
      <c r="E385" s="1" t="s">
        <v>28</v>
      </c>
      <c r="F385" s="1" t="s">
        <v>29</v>
      </c>
      <c r="G385" s="1" t="s">
        <v>36</v>
      </c>
      <c r="H385" s="1" t="s">
        <v>37</v>
      </c>
      <c r="I385" s="5">
        <v>113.1</v>
      </c>
      <c r="J385" s="5">
        <v>50895</v>
      </c>
      <c r="K385" s="5">
        <v>-5710.59</v>
      </c>
      <c r="L385" s="5">
        <v>45184.41</v>
      </c>
      <c r="M385" s="5">
        <v>-28842.46</v>
      </c>
      <c r="N385" s="5">
        <v>-1777.58</v>
      </c>
      <c r="O385" s="5">
        <v>-742.26</v>
      </c>
      <c r="P385" s="5">
        <f>Table1[[#This Row],[Net Sales]]+(Table1[[#This Row],[Cost of Goods Sold]]+Table1[[#This Row],[Distribution]]+Table1[[#This Row],[Warehousing]])</f>
        <v>13822.110000000004</v>
      </c>
      <c r="Q385" s="12">
        <f>Table1[[#This Row],[PROFIT]]/Table1[[#This Row],[Net Sales]]</f>
        <v>0.30590440375341854</v>
      </c>
      <c r="R385" s="14">
        <f>ABS(Table1[[#This Row],[Distribution]])+ABS(Table1[[#This Row],[Warehousing]])</f>
        <v>2519.84</v>
      </c>
      <c r="S385" s="12">
        <f>ABS(Table1[[#This Row],[Discounts]]/Table1[[#This Row],[Gross Sales]])</f>
        <v>0.11220335985853228</v>
      </c>
      <c r="T385" s="17">
        <f>Table1[[#This Row],[logistics cost]]/Table1[[#This Row],[Net Sales]]</f>
        <v>5.5767907559266569E-2</v>
      </c>
      <c r="U385" s="1">
        <f>Table1[[#This Row],[PROFIT]]/Table1[[#This Row],[Volume]]</f>
        <v>122.21140583554381</v>
      </c>
      <c r="V385" s="1">
        <f>ABS(Table1[[#This Row],[Discounts]])</f>
        <v>5710.59</v>
      </c>
    </row>
    <row r="386" spans="1:22" ht="21.75" customHeight="1" x14ac:dyDescent="0.3">
      <c r="A386" s="1">
        <v>1120020</v>
      </c>
      <c r="B386" s="1" t="s">
        <v>21</v>
      </c>
      <c r="C386" s="1">
        <v>202503</v>
      </c>
      <c r="D386" s="1" t="s">
        <v>22</v>
      </c>
      <c r="E386" s="1" t="s">
        <v>23</v>
      </c>
      <c r="F386" s="1" t="s">
        <v>24</v>
      </c>
      <c r="G386" s="1" t="s">
        <v>35</v>
      </c>
      <c r="H386" s="1" t="s">
        <v>31</v>
      </c>
      <c r="I386" s="5">
        <v>37.700000000000003</v>
      </c>
      <c r="J386" s="5">
        <v>14326</v>
      </c>
      <c r="K386" s="5">
        <v>-420.24</v>
      </c>
      <c r="L386" s="5">
        <v>13905.76</v>
      </c>
      <c r="M386" s="5">
        <v>-9186.59</v>
      </c>
      <c r="N386" s="5">
        <v>-507.37</v>
      </c>
      <c r="O386" s="5">
        <v>-194.28</v>
      </c>
      <c r="P386" s="5">
        <f>Table1[[#This Row],[Net Sales]]+(Table1[[#This Row],[Cost of Goods Sold]]+Table1[[#This Row],[Distribution]]+Table1[[#This Row],[Warehousing]])</f>
        <v>4017.5199999999986</v>
      </c>
      <c r="Q386" s="12">
        <f>Table1[[#This Row],[PROFIT]]/Table1[[#This Row],[Net Sales]]</f>
        <v>0.28891049464394603</v>
      </c>
      <c r="R386" s="14">
        <f>ABS(Table1[[#This Row],[Distribution]])+ABS(Table1[[#This Row],[Warehousing]])</f>
        <v>701.65</v>
      </c>
      <c r="S386" s="12">
        <f>ABS(Table1[[#This Row],[Discounts]]/Table1[[#This Row],[Gross Sales]])</f>
        <v>2.9334077900321096E-2</v>
      </c>
      <c r="T386" s="17">
        <f>Table1[[#This Row],[logistics cost]]/Table1[[#This Row],[Net Sales]]</f>
        <v>5.0457508255571791E-2</v>
      </c>
      <c r="U386" s="1">
        <f>Table1[[#This Row],[PROFIT]]/Table1[[#This Row],[Volume]]</f>
        <v>106.56551724137927</v>
      </c>
      <c r="V386" s="1">
        <f>ABS(Table1[[#This Row],[Discounts]])</f>
        <v>420.24</v>
      </c>
    </row>
    <row r="387" spans="1:22" ht="21.75" customHeight="1" x14ac:dyDescent="0.3">
      <c r="A387" s="1">
        <v>1110010</v>
      </c>
      <c r="B387" s="1" t="s">
        <v>15</v>
      </c>
      <c r="C387" s="1">
        <v>202506</v>
      </c>
      <c r="D387" s="1" t="s">
        <v>16</v>
      </c>
      <c r="E387" s="1" t="s">
        <v>17</v>
      </c>
      <c r="F387" s="1" t="s">
        <v>18</v>
      </c>
      <c r="G387" s="1" t="s">
        <v>19</v>
      </c>
      <c r="H387" s="1" t="s">
        <v>20</v>
      </c>
      <c r="I387" s="5">
        <v>81.2</v>
      </c>
      <c r="J387" s="5">
        <v>34104</v>
      </c>
      <c r="K387" s="5">
        <v>-2669.37</v>
      </c>
      <c r="L387" s="5">
        <v>31434.63</v>
      </c>
      <c r="M387" s="5">
        <v>-20052.419999999998</v>
      </c>
      <c r="N387" s="5">
        <v>-696.66</v>
      </c>
      <c r="O387" s="5">
        <v>-334.41</v>
      </c>
      <c r="P387" s="5">
        <f>Table1[[#This Row],[Net Sales]]+(Table1[[#This Row],[Cost of Goods Sold]]+Table1[[#This Row],[Distribution]]+Table1[[#This Row],[Warehousing]])</f>
        <v>10351.140000000003</v>
      </c>
      <c r="Q387" s="12">
        <f>Table1[[#This Row],[PROFIT]]/Table1[[#This Row],[Net Sales]]</f>
        <v>0.32929097622590126</v>
      </c>
      <c r="R387" s="14">
        <f>ABS(Table1[[#This Row],[Distribution]])+ABS(Table1[[#This Row],[Warehousing]])</f>
        <v>1031.07</v>
      </c>
      <c r="S387" s="12">
        <f>ABS(Table1[[#This Row],[Discounts]]/Table1[[#This Row],[Gross Sales]])</f>
        <v>7.8271463757916951E-2</v>
      </c>
      <c r="T387" s="17">
        <f>Table1[[#This Row],[logistics cost]]/Table1[[#This Row],[Net Sales]]</f>
        <v>3.280044969512922E-2</v>
      </c>
      <c r="U387" s="1">
        <f>Table1[[#This Row],[PROFIT]]/Table1[[#This Row],[Volume]]</f>
        <v>127.47709359605915</v>
      </c>
      <c r="V387" s="1">
        <f>ABS(Table1[[#This Row],[Discounts]])</f>
        <v>2669.37</v>
      </c>
    </row>
    <row r="388" spans="1:22" ht="21.75" customHeight="1" x14ac:dyDescent="0.3">
      <c r="A388" s="1">
        <v>1120010</v>
      </c>
      <c r="B388" s="1" t="s">
        <v>32</v>
      </c>
      <c r="C388" s="1">
        <v>202409</v>
      </c>
      <c r="D388" s="1" t="s">
        <v>22</v>
      </c>
      <c r="E388" s="1" t="s">
        <v>17</v>
      </c>
      <c r="F388" s="1" t="s">
        <v>18</v>
      </c>
      <c r="G388" s="1" t="s">
        <v>40</v>
      </c>
      <c r="H388" s="1" t="s">
        <v>34</v>
      </c>
      <c r="I388" s="5">
        <v>214</v>
      </c>
      <c r="J388" s="5">
        <v>102720</v>
      </c>
      <c r="K388" s="5">
        <v>-10124.66</v>
      </c>
      <c r="L388" s="5">
        <v>92595.34</v>
      </c>
      <c r="M388" s="5">
        <v>-61028.480000000003</v>
      </c>
      <c r="N388" s="5">
        <v>-2200.73</v>
      </c>
      <c r="O388" s="5">
        <v>-1404.94</v>
      </c>
      <c r="P388" s="5">
        <f>Table1[[#This Row],[Net Sales]]+(Table1[[#This Row],[Cost of Goods Sold]]+Table1[[#This Row],[Distribution]]+Table1[[#This Row],[Warehousing]])</f>
        <v>27961.189999999988</v>
      </c>
      <c r="Q388" s="12">
        <f>Table1[[#This Row],[PROFIT]]/Table1[[#This Row],[Net Sales]]</f>
        <v>0.30197189189002371</v>
      </c>
      <c r="R388" s="14">
        <f>ABS(Table1[[#This Row],[Distribution]])+ABS(Table1[[#This Row],[Warehousing]])</f>
        <v>3605.67</v>
      </c>
      <c r="S388" s="12">
        <f>ABS(Table1[[#This Row],[Discounts]]/Table1[[#This Row],[Gross Sales]])</f>
        <v>9.8565615264797513E-2</v>
      </c>
      <c r="T388" s="17">
        <f>Table1[[#This Row],[logistics cost]]/Table1[[#This Row],[Net Sales]]</f>
        <v>3.8940080569929328E-2</v>
      </c>
      <c r="U388" s="1">
        <f>Table1[[#This Row],[PROFIT]]/Table1[[#This Row],[Volume]]</f>
        <v>130.65976635514014</v>
      </c>
      <c r="V388" s="1">
        <f>ABS(Table1[[#This Row],[Discounts]])</f>
        <v>10124.66</v>
      </c>
    </row>
    <row r="389" spans="1:22" ht="21.75" customHeight="1" x14ac:dyDescent="0.3">
      <c r="A389" s="1">
        <v>1110020</v>
      </c>
      <c r="B389" s="1" t="s">
        <v>41</v>
      </c>
      <c r="C389" s="1">
        <v>202510</v>
      </c>
      <c r="D389" s="1" t="s">
        <v>16</v>
      </c>
      <c r="E389" s="1" t="s">
        <v>28</v>
      </c>
      <c r="F389" s="1" t="s">
        <v>29</v>
      </c>
      <c r="G389" s="1" t="s">
        <v>42</v>
      </c>
      <c r="H389" s="1" t="s">
        <v>20</v>
      </c>
      <c r="I389" s="5">
        <v>45.2</v>
      </c>
      <c r="J389" s="5">
        <v>20340</v>
      </c>
      <c r="K389" s="5">
        <v>-1305.78</v>
      </c>
      <c r="L389" s="5">
        <v>19034.22</v>
      </c>
      <c r="M389" s="5">
        <v>-11830.29</v>
      </c>
      <c r="N389" s="5">
        <v>-570.03</v>
      </c>
      <c r="O389" s="5">
        <v>-246.61</v>
      </c>
      <c r="P389" s="5">
        <f>Table1[[#This Row],[Net Sales]]+(Table1[[#This Row],[Cost of Goods Sold]]+Table1[[#This Row],[Distribution]]+Table1[[#This Row],[Warehousing]])</f>
        <v>6387.2899999999991</v>
      </c>
      <c r="Q389" s="12">
        <f>Table1[[#This Row],[PROFIT]]/Table1[[#This Row],[Net Sales]]</f>
        <v>0.33556878085889513</v>
      </c>
      <c r="R389" s="14">
        <f>ABS(Table1[[#This Row],[Distribution]])+ABS(Table1[[#This Row],[Warehousing]])</f>
        <v>816.64</v>
      </c>
      <c r="S389" s="12">
        <f>ABS(Table1[[#This Row],[Discounts]]/Table1[[#This Row],[Gross Sales]])</f>
        <v>6.4197640117994101E-2</v>
      </c>
      <c r="T389" s="17">
        <f>Table1[[#This Row],[logistics cost]]/Table1[[#This Row],[Net Sales]]</f>
        <v>4.2903780664508444E-2</v>
      </c>
      <c r="U389" s="1">
        <f>Table1[[#This Row],[PROFIT]]/Table1[[#This Row],[Volume]]</f>
        <v>141.31172566371677</v>
      </c>
      <c r="V389" s="1">
        <f>ABS(Table1[[#This Row],[Discounts]])</f>
        <v>1305.78</v>
      </c>
    </row>
    <row r="390" spans="1:22" ht="21.75" customHeight="1" x14ac:dyDescent="0.3">
      <c r="A390" s="1">
        <v>1120020</v>
      </c>
      <c r="B390" s="1" t="s">
        <v>21</v>
      </c>
      <c r="C390" s="1">
        <v>202512</v>
      </c>
      <c r="D390" s="1" t="s">
        <v>22</v>
      </c>
      <c r="E390" s="1" t="s">
        <v>23</v>
      </c>
      <c r="F390" s="1" t="s">
        <v>24</v>
      </c>
      <c r="G390" s="1" t="s">
        <v>35</v>
      </c>
      <c r="H390" s="1" t="s">
        <v>31</v>
      </c>
      <c r="I390" s="5">
        <v>13.9</v>
      </c>
      <c r="J390" s="5">
        <v>5282</v>
      </c>
      <c r="K390" s="5">
        <v>-180.44</v>
      </c>
      <c r="L390" s="5">
        <v>5101.5600000000004</v>
      </c>
      <c r="M390" s="5">
        <v>-3338.07</v>
      </c>
      <c r="N390" s="5">
        <v>-121.41</v>
      </c>
      <c r="O390" s="5">
        <v>-88.08</v>
      </c>
      <c r="P390" s="5">
        <f>Table1[[#This Row],[Net Sales]]+(Table1[[#This Row],[Cost of Goods Sold]]+Table1[[#This Row],[Distribution]]+Table1[[#This Row],[Warehousing]])</f>
        <v>1554.0000000000005</v>
      </c>
      <c r="Q390" s="12">
        <f>Table1[[#This Row],[PROFIT]]/Table1[[#This Row],[Net Sales]]</f>
        <v>0.30461270670147961</v>
      </c>
      <c r="R390" s="14">
        <f>ABS(Table1[[#This Row],[Distribution]])+ABS(Table1[[#This Row],[Warehousing]])</f>
        <v>209.49</v>
      </c>
      <c r="S390" s="12">
        <f>ABS(Table1[[#This Row],[Discounts]]/Table1[[#This Row],[Gross Sales]])</f>
        <v>3.4161302536917834E-2</v>
      </c>
      <c r="T390" s="17">
        <f>Table1[[#This Row],[logistics cost]]/Table1[[#This Row],[Net Sales]]</f>
        <v>4.1063909862865476E-2</v>
      </c>
      <c r="U390" s="1">
        <f>Table1[[#This Row],[PROFIT]]/Table1[[#This Row],[Volume]]</f>
        <v>111.79856115107917</v>
      </c>
      <c r="V390" s="1">
        <f>ABS(Table1[[#This Row],[Discounts]])</f>
        <v>180.44</v>
      </c>
    </row>
    <row r="391" spans="1:22" ht="21.75" customHeight="1" x14ac:dyDescent="0.3">
      <c r="A391" s="1">
        <v>1110020</v>
      </c>
      <c r="B391" s="1" t="s">
        <v>41</v>
      </c>
      <c r="C391" s="1">
        <v>202412</v>
      </c>
      <c r="D391" s="1" t="s">
        <v>16</v>
      </c>
      <c r="E391" s="1" t="s">
        <v>28</v>
      </c>
      <c r="F391" s="1" t="s">
        <v>29</v>
      </c>
      <c r="G391" s="1" t="s">
        <v>43</v>
      </c>
      <c r="H391" s="1" t="s">
        <v>31</v>
      </c>
      <c r="I391" s="5">
        <v>65.8</v>
      </c>
      <c r="J391" s="5">
        <v>29610</v>
      </c>
      <c r="K391" s="5">
        <v>-1092.8599999999999</v>
      </c>
      <c r="L391" s="5">
        <v>28517.14</v>
      </c>
      <c r="M391" s="5">
        <v>-19118.98</v>
      </c>
      <c r="N391" s="5">
        <v>-1070.25</v>
      </c>
      <c r="O391" s="5">
        <v>-336.83</v>
      </c>
      <c r="P391" s="5">
        <f>Table1[[#This Row],[Net Sales]]+(Table1[[#This Row],[Cost of Goods Sold]]+Table1[[#This Row],[Distribution]]+Table1[[#This Row],[Warehousing]])</f>
        <v>7991.0799999999981</v>
      </c>
      <c r="Q391" s="12">
        <f>Table1[[#This Row],[PROFIT]]/Table1[[#This Row],[Net Sales]]</f>
        <v>0.28022024649035626</v>
      </c>
      <c r="R391" s="14">
        <f>ABS(Table1[[#This Row],[Distribution]])+ABS(Table1[[#This Row],[Warehousing]])</f>
        <v>1407.08</v>
      </c>
      <c r="S391" s="12">
        <f>ABS(Table1[[#This Row],[Discounts]]/Table1[[#This Row],[Gross Sales]])</f>
        <v>3.6908476865923669E-2</v>
      </c>
      <c r="T391" s="17">
        <f>Table1[[#This Row],[logistics cost]]/Table1[[#This Row],[Net Sales]]</f>
        <v>4.934155388653981E-2</v>
      </c>
      <c r="U391" s="1">
        <f>Table1[[#This Row],[PROFIT]]/Table1[[#This Row],[Volume]]</f>
        <v>121.44498480243159</v>
      </c>
      <c r="V391" s="1">
        <f>ABS(Table1[[#This Row],[Discounts]])</f>
        <v>1092.8599999999999</v>
      </c>
    </row>
    <row r="392" spans="1:22" ht="21.75" customHeight="1" x14ac:dyDescent="0.3">
      <c r="A392" s="1">
        <v>1110010</v>
      </c>
      <c r="B392" s="1" t="s">
        <v>15</v>
      </c>
      <c r="C392" s="1">
        <v>202512</v>
      </c>
      <c r="D392" s="1" t="s">
        <v>16</v>
      </c>
      <c r="E392" s="1" t="s">
        <v>17</v>
      </c>
      <c r="F392" s="1" t="s">
        <v>18</v>
      </c>
      <c r="G392" s="1" t="s">
        <v>30</v>
      </c>
      <c r="H392" s="1" t="s">
        <v>31</v>
      </c>
      <c r="I392" s="5">
        <v>38.5</v>
      </c>
      <c r="J392" s="5">
        <v>16170</v>
      </c>
      <c r="K392" s="5">
        <v>-584.82000000000005</v>
      </c>
      <c r="L392" s="5">
        <v>15585.18</v>
      </c>
      <c r="M392" s="5">
        <v>-10376.219999999999</v>
      </c>
      <c r="N392" s="5">
        <v>-368.77</v>
      </c>
      <c r="O392" s="5">
        <v>-261.79000000000002</v>
      </c>
      <c r="P392" s="5">
        <f>Table1[[#This Row],[Net Sales]]+(Table1[[#This Row],[Cost of Goods Sold]]+Table1[[#This Row],[Distribution]]+Table1[[#This Row],[Warehousing]])</f>
        <v>4578.3999999999996</v>
      </c>
      <c r="Q392" s="12">
        <f>Table1[[#This Row],[PROFIT]]/Table1[[#This Row],[Net Sales]]</f>
        <v>0.29376625743173962</v>
      </c>
      <c r="R392" s="14">
        <f>ABS(Table1[[#This Row],[Distribution]])+ABS(Table1[[#This Row],[Warehousing]])</f>
        <v>630.55999999999995</v>
      </c>
      <c r="S392" s="12">
        <f>ABS(Table1[[#This Row],[Discounts]]/Table1[[#This Row],[Gross Sales]])</f>
        <v>3.6166975881261595E-2</v>
      </c>
      <c r="T392" s="17">
        <f>Table1[[#This Row],[logistics cost]]/Table1[[#This Row],[Net Sales]]</f>
        <v>4.0458948821893617E-2</v>
      </c>
      <c r="U392" s="1">
        <f>Table1[[#This Row],[PROFIT]]/Table1[[#This Row],[Volume]]</f>
        <v>118.91948051948052</v>
      </c>
      <c r="V392" s="1">
        <f>ABS(Table1[[#This Row],[Discounts]])</f>
        <v>584.82000000000005</v>
      </c>
    </row>
    <row r="393" spans="1:22" ht="21.75" customHeight="1" x14ac:dyDescent="0.3">
      <c r="A393" s="1">
        <v>1120010</v>
      </c>
      <c r="B393" s="1" t="s">
        <v>32</v>
      </c>
      <c r="C393" s="1">
        <v>202412</v>
      </c>
      <c r="D393" s="1" t="s">
        <v>22</v>
      </c>
      <c r="E393" s="1" t="s">
        <v>17</v>
      </c>
      <c r="F393" s="1" t="s">
        <v>18</v>
      </c>
      <c r="G393" s="1" t="s">
        <v>38</v>
      </c>
      <c r="H393" s="1" t="s">
        <v>20</v>
      </c>
      <c r="I393" s="5">
        <v>34.6</v>
      </c>
      <c r="J393" s="5">
        <v>16608</v>
      </c>
      <c r="K393" s="5">
        <v>-1430.66</v>
      </c>
      <c r="L393" s="5">
        <v>15177.34</v>
      </c>
      <c r="M393" s="5">
        <v>-9792.85</v>
      </c>
      <c r="N393" s="5">
        <v>-572.75</v>
      </c>
      <c r="O393" s="5">
        <v>-208.18</v>
      </c>
      <c r="P393" s="5">
        <f>Table1[[#This Row],[Net Sales]]+(Table1[[#This Row],[Cost of Goods Sold]]+Table1[[#This Row],[Distribution]]+Table1[[#This Row],[Warehousing]])</f>
        <v>4603.5599999999995</v>
      </c>
      <c r="Q393" s="12">
        <f>Table1[[#This Row],[PROFIT]]/Table1[[#This Row],[Net Sales]]</f>
        <v>0.30331797271458633</v>
      </c>
      <c r="R393" s="14">
        <f>ABS(Table1[[#This Row],[Distribution]])+ABS(Table1[[#This Row],[Warehousing]])</f>
        <v>780.93000000000006</v>
      </c>
      <c r="S393" s="12">
        <f>ABS(Table1[[#This Row],[Discounts]]/Table1[[#This Row],[Gross Sales]])</f>
        <v>8.6142822736030827E-2</v>
      </c>
      <c r="T393" s="17">
        <f>Table1[[#This Row],[logistics cost]]/Table1[[#This Row],[Net Sales]]</f>
        <v>5.1453680289167934E-2</v>
      </c>
      <c r="U393" s="1">
        <f>Table1[[#This Row],[PROFIT]]/Table1[[#This Row],[Volume]]</f>
        <v>133.05086705202311</v>
      </c>
      <c r="V393" s="1">
        <f>ABS(Table1[[#This Row],[Discounts]])</f>
        <v>1430.66</v>
      </c>
    </row>
    <row r="394" spans="1:22" ht="21.75" customHeight="1" x14ac:dyDescent="0.3">
      <c r="A394" s="1">
        <v>1130010</v>
      </c>
      <c r="B394" s="1" t="s">
        <v>26</v>
      </c>
      <c r="C394" s="1">
        <v>202404</v>
      </c>
      <c r="D394" s="1" t="s">
        <v>27</v>
      </c>
      <c r="E394" s="1" t="s">
        <v>28</v>
      </c>
      <c r="F394" s="1" t="s">
        <v>29</v>
      </c>
      <c r="G394" s="1" t="s">
        <v>40</v>
      </c>
      <c r="H394" s="1" t="s">
        <v>34</v>
      </c>
      <c r="I394" s="5">
        <v>167.6</v>
      </c>
      <c r="J394" s="5">
        <v>60336</v>
      </c>
      <c r="K394" s="5">
        <v>-5791.76</v>
      </c>
      <c r="L394" s="5">
        <v>54544.24</v>
      </c>
      <c r="M394" s="5">
        <v>-35727.269999999997</v>
      </c>
      <c r="N394" s="5">
        <v>-2121.0100000000002</v>
      </c>
      <c r="O394" s="5">
        <v>-584.29</v>
      </c>
      <c r="P394" s="5">
        <f>Table1[[#This Row],[Net Sales]]+(Table1[[#This Row],[Cost of Goods Sold]]+Table1[[#This Row],[Distribution]]+Table1[[#This Row],[Warehousing]])</f>
        <v>16111.669999999998</v>
      </c>
      <c r="Q394" s="12">
        <f>Table1[[#This Row],[PROFIT]]/Table1[[#This Row],[Net Sales]]</f>
        <v>0.29538719395485202</v>
      </c>
      <c r="R394" s="14">
        <f>ABS(Table1[[#This Row],[Distribution]])+ABS(Table1[[#This Row],[Warehousing]])</f>
        <v>2705.3</v>
      </c>
      <c r="S394" s="12">
        <f>ABS(Table1[[#This Row],[Discounts]]/Table1[[#This Row],[Gross Sales]])</f>
        <v>9.5991779368867672E-2</v>
      </c>
      <c r="T394" s="17">
        <f>Table1[[#This Row],[logistics cost]]/Table1[[#This Row],[Net Sales]]</f>
        <v>4.959827105483549E-2</v>
      </c>
      <c r="U394" s="1">
        <f>Table1[[#This Row],[PROFIT]]/Table1[[#This Row],[Volume]]</f>
        <v>96.131682577565627</v>
      </c>
      <c r="V394" s="1">
        <f>ABS(Table1[[#This Row],[Discounts]])</f>
        <v>5791.76</v>
      </c>
    </row>
    <row r="395" spans="1:22" ht="21.75" customHeight="1" x14ac:dyDescent="0.3">
      <c r="A395" s="1">
        <v>1110020</v>
      </c>
      <c r="B395" s="1" t="s">
        <v>41</v>
      </c>
      <c r="C395" s="1">
        <v>202505</v>
      </c>
      <c r="D395" s="1" t="s">
        <v>16</v>
      </c>
      <c r="E395" s="1" t="s">
        <v>28</v>
      </c>
      <c r="F395" s="1" t="s">
        <v>29</v>
      </c>
      <c r="G395" s="1" t="s">
        <v>42</v>
      </c>
      <c r="H395" s="1" t="s">
        <v>20</v>
      </c>
      <c r="I395" s="5">
        <v>42.8</v>
      </c>
      <c r="J395" s="5">
        <v>19260</v>
      </c>
      <c r="K395" s="5">
        <v>-1186.8399999999999</v>
      </c>
      <c r="L395" s="5">
        <v>18073.16</v>
      </c>
      <c r="M395" s="5">
        <v>-12131.69</v>
      </c>
      <c r="N395" s="5">
        <v>-411.12</v>
      </c>
      <c r="O395" s="5">
        <v>-216.93</v>
      </c>
      <c r="P395" s="5">
        <f>Table1[[#This Row],[Net Sales]]+(Table1[[#This Row],[Cost of Goods Sold]]+Table1[[#This Row],[Distribution]]+Table1[[#This Row],[Warehousing]])</f>
        <v>5313.4199999999983</v>
      </c>
      <c r="Q395" s="12">
        <f>Table1[[#This Row],[PROFIT]]/Table1[[#This Row],[Net Sales]]</f>
        <v>0.29399507335739838</v>
      </c>
      <c r="R395" s="14">
        <f>ABS(Table1[[#This Row],[Distribution]])+ABS(Table1[[#This Row],[Warehousing]])</f>
        <v>628.04999999999995</v>
      </c>
      <c r="S395" s="12">
        <f>ABS(Table1[[#This Row],[Discounts]]/Table1[[#This Row],[Gross Sales]])</f>
        <v>6.1622014537902385E-2</v>
      </c>
      <c r="T395" s="17">
        <f>Table1[[#This Row],[logistics cost]]/Table1[[#This Row],[Net Sales]]</f>
        <v>3.475042549283025E-2</v>
      </c>
      <c r="U395" s="1">
        <f>Table1[[#This Row],[PROFIT]]/Table1[[#This Row],[Volume]]</f>
        <v>124.14532710280371</v>
      </c>
      <c r="V395" s="1">
        <f>ABS(Table1[[#This Row],[Discounts]])</f>
        <v>1186.8399999999999</v>
      </c>
    </row>
    <row r="396" spans="1:22" ht="21.75" customHeight="1" x14ac:dyDescent="0.3">
      <c r="A396" s="1">
        <v>1120020</v>
      </c>
      <c r="B396" s="1" t="s">
        <v>21</v>
      </c>
      <c r="C396" s="1">
        <v>202411</v>
      </c>
      <c r="D396" s="1" t="s">
        <v>22</v>
      </c>
      <c r="E396" s="1" t="s">
        <v>23</v>
      </c>
      <c r="F396" s="1" t="s">
        <v>24</v>
      </c>
      <c r="G396" s="1" t="s">
        <v>30</v>
      </c>
      <c r="H396" s="1" t="s">
        <v>31</v>
      </c>
      <c r="I396" s="5">
        <v>104.9</v>
      </c>
      <c r="J396" s="5">
        <v>39862</v>
      </c>
      <c r="K396" s="5">
        <v>-941.03</v>
      </c>
      <c r="L396" s="5">
        <v>38920.97</v>
      </c>
      <c r="M396" s="5">
        <v>-24319.72</v>
      </c>
      <c r="N396" s="5">
        <v>-1037.3399999999999</v>
      </c>
      <c r="O396" s="5">
        <v>-773.22</v>
      </c>
      <c r="P396" s="5">
        <f>Table1[[#This Row],[Net Sales]]+(Table1[[#This Row],[Cost of Goods Sold]]+Table1[[#This Row],[Distribution]]+Table1[[#This Row],[Warehousing]])</f>
        <v>12790.689999999999</v>
      </c>
      <c r="Q396" s="12">
        <f>Table1[[#This Row],[PROFIT]]/Table1[[#This Row],[Net Sales]]</f>
        <v>0.32863235422960935</v>
      </c>
      <c r="R396" s="14">
        <f>ABS(Table1[[#This Row],[Distribution]])+ABS(Table1[[#This Row],[Warehousing]])</f>
        <v>1810.56</v>
      </c>
      <c r="S396" s="12">
        <f>ABS(Table1[[#This Row],[Discounts]]/Table1[[#This Row],[Gross Sales]])</f>
        <v>2.3607194822136371E-2</v>
      </c>
      <c r="T396" s="17">
        <f>Table1[[#This Row],[logistics cost]]/Table1[[#This Row],[Net Sales]]</f>
        <v>4.6518881723656938E-2</v>
      </c>
      <c r="U396" s="1">
        <f>Table1[[#This Row],[PROFIT]]/Table1[[#This Row],[Volume]]</f>
        <v>121.93222116301237</v>
      </c>
      <c r="V396" s="1">
        <f>ABS(Table1[[#This Row],[Discounts]])</f>
        <v>941.03</v>
      </c>
    </row>
    <row r="397" spans="1:22" ht="21.75" customHeight="1" x14ac:dyDescent="0.3">
      <c r="A397" s="1">
        <v>1120010</v>
      </c>
      <c r="B397" s="1" t="s">
        <v>32</v>
      </c>
      <c r="C397" s="1">
        <v>202503</v>
      </c>
      <c r="D397" s="1" t="s">
        <v>22</v>
      </c>
      <c r="E397" s="1" t="s">
        <v>17</v>
      </c>
      <c r="F397" s="1" t="s">
        <v>18</v>
      </c>
      <c r="G397" s="1" t="s">
        <v>25</v>
      </c>
      <c r="H397" s="1" t="s">
        <v>20</v>
      </c>
      <c r="I397" s="5">
        <v>40.1</v>
      </c>
      <c r="J397" s="5">
        <v>19248</v>
      </c>
      <c r="K397" s="5">
        <v>-1594.42</v>
      </c>
      <c r="L397" s="5">
        <v>17653.580000000002</v>
      </c>
      <c r="M397" s="5">
        <v>-11123.81</v>
      </c>
      <c r="N397" s="5">
        <v>-622.99</v>
      </c>
      <c r="O397" s="5">
        <v>-262.95999999999998</v>
      </c>
      <c r="P397" s="5">
        <f>Table1[[#This Row],[Net Sales]]+(Table1[[#This Row],[Cost of Goods Sold]]+Table1[[#This Row],[Distribution]]+Table1[[#This Row],[Warehousing]])</f>
        <v>5643.8200000000033</v>
      </c>
      <c r="Q397" s="12">
        <f>Table1[[#This Row],[PROFIT]]/Table1[[#This Row],[Net Sales]]</f>
        <v>0.31969832747805277</v>
      </c>
      <c r="R397" s="14">
        <f>ABS(Table1[[#This Row],[Distribution]])+ABS(Table1[[#This Row],[Warehousing]])</f>
        <v>885.95</v>
      </c>
      <c r="S397" s="12">
        <f>ABS(Table1[[#This Row],[Discounts]]/Table1[[#This Row],[Gross Sales]])</f>
        <v>8.2835619285120538E-2</v>
      </c>
      <c r="T397" s="17">
        <f>Table1[[#This Row],[logistics cost]]/Table1[[#This Row],[Net Sales]]</f>
        <v>5.0185288196501782E-2</v>
      </c>
      <c r="U397" s="1">
        <f>Table1[[#This Row],[PROFIT]]/Table1[[#This Row],[Volume]]</f>
        <v>140.74364089775568</v>
      </c>
      <c r="V397" s="1">
        <f>ABS(Table1[[#This Row],[Discounts]])</f>
        <v>1594.42</v>
      </c>
    </row>
    <row r="398" spans="1:22" ht="21.75" customHeight="1" x14ac:dyDescent="0.3">
      <c r="A398" s="1">
        <v>1110010</v>
      </c>
      <c r="B398" s="1" t="s">
        <v>15</v>
      </c>
      <c r="C398" s="1">
        <v>202509</v>
      </c>
      <c r="D398" s="1" t="s">
        <v>16</v>
      </c>
      <c r="E398" s="1" t="s">
        <v>17</v>
      </c>
      <c r="F398" s="1" t="s">
        <v>18</v>
      </c>
      <c r="G398" s="1" t="s">
        <v>39</v>
      </c>
      <c r="H398" s="1" t="s">
        <v>37</v>
      </c>
      <c r="I398" s="5">
        <v>157.4</v>
      </c>
      <c r="J398" s="5">
        <v>66108</v>
      </c>
      <c r="K398" s="5">
        <v>-6423.12</v>
      </c>
      <c r="L398" s="5">
        <v>59684.88</v>
      </c>
      <c r="M398" s="5">
        <v>-38714.239999999998</v>
      </c>
      <c r="N398" s="5">
        <v>-1199.27</v>
      </c>
      <c r="O398" s="5">
        <v>-915.44</v>
      </c>
      <c r="P398" s="5">
        <f>Table1[[#This Row],[Net Sales]]+(Table1[[#This Row],[Cost of Goods Sold]]+Table1[[#This Row],[Distribution]]+Table1[[#This Row],[Warehousing]])</f>
        <v>18855.93</v>
      </c>
      <c r="Q398" s="12">
        <f>Table1[[#This Row],[PROFIT]]/Table1[[#This Row],[Net Sales]]</f>
        <v>0.31592473671723897</v>
      </c>
      <c r="R398" s="14">
        <f>ABS(Table1[[#This Row],[Distribution]])+ABS(Table1[[#This Row],[Warehousing]])</f>
        <v>2114.71</v>
      </c>
      <c r="S398" s="12">
        <f>ABS(Table1[[#This Row],[Discounts]]/Table1[[#This Row],[Gross Sales]])</f>
        <v>9.7161009257578507E-2</v>
      </c>
      <c r="T398" s="17">
        <f>Table1[[#This Row],[logistics cost]]/Table1[[#This Row],[Net Sales]]</f>
        <v>3.543125160007024E-2</v>
      </c>
      <c r="U398" s="1">
        <f>Table1[[#This Row],[PROFIT]]/Table1[[#This Row],[Volume]]</f>
        <v>119.79625158831004</v>
      </c>
      <c r="V398" s="1">
        <f>ABS(Table1[[#This Row],[Discounts]])</f>
        <v>6423.12</v>
      </c>
    </row>
    <row r="399" spans="1:22" ht="21.75" customHeight="1" x14ac:dyDescent="0.3">
      <c r="A399" s="1">
        <v>1120010</v>
      </c>
      <c r="B399" s="1" t="s">
        <v>32</v>
      </c>
      <c r="C399" s="1">
        <v>202505</v>
      </c>
      <c r="D399" s="1" t="s">
        <v>22</v>
      </c>
      <c r="E399" s="1" t="s">
        <v>17</v>
      </c>
      <c r="F399" s="1" t="s">
        <v>18</v>
      </c>
      <c r="G399" s="1" t="s">
        <v>19</v>
      </c>
      <c r="H399" s="1" t="s">
        <v>20</v>
      </c>
      <c r="I399" s="5">
        <v>31</v>
      </c>
      <c r="J399" s="5">
        <v>14880</v>
      </c>
      <c r="K399" s="5">
        <v>-1194.9000000000001</v>
      </c>
      <c r="L399" s="5">
        <v>13685.1</v>
      </c>
      <c r="M399" s="5">
        <v>-8999.34</v>
      </c>
      <c r="N399" s="5">
        <v>-341.81</v>
      </c>
      <c r="O399" s="5">
        <v>-231.76</v>
      </c>
      <c r="P399" s="5">
        <f>Table1[[#This Row],[Net Sales]]+(Table1[[#This Row],[Cost of Goods Sold]]+Table1[[#This Row],[Distribution]]+Table1[[#This Row],[Warehousing]])</f>
        <v>4112.1900000000005</v>
      </c>
      <c r="Q399" s="12">
        <f>Table1[[#This Row],[PROFIT]]/Table1[[#This Row],[Net Sales]]</f>
        <v>0.3004866606747485</v>
      </c>
      <c r="R399" s="14">
        <f>ABS(Table1[[#This Row],[Distribution]])+ABS(Table1[[#This Row],[Warehousing]])</f>
        <v>573.56999999999994</v>
      </c>
      <c r="S399" s="12">
        <f>ABS(Table1[[#This Row],[Discounts]]/Table1[[#This Row],[Gross Sales]])</f>
        <v>8.0302419354838714E-2</v>
      </c>
      <c r="T399" s="17">
        <f>Table1[[#This Row],[logistics cost]]/Table1[[#This Row],[Net Sales]]</f>
        <v>4.1912006488808988E-2</v>
      </c>
      <c r="U399" s="1">
        <f>Table1[[#This Row],[PROFIT]]/Table1[[#This Row],[Volume]]</f>
        <v>132.65129032258065</v>
      </c>
      <c r="V399" s="1">
        <f>ABS(Table1[[#This Row],[Discounts]])</f>
        <v>1194.9000000000001</v>
      </c>
    </row>
    <row r="400" spans="1:22" ht="21.75" customHeight="1" x14ac:dyDescent="0.3">
      <c r="A400" s="1">
        <v>1120010</v>
      </c>
      <c r="B400" s="1" t="s">
        <v>32</v>
      </c>
      <c r="C400" s="1">
        <v>202404</v>
      </c>
      <c r="D400" s="1" t="s">
        <v>22</v>
      </c>
      <c r="E400" s="1" t="s">
        <v>17</v>
      </c>
      <c r="F400" s="1" t="s">
        <v>18</v>
      </c>
      <c r="G400" s="1" t="s">
        <v>33</v>
      </c>
      <c r="H400" s="1" t="s">
        <v>34</v>
      </c>
      <c r="I400" s="5">
        <v>145.9</v>
      </c>
      <c r="J400" s="5">
        <v>70032</v>
      </c>
      <c r="K400" s="5">
        <v>-6139.01</v>
      </c>
      <c r="L400" s="5">
        <v>63892.99</v>
      </c>
      <c r="M400" s="5">
        <v>-40253.94</v>
      </c>
      <c r="N400" s="5">
        <v>-2330.62</v>
      </c>
      <c r="O400" s="5">
        <v>-829.46</v>
      </c>
      <c r="P400" s="5">
        <f>Table1[[#This Row],[Net Sales]]+(Table1[[#This Row],[Cost of Goods Sold]]+Table1[[#This Row],[Distribution]]+Table1[[#This Row],[Warehousing]])</f>
        <v>20478.969999999994</v>
      </c>
      <c r="Q400" s="12">
        <f>Table1[[#This Row],[PROFIT]]/Table1[[#This Row],[Net Sales]]</f>
        <v>0.32051982541433721</v>
      </c>
      <c r="R400" s="14">
        <f>ABS(Table1[[#This Row],[Distribution]])+ABS(Table1[[#This Row],[Warehousing]])</f>
        <v>3160.08</v>
      </c>
      <c r="S400" s="12">
        <f>ABS(Table1[[#This Row],[Discounts]]/Table1[[#This Row],[Gross Sales]])</f>
        <v>8.7660069682430897E-2</v>
      </c>
      <c r="T400" s="17">
        <f>Table1[[#This Row],[logistics cost]]/Table1[[#This Row],[Net Sales]]</f>
        <v>4.9458946904816947E-2</v>
      </c>
      <c r="U400" s="1">
        <f>Table1[[#This Row],[PROFIT]]/Table1[[#This Row],[Volume]]</f>
        <v>140.3630568882796</v>
      </c>
      <c r="V400" s="1">
        <f>ABS(Table1[[#This Row],[Discounts]])</f>
        <v>6139.01</v>
      </c>
    </row>
    <row r="401" spans="1:22" ht="21.75" customHeight="1" x14ac:dyDescent="0.3">
      <c r="A401" s="1">
        <v>1120010</v>
      </c>
      <c r="B401" s="1" t="s">
        <v>32</v>
      </c>
      <c r="C401" s="1">
        <v>202505</v>
      </c>
      <c r="D401" s="1" t="s">
        <v>22</v>
      </c>
      <c r="E401" s="1" t="s">
        <v>17</v>
      </c>
      <c r="F401" s="1" t="s">
        <v>18</v>
      </c>
      <c r="G401" s="1" t="s">
        <v>43</v>
      </c>
      <c r="H401" s="1" t="s">
        <v>31</v>
      </c>
      <c r="I401" s="5">
        <v>75.599999999999994</v>
      </c>
      <c r="J401" s="5">
        <v>36288</v>
      </c>
      <c r="K401" s="5">
        <v>-970.95</v>
      </c>
      <c r="L401" s="5">
        <v>35317.050000000003</v>
      </c>
      <c r="M401" s="5">
        <v>-23778.21</v>
      </c>
      <c r="N401" s="5">
        <v>-1409.48</v>
      </c>
      <c r="O401" s="5">
        <v>-474.21</v>
      </c>
      <c r="P401" s="5">
        <f>Table1[[#This Row],[Net Sales]]+(Table1[[#This Row],[Cost of Goods Sold]]+Table1[[#This Row],[Distribution]]+Table1[[#This Row],[Warehousing]])</f>
        <v>9655.1500000000051</v>
      </c>
      <c r="Q401" s="12">
        <f>Table1[[#This Row],[PROFIT]]/Table1[[#This Row],[Net Sales]]</f>
        <v>0.27338495146112157</v>
      </c>
      <c r="R401" s="14">
        <f>ABS(Table1[[#This Row],[Distribution]])+ABS(Table1[[#This Row],[Warehousing]])</f>
        <v>1883.69</v>
      </c>
      <c r="S401" s="12">
        <f>ABS(Table1[[#This Row],[Discounts]]/Table1[[#This Row],[Gross Sales]])</f>
        <v>2.67567791005291E-2</v>
      </c>
      <c r="T401" s="17">
        <f>Table1[[#This Row],[logistics cost]]/Table1[[#This Row],[Net Sales]]</f>
        <v>5.3336561236003568E-2</v>
      </c>
      <c r="U401" s="1">
        <f>Table1[[#This Row],[PROFIT]]/Table1[[#This Row],[Volume]]</f>
        <v>127.71362433862441</v>
      </c>
      <c r="V401" s="1">
        <f>ABS(Table1[[#This Row],[Discounts]])</f>
        <v>970.95</v>
      </c>
    </row>
    <row r="402" spans="1:22" ht="21.75" customHeight="1" x14ac:dyDescent="0.3">
      <c r="A402" s="1">
        <v>1120020</v>
      </c>
      <c r="B402" s="1" t="s">
        <v>21</v>
      </c>
      <c r="C402" s="1">
        <v>202406</v>
      </c>
      <c r="D402" s="1" t="s">
        <v>22</v>
      </c>
      <c r="E402" s="1" t="s">
        <v>23</v>
      </c>
      <c r="F402" s="1" t="s">
        <v>24</v>
      </c>
      <c r="G402" s="1" t="s">
        <v>33</v>
      </c>
      <c r="H402" s="1" t="s">
        <v>34</v>
      </c>
      <c r="I402" s="5">
        <v>287</v>
      </c>
      <c r="J402" s="5">
        <v>109060</v>
      </c>
      <c r="K402" s="5">
        <v>-10638.38</v>
      </c>
      <c r="L402" s="5">
        <v>98421.62</v>
      </c>
      <c r="M402" s="5">
        <v>-63403.55</v>
      </c>
      <c r="N402" s="5">
        <v>-2418.06</v>
      </c>
      <c r="O402" s="5">
        <v>-1699.91</v>
      </c>
      <c r="P402" s="5">
        <f>Table1[[#This Row],[Net Sales]]+(Table1[[#This Row],[Cost of Goods Sold]]+Table1[[#This Row],[Distribution]]+Table1[[#This Row],[Warehousing]])</f>
        <v>30900.099999999991</v>
      </c>
      <c r="Q402" s="12">
        <f>Table1[[#This Row],[PROFIT]]/Table1[[#This Row],[Net Sales]]</f>
        <v>0.31395642542766511</v>
      </c>
      <c r="R402" s="14">
        <f>ABS(Table1[[#This Row],[Distribution]])+ABS(Table1[[#This Row],[Warehousing]])</f>
        <v>4117.97</v>
      </c>
      <c r="S402" s="12">
        <f>ABS(Table1[[#This Row],[Discounts]]/Table1[[#This Row],[Gross Sales]])</f>
        <v>9.7546121401063626E-2</v>
      </c>
      <c r="T402" s="17">
        <f>Table1[[#This Row],[logistics cost]]/Table1[[#This Row],[Net Sales]]</f>
        <v>4.1840095702549915E-2</v>
      </c>
      <c r="U402" s="1">
        <f>Table1[[#This Row],[PROFIT]]/Table1[[#This Row],[Volume]]</f>
        <v>107.66585365853655</v>
      </c>
      <c r="V402" s="1">
        <f>ABS(Table1[[#This Row],[Discounts]])</f>
        <v>10638.38</v>
      </c>
    </row>
    <row r="403" spans="1:22" ht="21.75" customHeight="1" x14ac:dyDescent="0.3">
      <c r="A403" s="1">
        <v>1110020</v>
      </c>
      <c r="B403" s="1" t="s">
        <v>41</v>
      </c>
      <c r="C403" s="1">
        <v>202507</v>
      </c>
      <c r="D403" s="1" t="s">
        <v>16</v>
      </c>
      <c r="E403" s="1" t="s">
        <v>28</v>
      </c>
      <c r="F403" s="1" t="s">
        <v>29</v>
      </c>
      <c r="G403" s="1" t="s">
        <v>36</v>
      </c>
      <c r="H403" s="1" t="s">
        <v>37</v>
      </c>
      <c r="I403" s="5">
        <v>176.2</v>
      </c>
      <c r="J403" s="5">
        <v>79290</v>
      </c>
      <c r="K403" s="5">
        <v>-6733.82</v>
      </c>
      <c r="L403" s="5">
        <v>72556.179999999993</v>
      </c>
      <c r="M403" s="5">
        <v>-48080.56</v>
      </c>
      <c r="N403" s="5">
        <v>-2600.6</v>
      </c>
      <c r="O403" s="5">
        <v>-997.79</v>
      </c>
      <c r="P403" s="5">
        <f>Table1[[#This Row],[Net Sales]]+(Table1[[#This Row],[Cost of Goods Sold]]+Table1[[#This Row],[Distribution]]+Table1[[#This Row],[Warehousing]])</f>
        <v>20877.229999999996</v>
      </c>
      <c r="Q403" s="12">
        <f>Table1[[#This Row],[PROFIT]]/Table1[[#This Row],[Net Sales]]</f>
        <v>0.28773882527994166</v>
      </c>
      <c r="R403" s="14">
        <f>ABS(Table1[[#This Row],[Distribution]])+ABS(Table1[[#This Row],[Warehousing]])</f>
        <v>3598.39</v>
      </c>
      <c r="S403" s="12">
        <f>ABS(Table1[[#This Row],[Discounts]]/Table1[[#This Row],[Gross Sales]])</f>
        <v>8.4926472442931014E-2</v>
      </c>
      <c r="T403" s="17">
        <f>Table1[[#This Row],[logistics cost]]/Table1[[#This Row],[Net Sales]]</f>
        <v>4.9594534883176049E-2</v>
      </c>
      <c r="U403" s="1">
        <f>Table1[[#This Row],[PROFIT]]/Table1[[#This Row],[Volume]]</f>
        <v>118.48598183881951</v>
      </c>
      <c r="V403" s="1">
        <f>ABS(Table1[[#This Row],[Discounts]])</f>
        <v>6733.82</v>
      </c>
    </row>
    <row r="404" spans="1:22" ht="21.75" customHeight="1" x14ac:dyDescent="0.3">
      <c r="A404" s="1">
        <v>1120010</v>
      </c>
      <c r="B404" s="1" t="s">
        <v>32</v>
      </c>
      <c r="C404" s="1">
        <v>202510</v>
      </c>
      <c r="D404" s="1" t="s">
        <v>22</v>
      </c>
      <c r="E404" s="1" t="s">
        <v>17</v>
      </c>
      <c r="F404" s="1" t="s">
        <v>18</v>
      </c>
      <c r="G404" s="1" t="s">
        <v>25</v>
      </c>
      <c r="H404" s="1" t="s">
        <v>20</v>
      </c>
      <c r="I404" s="5">
        <v>21.9</v>
      </c>
      <c r="J404" s="5">
        <v>10512</v>
      </c>
      <c r="K404" s="5">
        <v>-894.4</v>
      </c>
      <c r="L404" s="5">
        <v>9617.6</v>
      </c>
      <c r="M404" s="5">
        <v>-5990.75</v>
      </c>
      <c r="N404" s="5">
        <v>-214.62</v>
      </c>
      <c r="O404" s="5">
        <v>-138.91</v>
      </c>
      <c r="P404" s="5">
        <f>Table1[[#This Row],[Net Sales]]+(Table1[[#This Row],[Cost of Goods Sold]]+Table1[[#This Row],[Distribution]]+Table1[[#This Row],[Warehousing]])</f>
        <v>3273.3200000000006</v>
      </c>
      <c r="Q404" s="12">
        <f>Table1[[#This Row],[PROFIT]]/Table1[[#This Row],[Net Sales]]</f>
        <v>0.34034686408251547</v>
      </c>
      <c r="R404" s="14">
        <f>ABS(Table1[[#This Row],[Distribution]])+ABS(Table1[[#This Row],[Warehousing]])</f>
        <v>353.53</v>
      </c>
      <c r="S404" s="12">
        <f>ABS(Table1[[#This Row],[Discounts]]/Table1[[#This Row],[Gross Sales]])</f>
        <v>8.5083713850837142E-2</v>
      </c>
      <c r="T404" s="17">
        <f>Table1[[#This Row],[logistics cost]]/Table1[[#This Row],[Net Sales]]</f>
        <v>3.6758650806854094E-2</v>
      </c>
      <c r="U404" s="1">
        <f>Table1[[#This Row],[PROFIT]]/Table1[[#This Row],[Volume]]</f>
        <v>149.4666666666667</v>
      </c>
      <c r="V404" s="1">
        <f>ABS(Table1[[#This Row],[Discounts]])</f>
        <v>894.4</v>
      </c>
    </row>
    <row r="405" spans="1:22" ht="21.75" customHeight="1" x14ac:dyDescent="0.3">
      <c r="A405" s="1">
        <v>1110010</v>
      </c>
      <c r="B405" s="1" t="s">
        <v>15</v>
      </c>
      <c r="C405" s="1">
        <v>202511</v>
      </c>
      <c r="D405" s="1" t="s">
        <v>16</v>
      </c>
      <c r="E405" s="1" t="s">
        <v>17</v>
      </c>
      <c r="F405" s="1" t="s">
        <v>18</v>
      </c>
      <c r="G405" s="1" t="s">
        <v>40</v>
      </c>
      <c r="H405" s="1" t="s">
        <v>34</v>
      </c>
      <c r="I405" s="5">
        <v>88.3</v>
      </c>
      <c r="J405" s="5">
        <v>37086</v>
      </c>
      <c r="K405" s="5">
        <v>-3369.48</v>
      </c>
      <c r="L405" s="5">
        <v>33716.519999999997</v>
      </c>
      <c r="M405" s="5">
        <v>-22179.360000000001</v>
      </c>
      <c r="N405" s="5">
        <v>-877.38</v>
      </c>
      <c r="O405" s="5">
        <v>-560.26</v>
      </c>
      <c r="P405" s="5">
        <f>Table1[[#This Row],[Net Sales]]+(Table1[[#This Row],[Cost of Goods Sold]]+Table1[[#This Row],[Distribution]]+Table1[[#This Row],[Warehousing]])</f>
        <v>10099.519999999997</v>
      </c>
      <c r="Q405" s="12">
        <f>Table1[[#This Row],[PROFIT]]/Table1[[#This Row],[Net Sales]]</f>
        <v>0.29954218288245638</v>
      </c>
      <c r="R405" s="14">
        <f>ABS(Table1[[#This Row],[Distribution]])+ABS(Table1[[#This Row],[Warehousing]])</f>
        <v>1437.6399999999999</v>
      </c>
      <c r="S405" s="12">
        <f>ABS(Table1[[#This Row],[Discounts]]/Table1[[#This Row],[Gross Sales]])</f>
        <v>9.0855848568192843E-2</v>
      </c>
      <c r="T405" s="17">
        <f>Table1[[#This Row],[logistics cost]]/Table1[[#This Row],[Net Sales]]</f>
        <v>4.2639038667098506E-2</v>
      </c>
      <c r="U405" s="1">
        <f>Table1[[#This Row],[PROFIT]]/Table1[[#This Row],[Volume]]</f>
        <v>114.37734994337482</v>
      </c>
      <c r="V405" s="1">
        <f>ABS(Table1[[#This Row],[Discounts]])</f>
        <v>3369.48</v>
      </c>
    </row>
    <row r="406" spans="1:22" ht="21.75" customHeight="1" x14ac:dyDescent="0.3">
      <c r="A406" s="1">
        <v>1130010</v>
      </c>
      <c r="B406" s="1" t="s">
        <v>26</v>
      </c>
      <c r="C406" s="1">
        <v>202502</v>
      </c>
      <c r="D406" s="1" t="s">
        <v>27</v>
      </c>
      <c r="E406" s="1" t="s">
        <v>28</v>
      </c>
      <c r="F406" s="1" t="s">
        <v>29</v>
      </c>
      <c r="G406" s="1" t="s">
        <v>33</v>
      </c>
      <c r="H406" s="1" t="s">
        <v>34</v>
      </c>
      <c r="I406" s="5">
        <v>257.7</v>
      </c>
      <c r="J406" s="5">
        <v>92772</v>
      </c>
      <c r="K406" s="5">
        <v>-6786.03</v>
      </c>
      <c r="L406" s="5">
        <v>85985.97</v>
      </c>
      <c r="M406" s="5">
        <v>-57019.53</v>
      </c>
      <c r="N406" s="5">
        <v>-1922.19</v>
      </c>
      <c r="O406" s="5">
        <v>-957.89</v>
      </c>
      <c r="P406" s="5">
        <f>Table1[[#This Row],[Net Sales]]+(Table1[[#This Row],[Cost of Goods Sold]]+Table1[[#This Row],[Distribution]]+Table1[[#This Row],[Warehousing]])</f>
        <v>26086.36</v>
      </c>
      <c r="Q406" s="12">
        <f>Table1[[#This Row],[PROFIT]]/Table1[[#This Row],[Net Sales]]</f>
        <v>0.30337926059332704</v>
      </c>
      <c r="R406" s="14">
        <f>ABS(Table1[[#This Row],[Distribution]])+ABS(Table1[[#This Row],[Warehousing]])</f>
        <v>2880.08</v>
      </c>
      <c r="S406" s="12">
        <f>ABS(Table1[[#This Row],[Discounts]]/Table1[[#This Row],[Gross Sales]])</f>
        <v>7.3147393610140984E-2</v>
      </c>
      <c r="T406" s="17">
        <f>Table1[[#This Row],[logistics cost]]/Table1[[#This Row],[Net Sales]]</f>
        <v>3.3494766646233097E-2</v>
      </c>
      <c r="U406" s="1">
        <f>Table1[[#This Row],[PROFIT]]/Table1[[#This Row],[Volume]]</f>
        <v>101.22762902599924</v>
      </c>
      <c r="V406" s="1">
        <f>ABS(Table1[[#This Row],[Discounts]])</f>
        <v>6786.03</v>
      </c>
    </row>
    <row r="407" spans="1:22" ht="21.75" customHeight="1" x14ac:dyDescent="0.3">
      <c r="A407" s="1">
        <v>1110010</v>
      </c>
      <c r="B407" s="1" t="s">
        <v>15</v>
      </c>
      <c r="C407" s="1">
        <v>202508</v>
      </c>
      <c r="D407" s="1" t="s">
        <v>16</v>
      </c>
      <c r="E407" s="1" t="s">
        <v>17</v>
      </c>
      <c r="F407" s="1" t="s">
        <v>18</v>
      </c>
      <c r="G407" s="1" t="s">
        <v>30</v>
      </c>
      <c r="H407" s="1" t="s">
        <v>31</v>
      </c>
      <c r="I407" s="5">
        <v>32</v>
      </c>
      <c r="J407" s="5">
        <v>13440</v>
      </c>
      <c r="K407" s="5">
        <v>-339.49</v>
      </c>
      <c r="L407" s="5">
        <v>13100.51</v>
      </c>
      <c r="M407" s="5">
        <v>-8533.5300000000007</v>
      </c>
      <c r="N407" s="5">
        <v>-314.85000000000002</v>
      </c>
      <c r="O407" s="5">
        <v>-223.16</v>
      </c>
      <c r="P407" s="5">
        <f>Table1[[#This Row],[Net Sales]]+(Table1[[#This Row],[Cost of Goods Sold]]+Table1[[#This Row],[Distribution]]+Table1[[#This Row],[Warehousing]])</f>
        <v>4028.9699999999993</v>
      </c>
      <c r="Q407" s="12">
        <f>Table1[[#This Row],[PROFIT]]/Table1[[#This Row],[Net Sales]]</f>
        <v>0.30754298878440606</v>
      </c>
      <c r="R407" s="14">
        <f>ABS(Table1[[#This Row],[Distribution]])+ABS(Table1[[#This Row],[Warehousing]])</f>
        <v>538.01</v>
      </c>
      <c r="S407" s="12">
        <f>ABS(Table1[[#This Row],[Discounts]]/Table1[[#This Row],[Gross Sales]])</f>
        <v>2.5259672619047619E-2</v>
      </c>
      <c r="T407" s="17">
        <f>Table1[[#This Row],[logistics cost]]/Table1[[#This Row],[Net Sales]]</f>
        <v>4.1067866823505342E-2</v>
      </c>
      <c r="U407" s="1">
        <f>Table1[[#This Row],[PROFIT]]/Table1[[#This Row],[Volume]]</f>
        <v>125.90531249999998</v>
      </c>
      <c r="V407" s="1">
        <f>ABS(Table1[[#This Row],[Discounts]])</f>
        <v>339.49</v>
      </c>
    </row>
    <row r="408" spans="1:22" ht="21.75" customHeight="1" x14ac:dyDescent="0.3">
      <c r="A408" s="1">
        <v>1120010</v>
      </c>
      <c r="B408" s="1" t="s">
        <v>32</v>
      </c>
      <c r="C408" s="1">
        <v>202506</v>
      </c>
      <c r="D408" s="1" t="s">
        <v>22</v>
      </c>
      <c r="E408" s="1" t="s">
        <v>17</v>
      </c>
      <c r="F408" s="1" t="s">
        <v>18</v>
      </c>
      <c r="G408" s="1" t="s">
        <v>36</v>
      </c>
      <c r="H408" s="1" t="s">
        <v>37</v>
      </c>
      <c r="I408" s="5">
        <v>174.1</v>
      </c>
      <c r="J408" s="5">
        <v>83568</v>
      </c>
      <c r="K408" s="5">
        <v>-7379.7</v>
      </c>
      <c r="L408" s="5">
        <v>76188.3</v>
      </c>
      <c r="M408" s="5">
        <v>-51502.34</v>
      </c>
      <c r="N408" s="5">
        <v>-2027.53</v>
      </c>
      <c r="O408" s="5">
        <v>-763.97</v>
      </c>
      <c r="P408" s="5">
        <f>Table1[[#This Row],[Net Sales]]+(Table1[[#This Row],[Cost of Goods Sold]]+Table1[[#This Row],[Distribution]]+Table1[[#This Row],[Warehousing]])</f>
        <v>21894.460000000006</v>
      </c>
      <c r="Q408" s="12">
        <f>Table1[[#This Row],[PROFIT]]/Table1[[#This Row],[Net Sales]]</f>
        <v>0.28737299559118662</v>
      </c>
      <c r="R408" s="14">
        <f>ABS(Table1[[#This Row],[Distribution]])+ABS(Table1[[#This Row],[Warehousing]])</f>
        <v>2791.5</v>
      </c>
      <c r="S408" s="12">
        <f>ABS(Table1[[#This Row],[Discounts]]/Table1[[#This Row],[Gross Sales]])</f>
        <v>8.8307725445146465E-2</v>
      </c>
      <c r="T408" s="17">
        <f>Table1[[#This Row],[logistics cost]]/Table1[[#This Row],[Net Sales]]</f>
        <v>3.6639484015262187E-2</v>
      </c>
      <c r="U408" s="1">
        <f>Table1[[#This Row],[PROFIT]]/Table1[[#This Row],[Volume]]</f>
        <v>125.75795519816202</v>
      </c>
      <c r="V408" s="1">
        <f>ABS(Table1[[#This Row],[Discounts]])</f>
        <v>7379.7</v>
      </c>
    </row>
    <row r="409" spans="1:22" ht="21.75" customHeight="1" x14ac:dyDescent="0.3">
      <c r="A409" s="1">
        <v>1110010</v>
      </c>
      <c r="B409" s="1" t="s">
        <v>15</v>
      </c>
      <c r="C409" s="1">
        <v>202405</v>
      </c>
      <c r="D409" s="1" t="s">
        <v>16</v>
      </c>
      <c r="E409" s="1" t="s">
        <v>17</v>
      </c>
      <c r="F409" s="1" t="s">
        <v>18</v>
      </c>
      <c r="G409" s="1" t="s">
        <v>42</v>
      </c>
      <c r="H409" s="1" t="s">
        <v>20</v>
      </c>
      <c r="I409" s="5">
        <v>114.4</v>
      </c>
      <c r="J409" s="5">
        <v>48048</v>
      </c>
      <c r="K409" s="5">
        <v>-4006.52</v>
      </c>
      <c r="L409" s="5">
        <v>44041.48</v>
      </c>
      <c r="M409" s="5">
        <v>-27504.03</v>
      </c>
      <c r="N409" s="5">
        <v>-1518.18</v>
      </c>
      <c r="O409" s="5">
        <v>-838.89</v>
      </c>
      <c r="P409" s="5">
        <f>Table1[[#This Row],[Net Sales]]+(Table1[[#This Row],[Cost of Goods Sold]]+Table1[[#This Row],[Distribution]]+Table1[[#This Row],[Warehousing]])</f>
        <v>14180.380000000005</v>
      </c>
      <c r="Q409" s="12">
        <f>Table1[[#This Row],[PROFIT]]/Table1[[#This Row],[Net Sales]]</f>
        <v>0.32197782635824235</v>
      </c>
      <c r="R409" s="14">
        <f>ABS(Table1[[#This Row],[Distribution]])+ABS(Table1[[#This Row],[Warehousing]])</f>
        <v>2357.0700000000002</v>
      </c>
      <c r="S409" s="12">
        <f>ABS(Table1[[#This Row],[Discounts]]/Table1[[#This Row],[Gross Sales]])</f>
        <v>8.3385780885780886E-2</v>
      </c>
      <c r="T409" s="17">
        <f>Table1[[#This Row],[logistics cost]]/Table1[[#This Row],[Net Sales]]</f>
        <v>5.3519318606005069E-2</v>
      </c>
      <c r="U409" s="1">
        <f>Table1[[#This Row],[PROFIT]]/Table1[[#This Row],[Volume]]</f>
        <v>123.95437062937066</v>
      </c>
      <c r="V409" s="1">
        <f>ABS(Table1[[#This Row],[Discounts]])</f>
        <v>4006.52</v>
      </c>
    </row>
    <row r="410" spans="1:22" ht="21.75" customHeight="1" x14ac:dyDescent="0.3">
      <c r="A410" s="1">
        <v>1110020</v>
      </c>
      <c r="B410" s="1" t="s">
        <v>41</v>
      </c>
      <c r="C410" s="1">
        <v>202409</v>
      </c>
      <c r="D410" s="1" t="s">
        <v>16</v>
      </c>
      <c r="E410" s="1" t="s">
        <v>28</v>
      </c>
      <c r="F410" s="1" t="s">
        <v>29</v>
      </c>
      <c r="G410" s="1" t="s">
        <v>35</v>
      </c>
      <c r="H410" s="1" t="s">
        <v>31</v>
      </c>
      <c r="I410" s="5">
        <v>61.1</v>
      </c>
      <c r="J410" s="5">
        <v>27495</v>
      </c>
      <c r="K410" s="5">
        <v>-604.78</v>
      </c>
      <c r="L410" s="5">
        <v>26890.22</v>
      </c>
      <c r="M410" s="5">
        <v>-16953.8</v>
      </c>
      <c r="N410" s="5">
        <v>-559.02</v>
      </c>
      <c r="O410" s="5">
        <v>-347.04</v>
      </c>
      <c r="P410" s="5">
        <f>Table1[[#This Row],[Net Sales]]+(Table1[[#This Row],[Cost of Goods Sold]]+Table1[[#This Row],[Distribution]]+Table1[[#This Row],[Warehousing]])</f>
        <v>9030.36</v>
      </c>
      <c r="Q410" s="12">
        <f>Table1[[#This Row],[PROFIT]]/Table1[[#This Row],[Net Sales]]</f>
        <v>0.33582321007414595</v>
      </c>
      <c r="R410" s="14">
        <f>ABS(Table1[[#This Row],[Distribution]])+ABS(Table1[[#This Row],[Warehousing]])</f>
        <v>906.06</v>
      </c>
      <c r="S410" s="12">
        <f>ABS(Table1[[#This Row],[Discounts]]/Table1[[#This Row],[Gross Sales]])</f>
        <v>2.1995999272595015E-2</v>
      </c>
      <c r="T410" s="17">
        <f>Table1[[#This Row],[logistics cost]]/Table1[[#This Row],[Net Sales]]</f>
        <v>3.3694778250233724E-2</v>
      </c>
      <c r="U410" s="1">
        <f>Table1[[#This Row],[PROFIT]]/Table1[[#This Row],[Volume]]</f>
        <v>147.79639934533552</v>
      </c>
      <c r="V410" s="1">
        <f>ABS(Table1[[#This Row],[Discounts]])</f>
        <v>604.78</v>
      </c>
    </row>
    <row r="411" spans="1:22" ht="21.75" customHeight="1" x14ac:dyDescent="0.3">
      <c r="A411" s="1">
        <v>1120010</v>
      </c>
      <c r="B411" s="1" t="s">
        <v>32</v>
      </c>
      <c r="C411" s="1">
        <v>202404</v>
      </c>
      <c r="D411" s="1" t="s">
        <v>22</v>
      </c>
      <c r="E411" s="1" t="s">
        <v>17</v>
      </c>
      <c r="F411" s="1" t="s">
        <v>18</v>
      </c>
      <c r="G411" s="1" t="s">
        <v>43</v>
      </c>
      <c r="H411" s="1" t="s">
        <v>31</v>
      </c>
      <c r="I411" s="5">
        <v>20.399999999999999</v>
      </c>
      <c r="J411" s="5">
        <v>9792</v>
      </c>
      <c r="K411" s="5">
        <v>-344.33</v>
      </c>
      <c r="L411" s="5">
        <v>9447.67</v>
      </c>
      <c r="M411" s="5">
        <v>-5883.57</v>
      </c>
      <c r="N411" s="5">
        <v>-349.94</v>
      </c>
      <c r="O411" s="5">
        <v>-157.15</v>
      </c>
      <c r="P411" s="5">
        <f>Table1[[#This Row],[Net Sales]]+(Table1[[#This Row],[Cost of Goods Sold]]+Table1[[#This Row],[Distribution]]+Table1[[#This Row],[Warehousing]])</f>
        <v>3057.0100000000011</v>
      </c>
      <c r="Q411" s="12">
        <f>Table1[[#This Row],[PROFIT]]/Table1[[#This Row],[Net Sales]]</f>
        <v>0.32357290210178818</v>
      </c>
      <c r="R411" s="14">
        <f>ABS(Table1[[#This Row],[Distribution]])+ABS(Table1[[#This Row],[Warehousing]])</f>
        <v>507.09000000000003</v>
      </c>
      <c r="S411" s="12">
        <f>ABS(Table1[[#This Row],[Discounts]]/Table1[[#This Row],[Gross Sales]])</f>
        <v>3.516441993464052E-2</v>
      </c>
      <c r="T411" s="17">
        <f>Table1[[#This Row],[logistics cost]]/Table1[[#This Row],[Net Sales]]</f>
        <v>5.3673551256553209E-2</v>
      </c>
      <c r="U411" s="1">
        <f>Table1[[#This Row],[PROFIT]]/Table1[[#This Row],[Volume]]</f>
        <v>149.8534313725491</v>
      </c>
      <c r="V411" s="1">
        <f>ABS(Table1[[#This Row],[Discounts]])</f>
        <v>344.33</v>
      </c>
    </row>
    <row r="412" spans="1:22" ht="21.75" customHeight="1" x14ac:dyDescent="0.3">
      <c r="A412" s="1">
        <v>1110020</v>
      </c>
      <c r="B412" s="1" t="s">
        <v>41</v>
      </c>
      <c r="C412" s="1">
        <v>202503</v>
      </c>
      <c r="D412" s="1" t="s">
        <v>16</v>
      </c>
      <c r="E412" s="1" t="s">
        <v>28</v>
      </c>
      <c r="F412" s="1" t="s">
        <v>29</v>
      </c>
      <c r="G412" s="1" t="s">
        <v>40</v>
      </c>
      <c r="H412" s="1" t="s">
        <v>34</v>
      </c>
      <c r="I412" s="5">
        <v>288.8</v>
      </c>
      <c r="J412" s="5">
        <v>129960</v>
      </c>
      <c r="K412" s="5">
        <v>-10143.280000000001</v>
      </c>
      <c r="L412" s="5">
        <v>119816.72</v>
      </c>
      <c r="M412" s="5">
        <v>-79556.39</v>
      </c>
      <c r="N412" s="5">
        <v>-3289.26</v>
      </c>
      <c r="O412" s="5">
        <v>-1608.81</v>
      </c>
      <c r="P412" s="5">
        <f>Table1[[#This Row],[Net Sales]]+(Table1[[#This Row],[Cost of Goods Sold]]+Table1[[#This Row],[Distribution]]+Table1[[#This Row],[Warehousing]])</f>
        <v>35362.260000000009</v>
      </c>
      <c r="Q412" s="12">
        <f>Table1[[#This Row],[PROFIT]]/Table1[[#This Row],[Net Sales]]</f>
        <v>0.29513627146528471</v>
      </c>
      <c r="R412" s="14">
        <f>ABS(Table1[[#This Row],[Distribution]])+ABS(Table1[[#This Row],[Warehousing]])</f>
        <v>4898.07</v>
      </c>
      <c r="S412" s="12">
        <f>ABS(Table1[[#This Row],[Discounts]]/Table1[[#This Row],[Gross Sales]])</f>
        <v>7.8049245921822108E-2</v>
      </c>
      <c r="T412" s="17">
        <f>Table1[[#This Row],[logistics cost]]/Table1[[#This Row],[Net Sales]]</f>
        <v>4.0879686908471539E-2</v>
      </c>
      <c r="U412" s="1">
        <f>Table1[[#This Row],[PROFIT]]/Table1[[#This Row],[Volume]]</f>
        <v>122.44549861495848</v>
      </c>
      <c r="V412" s="1">
        <f>ABS(Table1[[#This Row],[Discounts]])</f>
        <v>10143.280000000001</v>
      </c>
    </row>
    <row r="413" spans="1:22" ht="21.75" customHeight="1" x14ac:dyDescent="0.3">
      <c r="A413" s="1">
        <v>1110010</v>
      </c>
      <c r="B413" s="1" t="s">
        <v>15</v>
      </c>
      <c r="C413" s="1">
        <v>202503</v>
      </c>
      <c r="D413" s="1" t="s">
        <v>16</v>
      </c>
      <c r="E413" s="1" t="s">
        <v>17</v>
      </c>
      <c r="F413" s="1" t="s">
        <v>18</v>
      </c>
      <c r="G413" s="1" t="s">
        <v>35</v>
      </c>
      <c r="H413" s="1" t="s">
        <v>31</v>
      </c>
      <c r="I413" s="5">
        <v>39.9</v>
      </c>
      <c r="J413" s="5">
        <v>16758</v>
      </c>
      <c r="K413" s="5">
        <v>-464.44</v>
      </c>
      <c r="L413" s="5">
        <v>16293.56</v>
      </c>
      <c r="M413" s="5">
        <v>-10933.64</v>
      </c>
      <c r="N413" s="5">
        <v>-586.54</v>
      </c>
      <c r="O413" s="5">
        <v>-268.66000000000003</v>
      </c>
      <c r="P413" s="5">
        <f>Table1[[#This Row],[Net Sales]]+(Table1[[#This Row],[Cost of Goods Sold]]+Table1[[#This Row],[Distribution]]+Table1[[#This Row],[Warehousing]])</f>
        <v>4504.7199999999993</v>
      </c>
      <c r="Q413" s="12">
        <f>Table1[[#This Row],[PROFIT]]/Table1[[#This Row],[Net Sales]]</f>
        <v>0.27647242223307855</v>
      </c>
      <c r="R413" s="14">
        <f>ABS(Table1[[#This Row],[Distribution]])+ABS(Table1[[#This Row],[Warehousing]])</f>
        <v>855.2</v>
      </c>
      <c r="S413" s="12">
        <f>ABS(Table1[[#This Row],[Discounts]]/Table1[[#This Row],[Gross Sales]])</f>
        <v>2.7714524406253729E-2</v>
      </c>
      <c r="T413" s="17">
        <f>Table1[[#This Row],[logistics cost]]/Table1[[#This Row],[Net Sales]]</f>
        <v>5.2486994861773613E-2</v>
      </c>
      <c r="U413" s="1">
        <f>Table1[[#This Row],[PROFIT]]/Table1[[#This Row],[Volume]]</f>
        <v>112.9002506265664</v>
      </c>
      <c r="V413" s="1">
        <f>ABS(Table1[[#This Row],[Discounts]])</f>
        <v>464.44</v>
      </c>
    </row>
    <row r="414" spans="1:22" ht="21.75" customHeight="1" x14ac:dyDescent="0.3">
      <c r="A414" s="1">
        <v>1110020</v>
      </c>
      <c r="B414" s="1" t="s">
        <v>41</v>
      </c>
      <c r="C414" s="1">
        <v>202511</v>
      </c>
      <c r="D414" s="1" t="s">
        <v>16</v>
      </c>
      <c r="E414" s="1" t="s">
        <v>28</v>
      </c>
      <c r="F414" s="1" t="s">
        <v>29</v>
      </c>
      <c r="G414" s="1" t="s">
        <v>38</v>
      </c>
      <c r="H414" s="1" t="s">
        <v>20</v>
      </c>
      <c r="I414" s="5">
        <v>89.9</v>
      </c>
      <c r="J414" s="5">
        <v>40455</v>
      </c>
      <c r="K414" s="5">
        <v>-3618.58</v>
      </c>
      <c r="L414" s="5">
        <v>36836.42</v>
      </c>
      <c r="M414" s="5">
        <v>-24704.75</v>
      </c>
      <c r="N414" s="5">
        <v>-813.14</v>
      </c>
      <c r="O414" s="5">
        <v>-704.03</v>
      </c>
      <c r="P414" s="5">
        <f>Table1[[#This Row],[Net Sales]]+(Table1[[#This Row],[Cost of Goods Sold]]+Table1[[#This Row],[Distribution]]+Table1[[#This Row],[Warehousing]])</f>
        <v>10614.5</v>
      </c>
      <c r="Q414" s="12">
        <f>Table1[[#This Row],[PROFIT]]/Table1[[#This Row],[Net Sales]]</f>
        <v>0.28815232316278294</v>
      </c>
      <c r="R414" s="14">
        <f>ABS(Table1[[#This Row],[Distribution]])+ABS(Table1[[#This Row],[Warehousing]])</f>
        <v>1517.17</v>
      </c>
      <c r="S414" s="12">
        <f>ABS(Table1[[#This Row],[Discounts]]/Table1[[#This Row],[Gross Sales]])</f>
        <v>8.9447039920899765E-2</v>
      </c>
      <c r="T414" s="17">
        <f>Table1[[#This Row],[logistics cost]]/Table1[[#This Row],[Net Sales]]</f>
        <v>4.1186684265191897E-2</v>
      </c>
      <c r="U414" s="1">
        <f>Table1[[#This Row],[PROFIT]]/Table1[[#This Row],[Volume]]</f>
        <v>118.07007786429365</v>
      </c>
      <c r="V414" s="1">
        <f>ABS(Table1[[#This Row],[Discounts]])</f>
        <v>3618.58</v>
      </c>
    </row>
    <row r="415" spans="1:22" ht="21.75" customHeight="1" x14ac:dyDescent="0.3">
      <c r="A415" s="1">
        <v>1120020</v>
      </c>
      <c r="B415" s="1" t="s">
        <v>21</v>
      </c>
      <c r="C415" s="1">
        <v>202508</v>
      </c>
      <c r="D415" s="1" t="s">
        <v>22</v>
      </c>
      <c r="E415" s="1" t="s">
        <v>23</v>
      </c>
      <c r="F415" s="1" t="s">
        <v>24</v>
      </c>
      <c r="G415" s="1" t="s">
        <v>30</v>
      </c>
      <c r="H415" s="1" t="s">
        <v>31</v>
      </c>
      <c r="I415" s="5">
        <v>51.8</v>
      </c>
      <c r="J415" s="5">
        <v>19684</v>
      </c>
      <c r="K415" s="5">
        <v>-534.85</v>
      </c>
      <c r="L415" s="5">
        <v>19149.150000000001</v>
      </c>
      <c r="M415" s="5">
        <v>-11905.58</v>
      </c>
      <c r="N415" s="5">
        <v>-645.12</v>
      </c>
      <c r="O415" s="5">
        <v>-352.06</v>
      </c>
      <c r="P415" s="5">
        <f>Table1[[#This Row],[Net Sales]]+(Table1[[#This Row],[Cost of Goods Sold]]+Table1[[#This Row],[Distribution]]+Table1[[#This Row],[Warehousing]])</f>
        <v>6246.3900000000012</v>
      </c>
      <c r="Q415" s="12">
        <f>Table1[[#This Row],[PROFIT]]/Table1[[#This Row],[Net Sales]]</f>
        <v>0.32619672413658052</v>
      </c>
      <c r="R415" s="14">
        <f>ABS(Table1[[#This Row],[Distribution]])+ABS(Table1[[#This Row],[Warehousing]])</f>
        <v>997.18000000000006</v>
      </c>
      <c r="S415" s="12">
        <f>ABS(Table1[[#This Row],[Discounts]]/Table1[[#This Row],[Gross Sales]])</f>
        <v>2.7171814671814672E-2</v>
      </c>
      <c r="T415" s="17">
        <f>Table1[[#This Row],[logistics cost]]/Table1[[#This Row],[Net Sales]]</f>
        <v>5.2074374058378572E-2</v>
      </c>
      <c r="U415" s="1">
        <f>Table1[[#This Row],[PROFIT]]/Table1[[#This Row],[Volume]]</f>
        <v>120.58667953667957</v>
      </c>
      <c r="V415" s="1">
        <f>ABS(Table1[[#This Row],[Discounts]])</f>
        <v>534.85</v>
      </c>
    </row>
    <row r="416" spans="1:22" ht="21.75" customHeight="1" x14ac:dyDescent="0.3">
      <c r="A416" s="1">
        <v>1110020</v>
      </c>
      <c r="B416" s="1" t="s">
        <v>41</v>
      </c>
      <c r="C416" s="1">
        <v>202404</v>
      </c>
      <c r="D416" s="1" t="s">
        <v>16</v>
      </c>
      <c r="E416" s="1" t="s">
        <v>28</v>
      </c>
      <c r="F416" s="1" t="s">
        <v>29</v>
      </c>
      <c r="G416" s="1" t="s">
        <v>35</v>
      </c>
      <c r="H416" s="1" t="s">
        <v>31</v>
      </c>
      <c r="I416" s="5">
        <v>107.6</v>
      </c>
      <c r="J416" s="5">
        <v>48420</v>
      </c>
      <c r="K416" s="5">
        <v>-1395.16</v>
      </c>
      <c r="L416" s="5">
        <v>47024.84</v>
      </c>
      <c r="M416" s="5">
        <v>-29334.1</v>
      </c>
      <c r="N416" s="5">
        <v>-1556.5</v>
      </c>
      <c r="O416" s="5">
        <v>-476.06</v>
      </c>
      <c r="P416" s="5">
        <f>Table1[[#This Row],[Net Sales]]+(Table1[[#This Row],[Cost of Goods Sold]]+Table1[[#This Row],[Distribution]]+Table1[[#This Row],[Warehousing]])</f>
        <v>15658.179999999997</v>
      </c>
      <c r="Q416" s="12">
        <f>Table1[[#This Row],[PROFIT]]/Table1[[#This Row],[Net Sales]]</f>
        <v>0.33297678418469895</v>
      </c>
      <c r="R416" s="14">
        <f>ABS(Table1[[#This Row],[Distribution]])+ABS(Table1[[#This Row],[Warehousing]])</f>
        <v>2032.56</v>
      </c>
      <c r="S416" s="12">
        <f>ABS(Table1[[#This Row],[Discounts]]/Table1[[#This Row],[Gross Sales]])</f>
        <v>2.8813713341594382E-2</v>
      </c>
      <c r="T416" s="17">
        <f>Table1[[#This Row],[logistics cost]]/Table1[[#This Row],[Net Sales]]</f>
        <v>4.3223113571465639E-2</v>
      </c>
      <c r="U416" s="1">
        <f>Table1[[#This Row],[PROFIT]]/Table1[[#This Row],[Volume]]</f>
        <v>145.52211895910779</v>
      </c>
      <c r="V416" s="1">
        <f>ABS(Table1[[#This Row],[Discounts]])</f>
        <v>1395.16</v>
      </c>
    </row>
    <row r="417" spans="1:22" ht="21.75" customHeight="1" x14ac:dyDescent="0.3">
      <c r="A417" s="1">
        <v>1130010</v>
      </c>
      <c r="B417" s="1" t="s">
        <v>26</v>
      </c>
      <c r="C417" s="1">
        <v>202505</v>
      </c>
      <c r="D417" s="1" t="s">
        <v>27</v>
      </c>
      <c r="E417" s="1" t="s">
        <v>28</v>
      </c>
      <c r="F417" s="1" t="s">
        <v>29</v>
      </c>
      <c r="G417" s="1" t="s">
        <v>39</v>
      </c>
      <c r="H417" s="1" t="s">
        <v>37</v>
      </c>
      <c r="I417" s="5">
        <v>180.8</v>
      </c>
      <c r="J417" s="5">
        <v>65088</v>
      </c>
      <c r="K417" s="5">
        <v>-7031.01</v>
      </c>
      <c r="L417" s="5">
        <v>58056.99</v>
      </c>
      <c r="M417" s="5">
        <v>-36327.1</v>
      </c>
      <c r="N417" s="5">
        <v>-1929.48</v>
      </c>
      <c r="O417" s="5">
        <v>-724.89</v>
      </c>
      <c r="P417" s="5">
        <f>Table1[[#This Row],[Net Sales]]+(Table1[[#This Row],[Cost of Goods Sold]]+Table1[[#This Row],[Distribution]]+Table1[[#This Row],[Warehousing]])</f>
        <v>19075.519999999997</v>
      </c>
      <c r="Q417" s="12">
        <f>Table1[[#This Row],[PROFIT]]/Table1[[#This Row],[Net Sales]]</f>
        <v>0.32856543200052218</v>
      </c>
      <c r="R417" s="14">
        <f>ABS(Table1[[#This Row],[Distribution]])+ABS(Table1[[#This Row],[Warehousing]])</f>
        <v>2654.37</v>
      </c>
      <c r="S417" s="12">
        <f>ABS(Table1[[#This Row],[Discounts]]/Table1[[#This Row],[Gross Sales]])</f>
        <v>0.10802313790560472</v>
      </c>
      <c r="T417" s="17">
        <f>Table1[[#This Row],[logistics cost]]/Table1[[#This Row],[Net Sales]]</f>
        <v>4.5720076083861735E-2</v>
      </c>
      <c r="U417" s="1">
        <f>Table1[[#This Row],[PROFIT]]/Table1[[#This Row],[Volume]]</f>
        <v>105.50619469026546</v>
      </c>
      <c r="V417" s="1">
        <f>ABS(Table1[[#This Row],[Discounts]])</f>
        <v>7031.01</v>
      </c>
    </row>
    <row r="418" spans="1:22" ht="21.75" customHeight="1" x14ac:dyDescent="0.3">
      <c r="A418" s="1">
        <v>1120010</v>
      </c>
      <c r="B418" s="1" t="s">
        <v>32</v>
      </c>
      <c r="C418" s="1">
        <v>202506</v>
      </c>
      <c r="D418" s="1" t="s">
        <v>22</v>
      </c>
      <c r="E418" s="1" t="s">
        <v>17</v>
      </c>
      <c r="F418" s="1" t="s">
        <v>18</v>
      </c>
      <c r="G418" s="1" t="s">
        <v>30</v>
      </c>
      <c r="H418" s="1" t="s">
        <v>31</v>
      </c>
      <c r="I418" s="5">
        <v>108.1</v>
      </c>
      <c r="J418" s="5">
        <v>51888</v>
      </c>
      <c r="K418" s="5">
        <v>-1673.82</v>
      </c>
      <c r="L418" s="5">
        <v>50214.18</v>
      </c>
      <c r="M418" s="5">
        <v>-31167.88</v>
      </c>
      <c r="N418" s="5">
        <v>-1942.66</v>
      </c>
      <c r="O418" s="5">
        <v>-756.01</v>
      </c>
      <c r="P418" s="5">
        <f>Table1[[#This Row],[Net Sales]]+(Table1[[#This Row],[Cost of Goods Sold]]+Table1[[#This Row],[Distribution]]+Table1[[#This Row],[Warehousing]])</f>
        <v>16347.629999999997</v>
      </c>
      <c r="Q418" s="12">
        <f>Table1[[#This Row],[PROFIT]]/Table1[[#This Row],[Net Sales]]</f>
        <v>0.32555803958164797</v>
      </c>
      <c r="R418" s="14">
        <f>ABS(Table1[[#This Row],[Distribution]])+ABS(Table1[[#This Row],[Warehousing]])</f>
        <v>2698.67</v>
      </c>
      <c r="S418" s="12">
        <f>ABS(Table1[[#This Row],[Discounts]]/Table1[[#This Row],[Gross Sales]])</f>
        <v>3.2258325624421831E-2</v>
      </c>
      <c r="T418" s="17">
        <f>Table1[[#This Row],[logistics cost]]/Table1[[#This Row],[Net Sales]]</f>
        <v>5.374318568977926E-2</v>
      </c>
      <c r="U418" s="1">
        <f>Table1[[#This Row],[PROFIT]]/Table1[[#This Row],[Volume]]</f>
        <v>151.22691951896391</v>
      </c>
      <c r="V418" s="1">
        <f>ABS(Table1[[#This Row],[Discounts]])</f>
        <v>1673.82</v>
      </c>
    </row>
    <row r="419" spans="1:22" ht="21.75" customHeight="1" x14ac:dyDescent="0.3">
      <c r="A419" s="1">
        <v>1120020</v>
      </c>
      <c r="B419" s="1" t="s">
        <v>21</v>
      </c>
      <c r="C419" s="1">
        <v>202403</v>
      </c>
      <c r="D419" s="1" t="s">
        <v>22</v>
      </c>
      <c r="E419" s="1" t="s">
        <v>23</v>
      </c>
      <c r="F419" s="1" t="s">
        <v>24</v>
      </c>
      <c r="G419" s="1" t="s">
        <v>30</v>
      </c>
      <c r="H419" s="1" t="s">
        <v>31</v>
      </c>
      <c r="I419" s="5">
        <v>92.7</v>
      </c>
      <c r="J419" s="5">
        <v>35226</v>
      </c>
      <c r="K419" s="5">
        <v>-930.41</v>
      </c>
      <c r="L419" s="5">
        <v>34295.589999999997</v>
      </c>
      <c r="M419" s="5">
        <v>-21944.16</v>
      </c>
      <c r="N419" s="5">
        <v>-876.7</v>
      </c>
      <c r="O419" s="5">
        <v>-516.80999999999995</v>
      </c>
      <c r="P419" s="5">
        <f>Table1[[#This Row],[Net Sales]]+(Table1[[#This Row],[Cost of Goods Sold]]+Table1[[#This Row],[Distribution]]+Table1[[#This Row],[Warehousing]])</f>
        <v>10957.919999999995</v>
      </c>
      <c r="Q419" s="12">
        <f>Table1[[#This Row],[PROFIT]]/Table1[[#This Row],[Net Sales]]</f>
        <v>0.31951396666451853</v>
      </c>
      <c r="R419" s="14">
        <f>ABS(Table1[[#This Row],[Distribution]])+ABS(Table1[[#This Row],[Warehousing]])</f>
        <v>1393.51</v>
      </c>
      <c r="S419" s="12">
        <f>ABS(Table1[[#This Row],[Discounts]]/Table1[[#This Row],[Gross Sales]])</f>
        <v>2.6412592971100889E-2</v>
      </c>
      <c r="T419" s="17">
        <f>Table1[[#This Row],[logistics cost]]/Table1[[#This Row],[Net Sales]]</f>
        <v>4.0632337860348811E-2</v>
      </c>
      <c r="U419" s="1">
        <f>Table1[[#This Row],[PROFIT]]/Table1[[#This Row],[Volume]]</f>
        <v>118.20841423948214</v>
      </c>
      <c r="V419" s="1">
        <f>ABS(Table1[[#This Row],[Discounts]])</f>
        <v>930.41</v>
      </c>
    </row>
    <row r="420" spans="1:22" ht="21.75" customHeight="1" x14ac:dyDescent="0.3">
      <c r="A420" s="1">
        <v>1130010</v>
      </c>
      <c r="B420" s="1" t="s">
        <v>26</v>
      </c>
      <c r="C420" s="1">
        <v>202408</v>
      </c>
      <c r="D420" s="1" t="s">
        <v>27</v>
      </c>
      <c r="E420" s="1" t="s">
        <v>28</v>
      </c>
      <c r="F420" s="1" t="s">
        <v>29</v>
      </c>
      <c r="G420" s="1" t="s">
        <v>35</v>
      </c>
      <c r="H420" s="1" t="s">
        <v>31</v>
      </c>
      <c r="I420" s="5">
        <v>18.7</v>
      </c>
      <c r="J420" s="5">
        <v>6732</v>
      </c>
      <c r="K420" s="5">
        <v>-194.45</v>
      </c>
      <c r="L420" s="5">
        <v>6537.55</v>
      </c>
      <c r="M420" s="5">
        <v>-4278.0600000000004</v>
      </c>
      <c r="N420" s="5">
        <v>-142.26</v>
      </c>
      <c r="O420" s="5">
        <v>-97.96</v>
      </c>
      <c r="P420" s="5">
        <f>Table1[[#This Row],[Net Sales]]+(Table1[[#This Row],[Cost of Goods Sold]]+Table1[[#This Row],[Distribution]]+Table1[[#This Row],[Warehousing]])</f>
        <v>2019.2699999999995</v>
      </c>
      <c r="Q420" s="12">
        <f>Table1[[#This Row],[PROFIT]]/Table1[[#This Row],[Net Sales]]</f>
        <v>0.30887258988458971</v>
      </c>
      <c r="R420" s="14">
        <f>ABS(Table1[[#This Row],[Distribution]])+ABS(Table1[[#This Row],[Warehousing]])</f>
        <v>240.21999999999997</v>
      </c>
      <c r="S420" s="12">
        <f>ABS(Table1[[#This Row],[Discounts]]/Table1[[#This Row],[Gross Sales]])</f>
        <v>2.8884432560903148E-2</v>
      </c>
      <c r="T420" s="17">
        <f>Table1[[#This Row],[logistics cost]]/Table1[[#This Row],[Net Sales]]</f>
        <v>3.6744652048550291E-2</v>
      </c>
      <c r="U420" s="1">
        <f>Table1[[#This Row],[PROFIT]]/Table1[[#This Row],[Volume]]</f>
        <v>107.98235294117644</v>
      </c>
      <c r="V420" s="1">
        <f>ABS(Table1[[#This Row],[Discounts]])</f>
        <v>194.45</v>
      </c>
    </row>
    <row r="421" spans="1:22" ht="21.75" customHeight="1" x14ac:dyDescent="0.3">
      <c r="A421" s="1">
        <v>1120010</v>
      </c>
      <c r="B421" s="1" t="s">
        <v>32</v>
      </c>
      <c r="C421" s="1">
        <v>202512</v>
      </c>
      <c r="D421" s="1" t="s">
        <v>22</v>
      </c>
      <c r="E421" s="1" t="s">
        <v>17</v>
      </c>
      <c r="F421" s="1" t="s">
        <v>18</v>
      </c>
      <c r="G421" s="1" t="s">
        <v>42</v>
      </c>
      <c r="H421" s="1" t="s">
        <v>20</v>
      </c>
      <c r="I421" s="5">
        <v>81.900000000000006</v>
      </c>
      <c r="J421" s="5">
        <v>39312</v>
      </c>
      <c r="K421" s="5">
        <v>-2479.77</v>
      </c>
      <c r="L421" s="5">
        <v>36832.230000000003</v>
      </c>
      <c r="M421" s="5">
        <v>-23747.22</v>
      </c>
      <c r="N421" s="5">
        <v>-1147.05</v>
      </c>
      <c r="O421" s="5">
        <v>-368.38</v>
      </c>
      <c r="P421" s="5">
        <f>Table1[[#This Row],[Net Sales]]+(Table1[[#This Row],[Cost of Goods Sold]]+Table1[[#This Row],[Distribution]]+Table1[[#This Row],[Warehousing]])</f>
        <v>11569.580000000002</v>
      </c>
      <c r="Q421" s="12">
        <f>Table1[[#This Row],[PROFIT]]/Table1[[#This Row],[Net Sales]]</f>
        <v>0.31411565360012145</v>
      </c>
      <c r="R421" s="14">
        <f>ABS(Table1[[#This Row],[Distribution]])+ABS(Table1[[#This Row],[Warehousing]])</f>
        <v>1515.4299999999998</v>
      </c>
      <c r="S421" s="12">
        <f>ABS(Table1[[#This Row],[Discounts]]/Table1[[#This Row],[Gross Sales]])</f>
        <v>6.3079212454212455E-2</v>
      </c>
      <c r="T421" s="17">
        <f>Table1[[#This Row],[logistics cost]]/Table1[[#This Row],[Net Sales]]</f>
        <v>4.1144128389728224E-2</v>
      </c>
      <c r="U421" s="1">
        <f>Table1[[#This Row],[PROFIT]]/Table1[[#This Row],[Volume]]</f>
        <v>141.26471306471308</v>
      </c>
      <c r="V421" s="1">
        <f>ABS(Table1[[#This Row],[Discounts]])</f>
        <v>2479.77</v>
      </c>
    </row>
    <row r="422" spans="1:22" ht="21.75" customHeight="1" x14ac:dyDescent="0.3">
      <c r="A422" s="1">
        <v>1110010</v>
      </c>
      <c r="B422" s="1" t="s">
        <v>15</v>
      </c>
      <c r="C422" s="1">
        <v>202509</v>
      </c>
      <c r="D422" s="1" t="s">
        <v>16</v>
      </c>
      <c r="E422" s="1" t="s">
        <v>17</v>
      </c>
      <c r="F422" s="1" t="s">
        <v>18</v>
      </c>
      <c r="G422" s="1" t="s">
        <v>33</v>
      </c>
      <c r="H422" s="1" t="s">
        <v>34</v>
      </c>
      <c r="I422" s="5">
        <v>217.9</v>
      </c>
      <c r="J422" s="5">
        <v>91518</v>
      </c>
      <c r="K422" s="5">
        <v>-9015.5</v>
      </c>
      <c r="L422" s="5">
        <v>82502.5</v>
      </c>
      <c r="M422" s="5">
        <v>-52950.15</v>
      </c>
      <c r="N422" s="5">
        <v>-1739.61</v>
      </c>
      <c r="O422" s="5">
        <v>-1008.94</v>
      </c>
      <c r="P422" s="5">
        <f>Table1[[#This Row],[Net Sales]]+(Table1[[#This Row],[Cost of Goods Sold]]+Table1[[#This Row],[Distribution]]+Table1[[#This Row],[Warehousing]])</f>
        <v>26803.799999999996</v>
      </c>
      <c r="Q422" s="12">
        <f>Table1[[#This Row],[PROFIT]]/Table1[[#This Row],[Net Sales]]</f>
        <v>0.32488470046362228</v>
      </c>
      <c r="R422" s="14">
        <f>ABS(Table1[[#This Row],[Distribution]])+ABS(Table1[[#This Row],[Warehousing]])</f>
        <v>2748.55</v>
      </c>
      <c r="S422" s="12">
        <f>ABS(Table1[[#This Row],[Discounts]]/Table1[[#This Row],[Gross Sales]])</f>
        <v>9.8510675495530928E-2</v>
      </c>
      <c r="T422" s="17">
        <f>Table1[[#This Row],[logistics cost]]/Table1[[#This Row],[Net Sales]]</f>
        <v>3.3314748037938248E-2</v>
      </c>
      <c r="U422" s="1">
        <f>Table1[[#This Row],[PROFIT]]/Table1[[#This Row],[Volume]]</f>
        <v>123.00963744837078</v>
      </c>
      <c r="V422" s="1">
        <f>ABS(Table1[[#This Row],[Discounts]])</f>
        <v>9015.5</v>
      </c>
    </row>
    <row r="423" spans="1:22" ht="21.75" customHeight="1" x14ac:dyDescent="0.3">
      <c r="A423" s="1">
        <v>1120020</v>
      </c>
      <c r="B423" s="1" t="s">
        <v>21</v>
      </c>
      <c r="C423" s="1">
        <v>202511</v>
      </c>
      <c r="D423" s="1" t="s">
        <v>22</v>
      </c>
      <c r="E423" s="1" t="s">
        <v>23</v>
      </c>
      <c r="F423" s="1" t="s">
        <v>24</v>
      </c>
      <c r="G423" s="1" t="s">
        <v>40</v>
      </c>
      <c r="H423" s="1" t="s">
        <v>34</v>
      </c>
      <c r="I423" s="5">
        <v>214.3</v>
      </c>
      <c r="J423" s="5">
        <v>81434</v>
      </c>
      <c r="K423" s="5">
        <v>-7449.37</v>
      </c>
      <c r="L423" s="5">
        <v>73984.63</v>
      </c>
      <c r="M423" s="5">
        <v>-46376.63</v>
      </c>
      <c r="N423" s="5">
        <v>-2603.25</v>
      </c>
      <c r="O423" s="5">
        <v>-903.91</v>
      </c>
      <c r="P423" s="5">
        <f>Table1[[#This Row],[Net Sales]]+(Table1[[#This Row],[Cost of Goods Sold]]+Table1[[#This Row],[Distribution]]+Table1[[#This Row],[Warehousing]])</f>
        <v>24100.840000000004</v>
      </c>
      <c r="Q423" s="12">
        <f>Table1[[#This Row],[PROFIT]]/Table1[[#This Row],[Net Sales]]</f>
        <v>0.32575468715596745</v>
      </c>
      <c r="R423" s="14">
        <f>ABS(Table1[[#This Row],[Distribution]])+ABS(Table1[[#This Row],[Warehousing]])</f>
        <v>3507.16</v>
      </c>
      <c r="S423" s="12">
        <f>ABS(Table1[[#This Row],[Discounts]]/Table1[[#This Row],[Gross Sales]])</f>
        <v>9.1477392735221152E-2</v>
      </c>
      <c r="T423" s="17">
        <f>Table1[[#This Row],[logistics cost]]/Table1[[#This Row],[Net Sales]]</f>
        <v>4.740389997219692E-2</v>
      </c>
      <c r="U423" s="1">
        <f>Table1[[#This Row],[PROFIT]]/Table1[[#This Row],[Volume]]</f>
        <v>112.46308912739151</v>
      </c>
      <c r="V423" s="1">
        <f>ABS(Table1[[#This Row],[Discounts]])</f>
        <v>7449.37</v>
      </c>
    </row>
    <row r="424" spans="1:22" ht="21.75" customHeight="1" x14ac:dyDescent="0.3">
      <c r="A424" s="1">
        <v>1120010</v>
      </c>
      <c r="B424" s="1" t="s">
        <v>32</v>
      </c>
      <c r="C424" s="1">
        <v>202506</v>
      </c>
      <c r="D424" s="1" t="s">
        <v>22</v>
      </c>
      <c r="E424" s="1" t="s">
        <v>17</v>
      </c>
      <c r="F424" s="1" t="s">
        <v>18</v>
      </c>
      <c r="G424" s="1" t="s">
        <v>40</v>
      </c>
      <c r="H424" s="1" t="s">
        <v>34</v>
      </c>
      <c r="I424" s="5">
        <v>180.5</v>
      </c>
      <c r="J424" s="5">
        <v>86640</v>
      </c>
      <c r="K424" s="5">
        <v>-7889.69</v>
      </c>
      <c r="L424" s="5">
        <v>78750.31</v>
      </c>
      <c r="M424" s="5">
        <v>-49041.49</v>
      </c>
      <c r="N424" s="5">
        <v>-1833.55</v>
      </c>
      <c r="O424" s="5">
        <v>-898.11</v>
      </c>
      <c r="P424" s="5">
        <f>Table1[[#This Row],[Net Sales]]+(Table1[[#This Row],[Cost of Goods Sold]]+Table1[[#This Row],[Distribution]]+Table1[[#This Row],[Warehousing]])</f>
        <v>26977.159999999996</v>
      </c>
      <c r="Q424" s="12">
        <f>Table1[[#This Row],[PROFIT]]/Table1[[#This Row],[Net Sales]]</f>
        <v>0.34256576259826782</v>
      </c>
      <c r="R424" s="14">
        <f>ABS(Table1[[#This Row],[Distribution]])+ABS(Table1[[#This Row],[Warehousing]])</f>
        <v>2731.66</v>
      </c>
      <c r="S424" s="12">
        <f>ABS(Table1[[#This Row],[Discounts]]/Table1[[#This Row],[Gross Sales]])</f>
        <v>9.1062903970452441E-2</v>
      </c>
      <c r="T424" s="17">
        <f>Table1[[#This Row],[logistics cost]]/Table1[[#This Row],[Net Sales]]</f>
        <v>3.4687609483696001E-2</v>
      </c>
      <c r="U424" s="1">
        <f>Table1[[#This Row],[PROFIT]]/Table1[[#This Row],[Volume]]</f>
        <v>149.45795013850415</v>
      </c>
      <c r="V424" s="1">
        <f>ABS(Table1[[#This Row],[Discounts]])</f>
        <v>7889.69</v>
      </c>
    </row>
    <row r="425" spans="1:22" ht="21.75" customHeight="1" x14ac:dyDescent="0.3">
      <c r="A425" s="1">
        <v>1120020</v>
      </c>
      <c r="B425" s="1" t="s">
        <v>21</v>
      </c>
      <c r="C425" s="1">
        <v>202508</v>
      </c>
      <c r="D425" s="1" t="s">
        <v>22</v>
      </c>
      <c r="E425" s="1" t="s">
        <v>23</v>
      </c>
      <c r="F425" s="1" t="s">
        <v>24</v>
      </c>
      <c r="G425" s="1" t="s">
        <v>19</v>
      </c>
      <c r="H425" s="1" t="s">
        <v>20</v>
      </c>
      <c r="I425" s="5">
        <v>31.6</v>
      </c>
      <c r="J425" s="5">
        <v>12008</v>
      </c>
      <c r="K425" s="5">
        <v>-763.98</v>
      </c>
      <c r="L425" s="5">
        <v>11244.02</v>
      </c>
      <c r="M425" s="5">
        <v>-7546.22</v>
      </c>
      <c r="N425" s="5">
        <v>-273.36</v>
      </c>
      <c r="O425" s="5">
        <v>-205.15</v>
      </c>
      <c r="P425" s="5">
        <f>Table1[[#This Row],[Net Sales]]+(Table1[[#This Row],[Cost of Goods Sold]]+Table1[[#This Row],[Distribution]]+Table1[[#This Row],[Warehousing]])</f>
        <v>3219.2900000000009</v>
      </c>
      <c r="Q425" s="12">
        <f>Table1[[#This Row],[PROFIT]]/Table1[[#This Row],[Net Sales]]</f>
        <v>0.28631130147402806</v>
      </c>
      <c r="R425" s="14">
        <f>ABS(Table1[[#This Row],[Distribution]])+ABS(Table1[[#This Row],[Warehousing]])</f>
        <v>478.51</v>
      </c>
      <c r="S425" s="12">
        <f>ABS(Table1[[#This Row],[Discounts]]/Table1[[#This Row],[Gross Sales]])</f>
        <v>6.3622584943371085E-2</v>
      </c>
      <c r="T425" s="17">
        <f>Table1[[#This Row],[logistics cost]]/Table1[[#This Row],[Net Sales]]</f>
        <v>4.2556843548837514E-2</v>
      </c>
      <c r="U425" s="1">
        <f>Table1[[#This Row],[PROFIT]]/Table1[[#This Row],[Volume]]</f>
        <v>101.87626582278483</v>
      </c>
      <c r="V425" s="1">
        <f>ABS(Table1[[#This Row],[Discounts]])</f>
        <v>763.98</v>
      </c>
    </row>
    <row r="426" spans="1:22" ht="21.75" customHeight="1" x14ac:dyDescent="0.3">
      <c r="A426" s="1">
        <v>1110020</v>
      </c>
      <c r="B426" s="1" t="s">
        <v>41</v>
      </c>
      <c r="C426" s="1">
        <v>202502</v>
      </c>
      <c r="D426" s="1" t="s">
        <v>16</v>
      </c>
      <c r="E426" s="1" t="s">
        <v>28</v>
      </c>
      <c r="F426" s="1" t="s">
        <v>29</v>
      </c>
      <c r="G426" s="1" t="s">
        <v>33</v>
      </c>
      <c r="H426" s="1" t="s">
        <v>34</v>
      </c>
      <c r="I426" s="5">
        <v>61.6</v>
      </c>
      <c r="J426" s="5">
        <v>27720</v>
      </c>
      <c r="K426" s="5">
        <v>-2467</v>
      </c>
      <c r="L426" s="5">
        <v>25253</v>
      </c>
      <c r="M426" s="5">
        <v>-16675.28</v>
      </c>
      <c r="N426" s="5">
        <v>-567.29</v>
      </c>
      <c r="O426" s="5">
        <v>-477.72</v>
      </c>
      <c r="P426" s="5">
        <f>Table1[[#This Row],[Net Sales]]+(Table1[[#This Row],[Cost of Goods Sold]]+Table1[[#This Row],[Distribution]]+Table1[[#This Row],[Warehousing]])</f>
        <v>7532.7099999999991</v>
      </c>
      <c r="Q426" s="12">
        <f>Table1[[#This Row],[PROFIT]]/Table1[[#This Row],[Net Sales]]</f>
        <v>0.29828970815348665</v>
      </c>
      <c r="R426" s="14">
        <f>ABS(Table1[[#This Row],[Distribution]])+ABS(Table1[[#This Row],[Warehousing]])</f>
        <v>1045.01</v>
      </c>
      <c r="S426" s="12">
        <f>ABS(Table1[[#This Row],[Discounts]]/Table1[[#This Row],[Gross Sales]])</f>
        <v>8.8997113997113991E-2</v>
      </c>
      <c r="T426" s="17">
        <f>Table1[[#This Row],[logistics cost]]/Table1[[#This Row],[Net Sales]]</f>
        <v>4.1381618025581116E-2</v>
      </c>
      <c r="U426" s="1">
        <f>Table1[[#This Row],[PROFIT]]/Table1[[#This Row],[Volume]]</f>
        <v>122.28425324675322</v>
      </c>
      <c r="V426" s="1">
        <f>ABS(Table1[[#This Row],[Discounts]])</f>
        <v>2467</v>
      </c>
    </row>
    <row r="427" spans="1:22" ht="21.75" customHeight="1" x14ac:dyDescent="0.3">
      <c r="A427" s="1">
        <v>1120020</v>
      </c>
      <c r="B427" s="1" t="s">
        <v>21</v>
      </c>
      <c r="C427" s="1">
        <v>202401</v>
      </c>
      <c r="D427" s="1" t="s">
        <v>22</v>
      </c>
      <c r="E427" s="1" t="s">
        <v>23</v>
      </c>
      <c r="F427" s="1" t="s">
        <v>24</v>
      </c>
      <c r="G427" s="1" t="s">
        <v>39</v>
      </c>
      <c r="H427" s="1" t="s">
        <v>37</v>
      </c>
      <c r="I427" s="5">
        <v>182.6</v>
      </c>
      <c r="J427" s="5">
        <v>69388</v>
      </c>
      <c r="K427" s="5">
        <v>-5685.85</v>
      </c>
      <c r="L427" s="5">
        <v>63702.15</v>
      </c>
      <c r="M427" s="5">
        <v>-43070.2</v>
      </c>
      <c r="N427" s="5">
        <v>-2342.73</v>
      </c>
      <c r="O427" s="5">
        <v>-944.66</v>
      </c>
      <c r="P427" s="5">
        <f>Table1[[#This Row],[Net Sales]]+(Table1[[#This Row],[Cost of Goods Sold]]+Table1[[#This Row],[Distribution]]+Table1[[#This Row],[Warehousing]])</f>
        <v>17344.559999999998</v>
      </c>
      <c r="Q427" s="12">
        <f>Table1[[#This Row],[PROFIT]]/Table1[[#This Row],[Net Sales]]</f>
        <v>0.27227589649642903</v>
      </c>
      <c r="R427" s="14">
        <f>ABS(Table1[[#This Row],[Distribution]])+ABS(Table1[[#This Row],[Warehousing]])</f>
        <v>3287.39</v>
      </c>
      <c r="S427" s="12">
        <f>ABS(Table1[[#This Row],[Discounts]]/Table1[[#This Row],[Gross Sales]])</f>
        <v>8.1942843142906563E-2</v>
      </c>
      <c r="T427" s="17">
        <f>Table1[[#This Row],[logistics cost]]/Table1[[#This Row],[Net Sales]]</f>
        <v>5.160563654444944E-2</v>
      </c>
      <c r="U427" s="1">
        <f>Table1[[#This Row],[PROFIT]]/Table1[[#This Row],[Volume]]</f>
        <v>94.986637458926609</v>
      </c>
      <c r="V427" s="1">
        <f>ABS(Table1[[#This Row],[Discounts]])</f>
        <v>5685.85</v>
      </c>
    </row>
    <row r="428" spans="1:22" ht="21.75" customHeight="1" x14ac:dyDescent="0.3">
      <c r="A428" s="1">
        <v>1130010</v>
      </c>
      <c r="B428" s="1" t="s">
        <v>26</v>
      </c>
      <c r="C428" s="1">
        <v>202512</v>
      </c>
      <c r="D428" s="1" t="s">
        <v>27</v>
      </c>
      <c r="E428" s="1" t="s">
        <v>28</v>
      </c>
      <c r="F428" s="1" t="s">
        <v>29</v>
      </c>
      <c r="G428" s="1" t="s">
        <v>36</v>
      </c>
      <c r="H428" s="1" t="s">
        <v>37</v>
      </c>
      <c r="I428" s="5">
        <v>253.8</v>
      </c>
      <c r="J428" s="5">
        <v>91368</v>
      </c>
      <c r="K428" s="5">
        <v>-7687.9</v>
      </c>
      <c r="L428" s="5">
        <v>83680.100000000006</v>
      </c>
      <c r="M428" s="5">
        <v>-55182.95</v>
      </c>
      <c r="N428" s="5">
        <v>-2688.07</v>
      </c>
      <c r="O428" s="5">
        <v>-1106.1199999999999</v>
      </c>
      <c r="P428" s="5">
        <f>Table1[[#This Row],[Net Sales]]+(Table1[[#This Row],[Cost of Goods Sold]]+Table1[[#This Row],[Distribution]]+Table1[[#This Row],[Warehousing]])</f>
        <v>24702.960000000006</v>
      </c>
      <c r="Q428" s="12">
        <f>Table1[[#This Row],[PROFIT]]/Table1[[#This Row],[Net Sales]]</f>
        <v>0.29520710419801127</v>
      </c>
      <c r="R428" s="14">
        <f>ABS(Table1[[#This Row],[Distribution]])+ABS(Table1[[#This Row],[Warehousing]])</f>
        <v>3794.19</v>
      </c>
      <c r="S428" s="12">
        <f>ABS(Table1[[#This Row],[Discounts]]/Table1[[#This Row],[Gross Sales]])</f>
        <v>8.4142150424656337E-2</v>
      </c>
      <c r="T428" s="17">
        <f>Table1[[#This Row],[logistics cost]]/Table1[[#This Row],[Net Sales]]</f>
        <v>4.534160451529097E-2</v>
      </c>
      <c r="U428" s="1">
        <f>Table1[[#This Row],[PROFIT]]/Table1[[#This Row],[Volume]]</f>
        <v>97.332387706855812</v>
      </c>
      <c r="V428" s="1">
        <f>ABS(Table1[[#This Row],[Discounts]])</f>
        <v>7687.9</v>
      </c>
    </row>
    <row r="429" spans="1:22" ht="21.75" customHeight="1" x14ac:dyDescent="0.3">
      <c r="A429" s="1">
        <v>1120020</v>
      </c>
      <c r="B429" s="1" t="s">
        <v>21</v>
      </c>
      <c r="C429" s="1">
        <v>202511</v>
      </c>
      <c r="D429" s="1" t="s">
        <v>22</v>
      </c>
      <c r="E429" s="1" t="s">
        <v>23</v>
      </c>
      <c r="F429" s="1" t="s">
        <v>24</v>
      </c>
      <c r="G429" s="1" t="s">
        <v>43</v>
      </c>
      <c r="H429" s="1" t="s">
        <v>31</v>
      </c>
      <c r="I429" s="5">
        <v>93.9</v>
      </c>
      <c r="J429" s="5">
        <v>35682</v>
      </c>
      <c r="K429" s="5">
        <v>-908.89</v>
      </c>
      <c r="L429" s="5">
        <v>34773.11</v>
      </c>
      <c r="M429" s="5">
        <v>-23569.759999999998</v>
      </c>
      <c r="N429" s="5">
        <v>-1370.4</v>
      </c>
      <c r="O429" s="5">
        <v>-505.2</v>
      </c>
      <c r="P429" s="5">
        <f>Table1[[#This Row],[Net Sales]]+(Table1[[#This Row],[Cost of Goods Sold]]+Table1[[#This Row],[Distribution]]+Table1[[#This Row],[Warehousing]])</f>
        <v>9327.75</v>
      </c>
      <c r="Q429" s="12">
        <f>Table1[[#This Row],[PROFIT]]/Table1[[#This Row],[Net Sales]]</f>
        <v>0.26824606714786225</v>
      </c>
      <c r="R429" s="14">
        <f>ABS(Table1[[#This Row],[Distribution]])+ABS(Table1[[#This Row],[Warehousing]])</f>
        <v>1875.6000000000001</v>
      </c>
      <c r="S429" s="12">
        <f>ABS(Table1[[#This Row],[Discounts]]/Table1[[#This Row],[Gross Sales]])</f>
        <v>2.5471946639762346E-2</v>
      </c>
      <c r="T429" s="17">
        <f>Table1[[#This Row],[logistics cost]]/Table1[[#This Row],[Net Sales]]</f>
        <v>5.3938229856345901E-2</v>
      </c>
      <c r="U429" s="1">
        <f>Table1[[#This Row],[PROFIT]]/Table1[[#This Row],[Volume]]</f>
        <v>99.337060702875391</v>
      </c>
      <c r="V429" s="1">
        <f>ABS(Table1[[#This Row],[Discounts]])</f>
        <v>908.89</v>
      </c>
    </row>
    <row r="430" spans="1:22" ht="21.75" customHeight="1" x14ac:dyDescent="0.3">
      <c r="A430" s="1">
        <v>1110020</v>
      </c>
      <c r="B430" s="1" t="s">
        <v>41</v>
      </c>
      <c r="C430" s="1">
        <v>202508</v>
      </c>
      <c r="D430" s="1" t="s">
        <v>16</v>
      </c>
      <c r="E430" s="1" t="s">
        <v>28</v>
      </c>
      <c r="F430" s="1" t="s">
        <v>29</v>
      </c>
      <c r="G430" s="1" t="s">
        <v>39</v>
      </c>
      <c r="H430" s="1" t="s">
        <v>37</v>
      </c>
      <c r="I430" s="5">
        <v>225</v>
      </c>
      <c r="J430" s="5">
        <v>101250</v>
      </c>
      <c r="K430" s="5">
        <v>-11131.13</v>
      </c>
      <c r="L430" s="5">
        <v>90118.87</v>
      </c>
      <c r="M430" s="5">
        <v>-57489.96</v>
      </c>
      <c r="N430" s="5">
        <v>-3066.73</v>
      </c>
      <c r="O430" s="5">
        <v>-1676.85</v>
      </c>
      <c r="P430" s="5">
        <f>Table1[[#This Row],[Net Sales]]+(Table1[[#This Row],[Cost of Goods Sold]]+Table1[[#This Row],[Distribution]]+Table1[[#This Row],[Warehousing]])</f>
        <v>27885.329999999994</v>
      </c>
      <c r="Q430" s="12">
        <f>Table1[[#This Row],[PROFIT]]/Table1[[#This Row],[Net Sales]]</f>
        <v>0.30942831395910753</v>
      </c>
      <c r="R430" s="14">
        <f>ABS(Table1[[#This Row],[Distribution]])+ABS(Table1[[#This Row],[Warehousing]])</f>
        <v>4743.58</v>
      </c>
      <c r="S430" s="12">
        <f>ABS(Table1[[#This Row],[Discounts]]/Table1[[#This Row],[Gross Sales]])</f>
        <v>0.10993708641975308</v>
      </c>
      <c r="T430" s="17">
        <f>Table1[[#This Row],[logistics cost]]/Table1[[#This Row],[Net Sales]]</f>
        <v>5.2636922766563767E-2</v>
      </c>
      <c r="U430" s="1">
        <f>Table1[[#This Row],[PROFIT]]/Table1[[#This Row],[Volume]]</f>
        <v>123.93479999999998</v>
      </c>
      <c r="V430" s="1">
        <f>ABS(Table1[[#This Row],[Discounts]])</f>
        <v>11131.13</v>
      </c>
    </row>
    <row r="431" spans="1:22" ht="21.75" customHeight="1" x14ac:dyDescent="0.3">
      <c r="A431" s="1">
        <v>1130010</v>
      </c>
      <c r="B431" s="1" t="s">
        <v>26</v>
      </c>
      <c r="C431" s="1">
        <v>202407</v>
      </c>
      <c r="D431" s="1" t="s">
        <v>27</v>
      </c>
      <c r="E431" s="1" t="s">
        <v>28</v>
      </c>
      <c r="F431" s="1" t="s">
        <v>29</v>
      </c>
      <c r="G431" s="1" t="s">
        <v>36</v>
      </c>
      <c r="H431" s="1" t="s">
        <v>37</v>
      </c>
      <c r="I431" s="5">
        <v>206</v>
      </c>
      <c r="J431" s="5">
        <v>74160</v>
      </c>
      <c r="K431" s="5">
        <v>-6794.78</v>
      </c>
      <c r="L431" s="5">
        <v>67365.22</v>
      </c>
      <c r="M431" s="5">
        <v>-43162.080000000002</v>
      </c>
      <c r="N431" s="5">
        <v>-2253.1999999999998</v>
      </c>
      <c r="O431" s="5">
        <v>-1334.73</v>
      </c>
      <c r="P431" s="5">
        <f>Table1[[#This Row],[Net Sales]]+(Table1[[#This Row],[Cost of Goods Sold]]+Table1[[#This Row],[Distribution]]+Table1[[#This Row],[Warehousing]])</f>
        <v>20615.21</v>
      </c>
      <c r="Q431" s="12">
        <f>Table1[[#This Row],[PROFIT]]/Table1[[#This Row],[Net Sales]]</f>
        <v>0.3060215642433885</v>
      </c>
      <c r="R431" s="14">
        <f>ABS(Table1[[#This Row],[Distribution]])+ABS(Table1[[#This Row],[Warehousing]])</f>
        <v>3587.93</v>
      </c>
      <c r="S431" s="12">
        <f>ABS(Table1[[#This Row],[Discounts]]/Table1[[#This Row],[Gross Sales]])</f>
        <v>9.1623247033441199E-2</v>
      </c>
      <c r="T431" s="17">
        <f>Table1[[#This Row],[logistics cost]]/Table1[[#This Row],[Net Sales]]</f>
        <v>5.3260866660867427E-2</v>
      </c>
      <c r="U431" s="1">
        <f>Table1[[#This Row],[PROFIT]]/Table1[[#This Row],[Volume]]</f>
        <v>100.07383495145631</v>
      </c>
      <c r="V431" s="1">
        <f>ABS(Table1[[#This Row],[Discounts]])</f>
        <v>6794.78</v>
      </c>
    </row>
    <row r="432" spans="1:22" ht="21.75" customHeight="1" x14ac:dyDescent="0.3">
      <c r="A432" s="1">
        <v>1110020</v>
      </c>
      <c r="B432" s="1" t="s">
        <v>41</v>
      </c>
      <c r="C432" s="1">
        <v>202412</v>
      </c>
      <c r="D432" s="1" t="s">
        <v>16</v>
      </c>
      <c r="E432" s="1" t="s">
        <v>28</v>
      </c>
      <c r="F432" s="1" t="s">
        <v>29</v>
      </c>
      <c r="G432" s="1" t="s">
        <v>33</v>
      </c>
      <c r="H432" s="1" t="s">
        <v>34</v>
      </c>
      <c r="I432" s="5">
        <v>190.6</v>
      </c>
      <c r="J432" s="5">
        <v>85770</v>
      </c>
      <c r="K432" s="5">
        <v>-7503.52</v>
      </c>
      <c r="L432" s="5">
        <v>78266.48</v>
      </c>
      <c r="M432" s="5">
        <v>-52952</v>
      </c>
      <c r="N432" s="5">
        <v>-2676.91</v>
      </c>
      <c r="O432" s="5">
        <v>-1310.3699999999999</v>
      </c>
      <c r="P432" s="5">
        <f>Table1[[#This Row],[Net Sales]]+(Table1[[#This Row],[Cost of Goods Sold]]+Table1[[#This Row],[Distribution]]+Table1[[#This Row],[Warehousing]])</f>
        <v>21327.19999999999</v>
      </c>
      <c r="Q432" s="12">
        <f>Table1[[#This Row],[PROFIT]]/Table1[[#This Row],[Net Sales]]</f>
        <v>0.27249468738085564</v>
      </c>
      <c r="R432" s="14">
        <f>ABS(Table1[[#This Row],[Distribution]])+ABS(Table1[[#This Row],[Warehousing]])</f>
        <v>3987.2799999999997</v>
      </c>
      <c r="S432" s="12">
        <f>ABS(Table1[[#This Row],[Discounts]]/Table1[[#This Row],[Gross Sales]])</f>
        <v>8.7484201935408651E-2</v>
      </c>
      <c r="T432" s="17">
        <f>Table1[[#This Row],[logistics cost]]/Table1[[#This Row],[Net Sales]]</f>
        <v>5.0944925592667514E-2</v>
      </c>
      <c r="U432" s="1">
        <f>Table1[[#This Row],[PROFIT]]/Table1[[#This Row],[Volume]]</f>
        <v>111.89506820566626</v>
      </c>
      <c r="V432" s="1">
        <f>ABS(Table1[[#This Row],[Discounts]])</f>
        <v>7503.52</v>
      </c>
    </row>
    <row r="433" spans="1:22" ht="21.75" customHeight="1" x14ac:dyDescent="0.3">
      <c r="A433" s="1">
        <v>1130010</v>
      </c>
      <c r="B433" s="1" t="s">
        <v>26</v>
      </c>
      <c r="C433" s="1">
        <v>202401</v>
      </c>
      <c r="D433" s="1" t="s">
        <v>27</v>
      </c>
      <c r="E433" s="1" t="s">
        <v>28</v>
      </c>
      <c r="F433" s="1" t="s">
        <v>29</v>
      </c>
      <c r="G433" s="1" t="s">
        <v>40</v>
      </c>
      <c r="H433" s="1" t="s">
        <v>34</v>
      </c>
      <c r="I433" s="5">
        <v>180.7</v>
      </c>
      <c r="J433" s="5">
        <v>65052</v>
      </c>
      <c r="K433" s="5">
        <v>-4602.96</v>
      </c>
      <c r="L433" s="5">
        <v>60449.04</v>
      </c>
      <c r="M433" s="5">
        <v>-38005.5</v>
      </c>
      <c r="N433" s="5">
        <v>-2019.31</v>
      </c>
      <c r="O433" s="5">
        <v>-725.33</v>
      </c>
      <c r="P433" s="5">
        <f>Table1[[#This Row],[Net Sales]]+(Table1[[#This Row],[Cost of Goods Sold]]+Table1[[#This Row],[Distribution]]+Table1[[#This Row],[Warehousing]])</f>
        <v>19698.900000000001</v>
      </c>
      <c r="Q433" s="12">
        <f>Table1[[#This Row],[PROFIT]]/Table1[[#This Row],[Net Sales]]</f>
        <v>0.32587614294619072</v>
      </c>
      <c r="R433" s="14">
        <f>ABS(Table1[[#This Row],[Distribution]])+ABS(Table1[[#This Row],[Warehousing]])</f>
        <v>2744.64</v>
      </c>
      <c r="S433" s="12">
        <f>ABS(Table1[[#This Row],[Discounts]]/Table1[[#This Row],[Gross Sales]])</f>
        <v>7.0758162700608751E-2</v>
      </c>
      <c r="T433" s="17">
        <f>Table1[[#This Row],[logistics cost]]/Table1[[#This Row],[Net Sales]]</f>
        <v>4.540419500458568E-2</v>
      </c>
      <c r="U433" s="1">
        <f>Table1[[#This Row],[PROFIT]]/Table1[[#This Row],[Volume]]</f>
        <v>109.01438848920864</v>
      </c>
      <c r="V433" s="1">
        <f>ABS(Table1[[#This Row],[Discounts]])</f>
        <v>4602.96</v>
      </c>
    </row>
    <row r="434" spans="1:22" ht="21.75" customHeight="1" x14ac:dyDescent="0.3">
      <c r="A434" s="1">
        <v>1110020</v>
      </c>
      <c r="B434" s="1" t="s">
        <v>41</v>
      </c>
      <c r="C434" s="1">
        <v>202405</v>
      </c>
      <c r="D434" s="1" t="s">
        <v>16</v>
      </c>
      <c r="E434" s="1" t="s">
        <v>28</v>
      </c>
      <c r="F434" s="1" t="s">
        <v>29</v>
      </c>
      <c r="G434" s="1" t="s">
        <v>40</v>
      </c>
      <c r="H434" s="1" t="s">
        <v>34</v>
      </c>
      <c r="I434" s="5">
        <v>259.8</v>
      </c>
      <c r="J434" s="5">
        <v>116910</v>
      </c>
      <c r="K434" s="5">
        <v>-10605.82</v>
      </c>
      <c r="L434" s="5">
        <v>106304.18</v>
      </c>
      <c r="M434" s="5">
        <v>-67791.070000000007</v>
      </c>
      <c r="N434" s="5">
        <v>-3728.29</v>
      </c>
      <c r="O434" s="5">
        <v>-1097.3800000000001</v>
      </c>
      <c r="P434" s="5">
        <f>Table1[[#This Row],[Net Sales]]+(Table1[[#This Row],[Cost of Goods Sold]]+Table1[[#This Row],[Distribution]]+Table1[[#This Row],[Warehousing]])</f>
        <v>33687.439999999988</v>
      </c>
      <c r="Q434" s="12">
        <f>Table1[[#This Row],[PROFIT]]/Table1[[#This Row],[Net Sales]]</f>
        <v>0.31689666389411958</v>
      </c>
      <c r="R434" s="14">
        <f>ABS(Table1[[#This Row],[Distribution]])+ABS(Table1[[#This Row],[Warehousing]])</f>
        <v>4825.67</v>
      </c>
      <c r="S434" s="12">
        <f>ABS(Table1[[#This Row],[Discounts]]/Table1[[#This Row],[Gross Sales]])</f>
        <v>9.0717817124283631E-2</v>
      </c>
      <c r="T434" s="17">
        <f>Table1[[#This Row],[logistics cost]]/Table1[[#This Row],[Net Sales]]</f>
        <v>4.5394922382167857E-2</v>
      </c>
      <c r="U434" s="1">
        <f>Table1[[#This Row],[PROFIT]]/Table1[[#This Row],[Volume]]</f>
        <v>129.66682063125475</v>
      </c>
      <c r="V434" s="1">
        <f>ABS(Table1[[#This Row],[Discounts]])</f>
        <v>10605.82</v>
      </c>
    </row>
    <row r="435" spans="1:22" ht="21.75" customHeight="1" x14ac:dyDescent="0.3">
      <c r="A435" s="1">
        <v>1120020</v>
      </c>
      <c r="B435" s="1" t="s">
        <v>21</v>
      </c>
      <c r="C435" s="1">
        <v>202512</v>
      </c>
      <c r="D435" s="1" t="s">
        <v>22</v>
      </c>
      <c r="E435" s="1" t="s">
        <v>23</v>
      </c>
      <c r="F435" s="1" t="s">
        <v>24</v>
      </c>
      <c r="G435" s="1" t="s">
        <v>38</v>
      </c>
      <c r="H435" s="1" t="s">
        <v>20</v>
      </c>
      <c r="I435" s="5">
        <v>81.2</v>
      </c>
      <c r="J435" s="5">
        <v>30856</v>
      </c>
      <c r="K435" s="5">
        <v>-2211.34</v>
      </c>
      <c r="L435" s="5">
        <v>28644.66</v>
      </c>
      <c r="M435" s="5">
        <v>-18637.8</v>
      </c>
      <c r="N435" s="5">
        <v>-1029.3900000000001</v>
      </c>
      <c r="O435" s="5">
        <v>-485.85</v>
      </c>
      <c r="P435" s="5">
        <f>Table1[[#This Row],[Net Sales]]+(Table1[[#This Row],[Cost of Goods Sold]]+Table1[[#This Row],[Distribution]]+Table1[[#This Row],[Warehousing]])</f>
        <v>8491.6200000000026</v>
      </c>
      <c r="Q435" s="12">
        <f>Table1[[#This Row],[PROFIT]]/Table1[[#This Row],[Net Sales]]</f>
        <v>0.29644687700953692</v>
      </c>
      <c r="R435" s="14">
        <f>ABS(Table1[[#This Row],[Distribution]])+ABS(Table1[[#This Row],[Warehousing]])</f>
        <v>1515.2400000000002</v>
      </c>
      <c r="S435" s="12">
        <f>ABS(Table1[[#This Row],[Discounts]]/Table1[[#This Row],[Gross Sales]])</f>
        <v>7.1666450609281826E-2</v>
      </c>
      <c r="T435" s="17">
        <f>Table1[[#This Row],[logistics cost]]/Table1[[#This Row],[Net Sales]]</f>
        <v>5.2897817603699965E-2</v>
      </c>
      <c r="U435" s="1">
        <f>Table1[[#This Row],[PROFIT]]/Table1[[#This Row],[Volume]]</f>
        <v>104.5766009852217</v>
      </c>
      <c r="V435" s="1">
        <f>ABS(Table1[[#This Row],[Discounts]])</f>
        <v>2211.34</v>
      </c>
    </row>
    <row r="436" spans="1:22" ht="21.75" customHeight="1" x14ac:dyDescent="0.3">
      <c r="A436" s="1">
        <v>1110010</v>
      </c>
      <c r="B436" s="1" t="s">
        <v>15</v>
      </c>
      <c r="C436" s="1">
        <v>202502</v>
      </c>
      <c r="D436" s="1" t="s">
        <v>16</v>
      </c>
      <c r="E436" s="1" t="s">
        <v>17</v>
      </c>
      <c r="F436" s="1" t="s">
        <v>18</v>
      </c>
      <c r="G436" s="1" t="s">
        <v>35</v>
      </c>
      <c r="H436" s="1" t="s">
        <v>31</v>
      </c>
      <c r="I436" s="5">
        <v>115.2</v>
      </c>
      <c r="J436" s="5">
        <v>48384</v>
      </c>
      <c r="K436" s="5">
        <v>-1911.96</v>
      </c>
      <c r="L436" s="5">
        <v>46472.04</v>
      </c>
      <c r="M436" s="5">
        <v>-29684.44</v>
      </c>
      <c r="N436" s="5">
        <v>-1442.61</v>
      </c>
      <c r="O436" s="5">
        <v>-470.75</v>
      </c>
      <c r="P436" s="5">
        <f>Table1[[#This Row],[Net Sales]]+(Table1[[#This Row],[Cost of Goods Sold]]+Table1[[#This Row],[Distribution]]+Table1[[#This Row],[Warehousing]])</f>
        <v>14874.240000000002</v>
      </c>
      <c r="Q436" s="12">
        <f>Table1[[#This Row],[PROFIT]]/Table1[[#This Row],[Net Sales]]</f>
        <v>0.32006858317388265</v>
      </c>
      <c r="R436" s="14">
        <f>ABS(Table1[[#This Row],[Distribution]])+ABS(Table1[[#This Row],[Warehousing]])</f>
        <v>1913.36</v>
      </c>
      <c r="S436" s="12">
        <f>ABS(Table1[[#This Row],[Discounts]]/Table1[[#This Row],[Gross Sales]])</f>
        <v>3.951636904761905E-2</v>
      </c>
      <c r="T436" s="17">
        <f>Table1[[#This Row],[logistics cost]]/Table1[[#This Row],[Net Sales]]</f>
        <v>4.117228337727373E-2</v>
      </c>
      <c r="U436" s="1">
        <f>Table1[[#This Row],[PROFIT]]/Table1[[#This Row],[Volume]]</f>
        <v>129.11666666666667</v>
      </c>
      <c r="V436" s="1">
        <f>ABS(Table1[[#This Row],[Discounts]])</f>
        <v>1911.96</v>
      </c>
    </row>
    <row r="437" spans="1:22" ht="21.75" customHeight="1" x14ac:dyDescent="0.3">
      <c r="A437" s="1">
        <v>1120010</v>
      </c>
      <c r="B437" s="1" t="s">
        <v>32</v>
      </c>
      <c r="C437" s="1">
        <v>202408</v>
      </c>
      <c r="D437" s="1" t="s">
        <v>22</v>
      </c>
      <c r="E437" s="1" t="s">
        <v>17</v>
      </c>
      <c r="F437" s="1" t="s">
        <v>18</v>
      </c>
      <c r="G437" s="1" t="s">
        <v>39</v>
      </c>
      <c r="H437" s="1" t="s">
        <v>37</v>
      </c>
      <c r="I437" s="5">
        <v>277.89999999999998</v>
      </c>
      <c r="J437" s="5">
        <v>133392</v>
      </c>
      <c r="K437" s="5">
        <v>-14431.04</v>
      </c>
      <c r="L437" s="5">
        <v>118960.96000000001</v>
      </c>
      <c r="M437" s="5">
        <v>-78378.37</v>
      </c>
      <c r="N437" s="5">
        <v>-4175.79</v>
      </c>
      <c r="O437" s="5">
        <v>-1839.87</v>
      </c>
      <c r="P437" s="5">
        <f>Table1[[#This Row],[Net Sales]]+(Table1[[#This Row],[Cost of Goods Sold]]+Table1[[#This Row],[Distribution]]+Table1[[#This Row],[Warehousing]])</f>
        <v>34566.930000000022</v>
      </c>
      <c r="Q437" s="12">
        <f>Table1[[#This Row],[PROFIT]]/Table1[[#This Row],[Net Sales]]</f>
        <v>0.29057373107950724</v>
      </c>
      <c r="R437" s="14">
        <f>ABS(Table1[[#This Row],[Distribution]])+ABS(Table1[[#This Row],[Warehousing]])</f>
        <v>6015.66</v>
      </c>
      <c r="S437" s="12">
        <f>ABS(Table1[[#This Row],[Discounts]]/Table1[[#This Row],[Gross Sales]])</f>
        <v>0.10818519851265444</v>
      </c>
      <c r="T437" s="17">
        <f>Table1[[#This Row],[logistics cost]]/Table1[[#This Row],[Net Sales]]</f>
        <v>5.0568354525720033E-2</v>
      </c>
      <c r="U437" s="1">
        <f>Table1[[#This Row],[PROFIT]]/Table1[[#This Row],[Volume]]</f>
        <v>124.3862180640519</v>
      </c>
      <c r="V437" s="1">
        <f>ABS(Table1[[#This Row],[Discounts]])</f>
        <v>14431.04</v>
      </c>
    </row>
    <row r="438" spans="1:22" ht="21.75" customHeight="1" x14ac:dyDescent="0.3">
      <c r="A438" s="1">
        <v>1130010</v>
      </c>
      <c r="B438" s="1" t="s">
        <v>26</v>
      </c>
      <c r="C438" s="1">
        <v>202410</v>
      </c>
      <c r="D438" s="1" t="s">
        <v>27</v>
      </c>
      <c r="E438" s="1" t="s">
        <v>28</v>
      </c>
      <c r="F438" s="1" t="s">
        <v>29</v>
      </c>
      <c r="G438" s="1" t="s">
        <v>36</v>
      </c>
      <c r="H438" s="1" t="s">
        <v>37</v>
      </c>
      <c r="I438" s="5">
        <v>162.19999999999999</v>
      </c>
      <c r="J438" s="5">
        <v>58392</v>
      </c>
      <c r="K438" s="5">
        <v>-6968.39</v>
      </c>
      <c r="L438" s="5">
        <v>51423.61</v>
      </c>
      <c r="M438" s="5">
        <v>-32112.41</v>
      </c>
      <c r="N438" s="5">
        <v>-2018.35</v>
      </c>
      <c r="O438" s="5">
        <v>-892.24</v>
      </c>
      <c r="P438" s="5">
        <f>Table1[[#This Row],[Net Sales]]+(Table1[[#This Row],[Cost of Goods Sold]]+Table1[[#This Row],[Distribution]]+Table1[[#This Row],[Warehousing]])</f>
        <v>16400.61</v>
      </c>
      <c r="Q438" s="12">
        <f>Table1[[#This Row],[PROFIT]]/Table1[[#This Row],[Net Sales]]</f>
        <v>0.31893151803228131</v>
      </c>
      <c r="R438" s="14">
        <f>ABS(Table1[[#This Row],[Distribution]])+ABS(Table1[[#This Row],[Warehousing]])</f>
        <v>2910.59</v>
      </c>
      <c r="S438" s="12">
        <f>ABS(Table1[[#This Row],[Discounts]]/Table1[[#This Row],[Gross Sales]])</f>
        <v>0.1193380942594876</v>
      </c>
      <c r="T438" s="17">
        <f>Table1[[#This Row],[logistics cost]]/Table1[[#This Row],[Net Sales]]</f>
        <v>5.6600265908986168E-2</v>
      </c>
      <c r="U438" s="1">
        <f>Table1[[#This Row],[PROFIT]]/Table1[[#This Row],[Volume]]</f>
        <v>101.11350184956845</v>
      </c>
      <c r="V438" s="1">
        <f>ABS(Table1[[#This Row],[Discounts]])</f>
        <v>6968.39</v>
      </c>
    </row>
    <row r="439" spans="1:22" ht="21.75" customHeight="1" x14ac:dyDescent="0.3">
      <c r="A439" s="1">
        <v>1110010</v>
      </c>
      <c r="B439" s="1" t="s">
        <v>15</v>
      </c>
      <c r="C439" s="1">
        <v>202502</v>
      </c>
      <c r="D439" s="1" t="s">
        <v>16</v>
      </c>
      <c r="E439" s="1" t="s">
        <v>17</v>
      </c>
      <c r="F439" s="1" t="s">
        <v>18</v>
      </c>
      <c r="G439" s="1" t="s">
        <v>30</v>
      </c>
      <c r="H439" s="1" t="s">
        <v>31</v>
      </c>
      <c r="I439" s="5">
        <v>40.700000000000003</v>
      </c>
      <c r="J439" s="5">
        <v>17094</v>
      </c>
      <c r="K439" s="5">
        <v>-432.22</v>
      </c>
      <c r="L439" s="5">
        <v>16661.78</v>
      </c>
      <c r="M439" s="5">
        <v>-10491.19</v>
      </c>
      <c r="N439" s="5">
        <v>-615.16</v>
      </c>
      <c r="O439" s="5">
        <v>-167.56</v>
      </c>
      <c r="P439" s="5">
        <f>Table1[[#This Row],[Net Sales]]+(Table1[[#This Row],[Cost of Goods Sold]]+Table1[[#This Row],[Distribution]]+Table1[[#This Row],[Warehousing]])</f>
        <v>5387.869999999999</v>
      </c>
      <c r="Q439" s="12">
        <f>Table1[[#This Row],[PROFIT]]/Table1[[#This Row],[Net Sales]]</f>
        <v>0.32336701120768607</v>
      </c>
      <c r="R439" s="14">
        <f>ABS(Table1[[#This Row],[Distribution]])+ABS(Table1[[#This Row],[Warehousing]])</f>
        <v>782.72</v>
      </c>
      <c r="S439" s="12">
        <f>ABS(Table1[[#This Row],[Discounts]]/Table1[[#This Row],[Gross Sales]])</f>
        <v>2.5284895284895286E-2</v>
      </c>
      <c r="T439" s="17">
        <f>Table1[[#This Row],[logistics cost]]/Table1[[#This Row],[Net Sales]]</f>
        <v>4.6976973648673793E-2</v>
      </c>
      <c r="U439" s="1">
        <f>Table1[[#This Row],[PROFIT]]/Table1[[#This Row],[Volume]]</f>
        <v>132.38009828009825</v>
      </c>
      <c r="V439" s="1">
        <f>ABS(Table1[[#This Row],[Discounts]])</f>
        <v>432.22</v>
      </c>
    </row>
    <row r="440" spans="1:22" ht="21.75" customHeight="1" x14ac:dyDescent="0.3">
      <c r="A440" s="1">
        <v>1120020</v>
      </c>
      <c r="B440" s="1" t="s">
        <v>21</v>
      </c>
      <c r="C440" s="1">
        <v>202405</v>
      </c>
      <c r="D440" s="1" t="s">
        <v>22</v>
      </c>
      <c r="E440" s="1" t="s">
        <v>23</v>
      </c>
      <c r="F440" s="1" t="s">
        <v>24</v>
      </c>
      <c r="G440" s="1" t="s">
        <v>36</v>
      </c>
      <c r="H440" s="1" t="s">
        <v>37</v>
      </c>
      <c r="I440" s="5">
        <v>282.2</v>
      </c>
      <c r="J440" s="5">
        <v>107236</v>
      </c>
      <c r="K440" s="5">
        <v>-11139.16</v>
      </c>
      <c r="L440" s="5">
        <v>96096.84</v>
      </c>
      <c r="M440" s="5">
        <v>-64040.82</v>
      </c>
      <c r="N440" s="5">
        <v>-3123.85</v>
      </c>
      <c r="O440" s="5">
        <v>-1771.2</v>
      </c>
      <c r="P440" s="5">
        <f>Table1[[#This Row],[Net Sales]]+(Table1[[#This Row],[Cost of Goods Sold]]+Table1[[#This Row],[Distribution]]+Table1[[#This Row],[Warehousing]])</f>
        <v>27160.97</v>
      </c>
      <c r="Q440" s="12">
        <f>Table1[[#This Row],[PROFIT]]/Table1[[#This Row],[Net Sales]]</f>
        <v>0.28264165606278002</v>
      </c>
      <c r="R440" s="14">
        <f>ABS(Table1[[#This Row],[Distribution]])+ABS(Table1[[#This Row],[Warehousing]])</f>
        <v>4895.05</v>
      </c>
      <c r="S440" s="12">
        <f>ABS(Table1[[#This Row],[Discounts]]/Table1[[#This Row],[Gross Sales]])</f>
        <v>0.10387519116714536</v>
      </c>
      <c r="T440" s="17">
        <f>Table1[[#This Row],[logistics cost]]/Table1[[#This Row],[Net Sales]]</f>
        <v>5.0938719733135872E-2</v>
      </c>
      <c r="U440" s="1">
        <f>Table1[[#This Row],[PROFIT]]/Table1[[#This Row],[Volume]]</f>
        <v>96.247236002834882</v>
      </c>
      <c r="V440" s="1">
        <f>ABS(Table1[[#This Row],[Discounts]])</f>
        <v>11139.16</v>
      </c>
    </row>
    <row r="441" spans="1:22" ht="21.75" customHeight="1" x14ac:dyDescent="0.3">
      <c r="A441" s="1">
        <v>1120010</v>
      </c>
      <c r="B441" s="1" t="s">
        <v>32</v>
      </c>
      <c r="C441" s="1">
        <v>202506</v>
      </c>
      <c r="D441" s="1" t="s">
        <v>22</v>
      </c>
      <c r="E441" s="1" t="s">
        <v>17</v>
      </c>
      <c r="F441" s="1" t="s">
        <v>18</v>
      </c>
      <c r="G441" s="1" t="s">
        <v>43</v>
      </c>
      <c r="H441" s="1" t="s">
        <v>31</v>
      </c>
      <c r="I441" s="5">
        <v>49.4</v>
      </c>
      <c r="J441" s="5">
        <v>23712</v>
      </c>
      <c r="K441" s="5">
        <v>-846.06</v>
      </c>
      <c r="L441" s="5">
        <v>22865.94</v>
      </c>
      <c r="M441" s="5">
        <v>-14612.97</v>
      </c>
      <c r="N441" s="5">
        <v>-557.91</v>
      </c>
      <c r="O441" s="5">
        <v>-270.7</v>
      </c>
      <c r="P441" s="5">
        <f>Table1[[#This Row],[Net Sales]]+(Table1[[#This Row],[Cost of Goods Sold]]+Table1[[#This Row],[Distribution]]+Table1[[#This Row],[Warehousing]])</f>
        <v>7424.3599999999988</v>
      </c>
      <c r="Q441" s="12">
        <f>Table1[[#This Row],[PROFIT]]/Table1[[#This Row],[Net Sales]]</f>
        <v>0.32469078463426387</v>
      </c>
      <c r="R441" s="14">
        <f>ABS(Table1[[#This Row],[Distribution]])+ABS(Table1[[#This Row],[Warehousing]])</f>
        <v>828.6099999999999</v>
      </c>
      <c r="S441" s="12">
        <f>ABS(Table1[[#This Row],[Discounts]]/Table1[[#This Row],[Gross Sales]])</f>
        <v>3.5680668016194329E-2</v>
      </c>
      <c r="T441" s="17">
        <f>Table1[[#This Row],[logistics cost]]/Table1[[#This Row],[Net Sales]]</f>
        <v>3.6237740499625207E-2</v>
      </c>
      <c r="U441" s="1">
        <f>Table1[[#This Row],[PROFIT]]/Table1[[#This Row],[Volume]]</f>
        <v>150.29068825910929</v>
      </c>
      <c r="V441" s="1">
        <f>ABS(Table1[[#This Row],[Discounts]])</f>
        <v>846.06</v>
      </c>
    </row>
    <row r="442" spans="1:22" ht="21.75" customHeight="1" x14ac:dyDescent="0.3">
      <c r="A442" s="1">
        <v>1110010</v>
      </c>
      <c r="B442" s="1" t="s">
        <v>15</v>
      </c>
      <c r="C442" s="1">
        <v>202506</v>
      </c>
      <c r="D442" s="1" t="s">
        <v>16</v>
      </c>
      <c r="E442" s="1" t="s">
        <v>17</v>
      </c>
      <c r="F442" s="1" t="s">
        <v>18</v>
      </c>
      <c r="G442" s="1" t="s">
        <v>39</v>
      </c>
      <c r="H442" s="1" t="s">
        <v>37</v>
      </c>
      <c r="I442" s="5">
        <v>184.3</v>
      </c>
      <c r="J442" s="5">
        <v>77406</v>
      </c>
      <c r="K442" s="5">
        <v>-6477.17</v>
      </c>
      <c r="L442" s="5">
        <v>70928.83</v>
      </c>
      <c r="M442" s="5">
        <v>-44917.23</v>
      </c>
      <c r="N442" s="5">
        <v>-1721.24</v>
      </c>
      <c r="O442" s="5">
        <v>-944.69</v>
      </c>
      <c r="P442" s="5">
        <f>Table1[[#This Row],[Net Sales]]+(Table1[[#This Row],[Cost of Goods Sold]]+Table1[[#This Row],[Distribution]]+Table1[[#This Row],[Warehousing]])</f>
        <v>23345.67</v>
      </c>
      <c r="Q442" s="12">
        <f>Table1[[#This Row],[PROFIT]]/Table1[[#This Row],[Net Sales]]</f>
        <v>0.32914218379183752</v>
      </c>
      <c r="R442" s="14">
        <f>ABS(Table1[[#This Row],[Distribution]])+ABS(Table1[[#This Row],[Warehousing]])</f>
        <v>2665.9300000000003</v>
      </c>
      <c r="S442" s="12">
        <f>ABS(Table1[[#This Row],[Discounts]]/Table1[[#This Row],[Gross Sales]])</f>
        <v>8.3677880267679514E-2</v>
      </c>
      <c r="T442" s="17">
        <f>Table1[[#This Row],[logistics cost]]/Table1[[#This Row],[Net Sales]]</f>
        <v>3.7585985839608524E-2</v>
      </c>
      <c r="U442" s="1">
        <f>Table1[[#This Row],[PROFIT]]/Table1[[#This Row],[Volume]]</f>
        <v>126.67211068909386</v>
      </c>
      <c r="V442" s="1">
        <f>ABS(Table1[[#This Row],[Discounts]])</f>
        <v>6477.17</v>
      </c>
    </row>
    <row r="443" spans="1:22" ht="21.75" customHeight="1" x14ac:dyDescent="0.3">
      <c r="A443" s="1">
        <v>1120010</v>
      </c>
      <c r="B443" s="1" t="s">
        <v>32</v>
      </c>
      <c r="C443" s="1">
        <v>202508</v>
      </c>
      <c r="D443" s="1" t="s">
        <v>22</v>
      </c>
      <c r="E443" s="1" t="s">
        <v>17</v>
      </c>
      <c r="F443" s="1" t="s">
        <v>18</v>
      </c>
      <c r="G443" s="1" t="s">
        <v>33</v>
      </c>
      <c r="H443" s="1" t="s">
        <v>34</v>
      </c>
      <c r="I443" s="5">
        <v>182.6</v>
      </c>
      <c r="J443" s="5">
        <v>87648</v>
      </c>
      <c r="K443" s="5">
        <v>-8755.94</v>
      </c>
      <c r="L443" s="5">
        <v>78892.06</v>
      </c>
      <c r="M443" s="5">
        <v>-52812.03</v>
      </c>
      <c r="N443" s="5">
        <v>-3125.91</v>
      </c>
      <c r="O443" s="5">
        <v>-795.87</v>
      </c>
      <c r="P443" s="5">
        <f>Table1[[#This Row],[Net Sales]]+(Table1[[#This Row],[Cost of Goods Sold]]+Table1[[#This Row],[Distribution]]+Table1[[#This Row],[Warehousing]])</f>
        <v>22158.249999999993</v>
      </c>
      <c r="Q443" s="12">
        <f>Table1[[#This Row],[PROFIT]]/Table1[[#This Row],[Net Sales]]</f>
        <v>0.28086793525229276</v>
      </c>
      <c r="R443" s="14">
        <f>ABS(Table1[[#This Row],[Distribution]])+ABS(Table1[[#This Row],[Warehousing]])</f>
        <v>3921.7799999999997</v>
      </c>
      <c r="S443" s="12">
        <f>ABS(Table1[[#This Row],[Discounts]]/Table1[[#This Row],[Gross Sales]])</f>
        <v>9.9898913837166856E-2</v>
      </c>
      <c r="T443" s="17">
        <f>Table1[[#This Row],[logistics cost]]/Table1[[#This Row],[Net Sales]]</f>
        <v>4.971070599500127E-2</v>
      </c>
      <c r="U443" s="1">
        <f>Table1[[#This Row],[PROFIT]]/Table1[[#This Row],[Volume]]</f>
        <v>121.34857612267247</v>
      </c>
      <c r="V443" s="1">
        <f>ABS(Table1[[#This Row],[Discounts]])</f>
        <v>8755.94</v>
      </c>
    </row>
    <row r="444" spans="1:22" ht="21.75" customHeight="1" x14ac:dyDescent="0.3">
      <c r="A444" s="1">
        <v>1120010</v>
      </c>
      <c r="B444" s="1" t="s">
        <v>32</v>
      </c>
      <c r="C444" s="1">
        <v>202509</v>
      </c>
      <c r="D444" s="1" t="s">
        <v>22</v>
      </c>
      <c r="E444" s="1" t="s">
        <v>17</v>
      </c>
      <c r="F444" s="1" t="s">
        <v>18</v>
      </c>
      <c r="G444" s="1" t="s">
        <v>30</v>
      </c>
      <c r="H444" s="1" t="s">
        <v>31</v>
      </c>
      <c r="I444" s="5">
        <v>77.5</v>
      </c>
      <c r="J444" s="5">
        <v>37200</v>
      </c>
      <c r="K444" s="5">
        <v>-1206.1199999999999</v>
      </c>
      <c r="L444" s="5">
        <v>35993.879999999997</v>
      </c>
      <c r="M444" s="5">
        <v>-24387.07</v>
      </c>
      <c r="N444" s="5">
        <v>-1211.23</v>
      </c>
      <c r="O444" s="5">
        <v>-475.46</v>
      </c>
      <c r="P444" s="5">
        <f>Table1[[#This Row],[Net Sales]]+(Table1[[#This Row],[Cost of Goods Sold]]+Table1[[#This Row],[Distribution]]+Table1[[#This Row],[Warehousing]])</f>
        <v>9920.119999999999</v>
      </c>
      <c r="Q444" s="12">
        <f>Table1[[#This Row],[PROFIT]]/Table1[[#This Row],[Net Sales]]</f>
        <v>0.27560574186500592</v>
      </c>
      <c r="R444" s="14">
        <f>ABS(Table1[[#This Row],[Distribution]])+ABS(Table1[[#This Row],[Warehousing]])</f>
        <v>1686.69</v>
      </c>
      <c r="S444" s="12">
        <f>ABS(Table1[[#This Row],[Discounts]]/Table1[[#This Row],[Gross Sales]])</f>
        <v>3.2422580645161285E-2</v>
      </c>
      <c r="T444" s="17">
        <f>Table1[[#This Row],[logistics cost]]/Table1[[#This Row],[Net Sales]]</f>
        <v>4.6860466279267481E-2</v>
      </c>
      <c r="U444" s="1">
        <f>Table1[[#This Row],[PROFIT]]/Table1[[#This Row],[Volume]]</f>
        <v>128.00154838709676</v>
      </c>
      <c r="V444" s="1">
        <f>ABS(Table1[[#This Row],[Discounts]])</f>
        <v>1206.1199999999999</v>
      </c>
    </row>
    <row r="445" spans="1:22" ht="21.75" customHeight="1" x14ac:dyDescent="0.3">
      <c r="A445" s="1">
        <v>1110010</v>
      </c>
      <c r="B445" s="1" t="s">
        <v>15</v>
      </c>
      <c r="C445" s="1">
        <v>202506</v>
      </c>
      <c r="D445" s="1" t="s">
        <v>16</v>
      </c>
      <c r="E445" s="1" t="s">
        <v>17</v>
      </c>
      <c r="F445" s="1" t="s">
        <v>18</v>
      </c>
      <c r="G445" s="1" t="s">
        <v>35</v>
      </c>
      <c r="H445" s="1" t="s">
        <v>31</v>
      </c>
      <c r="I445" s="5">
        <v>89.6</v>
      </c>
      <c r="J445" s="5">
        <v>37632</v>
      </c>
      <c r="K445" s="5">
        <v>-771.23</v>
      </c>
      <c r="L445" s="5">
        <v>36860.769999999997</v>
      </c>
      <c r="M445" s="5">
        <v>-23996.81</v>
      </c>
      <c r="N445" s="5">
        <v>-1305.24</v>
      </c>
      <c r="O445" s="5">
        <v>-558.19000000000005</v>
      </c>
      <c r="P445" s="5">
        <f>Table1[[#This Row],[Net Sales]]+(Table1[[#This Row],[Cost of Goods Sold]]+Table1[[#This Row],[Distribution]]+Table1[[#This Row],[Warehousing]])</f>
        <v>11000.529999999995</v>
      </c>
      <c r="Q445" s="12">
        <f>Table1[[#This Row],[PROFIT]]/Table1[[#This Row],[Net Sales]]</f>
        <v>0.29843462304232921</v>
      </c>
      <c r="R445" s="14">
        <f>ABS(Table1[[#This Row],[Distribution]])+ABS(Table1[[#This Row],[Warehousing]])</f>
        <v>1863.43</v>
      </c>
      <c r="S445" s="12">
        <f>ABS(Table1[[#This Row],[Discounts]]/Table1[[#This Row],[Gross Sales]])</f>
        <v>2.0493994472789115E-2</v>
      </c>
      <c r="T445" s="17">
        <f>Table1[[#This Row],[logistics cost]]/Table1[[#This Row],[Net Sales]]</f>
        <v>5.0553203310728455E-2</v>
      </c>
      <c r="U445" s="1">
        <f>Table1[[#This Row],[PROFIT]]/Table1[[#This Row],[Volume]]</f>
        <v>122.77377232142852</v>
      </c>
      <c r="V445" s="1">
        <f>ABS(Table1[[#This Row],[Discounts]])</f>
        <v>771.23</v>
      </c>
    </row>
    <row r="446" spans="1:22" ht="21.75" customHeight="1" x14ac:dyDescent="0.3">
      <c r="A446" s="1">
        <v>1130010</v>
      </c>
      <c r="B446" s="1" t="s">
        <v>26</v>
      </c>
      <c r="C446" s="1">
        <v>202402</v>
      </c>
      <c r="D446" s="1" t="s">
        <v>27</v>
      </c>
      <c r="E446" s="1" t="s">
        <v>28</v>
      </c>
      <c r="F446" s="1" t="s">
        <v>29</v>
      </c>
      <c r="G446" s="1" t="s">
        <v>35</v>
      </c>
      <c r="H446" s="1" t="s">
        <v>31</v>
      </c>
      <c r="I446" s="5">
        <v>42.6</v>
      </c>
      <c r="J446" s="5">
        <v>15336</v>
      </c>
      <c r="K446" s="5">
        <v>-506.56</v>
      </c>
      <c r="L446" s="5">
        <v>14829.44</v>
      </c>
      <c r="M446" s="5">
        <v>-9479.26</v>
      </c>
      <c r="N446" s="5">
        <v>-321.01</v>
      </c>
      <c r="O446" s="5">
        <v>-162.52000000000001</v>
      </c>
      <c r="P446" s="5">
        <f>Table1[[#This Row],[Net Sales]]+(Table1[[#This Row],[Cost of Goods Sold]]+Table1[[#This Row],[Distribution]]+Table1[[#This Row],[Warehousing]])</f>
        <v>4866.6499999999996</v>
      </c>
      <c r="Q446" s="12">
        <f>Table1[[#This Row],[PROFIT]]/Table1[[#This Row],[Net Sales]]</f>
        <v>0.32817490073799144</v>
      </c>
      <c r="R446" s="14">
        <f>ABS(Table1[[#This Row],[Distribution]])+ABS(Table1[[#This Row],[Warehousing]])</f>
        <v>483.53</v>
      </c>
      <c r="S446" s="12">
        <f>ABS(Table1[[#This Row],[Discounts]]/Table1[[#This Row],[Gross Sales]])</f>
        <v>3.3030777256129372E-2</v>
      </c>
      <c r="T446" s="17">
        <f>Table1[[#This Row],[logistics cost]]/Table1[[#This Row],[Net Sales]]</f>
        <v>3.2606086271632639E-2</v>
      </c>
      <c r="U446" s="1">
        <f>Table1[[#This Row],[PROFIT]]/Table1[[#This Row],[Volume]]</f>
        <v>114.24061032863848</v>
      </c>
      <c r="V446" s="1">
        <f>ABS(Table1[[#This Row],[Discounts]])</f>
        <v>506.56</v>
      </c>
    </row>
    <row r="447" spans="1:22" ht="21.75" customHeight="1" x14ac:dyDescent="0.3">
      <c r="A447" s="1">
        <v>1130010</v>
      </c>
      <c r="B447" s="1" t="s">
        <v>26</v>
      </c>
      <c r="C447" s="1">
        <v>202407</v>
      </c>
      <c r="D447" s="1" t="s">
        <v>27</v>
      </c>
      <c r="E447" s="1" t="s">
        <v>28</v>
      </c>
      <c r="F447" s="1" t="s">
        <v>29</v>
      </c>
      <c r="G447" s="1" t="s">
        <v>25</v>
      </c>
      <c r="H447" s="1" t="s">
        <v>20</v>
      </c>
      <c r="I447" s="5">
        <v>83.7</v>
      </c>
      <c r="J447" s="5">
        <v>30132</v>
      </c>
      <c r="K447" s="5">
        <v>-2507.21</v>
      </c>
      <c r="L447" s="5">
        <v>27624.79</v>
      </c>
      <c r="M447" s="5">
        <v>-18561.009999999998</v>
      </c>
      <c r="N447" s="5">
        <v>-786.87</v>
      </c>
      <c r="O447" s="5">
        <v>-304.95999999999998</v>
      </c>
      <c r="P447" s="5">
        <f>Table1[[#This Row],[Net Sales]]+(Table1[[#This Row],[Cost of Goods Sold]]+Table1[[#This Row],[Distribution]]+Table1[[#This Row],[Warehousing]])</f>
        <v>7971.9500000000044</v>
      </c>
      <c r="Q447" s="12">
        <f>Table1[[#This Row],[PROFIT]]/Table1[[#This Row],[Net Sales]]</f>
        <v>0.2885795692926536</v>
      </c>
      <c r="R447" s="14">
        <f>ABS(Table1[[#This Row],[Distribution]])+ABS(Table1[[#This Row],[Warehousing]])</f>
        <v>1091.83</v>
      </c>
      <c r="S447" s="12">
        <f>ABS(Table1[[#This Row],[Discounts]]/Table1[[#This Row],[Gross Sales]])</f>
        <v>8.3207553431567771E-2</v>
      </c>
      <c r="T447" s="17">
        <f>Table1[[#This Row],[logistics cost]]/Table1[[#This Row],[Net Sales]]</f>
        <v>3.952355836913149E-2</v>
      </c>
      <c r="U447" s="1">
        <f>Table1[[#This Row],[PROFIT]]/Table1[[#This Row],[Volume]]</f>
        <v>95.244324970131473</v>
      </c>
      <c r="V447" s="1">
        <f>ABS(Table1[[#This Row],[Discounts]])</f>
        <v>2507.21</v>
      </c>
    </row>
    <row r="448" spans="1:22" ht="21.75" customHeight="1" x14ac:dyDescent="0.3">
      <c r="A448" s="1">
        <v>1130010</v>
      </c>
      <c r="B448" s="1" t="s">
        <v>26</v>
      </c>
      <c r="C448" s="1">
        <v>202403</v>
      </c>
      <c r="D448" s="1" t="s">
        <v>27</v>
      </c>
      <c r="E448" s="1" t="s">
        <v>28</v>
      </c>
      <c r="F448" s="1" t="s">
        <v>29</v>
      </c>
      <c r="G448" s="1" t="s">
        <v>43</v>
      </c>
      <c r="H448" s="1" t="s">
        <v>31</v>
      </c>
      <c r="I448" s="5">
        <v>92.2</v>
      </c>
      <c r="J448" s="5">
        <v>33192</v>
      </c>
      <c r="K448" s="5">
        <v>-765.91</v>
      </c>
      <c r="L448" s="5">
        <v>32426.09</v>
      </c>
      <c r="M448" s="5">
        <v>-20997.63</v>
      </c>
      <c r="N448" s="5">
        <v>-863.65</v>
      </c>
      <c r="O448" s="5">
        <v>-352.64</v>
      </c>
      <c r="P448" s="5">
        <f>Table1[[#This Row],[Net Sales]]+(Table1[[#This Row],[Cost of Goods Sold]]+Table1[[#This Row],[Distribution]]+Table1[[#This Row],[Warehousing]])</f>
        <v>10212.169999999998</v>
      </c>
      <c r="Q448" s="12">
        <f>Table1[[#This Row],[PROFIT]]/Table1[[#This Row],[Net Sales]]</f>
        <v>0.3149368301882835</v>
      </c>
      <c r="R448" s="14">
        <f>ABS(Table1[[#This Row],[Distribution]])+ABS(Table1[[#This Row],[Warehousing]])</f>
        <v>1216.29</v>
      </c>
      <c r="S448" s="12">
        <f>ABS(Table1[[#This Row],[Discounts]]/Table1[[#This Row],[Gross Sales]])</f>
        <v>2.3075138587611472E-2</v>
      </c>
      <c r="T448" s="17">
        <f>Table1[[#This Row],[logistics cost]]/Table1[[#This Row],[Net Sales]]</f>
        <v>3.7509610316877551E-2</v>
      </c>
      <c r="U448" s="1">
        <f>Table1[[#This Row],[PROFIT]]/Table1[[#This Row],[Volume]]</f>
        <v>110.76106290672449</v>
      </c>
      <c r="V448" s="1">
        <f>ABS(Table1[[#This Row],[Discounts]])</f>
        <v>765.91</v>
      </c>
    </row>
    <row r="449" spans="1:22" ht="21.75" customHeight="1" x14ac:dyDescent="0.3">
      <c r="A449" s="1">
        <v>1110010</v>
      </c>
      <c r="B449" s="1" t="s">
        <v>15</v>
      </c>
      <c r="C449" s="1">
        <v>202506</v>
      </c>
      <c r="D449" s="1" t="s">
        <v>16</v>
      </c>
      <c r="E449" s="1" t="s">
        <v>17</v>
      </c>
      <c r="F449" s="1" t="s">
        <v>18</v>
      </c>
      <c r="G449" s="1" t="s">
        <v>39</v>
      </c>
      <c r="H449" s="1" t="s">
        <v>37</v>
      </c>
      <c r="I449" s="5">
        <v>67.599999999999994</v>
      </c>
      <c r="J449" s="5">
        <v>28392</v>
      </c>
      <c r="K449" s="5">
        <v>-3204.46</v>
      </c>
      <c r="L449" s="5">
        <v>25187.54</v>
      </c>
      <c r="M449" s="5">
        <v>-16993.009999999998</v>
      </c>
      <c r="N449" s="5">
        <v>-709.1</v>
      </c>
      <c r="O449" s="5">
        <v>-365.5</v>
      </c>
      <c r="P449" s="5">
        <f>Table1[[#This Row],[Net Sales]]+(Table1[[#This Row],[Cost of Goods Sold]]+Table1[[#This Row],[Distribution]]+Table1[[#This Row],[Warehousing]])</f>
        <v>7119.9300000000039</v>
      </c>
      <c r="Q449" s="12">
        <f>Table1[[#This Row],[PROFIT]]/Table1[[#This Row],[Net Sales]]</f>
        <v>0.28267667267228175</v>
      </c>
      <c r="R449" s="14">
        <f>ABS(Table1[[#This Row],[Distribution]])+ABS(Table1[[#This Row],[Warehousing]])</f>
        <v>1074.5999999999999</v>
      </c>
      <c r="S449" s="12">
        <f>ABS(Table1[[#This Row],[Discounts]]/Table1[[#This Row],[Gross Sales]])</f>
        <v>0.11286489151873767</v>
      </c>
      <c r="T449" s="17">
        <f>Table1[[#This Row],[logistics cost]]/Table1[[#This Row],[Net Sales]]</f>
        <v>4.2663952096949516E-2</v>
      </c>
      <c r="U449" s="1">
        <f>Table1[[#This Row],[PROFIT]]/Table1[[#This Row],[Volume]]</f>
        <v>105.32440828402373</v>
      </c>
      <c r="V449" s="1">
        <f>ABS(Table1[[#This Row],[Discounts]])</f>
        <v>3204.46</v>
      </c>
    </row>
    <row r="450" spans="1:22" ht="21.75" customHeight="1" x14ac:dyDescent="0.3">
      <c r="A450" s="1">
        <v>1120020</v>
      </c>
      <c r="B450" s="1" t="s">
        <v>21</v>
      </c>
      <c r="C450" s="1">
        <v>202401</v>
      </c>
      <c r="D450" s="1" t="s">
        <v>22</v>
      </c>
      <c r="E450" s="1" t="s">
        <v>23</v>
      </c>
      <c r="F450" s="1" t="s">
        <v>24</v>
      </c>
      <c r="G450" s="1" t="s">
        <v>35</v>
      </c>
      <c r="H450" s="1" t="s">
        <v>31</v>
      </c>
      <c r="I450" s="5">
        <v>52.8</v>
      </c>
      <c r="J450" s="5">
        <v>20064</v>
      </c>
      <c r="K450" s="5">
        <v>-448.75</v>
      </c>
      <c r="L450" s="5">
        <v>19615.25</v>
      </c>
      <c r="M450" s="5">
        <v>-12168.4</v>
      </c>
      <c r="N450" s="5">
        <v>-674.88</v>
      </c>
      <c r="O450" s="5">
        <v>-208.56</v>
      </c>
      <c r="P450" s="5">
        <f>Table1[[#This Row],[Net Sales]]+(Table1[[#This Row],[Cost of Goods Sold]]+Table1[[#This Row],[Distribution]]+Table1[[#This Row],[Warehousing]])</f>
        <v>6563.4100000000017</v>
      </c>
      <c r="Q450" s="12">
        <f>Table1[[#This Row],[PROFIT]]/Table1[[#This Row],[Net Sales]]</f>
        <v>0.3346075120123374</v>
      </c>
      <c r="R450" s="14">
        <f>ABS(Table1[[#This Row],[Distribution]])+ABS(Table1[[#This Row],[Warehousing]])</f>
        <v>883.44</v>
      </c>
      <c r="S450" s="12">
        <f>ABS(Table1[[#This Row],[Discounts]]/Table1[[#This Row],[Gross Sales]])</f>
        <v>2.2365929027113238E-2</v>
      </c>
      <c r="T450" s="17">
        <f>Table1[[#This Row],[logistics cost]]/Table1[[#This Row],[Net Sales]]</f>
        <v>4.5038426734301119E-2</v>
      </c>
      <c r="U450" s="1">
        <f>Table1[[#This Row],[PROFIT]]/Table1[[#This Row],[Volume]]</f>
        <v>124.30700757575761</v>
      </c>
      <c r="V450" s="1">
        <f>ABS(Table1[[#This Row],[Discounts]])</f>
        <v>448.75</v>
      </c>
    </row>
    <row r="451" spans="1:22" ht="21.75" customHeight="1" x14ac:dyDescent="0.3">
      <c r="A451" s="1">
        <v>1130010</v>
      </c>
      <c r="B451" s="1" t="s">
        <v>26</v>
      </c>
      <c r="C451" s="1">
        <v>202412</v>
      </c>
      <c r="D451" s="1" t="s">
        <v>27</v>
      </c>
      <c r="E451" s="1" t="s">
        <v>28</v>
      </c>
      <c r="F451" s="1" t="s">
        <v>29</v>
      </c>
      <c r="G451" s="1" t="s">
        <v>25</v>
      </c>
      <c r="H451" s="1" t="s">
        <v>20</v>
      </c>
      <c r="I451" s="5">
        <v>112.1</v>
      </c>
      <c r="J451" s="5">
        <v>40356</v>
      </c>
      <c r="K451" s="5">
        <v>-2549.86</v>
      </c>
      <c r="L451" s="5">
        <v>37806.14</v>
      </c>
      <c r="M451" s="5">
        <v>-25224.77</v>
      </c>
      <c r="N451" s="5">
        <v>-983.98</v>
      </c>
      <c r="O451" s="5">
        <v>-410.77</v>
      </c>
      <c r="P451" s="5">
        <f>Table1[[#This Row],[Net Sales]]+(Table1[[#This Row],[Cost of Goods Sold]]+Table1[[#This Row],[Distribution]]+Table1[[#This Row],[Warehousing]])</f>
        <v>11186.619999999999</v>
      </c>
      <c r="Q451" s="12">
        <f>Table1[[#This Row],[PROFIT]]/Table1[[#This Row],[Net Sales]]</f>
        <v>0.29589426479402547</v>
      </c>
      <c r="R451" s="14">
        <f>ABS(Table1[[#This Row],[Distribution]])+ABS(Table1[[#This Row],[Warehousing]])</f>
        <v>1394.75</v>
      </c>
      <c r="S451" s="12">
        <f>ABS(Table1[[#This Row],[Discounts]]/Table1[[#This Row],[Gross Sales]])</f>
        <v>6.3184160967390227E-2</v>
      </c>
      <c r="T451" s="17">
        <f>Table1[[#This Row],[logistics cost]]/Table1[[#This Row],[Net Sales]]</f>
        <v>3.6892155612818445E-2</v>
      </c>
      <c r="U451" s="1">
        <f>Table1[[#This Row],[PROFIT]]/Table1[[#This Row],[Volume]]</f>
        <v>99.791436217662792</v>
      </c>
      <c r="V451" s="1">
        <f>ABS(Table1[[#This Row],[Discounts]])</f>
        <v>2549.86</v>
      </c>
    </row>
    <row r="452" spans="1:22" ht="21.75" customHeight="1" x14ac:dyDescent="0.3">
      <c r="A452" s="1">
        <v>1120020</v>
      </c>
      <c r="B452" s="1" t="s">
        <v>21</v>
      </c>
      <c r="C452" s="1">
        <v>202510</v>
      </c>
      <c r="D452" s="1" t="s">
        <v>22</v>
      </c>
      <c r="E452" s="1" t="s">
        <v>23</v>
      </c>
      <c r="F452" s="1" t="s">
        <v>24</v>
      </c>
      <c r="G452" s="1" t="s">
        <v>35</v>
      </c>
      <c r="H452" s="1" t="s">
        <v>31</v>
      </c>
      <c r="I452" s="5">
        <v>13.4</v>
      </c>
      <c r="J452" s="5">
        <v>5092</v>
      </c>
      <c r="K452" s="5">
        <v>-117.76</v>
      </c>
      <c r="L452" s="5">
        <v>4974.24</v>
      </c>
      <c r="M452" s="5">
        <v>-3149.65</v>
      </c>
      <c r="N452" s="5">
        <v>-173.78</v>
      </c>
      <c r="O452" s="5">
        <v>-89.38</v>
      </c>
      <c r="P452" s="5">
        <f>Table1[[#This Row],[Net Sales]]+(Table1[[#This Row],[Cost of Goods Sold]]+Table1[[#This Row],[Distribution]]+Table1[[#This Row],[Warehousing]])</f>
        <v>1561.4299999999994</v>
      </c>
      <c r="Q452" s="12">
        <f>Table1[[#This Row],[PROFIT]]/Table1[[#This Row],[Net Sales]]</f>
        <v>0.31390322943806481</v>
      </c>
      <c r="R452" s="14">
        <f>ABS(Table1[[#This Row],[Distribution]])+ABS(Table1[[#This Row],[Warehousing]])</f>
        <v>263.15999999999997</v>
      </c>
      <c r="S452" s="12">
        <f>ABS(Table1[[#This Row],[Discounts]]/Table1[[#This Row],[Gross Sales]])</f>
        <v>2.3126472898664572E-2</v>
      </c>
      <c r="T452" s="17">
        <f>Table1[[#This Row],[logistics cost]]/Table1[[#This Row],[Net Sales]]</f>
        <v>5.290456431535269E-2</v>
      </c>
      <c r="U452" s="1">
        <f>Table1[[#This Row],[PROFIT]]/Table1[[#This Row],[Volume]]</f>
        <v>116.52462686567159</v>
      </c>
      <c r="V452" s="1">
        <f>ABS(Table1[[#This Row],[Discounts]])</f>
        <v>117.76</v>
      </c>
    </row>
    <row r="453" spans="1:22" ht="21.75" customHeight="1" x14ac:dyDescent="0.3">
      <c r="A453" s="1">
        <v>1130010</v>
      </c>
      <c r="B453" s="1" t="s">
        <v>26</v>
      </c>
      <c r="C453" s="1">
        <v>202410</v>
      </c>
      <c r="D453" s="1" t="s">
        <v>27</v>
      </c>
      <c r="E453" s="1" t="s">
        <v>28</v>
      </c>
      <c r="F453" s="1" t="s">
        <v>29</v>
      </c>
      <c r="G453" s="1" t="s">
        <v>33</v>
      </c>
      <c r="H453" s="1" t="s">
        <v>34</v>
      </c>
      <c r="I453" s="5">
        <v>219.3</v>
      </c>
      <c r="J453" s="5">
        <v>78948</v>
      </c>
      <c r="K453" s="5">
        <v>-7691.51</v>
      </c>
      <c r="L453" s="5">
        <v>71256.490000000005</v>
      </c>
      <c r="M453" s="5">
        <v>-47578.03</v>
      </c>
      <c r="N453" s="5">
        <v>-2464.5100000000002</v>
      </c>
      <c r="O453" s="5">
        <v>-978.44</v>
      </c>
      <c r="P453" s="5">
        <f>Table1[[#This Row],[Net Sales]]+(Table1[[#This Row],[Cost of Goods Sold]]+Table1[[#This Row],[Distribution]]+Table1[[#This Row],[Warehousing]])</f>
        <v>20235.510000000002</v>
      </c>
      <c r="Q453" s="12">
        <f>Table1[[#This Row],[PROFIT]]/Table1[[#This Row],[Net Sales]]</f>
        <v>0.28398129068664485</v>
      </c>
      <c r="R453" s="14">
        <f>ABS(Table1[[#This Row],[Distribution]])+ABS(Table1[[#This Row],[Warehousing]])</f>
        <v>3442.9500000000003</v>
      </c>
      <c r="S453" s="12">
        <f>ABS(Table1[[#This Row],[Discounts]]/Table1[[#This Row],[Gross Sales]])</f>
        <v>9.7425013933221866E-2</v>
      </c>
      <c r="T453" s="17">
        <f>Table1[[#This Row],[logistics cost]]/Table1[[#This Row],[Net Sales]]</f>
        <v>4.8317704113688451E-2</v>
      </c>
      <c r="U453" s="1">
        <f>Table1[[#This Row],[PROFIT]]/Table1[[#This Row],[Volume]]</f>
        <v>92.273187414500683</v>
      </c>
      <c r="V453" s="1">
        <f>ABS(Table1[[#This Row],[Discounts]])</f>
        <v>7691.51</v>
      </c>
    </row>
    <row r="454" spans="1:22" ht="21.75" customHeight="1" x14ac:dyDescent="0.3">
      <c r="A454" s="1">
        <v>1110010</v>
      </c>
      <c r="B454" s="1" t="s">
        <v>15</v>
      </c>
      <c r="C454" s="1">
        <v>202402</v>
      </c>
      <c r="D454" s="1" t="s">
        <v>16</v>
      </c>
      <c r="E454" s="1" t="s">
        <v>17</v>
      </c>
      <c r="F454" s="1" t="s">
        <v>18</v>
      </c>
      <c r="G454" s="1" t="s">
        <v>36</v>
      </c>
      <c r="H454" s="1" t="s">
        <v>37</v>
      </c>
      <c r="I454" s="5">
        <v>51.3</v>
      </c>
      <c r="J454" s="5">
        <v>21546</v>
      </c>
      <c r="K454" s="5">
        <v>-2237.9</v>
      </c>
      <c r="L454" s="5">
        <v>19308.099999999999</v>
      </c>
      <c r="M454" s="5">
        <v>-12593.31</v>
      </c>
      <c r="N454" s="5">
        <v>-751.85</v>
      </c>
      <c r="O454" s="5">
        <v>-251.91</v>
      </c>
      <c r="P454" s="5">
        <f>Table1[[#This Row],[Net Sales]]+(Table1[[#This Row],[Cost of Goods Sold]]+Table1[[#This Row],[Distribution]]+Table1[[#This Row],[Warehousing]])</f>
        <v>5711.0299999999988</v>
      </c>
      <c r="Q454" s="12">
        <f>Table1[[#This Row],[PROFIT]]/Table1[[#This Row],[Net Sales]]</f>
        <v>0.29578415276490172</v>
      </c>
      <c r="R454" s="14">
        <f>ABS(Table1[[#This Row],[Distribution]])+ABS(Table1[[#This Row],[Warehousing]])</f>
        <v>1003.76</v>
      </c>
      <c r="S454" s="12">
        <f>ABS(Table1[[#This Row],[Discounts]]/Table1[[#This Row],[Gross Sales]])</f>
        <v>0.103866146848603</v>
      </c>
      <c r="T454" s="17">
        <f>Table1[[#This Row],[logistics cost]]/Table1[[#This Row],[Net Sales]]</f>
        <v>5.1986471998798432E-2</v>
      </c>
      <c r="U454" s="1">
        <f>Table1[[#This Row],[PROFIT]]/Table1[[#This Row],[Volume]]</f>
        <v>111.32612085769979</v>
      </c>
      <c r="V454" s="1">
        <f>ABS(Table1[[#This Row],[Discounts]])</f>
        <v>2237.9</v>
      </c>
    </row>
    <row r="455" spans="1:22" ht="21.75" customHeight="1" x14ac:dyDescent="0.3">
      <c r="A455" s="1">
        <v>1120010</v>
      </c>
      <c r="B455" s="1" t="s">
        <v>32</v>
      </c>
      <c r="C455" s="1">
        <v>202509</v>
      </c>
      <c r="D455" s="1" t="s">
        <v>22</v>
      </c>
      <c r="E455" s="1" t="s">
        <v>17</v>
      </c>
      <c r="F455" s="1" t="s">
        <v>18</v>
      </c>
      <c r="G455" s="1" t="s">
        <v>39</v>
      </c>
      <c r="H455" s="1" t="s">
        <v>37</v>
      </c>
      <c r="I455" s="5">
        <v>262.89999999999998</v>
      </c>
      <c r="J455" s="5">
        <v>126192</v>
      </c>
      <c r="K455" s="5">
        <v>-10814.43</v>
      </c>
      <c r="L455" s="5">
        <v>115377.57</v>
      </c>
      <c r="M455" s="5">
        <v>-72807.81</v>
      </c>
      <c r="N455" s="5">
        <v>-3731.05</v>
      </c>
      <c r="O455" s="5">
        <v>-1445.38</v>
      </c>
      <c r="P455" s="5">
        <f>Table1[[#This Row],[Net Sales]]+(Table1[[#This Row],[Cost of Goods Sold]]+Table1[[#This Row],[Distribution]]+Table1[[#This Row],[Warehousing]])</f>
        <v>37393.33</v>
      </c>
      <c r="Q455" s="12">
        <f>Table1[[#This Row],[PROFIT]]/Table1[[#This Row],[Net Sales]]</f>
        <v>0.32409531592665713</v>
      </c>
      <c r="R455" s="14">
        <f>ABS(Table1[[#This Row],[Distribution]])+ABS(Table1[[#This Row],[Warehousing]])</f>
        <v>5176.43</v>
      </c>
      <c r="S455" s="12">
        <f>ABS(Table1[[#This Row],[Discounts]]/Table1[[#This Row],[Gross Sales]])</f>
        <v>8.5698221757322182E-2</v>
      </c>
      <c r="T455" s="17">
        <f>Table1[[#This Row],[logistics cost]]/Table1[[#This Row],[Net Sales]]</f>
        <v>4.4865132798341999E-2</v>
      </c>
      <c r="U455" s="1">
        <f>Table1[[#This Row],[PROFIT]]/Table1[[#This Row],[Volume]]</f>
        <v>142.23404336249527</v>
      </c>
      <c r="V455" s="1">
        <f>ABS(Table1[[#This Row],[Discounts]])</f>
        <v>10814.43</v>
      </c>
    </row>
    <row r="456" spans="1:22" ht="21.75" customHeight="1" x14ac:dyDescent="0.3">
      <c r="A456" s="1">
        <v>1110010</v>
      </c>
      <c r="B456" s="1" t="s">
        <v>15</v>
      </c>
      <c r="C456" s="1">
        <v>202506</v>
      </c>
      <c r="D456" s="1" t="s">
        <v>16</v>
      </c>
      <c r="E456" s="1" t="s">
        <v>17</v>
      </c>
      <c r="F456" s="1" t="s">
        <v>18</v>
      </c>
      <c r="G456" s="1" t="s">
        <v>36</v>
      </c>
      <c r="H456" s="1" t="s">
        <v>37</v>
      </c>
      <c r="I456" s="5">
        <v>165.3</v>
      </c>
      <c r="J456" s="5">
        <v>69426</v>
      </c>
      <c r="K456" s="5">
        <v>-7080.52</v>
      </c>
      <c r="L456" s="5">
        <v>62345.48</v>
      </c>
      <c r="M456" s="5">
        <v>-39741.449999999997</v>
      </c>
      <c r="N456" s="5">
        <v>-1330.9</v>
      </c>
      <c r="O456" s="5">
        <v>-684.68</v>
      </c>
      <c r="P456" s="5">
        <f>Table1[[#This Row],[Net Sales]]+(Table1[[#This Row],[Cost of Goods Sold]]+Table1[[#This Row],[Distribution]]+Table1[[#This Row],[Warehousing]])</f>
        <v>20588.450000000004</v>
      </c>
      <c r="Q456" s="12">
        <f>Table1[[#This Row],[PROFIT]]/Table1[[#This Row],[Net Sales]]</f>
        <v>0.33023163828396224</v>
      </c>
      <c r="R456" s="14">
        <f>ABS(Table1[[#This Row],[Distribution]])+ABS(Table1[[#This Row],[Warehousing]])</f>
        <v>2015.58</v>
      </c>
      <c r="S456" s="12">
        <f>ABS(Table1[[#This Row],[Discounts]]/Table1[[#This Row],[Gross Sales]])</f>
        <v>0.10198657563448853</v>
      </c>
      <c r="T456" s="17">
        <f>Table1[[#This Row],[logistics cost]]/Table1[[#This Row],[Net Sales]]</f>
        <v>3.2329208147888186E-2</v>
      </c>
      <c r="U456" s="1">
        <f>Table1[[#This Row],[PROFIT]]/Table1[[#This Row],[Volume]]</f>
        <v>124.55202661826984</v>
      </c>
      <c r="V456" s="1">
        <f>ABS(Table1[[#This Row],[Discounts]])</f>
        <v>7080.52</v>
      </c>
    </row>
    <row r="457" spans="1:22" ht="21.75" customHeight="1" x14ac:dyDescent="0.3">
      <c r="A457" s="1">
        <v>1130010</v>
      </c>
      <c r="B457" s="1" t="s">
        <v>26</v>
      </c>
      <c r="C457" s="1">
        <v>202412</v>
      </c>
      <c r="D457" s="1" t="s">
        <v>27</v>
      </c>
      <c r="E457" s="1" t="s">
        <v>28</v>
      </c>
      <c r="F457" s="1" t="s">
        <v>29</v>
      </c>
      <c r="G457" s="1" t="s">
        <v>35</v>
      </c>
      <c r="H457" s="1" t="s">
        <v>31</v>
      </c>
      <c r="I457" s="5">
        <v>24.1</v>
      </c>
      <c r="J457" s="5">
        <v>8676</v>
      </c>
      <c r="K457" s="5">
        <v>-287.26</v>
      </c>
      <c r="L457" s="5">
        <v>8388.74</v>
      </c>
      <c r="M457" s="5">
        <v>-5251.37</v>
      </c>
      <c r="N457" s="5">
        <v>-271.70999999999998</v>
      </c>
      <c r="O457" s="5">
        <v>-159.4</v>
      </c>
      <c r="P457" s="5">
        <f>Table1[[#This Row],[Net Sales]]+(Table1[[#This Row],[Cost of Goods Sold]]+Table1[[#This Row],[Distribution]]+Table1[[#This Row],[Warehousing]])</f>
        <v>2706.26</v>
      </c>
      <c r="Q457" s="12">
        <f>Table1[[#This Row],[PROFIT]]/Table1[[#This Row],[Net Sales]]</f>
        <v>0.32260625552824385</v>
      </c>
      <c r="R457" s="14">
        <f>ABS(Table1[[#This Row],[Distribution]])+ABS(Table1[[#This Row],[Warehousing]])</f>
        <v>431.11</v>
      </c>
      <c r="S457" s="12">
        <f>ABS(Table1[[#This Row],[Discounts]]/Table1[[#This Row],[Gross Sales]])</f>
        <v>3.3109727985246654E-2</v>
      </c>
      <c r="T457" s="17">
        <f>Table1[[#This Row],[logistics cost]]/Table1[[#This Row],[Net Sales]]</f>
        <v>5.1391508140674287E-2</v>
      </c>
      <c r="U457" s="1">
        <f>Table1[[#This Row],[PROFIT]]/Table1[[#This Row],[Volume]]</f>
        <v>112.29294605809129</v>
      </c>
      <c r="V457" s="1">
        <f>ABS(Table1[[#This Row],[Discounts]])</f>
        <v>287.26</v>
      </c>
    </row>
    <row r="458" spans="1:22" ht="21.75" customHeight="1" x14ac:dyDescent="0.3">
      <c r="A458" s="1">
        <v>1120010</v>
      </c>
      <c r="B458" s="1" t="s">
        <v>32</v>
      </c>
      <c r="C458" s="1">
        <v>202411</v>
      </c>
      <c r="D458" s="1" t="s">
        <v>22</v>
      </c>
      <c r="E458" s="1" t="s">
        <v>17</v>
      </c>
      <c r="F458" s="1" t="s">
        <v>18</v>
      </c>
      <c r="G458" s="1" t="s">
        <v>35</v>
      </c>
      <c r="H458" s="1" t="s">
        <v>31</v>
      </c>
      <c r="I458" s="5">
        <v>77.8</v>
      </c>
      <c r="J458" s="5">
        <v>37344</v>
      </c>
      <c r="K458" s="5">
        <v>-975.18</v>
      </c>
      <c r="L458" s="5">
        <v>36368.82</v>
      </c>
      <c r="M458" s="5">
        <v>-23823.4</v>
      </c>
      <c r="N458" s="5">
        <v>-1138.75</v>
      </c>
      <c r="O458" s="5">
        <v>-496.25</v>
      </c>
      <c r="P458" s="5">
        <f>Table1[[#This Row],[Net Sales]]+(Table1[[#This Row],[Cost of Goods Sold]]+Table1[[#This Row],[Distribution]]+Table1[[#This Row],[Warehousing]])</f>
        <v>10910.419999999998</v>
      </c>
      <c r="Q458" s="12">
        <f>Table1[[#This Row],[PROFIT]]/Table1[[#This Row],[Net Sales]]</f>
        <v>0.29999378588582193</v>
      </c>
      <c r="R458" s="14">
        <f>ABS(Table1[[#This Row],[Distribution]])+ABS(Table1[[#This Row],[Warehousing]])</f>
        <v>1635</v>
      </c>
      <c r="S458" s="12">
        <f>ABS(Table1[[#This Row],[Discounts]]/Table1[[#This Row],[Gross Sales]])</f>
        <v>2.6113431876606683E-2</v>
      </c>
      <c r="T458" s="17">
        <f>Table1[[#This Row],[logistics cost]]/Table1[[#This Row],[Net Sales]]</f>
        <v>4.4956091509155367E-2</v>
      </c>
      <c r="U458" s="1">
        <f>Table1[[#This Row],[PROFIT]]/Table1[[#This Row],[Volume]]</f>
        <v>140.23676092544986</v>
      </c>
      <c r="V458" s="1">
        <f>ABS(Table1[[#This Row],[Discounts]])</f>
        <v>975.18</v>
      </c>
    </row>
    <row r="459" spans="1:22" ht="21.75" customHeight="1" x14ac:dyDescent="0.3">
      <c r="A459" s="1">
        <v>1120010</v>
      </c>
      <c r="B459" s="1" t="s">
        <v>32</v>
      </c>
      <c r="C459" s="1">
        <v>202401</v>
      </c>
      <c r="D459" s="1" t="s">
        <v>22</v>
      </c>
      <c r="E459" s="1" t="s">
        <v>17</v>
      </c>
      <c r="F459" s="1" t="s">
        <v>18</v>
      </c>
      <c r="G459" s="1" t="s">
        <v>30</v>
      </c>
      <c r="H459" s="1" t="s">
        <v>31</v>
      </c>
      <c r="I459" s="5">
        <v>44.5</v>
      </c>
      <c r="J459" s="5">
        <v>21360</v>
      </c>
      <c r="K459" s="5">
        <v>-762.83</v>
      </c>
      <c r="L459" s="5">
        <v>20597.169999999998</v>
      </c>
      <c r="M459" s="5">
        <v>-13650.4</v>
      </c>
      <c r="N459" s="5">
        <v>-675.93</v>
      </c>
      <c r="O459" s="5">
        <v>-262.95999999999998</v>
      </c>
      <c r="P459" s="5">
        <f>Table1[[#This Row],[Net Sales]]+(Table1[[#This Row],[Cost of Goods Sold]]+Table1[[#This Row],[Distribution]]+Table1[[#This Row],[Warehousing]])</f>
        <v>6007.8799999999992</v>
      </c>
      <c r="Q459" s="12">
        <f>Table1[[#This Row],[PROFIT]]/Table1[[#This Row],[Net Sales]]</f>
        <v>0.29168473144611612</v>
      </c>
      <c r="R459" s="14">
        <f>ABS(Table1[[#This Row],[Distribution]])+ABS(Table1[[#This Row],[Warehousing]])</f>
        <v>938.88999999999987</v>
      </c>
      <c r="S459" s="12">
        <f>ABS(Table1[[#This Row],[Discounts]]/Table1[[#This Row],[Gross Sales]])</f>
        <v>3.5713014981273411E-2</v>
      </c>
      <c r="T459" s="17">
        <f>Table1[[#This Row],[logistics cost]]/Table1[[#This Row],[Net Sales]]</f>
        <v>4.5583446657963204E-2</v>
      </c>
      <c r="U459" s="1">
        <f>Table1[[#This Row],[PROFIT]]/Table1[[#This Row],[Volume]]</f>
        <v>135.00853932584269</v>
      </c>
      <c r="V459" s="1">
        <f>ABS(Table1[[#This Row],[Discounts]])</f>
        <v>762.83</v>
      </c>
    </row>
    <row r="460" spans="1:22" ht="21.75" customHeight="1" x14ac:dyDescent="0.3">
      <c r="A460" s="1">
        <v>1120010</v>
      </c>
      <c r="B460" s="1" t="s">
        <v>32</v>
      </c>
      <c r="C460" s="1">
        <v>202504</v>
      </c>
      <c r="D460" s="1" t="s">
        <v>22</v>
      </c>
      <c r="E460" s="1" t="s">
        <v>17</v>
      </c>
      <c r="F460" s="1" t="s">
        <v>18</v>
      </c>
      <c r="G460" s="1" t="s">
        <v>39</v>
      </c>
      <c r="H460" s="1" t="s">
        <v>37</v>
      </c>
      <c r="I460" s="5">
        <v>165.7</v>
      </c>
      <c r="J460" s="5">
        <v>79536</v>
      </c>
      <c r="K460" s="5">
        <v>-7504.19</v>
      </c>
      <c r="L460" s="5">
        <v>72031.81</v>
      </c>
      <c r="M460" s="5">
        <v>-45979.94</v>
      </c>
      <c r="N460" s="5">
        <v>-2235.39</v>
      </c>
      <c r="O460" s="5">
        <v>-846.93</v>
      </c>
      <c r="P460" s="5">
        <f>Table1[[#This Row],[Net Sales]]+(Table1[[#This Row],[Cost of Goods Sold]]+Table1[[#This Row],[Distribution]]+Table1[[#This Row],[Warehousing]])</f>
        <v>22969.549999999996</v>
      </c>
      <c r="Q460" s="12">
        <f>Table1[[#This Row],[PROFIT]]/Table1[[#This Row],[Net Sales]]</f>
        <v>0.31888064453746195</v>
      </c>
      <c r="R460" s="14">
        <f>ABS(Table1[[#This Row],[Distribution]])+ABS(Table1[[#This Row],[Warehousing]])</f>
        <v>3082.3199999999997</v>
      </c>
      <c r="S460" s="12">
        <f>ABS(Table1[[#This Row],[Discounts]]/Table1[[#This Row],[Gross Sales]])</f>
        <v>9.4349602695634679E-2</v>
      </c>
      <c r="T460" s="17">
        <f>Table1[[#This Row],[logistics cost]]/Table1[[#This Row],[Net Sales]]</f>
        <v>4.2791094656652387E-2</v>
      </c>
      <c r="U460" s="1">
        <f>Table1[[#This Row],[PROFIT]]/Table1[[#This Row],[Volume]]</f>
        <v>138.62130356065177</v>
      </c>
      <c r="V460" s="1">
        <f>ABS(Table1[[#This Row],[Discounts]])</f>
        <v>7504.19</v>
      </c>
    </row>
    <row r="461" spans="1:22" ht="21.75" customHeight="1" x14ac:dyDescent="0.3">
      <c r="A461" s="1">
        <v>1130010</v>
      </c>
      <c r="B461" s="1" t="s">
        <v>26</v>
      </c>
      <c r="C461" s="1">
        <v>202405</v>
      </c>
      <c r="D461" s="1" t="s">
        <v>27</v>
      </c>
      <c r="E461" s="1" t="s">
        <v>28</v>
      </c>
      <c r="F461" s="1" t="s">
        <v>29</v>
      </c>
      <c r="G461" s="1" t="s">
        <v>19</v>
      </c>
      <c r="H461" s="1" t="s">
        <v>20</v>
      </c>
      <c r="I461" s="5">
        <v>108</v>
      </c>
      <c r="J461" s="5">
        <v>38880</v>
      </c>
      <c r="K461" s="5">
        <v>-2561.92</v>
      </c>
      <c r="L461" s="5">
        <v>36318.080000000002</v>
      </c>
      <c r="M461" s="5">
        <v>-24115.67</v>
      </c>
      <c r="N461" s="5">
        <v>-1181.51</v>
      </c>
      <c r="O461" s="5">
        <v>-627.37</v>
      </c>
      <c r="P461" s="5">
        <f>Table1[[#This Row],[Net Sales]]+(Table1[[#This Row],[Cost of Goods Sold]]+Table1[[#This Row],[Distribution]]+Table1[[#This Row],[Warehousing]])</f>
        <v>10393.530000000006</v>
      </c>
      <c r="Q461" s="12">
        <f>Table1[[#This Row],[PROFIT]]/Table1[[#This Row],[Net Sales]]</f>
        <v>0.28618060205825874</v>
      </c>
      <c r="R461" s="14">
        <f>ABS(Table1[[#This Row],[Distribution]])+ABS(Table1[[#This Row],[Warehousing]])</f>
        <v>1808.88</v>
      </c>
      <c r="S461" s="12">
        <f>ABS(Table1[[#This Row],[Discounts]]/Table1[[#This Row],[Gross Sales]])</f>
        <v>6.5893004115226333E-2</v>
      </c>
      <c r="T461" s="17">
        <f>Table1[[#This Row],[logistics cost]]/Table1[[#This Row],[Net Sales]]</f>
        <v>4.9806597705605582E-2</v>
      </c>
      <c r="U461" s="1">
        <f>Table1[[#This Row],[PROFIT]]/Table1[[#This Row],[Volume]]</f>
        <v>96.236388888888939</v>
      </c>
      <c r="V461" s="1">
        <f>ABS(Table1[[#This Row],[Discounts]])</f>
        <v>2561.92</v>
      </c>
    </row>
    <row r="462" spans="1:22" ht="21.75" customHeight="1" x14ac:dyDescent="0.3">
      <c r="A462" s="1">
        <v>1110010</v>
      </c>
      <c r="B462" s="1" t="s">
        <v>15</v>
      </c>
      <c r="C462" s="1">
        <v>202507</v>
      </c>
      <c r="D462" s="1" t="s">
        <v>16</v>
      </c>
      <c r="E462" s="1" t="s">
        <v>17</v>
      </c>
      <c r="F462" s="1" t="s">
        <v>18</v>
      </c>
      <c r="G462" s="1" t="s">
        <v>42</v>
      </c>
      <c r="H462" s="1" t="s">
        <v>20</v>
      </c>
      <c r="I462" s="5">
        <v>33.4</v>
      </c>
      <c r="J462" s="5">
        <v>14028</v>
      </c>
      <c r="K462" s="5">
        <v>-857.11</v>
      </c>
      <c r="L462" s="5">
        <v>13170.89</v>
      </c>
      <c r="M462" s="5">
        <v>-8371.9</v>
      </c>
      <c r="N462" s="5">
        <v>-498.91</v>
      </c>
      <c r="O462" s="5">
        <v>-202.79</v>
      </c>
      <c r="P462" s="5">
        <f>Table1[[#This Row],[Net Sales]]+(Table1[[#This Row],[Cost of Goods Sold]]+Table1[[#This Row],[Distribution]]+Table1[[#This Row],[Warehousing]])</f>
        <v>4097.2899999999991</v>
      </c>
      <c r="Q462" s="12">
        <f>Table1[[#This Row],[PROFIT]]/Table1[[#This Row],[Net Sales]]</f>
        <v>0.31108679823459151</v>
      </c>
      <c r="R462" s="14">
        <f>ABS(Table1[[#This Row],[Distribution]])+ABS(Table1[[#This Row],[Warehousing]])</f>
        <v>701.7</v>
      </c>
      <c r="S462" s="12">
        <f>ABS(Table1[[#This Row],[Discounts]]/Table1[[#This Row],[Gross Sales]])</f>
        <v>6.1099942971200458E-2</v>
      </c>
      <c r="T462" s="17">
        <f>Table1[[#This Row],[logistics cost]]/Table1[[#This Row],[Net Sales]]</f>
        <v>5.3276581916635861E-2</v>
      </c>
      <c r="U462" s="1">
        <f>Table1[[#This Row],[PROFIT]]/Table1[[#This Row],[Volume]]</f>
        <v>122.67335329341316</v>
      </c>
      <c r="V462" s="1">
        <f>ABS(Table1[[#This Row],[Discounts]])</f>
        <v>857.11</v>
      </c>
    </row>
    <row r="463" spans="1:22" ht="21.75" customHeight="1" x14ac:dyDescent="0.3">
      <c r="A463" s="1">
        <v>1110020</v>
      </c>
      <c r="B463" s="1" t="s">
        <v>41</v>
      </c>
      <c r="C463" s="1">
        <v>202408</v>
      </c>
      <c r="D463" s="1" t="s">
        <v>16</v>
      </c>
      <c r="E463" s="1" t="s">
        <v>28</v>
      </c>
      <c r="F463" s="1" t="s">
        <v>29</v>
      </c>
      <c r="G463" s="1" t="s">
        <v>40</v>
      </c>
      <c r="H463" s="1" t="s">
        <v>34</v>
      </c>
      <c r="I463" s="5">
        <v>272.89999999999998</v>
      </c>
      <c r="J463" s="5">
        <v>122805</v>
      </c>
      <c r="K463" s="5">
        <v>-10768.53</v>
      </c>
      <c r="L463" s="5">
        <v>112036.47</v>
      </c>
      <c r="M463" s="5">
        <v>-75224.63</v>
      </c>
      <c r="N463" s="5">
        <v>-2540.7199999999998</v>
      </c>
      <c r="O463" s="5">
        <v>-1681.81</v>
      </c>
      <c r="P463" s="5">
        <f>Table1[[#This Row],[Net Sales]]+(Table1[[#This Row],[Cost of Goods Sold]]+Table1[[#This Row],[Distribution]]+Table1[[#This Row],[Warehousing]])</f>
        <v>32589.309999999998</v>
      </c>
      <c r="Q463" s="12">
        <f>Table1[[#This Row],[PROFIT]]/Table1[[#This Row],[Net Sales]]</f>
        <v>0.29088126393128949</v>
      </c>
      <c r="R463" s="14">
        <f>ABS(Table1[[#This Row],[Distribution]])+ABS(Table1[[#This Row],[Warehousing]])</f>
        <v>4222.53</v>
      </c>
      <c r="S463" s="12">
        <f>ABS(Table1[[#This Row],[Discounts]]/Table1[[#This Row],[Gross Sales]])</f>
        <v>8.7688042017833159E-2</v>
      </c>
      <c r="T463" s="17">
        <f>Table1[[#This Row],[logistics cost]]/Table1[[#This Row],[Net Sales]]</f>
        <v>3.7688888270042777E-2</v>
      </c>
      <c r="U463" s="1">
        <f>Table1[[#This Row],[PROFIT]]/Table1[[#This Row],[Volume]]</f>
        <v>119.41850494686699</v>
      </c>
      <c r="V463" s="1">
        <f>ABS(Table1[[#This Row],[Discounts]])</f>
        <v>10768.53</v>
      </c>
    </row>
    <row r="464" spans="1:22" ht="21.75" customHeight="1" x14ac:dyDescent="0.3">
      <c r="A464" s="1">
        <v>1110010</v>
      </c>
      <c r="B464" s="1" t="s">
        <v>15</v>
      </c>
      <c r="C464" s="1">
        <v>202505</v>
      </c>
      <c r="D464" s="1" t="s">
        <v>16</v>
      </c>
      <c r="E464" s="1" t="s">
        <v>17</v>
      </c>
      <c r="F464" s="1" t="s">
        <v>18</v>
      </c>
      <c r="G464" s="1" t="s">
        <v>35</v>
      </c>
      <c r="H464" s="1" t="s">
        <v>31</v>
      </c>
      <c r="I464" s="5">
        <v>11.2</v>
      </c>
      <c r="J464" s="5">
        <v>4704</v>
      </c>
      <c r="K464" s="5">
        <v>-116.55</v>
      </c>
      <c r="L464" s="5">
        <v>4587.45</v>
      </c>
      <c r="M464" s="5">
        <v>-3109.56</v>
      </c>
      <c r="N464" s="5">
        <v>-181.83</v>
      </c>
      <c r="O464" s="5">
        <v>-77.260000000000005</v>
      </c>
      <c r="P464" s="5">
        <f>Table1[[#This Row],[Net Sales]]+(Table1[[#This Row],[Cost of Goods Sold]]+Table1[[#This Row],[Distribution]]+Table1[[#This Row],[Warehousing]])</f>
        <v>1218.7999999999997</v>
      </c>
      <c r="Q464" s="12">
        <f>Table1[[#This Row],[PROFIT]]/Table1[[#This Row],[Net Sales]]</f>
        <v>0.26568136982419421</v>
      </c>
      <c r="R464" s="14">
        <f>ABS(Table1[[#This Row],[Distribution]])+ABS(Table1[[#This Row],[Warehousing]])</f>
        <v>259.09000000000003</v>
      </c>
      <c r="S464" s="12">
        <f>ABS(Table1[[#This Row],[Discounts]]/Table1[[#This Row],[Gross Sales]])</f>
        <v>2.4776785714285713E-2</v>
      </c>
      <c r="T464" s="17">
        <f>Table1[[#This Row],[logistics cost]]/Table1[[#This Row],[Net Sales]]</f>
        <v>5.6477999760215378E-2</v>
      </c>
      <c r="U464" s="1">
        <f>Table1[[#This Row],[PROFIT]]/Table1[[#This Row],[Volume]]</f>
        <v>108.82142857142856</v>
      </c>
      <c r="V464" s="1">
        <f>ABS(Table1[[#This Row],[Discounts]])</f>
        <v>116.55</v>
      </c>
    </row>
    <row r="465" spans="1:22" ht="21.75" customHeight="1" x14ac:dyDescent="0.3">
      <c r="A465" s="1">
        <v>1130010</v>
      </c>
      <c r="B465" s="1" t="s">
        <v>26</v>
      </c>
      <c r="C465" s="1">
        <v>202406</v>
      </c>
      <c r="D465" s="1" t="s">
        <v>27</v>
      </c>
      <c r="E465" s="1" t="s">
        <v>28</v>
      </c>
      <c r="F465" s="1" t="s">
        <v>29</v>
      </c>
      <c r="G465" s="1" t="s">
        <v>39</v>
      </c>
      <c r="H465" s="1" t="s">
        <v>37</v>
      </c>
      <c r="I465" s="5">
        <v>94.8</v>
      </c>
      <c r="J465" s="5">
        <v>34128</v>
      </c>
      <c r="K465" s="5">
        <v>-4025.35</v>
      </c>
      <c r="L465" s="5">
        <v>30102.65</v>
      </c>
      <c r="M465" s="5">
        <v>-19854.650000000001</v>
      </c>
      <c r="N465" s="5">
        <v>-1184.68</v>
      </c>
      <c r="O465" s="5">
        <v>-522.55999999999995</v>
      </c>
      <c r="P465" s="5">
        <f>Table1[[#This Row],[Net Sales]]+(Table1[[#This Row],[Cost of Goods Sold]]+Table1[[#This Row],[Distribution]]+Table1[[#This Row],[Warehousing]])</f>
        <v>8540.7599999999984</v>
      </c>
      <c r="Q465" s="12">
        <f>Table1[[#This Row],[PROFIT]]/Table1[[#This Row],[Net Sales]]</f>
        <v>0.28372120062519407</v>
      </c>
      <c r="R465" s="14">
        <f>ABS(Table1[[#This Row],[Distribution]])+ABS(Table1[[#This Row],[Warehousing]])</f>
        <v>1707.24</v>
      </c>
      <c r="S465" s="12">
        <f>ABS(Table1[[#This Row],[Discounts]]/Table1[[#This Row],[Gross Sales]])</f>
        <v>0.11794860525082043</v>
      </c>
      <c r="T465" s="17">
        <f>Table1[[#This Row],[logistics cost]]/Table1[[#This Row],[Net Sales]]</f>
        <v>5.6713943789001964E-2</v>
      </c>
      <c r="U465" s="1">
        <f>Table1[[#This Row],[PROFIT]]/Table1[[#This Row],[Volume]]</f>
        <v>90.092405063291125</v>
      </c>
      <c r="V465" s="1">
        <f>ABS(Table1[[#This Row],[Discounts]])</f>
        <v>4025.35</v>
      </c>
    </row>
    <row r="466" spans="1:22" ht="21.75" customHeight="1" x14ac:dyDescent="0.3">
      <c r="A466" s="1">
        <v>1120020</v>
      </c>
      <c r="B466" s="1" t="s">
        <v>21</v>
      </c>
      <c r="C466" s="1">
        <v>202408</v>
      </c>
      <c r="D466" s="1" t="s">
        <v>22</v>
      </c>
      <c r="E466" s="1" t="s">
        <v>23</v>
      </c>
      <c r="F466" s="1" t="s">
        <v>24</v>
      </c>
      <c r="G466" s="1" t="s">
        <v>33</v>
      </c>
      <c r="H466" s="1" t="s">
        <v>34</v>
      </c>
      <c r="I466" s="5">
        <v>240.4</v>
      </c>
      <c r="J466" s="5">
        <v>91352</v>
      </c>
      <c r="K466" s="5">
        <v>-7029.76</v>
      </c>
      <c r="L466" s="5">
        <v>84322.240000000005</v>
      </c>
      <c r="M466" s="5">
        <v>-53617.26</v>
      </c>
      <c r="N466" s="5">
        <v>-2081.1</v>
      </c>
      <c r="O466" s="5">
        <v>-1406.99</v>
      </c>
      <c r="P466" s="5">
        <f>Table1[[#This Row],[Net Sales]]+(Table1[[#This Row],[Cost of Goods Sold]]+Table1[[#This Row],[Distribution]]+Table1[[#This Row],[Warehousing]])</f>
        <v>27216.890000000007</v>
      </c>
      <c r="Q466" s="12">
        <f>Table1[[#This Row],[PROFIT]]/Table1[[#This Row],[Net Sales]]</f>
        <v>0.32277237891213523</v>
      </c>
      <c r="R466" s="14">
        <f>ABS(Table1[[#This Row],[Distribution]])+ABS(Table1[[#This Row],[Warehousing]])</f>
        <v>3488.09</v>
      </c>
      <c r="S466" s="12">
        <f>ABS(Table1[[#This Row],[Discounts]]/Table1[[#This Row],[Gross Sales]])</f>
        <v>7.695244767492776E-2</v>
      </c>
      <c r="T466" s="17">
        <f>Table1[[#This Row],[logistics cost]]/Table1[[#This Row],[Net Sales]]</f>
        <v>4.1366192359216264E-2</v>
      </c>
      <c r="U466" s="1">
        <f>Table1[[#This Row],[PROFIT]]/Table1[[#This Row],[Volume]]</f>
        <v>113.21501663893514</v>
      </c>
      <c r="V466" s="1">
        <f>ABS(Table1[[#This Row],[Discounts]])</f>
        <v>7029.76</v>
      </c>
    </row>
    <row r="467" spans="1:22" ht="21.75" customHeight="1" x14ac:dyDescent="0.3">
      <c r="A467" s="1">
        <v>1130010</v>
      </c>
      <c r="B467" s="1" t="s">
        <v>26</v>
      </c>
      <c r="C467" s="1">
        <v>202504</v>
      </c>
      <c r="D467" s="1" t="s">
        <v>27</v>
      </c>
      <c r="E467" s="1" t="s">
        <v>28</v>
      </c>
      <c r="F467" s="1" t="s">
        <v>29</v>
      </c>
      <c r="G467" s="1" t="s">
        <v>40</v>
      </c>
      <c r="H467" s="1" t="s">
        <v>34</v>
      </c>
      <c r="I467" s="5">
        <v>279.5</v>
      </c>
      <c r="J467" s="5">
        <v>100620</v>
      </c>
      <c r="K467" s="5">
        <v>-9704.4500000000007</v>
      </c>
      <c r="L467" s="5">
        <v>90915.55</v>
      </c>
      <c r="M467" s="5">
        <v>-56585.32</v>
      </c>
      <c r="N467" s="5">
        <v>-2997.53</v>
      </c>
      <c r="O467" s="5">
        <v>-1003</v>
      </c>
      <c r="P467" s="5">
        <f>Table1[[#This Row],[Net Sales]]+(Table1[[#This Row],[Cost of Goods Sold]]+Table1[[#This Row],[Distribution]]+Table1[[#This Row],[Warehousing]])</f>
        <v>30329.700000000004</v>
      </c>
      <c r="Q467" s="12">
        <f>Table1[[#This Row],[PROFIT]]/Table1[[#This Row],[Net Sales]]</f>
        <v>0.33360299750702715</v>
      </c>
      <c r="R467" s="14">
        <f>ABS(Table1[[#This Row],[Distribution]])+ABS(Table1[[#This Row],[Warehousing]])</f>
        <v>4000.53</v>
      </c>
      <c r="S467" s="12">
        <f>ABS(Table1[[#This Row],[Discounts]]/Table1[[#This Row],[Gross Sales]])</f>
        <v>9.6446531504671043E-2</v>
      </c>
      <c r="T467" s="17">
        <f>Table1[[#This Row],[logistics cost]]/Table1[[#This Row],[Net Sales]]</f>
        <v>4.4002703607908658E-2</v>
      </c>
      <c r="U467" s="1">
        <f>Table1[[#This Row],[PROFIT]]/Table1[[#This Row],[Volume]]</f>
        <v>108.51413237924868</v>
      </c>
      <c r="V467" s="1">
        <f>ABS(Table1[[#This Row],[Discounts]])</f>
        <v>9704.4500000000007</v>
      </c>
    </row>
    <row r="468" spans="1:22" ht="21.75" customHeight="1" x14ac:dyDescent="0.3">
      <c r="A468" s="1">
        <v>1130010</v>
      </c>
      <c r="B468" s="1" t="s">
        <v>26</v>
      </c>
      <c r="C468" s="1">
        <v>202507</v>
      </c>
      <c r="D468" s="1" t="s">
        <v>27</v>
      </c>
      <c r="E468" s="1" t="s">
        <v>28</v>
      </c>
      <c r="F468" s="1" t="s">
        <v>29</v>
      </c>
      <c r="G468" s="1" t="s">
        <v>40</v>
      </c>
      <c r="H468" s="1" t="s">
        <v>34</v>
      </c>
      <c r="I468" s="5">
        <v>186.1</v>
      </c>
      <c r="J468" s="5">
        <v>66996</v>
      </c>
      <c r="K468" s="5">
        <v>-5039.1400000000003</v>
      </c>
      <c r="L468" s="5">
        <v>61956.86</v>
      </c>
      <c r="M468" s="5">
        <v>-40843.230000000003</v>
      </c>
      <c r="N468" s="5">
        <v>-1691.79</v>
      </c>
      <c r="O468" s="5">
        <v>-1024.3599999999999</v>
      </c>
      <c r="P468" s="5">
        <f>Table1[[#This Row],[Net Sales]]+(Table1[[#This Row],[Cost of Goods Sold]]+Table1[[#This Row],[Distribution]]+Table1[[#This Row],[Warehousing]])</f>
        <v>18397.479999999996</v>
      </c>
      <c r="Q468" s="12">
        <f>Table1[[#This Row],[PROFIT]]/Table1[[#This Row],[Net Sales]]</f>
        <v>0.29694016126704931</v>
      </c>
      <c r="R468" s="14">
        <f>ABS(Table1[[#This Row],[Distribution]])+ABS(Table1[[#This Row],[Warehousing]])</f>
        <v>2716.1499999999996</v>
      </c>
      <c r="S468" s="12">
        <f>ABS(Table1[[#This Row],[Discounts]]/Table1[[#This Row],[Gross Sales]])</f>
        <v>7.5215535255836172E-2</v>
      </c>
      <c r="T468" s="17">
        <f>Table1[[#This Row],[logistics cost]]/Table1[[#This Row],[Net Sales]]</f>
        <v>4.3839374687484153E-2</v>
      </c>
      <c r="U468" s="1">
        <f>Table1[[#This Row],[PROFIT]]/Table1[[#This Row],[Volume]]</f>
        <v>98.858033315421793</v>
      </c>
      <c r="V468" s="1">
        <f>ABS(Table1[[#This Row],[Discounts]])</f>
        <v>5039.1400000000003</v>
      </c>
    </row>
    <row r="469" spans="1:22" ht="21.75" customHeight="1" x14ac:dyDescent="0.3">
      <c r="A469" s="1">
        <v>1110010</v>
      </c>
      <c r="B469" s="1" t="s">
        <v>15</v>
      </c>
      <c r="C469" s="1">
        <v>202408</v>
      </c>
      <c r="D469" s="1" t="s">
        <v>16</v>
      </c>
      <c r="E469" s="1" t="s">
        <v>17</v>
      </c>
      <c r="F469" s="1" t="s">
        <v>18</v>
      </c>
      <c r="G469" s="1" t="s">
        <v>40</v>
      </c>
      <c r="H469" s="1" t="s">
        <v>34</v>
      </c>
      <c r="I469" s="5">
        <v>179.1</v>
      </c>
      <c r="J469" s="5">
        <v>75222</v>
      </c>
      <c r="K469" s="5">
        <v>-6061.91</v>
      </c>
      <c r="L469" s="5">
        <v>69160.09</v>
      </c>
      <c r="M469" s="5">
        <v>-46479.95</v>
      </c>
      <c r="N469" s="5">
        <v>-2056.63</v>
      </c>
      <c r="O469" s="5">
        <v>-1025.03</v>
      </c>
      <c r="P469" s="5">
        <f>Table1[[#This Row],[Net Sales]]+(Table1[[#This Row],[Cost of Goods Sold]]+Table1[[#This Row],[Distribution]]+Table1[[#This Row],[Warehousing]])</f>
        <v>19598.480000000003</v>
      </c>
      <c r="Q469" s="12">
        <f>Table1[[#This Row],[PROFIT]]/Table1[[#This Row],[Net Sales]]</f>
        <v>0.28337846292565561</v>
      </c>
      <c r="R469" s="14">
        <f>ABS(Table1[[#This Row],[Distribution]])+ABS(Table1[[#This Row],[Warehousing]])</f>
        <v>3081.66</v>
      </c>
      <c r="S469" s="12">
        <f>ABS(Table1[[#This Row],[Discounts]]/Table1[[#This Row],[Gross Sales]])</f>
        <v>8.0586929355773579E-2</v>
      </c>
      <c r="T469" s="17">
        <f>Table1[[#This Row],[logistics cost]]/Table1[[#This Row],[Net Sales]]</f>
        <v>4.4558357283803418E-2</v>
      </c>
      <c r="U469" s="1">
        <f>Table1[[#This Row],[PROFIT]]/Table1[[#This Row],[Volume]]</f>
        <v>109.4275823562256</v>
      </c>
      <c r="V469" s="1">
        <f>ABS(Table1[[#This Row],[Discounts]])</f>
        <v>6061.91</v>
      </c>
    </row>
    <row r="470" spans="1:22" ht="21.75" customHeight="1" x14ac:dyDescent="0.3">
      <c r="A470" s="1">
        <v>1130010</v>
      </c>
      <c r="B470" s="1" t="s">
        <v>26</v>
      </c>
      <c r="C470" s="1">
        <v>202503</v>
      </c>
      <c r="D470" s="1" t="s">
        <v>27</v>
      </c>
      <c r="E470" s="1" t="s">
        <v>28</v>
      </c>
      <c r="F470" s="1" t="s">
        <v>29</v>
      </c>
      <c r="G470" s="1" t="s">
        <v>38</v>
      </c>
      <c r="H470" s="1" t="s">
        <v>20</v>
      </c>
      <c r="I470" s="5">
        <v>28.2</v>
      </c>
      <c r="J470" s="5">
        <v>10152</v>
      </c>
      <c r="K470" s="5">
        <v>-632.6</v>
      </c>
      <c r="L470" s="5">
        <v>9519.4</v>
      </c>
      <c r="M470" s="5">
        <v>-6269.56</v>
      </c>
      <c r="N470" s="5">
        <v>-230.66</v>
      </c>
      <c r="O470" s="5">
        <v>-112.99</v>
      </c>
      <c r="P470" s="5">
        <f>Table1[[#This Row],[Net Sales]]+(Table1[[#This Row],[Cost of Goods Sold]]+Table1[[#This Row],[Distribution]]+Table1[[#This Row],[Warehousing]])</f>
        <v>2906.1899999999996</v>
      </c>
      <c r="Q470" s="12">
        <f>Table1[[#This Row],[PROFIT]]/Table1[[#This Row],[Net Sales]]</f>
        <v>0.30529129987184062</v>
      </c>
      <c r="R470" s="14">
        <f>ABS(Table1[[#This Row],[Distribution]])+ABS(Table1[[#This Row],[Warehousing]])</f>
        <v>343.65</v>
      </c>
      <c r="S470" s="12">
        <f>ABS(Table1[[#This Row],[Discounts]]/Table1[[#This Row],[Gross Sales]])</f>
        <v>6.231284475965327E-2</v>
      </c>
      <c r="T470" s="17">
        <f>Table1[[#This Row],[logistics cost]]/Table1[[#This Row],[Net Sales]]</f>
        <v>3.6099964283463244E-2</v>
      </c>
      <c r="U470" s="1">
        <f>Table1[[#This Row],[PROFIT]]/Table1[[#This Row],[Volume]]</f>
        <v>103.05638297872339</v>
      </c>
      <c r="V470" s="1">
        <f>ABS(Table1[[#This Row],[Discounts]])</f>
        <v>632.6</v>
      </c>
    </row>
    <row r="471" spans="1:22" ht="21.75" customHeight="1" x14ac:dyDescent="0.3">
      <c r="A471" s="1">
        <v>1120010</v>
      </c>
      <c r="B471" s="1" t="s">
        <v>32</v>
      </c>
      <c r="C471" s="1">
        <v>202502</v>
      </c>
      <c r="D471" s="1" t="s">
        <v>22</v>
      </c>
      <c r="E471" s="1" t="s">
        <v>17</v>
      </c>
      <c r="F471" s="1" t="s">
        <v>18</v>
      </c>
      <c r="G471" s="1" t="s">
        <v>38</v>
      </c>
      <c r="H471" s="1" t="s">
        <v>20</v>
      </c>
      <c r="I471" s="5">
        <v>99.2</v>
      </c>
      <c r="J471" s="5">
        <v>47616</v>
      </c>
      <c r="K471" s="5">
        <v>-3885.83</v>
      </c>
      <c r="L471" s="5">
        <v>43730.17</v>
      </c>
      <c r="M471" s="5">
        <v>-28376.11</v>
      </c>
      <c r="N471" s="5">
        <v>-1293.3800000000001</v>
      </c>
      <c r="O471" s="5">
        <v>-529.44000000000005</v>
      </c>
      <c r="P471" s="5">
        <f>Table1[[#This Row],[Net Sales]]+(Table1[[#This Row],[Cost of Goods Sold]]+Table1[[#This Row],[Distribution]]+Table1[[#This Row],[Warehousing]])</f>
        <v>13531.239999999998</v>
      </c>
      <c r="Q471" s="12">
        <f>Table1[[#This Row],[PROFIT]]/Table1[[#This Row],[Net Sales]]</f>
        <v>0.30942573513892124</v>
      </c>
      <c r="R471" s="14">
        <f>ABS(Table1[[#This Row],[Distribution]])+ABS(Table1[[#This Row],[Warehousing]])</f>
        <v>1822.8200000000002</v>
      </c>
      <c r="S471" s="12">
        <f>ABS(Table1[[#This Row],[Discounts]]/Table1[[#This Row],[Gross Sales]])</f>
        <v>8.1607652889784943E-2</v>
      </c>
      <c r="T471" s="17">
        <f>Table1[[#This Row],[logistics cost]]/Table1[[#This Row],[Net Sales]]</f>
        <v>4.1683350419172857E-2</v>
      </c>
      <c r="U471" s="1">
        <f>Table1[[#This Row],[PROFIT]]/Table1[[#This Row],[Volume]]</f>
        <v>136.40362903225804</v>
      </c>
      <c r="V471" s="1">
        <f>ABS(Table1[[#This Row],[Discounts]])</f>
        <v>3885.83</v>
      </c>
    </row>
    <row r="472" spans="1:22" ht="21.75" customHeight="1" x14ac:dyDescent="0.3">
      <c r="A472" s="1">
        <v>1110020</v>
      </c>
      <c r="B472" s="1" t="s">
        <v>41</v>
      </c>
      <c r="C472" s="1">
        <v>202408</v>
      </c>
      <c r="D472" s="1" t="s">
        <v>16</v>
      </c>
      <c r="E472" s="1" t="s">
        <v>28</v>
      </c>
      <c r="F472" s="1" t="s">
        <v>29</v>
      </c>
      <c r="G472" s="1" t="s">
        <v>30</v>
      </c>
      <c r="H472" s="1" t="s">
        <v>31</v>
      </c>
      <c r="I472" s="5">
        <v>14.7</v>
      </c>
      <c r="J472" s="5">
        <v>6615</v>
      </c>
      <c r="K472" s="5">
        <v>-208.17</v>
      </c>
      <c r="L472" s="5">
        <v>6406.83</v>
      </c>
      <c r="M472" s="5">
        <v>-4034.17</v>
      </c>
      <c r="N472" s="5">
        <v>-208.8</v>
      </c>
      <c r="O472" s="5">
        <v>-66.58</v>
      </c>
      <c r="P472" s="5">
        <f>Table1[[#This Row],[Net Sales]]+(Table1[[#This Row],[Cost of Goods Sold]]+Table1[[#This Row],[Distribution]]+Table1[[#This Row],[Warehousing]])</f>
        <v>2097.2799999999997</v>
      </c>
      <c r="Q472" s="12">
        <f>Table1[[#This Row],[PROFIT]]/Table1[[#This Row],[Net Sales]]</f>
        <v>0.32735065547236303</v>
      </c>
      <c r="R472" s="14">
        <f>ABS(Table1[[#This Row],[Distribution]])+ABS(Table1[[#This Row],[Warehousing]])</f>
        <v>275.38</v>
      </c>
      <c r="S472" s="12">
        <f>ABS(Table1[[#This Row],[Discounts]]/Table1[[#This Row],[Gross Sales]])</f>
        <v>3.1469387755102038E-2</v>
      </c>
      <c r="T472" s="17">
        <f>Table1[[#This Row],[logistics cost]]/Table1[[#This Row],[Net Sales]]</f>
        <v>4.2982254874875718E-2</v>
      </c>
      <c r="U472" s="1">
        <f>Table1[[#This Row],[PROFIT]]/Table1[[#This Row],[Volume]]</f>
        <v>142.67210884353742</v>
      </c>
      <c r="V472" s="1">
        <f>ABS(Table1[[#This Row],[Discounts]])</f>
        <v>208.17</v>
      </c>
    </row>
    <row r="473" spans="1:22" ht="21.75" customHeight="1" x14ac:dyDescent="0.3">
      <c r="A473" s="1">
        <v>1130010</v>
      </c>
      <c r="B473" s="1" t="s">
        <v>26</v>
      </c>
      <c r="C473" s="1">
        <v>202406</v>
      </c>
      <c r="D473" s="1" t="s">
        <v>27</v>
      </c>
      <c r="E473" s="1" t="s">
        <v>28</v>
      </c>
      <c r="F473" s="1" t="s">
        <v>29</v>
      </c>
      <c r="G473" s="1" t="s">
        <v>36</v>
      </c>
      <c r="H473" s="1" t="s">
        <v>37</v>
      </c>
      <c r="I473" s="5">
        <v>114.6</v>
      </c>
      <c r="J473" s="5">
        <v>41256</v>
      </c>
      <c r="K473" s="5">
        <v>-3597.59</v>
      </c>
      <c r="L473" s="5">
        <v>37658.410000000003</v>
      </c>
      <c r="M473" s="5">
        <v>-25513.360000000001</v>
      </c>
      <c r="N473" s="5">
        <v>-1204.5899999999999</v>
      </c>
      <c r="O473" s="5">
        <v>-588.83000000000004</v>
      </c>
      <c r="P473" s="5">
        <f>Table1[[#This Row],[Net Sales]]+(Table1[[#This Row],[Cost of Goods Sold]]+Table1[[#This Row],[Distribution]]+Table1[[#This Row],[Warehousing]])</f>
        <v>10351.630000000001</v>
      </c>
      <c r="Q473" s="12">
        <f>Table1[[#This Row],[PROFIT]]/Table1[[#This Row],[Net Sales]]</f>
        <v>0.27488229056935753</v>
      </c>
      <c r="R473" s="14">
        <f>ABS(Table1[[#This Row],[Distribution]])+ABS(Table1[[#This Row],[Warehousing]])</f>
        <v>1793.42</v>
      </c>
      <c r="S473" s="12">
        <f>ABS(Table1[[#This Row],[Discounts]]/Table1[[#This Row],[Gross Sales]])</f>
        <v>8.7201619158425447E-2</v>
      </c>
      <c r="T473" s="17">
        <f>Table1[[#This Row],[logistics cost]]/Table1[[#This Row],[Net Sales]]</f>
        <v>4.7623359562976766E-2</v>
      </c>
      <c r="U473" s="1">
        <f>Table1[[#This Row],[PROFIT]]/Table1[[#This Row],[Volume]]</f>
        <v>90.32835951134382</v>
      </c>
      <c r="V473" s="1">
        <f>ABS(Table1[[#This Row],[Discounts]])</f>
        <v>3597.59</v>
      </c>
    </row>
    <row r="474" spans="1:22" ht="21.75" customHeight="1" x14ac:dyDescent="0.3">
      <c r="A474" s="1">
        <v>1110010</v>
      </c>
      <c r="B474" s="1" t="s">
        <v>15</v>
      </c>
      <c r="C474" s="1">
        <v>202407</v>
      </c>
      <c r="D474" s="1" t="s">
        <v>16</v>
      </c>
      <c r="E474" s="1" t="s">
        <v>17</v>
      </c>
      <c r="F474" s="1" t="s">
        <v>18</v>
      </c>
      <c r="G474" s="1" t="s">
        <v>33</v>
      </c>
      <c r="H474" s="1" t="s">
        <v>34</v>
      </c>
      <c r="I474" s="5">
        <v>162.30000000000001</v>
      </c>
      <c r="J474" s="5">
        <v>68166</v>
      </c>
      <c r="K474" s="5">
        <v>-6801.83</v>
      </c>
      <c r="L474" s="5">
        <v>61364.17</v>
      </c>
      <c r="M474" s="5">
        <v>-41239.06</v>
      </c>
      <c r="N474" s="5">
        <v>-1436.62</v>
      </c>
      <c r="O474" s="5">
        <v>-1123.19</v>
      </c>
      <c r="P474" s="5">
        <f>Table1[[#This Row],[Net Sales]]+(Table1[[#This Row],[Cost of Goods Sold]]+Table1[[#This Row],[Distribution]]+Table1[[#This Row],[Warehousing]])</f>
        <v>17565.299999999996</v>
      </c>
      <c r="Q474" s="12">
        <f>Table1[[#This Row],[PROFIT]]/Table1[[#This Row],[Net Sales]]</f>
        <v>0.28624684404596357</v>
      </c>
      <c r="R474" s="14">
        <f>ABS(Table1[[#This Row],[Distribution]])+ABS(Table1[[#This Row],[Warehousing]])</f>
        <v>2559.81</v>
      </c>
      <c r="S474" s="12">
        <f>ABS(Table1[[#This Row],[Discounts]]/Table1[[#This Row],[Gross Sales]])</f>
        <v>9.9783323064284252E-2</v>
      </c>
      <c r="T474" s="17">
        <f>Table1[[#This Row],[logistics cost]]/Table1[[#This Row],[Net Sales]]</f>
        <v>4.1715059455705181E-2</v>
      </c>
      <c r="U474" s="1">
        <f>Table1[[#This Row],[PROFIT]]/Table1[[#This Row],[Volume]]</f>
        <v>108.22735674676521</v>
      </c>
      <c r="V474" s="1">
        <f>ABS(Table1[[#This Row],[Discounts]])</f>
        <v>6801.83</v>
      </c>
    </row>
    <row r="475" spans="1:22" ht="21.75" customHeight="1" x14ac:dyDescent="0.3">
      <c r="A475" s="1">
        <v>1130010</v>
      </c>
      <c r="B475" s="1" t="s">
        <v>26</v>
      </c>
      <c r="C475" s="1">
        <v>202508</v>
      </c>
      <c r="D475" s="1" t="s">
        <v>27</v>
      </c>
      <c r="E475" s="1" t="s">
        <v>28</v>
      </c>
      <c r="F475" s="1" t="s">
        <v>29</v>
      </c>
      <c r="G475" s="1" t="s">
        <v>36</v>
      </c>
      <c r="H475" s="1" t="s">
        <v>37</v>
      </c>
      <c r="I475" s="5">
        <v>214.9</v>
      </c>
      <c r="J475" s="5">
        <v>77364</v>
      </c>
      <c r="K475" s="5">
        <v>-7007.7</v>
      </c>
      <c r="L475" s="5">
        <v>70356.3</v>
      </c>
      <c r="M475" s="5">
        <v>-46677.97</v>
      </c>
      <c r="N475" s="5">
        <v>-1889.31</v>
      </c>
      <c r="O475" s="5">
        <v>-1022.61</v>
      </c>
      <c r="P475" s="5">
        <f>Table1[[#This Row],[Net Sales]]+(Table1[[#This Row],[Cost of Goods Sold]]+Table1[[#This Row],[Distribution]]+Table1[[#This Row],[Warehousing]])</f>
        <v>20766.410000000003</v>
      </c>
      <c r="Q475" s="12">
        <f>Table1[[#This Row],[PROFIT]]/Table1[[#This Row],[Net Sales]]</f>
        <v>0.29516063238117984</v>
      </c>
      <c r="R475" s="14">
        <f>ABS(Table1[[#This Row],[Distribution]])+ABS(Table1[[#This Row],[Warehousing]])</f>
        <v>2911.92</v>
      </c>
      <c r="S475" s="12">
        <f>ABS(Table1[[#This Row],[Discounts]]/Table1[[#This Row],[Gross Sales]])</f>
        <v>9.0580890336590655E-2</v>
      </c>
      <c r="T475" s="17">
        <f>Table1[[#This Row],[logistics cost]]/Table1[[#This Row],[Net Sales]]</f>
        <v>4.1388191249397709E-2</v>
      </c>
      <c r="U475" s="1">
        <f>Table1[[#This Row],[PROFIT]]/Table1[[#This Row],[Volume]]</f>
        <v>96.632899022801311</v>
      </c>
      <c r="V475" s="1">
        <f>ABS(Table1[[#This Row],[Discounts]])</f>
        <v>7007.7</v>
      </c>
    </row>
    <row r="476" spans="1:22" ht="21.75" customHeight="1" x14ac:dyDescent="0.3">
      <c r="A476" s="1">
        <v>1130010</v>
      </c>
      <c r="B476" s="1" t="s">
        <v>26</v>
      </c>
      <c r="C476" s="1">
        <v>202501</v>
      </c>
      <c r="D476" s="1" t="s">
        <v>27</v>
      </c>
      <c r="E476" s="1" t="s">
        <v>28</v>
      </c>
      <c r="F476" s="1" t="s">
        <v>29</v>
      </c>
      <c r="G476" s="1" t="s">
        <v>38</v>
      </c>
      <c r="H476" s="1" t="s">
        <v>20</v>
      </c>
      <c r="I476" s="5">
        <v>52.4</v>
      </c>
      <c r="J476" s="5">
        <v>18864</v>
      </c>
      <c r="K476" s="5">
        <v>-1193.28</v>
      </c>
      <c r="L476" s="5">
        <v>17670.72</v>
      </c>
      <c r="M476" s="5">
        <v>-11170.39</v>
      </c>
      <c r="N476" s="5">
        <v>-657.21</v>
      </c>
      <c r="O476" s="5">
        <v>-265.83</v>
      </c>
      <c r="P476" s="5">
        <f>Table1[[#This Row],[Net Sales]]+(Table1[[#This Row],[Cost of Goods Sold]]+Table1[[#This Row],[Distribution]]+Table1[[#This Row],[Warehousing]])</f>
        <v>5577.2900000000027</v>
      </c>
      <c r="Q476" s="12">
        <f>Table1[[#This Row],[PROFIT]]/Table1[[#This Row],[Net Sales]]</f>
        <v>0.31562324568551831</v>
      </c>
      <c r="R476" s="14">
        <f>ABS(Table1[[#This Row],[Distribution]])+ABS(Table1[[#This Row],[Warehousing]])</f>
        <v>923.04</v>
      </c>
      <c r="S476" s="12">
        <f>ABS(Table1[[#This Row],[Discounts]]/Table1[[#This Row],[Gross Sales]])</f>
        <v>6.325699745547074E-2</v>
      </c>
      <c r="T476" s="17">
        <f>Table1[[#This Row],[logistics cost]]/Table1[[#This Row],[Net Sales]]</f>
        <v>5.2235562557722603E-2</v>
      </c>
      <c r="U476" s="1">
        <f>Table1[[#This Row],[PROFIT]]/Table1[[#This Row],[Volume]]</f>
        <v>106.43683206106876</v>
      </c>
      <c r="V476" s="1">
        <f>ABS(Table1[[#This Row],[Discounts]])</f>
        <v>1193.28</v>
      </c>
    </row>
    <row r="477" spans="1:22" ht="21.75" customHeight="1" x14ac:dyDescent="0.3">
      <c r="A477" s="1">
        <v>1120020</v>
      </c>
      <c r="B477" s="1" t="s">
        <v>21</v>
      </c>
      <c r="C477" s="1">
        <v>202406</v>
      </c>
      <c r="D477" s="1" t="s">
        <v>22</v>
      </c>
      <c r="E477" s="1" t="s">
        <v>23</v>
      </c>
      <c r="F477" s="1" t="s">
        <v>24</v>
      </c>
      <c r="G477" s="1" t="s">
        <v>36</v>
      </c>
      <c r="H477" s="1" t="s">
        <v>37</v>
      </c>
      <c r="I477" s="5">
        <v>169</v>
      </c>
      <c r="J477" s="5">
        <v>64220</v>
      </c>
      <c r="K477" s="5">
        <v>-6716.77</v>
      </c>
      <c r="L477" s="5">
        <v>57503.23</v>
      </c>
      <c r="M477" s="5">
        <v>-35786.69</v>
      </c>
      <c r="N477" s="5">
        <v>-2051.56</v>
      </c>
      <c r="O477" s="5">
        <v>-864.46</v>
      </c>
      <c r="P477" s="5">
        <f>Table1[[#This Row],[Net Sales]]+(Table1[[#This Row],[Cost of Goods Sold]]+Table1[[#This Row],[Distribution]]+Table1[[#This Row],[Warehousing]])</f>
        <v>18800.520000000004</v>
      </c>
      <c r="Q477" s="12">
        <f>Table1[[#This Row],[PROFIT]]/Table1[[#This Row],[Net Sales]]</f>
        <v>0.3269471993138473</v>
      </c>
      <c r="R477" s="14">
        <f>ABS(Table1[[#This Row],[Distribution]])+ABS(Table1[[#This Row],[Warehousing]])</f>
        <v>2916.02</v>
      </c>
      <c r="S477" s="12">
        <f>ABS(Table1[[#This Row],[Discounts]]/Table1[[#This Row],[Gross Sales]])</f>
        <v>0.10459000311429462</v>
      </c>
      <c r="T477" s="17">
        <f>Table1[[#This Row],[logistics cost]]/Table1[[#This Row],[Net Sales]]</f>
        <v>5.0710542694732103E-2</v>
      </c>
      <c r="U477" s="1">
        <f>Table1[[#This Row],[PROFIT]]/Table1[[#This Row],[Volume]]</f>
        <v>111.2456804733728</v>
      </c>
      <c r="V477" s="1">
        <f>ABS(Table1[[#This Row],[Discounts]])</f>
        <v>6716.77</v>
      </c>
    </row>
    <row r="478" spans="1:22" ht="21.75" customHeight="1" x14ac:dyDescent="0.3">
      <c r="A478" s="1">
        <v>1110010</v>
      </c>
      <c r="B478" s="1" t="s">
        <v>15</v>
      </c>
      <c r="C478" s="1">
        <v>202510</v>
      </c>
      <c r="D478" s="1" t="s">
        <v>16</v>
      </c>
      <c r="E478" s="1" t="s">
        <v>17</v>
      </c>
      <c r="F478" s="1" t="s">
        <v>18</v>
      </c>
      <c r="G478" s="1" t="s">
        <v>42</v>
      </c>
      <c r="H478" s="1" t="s">
        <v>20</v>
      </c>
      <c r="I478" s="5">
        <v>24.3</v>
      </c>
      <c r="J478" s="5">
        <v>10206</v>
      </c>
      <c r="K478" s="5">
        <v>-797.13</v>
      </c>
      <c r="L478" s="5">
        <v>9408.8700000000008</v>
      </c>
      <c r="M478" s="5">
        <v>-6300.66</v>
      </c>
      <c r="N478" s="5">
        <v>-356.97</v>
      </c>
      <c r="O478" s="5">
        <v>-167</v>
      </c>
      <c r="P478" s="5">
        <f>Table1[[#This Row],[Net Sales]]+(Table1[[#This Row],[Cost of Goods Sold]]+Table1[[#This Row],[Distribution]]+Table1[[#This Row],[Warehousing]])</f>
        <v>2584.2400000000007</v>
      </c>
      <c r="Q478" s="12">
        <f>Table1[[#This Row],[PROFIT]]/Table1[[#This Row],[Net Sales]]</f>
        <v>0.27465997510859441</v>
      </c>
      <c r="R478" s="14">
        <f>ABS(Table1[[#This Row],[Distribution]])+ABS(Table1[[#This Row],[Warehousing]])</f>
        <v>523.97</v>
      </c>
      <c r="S478" s="12">
        <f>ABS(Table1[[#This Row],[Discounts]]/Table1[[#This Row],[Gross Sales]])</f>
        <v>7.8104056437389768E-2</v>
      </c>
      <c r="T478" s="17">
        <f>Table1[[#This Row],[logistics cost]]/Table1[[#This Row],[Net Sales]]</f>
        <v>5.5688940329710154E-2</v>
      </c>
      <c r="U478" s="1">
        <f>Table1[[#This Row],[PROFIT]]/Table1[[#This Row],[Volume]]</f>
        <v>106.34732510288069</v>
      </c>
      <c r="V478" s="1">
        <f>ABS(Table1[[#This Row],[Discounts]])</f>
        <v>797.13</v>
      </c>
    </row>
    <row r="479" spans="1:22" ht="21.75" customHeight="1" x14ac:dyDescent="0.3">
      <c r="A479" s="1">
        <v>1120020</v>
      </c>
      <c r="B479" s="1" t="s">
        <v>21</v>
      </c>
      <c r="C479" s="1">
        <v>202402</v>
      </c>
      <c r="D479" s="1" t="s">
        <v>22</v>
      </c>
      <c r="E479" s="1" t="s">
        <v>23</v>
      </c>
      <c r="F479" s="1" t="s">
        <v>24</v>
      </c>
      <c r="G479" s="1" t="s">
        <v>35</v>
      </c>
      <c r="H479" s="1" t="s">
        <v>31</v>
      </c>
      <c r="I479" s="5">
        <v>86.7</v>
      </c>
      <c r="J479" s="5">
        <v>32946</v>
      </c>
      <c r="K479" s="5">
        <v>-941.57</v>
      </c>
      <c r="L479" s="5">
        <v>32004.43</v>
      </c>
      <c r="M479" s="5">
        <v>-21644.77</v>
      </c>
      <c r="N479" s="5">
        <v>-948.69</v>
      </c>
      <c r="O479" s="5">
        <v>-566.04999999999995</v>
      </c>
      <c r="P479" s="5">
        <f>Table1[[#This Row],[Net Sales]]+(Table1[[#This Row],[Cost of Goods Sold]]+Table1[[#This Row],[Distribution]]+Table1[[#This Row],[Warehousing]])</f>
        <v>8844.9200000000019</v>
      </c>
      <c r="Q479" s="12">
        <f>Table1[[#This Row],[PROFIT]]/Table1[[#This Row],[Net Sales]]</f>
        <v>0.27636549065238786</v>
      </c>
      <c r="R479" s="14">
        <f>ABS(Table1[[#This Row],[Distribution]])+ABS(Table1[[#This Row],[Warehousing]])</f>
        <v>1514.74</v>
      </c>
      <c r="S479" s="12">
        <f>ABS(Table1[[#This Row],[Discounts]]/Table1[[#This Row],[Gross Sales]])</f>
        <v>2.8579190190007892E-2</v>
      </c>
      <c r="T479" s="17">
        <f>Table1[[#This Row],[logistics cost]]/Table1[[#This Row],[Net Sales]]</f>
        <v>4.7329072881472971E-2</v>
      </c>
      <c r="U479" s="1">
        <f>Table1[[#This Row],[PROFIT]]/Table1[[#This Row],[Volume]]</f>
        <v>102.0175317185698</v>
      </c>
      <c r="V479" s="1">
        <f>ABS(Table1[[#This Row],[Discounts]])</f>
        <v>941.57</v>
      </c>
    </row>
    <row r="480" spans="1:22" ht="21.75" customHeight="1" x14ac:dyDescent="0.3">
      <c r="A480" s="1">
        <v>1120010</v>
      </c>
      <c r="B480" s="1" t="s">
        <v>32</v>
      </c>
      <c r="C480" s="1">
        <v>202405</v>
      </c>
      <c r="D480" s="1" t="s">
        <v>22</v>
      </c>
      <c r="E480" s="1" t="s">
        <v>17</v>
      </c>
      <c r="F480" s="1" t="s">
        <v>18</v>
      </c>
      <c r="G480" s="1" t="s">
        <v>42</v>
      </c>
      <c r="H480" s="1" t="s">
        <v>20</v>
      </c>
      <c r="I480" s="5">
        <v>38</v>
      </c>
      <c r="J480" s="5">
        <v>18240</v>
      </c>
      <c r="K480" s="5">
        <v>-1513.48</v>
      </c>
      <c r="L480" s="5">
        <v>16726.52</v>
      </c>
      <c r="M480" s="5">
        <v>-11283.8</v>
      </c>
      <c r="N480" s="5">
        <v>-362.57</v>
      </c>
      <c r="O480" s="5">
        <v>-267.33999999999997</v>
      </c>
      <c r="P480" s="5">
        <f>Table1[[#This Row],[Net Sales]]+(Table1[[#This Row],[Cost of Goods Sold]]+Table1[[#This Row],[Distribution]]+Table1[[#This Row],[Warehousing]])</f>
        <v>4812.8100000000013</v>
      </c>
      <c r="Q480" s="12">
        <f>Table1[[#This Row],[PROFIT]]/Table1[[#This Row],[Net Sales]]</f>
        <v>0.28773528504434881</v>
      </c>
      <c r="R480" s="14">
        <f>ABS(Table1[[#This Row],[Distribution]])+ABS(Table1[[#This Row],[Warehousing]])</f>
        <v>629.91</v>
      </c>
      <c r="S480" s="12">
        <f>ABS(Table1[[#This Row],[Discounts]]/Table1[[#This Row],[Gross Sales]])</f>
        <v>8.2975877192982453E-2</v>
      </c>
      <c r="T480" s="17">
        <f>Table1[[#This Row],[logistics cost]]/Table1[[#This Row],[Net Sales]]</f>
        <v>3.7659357714575417E-2</v>
      </c>
      <c r="U480" s="1">
        <f>Table1[[#This Row],[PROFIT]]/Table1[[#This Row],[Volume]]</f>
        <v>126.65289473684214</v>
      </c>
      <c r="V480" s="1">
        <f>ABS(Table1[[#This Row],[Discounts]])</f>
        <v>1513.48</v>
      </c>
    </row>
    <row r="481" spans="1:22" ht="21.75" customHeight="1" x14ac:dyDescent="0.3">
      <c r="A481" s="1">
        <v>1130010</v>
      </c>
      <c r="B481" s="1" t="s">
        <v>26</v>
      </c>
      <c r="C481" s="1">
        <v>202407</v>
      </c>
      <c r="D481" s="1" t="s">
        <v>27</v>
      </c>
      <c r="E481" s="1" t="s">
        <v>28</v>
      </c>
      <c r="F481" s="1" t="s">
        <v>29</v>
      </c>
      <c r="G481" s="1" t="s">
        <v>35</v>
      </c>
      <c r="H481" s="1" t="s">
        <v>31</v>
      </c>
      <c r="I481" s="5">
        <v>10.6</v>
      </c>
      <c r="J481" s="5">
        <v>3816</v>
      </c>
      <c r="K481" s="5">
        <v>-133.08000000000001</v>
      </c>
      <c r="L481" s="5">
        <v>3682.92</v>
      </c>
      <c r="M481" s="5">
        <v>-2284.98</v>
      </c>
      <c r="N481" s="5">
        <v>-112.15</v>
      </c>
      <c r="O481" s="5">
        <v>-55.97</v>
      </c>
      <c r="P481" s="5">
        <f>Table1[[#This Row],[Net Sales]]+(Table1[[#This Row],[Cost of Goods Sold]]+Table1[[#This Row],[Distribution]]+Table1[[#This Row],[Warehousing]])</f>
        <v>1229.8200000000002</v>
      </c>
      <c r="Q481" s="12">
        <f>Table1[[#This Row],[PROFIT]]/Table1[[#This Row],[Net Sales]]</f>
        <v>0.33392525496073772</v>
      </c>
      <c r="R481" s="14">
        <f>ABS(Table1[[#This Row],[Distribution]])+ABS(Table1[[#This Row],[Warehousing]])</f>
        <v>168.12</v>
      </c>
      <c r="S481" s="12">
        <f>ABS(Table1[[#This Row],[Discounts]]/Table1[[#This Row],[Gross Sales]])</f>
        <v>3.4874213836477992E-2</v>
      </c>
      <c r="T481" s="17">
        <f>Table1[[#This Row],[logistics cost]]/Table1[[#This Row],[Net Sales]]</f>
        <v>4.5648561467531198E-2</v>
      </c>
      <c r="U481" s="1">
        <f>Table1[[#This Row],[PROFIT]]/Table1[[#This Row],[Volume]]</f>
        <v>116.02075471698114</v>
      </c>
      <c r="V481" s="1">
        <f>ABS(Table1[[#This Row],[Discounts]])</f>
        <v>133.08000000000001</v>
      </c>
    </row>
    <row r="482" spans="1:22" ht="21.75" customHeight="1" x14ac:dyDescent="0.3">
      <c r="A482" s="1">
        <v>1120020</v>
      </c>
      <c r="B482" s="1" t="s">
        <v>21</v>
      </c>
      <c r="C482" s="1">
        <v>202502</v>
      </c>
      <c r="D482" s="1" t="s">
        <v>22</v>
      </c>
      <c r="E482" s="1" t="s">
        <v>23</v>
      </c>
      <c r="F482" s="1" t="s">
        <v>24</v>
      </c>
      <c r="G482" s="1" t="s">
        <v>39</v>
      </c>
      <c r="H482" s="1" t="s">
        <v>37</v>
      </c>
      <c r="I482" s="5">
        <v>140.6</v>
      </c>
      <c r="J482" s="5">
        <v>53428</v>
      </c>
      <c r="K482" s="5">
        <v>-4605.0200000000004</v>
      </c>
      <c r="L482" s="5">
        <v>48822.98</v>
      </c>
      <c r="M482" s="5">
        <v>-32178.959999999999</v>
      </c>
      <c r="N482" s="5">
        <v>-1224.1199999999999</v>
      </c>
      <c r="O482" s="5">
        <v>-905.66</v>
      </c>
      <c r="P482" s="5">
        <f>Table1[[#This Row],[Net Sales]]+(Table1[[#This Row],[Cost of Goods Sold]]+Table1[[#This Row],[Distribution]]+Table1[[#This Row],[Warehousing]])</f>
        <v>14514.239999999998</v>
      </c>
      <c r="Q482" s="12">
        <f>Table1[[#This Row],[PROFIT]]/Table1[[#This Row],[Net Sales]]</f>
        <v>0.29728295978655944</v>
      </c>
      <c r="R482" s="14">
        <f>ABS(Table1[[#This Row],[Distribution]])+ABS(Table1[[#This Row],[Warehousing]])</f>
        <v>2129.7799999999997</v>
      </c>
      <c r="S482" s="12">
        <f>ABS(Table1[[#This Row],[Discounts]]/Table1[[#This Row],[Gross Sales]])</f>
        <v>8.6191135734072027E-2</v>
      </c>
      <c r="T482" s="17">
        <f>Table1[[#This Row],[logistics cost]]/Table1[[#This Row],[Net Sales]]</f>
        <v>4.3622490884415485E-2</v>
      </c>
      <c r="U482" s="1">
        <f>Table1[[#This Row],[PROFIT]]/Table1[[#This Row],[Volume]]</f>
        <v>103.23072546230441</v>
      </c>
      <c r="V482" s="1">
        <f>ABS(Table1[[#This Row],[Discounts]])</f>
        <v>4605.0200000000004</v>
      </c>
    </row>
    <row r="483" spans="1:22" ht="21.75" customHeight="1" x14ac:dyDescent="0.3">
      <c r="A483" s="1">
        <v>1120020</v>
      </c>
      <c r="B483" s="1" t="s">
        <v>21</v>
      </c>
      <c r="C483" s="1">
        <v>202510</v>
      </c>
      <c r="D483" s="1" t="s">
        <v>22</v>
      </c>
      <c r="E483" s="1" t="s">
        <v>23</v>
      </c>
      <c r="F483" s="1" t="s">
        <v>24</v>
      </c>
      <c r="G483" s="1" t="s">
        <v>40</v>
      </c>
      <c r="H483" s="1" t="s">
        <v>34</v>
      </c>
      <c r="I483" s="5">
        <v>149.4</v>
      </c>
      <c r="J483" s="5">
        <v>56772</v>
      </c>
      <c r="K483" s="5">
        <v>-4320.96</v>
      </c>
      <c r="L483" s="5">
        <v>52451.040000000001</v>
      </c>
      <c r="M483" s="5">
        <v>-34257.15</v>
      </c>
      <c r="N483" s="5">
        <v>-1633.92</v>
      </c>
      <c r="O483" s="5">
        <v>-618.25</v>
      </c>
      <c r="P483" s="5">
        <f>Table1[[#This Row],[Net Sales]]+(Table1[[#This Row],[Cost of Goods Sold]]+Table1[[#This Row],[Distribution]]+Table1[[#This Row],[Warehousing]])</f>
        <v>15941.720000000001</v>
      </c>
      <c r="Q483" s="12">
        <f>Table1[[#This Row],[PROFIT]]/Table1[[#This Row],[Net Sales]]</f>
        <v>0.30393525085489248</v>
      </c>
      <c r="R483" s="14">
        <f>ABS(Table1[[#This Row],[Distribution]])+ABS(Table1[[#This Row],[Warehousing]])</f>
        <v>2252.17</v>
      </c>
      <c r="S483" s="12">
        <f>ABS(Table1[[#This Row],[Discounts]]/Table1[[#This Row],[Gross Sales]])</f>
        <v>7.6110758824772778E-2</v>
      </c>
      <c r="T483" s="17">
        <f>Table1[[#This Row],[logistics cost]]/Table1[[#This Row],[Net Sales]]</f>
        <v>4.293851942687886E-2</v>
      </c>
      <c r="U483" s="1">
        <f>Table1[[#This Row],[PROFIT]]/Table1[[#This Row],[Volume]]</f>
        <v>106.704953145917</v>
      </c>
      <c r="V483" s="1">
        <f>ABS(Table1[[#This Row],[Discounts]])</f>
        <v>4320.96</v>
      </c>
    </row>
    <row r="484" spans="1:22" ht="21.75" customHeight="1" x14ac:dyDescent="0.3">
      <c r="A484" s="1">
        <v>1130010</v>
      </c>
      <c r="B484" s="1" t="s">
        <v>26</v>
      </c>
      <c r="C484" s="1">
        <v>202410</v>
      </c>
      <c r="D484" s="1" t="s">
        <v>27</v>
      </c>
      <c r="E484" s="1" t="s">
        <v>28</v>
      </c>
      <c r="F484" s="1" t="s">
        <v>29</v>
      </c>
      <c r="G484" s="1" t="s">
        <v>35</v>
      </c>
      <c r="H484" s="1" t="s">
        <v>31</v>
      </c>
      <c r="I484" s="5">
        <v>73.5</v>
      </c>
      <c r="J484" s="5">
        <v>26460</v>
      </c>
      <c r="K484" s="5">
        <v>-938.9</v>
      </c>
      <c r="L484" s="5">
        <v>25521.1</v>
      </c>
      <c r="M484" s="5">
        <v>-16432.72</v>
      </c>
      <c r="N484" s="5">
        <v>-580.9</v>
      </c>
      <c r="O484" s="5">
        <v>-475.67</v>
      </c>
      <c r="P484" s="5">
        <f>Table1[[#This Row],[Net Sales]]+(Table1[[#This Row],[Cost of Goods Sold]]+Table1[[#This Row],[Distribution]]+Table1[[#This Row],[Warehousing]])</f>
        <v>8031.8099999999977</v>
      </c>
      <c r="Q484" s="12">
        <f>Table1[[#This Row],[PROFIT]]/Table1[[#This Row],[Net Sales]]</f>
        <v>0.31471253198333921</v>
      </c>
      <c r="R484" s="14">
        <f>ABS(Table1[[#This Row],[Distribution]])+ABS(Table1[[#This Row],[Warehousing]])</f>
        <v>1056.57</v>
      </c>
      <c r="S484" s="12">
        <f>ABS(Table1[[#This Row],[Discounts]]/Table1[[#This Row],[Gross Sales]])</f>
        <v>3.5483749055177628E-2</v>
      </c>
      <c r="T484" s="17">
        <f>Table1[[#This Row],[logistics cost]]/Table1[[#This Row],[Net Sales]]</f>
        <v>4.1399861291245281E-2</v>
      </c>
      <c r="U484" s="1">
        <f>Table1[[#This Row],[PROFIT]]/Table1[[#This Row],[Volume]]</f>
        <v>109.27632653061221</v>
      </c>
      <c r="V484" s="1">
        <f>ABS(Table1[[#This Row],[Discounts]])</f>
        <v>938.9</v>
      </c>
    </row>
    <row r="485" spans="1:22" ht="21.75" customHeight="1" x14ac:dyDescent="0.3">
      <c r="A485" s="1">
        <v>1110010</v>
      </c>
      <c r="B485" s="1" t="s">
        <v>15</v>
      </c>
      <c r="C485" s="1">
        <v>202511</v>
      </c>
      <c r="D485" s="1" t="s">
        <v>16</v>
      </c>
      <c r="E485" s="1" t="s">
        <v>17</v>
      </c>
      <c r="F485" s="1" t="s">
        <v>18</v>
      </c>
      <c r="G485" s="1" t="s">
        <v>39</v>
      </c>
      <c r="H485" s="1" t="s">
        <v>37</v>
      </c>
      <c r="I485" s="5">
        <v>287.3</v>
      </c>
      <c r="J485" s="5">
        <v>120666</v>
      </c>
      <c r="K485" s="5">
        <v>-10137.290000000001</v>
      </c>
      <c r="L485" s="5">
        <v>110528.71</v>
      </c>
      <c r="M485" s="5">
        <v>-71898.990000000005</v>
      </c>
      <c r="N485" s="5">
        <v>-3948.26</v>
      </c>
      <c r="O485" s="5">
        <v>-1990.46</v>
      </c>
      <c r="P485" s="5">
        <f>Table1[[#This Row],[Net Sales]]+(Table1[[#This Row],[Cost of Goods Sold]]+Table1[[#This Row],[Distribution]]+Table1[[#This Row],[Warehousing]])</f>
        <v>32691</v>
      </c>
      <c r="Q485" s="12">
        <f>Table1[[#This Row],[PROFIT]]/Table1[[#This Row],[Net Sales]]</f>
        <v>0.29576930735914675</v>
      </c>
      <c r="R485" s="14">
        <f>ABS(Table1[[#This Row],[Distribution]])+ABS(Table1[[#This Row],[Warehousing]])</f>
        <v>5938.72</v>
      </c>
      <c r="S485" s="12">
        <f>ABS(Table1[[#This Row],[Discounts]]/Table1[[#This Row],[Gross Sales]])</f>
        <v>8.4011154757761095E-2</v>
      </c>
      <c r="T485" s="17">
        <f>Table1[[#This Row],[logistics cost]]/Table1[[#This Row],[Net Sales]]</f>
        <v>5.3730112293900831E-2</v>
      </c>
      <c r="U485" s="1">
        <f>Table1[[#This Row],[PROFIT]]/Table1[[#This Row],[Volume]]</f>
        <v>113.7869822485207</v>
      </c>
      <c r="V485" s="1">
        <f>ABS(Table1[[#This Row],[Discounts]])</f>
        <v>10137.290000000001</v>
      </c>
    </row>
    <row r="486" spans="1:22" ht="21.75" customHeight="1" x14ac:dyDescent="0.3">
      <c r="A486" s="1">
        <v>1130010</v>
      </c>
      <c r="B486" s="1" t="s">
        <v>26</v>
      </c>
      <c r="C486" s="1">
        <v>202501</v>
      </c>
      <c r="D486" s="1" t="s">
        <v>27</v>
      </c>
      <c r="E486" s="1" t="s">
        <v>28</v>
      </c>
      <c r="F486" s="1" t="s">
        <v>29</v>
      </c>
      <c r="G486" s="1" t="s">
        <v>38</v>
      </c>
      <c r="H486" s="1" t="s">
        <v>20</v>
      </c>
      <c r="I486" s="5">
        <v>116.1</v>
      </c>
      <c r="J486" s="5">
        <v>41796</v>
      </c>
      <c r="K486" s="5">
        <v>-2514.39</v>
      </c>
      <c r="L486" s="5">
        <v>39281.61</v>
      </c>
      <c r="M486" s="5">
        <v>-24569.279999999999</v>
      </c>
      <c r="N486" s="5">
        <v>-899.81</v>
      </c>
      <c r="O486" s="5">
        <v>-756.51</v>
      </c>
      <c r="P486" s="5">
        <f>Table1[[#This Row],[Net Sales]]+(Table1[[#This Row],[Cost of Goods Sold]]+Table1[[#This Row],[Distribution]]+Table1[[#This Row],[Warehousing]])</f>
        <v>13056.010000000002</v>
      </c>
      <c r="Q486" s="12">
        <f>Table1[[#This Row],[PROFIT]]/Table1[[#This Row],[Net Sales]]</f>
        <v>0.33236952355058769</v>
      </c>
      <c r="R486" s="14">
        <f>ABS(Table1[[#This Row],[Distribution]])+ABS(Table1[[#This Row],[Warehousing]])</f>
        <v>1656.32</v>
      </c>
      <c r="S486" s="12">
        <f>ABS(Table1[[#This Row],[Discounts]]/Table1[[#This Row],[Gross Sales]])</f>
        <v>6.0158627619867927E-2</v>
      </c>
      <c r="T486" s="17">
        <f>Table1[[#This Row],[logistics cost]]/Table1[[#This Row],[Net Sales]]</f>
        <v>4.2165277848845807E-2</v>
      </c>
      <c r="U486" s="1">
        <f>Table1[[#This Row],[PROFIT]]/Table1[[#This Row],[Volume]]</f>
        <v>112.4548664944014</v>
      </c>
      <c r="V486" s="1">
        <f>ABS(Table1[[#This Row],[Discounts]])</f>
        <v>2514.39</v>
      </c>
    </row>
    <row r="487" spans="1:22" ht="21.75" customHeight="1" x14ac:dyDescent="0.3">
      <c r="A487" s="1">
        <v>1120020</v>
      </c>
      <c r="B487" s="1" t="s">
        <v>21</v>
      </c>
      <c r="C487" s="1">
        <v>202409</v>
      </c>
      <c r="D487" s="1" t="s">
        <v>22</v>
      </c>
      <c r="E487" s="1" t="s">
        <v>23</v>
      </c>
      <c r="F487" s="1" t="s">
        <v>24</v>
      </c>
      <c r="G487" s="1" t="s">
        <v>25</v>
      </c>
      <c r="H487" s="1" t="s">
        <v>20</v>
      </c>
      <c r="I487" s="5">
        <v>34.4</v>
      </c>
      <c r="J487" s="5">
        <v>13072</v>
      </c>
      <c r="K487" s="5">
        <v>-815.71</v>
      </c>
      <c r="L487" s="5">
        <v>12256.29</v>
      </c>
      <c r="M487" s="5">
        <v>-7626.66</v>
      </c>
      <c r="N487" s="5">
        <v>-339.33</v>
      </c>
      <c r="O487" s="5">
        <v>-243.22</v>
      </c>
      <c r="P487" s="5">
        <f>Table1[[#This Row],[Net Sales]]+(Table1[[#This Row],[Cost of Goods Sold]]+Table1[[#This Row],[Distribution]]+Table1[[#This Row],[Warehousing]])</f>
        <v>4047.0800000000017</v>
      </c>
      <c r="Q487" s="12">
        <f>Table1[[#This Row],[PROFIT]]/Table1[[#This Row],[Net Sales]]</f>
        <v>0.3302043277370233</v>
      </c>
      <c r="R487" s="14">
        <f>ABS(Table1[[#This Row],[Distribution]])+ABS(Table1[[#This Row],[Warehousing]])</f>
        <v>582.54999999999995</v>
      </c>
      <c r="S487" s="12">
        <f>ABS(Table1[[#This Row],[Discounts]]/Table1[[#This Row],[Gross Sales]])</f>
        <v>6.2401315789473687E-2</v>
      </c>
      <c r="T487" s="17">
        <f>Table1[[#This Row],[logistics cost]]/Table1[[#This Row],[Net Sales]]</f>
        <v>4.7530696483193517E-2</v>
      </c>
      <c r="U487" s="1">
        <f>Table1[[#This Row],[PROFIT]]/Table1[[#This Row],[Volume]]</f>
        <v>117.64767441860471</v>
      </c>
      <c r="V487" s="1">
        <f>ABS(Table1[[#This Row],[Discounts]])</f>
        <v>815.71</v>
      </c>
    </row>
    <row r="488" spans="1:22" ht="21.75" customHeight="1" x14ac:dyDescent="0.3">
      <c r="A488" s="1">
        <v>1130010</v>
      </c>
      <c r="B488" s="1" t="s">
        <v>26</v>
      </c>
      <c r="C488" s="1">
        <v>202406</v>
      </c>
      <c r="D488" s="1" t="s">
        <v>27</v>
      </c>
      <c r="E488" s="1" t="s">
        <v>28</v>
      </c>
      <c r="F488" s="1" t="s">
        <v>29</v>
      </c>
      <c r="G488" s="1" t="s">
        <v>33</v>
      </c>
      <c r="H488" s="1" t="s">
        <v>34</v>
      </c>
      <c r="I488" s="5">
        <v>210.1</v>
      </c>
      <c r="J488" s="5">
        <v>75636</v>
      </c>
      <c r="K488" s="5">
        <v>-6290.58</v>
      </c>
      <c r="L488" s="5">
        <v>69345.42</v>
      </c>
      <c r="M488" s="5">
        <v>-43833.41</v>
      </c>
      <c r="N488" s="5">
        <v>-2297.9499999999998</v>
      </c>
      <c r="O488" s="5">
        <v>-1250.93</v>
      </c>
      <c r="P488" s="5">
        <f>Table1[[#This Row],[Net Sales]]+(Table1[[#This Row],[Cost of Goods Sold]]+Table1[[#This Row],[Distribution]]+Table1[[#This Row],[Warehousing]])</f>
        <v>21963.129999999997</v>
      </c>
      <c r="Q488" s="12">
        <f>Table1[[#This Row],[PROFIT]]/Table1[[#This Row],[Net Sales]]</f>
        <v>0.31672070051634266</v>
      </c>
      <c r="R488" s="14">
        <f>ABS(Table1[[#This Row],[Distribution]])+ABS(Table1[[#This Row],[Warehousing]])</f>
        <v>3548.88</v>
      </c>
      <c r="S488" s="12">
        <f>ABS(Table1[[#This Row],[Discounts]]/Table1[[#This Row],[Gross Sales]])</f>
        <v>8.3169125813104872E-2</v>
      </c>
      <c r="T488" s="17">
        <f>Table1[[#This Row],[logistics cost]]/Table1[[#This Row],[Net Sales]]</f>
        <v>5.1176847728371971E-2</v>
      </c>
      <c r="U488" s="1">
        <f>Table1[[#This Row],[PROFIT]]/Table1[[#This Row],[Volume]]</f>
        <v>104.53655402189433</v>
      </c>
      <c r="V488" s="1">
        <f>ABS(Table1[[#This Row],[Discounts]])</f>
        <v>6290.58</v>
      </c>
    </row>
    <row r="489" spans="1:22" ht="21.75" customHeight="1" x14ac:dyDescent="0.3">
      <c r="A489" s="1">
        <v>1120010</v>
      </c>
      <c r="B489" s="1" t="s">
        <v>32</v>
      </c>
      <c r="C489" s="1">
        <v>202508</v>
      </c>
      <c r="D489" s="1" t="s">
        <v>22</v>
      </c>
      <c r="E489" s="1" t="s">
        <v>17</v>
      </c>
      <c r="F489" s="1" t="s">
        <v>18</v>
      </c>
      <c r="G489" s="1" t="s">
        <v>36</v>
      </c>
      <c r="H489" s="1" t="s">
        <v>37</v>
      </c>
      <c r="I489" s="5">
        <v>177.6</v>
      </c>
      <c r="J489" s="5">
        <v>85248</v>
      </c>
      <c r="K489" s="5">
        <v>-9201.5</v>
      </c>
      <c r="L489" s="5">
        <v>76046.5</v>
      </c>
      <c r="M489" s="5">
        <v>-49955.81</v>
      </c>
      <c r="N489" s="5">
        <v>-2546.0700000000002</v>
      </c>
      <c r="O489" s="5">
        <v>-1034.03</v>
      </c>
      <c r="P489" s="5">
        <f>Table1[[#This Row],[Net Sales]]+(Table1[[#This Row],[Cost of Goods Sold]]+Table1[[#This Row],[Distribution]]+Table1[[#This Row],[Warehousing]])</f>
        <v>22510.590000000004</v>
      </c>
      <c r="Q489" s="12">
        <f>Table1[[#This Row],[PROFIT]]/Table1[[#This Row],[Net Sales]]</f>
        <v>0.29601086177536118</v>
      </c>
      <c r="R489" s="14">
        <f>ABS(Table1[[#This Row],[Distribution]])+ABS(Table1[[#This Row],[Warehousing]])</f>
        <v>3580.1000000000004</v>
      </c>
      <c r="S489" s="12">
        <f>ABS(Table1[[#This Row],[Discounts]]/Table1[[#This Row],[Gross Sales]])</f>
        <v>0.10793801614114114</v>
      </c>
      <c r="T489" s="17">
        <f>Table1[[#This Row],[logistics cost]]/Table1[[#This Row],[Net Sales]]</f>
        <v>4.7077774782534373E-2</v>
      </c>
      <c r="U489" s="1">
        <f>Table1[[#This Row],[PROFIT]]/Table1[[#This Row],[Volume]]</f>
        <v>126.7488175675676</v>
      </c>
      <c r="V489" s="1">
        <f>ABS(Table1[[#This Row],[Discounts]])</f>
        <v>9201.5</v>
      </c>
    </row>
    <row r="490" spans="1:22" ht="21.75" customHeight="1" x14ac:dyDescent="0.3">
      <c r="A490" s="1">
        <v>1110010</v>
      </c>
      <c r="B490" s="1" t="s">
        <v>15</v>
      </c>
      <c r="C490" s="1">
        <v>202409</v>
      </c>
      <c r="D490" s="1" t="s">
        <v>16</v>
      </c>
      <c r="E490" s="1" t="s">
        <v>17</v>
      </c>
      <c r="F490" s="1" t="s">
        <v>18</v>
      </c>
      <c r="G490" s="1" t="s">
        <v>36</v>
      </c>
      <c r="H490" s="1" t="s">
        <v>37</v>
      </c>
      <c r="I490" s="5">
        <v>244.9</v>
      </c>
      <c r="J490" s="5">
        <v>102858</v>
      </c>
      <c r="K490" s="5">
        <v>-9681.52</v>
      </c>
      <c r="L490" s="5">
        <v>93176.48</v>
      </c>
      <c r="M490" s="5">
        <v>-59978.5</v>
      </c>
      <c r="N490" s="5">
        <v>-2955.71</v>
      </c>
      <c r="O490" s="5">
        <v>-1414.18</v>
      </c>
      <c r="P490" s="5">
        <f>Table1[[#This Row],[Net Sales]]+(Table1[[#This Row],[Cost of Goods Sold]]+Table1[[#This Row],[Distribution]]+Table1[[#This Row],[Warehousing]])</f>
        <v>28828.089999999997</v>
      </c>
      <c r="Q490" s="12">
        <f>Table1[[#This Row],[PROFIT]]/Table1[[#This Row],[Net Sales]]</f>
        <v>0.3093923487987526</v>
      </c>
      <c r="R490" s="14">
        <f>ABS(Table1[[#This Row],[Distribution]])+ABS(Table1[[#This Row],[Warehousing]])</f>
        <v>4369.8900000000003</v>
      </c>
      <c r="S490" s="12">
        <f>ABS(Table1[[#This Row],[Discounts]]/Table1[[#This Row],[Gross Sales]])</f>
        <v>9.4125104513017949E-2</v>
      </c>
      <c r="T490" s="17">
        <f>Table1[[#This Row],[logistics cost]]/Table1[[#This Row],[Net Sales]]</f>
        <v>4.6899067232417456E-2</v>
      </c>
      <c r="U490" s="1">
        <f>Table1[[#This Row],[PROFIT]]/Table1[[#This Row],[Volume]]</f>
        <v>117.7137198856676</v>
      </c>
      <c r="V490" s="1">
        <f>ABS(Table1[[#This Row],[Discounts]])</f>
        <v>9681.52</v>
      </c>
    </row>
    <row r="491" spans="1:22" ht="21.75" customHeight="1" x14ac:dyDescent="0.3">
      <c r="A491" s="1">
        <v>1110010</v>
      </c>
      <c r="B491" s="1" t="s">
        <v>15</v>
      </c>
      <c r="C491" s="1">
        <v>202512</v>
      </c>
      <c r="D491" s="1" t="s">
        <v>16</v>
      </c>
      <c r="E491" s="1" t="s">
        <v>17</v>
      </c>
      <c r="F491" s="1" t="s">
        <v>18</v>
      </c>
      <c r="G491" s="1" t="s">
        <v>19</v>
      </c>
      <c r="H491" s="1" t="s">
        <v>20</v>
      </c>
      <c r="I491" s="5">
        <v>101.3</v>
      </c>
      <c r="J491" s="5">
        <v>42546</v>
      </c>
      <c r="K491" s="5">
        <v>-3720.66</v>
      </c>
      <c r="L491" s="5">
        <v>38825.339999999997</v>
      </c>
      <c r="M491" s="5">
        <v>-24882.61</v>
      </c>
      <c r="N491" s="5">
        <v>-1524.51</v>
      </c>
      <c r="O491" s="5">
        <v>-495.61</v>
      </c>
      <c r="P491" s="5">
        <f>Table1[[#This Row],[Net Sales]]+(Table1[[#This Row],[Cost of Goods Sold]]+Table1[[#This Row],[Distribution]]+Table1[[#This Row],[Warehousing]])</f>
        <v>11922.609999999997</v>
      </c>
      <c r="Q491" s="12">
        <f>Table1[[#This Row],[PROFIT]]/Table1[[#This Row],[Net Sales]]</f>
        <v>0.30708320905882597</v>
      </c>
      <c r="R491" s="14">
        <f>ABS(Table1[[#This Row],[Distribution]])+ABS(Table1[[#This Row],[Warehousing]])</f>
        <v>2020.12</v>
      </c>
      <c r="S491" s="12">
        <f>ABS(Table1[[#This Row],[Discounts]]/Table1[[#This Row],[Gross Sales]])</f>
        <v>8.74502890988577E-2</v>
      </c>
      <c r="T491" s="17">
        <f>Table1[[#This Row],[logistics cost]]/Table1[[#This Row],[Net Sales]]</f>
        <v>5.2030967404277727E-2</v>
      </c>
      <c r="U491" s="1">
        <f>Table1[[#This Row],[PROFIT]]/Table1[[#This Row],[Volume]]</f>
        <v>117.6960513326752</v>
      </c>
      <c r="V491" s="1">
        <f>ABS(Table1[[#This Row],[Discounts]])</f>
        <v>3720.66</v>
      </c>
    </row>
    <row r="492" spans="1:22" ht="21.75" customHeight="1" x14ac:dyDescent="0.3">
      <c r="A492" s="1">
        <v>1130010</v>
      </c>
      <c r="B492" s="1" t="s">
        <v>26</v>
      </c>
      <c r="C492" s="1">
        <v>202501</v>
      </c>
      <c r="D492" s="1" t="s">
        <v>27</v>
      </c>
      <c r="E492" s="1" t="s">
        <v>28</v>
      </c>
      <c r="F492" s="1" t="s">
        <v>29</v>
      </c>
      <c r="G492" s="1" t="s">
        <v>39</v>
      </c>
      <c r="H492" s="1" t="s">
        <v>37</v>
      </c>
      <c r="I492" s="5">
        <v>193.7</v>
      </c>
      <c r="J492" s="5">
        <v>69732</v>
      </c>
      <c r="K492" s="5">
        <v>-6306.86</v>
      </c>
      <c r="L492" s="5">
        <v>63425.14</v>
      </c>
      <c r="M492" s="5">
        <v>-40872.94</v>
      </c>
      <c r="N492" s="5">
        <v>-1403.55</v>
      </c>
      <c r="O492" s="5">
        <v>-680.16</v>
      </c>
      <c r="P492" s="5">
        <f>Table1[[#This Row],[Net Sales]]+(Table1[[#This Row],[Cost of Goods Sold]]+Table1[[#This Row],[Distribution]]+Table1[[#This Row],[Warehousing]])</f>
        <v>20468.489999999991</v>
      </c>
      <c r="Q492" s="12">
        <f>Table1[[#This Row],[PROFIT]]/Table1[[#This Row],[Net Sales]]</f>
        <v>0.32271887771946567</v>
      </c>
      <c r="R492" s="14">
        <f>ABS(Table1[[#This Row],[Distribution]])+ABS(Table1[[#This Row],[Warehousing]])</f>
        <v>2083.71</v>
      </c>
      <c r="S492" s="12">
        <f>ABS(Table1[[#This Row],[Discounts]]/Table1[[#This Row],[Gross Sales]])</f>
        <v>9.0444272357024028E-2</v>
      </c>
      <c r="T492" s="17">
        <f>Table1[[#This Row],[logistics cost]]/Table1[[#This Row],[Net Sales]]</f>
        <v>3.2853061104792199E-2</v>
      </c>
      <c r="U492" s="1">
        <f>Table1[[#This Row],[PROFIT]]/Table1[[#This Row],[Volume]]</f>
        <v>105.67108931337116</v>
      </c>
      <c r="V492" s="1">
        <f>ABS(Table1[[#This Row],[Discounts]])</f>
        <v>6306.86</v>
      </c>
    </row>
    <row r="493" spans="1:22" ht="21.75" customHeight="1" x14ac:dyDescent="0.3">
      <c r="A493" s="1">
        <v>1120010</v>
      </c>
      <c r="B493" s="1" t="s">
        <v>32</v>
      </c>
      <c r="C493" s="1">
        <v>202505</v>
      </c>
      <c r="D493" s="1" t="s">
        <v>22</v>
      </c>
      <c r="E493" s="1" t="s">
        <v>17</v>
      </c>
      <c r="F493" s="1" t="s">
        <v>18</v>
      </c>
      <c r="G493" s="1" t="s">
        <v>33</v>
      </c>
      <c r="H493" s="1" t="s">
        <v>34</v>
      </c>
      <c r="I493" s="5">
        <v>289.2</v>
      </c>
      <c r="J493" s="5">
        <v>138816</v>
      </c>
      <c r="K493" s="5">
        <v>-13365.68</v>
      </c>
      <c r="L493" s="5">
        <v>125450.32</v>
      </c>
      <c r="M493" s="5">
        <v>-83899.77</v>
      </c>
      <c r="N493" s="5">
        <v>-3951.42</v>
      </c>
      <c r="O493" s="5">
        <v>-2125.37</v>
      </c>
      <c r="P493" s="5">
        <f>Table1[[#This Row],[Net Sales]]+(Table1[[#This Row],[Cost of Goods Sold]]+Table1[[#This Row],[Distribution]]+Table1[[#This Row],[Warehousing]])</f>
        <v>35473.760000000009</v>
      </c>
      <c r="Q493" s="12">
        <f>Table1[[#This Row],[PROFIT]]/Table1[[#This Row],[Net Sales]]</f>
        <v>0.28277137914036415</v>
      </c>
      <c r="R493" s="14">
        <f>ABS(Table1[[#This Row],[Distribution]])+ABS(Table1[[#This Row],[Warehousing]])</f>
        <v>6076.79</v>
      </c>
      <c r="S493" s="12">
        <f>ABS(Table1[[#This Row],[Discounts]]/Table1[[#This Row],[Gross Sales]])</f>
        <v>9.6283425541724296E-2</v>
      </c>
      <c r="T493" s="17">
        <f>Table1[[#This Row],[logistics cost]]/Table1[[#This Row],[Net Sales]]</f>
        <v>4.843981266847306E-2</v>
      </c>
      <c r="U493" s="1">
        <f>Table1[[#This Row],[PROFIT]]/Table1[[#This Row],[Volume]]</f>
        <v>122.66168741355467</v>
      </c>
      <c r="V493" s="1">
        <f>ABS(Table1[[#This Row],[Discounts]])</f>
        <v>13365.68</v>
      </c>
    </row>
    <row r="494" spans="1:22" ht="21.75" customHeight="1" x14ac:dyDescent="0.3">
      <c r="A494" s="1">
        <v>1120020</v>
      </c>
      <c r="B494" s="1" t="s">
        <v>21</v>
      </c>
      <c r="C494" s="1">
        <v>202411</v>
      </c>
      <c r="D494" s="1" t="s">
        <v>22</v>
      </c>
      <c r="E494" s="1" t="s">
        <v>23</v>
      </c>
      <c r="F494" s="1" t="s">
        <v>24</v>
      </c>
      <c r="G494" s="1" t="s">
        <v>30</v>
      </c>
      <c r="H494" s="1" t="s">
        <v>31</v>
      </c>
      <c r="I494" s="5">
        <v>115.7</v>
      </c>
      <c r="J494" s="5">
        <v>43966</v>
      </c>
      <c r="K494" s="5">
        <v>-1282.79</v>
      </c>
      <c r="L494" s="5">
        <v>42683.21</v>
      </c>
      <c r="M494" s="5">
        <v>-27643.49</v>
      </c>
      <c r="N494" s="5">
        <v>-1354.62</v>
      </c>
      <c r="O494" s="5">
        <v>-438.51</v>
      </c>
      <c r="P494" s="5">
        <f>Table1[[#This Row],[Net Sales]]+(Table1[[#This Row],[Cost of Goods Sold]]+Table1[[#This Row],[Distribution]]+Table1[[#This Row],[Warehousing]])</f>
        <v>13246.59</v>
      </c>
      <c r="Q494" s="12">
        <f>Table1[[#This Row],[PROFIT]]/Table1[[#This Row],[Net Sales]]</f>
        <v>0.31034662107184535</v>
      </c>
      <c r="R494" s="14">
        <f>ABS(Table1[[#This Row],[Distribution]])+ABS(Table1[[#This Row],[Warehousing]])</f>
        <v>1793.1299999999999</v>
      </c>
      <c r="S494" s="12">
        <f>ABS(Table1[[#This Row],[Discounts]]/Table1[[#This Row],[Gross Sales]])</f>
        <v>2.9176863940317516E-2</v>
      </c>
      <c r="T494" s="17">
        <f>Table1[[#This Row],[logistics cost]]/Table1[[#This Row],[Net Sales]]</f>
        <v>4.2010195578073908E-2</v>
      </c>
      <c r="U494" s="1">
        <f>Table1[[#This Row],[PROFIT]]/Table1[[#This Row],[Volume]]</f>
        <v>114.49083837510804</v>
      </c>
      <c r="V494" s="1">
        <f>ABS(Table1[[#This Row],[Discounts]])</f>
        <v>1282.79</v>
      </c>
    </row>
    <row r="495" spans="1:22" ht="21.75" customHeight="1" x14ac:dyDescent="0.3">
      <c r="A495" s="1">
        <v>1110010</v>
      </c>
      <c r="B495" s="1" t="s">
        <v>15</v>
      </c>
      <c r="C495" s="1">
        <v>202501</v>
      </c>
      <c r="D495" s="1" t="s">
        <v>16</v>
      </c>
      <c r="E495" s="1" t="s">
        <v>17</v>
      </c>
      <c r="F495" s="1" t="s">
        <v>18</v>
      </c>
      <c r="G495" s="1" t="s">
        <v>33</v>
      </c>
      <c r="H495" s="1" t="s">
        <v>34</v>
      </c>
      <c r="I495" s="5">
        <v>208.4</v>
      </c>
      <c r="J495" s="5">
        <v>87528</v>
      </c>
      <c r="K495" s="5">
        <v>-8737.56</v>
      </c>
      <c r="L495" s="5">
        <v>78790.44</v>
      </c>
      <c r="M495" s="5">
        <v>-52050.13</v>
      </c>
      <c r="N495" s="5">
        <v>-1938.13</v>
      </c>
      <c r="O495" s="5">
        <v>-1036.67</v>
      </c>
      <c r="P495" s="5">
        <f>Table1[[#This Row],[Net Sales]]+(Table1[[#This Row],[Cost of Goods Sold]]+Table1[[#This Row],[Distribution]]+Table1[[#This Row],[Warehousing]])</f>
        <v>23765.510000000009</v>
      </c>
      <c r="Q495" s="12">
        <f>Table1[[#This Row],[PROFIT]]/Table1[[#This Row],[Net Sales]]</f>
        <v>0.30162936011018604</v>
      </c>
      <c r="R495" s="14">
        <f>ABS(Table1[[#This Row],[Distribution]])+ABS(Table1[[#This Row],[Warehousing]])</f>
        <v>2974.8</v>
      </c>
      <c r="S495" s="12">
        <f>ABS(Table1[[#This Row],[Discounts]]/Table1[[#This Row],[Gross Sales]])</f>
        <v>9.9825884288456262E-2</v>
      </c>
      <c r="T495" s="17">
        <f>Table1[[#This Row],[logistics cost]]/Table1[[#This Row],[Net Sales]]</f>
        <v>3.7755849567536366E-2</v>
      </c>
      <c r="U495" s="1">
        <f>Table1[[#This Row],[PROFIT]]/Table1[[#This Row],[Volume]]</f>
        <v>114.03795585412672</v>
      </c>
      <c r="V495" s="1">
        <f>ABS(Table1[[#This Row],[Discounts]])</f>
        <v>8737.56</v>
      </c>
    </row>
    <row r="496" spans="1:22" ht="21.75" customHeight="1" x14ac:dyDescent="0.3">
      <c r="A496" s="1">
        <v>1120010</v>
      </c>
      <c r="B496" s="1" t="s">
        <v>32</v>
      </c>
      <c r="C496" s="1">
        <v>202408</v>
      </c>
      <c r="D496" s="1" t="s">
        <v>22</v>
      </c>
      <c r="E496" s="1" t="s">
        <v>17</v>
      </c>
      <c r="F496" s="1" t="s">
        <v>18</v>
      </c>
      <c r="G496" s="1" t="s">
        <v>19</v>
      </c>
      <c r="H496" s="1" t="s">
        <v>20</v>
      </c>
      <c r="I496" s="5">
        <v>41.6</v>
      </c>
      <c r="J496" s="5">
        <v>19968</v>
      </c>
      <c r="K496" s="5">
        <v>-1437.06</v>
      </c>
      <c r="L496" s="5">
        <v>18530.939999999999</v>
      </c>
      <c r="M496" s="5">
        <v>-12321.73</v>
      </c>
      <c r="N496" s="5">
        <v>-497.37</v>
      </c>
      <c r="O496" s="5">
        <v>-288.07</v>
      </c>
      <c r="P496" s="5">
        <f>Table1[[#This Row],[Net Sales]]+(Table1[[#This Row],[Cost of Goods Sold]]+Table1[[#This Row],[Distribution]]+Table1[[#This Row],[Warehousing]])</f>
        <v>5423.7699999999986</v>
      </c>
      <c r="Q496" s="12">
        <f>Table1[[#This Row],[PROFIT]]/Table1[[#This Row],[Net Sales]]</f>
        <v>0.29268725709543064</v>
      </c>
      <c r="R496" s="14">
        <f>ABS(Table1[[#This Row],[Distribution]])+ABS(Table1[[#This Row],[Warehousing]])</f>
        <v>785.44</v>
      </c>
      <c r="S496" s="12">
        <f>ABS(Table1[[#This Row],[Discounts]]/Table1[[#This Row],[Gross Sales]])</f>
        <v>7.1968149038461535E-2</v>
      </c>
      <c r="T496" s="17">
        <f>Table1[[#This Row],[logistics cost]]/Table1[[#This Row],[Net Sales]]</f>
        <v>4.2385329616306575E-2</v>
      </c>
      <c r="U496" s="1">
        <f>Table1[[#This Row],[PROFIT]]/Table1[[#This Row],[Volume]]</f>
        <v>130.37908653846151</v>
      </c>
      <c r="V496" s="1">
        <f>ABS(Table1[[#This Row],[Discounts]])</f>
        <v>1437.06</v>
      </c>
    </row>
    <row r="497" spans="1:22" ht="21.75" customHeight="1" x14ac:dyDescent="0.3">
      <c r="A497" s="1">
        <v>1110020</v>
      </c>
      <c r="B497" s="1" t="s">
        <v>41</v>
      </c>
      <c r="C497" s="1">
        <v>202412</v>
      </c>
      <c r="D497" s="1" t="s">
        <v>16</v>
      </c>
      <c r="E497" s="1" t="s">
        <v>28</v>
      </c>
      <c r="F497" s="1" t="s">
        <v>29</v>
      </c>
      <c r="G497" s="1" t="s">
        <v>35</v>
      </c>
      <c r="H497" s="1" t="s">
        <v>31</v>
      </c>
      <c r="I497" s="5">
        <v>34</v>
      </c>
      <c r="J497" s="5">
        <v>15300</v>
      </c>
      <c r="K497" s="5">
        <v>-481.56</v>
      </c>
      <c r="L497" s="5">
        <v>14818.44</v>
      </c>
      <c r="M497" s="5">
        <v>-9349.9500000000007</v>
      </c>
      <c r="N497" s="5">
        <v>-517.51</v>
      </c>
      <c r="O497" s="5">
        <v>-286.02999999999997</v>
      </c>
      <c r="P497" s="5">
        <f>Table1[[#This Row],[Net Sales]]+(Table1[[#This Row],[Cost of Goods Sold]]+Table1[[#This Row],[Distribution]]+Table1[[#This Row],[Warehousing]])</f>
        <v>4664.9499999999989</v>
      </c>
      <c r="Q497" s="12">
        <f>Table1[[#This Row],[PROFIT]]/Table1[[#This Row],[Net Sales]]</f>
        <v>0.31480709170465976</v>
      </c>
      <c r="R497" s="14">
        <f>ABS(Table1[[#This Row],[Distribution]])+ABS(Table1[[#This Row],[Warehousing]])</f>
        <v>803.54</v>
      </c>
      <c r="S497" s="12">
        <f>ABS(Table1[[#This Row],[Discounts]]/Table1[[#This Row],[Gross Sales]])</f>
        <v>3.1474509803921566E-2</v>
      </c>
      <c r="T497" s="17">
        <f>Table1[[#This Row],[logistics cost]]/Table1[[#This Row],[Net Sales]]</f>
        <v>5.4225680975865199E-2</v>
      </c>
      <c r="U497" s="1">
        <f>Table1[[#This Row],[PROFIT]]/Table1[[#This Row],[Volume]]</f>
        <v>137.20441176470584</v>
      </c>
      <c r="V497" s="1">
        <f>ABS(Table1[[#This Row],[Discounts]])</f>
        <v>481.56</v>
      </c>
    </row>
    <row r="498" spans="1:22" ht="21.75" customHeight="1" x14ac:dyDescent="0.3">
      <c r="A498" s="1">
        <v>1110020</v>
      </c>
      <c r="B498" s="1" t="s">
        <v>41</v>
      </c>
      <c r="C498" s="1">
        <v>202407</v>
      </c>
      <c r="D498" s="1" t="s">
        <v>16</v>
      </c>
      <c r="E498" s="1" t="s">
        <v>28</v>
      </c>
      <c r="F498" s="1" t="s">
        <v>29</v>
      </c>
      <c r="G498" s="1" t="s">
        <v>43</v>
      </c>
      <c r="H498" s="1" t="s">
        <v>31</v>
      </c>
      <c r="I498" s="5">
        <v>35.799999999999997</v>
      </c>
      <c r="J498" s="5">
        <v>16110</v>
      </c>
      <c r="K498" s="5">
        <v>-400.19</v>
      </c>
      <c r="L498" s="5">
        <v>15709.81</v>
      </c>
      <c r="M498" s="5">
        <v>-9990.25</v>
      </c>
      <c r="N498" s="5">
        <v>-386.21</v>
      </c>
      <c r="O498" s="5">
        <v>-288.27</v>
      </c>
      <c r="P498" s="5">
        <f>Table1[[#This Row],[Net Sales]]+(Table1[[#This Row],[Cost of Goods Sold]]+Table1[[#This Row],[Distribution]]+Table1[[#This Row],[Warehousing]])</f>
        <v>5045.08</v>
      </c>
      <c r="Q498" s="12">
        <f>Table1[[#This Row],[PROFIT]]/Table1[[#This Row],[Net Sales]]</f>
        <v>0.32114201253866215</v>
      </c>
      <c r="R498" s="14">
        <f>ABS(Table1[[#This Row],[Distribution]])+ABS(Table1[[#This Row],[Warehousing]])</f>
        <v>674.48</v>
      </c>
      <c r="S498" s="12">
        <f>ABS(Table1[[#This Row],[Discounts]]/Table1[[#This Row],[Gross Sales]])</f>
        <v>2.4841092489137181E-2</v>
      </c>
      <c r="T498" s="17">
        <f>Table1[[#This Row],[logistics cost]]/Table1[[#This Row],[Net Sales]]</f>
        <v>4.2933682838939495E-2</v>
      </c>
      <c r="U498" s="1">
        <f>Table1[[#This Row],[PROFIT]]/Table1[[#This Row],[Volume]]</f>
        <v>140.92402234636873</v>
      </c>
      <c r="V498" s="1">
        <f>ABS(Table1[[#This Row],[Discounts]])</f>
        <v>400.19</v>
      </c>
    </row>
    <row r="499" spans="1:22" ht="21.75" customHeight="1" x14ac:dyDescent="0.3">
      <c r="A499" s="1">
        <v>1130010</v>
      </c>
      <c r="B499" s="1" t="s">
        <v>26</v>
      </c>
      <c r="C499" s="1">
        <v>202404</v>
      </c>
      <c r="D499" s="1" t="s">
        <v>27</v>
      </c>
      <c r="E499" s="1" t="s">
        <v>28</v>
      </c>
      <c r="F499" s="1" t="s">
        <v>29</v>
      </c>
      <c r="G499" s="1" t="s">
        <v>33</v>
      </c>
      <c r="H499" s="1" t="s">
        <v>34</v>
      </c>
      <c r="I499" s="5">
        <v>80</v>
      </c>
      <c r="J499" s="5">
        <v>28800</v>
      </c>
      <c r="K499" s="5">
        <v>-2083.81</v>
      </c>
      <c r="L499" s="5">
        <v>26716.19</v>
      </c>
      <c r="M499" s="5">
        <v>-18096.13</v>
      </c>
      <c r="N499" s="5">
        <v>-797.57</v>
      </c>
      <c r="O499" s="5">
        <v>-268.93</v>
      </c>
      <c r="P499" s="5">
        <f>Table1[[#This Row],[Net Sales]]+(Table1[[#This Row],[Cost of Goods Sold]]+Table1[[#This Row],[Distribution]]+Table1[[#This Row],[Warehousing]])</f>
        <v>7553.5599999999977</v>
      </c>
      <c r="Q499" s="12">
        <f>Table1[[#This Row],[PROFIT]]/Table1[[#This Row],[Net Sales]]</f>
        <v>0.28273342868126022</v>
      </c>
      <c r="R499" s="14">
        <f>ABS(Table1[[#This Row],[Distribution]])+ABS(Table1[[#This Row],[Warehousing]])</f>
        <v>1066.5</v>
      </c>
      <c r="S499" s="12">
        <f>ABS(Table1[[#This Row],[Discounts]]/Table1[[#This Row],[Gross Sales]])</f>
        <v>7.2354513888888888E-2</v>
      </c>
      <c r="T499" s="17">
        <f>Table1[[#This Row],[logistics cost]]/Table1[[#This Row],[Net Sales]]</f>
        <v>3.9919614286318524E-2</v>
      </c>
      <c r="U499" s="1">
        <f>Table1[[#This Row],[PROFIT]]/Table1[[#This Row],[Volume]]</f>
        <v>94.419499999999971</v>
      </c>
      <c r="V499" s="1">
        <f>ABS(Table1[[#This Row],[Discounts]])</f>
        <v>2083.81</v>
      </c>
    </row>
    <row r="500" spans="1:22" ht="21.75" customHeight="1" x14ac:dyDescent="0.3">
      <c r="A500" s="1">
        <v>1130010</v>
      </c>
      <c r="B500" s="1" t="s">
        <v>26</v>
      </c>
      <c r="C500" s="1">
        <v>202412</v>
      </c>
      <c r="D500" s="1" t="s">
        <v>27</v>
      </c>
      <c r="E500" s="1" t="s">
        <v>28</v>
      </c>
      <c r="F500" s="1" t="s">
        <v>29</v>
      </c>
      <c r="G500" s="1" t="s">
        <v>42</v>
      </c>
      <c r="H500" s="1" t="s">
        <v>20</v>
      </c>
      <c r="I500" s="5">
        <v>78.3</v>
      </c>
      <c r="J500" s="5">
        <v>28188</v>
      </c>
      <c r="K500" s="5">
        <v>-2107.62</v>
      </c>
      <c r="L500" s="5">
        <v>26080.38</v>
      </c>
      <c r="M500" s="5">
        <v>-17711.75</v>
      </c>
      <c r="N500" s="5">
        <v>-989.49</v>
      </c>
      <c r="O500" s="5">
        <v>-487.38</v>
      </c>
      <c r="P500" s="5">
        <f>Table1[[#This Row],[Net Sales]]+(Table1[[#This Row],[Cost of Goods Sold]]+Table1[[#This Row],[Distribution]]+Table1[[#This Row],[Warehousing]])</f>
        <v>6891.7599999999984</v>
      </c>
      <c r="Q500" s="12">
        <f>Table1[[#This Row],[PROFIT]]/Table1[[#This Row],[Net Sales]]</f>
        <v>0.26425075094764716</v>
      </c>
      <c r="R500" s="14">
        <f>ABS(Table1[[#This Row],[Distribution]])+ABS(Table1[[#This Row],[Warehousing]])</f>
        <v>1476.87</v>
      </c>
      <c r="S500" s="12">
        <f>ABS(Table1[[#This Row],[Discounts]]/Table1[[#This Row],[Gross Sales]])</f>
        <v>7.4770114942528734E-2</v>
      </c>
      <c r="T500" s="17">
        <f>Table1[[#This Row],[logistics cost]]/Table1[[#This Row],[Net Sales]]</f>
        <v>5.662762582447034E-2</v>
      </c>
      <c r="U500" s="1">
        <f>Table1[[#This Row],[PROFIT]]/Table1[[#This Row],[Volume]]</f>
        <v>88.017369093231139</v>
      </c>
      <c r="V500" s="1">
        <f>ABS(Table1[[#This Row],[Discounts]])</f>
        <v>2107.62</v>
      </c>
    </row>
    <row r="501" spans="1:22" ht="21.75" customHeight="1" x14ac:dyDescent="0.3">
      <c r="A501" s="1">
        <v>1120020</v>
      </c>
      <c r="B501" s="1" t="s">
        <v>21</v>
      </c>
      <c r="C501" s="1">
        <v>202501</v>
      </c>
      <c r="D501" s="1" t="s">
        <v>22</v>
      </c>
      <c r="E501" s="1" t="s">
        <v>23</v>
      </c>
      <c r="F501" s="1" t="s">
        <v>24</v>
      </c>
      <c r="G501" s="1" t="s">
        <v>39</v>
      </c>
      <c r="H501" s="1" t="s">
        <v>37</v>
      </c>
      <c r="I501" s="5">
        <v>105.5</v>
      </c>
      <c r="J501" s="5">
        <v>40090</v>
      </c>
      <c r="K501" s="5">
        <v>-4131.9399999999996</v>
      </c>
      <c r="L501" s="5">
        <v>35958.06</v>
      </c>
      <c r="M501" s="5">
        <v>-22410.82</v>
      </c>
      <c r="N501" s="5">
        <v>-1293.97</v>
      </c>
      <c r="O501" s="5">
        <v>-531.58000000000004</v>
      </c>
      <c r="P501" s="5">
        <f>Table1[[#This Row],[Net Sales]]+(Table1[[#This Row],[Cost of Goods Sold]]+Table1[[#This Row],[Distribution]]+Table1[[#This Row],[Warehousing]])</f>
        <v>11721.689999999995</v>
      </c>
      <c r="Q501" s="12">
        <f>Table1[[#This Row],[PROFIT]]/Table1[[#This Row],[Net Sales]]</f>
        <v>0.32598226934378538</v>
      </c>
      <c r="R501" s="14">
        <f>ABS(Table1[[#This Row],[Distribution]])+ABS(Table1[[#This Row],[Warehousing]])</f>
        <v>1825.5500000000002</v>
      </c>
      <c r="S501" s="12">
        <f>ABS(Table1[[#This Row],[Discounts]]/Table1[[#This Row],[Gross Sales]])</f>
        <v>0.10306660014966325</v>
      </c>
      <c r="T501" s="17">
        <f>Table1[[#This Row],[logistics cost]]/Table1[[#This Row],[Net Sales]]</f>
        <v>5.0768867953387926E-2</v>
      </c>
      <c r="U501" s="1">
        <f>Table1[[#This Row],[PROFIT]]/Table1[[#This Row],[Volume]]</f>
        <v>111.10606635071085</v>
      </c>
      <c r="V501" s="1">
        <f>ABS(Table1[[#This Row],[Discounts]])</f>
        <v>4131.9399999999996</v>
      </c>
    </row>
    <row r="502" spans="1:22" ht="21.75" customHeight="1" x14ac:dyDescent="0.3">
      <c r="A502" s="1">
        <v>1130010</v>
      </c>
      <c r="B502" s="1" t="s">
        <v>26</v>
      </c>
      <c r="C502" s="1">
        <v>202501</v>
      </c>
      <c r="D502" s="1" t="s">
        <v>27</v>
      </c>
      <c r="E502" s="1" t="s">
        <v>28</v>
      </c>
      <c r="F502" s="1" t="s">
        <v>29</v>
      </c>
      <c r="G502" s="1" t="s">
        <v>19</v>
      </c>
      <c r="H502" s="1" t="s">
        <v>20</v>
      </c>
      <c r="I502" s="5">
        <v>104.6</v>
      </c>
      <c r="J502" s="5">
        <v>37656</v>
      </c>
      <c r="K502" s="5">
        <v>-3135.88</v>
      </c>
      <c r="L502" s="5">
        <v>34520.120000000003</v>
      </c>
      <c r="M502" s="5">
        <v>-22349.42</v>
      </c>
      <c r="N502" s="5">
        <v>-773.5</v>
      </c>
      <c r="O502" s="5">
        <v>-524.09</v>
      </c>
      <c r="P502" s="5">
        <f>Table1[[#This Row],[Net Sales]]+(Table1[[#This Row],[Cost of Goods Sold]]+Table1[[#This Row],[Distribution]]+Table1[[#This Row],[Warehousing]])</f>
        <v>10873.110000000004</v>
      </c>
      <c r="Q502" s="12">
        <f>Table1[[#This Row],[PROFIT]]/Table1[[#This Row],[Net Sales]]</f>
        <v>0.31497891664339533</v>
      </c>
      <c r="R502" s="14">
        <f>ABS(Table1[[#This Row],[Distribution]])+ABS(Table1[[#This Row],[Warehousing]])</f>
        <v>1297.5900000000001</v>
      </c>
      <c r="S502" s="12">
        <f>ABS(Table1[[#This Row],[Discounts]]/Table1[[#This Row],[Gross Sales]])</f>
        <v>8.327703420437646E-2</v>
      </c>
      <c r="T502" s="17">
        <f>Table1[[#This Row],[logistics cost]]/Table1[[#This Row],[Net Sales]]</f>
        <v>3.7589382655680223E-2</v>
      </c>
      <c r="U502" s="1">
        <f>Table1[[#This Row],[PROFIT]]/Table1[[#This Row],[Volume]]</f>
        <v>103.94942638623331</v>
      </c>
      <c r="V502" s="1">
        <f>ABS(Table1[[#This Row],[Discounts]])</f>
        <v>3135.88</v>
      </c>
    </row>
    <row r="503" spans="1:22" ht="21.75" customHeight="1" x14ac:dyDescent="0.3">
      <c r="A503" s="1">
        <v>1120010</v>
      </c>
      <c r="B503" s="1" t="s">
        <v>32</v>
      </c>
      <c r="C503" s="1">
        <v>202510</v>
      </c>
      <c r="D503" s="1" t="s">
        <v>22</v>
      </c>
      <c r="E503" s="1" t="s">
        <v>17</v>
      </c>
      <c r="F503" s="1" t="s">
        <v>18</v>
      </c>
      <c r="G503" s="1" t="s">
        <v>25</v>
      </c>
      <c r="H503" s="1" t="s">
        <v>20</v>
      </c>
      <c r="I503" s="5">
        <v>33.200000000000003</v>
      </c>
      <c r="J503" s="5">
        <v>15936</v>
      </c>
      <c r="K503" s="5">
        <v>-1233.93</v>
      </c>
      <c r="L503" s="5">
        <v>14702.07</v>
      </c>
      <c r="M503" s="5">
        <v>-9402.36</v>
      </c>
      <c r="N503" s="5">
        <v>-474.22</v>
      </c>
      <c r="O503" s="5">
        <v>-185.2</v>
      </c>
      <c r="P503" s="5">
        <f>Table1[[#This Row],[Net Sales]]+(Table1[[#This Row],[Cost of Goods Sold]]+Table1[[#This Row],[Distribution]]+Table1[[#This Row],[Warehousing]])</f>
        <v>4640.2899999999991</v>
      </c>
      <c r="Q503" s="12">
        <f>Table1[[#This Row],[PROFIT]]/Table1[[#This Row],[Net Sales]]</f>
        <v>0.31562154172847762</v>
      </c>
      <c r="R503" s="14">
        <f>ABS(Table1[[#This Row],[Distribution]])+ABS(Table1[[#This Row],[Warehousing]])</f>
        <v>659.42000000000007</v>
      </c>
      <c r="S503" s="12">
        <f>ABS(Table1[[#This Row],[Discounts]]/Table1[[#This Row],[Gross Sales]])</f>
        <v>7.7430346385542179E-2</v>
      </c>
      <c r="T503" s="17">
        <f>Table1[[#This Row],[logistics cost]]/Table1[[#This Row],[Net Sales]]</f>
        <v>4.4852187481082599E-2</v>
      </c>
      <c r="U503" s="1">
        <f>Table1[[#This Row],[PROFIT]]/Table1[[#This Row],[Volume]]</f>
        <v>139.76777108433731</v>
      </c>
      <c r="V503" s="1">
        <f>ABS(Table1[[#This Row],[Discounts]])</f>
        <v>1233.93</v>
      </c>
    </row>
    <row r="504" spans="1:22" ht="21.75" customHeight="1" x14ac:dyDescent="0.3">
      <c r="A504" s="1">
        <v>1130010</v>
      </c>
      <c r="B504" s="1" t="s">
        <v>26</v>
      </c>
      <c r="C504" s="1">
        <v>202409</v>
      </c>
      <c r="D504" s="1" t="s">
        <v>27</v>
      </c>
      <c r="E504" s="1" t="s">
        <v>28</v>
      </c>
      <c r="F504" s="1" t="s">
        <v>29</v>
      </c>
      <c r="G504" s="1" t="s">
        <v>33</v>
      </c>
      <c r="H504" s="1" t="s">
        <v>34</v>
      </c>
      <c r="I504" s="5">
        <v>167.8</v>
      </c>
      <c r="J504" s="5">
        <v>60408</v>
      </c>
      <c r="K504" s="5">
        <v>-5339.62</v>
      </c>
      <c r="L504" s="5">
        <v>55068.38</v>
      </c>
      <c r="M504" s="5">
        <v>-35351.449999999997</v>
      </c>
      <c r="N504" s="5">
        <v>-1650.7</v>
      </c>
      <c r="O504" s="5">
        <v>-666.62</v>
      </c>
      <c r="P504" s="5">
        <f>Table1[[#This Row],[Net Sales]]+(Table1[[#This Row],[Cost of Goods Sold]]+Table1[[#This Row],[Distribution]]+Table1[[#This Row],[Warehousing]])</f>
        <v>17399.61</v>
      </c>
      <c r="Q504" s="12">
        <f>Table1[[#This Row],[PROFIT]]/Table1[[#This Row],[Net Sales]]</f>
        <v>0.31596371638315857</v>
      </c>
      <c r="R504" s="14">
        <f>ABS(Table1[[#This Row],[Distribution]])+ABS(Table1[[#This Row],[Warehousing]])</f>
        <v>2317.3200000000002</v>
      </c>
      <c r="S504" s="12">
        <f>ABS(Table1[[#This Row],[Discounts]]/Table1[[#This Row],[Gross Sales]])</f>
        <v>8.839259700701893E-2</v>
      </c>
      <c r="T504" s="17">
        <f>Table1[[#This Row],[logistics cost]]/Table1[[#This Row],[Net Sales]]</f>
        <v>4.2080773031638125E-2</v>
      </c>
      <c r="U504" s="1">
        <f>Table1[[#This Row],[PROFIT]]/Table1[[#This Row],[Volume]]</f>
        <v>103.69255065554231</v>
      </c>
      <c r="V504" s="1">
        <f>ABS(Table1[[#This Row],[Discounts]])</f>
        <v>5339.62</v>
      </c>
    </row>
    <row r="505" spans="1:22" ht="21.75" customHeight="1" x14ac:dyDescent="0.3">
      <c r="A505" s="1">
        <v>1120010</v>
      </c>
      <c r="B505" s="1" t="s">
        <v>32</v>
      </c>
      <c r="C505" s="1">
        <v>202409</v>
      </c>
      <c r="D505" s="1" t="s">
        <v>22</v>
      </c>
      <c r="E505" s="1" t="s">
        <v>17</v>
      </c>
      <c r="F505" s="1" t="s">
        <v>18</v>
      </c>
      <c r="G505" s="1" t="s">
        <v>40</v>
      </c>
      <c r="H505" s="1" t="s">
        <v>34</v>
      </c>
      <c r="I505" s="5">
        <v>162.69999999999999</v>
      </c>
      <c r="J505" s="5">
        <v>78096</v>
      </c>
      <c r="K505" s="5">
        <v>-6805.46</v>
      </c>
      <c r="L505" s="5">
        <v>71290.539999999994</v>
      </c>
      <c r="M505" s="5">
        <v>-48388.91</v>
      </c>
      <c r="N505" s="5">
        <v>-2403.9299999999998</v>
      </c>
      <c r="O505" s="5">
        <v>-1293.3499999999999</v>
      </c>
      <c r="P505" s="5">
        <f>Table1[[#This Row],[Net Sales]]+(Table1[[#This Row],[Cost of Goods Sold]]+Table1[[#This Row],[Distribution]]+Table1[[#This Row],[Warehousing]])</f>
        <v>19204.349999999991</v>
      </c>
      <c r="Q505" s="12">
        <f>Table1[[#This Row],[PROFIT]]/Table1[[#This Row],[Net Sales]]</f>
        <v>0.26938146351535552</v>
      </c>
      <c r="R505" s="14">
        <f>ABS(Table1[[#This Row],[Distribution]])+ABS(Table1[[#This Row],[Warehousing]])</f>
        <v>3697.2799999999997</v>
      </c>
      <c r="S505" s="12">
        <f>ABS(Table1[[#This Row],[Discounts]]/Table1[[#This Row],[Gross Sales]])</f>
        <v>8.7142235197705392E-2</v>
      </c>
      <c r="T505" s="17">
        <f>Table1[[#This Row],[logistics cost]]/Table1[[#This Row],[Net Sales]]</f>
        <v>5.1862140474739006E-2</v>
      </c>
      <c r="U505" s="1">
        <f>Table1[[#This Row],[PROFIT]]/Table1[[#This Row],[Volume]]</f>
        <v>118.03534111862319</v>
      </c>
      <c r="V505" s="1">
        <f>ABS(Table1[[#This Row],[Discounts]])</f>
        <v>6805.46</v>
      </c>
    </row>
    <row r="506" spans="1:22" ht="21.75" customHeight="1" x14ac:dyDescent="0.3">
      <c r="A506" s="1">
        <v>1120010</v>
      </c>
      <c r="B506" s="1" t="s">
        <v>32</v>
      </c>
      <c r="C506" s="1">
        <v>202501</v>
      </c>
      <c r="D506" s="1" t="s">
        <v>22</v>
      </c>
      <c r="E506" s="1" t="s">
        <v>17</v>
      </c>
      <c r="F506" s="1" t="s">
        <v>18</v>
      </c>
      <c r="G506" s="1" t="s">
        <v>39</v>
      </c>
      <c r="H506" s="1" t="s">
        <v>37</v>
      </c>
      <c r="I506" s="5">
        <v>99</v>
      </c>
      <c r="J506" s="5">
        <v>47520</v>
      </c>
      <c r="K506" s="5">
        <v>-5322.31</v>
      </c>
      <c r="L506" s="5">
        <v>42197.69</v>
      </c>
      <c r="M506" s="5">
        <v>-28032.45</v>
      </c>
      <c r="N506" s="5">
        <v>-1243.1300000000001</v>
      </c>
      <c r="O506" s="5">
        <v>-426.09</v>
      </c>
      <c r="P506" s="5">
        <f>Table1[[#This Row],[Net Sales]]+(Table1[[#This Row],[Cost of Goods Sold]]+Table1[[#This Row],[Distribution]]+Table1[[#This Row],[Warehousing]])</f>
        <v>12496.02</v>
      </c>
      <c r="Q506" s="12">
        <f>Table1[[#This Row],[PROFIT]]/Table1[[#This Row],[Net Sales]]</f>
        <v>0.29613042799262235</v>
      </c>
      <c r="R506" s="14">
        <f>ABS(Table1[[#This Row],[Distribution]])+ABS(Table1[[#This Row],[Warehousing]])</f>
        <v>1669.22</v>
      </c>
      <c r="S506" s="12">
        <f>ABS(Table1[[#This Row],[Discounts]]/Table1[[#This Row],[Gross Sales]])</f>
        <v>0.11200147306397307</v>
      </c>
      <c r="T506" s="17">
        <f>Table1[[#This Row],[logistics cost]]/Table1[[#This Row],[Net Sales]]</f>
        <v>3.9557141635004192E-2</v>
      </c>
      <c r="U506" s="1">
        <f>Table1[[#This Row],[PROFIT]]/Table1[[#This Row],[Volume]]</f>
        <v>126.22242424242425</v>
      </c>
      <c r="V506" s="1">
        <f>ABS(Table1[[#This Row],[Discounts]])</f>
        <v>5322.31</v>
      </c>
    </row>
    <row r="507" spans="1:22" ht="21.75" customHeight="1" x14ac:dyDescent="0.3">
      <c r="A507" s="1">
        <v>1120020</v>
      </c>
      <c r="B507" s="1" t="s">
        <v>21</v>
      </c>
      <c r="C507" s="1">
        <v>202509</v>
      </c>
      <c r="D507" s="1" t="s">
        <v>22</v>
      </c>
      <c r="E507" s="1" t="s">
        <v>23</v>
      </c>
      <c r="F507" s="1" t="s">
        <v>24</v>
      </c>
      <c r="G507" s="1" t="s">
        <v>30</v>
      </c>
      <c r="H507" s="1" t="s">
        <v>31</v>
      </c>
      <c r="I507" s="5">
        <v>66.900000000000006</v>
      </c>
      <c r="J507" s="5">
        <v>25422</v>
      </c>
      <c r="K507" s="5">
        <v>-874.8</v>
      </c>
      <c r="L507" s="5">
        <v>24547.200000000001</v>
      </c>
      <c r="M507" s="5">
        <v>-16375.93</v>
      </c>
      <c r="N507" s="5">
        <v>-638.24</v>
      </c>
      <c r="O507" s="5">
        <v>-383.46</v>
      </c>
      <c r="P507" s="5">
        <f>Table1[[#This Row],[Net Sales]]+(Table1[[#This Row],[Cost of Goods Sold]]+Table1[[#This Row],[Distribution]]+Table1[[#This Row],[Warehousing]])</f>
        <v>7149.57</v>
      </c>
      <c r="Q507" s="12">
        <f>Table1[[#This Row],[PROFIT]]/Table1[[#This Row],[Net Sales]]</f>
        <v>0.29125806609307781</v>
      </c>
      <c r="R507" s="14">
        <f>ABS(Table1[[#This Row],[Distribution]])+ABS(Table1[[#This Row],[Warehousing]])</f>
        <v>1021.7</v>
      </c>
      <c r="S507" s="12">
        <f>ABS(Table1[[#This Row],[Discounts]]/Table1[[#This Row],[Gross Sales]])</f>
        <v>3.4411139957517108E-2</v>
      </c>
      <c r="T507" s="17">
        <f>Table1[[#This Row],[logistics cost]]/Table1[[#This Row],[Net Sales]]</f>
        <v>4.1621855038456522E-2</v>
      </c>
      <c r="U507" s="1">
        <f>Table1[[#This Row],[PROFIT]]/Table1[[#This Row],[Volume]]</f>
        <v>106.86950672645739</v>
      </c>
      <c r="V507" s="1">
        <f>ABS(Table1[[#This Row],[Discounts]])</f>
        <v>874.8</v>
      </c>
    </row>
    <row r="508" spans="1:22" ht="21.75" customHeight="1" x14ac:dyDescent="0.3">
      <c r="A508" s="1">
        <v>1130010</v>
      </c>
      <c r="B508" s="1" t="s">
        <v>26</v>
      </c>
      <c r="C508" s="1">
        <v>202404</v>
      </c>
      <c r="D508" s="1" t="s">
        <v>27</v>
      </c>
      <c r="E508" s="1" t="s">
        <v>28</v>
      </c>
      <c r="F508" s="1" t="s">
        <v>29</v>
      </c>
      <c r="G508" s="1" t="s">
        <v>42</v>
      </c>
      <c r="H508" s="1" t="s">
        <v>20</v>
      </c>
      <c r="I508" s="5">
        <v>86</v>
      </c>
      <c r="J508" s="5">
        <v>30960</v>
      </c>
      <c r="K508" s="5">
        <v>-1913.36</v>
      </c>
      <c r="L508" s="5">
        <v>29046.639999999999</v>
      </c>
      <c r="M508" s="5">
        <v>-19427.240000000002</v>
      </c>
      <c r="N508" s="5">
        <v>-857.77</v>
      </c>
      <c r="O508" s="5">
        <v>-473.42</v>
      </c>
      <c r="P508" s="5">
        <f>Table1[[#This Row],[Net Sales]]+(Table1[[#This Row],[Cost of Goods Sold]]+Table1[[#This Row],[Distribution]]+Table1[[#This Row],[Warehousing]])</f>
        <v>8288.2099999999991</v>
      </c>
      <c r="Q508" s="12">
        <f>Table1[[#This Row],[PROFIT]]/Table1[[#This Row],[Net Sales]]</f>
        <v>0.28534143708187931</v>
      </c>
      <c r="R508" s="14">
        <f>ABS(Table1[[#This Row],[Distribution]])+ABS(Table1[[#This Row],[Warehousing]])</f>
        <v>1331.19</v>
      </c>
      <c r="S508" s="12">
        <f>ABS(Table1[[#This Row],[Discounts]]/Table1[[#This Row],[Gross Sales]])</f>
        <v>6.1801033591731259E-2</v>
      </c>
      <c r="T508" s="17">
        <f>Table1[[#This Row],[logistics cost]]/Table1[[#This Row],[Net Sales]]</f>
        <v>4.5829397135090329E-2</v>
      </c>
      <c r="U508" s="1">
        <f>Table1[[#This Row],[PROFIT]]/Table1[[#This Row],[Volume]]</f>
        <v>96.374534883720926</v>
      </c>
      <c r="V508" s="1">
        <f>ABS(Table1[[#This Row],[Discounts]])</f>
        <v>1913.36</v>
      </c>
    </row>
    <row r="509" spans="1:22" ht="21.75" customHeight="1" x14ac:dyDescent="0.3">
      <c r="A509" s="1">
        <v>1120020</v>
      </c>
      <c r="B509" s="1" t="s">
        <v>21</v>
      </c>
      <c r="C509" s="1">
        <v>202412</v>
      </c>
      <c r="D509" s="1" t="s">
        <v>22</v>
      </c>
      <c r="E509" s="1" t="s">
        <v>23</v>
      </c>
      <c r="F509" s="1" t="s">
        <v>24</v>
      </c>
      <c r="G509" s="1" t="s">
        <v>40</v>
      </c>
      <c r="H509" s="1" t="s">
        <v>34</v>
      </c>
      <c r="I509" s="5">
        <v>140.1</v>
      </c>
      <c r="J509" s="5">
        <v>53238</v>
      </c>
      <c r="K509" s="5">
        <v>-4617.05</v>
      </c>
      <c r="L509" s="5">
        <v>48620.95</v>
      </c>
      <c r="M509" s="5">
        <v>-32508.01</v>
      </c>
      <c r="N509" s="5">
        <v>-1307.07</v>
      </c>
      <c r="O509" s="5">
        <v>-686.41</v>
      </c>
      <c r="P509" s="5">
        <f>Table1[[#This Row],[Net Sales]]+(Table1[[#This Row],[Cost of Goods Sold]]+Table1[[#This Row],[Distribution]]+Table1[[#This Row],[Warehousing]])</f>
        <v>14119.459999999992</v>
      </c>
      <c r="Q509" s="12">
        <f>Table1[[#This Row],[PROFIT]]/Table1[[#This Row],[Net Sales]]</f>
        <v>0.2903986861630633</v>
      </c>
      <c r="R509" s="14">
        <f>ABS(Table1[[#This Row],[Distribution]])+ABS(Table1[[#This Row],[Warehousing]])</f>
        <v>1993.48</v>
      </c>
      <c r="S509" s="12">
        <f>ABS(Table1[[#This Row],[Discounts]]/Table1[[#This Row],[Gross Sales]])</f>
        <v>8.6724707915398783E-2</v>
      </c>
      <c r="T509" s="17">
        <f>Table1[[#This Row],[logistics cost]]/Table1[[#This Row],[Net Sales]]</f>
        <v>4.1000432940944187E-2</v>
      </c>
      <c r="U509" s="1">
        <f>Table1[[#This Row],[PROFIT]]/Table1[[#This Row],[Volume]]</f>
        <v>100.78129907209131</v>
      </c>
      <c r="V509" s="1">
        <f>ABS(Table1[[#This Row],[Discounts]])</f>
        <v>4617.05</v>
      </c>
    </row>
    <row r="510" spans="1:22" ht="21.75" customHeight="1" x14ac:dyDescent="0.3">
      <c r="A510" s="1">
        <v>1120010</v>
      </c>
      <c r="B510" s="1" t="s">
        <v>32</v>
      </c>
      <c r="C510" s="1">
        <v>202410</v>
      </c>
      <c r="D510" s="1" t="s">
        <v>22</v>
      </c>
      <c r="E510" s="1" t="s">
        <v>17</v>
      </c>
      <c r="F510" s="1" t="s">
        <v>18</v>
      </c>
      <c r="G510" s="1" t="s">
        <v>36</v>
      </c>
      <c r="H510" s="1" t="s">
        <v>37</v>
      </c>
      <c r="I510" s="5">
        <v>138.80000000000001</v>
      </c>
      <c r="J510" s="5">
        <v>66624</v>
      </c>
      <c r="K510" s="5">
        <v>-7123.95</v>
      </c>
      <c r="L510" s="5">
        <v>59500.05</v>
      </c>
      <c r="M510" s="5">
        <v>-38630.39</v>
      </c>
      <c r="N510" s="5">
        <v>-2066.4699999999998</v>
      </c>
      <c r="O510" s="5">
        <v>-1124.33</v>
      </c>
      <c r="P510" s="5">
        <f>Table1[[#This Row],[Net Sales]]+(Table1[[#This Row],[Cost of Goods Sold]]+Table1[[#This Row],[Distribution]]+Table1[[#This Row],[Warehousing]])</f>
        <v>17678.86</v>
      </c>
      <c r="Q510" s="12">
        <f>Table1[[#This Row],[PROFIT]]/Table1[[#This Row],[Net Sales]]</f>
        <v>0.29712344779542199</v>
      </c>
      <c r="R510" s="14">
        <f>ABS(Table1[[#This Row],[Distribution]])+ABS(Table1[[#This Row],[Warehousing]])</f>
        <v>3190.7999999999997</v>
      </c>
      <c r="S510" s="12">
        <f>ABS(Table1[[#This Row],[Discounts]]/Table1[[#This Row],[Gross Sales]])</f>
        <v>0.10692768371757924</v>
      </c>
      <c r="T510" s="17">
        <f>Table1[[#This Row],[logistics cost]]/Table1[[#This Row],[Net Sales]]</f>
        <v>5.3626845691726301E-2</v>
      </c>
      <c r="U510" s="1">
        <f>Table1[[#This Row],[PROFIT]]/Table1[[#This Row],[Volume]]</f>
        <v>127.3693083573487</v>
      </c>
      <c r="V510" s="1">
        <f>ABS(Table1[[#This Row],[Discounts]])</f>
        <v>7123.95</v>
      </c>
    </row>
    <row r="511" spans="1:22" ht="21.75" customHeight="1" x14ac:dyDescent="0.3">
      <c r="A511" s="1">
        <v>1120020</v>
      </c>
      <c r="B511" s="1" t="s">
        <v>21</v>
      </c>
      <c r="C511" s="1">
        <v>202509</v>
      </c>
      <c r="D511" s="1" t="s">
        <v>22</v>
      </c>
      <c r="E511" s="1" t="s">
        <v>23</v>
      </c>
      <c r="F511" s="1" t="s">
        <v>24</v>
      </c>
      <c r="G511" s="1" t="s">
        <v>40</v>
      </c>
      <c r="H511" s="1" t="s">
        <v>34</v>
      </c>
      <c r="I511" s="5">
        <v>289.10000000000002</v>
      </c>
      <c r="J511" s="5">
        <v>109858</v>
      </c>
      <c r="K511" s="5">
        <v>-10551.61</v>
      </c>
      <c r="L511" s="5">
        <v>99306.39</v>
      </c>
      <c r="M511" s="5">
        <v>-65386.79</v>
      </c>
      <c r="N511" s="5">
        <v>-3830.38</v>
      </c>
      <c r="O511" s="5">
        <v>-1411.95</v>
      </c>
      <c r="P511" s="5">
        <f>Table1[[#This Row],[Net Sales]]+(Table1[[#This Row],[Cost of Goods Sold]]+Table1[[#This Row],[Distribution]]+Table1[[#This Row],[Warehousing]])</f>
        <v>28677.270000000004</v>
      </c>
      <c r="Q511" s="12">
        <f>Table1[[#This Row],[PROFIT]]/Table1[[#This Row],[Net Sales]]</f>
        <v>0.28877567697305284</v>
      </c>
      <c r="R511" s="14">
        <f>ABS(Table1[[#This Row],[Distribution]])+ABS(Table1[[#This Row],[Warehousing]])</f>
        <v>5242.33</v>
      </c>
      <c r="S511" s="12">
        <f>ABS(Table1[[#This Row],[Discounts]]/Table1[[#This Row],[Gross Sales]])</f>
        <v>9.6047716142656892E-2</v>
      </c>
      <c r="T511" s="17">
        <f>Table1[[#This Row],[logistics cost]]/Table1[[#This Row],[Net Sales]]</f>
        <v>5.2789452924429131E-2</v>
      </c>
      <c r="U511" s="1">
        <f>Table1[[#This Row],[PROFIT]]/Table1[[#This Row],[Volume]]</f>
        <v>99.194984434451754</v>
      </c>
      <c r="V511" s="1">
        <f>ABS(Table1[[#This Row],[Discounts]])</f>
        <v>10551.61</v>
      </c>
    </row>
    <row r="512" spans="1:22" ht="21.75" customHeight="1" x14ac:dyDescent="0.3">
      <c r="A512" s="1">
        <v>1130010</v>
      </c>
      <c r="B512" s="1" t="s">
        <v>26</v>
      </c>
      <c r="C512" s="1">
        <v>202403</v>
      </c>
      <c r="D512" s="1" t="s">
        <v>27</v>
      </c>
      <c r="E512" s="1" t="s">
        <v>28</v>
      </c>
      <c r="F512" s="1" t="s">
        <v>29</v>
      </c>
      <c r="G512" s="1" t="s">
        <v>30</v>
      </c>
      <c r="H512" s="1" t="s">
        <v>31</v>
      </c>
      <c r="I512" s="5">
        <v>27.8</v>
      </c>
      <c r="J512" s="5">
        <v>10008</v>
      </c>
      <c r="K512" s="5">
        <v>-245.84</v>
      </c>
      <c r="L512" s="5">
        <v>9762.16</v>
      </c>
      <c r="M512" s="5">
        <v>-6238.14</v>
      </c>
      <c r="N512" s="5">
        <v>-252.13</v>
      </c>
      <c r="O512" s="5">
        <v>-123.73</v>
      </c>
      <c r="P512" s="5">
        <f>Table1[[#This Row],[Net Sales]]+(Table1[[#This Row],[Cost of Goods Sold]]+Table1[[#This Row],[Distribution]]+Table1[[#This Row],[Warehousing]])</f>
        <v>3148.16</v>
      </c>
      <c r="Q512" s="12">
        <f>Table1[[#This Row],[PROFIT]]/Table1[[#This Row],[Net Sales]]</f>
        <v>0.32248600719512893</v>
      </c>
      <c r="R512" s="14">
        <f>ABS(Table1[[#This Row],[Distribution]])+ABS(Table1[[#This Row],[Warehousing]])</f>
        <v>375.86</v>
      </c>
      <c r="S512" s="12">
        <f>ABS(Table1[[#This Row],[Discounts]]/Table1[[#This Row],[Gross Sales]])</f>
        <v>2.4564348521183055E-2</v>
      </c>
      <c r="T512" s="17">
        <f>Table1[[#This Row],[logistics cost]]/Table1[[#This Row],[Net Sales]]</f>
        <v>3.8501725028067563E-2</v>
      </c>
      <c r="U512" s="1">
        <f>Table1[[#This Row],[PROFIT]]/Table1[[#This Row],[Volume]]</f>
        <v>113.24316546762589</v>
      </c>
      <c r="V512" s="1">
        <f>ABS(Table1[[#This Row],[Discounts]])</f>
        <v>245.84</v>
      </c>
    </row>
    <row r="513" spans="1:22" ht="21.75" customHeight="1" x14ac:dyDescent="0.3">
      <c r="A513" s="1">
        <v>1120020</v>
      </c>
      <c r="B513" s="1" t="s">
        <v>21</v>
      </c>
      <c r="C513" s="1">
        <v>202412</v>
      </c>
      <c r="D513" s="1" t="s">
        <v>22</v>
      </c>
      <c r="E513" s="1" t="s">
        <v>23</v>
      </c>
      <c r="F513" s="1" t="s">
        <v>24</v>
      </c>
      <c r="G513" s="1" t="s">
        <v>40</v>
      </c>
      <c r="H513" s="1" t="s">
        <v>34</v>
      </c>
      <c r="I513" s="5">
        <v>237</v>
      </c>
      <c r="J513" s="5">
        <v>90060</v>
      </c>
      <c r="K513" s="5">
        <v>-7711.66</v>
      </c>
      <c r="L513" s="5">
        <v>82348.34</v>
      </c>
      <c r="M513" s="5">
        <v>-53280.800000000003</v>
      </c>
      <c r="N513" s="5">
        <v>-1922.53</v>
      </c>
      <c r="O513" s="5">
        <v>-1526.91</v>
      </c>
      <c r="P513" s="5">
        <f>Table1[[#This Row],[Net Sales]]+(Table1[[#This Row],[Cost of Goods Sold]]+Table1[[#This Row],[Distribution]]+Table1[[#This Row],[Warehousing]])</f>
        <v>25618.099999999991</v>
      </c>
      <c r="Q513" s="12">
        <f>Table1[[#This Row],[PROFIT]]/Table1[[#This Row],[Net Sales]]</f>
        <v>0.31109430985494052</v>
      </c>
      <c r="R513" s="14">
        <f>ABS(Table1[[#This Row],[Distribution]])+ABS(Table1[[#This Row],[Warehousing]])</f>
        <v>3449.44</v>
      </c>
      <c r="S513" s="12">
        <f>ABS(Table1[[#This Row],[Discounts]]/Table1[[#This Row],[Gross Sales]])</f>
        <v>8.5628025760604035E-2</v>
      </c>
      <c r="T513" s="17">
        <f>Table1[[#This Row],[logistics cost]]/Table1[[#This Row],[Net Sales]]</f>
        <v>4.1888397507466459E-2</v>
      </c>
      <c r="U513" s="1">
        <f>Table1[[#This Row],[PROFIT]]/Table1[[#This Row],[Volume]]</f>
        <v>108.09324894514764</v>
      </c>
      <c r="V513" s="1">
        <f>ABS(Table1[[#This Row],[Discounts]])</f>
        <v>7711.66</v>
      </c>
    </row>
    <row r="514" spans="1:22" ht="21.75" customHeight="1" x14ac:dyDescent="0.3">
      <c r="A514" s="1">
        <v>1110020</v>
      </c>
      <c r="B514" s="1" t="s">
        <v>41</v>
      </c>
      <c r="C514" s="1">
        <v>202512</v>
      </c>
      <c r="D514" s="1" t="s">
        <v>16</v>
      </c>
      <c r="E514" s="1" t="s">
        <v>28</v>
      </c>
      <c r="F514" s="1" t="s">
        <v>29</v>
      </c>
      <c r="G514" s="1" t="s">
        <v>39</v>
      </c>
      <c r="H514" s="1" t="s">
        <v>37</v>
      </c>
      <c r="I514" s="5">
        <v>225.2</v>
      </c>
      <c r="J514" s="5">
        <v>101340</v>
      </c>
      <c r="K514" s="5">
        <v>-8431.75</v>
      </c>
      <c r="L514" s="5">
        <v>92908.25</v>
      </c>
      <c r="M514" s="5">
        <v>-58533.56</v>
      </c>
      <c r="N514" s="5">
        <v>-2049.5700000000002</v>
      </c>
      <c r="O514" s="5">
        <v>-988.35</v>
      </c>
      <c r="P514" s="5">
        <f>Table1[[#This Row],[Net Sales]]+(Table1[[#This Row],[Cost of Goods Sold]]+Table1[[#This Row],[Distribution]]+Table1[[#This Row],[Warehousing]])</f>
        <v>31336.770000000004</v>
      </c>
      <c r="Q514" s="12">
        <f>Table1[[#This Row],[PROFIT]]/Table1[[#This Row],[Net Sales]]</f>
        <v>0.33728726996795227</v>
      </c>
      <c r="R514" s="14">
        <f>ABS(Table1[[#This Row],[Distribution]])+ABS(Table1[[#This Row],[Warehousing]])</f>
        <v>3037.92</v>
      </c>
      <c r="S514" s="12">
        <f>ABS(Table1[[#This Row],[Discounts]]/Table1[[#This Row],[Gross Sales]])</f>
        <v>8.3202585356226558E-2</v>
      </c>
      <c r="T514" s="17">
        <f>Table1[[#This Row],[logistics cost]]/Table1[[#This Row],[Net Sales]]</f>
        <v>3.2698065026518099E-2</v>
      </c>
      <c r="U514" s="1">
        <f>Table1[[#This Row],[PROFIT]]/Table1[[#This Row],[Volume]]</f>
        <v>139.1508436944938</v>
      </c>
      <c r="V514" s="1">
        <f>ABS(Table1[[#This Row],[Discounts]])</f>
        <v>8431.75</v>
      </c>
    </row>
    <row r="515" spans="1:22" ht="21.75" customHeight="1" x14ac:dyDescent="0.3">
      <c r="A515" s="1">
        <v>1120020</v>
      </c>
      <c r="B515" s="1" t="s">
        <v>21</v>
      </c>
      <c r="C515" s="1">
        <v>202501</v>
      </c>
      <c r="D515" s="1" t="s">
        <v>22</v>
      </c>
      <c r="E515" s="1" t="s">
        <v>23</v>
      </c>
      <c r="F515" s="1" t="s">
        <v>24</v>
      </c>
      <c r="G515" s="1" t="s">
        <v>25</v>
      </c>
      <c r="H515" s="1" t="s">
        <v>20</v>
      </c>
      <c r="I515" s="5">
        <v>67.599999999999994</v>
      </c>
      <c r="J515" s="5">
        <v>25688</v>
      </c>
      <c r="K515" s="5">
        <v>-2308.85</v>
      </c>
      <c r="L515" s="5">
        <v>23379.15</v>
      </c>
      <c r="M515" s="5">
        <v>-14640.86</v>
      </c>
      <c r="N515" s="5">
        <v>-756.6</v>
      </c>
      <c r="O515" s="5">
        <v>-253.5</v>
      </c>
      <c r="P515" s="5">
        <f>Table1[[#This Row],[Net Sales]]+(Table1[[#This Row],[Cost of Goods Sold]]+Table1[[#This Row],[Distribution]]+Table1[[#This Row],[Warehousing]])</f>
        <v>7728.1900000000005</v>
      </c>
      <c r="Q515" s="12">
        <f>Table1[[#This Row],[PROFIT]]/Table1[[#This Row],[Net Sales]]</f>
        <v>0.33055906651867156</v>
      </c>
      <c r="R515" s="14">
        <f>ABS(Table1[[#This Row],[Distribution]])+ABS(Table1[[#This Row],[Warehousing]])</f>
        <v>1010.1</v>
      </c>
      <c r="S515" s="12">
        <f>ABS(Table1[[#This Row],[Discounts]]/Table1[[#This Row],[Gross Sales]])</f>
        <v>8.9880488944254128E-2</v>
      </c>
      <c r="T515" s="17">
        <f>Table1[[#This Row],[logistics cost]]/Table1[[#This Row],[Net Sales]]</f>
        <v>4.3205163575236911E-2</v>
      </c>
      <c r="U515" s="1">
        <f>Table1[[#This Row],[PROFIT]]/Table1[[#This Row],[Volume]]</f>
        <v>114.32233727810653</v>
      </c>
      <c r="V515" s="1">
        <f>ABS(Table1[[#This Row],[Discounts]])</f>
        <v>2308.85</v>
      </c>
    </row>
    <row r="516" spans="1:22" ht="21.75" customHeight="1" x14ac:dyDescent="0.3">
      <c r="A516" s="1">
        <v>1120020</v>
      </c>
      <c r="B516" s="1" t="s">
        <v>21</v>
      </c>
      <c r="C516" s="1">
        <v>202408</v>
      </c>
      <c r="D516" s="1" t="s">
        <v>22</v>
      </c>
      <c r="E516" s="1" t="s">
        <v>23</v>
      </c>
      <c r="F516" s="1" t="s">
        <v>24</v>
      </c>
      <c r="G516" s="1" t="s">
        <v>33</v>
      </c>
      <c r="H516" s="1" t="s">
        <v>34</v>
      </c>
      <c r="I516" s="5">
        <v>234.4</v>
      </c>
      <c r="J516" s="5">
        <v>89072</v>
      </c>
      <c r="K516" s="5">
        <v>-7419.24</v>
      </c>
      <c r="L516" s="5">
        <v>81652.759999999995</v>
      </c>
      <c r="M516" s="5">
        <v>-51244.02</v>
      </c>
      <c r="N516" s="5">
        <v>-2493.25</v>
      </c>
      <c r="O516" s="5">
        <v>-955.83</v>
      </c>
      <c r="P516" s="5">
        <f>Table1[[#This Row],[Net Sales]]+(Table1[[#This Row],[Cost of Goods Sold]]+Table1[[#This Row],[Distribution]]+Table1[[#This Row],[Warehousing]])</f>
        <v>26959.659999999996</v>
      </c>
      <c r="Q516" s="12">
        <f>Table1[[#This Row],[PROFIT]]/Table1[[#This Row],[Net Sales]]</f>
        <v>0.33017450971651169</v>
      </c>
      <c r="R516" s="14">
        <f>ABS(Table1[[#This Row],[Distribution]])+ABS(Table1[[#This Row],[Warehousing]])</f>
        <v>3449.08</v>
      </c>
      <c r="S516" s="12">
        <f>ABS(Table1[[#This Row],[Discounts]]/Table1[[#This Row],[Gross Sales]])</f>
        <v>8.329486258307886E-2</v>
      </c>
      <c r="T516" s="17">
        <f>Table1[[#This Row],[logistics cost]]/Table1[[#This Row],[Net Sales]]</f>
        <v>4.2240825662231141E-2</v>
      </c>
      <c r="U516" s="1">
        <f>Table1[[#This Row],[PROFIT]]/Table1[[#This Row],[Volume]]</f>
        <v>115.01561433447097</v>
      </c>
      <c r="V516" s="1">
        <f>ABS(Table1[[#This Row],[Discounts]])</f>
        <v>7419.24</v>
      </c>
    </row>
    <row r="517" spans="1:22" ht="21.75" customHeight="1" x14ac:dyDescent="0.3">
      <c r="A517" s="1">
        <v>1110010</v>
      </c>
      <c r="B517" s="1" t="s">
        <v>15</v>
      </c>
      <c r="C517" s="1">
        <v>202504</v>
      </c>
      <c r="D517" s="1" t="s">
        <v>16</v>
      </c>
      <c r="E517" s="1" t="s">
        <v>17</v>
      </c>
      <c r="F517" s="1" t="s">
        <v>18</v>
      </c>
      <c r="G517" s="1" t="s">
        <v>40</v>
      </c>
      <c r="H517" s="1" t="s">
        <v>34</v>
      </c>
      <c r="I517" s="5">
        <v>166.8</v>
      </c>
      <c r="J517" s="5">
        <v>70056</v>
      </c>
      <c r="K517" s="5">
        <v>-6734.27</v>
      </c>
      <c r="L517" s="5">
        <v>63321.73</v>
      </c>
      <c r="M517" s="5">
        <v>-42811.28</v>
      </c>
      <c r="N517" s="5">
        <v>-1961.13</v>
      </c>
      <c r="O517" s="5">
        <v>-718.77</v>
      </c>
      <c r="P517" s="5">
        <f>Table1[[#This Row],[Net Sales]]+(Table1[[#This Row],[Cost of Goods Sold]]+Table1[[#This Row],[Distribution]]+Table1[[#This Row],[Warehousing]])</f>
        <v>17830.55000000001</v>
      </c>
      <c r="Q517" s="12">
        <f>Table1[[#This Row],[PROFIT]]/Table1[[#This Row],[Net Sales]]</f>
        <v>0.28158658962728922</v>
      </c>
      <c r="R517" s="14">
        <f>ABS(Table1[[#This Row],[Distribution]])+ABS(Table1[[#This Row],[Warehousing]])</f>
        <v>2679.9</v>
      </c>
      <c r="S517" s="12">
        <f>ABS(Table1[[#This Row],[Discounts]]/Table1[[#This Row],[Gross Sales]])</f>
        <v>9.612695557839443E-2</v>
      </c>
      <c r="T517" s="17">
        <f>Table1[[#This Row],[logistics cost]]/Table1[[#This Row],[Net Sales]]</f>
        <v>4.2321964355680114E-2</v>
      </c>
      <c r="U517" s="1">
        <f>Table1[[#This Row],[PROFIT]]/Table1[[#This Row],[Volume]]</f>
        <v>106.89778177458039</v>
      </c>
      <c r="V517" s="1">
        <f>ABS(Table1[[#This Row],[Discounts]])</f>
        <v>6734.27</v>
      </c>
    </row>
    <row r="518" spans="1:22" ht="21.75" customHeight="1" x14ac:dyDescent="0.3">
      <c r="A518" s="1">
        <v>1130010</v>
      </c>
      <c r="B518" s="1" t="s">
        <v>26</v>
      </c>
      <c r="C518" s="1">
        <v>202509</v>
      </c>
      <c r="D518" s="1" t="s">
        <v>27</v>
      </c>
      <c r="E518" s="1" t="s">
        <v>28</v>
      </c>
      <c r="F518" s="1" t="s">
        <v>29</v>
      </c>
      <c r="G518" s="1" t="s">
        <v>39</v>
      </c>
      <c r="H518" s="1" t="s">
        <v>37</v>
      </c>
      <c r="I518" s="5">
        <v>237.2</v>
      </c>
      <c r="J518" s="5">
        <v>85392</v>
      </c>
      <c r="K518" s="5">
        <v>-9827.91</v>
      </c>
      <c r="L518" s="5">
        <v>75564.09</v>
      </c>
      <c r="M518" s="5">
        <v>-48821.86</v>
      </c>
      <c r="N518" s="5">
        <v>-2478.1799999999998</v>
      </c>
      <c r="O518" s="5">
        <v>-1158.99</v>
      </c>
      <c r="P518" s="5">
        <f>Table1[[#This Row],[Net Sales]]+(Table1[[#This Row],[Cost of Goods Sold]]+Table1[[#This Row],[Distribution]]+Table1[[#This Row],[Warehousing]])</f>
        <v>23105.059999999998</v>
      </c>
      <c r="Q518" s="12">
        <f>Table1[[#This Row],[PROFIT]]/Table1[[#This Row],[Net Sales]]</f>
        <v>0.30576772644254696</v>
      </c>
      <c r="R518" s="14">
        <f>ABS(Table1[[#This Row],[Distribution]])+ABS(Table1[[#This Row],[Warehousing]])</f>
        <v>3637.17</v>
      </c>
      <c r="S518" s="12">
        <f>ABS(Table1[[#This Row],[Discounts]]/Table1[[#This Row],[Gross Sales]])</f>
        <v>0.11509169477234402</v>
      </c>
      <c r="T518" s="17">
        <f>Table1[[#This Row],[logistics cost]]/Table1[[#This Row],[Net Sales]]</f>
        <v>4.8133577735138482E-2</v>
      </c>
      <c r="U518" s="1">
        <f>Table1[[#This Row],[PROFIT]]/Table1[[#This Row],[Volume]]</f>
        <v>97.407504215851603</v>
      </c>
      <c r="V518" s="1">
        <f>ABS(Table1[[#This Row],[Discounts]])</f>
        <v>9827.91</v>
      </c>
    </row>
    <row r="519" spans="1:22" ht="21.75" customHeight="1" x14ac:dyDescent="0.3">
      <c r="A519" s="1">
        <v>1120010</v>
      </c>
      <c r="B519" s="1" t="s">
        <v>32</v>
      </c>
      <c r="C519" s="1">
        <v>202408</v>
      </c>
      <c r="D519" s="1" t="s">
        <v>22</v>
      </c>
      <c r="E519" s="1" t="s">
        <v>17</v>
      </c>
      <c r="F519" s="1" t="s">
        <v>18</v>
      </c>
      <c r="G519" s="1" t="s">
        <v>43</v>
      </c>
      <c r="H519" s="1" t="s">
        <v>31</v>
      </c>
      <c r="I519" s="5">
        <v>98.5</v>
      </c>
      <c r="J519" s="5">
        <v>47280</v>
      </c>
      <c r="K519" s="5">
        <v>-1363.42</v>
      </c>
      <c r="L519" s="5">
        <v>45916.58</v>
      </c>
      <c r="M519" s="5">
        <v>-29476.01</v>
      </c>
      <c r="N519" s="5">
        <v>-1156.92</v>
      </c>
      <c r="O519" s="5">
        <v>-598.55999999999995</v>
      </c>
      <c r="P519" s="5">
        <f>Table1[[#This Row],[Net Sales]]+(Table1[[#This Row],[Cost of Goods Sold]]+Table1[[#This Row],[Distribution]]+Table1[[#This Row],[Warehousing]])</f>
        <v>14685.09</v>
      </c>
      <c r="Q519" s="12">
        <f>Table1[[#This Row],[PROFIT]]/Table1[[#This Row],[Net Sales]]</f>
        <v>0.31982107552435307</v>
      </c>
      <c r="R519" s="14">
        <f>ABS(Table1[[#This Row],[Distribution]])+ABS(Table1[[#This Row],[Warehousing]])</f>
        <v>1755.48</v>
      </c>
      <c r="S519" s="12">
        <f>ABS(Table1[[#This Row],[Discounts]]/Table1[[#This Row],[Gross Sales]])</f>
        <v>2.883714043993232E-2</v>
      </c>
      <c r="T519" s="17">
        <f>Table1[[#This Row],[logistics cost]]/Table1[[#This Row],[Net Sales]]</f>
        <v>3.823194149041588E-2</v>
      </c>
      <c r="U519" s="1">
        <f>Table1[[#This Row],[PROFIT]]/Table1[[#This Row],[Volume]]</f>
        <v>149.08720812182742</v>
      </c>
      <c r="V519" s="1">
        <f>ABS(Table1[[#This Row],[Discounts]])</f>
        <v>1363.42</v>
      </c>
    </row>
    <row r="520" spans="1:22" ht="21.75" customHeight="1" x14ac:dyDescent="0.3">
      <c r="A520" s="1">
        <v>1110010</v>
      </c>
      <c r="B520" s="1" t="s">
        <v>15</v>
      </c>
      <c r="C520" s="1">
        <v>202410</v>
      </c>
      <c r="D520" s="1" t="s">
        <v>16</v>
      </c>
      <c r="E520" s="1" t="s">
        <v>17</v>
      </c>
      <c r="F520" s="1" t="s">
        <v>18</v>
      </c>
      <c r="G520" s="1" t="s">
        <v>39</v>
      </c>
      <c r="H520" s="1" t="s">
        <v>37</v>
      </c>
      <c r="I520" s="5">
        <v>167.3</v>
      </c>
      <c r="J520" s="5">
        <v>70266</v>
      </c>
      <c r="K520" s="5">
        <v>-5644.66</v>
      </c>
      <c r="L520" s="5">
        <v>64621.34</v>
      </c>
      <c r="M520" s="5">
        <v>-43640.43</v>
      </c>
      <c r="N520" s="5">
        <v>-2516.3000000000002</v>
      </c>
      <c r="O520" s="5">
        <v>-954.5</v>
      </c>
      <c r="P520" s="5">
        <f>Table1[[#This Row],[Net Sales]]+(Table1[[#This Row],[Cost of Goods Sold]]+Table1[[#This Row],[Distribution]]+Table1[[#This Row],[Warehousing]])</f>
        <v>17510.109999999993</v>
      </c>
      <c r="Q520" s="12">
        <f>Table1[[#This Row],[PROFIT]]/Table1[[#This Row],[Net Sales]]</f>
        <v>0.27096482369446367</v>
      </c>
      <c r="R520" s="14">
        <f>ABS(Table1[[#This Row],[Distribution]])+ABS(Table1[[#This Row],[Warehousing]])</f>
        <v>3470.8</v>
      </c>
      <c r="S520" s="12">
        <f>ABS(Table1[[#This Row],[Discounts]]/Table1[[#This Row],[Gross Sales]])</f>
        <v>8.0332735604702124E-2</v>
      </c>
      <c r="T520" s="17">
        <f>Table1[[#This Row],[logistics cost]]/Table1[[#This Row],[Net Sales]]</f>
        <v>5.370981165045479E-2</v>
      </c>
      <c r="U520" s="1">
        <f>Table1[[#This Row],[PROFIT]]/Table1[[#This Row],[Volume]]</f>
        <v>104.66294082486546</v>
      </c>
      <c r="V520" s="1">
        <f>ABS(Table1[[#This Row],[Discounts]])</f>
        <v>5644.66</v>
      </c>
    </row>
    <row r="521" spans="1:22" ht="21.75" customHeight="1" x14ac:dyDescent="0.3">
      <c r="A521" s="1">
        <v>1110010</v>
      </c>
      <c r="B521" s="1" t="s">
        <v>15</v>
      </c>
      <c r="C521" s="1">
        <v>202508</v>
      </c>
      <c r="D521" s="1" t="s">
        <v>16</v>
      </c>
      <c r="E521" s="1" t="s">
        <v>17</v>
      </c>
      <c r="F521" s="1" t="s">
        <v>18</v>
      </c>
      <c r="G521" s="1" t="s">
        <v>35</v>
      </c>
      <c r="H521" s="1" t="s">
        <v>31</v>
      </c>
      <c r="I521" s="5">
        <v>35.4</v>
      </c>
      <c r="J521" s="5">
        <v>14868</v>
      </c>
      <c r="K521" s="5">
        <v>-299.51</v>
      </c>
      <c r="L521" s="5">
        <v>14568.49</v>
      </c>
      <c r="M521" s="5">
        <v>-9359.07</v>
      </c>
      <c r="N521" s="5">
        <v>-411.34</v>
      </c>
      <c r="O521" s="5">
        <v>-227.35</v>
      </c>
      <c r="P521" s="5">
        <f>Table1[[#This Row],[Net Sales]]+(Table1[[#This Row],[Cost of Goods Sold]]+Table1[[#This Row],[Distribution]]+Table1[[#This Row],[Warehousing]])</f>
        <v>4570.7299999999996</v>
      </c>
      <c r="Q521" s="12">
        <f>Table1[[#This Row],[PROFIT]]/Table1[[#This Row],[Net Sales]]</f>
        <v>0.3137408200849916</v>
      </c>
      <c r="R521" s="14">
        <f>ABS(Table1[[#This Row],[Distribution]])+ABS(Table1[[#This Row],[Warehousing]])</f>
        <v>638.68999999999994</v>
      </c>
      <c r="S521" s="12">
        <f>ABS(Table1[[#This Row],[Discounts]]/Table1[[#This Row],[Gross Sales]])</f>
        <v>2.0144605864944848E-2</v>
      </c>
      <c r="T521" s="17">
        <f>Table1[[#This Row],[logistics cost]]/Table1[[#This Row],[Net Sales]]</f>
        <v>4.3840507835746875E-2</v>
      </c>
      <c r="U521" s="1">
        <f>Table1[[#This Row],[PROFIT]]/Table1[[#This Row],[Volume]]</f>
        <v>129.11666666666665</v>
      </c>
      <c r="V521" s="1">
        <f>ABS(Table1[[#This Row],[Discounts]])</f>
        <v>299.51</v>
      </c>
    </row>
    <row r="522" spans="1:22" ht="21.75" customHeight="1" x14ac:dyDescent="0.3">
      <c r="A522" s="1">
        <v>1120020</v>
      </c>
      <c r="B522" s="1" t="s">
        <v>21</v>
      </c>
      <c r="C522" s="1">
        <v>202511</v>
      </c>
      <c r="D522" s="1" t="s">
        <v>22</v>
      </c>
      <c r="E522" s="1" t="s">
        <v>23</v>
      </c>
      <c r="F522" s="1" t="s">
        <v>24</v>
      </c>
      <c r="G522" s="1" t="s">
        <v>36</v>
      </c>
      <c r="H522" s="1" t="s">
        <v>37</v>
      </c>
      <c r="I522" s="5">
        <v>234.3</v>
      </c>
      <c r="J522" s="5">
        <v>89034</v>
      </c>
      <c r="K522" s="5">
        <v>-8510.66</v>
      </c>
      <c r="L522" s="5">
        <v>80523.34</v>
      </c>
      <c r="M522" s="5">
        <v>-51752.47</v>
      </c>
      <c r="N522" s="5">
        <v>-2033.99</v>
      </c>
      <c r="O522" s="5">
        <v>-1145.23</v>
      </c>
      <c r="P522" s="5">
        <f>Table1[[#This Row],[Net Sales]]+(Table1[[#This Row],[Cost of Goods Sold]]+Table1[[#This Row],[Distribution]]+Table1[[#This Row],[Warehousing]])</f>
        <v>25591.649999999994</v>
      </c>
      <c r="Q522" s="12">
        <f>Table1[[#This Row],[PROFIT]]/Table1[[#This Row],[Net Sales]]</f>
        <v>0.3178165485932401</v>
      </c>
      <c r="R522" s="14">
        <f>ABS(Table1[[#This Row],[Distribution]])+ABS(Table1[[#This Row],[Warehousing]])</f>
        <v>3179.2200000000003</v>
      </c>
      <c r="S522" s="12">
        <f>ABS(Table1[[#This Row],[Discounts]]/Table1[[#This Row],[Gross Sales]])</f>
        <v>9.5588876159669336E-2</v>
      </c>
      <c r="T522" s="17">
        <f>Table1[[#This Row],[logistics cost]]/Table1[[#This Row],[Net Sales]]</f>
        <v>3.948196883040371E-2</v>
      </c>
      <c r="U522" s="1">
        <f>Table1[[#This Row],[PROFIT]]/Table1[[#This Row],[Volume]]</f>
        <v>109.22599231754158</v>
      </c>
      <c r="V522" s="1">
        <f>ABS(Table1[[#This Row],[Discounts]])</f>
        <v>8510.66</v>
      </c>
    </row>
    <row r="523" spans="1:22" ht="21.75" customHeight="1" x14ac:dyDescent="0.3">
      <c r="A523" s="1">
        <v>1110020</v>
      </c>
      <c r="B523" s="1" t="s">
        <v>41</v>
      </c>
      <c r="C523" s="1">
        <v>202509</v>
      </c>
      <c r="D523" s="1" t="s">
        <v>16</v>
      </c>
      <c r="E523" s="1" t="s">
        <v>28</v>
      </c>
      <c r="F523" s="1" t="s">
        <v>29</v>
      </c>
      <c r="G523" s="1" t="s">
        <v>40</v>
      </c>
      <c r="H523" s="1" t="s">
        <v>34</v>
      </c>
      <c r="I523" s="5">
        <v>235.7</v>
      </c>
      <c r="J523" s="5">
        <v>106065</v>
      </c>
      <c r="K523" s="5">
        <v>-9998.14</v>
      </c>
      <c r="L523" s="5">
        <v>96066.86</v>
      </c>
      <c r="M523" s="5">
        <v>-61941.440000000002</v>
      </c>
      <c r="N523" s="5">
        <v>-3561.16</v>
      </c>
      <c r="O523" s="5">
        <v>-1135.9000000000001</v>
      </c>
      <c r="P523" s="5">
        <f>Table1[[#This Row],[Net Sales]]+(Table1[[#This Row],[Cost of Goods Sold]]+Table1[[#This Row],[Distribution]]+Table1[[#This Row],[Warehousing]])</f>
        <v>29428.36</v>
      </c>
      <c r="Q523" s="12">
        <f>Table1[[#This Row],[PROFIT]]/Table1[[#This Row],[Net Sales]]</f>
        <v>0.30633206914434385</v>
      </c>
      <c r="R523" s="14">
        <f>ABS(Table1[[#This Row],[Distribution]])+ABS(Table1[[#This Row],[Warehousing]])</f>
        <v>4697.0599999999995</v>
      </c>
      <c r="S523" s="12">
        <f>ABS(Table1[[#This Row],[Discounts]]/Table1[[#This Row],[Gross Sales]])</f>
        <v>9.4264271908735209E-2</v>
      </c>
      <c r="T523" s="17">
        <f>Table1[[#This Row],[logistics cost]]/Table1[[#This Row],[Net Sales]]</f>
        <v>4.8893655939207331E-2</v>
      </c>
      <c r="U523" s="1">
        <f>Table1[[#This Row],[PROFIT]]/Table1[[#This Row],[Volume]]</f>
        <v>124.85515485787018</v>
      </c>
      <c r="V523" s="1">
        <f>ABS(Table1[[#This Row],[Discounts]])</f>
        <v>9998.14</v>
      </c>
    </row>
    <row r="524" spans="1:22" ht="21.75" customHeight="1" x14ac:dyDescent="0.3">
      <c r="A524" s="1">
        <v>1120010</v>
      </c>
      <c r="B524" s="1" t="s">
        <v>32</v>
      </c>
      <c r="C524" s="1">
        <v>202508</v>
      </c>
      <c r="D524" s="1" t="s">
        <v>22</v>
      </c>
      <c r="E524" s="1" t="s">
        <v>17</v>
      </c>
      <c r="F524" s="1" t="s">
        <v>18</v>
      </c>
      <c r="G524" s="1" t="s">
        <v>42</v>
      </c>
      <c r="H524" s="1" t="s">
        <v>20</v>
      </c>
      <c r="I524" s="5">
        <v>59.8</v>
      </c>
      <c r="J524" s="5">
        <v>28704</v>
      </c>
      <c r="K524" s="5">
        <v>-2325.4299999999998</v>
      </c>
      <c r="L524" s="5">
        <v>26378.57</v>
      </c>
      <c r="M524" s="5">
        <v>-17133.400000000001</v>
      </c>
      <c r="N524" s="5">
        <v>-696.73</v>
      </c>
      <c r="O524" s="5">
        <v>-303.92</v>
      </c>
      <c r="P524" s="5">
        <f>Table1[[#This Row],[Net Sales]]+(Table1[[#This Row],[Cost of Goods Sold]]+Table1[[#This Row],[Distribution]]+Table1[[#This Row],[Warehousing]])</f>
        <v>8244.52</v>
      </c>
      <c r="Q524" s="12">
        <f>Table1[[#This Row],[PROFIT]]/Table1[[#This Row],[Net Sales]]</f>
        <v>0.31254613119664942</v>
      </c>
      <c r="R524" s="14">
        <f>ABS(Table1[[#This Row],[Distribution]])+ABS(Table1[[#This Row],[Warehousing]])</f>
        <v>1000.6500000000001</v>
      </c>
      <c r="S524" s="12">
        <f>ABS(Table1[[#This Row],[Discounts]]/Table1[[#This Row],[Gross Sales]])</f>
        <v>8.1014144370122623E-2</v>
      </c>
      <c r="T524" s="17">
        <f>Table1[[#This Row],[logistics cost]]/Table1[[#This Row],[Net Sales]]</f>
        <v>3.7934201891914536E-2</v>
      </c>
      <c r="U524" s="1">
        <f>Table1[[#This Row],[PROFIT]]/Table1[[#This Row],[Volume]]</f>
        <v>137.86822742474916</v>
      </c>
      <c r="V524" s="1">
        <f>ABS(Table1[[#This Row],[Discounts]])</f>
        <v>2325.4299999999998</v>
      </c>
    </row>
    <row r="525" spans="1:22" ht="21.75" customHeight="1" x14ac:dyDescent="0.3">
      <c r="A525" s="1">
        <v>1130010</v>
      </c>
      <c r="B525" s="1" t="s">
        <v>26</v>
      </c>
      <c r="C525" s="1">
        <v>202404</v>
      </c>
      <c r="D525" s="1" t="s">
        <v>27</v>
      </c>
      <c r="E525" s="1" t="s">
        <v>28</v>
      </c>
      <c r="F525" s="1" t="s">
        <v>29</v>
      </c>
      <c r="G525" s="1" t="s">
        <v>38</v>
      </c>
      <c r="H525" s="1" t="s">
        <v>20</v>
      </c>
      <c r="I525" s="5">
        <v>41</v>
      </c>
      <c r="J525" s="5">
        <v>14760</v>
      </c>
      <c r="K525" s="5">
        <v>-940.97</v>
      </c>
      <c r="L525" s="5">
        <v>13819.03</v>
      </c>
      <c r="M525" s="5">
        <v>-8931.31</v>
      </c>
      <c r="N525" s="5">
        <v>-278.64999999999998</v>
      </c>
      <c r="O525" s="5">
        <v>-150.65</v>
      </c>
      <c r="P525" s="5">
        <f>Table1[[#This Row],[Net Sales]]+(Table1[[#This Row],[Cost of Goods Sold]]+Table1[[#This Row],[Distribution]]+Table1[[#This Row],[Warehousing]])</f>
        <v>4458.4200000000019</v>
      </c>
      <c r="Q525" s="12">
        <f>Table1[[#This Row],[PROFIT]]/Table1[[#This Row],[Net Sales]]</f>
        <v>0.32262901231128394</v>
      </c>
      <c r="R525" s="14">
        <f>ABS(Table1[[#This Row],[Distribution]])+ABS(Table1[[#This Row],[Warehousing]])</f>
        <v>429.29999999999995</v>
      </c>
      <c r="S525" s="12">
        <f>ABS(Table1[[#This Row],[Discounts]]/Table1[[#This Row],[Gross Sales]])</f>
        <v>6.3751355013550143E-2</v>
      </c>
      <c r="T525" s="17">
        <f>Table1[[#This Row],[logistics cost]]/Table1[[#This Row],[Net Sales]]</f>
        <v>3.1065856286584509E-2</v>
      </c>
      <c r="U525" s="1">
        <f>Table1[[#This Row],[PROFIT]]/Table1[[#This Row],[Volume]]</f>
        <v>108.74195121951225</v>
      </c>
      <c r="V525" s="1">
        <f>ABS(Table1[[#This Row],[Discounts]])</f>
        <v>940.97</v>
      </c>
    </row>
    <row r="526" spans="1:22" ht="21.75" customHeight="1" x14ac:dyDescent="0.3">
      <c r="A526" s="1">
        <v>1110010</v>
      </c>
      <c r="B526" s="1" t="s">
        <v>15</v>
      </c>
      <c r="C526" s="1">
        <v>202411</v>
      </c>
      <c r="D526" s="1" t="s">
        <v>16</v>
      </c>
      <c r="E526" s="1" t="s">
        <v>17</v>
      </c>
      <c r="F526" s="1" t="s">
        <v>18</v>
      </c>
      <c r="G526" s="1" t="s">
        <v>30</v>
      </c>
      <c r="H526" s="1" t="s">
        <v>31</v>
      </c>
      <c r="I526" s="5">
        <v>56.2</v>
      </c>
      <c r="J526" s="5">
        <v>23604</v>
      </c>
      <c r="K526" s="5">
        <v>-843.01</v>
      </c>
      <c r="L526" s="5">
        <v>22760.99</v>
      </c>
      <c r="M526" s="5">
        <v>-14792.45</v>
      </c>
      <c r="N526" s="5">
        <v>-624.29</v>
      </c>
      <c r="O526" s="5">
        <v>-386.24</v>
      </c>
      <c r="P526" s="5">
        <f>Table1[[#This Row],[Net Sales]]+(Table1[[#This Row],[Cost of Goods Sold]]+Table1[[#This Row],[Distribution]]+Table1[[#This Row],[Warehousing]])</f>
        <v>6958.01</v>
      </c>
      <c r="Q526" s="12">
        <f>Table1[[#This Row],[PROFIT]]/Table1[[#This Row],[Net Sales]]</f>
        <v>0.30569891731422927</v>
      </c>
      <c r="R526" s="14">
        <f>ABS(Table1[[#This Row],[Distribution]])+ABS(Table1[[#This Row],[Warehousing]])</f>
        <v>1010.53</v>
      </c>
      <c r="S526" s="12">
        <f>ABS(Table1[[#This Row],[Discounts]]/Table1[[#This Row],[Gross Sales]])</f>
        <v>3.5714709371293001E-2</v>
      </c>
      <c r="T526" s="17">
        <f>Table1[[#This Row],[logistics cost]]/Table1[[#This Row],[Net Sales]]</f>
        <v>4.4397453713568694E-2</v>
      </c>
      <c r="U526" s="1">
        <f>Table1[[#This Row],[PROFIT]]/Table1[[#This Row],[Volume]]</f>
        <v>123.80800711743773</v>
      </c>
      <c r="V526" s="1">
        <f>ABS(Table1[[#This Row],[Discounts]])</f>
        <v>843.01</v>
      </c>
    </row>
    <row r="527" spans="1:22" ht="21.75" customHeight="1" x14ac:dyDescent="0.3">
      <c r="A527" s="1">
        <v>1110010</v>
      </c>
      <c r="B527" s="1" t="s">
        <v>15</v>
      </c>
      <c r="C527" s="1">
        <v>202405</v>
      </c>
      <c r="D527" s="1" t="s">
        <v>16</v>
      </c>
      <c r="E527" s="1" t="s">
        <v>17</v>
      </c>
      <c r="F527" s="1" t="s">
        <v>18</v>
      </c>
      <c r="G527" s="1" t="s">
        <v>33</v>
      </c>
      <c r="H527" s="1" t="s">
        <v>34</v>
      </c>
      <c r="I527" s="5">
        <v>64</v>
      </c>
      <c r="J527" s="5">
        <v>26880</v>
      </c>
      <c r="K527" s="5">
        <v>-2507.09</v>
      </c>
      <c r="L527" s="5">
        <v>24372.91</v>
      </c>
      <c r="M527" s="5">
        <v>-15215.6</v>
      </c>
      <c r="N527" s="5">
        <v>-716.64</v>
      </c>
      <c r="O527" s="5">
        <v>-290.57</v>
      </c>
      <c r="P527" s="5">
        <f>Table1[[#This Row],[Net Sales]]+(Table1[[#This Row],[Cost of Goods Sold]]+Table1[[#This Row],[Distribution]]+Table1[[#This Row],[Warehousing]])</f>
        <v>8150.1</v>
      </c>
      <c r="Q527" s="12">
        <f>Table1[[#This Row],[PROFIT]]/Table1[[#This Row],[Net Sales]]</f>
        <v>0.33439174887200585</v>
      </c>
      <c r="R527" s="14">
        <f>ABS(Table1[[#This Row],[Distribution]])+ABS(Table1[[#This Row],[Warehousing]])</f>
        <v>1007.21</v>
      </c>
      <c r="S527" s="12">
        <f>ABS(Table1[[#This Row],[Discounts]]/Table1[[#This Row],[Gross Sales]])</f>
        <v>9.3269717261904764E-2</v>
      </c>
      <c r="T527" s="17">
        <f>Table1[[#This Row],[logistics cost]]/Table1[[#This Row],[Net Sales]]</f>
        <v>4.1324979249502833E-2</v>
      </c>
      <c r="U527" s="1">
        <f>Table1[[#This Row],[PROFIT]]/Table1[[#This Row],[Volume]]</f>
        <v>127.34531250000001</v>
      </c>
      <c r="V527" s="1">
        <f>ABS(Table1[[#This Row],[Discounts]])</f>
        <v>2507.09</v>
      </c>
    </row>
    <row r="528" spans="1:22" ht="21.75" customHeight="1" x14ac:dyDescent="0.3">
      <c r="A528" s="1">
        <v>1120010</v>
      </c>
      <c r="B528" s="1" t="s">
        <v>32</v>
      </c>
      <c r="C528" s="1">
        <v>202404</v>
      </c>
      <c r="D528" s="1" t="s">
        <v>22</v>
      </c>
      <c r="E528" s="1" t="s">
        <v>17</v>
      </c>
      <c r="F528" s="1" t="s">
        <v>18</v>
      </c>
      <c r="G528" s="1" t="s">
        <v>30</v>
      </c>
      <c r="H528" s="1" t="s">
        <v>31</v>
      </c>
      <c r="I528" s="5">
        <v>117.2</v>
      </c>
      <c r="J528" s="5">
        <v>56256</v>
      </c>
      <c r="K528" s="5">
        <v>-1929.22</v>
      </c>
      <c r="L528" s="5">
        <v>54326.78</v>
      </c>
      <c r="M528" s="5">
        <v>-34936.89</v>
      </c>
      <c r="N528" s="5">
        <v>-2145.88</v>
      </c>
      <c r="O528" s="5">
        <v>-677.54</v>
      </c>
      <c r="P528" s="5">
        <f>Table1[[#This Row],[Net Sales]]+(Table1[[#This Row],[Cost of Goods Sold]]+Table1[[#This Row],[Distribution]]+Table1[[#This Row],[Warehousing]])</f>
        <v>16566.47</v>
      </c>
      <c r="Q528" s="12">
        <f>Table1[[#This Row],[PROFIT]]/Table1[[#This Row],[Net Sales]]</f>
        <v>0.30494113584497373</v>
      </c>
      <c r="R528" s="14">
        <f>ABS(Table1[[#This Row],[Distribution]])+ABS(Table1[[#This Row],[Warehousing]])</f>
        <v>2823.42</v>
      </c>
      <c r="S528" s="12">
        <f>ABS(Table1[[#This Row],[Discounts]]/Table1[[#This Row],[Gross Sales]])</f>
        <v>3.4293586461888508E-2</v>
      </c>
      <c r="T528" s="17">
        <f>Table1[[#This Row],[logistics cost]]/Table1[[#This Row],[Net Sales]]</f>
        <v>5.1971053686598032E-2</v>
      </c>
      <c r="U528" s="1">
        <f>Table1[[#This Row],[PROFIT]]/Table1[[#This Row],[Volume]]</f>
        <v>141.35213310580207</v>
      </c>
      <c r="V528" s="1">
        <f>ABS(Table1[[#This Row],[Discounts]])</f>
        <v>1929.22</v>
      </c>
    </row>
    <row r="529" spans="1:22" ht="21.75" customHeight="1" x14ac:dyDescent="0.3">
      <c r="A529" s="1">
        <v>1110010</v>
      </c>
      <c r="B529" s="1" t="s">
        <v>15</v>
      </c>
      <c r="C529" s="1">
        <v>202512</v>
      </c>
      <c r="D529" s="1" t="s">
        <v>16</v>
      </c>
      <c r="E529" s="1" t="s">
        <v>17</v>
      </c>
      <c r="F529" s="1" t="s">
        <v>18</v>
      </c>
      <c r="G529" s="1" t="s">
        <v>39</v>
      </c>
      <c r="H529" s="1" t="s">
        <v>37</v>
      </c>
      <c r="I529" s="5">
        <v>242.7</v>
      </c>
      <c r="J529" s="5">
        <v>101934</v>
      </c>
      <c r="K529" s="5">
        <v>-10279.59</v>
      </c>
      <c r="L529" s="5">
        <v>91654.41</v>
      </c>
      <c r="M529" s="5">
        <v>-62226.65</v>
      </c>
      <c r="N529" s="5">
        <v>-2699.82</v>
      </c>
      <c r="O529" s="5">
        <v>-1541.12</v>
      </c>
      <c r="P529" s="5">
        <f>Table1[[#This Row],[Net Sales]]+(Table1[[#This Row],[Cost of Goods Sold]]+Table1[[#This Row],[Distribution]]+Table1[[#This Row],[Warehousing]])</f>
        <v>25186.820000000007</v>
      </c>
      <c r="Q529" s="12">
        <f>Table1[[#This Row],[PROFIT]]/Table1[[#This Row],[Net Sales]]</f>
        <v>0.2748020526235454</v>
      </c>
      <c r="R529" s="14">
        <f>ABS(Table1[[#This Row],[Distribution]])+ABS(Table1[[#This Row],[Warehousing]])</f>
        <v>4240.9400000000005</v>
      </c>
      <c r="S529" s="12">
        <f>ABS(Table1[[#This Row],[Discounts]]/Table1[[#This Row],[Gross Sales]])</f>
        <v>0.10084554711872389</v>
      </c>
      <c r="T529" s="17">
        <f>Table1[[#This Row],[logistics cost]]/Table1[[#This Row],[Net Sales]]</f>
        <v>4.6270986851587398E-2</v>
      </c>
      <c r="U529" s="1">
        <f>Table1[[#This Row],[PROFIT]]/Table1[[#This Row],[Volume]]</f>
        <v>103.77758549649776</v>
      </c>
      <c r="V529" s="1">
        <f>ABS(Table1[[#This Row],[Discounts]])</f>
        <v>10279.59</v>
      </c>
    </row>
    <row r="530" spans="1:22" ht="21.75" customHeight="1" x14ac:dyDescent="0.3">
      <c r="A530" s="1">
        <v>1120010</v>
      </c>
      <c r="B530" s="1" t="s">
        <v>32</v>
      </c>
      <c r="C530" s="1">
        <v>202509</v>
      </c>
      <c r="D530" s="1" t="s">
        <v>22</v>
      </c>
      <c r="E530" s="1" t="s">
        <v>17</v>
      </c>
      <c r="F530" s="1" t="s">
        <v>18</v>
      </c>
      <c r="G530" s="1" t="s">
        <v>33</v>
      </c>
      <c r="H530" s="1" t="s">
        <v>34</v>
      </c>
      <c r="I530" s="5">
        <v>232.1</v>
      </c>
      <c r="J530" s="5">
        <v>111408</v>
      </c>
      <c r="K530" s="5">
        <v>-10287.61</v>
      </c>
      <c r="L530" s="5">
        <v>101120.39</v>
      </c>
      <c r="M530" s="5">
        <v>-66029.070000000007</v>
      </c>
      <c r="N530" s="5">
        <v>-2269.4299999999998</v>
      </c>
      <c r="O530" s="5">
        <v>-1497.83</v>
      </c>
      <c r="P530" s="5">
        <f>Table1[[#This Row],[Net Sales]]+(Table1[[#This Row],[Cost of Goods Sold]]+Table1[[#This Row],[Distribution]]+Table1[[#This Row],[Warehousing]])</f>
        <v>31324.059999999998</v>
      </c>
      <c r="Q530" s="12">
        <f>Table1[[#This Row],[PROFIT]]/Table1[[#This Row],[Net Sales]]</f>
        <v>0.30976996825269365</v>
      </c>
      <c r="R530" s="14">
        <f>ABS(Table1[[#This Row],[Distribution]])+ABS(Table1[[#This Row],[Warehousing]])</f>
        <v>3767.2599999999998</v>
      </c>
      <c r="S530" s="12">
        <f>ABS(Table1[[#This Row],[Discounts]]/Table1[[#This Row],[Gross Sales]])</f>
        <v>9.2341752836421084E-2</v>
      </c>
      <c r="T530" s="17">
        <f>Table1[[#This Row],[logistics cost]]/Table1[[#This Row],[Net Sales]]</f>
        <v>3.7255196503890066E-2</v>
      </c>
      <c r="U530" s="1">
        <f>Table1[[#This Row],[PROFIT]]/Table1[[#This Row],[Volume]]</f>
        <v>134.95932787591553</v>
      </c>
      <c r="V530" s="1">
        <f>ABS(Table1[[#This Row],[Discounts]])</f>
        <v>10287.61</v>
      </c>
    </row>
    <row r="531" spans="1:22" ht="21.75" customHeight="1" x14ac:dyDescent="0.3">
      <c r="A531" s="1">
        <v>1120010</v>
      </c>
      <c r="B531" s="1" t="s">
        <v>32</v>
      </c>
      <c r="C531" s="1">
        <v>202402</v>
      </c>
      <c r="D531" s="1" t="s">
        <v>22</v>
      </c>
      <c r="E531" s="1" t="s">
        <v>17</v>
      </c>
      <c r="F531" s="1" t="s">
        <v>18</v>
      </c>
      <c r="G531" s="1" t="s">
        <v>39</v>
      </c>
      <c r="H531" s="1" t="s">
        <v>37</v>
      </c>
      <c r="I531" s="5">
        <v>265.89999999999998</v>
      </c>
      <c r="J531" s="5">
        <v>127632</v>
      </c>
      <c r="K531" s="5">
        <v>-11322.43</v>
      </c>
      <c r="L531" s="5">
        <v>116309.57</v>
      </c>
      <c r="M531" s="5">
        <v>-72900.009999999995</v>
      </c>
      <c r="N531" s="5">
        <v>-3798.46</v>
      </c>
      <c r="O531" s="5">
        <v>-1540.54</v>
      </c>
      <c r="P531" s="5">
        <f>Table1[[#This Row],[Net Sales]]+(Table1[[#This Row],[Cost of Goods Sold]]+Table1[[#This Row],[Distribution]]+Table1[[#This Row],[Warehousing]])</f>
        <v>38070.560000000012</v>
      </c>
      <c r="Q531" s="12">
        <f>Table1[[#This Row],[PROFIT]]/Table1[[#This Row],[Net Sales]]</f>
        <v>0.32732095905779729</v>
      </c>
      <c r="R531" s="14">
        <f>ABS(Table1[[#This Row],[Distribution]])+ABS(Table1[[#This Row],[Warehousing]])</f>
        <v>5339</v>
      </c>
      <c r="S531" s="12">
        <f>ABS(Table1[[#This Row],[Discounts]]/Table1[[#This Row],[Gross Sales]])</f>
        <v>8.8711530023818486E-2</v>
      </c>
      <c r="T531" s="17">
        <f>Table1[[#This Row],[logistics cost]]/Table1[[#This Row],[Net Sales]]</f>
        <v>4.5903359457007707E-2</v>
      </c>
      <c r="U531" s="1">
        <f>Table1[[#This Row],[PROFIT]]/Table1[[#This Row],[Volume]]</f>
        <v>143.17623166603991</v>
      </c>
      <c r="V531" s="1">
        <f>ABS(Table1[[#This Row],[Discounts]])</f>
        <v>11322.43</v>
      </c>
    </row>
    <row r="532" spans="1:22" ht="21.75" customHeight="1" x14ac:dyDescent="0.3">
      <c r="A532" s="1">
        <v>1110020</v>
      </c>
      <c r="B532" s="1" t="s">
        <v>41</v>
      </c>
      <c r="C532" s="1">
        <v>202501</v>
      </c>
      <c r="D532" s="1" t="s">
        <v>16</v>
      </c>
      <c r="E532" s="1" t="s">
        <v>28</v>
      </c>
      <c r="F532" s="1" t="s">
        <v>29</v>
      </c>
      <c r="G532" s="1" t="s">
        <v>33</v>
      </c>
      <c r="H532" s="1" t="s">
        <v>34</v>
      </c>
      <c r="I532" s="5">
        <v>247.3</v>
      </c>
      <c r="J532" s="5">
        <v>111285</v>
      </c>
      <c r="K532" s="5">
        <v>-7819.76</v>
      </c>
      <c r="L532" s="5">
        <v>103465.24</v>
      </c>
      <c r="M532" s="5">
        <v>-64409.14</v>
      </c>
      <c r="N532" s="5">
        <v>-3690.55</v>
      </c>
      <c r="O532" s="5">
        <v>-1526.39</v>
      </c>
      <c r="P532" s="5">
        <f>Table1[[#This Row],[Net Sales]]+(Table1[[#This Row],[Cost of Goods Sold]]+Table1[[#This Row],[Distribution]]+Table1[[#This Row],[Warehousing]])</f>
        <v>33839.160000000003</v>
      </c>
      <c r="Q532" s="12">
        <f>Table1[[#This Row],[PROFIT]]/Table1[[#This Row],[Net Sales]]</f>
        <v>0.32705824680830009</v>
      </c>
      <c r="R532" s="14">
        <f>ABS(Table1[[#This Row],[Distribution]])+ABS(Table1[[#This Row],[Warehousing]])</f>
        <v>5216.9400000000005</v>
      </c>
      <c r="S532" s="12">
        <f>ABS(Table1[[#This Row],[Discounts]]/Table1[[#This Row],[Gross Sales]])</f>
        <v>7.0267870782225822E-2</v>
      </c>
      <c r="T532" s="17">
        <f>Table1[[#This Row],[logistics cost]]/Table1[[#This Row],[Net Sales]]</f>
        <v>5.0422151439459287E-2</v>
      </c>
      <c r="U532" s="1">
        <f>Table1[[#This Row],[PROFIT]]/Table1[[#This Row],[Volume]]</f>
        <v>136.83445208249091</v>
      </c>
      <c r="V532" s="1">
        <f>ABS(Table1[[#This Row],[Discounts]])</f>
        <v>7819.76</v>
      </c>
    </row>
    <row r="533" spans="1:22" ht="21.75" customHeight="1" x14ac:dyDescent="0.3">
      <c r="A533" s="1">
        <v>1130010</v>
      </c>
      <c r="B533" s="1" t="s">
        <v>26</v>
      </c>
      <c r="C533" s="1">
        <v>202403</v>
      </c>
      <c r="D533" s="1" t="s">
        <v>27</v>
      </c>
      <c r="E533" s="1" t="s">
        <v>28</v>
      </c>
      <c r="F533" s="1" t="s">
        <v>29</v>
      </c>
      <c r="G533" s="1" t="s">
        <v>39</v>
      </c>
      <c r="H533" s="1" t="s">
        <v>37</v>
      </c>
      <c r="I533" s="5">
        <v>112.2</v>
      </c>
      <c r="J533" s="5">
        <v>40392</v>
      </c>
      <c r="K533" s="5">
        <v>-4039.07</v>
      </c>
      <c r="L533" s="5">
        <v>36352.93</v>
      </c>
      <c r="M533" s="5">
        <v>-24034.98</v>
      </c>
      <c r="N533" s="5">
        <v>-973.11</v>
      </c>
      <c r="O533" s="5">
        <v>-716.03</v>
      </c>
      <c r="P533" s="5">
        <f>Table1[[#This Row],[Net Sales]]+(Table1[[#This Row],[Cost of Goods Sold]]+Table1[[#This Row],[Distribution]]+Table1[[#This Row],[Warehousing]])</f>
        <v>10628.810000000001</v>
      </c>
      <c r="Q533" s="12">
        <f>Table1[[#This Row],[PROFIT]]/Table1[[#This Row],[Net Sales]]</f>
        <v>0.29237835849820087</v>
      </c>
      <c r="R533" s="14">
        <f>ABS(Table1[[#This Row],[Distribution]])+ABS(Table1[[#This Row],[Warehousing]])</f>
        <v>1689.1399999999999</v>
      </c>
      <c r="S533" s="12">
        <f>ABS(Table1[[#This Row],[Discounts]]/Table1[[#This Row],[Gross Sales]])</f>
        <v>9.9996781540899193E-2</v>
      </c>
      <c r="T533" s="17">
        <f>Table1[[#This Row],[logistics cost]]/Table1[[#This Row],[Net Sales]]</f>
        <v>4.6465030466595121E-2</v>
      </c>
      <c r="U533" s="1">
        <f>Table1[[#This Row],[PROFIT]]/Table1[[#This Row],[Volume]]</f>
        <v>94.730926916221037</v>
      </c>
      <c r="V533" s="1">
        <f>ABS(Table1[[#This Row],[Discounts]])</f>
        <v>4039.07</v>
      </c>
    </row>
    <row r="534" spans="1:22" ht="21.75" customHeight="1" x14ac:dyDescent="0.3">
      <c r="A534" s="1">
        <v>1110010</v>
      </c>
      <c r="B534" s="1" t="s">
        <v>15</v>
      </c>
      <c r="C534" s="1">
        <v>202509</v>
      </c>
      <c r="D534" s="1" t="s">
        <v>16</v>
      </c>
      <c r="E534" s="1" t="s">
        <v>17</v>
      </c>
      <c r="F534" s="1" t="s">
        <v>18</v>
      </c>
      <c r="G534" s="1" t="s">
        <v>19</v>
      </c>
      <c r="H534" s="1" t="s">
        <v>20</v>
      </c>
      <c r="I534" s="5">
        <v>26.9</v>
      </c>
      <c r="J534" s="5">
        <v>11298</v>
      </c>
      <c r="K534" s="5">
        <v>-859.67</v>
      </c>
      <c r="L534" s="5">
        <v>10438.33</v>
      </c>
      <c r="M534" s="5">
        <v>-6539.02</v>
      </c>
      <c r="N534" s="5">
        <v>-310.61</v>
      </c>
      <c r="O534" s="5">
        <v>-137.44999999999999</v>
      </c>
      <c r="P534" s="5">
        <f>Table1[[#This Row],[Net Sales]]+(Table1[[#This Row],[Cost of Goods Sold]]+Table1[[#This Row],[Distribution]]+Table1[[#This Row],[Warehousing]])</f>
        <v>3451.25</v>
      </c>
      <c r="Q534" s="12">
        <f>Table1[[#This Row],[PROFIT]]/Table1[[#This Row],[Net Sales]]</f>
        <v>0.33063239043026998</v>
      </c>
      <c r="R534" s="14">
        <f>ABS(Table1[[#This Row],[Distribution]])+ABS(Table1[[#This Row],[Warehousing]])</f>
        <v>448.06</v>
      </c>
      <c r="S534" s="12">
        <f>ABS(Table1[[#This Row],[Discounts]]/Table1[[#This Row],[Gross Sales]])</f>
        <v>7.6090458488227999E-2</v>
      </c>
      <c r="T534" s="17">
        <f>Table1[[#This Row],[logistics cost]]/Table1[[#This Row],[Net Sales]]</f>
        <v>4.2924490794983491E-2</v>
      </c>
      <c r="U534" s="1">
        <f>Table1[[#This Row],[PROFIT]]/Table1[[#This Row],[Volume]]</f>
        <v>128.29925650557621</v>
      </c>
      <c r="V534" s="1">
        <f>ABS(Table1[[#This Row],[Discounts]])</f>
        <v>859.67</v>
      </c>
    </row>
    <row r="535" spans="1:22" ht="21.75" customHeight="1" x14ac:dyDescent="0.3">
      <c r="A535" s="1">
        <v>1130010</v>
      </c>
      <c r="B535" s="1" t="s">
        <v>26</v>
      </c>
      <c r="C535" s="1">
        <v>202512</v>
      </c>
      <c r="D535" s="1" t="s">
        <v>27</v>
      </c>
      <c r="E535" s="1" t="s">
        <v>28</v>
      </c>
      <c r="F535" s="1" t="s">
        <v>29</v>
      </c>
      <c r="G535" s="1" t="s">
        <v>40</v>
      </c>
      <c r="H535" s="1" t="s">
        <v>34</v>
      </c>
      <c r="I535" s="5">
        <v>98.2</v>
      </c>
      <c r="J535" s="5">
        <v>35352</v>
      </c>
      <c r="K535" s="5">
        <v>-3205.63</v>
      </c>
      <c r="L535" s="5">
        <v>32146.37</v>
      </c>
      <c r="M535" s="5">
        <v>-20621.580000000002</v>
      </c>
      <c r="N535" s="5">
        <v>-729.55</v>
      </c>
      <c r="O535" s="5">
        <v>-610.35</v>
      </c>
      <c r="P535" s="5">
        <f>Table1[[#This Row],[Net Sales]]+(Table1[[#This Row],[Cost of Goods Sold]]+Table1[[#This Row],[Distribution]]+Table1[[#This Row],[Warehousing]])</f>
        <v>10184.89</v>
      </c>
      <c r="Q535" s="12">
        <f>Table1[[#This Row],[PROFIT]]/Table1[[#This Row],[Net Sales]]</f>
        <v>0.31682861859674982</v>
      </c>
      <c r="R535" s="14">
        <f>ABS(Table1[[#This Row],[Distribution]])+ABS(Table1[[#This Row],[Warehousing]])</f>
        <v>1339.9</v>
      </c>
      <c r="S535" s="12">
        <f>ABS(Table1[[#This Row],[Discounts]]/Table1[[#This Row],[Gross Sales]])</f>
        <v>9.0677472278796106E-2</v>
      </c>
      <c r="T535" s="17">
        <f>Table1[[#This Row],[logistics cost]]/Table1[[#This Row],[Net Sales]]</f>
        <v>4.1681222483285055E-2</v>
      </c>
      <c r="U535" s="1">
        <f>Table1[[#This Row],[PROFIT]]/Table1[[#This Row],[Volume]]</f>
        <v>103.71578411405295</v>
      </c>
      <c r="V535" s="1">
        <f>ABS(Table1[[#This Row],[Discounts]])</f>
        <v>3205.63</v>
      </c>
    </row>
    <row r="536" spans="1:22" ht="21.75" customHeight="1" x14ac:dyDescent="0.3">
      <c r="A536" s="1">
        <v>1120020</v>
      </c>
      <c r="B536" s="1" t="s">
        <v>21</v>
      </c>
      <c r="C536" s="1">
        <v>202410</v>
      </c>
      <c r="D536" s="1" t="s">
        <v>22</v>
      </c>
      <c r="E536" s="1" t="s">
        <v>23</v>
      </c>
      <c r="F536" s="1" t="s">
        <v>24</v>
      </c>
      <c r="G536" s="1" t="s">
        <v>43</v>
      </c>
      <c r="H536" s="1" t="s">
        <v>31</v>
      </c>
      <c r="I536" s="5">
        <v>69.7</v>
      </c>
      <c r="J536" s="5">
        <v>26486</v>
      </c>
      <c r="K536" s="5">
        <v>-789.33</v>
      </c>
      <c r="L536" s="5">
        <v>25696.67</v>
      </c>
      <c r="M536" s="5">
        <v>-16805.68</v>
      </c>
      <c r="N536" s="5">
        <v>-793.32</v>
      </c>
      <c r="O536" s="5">
        <v>-340.14</v>
      </c>
      <c r="P536" s="5">
        <f>Table1[[#This Row],[Net Sales]]+(Table1[[#This Row],[Cost of Goods Sold]]+Table1[[#This Row],[Distribution]]+Table1[[#This Row],[Warehousing]])</f>
        <v>7757.5299999999988</v>
      </c>
      <c r="Q536" s="12">
        <f>Table1[[#This Row],[PROFIT]]/Table1[[#This Row],[Net Sales]]</f>
        <v>0.30188853263866483</v>
      </c>
      <c r="R536" s="14">
        <f>ABS(Table1[[#This Row],[Distribution]])+ABS(Table1[[#This Row],[Warehousing]])</f>
        <v>1133.46</v>
      </c>
      <c r="S536" s="12">
        <f>ABS(Table1[[#This Row],[Discounts]]/Table1[[#This Row],[Gross Sales]])</f>
        <v>2.9801782073548291E-2</v>
      </c>
      <c r="T536" s="17">
        <f>Table1[[#This Row],[logistics cost]]/Table1[[#This Row],[Net Sales]]</f>
        <v>4.4109217264338148E-2</v>
      </c>
      <c r="U536" s="1">
        <f>Table1[[#This Row],[PROFIT]]/Table1[[#This Row],[Volume]]</f>
        <v>111.29885222381634</v>
      </c>
      <c r="V536" s="1">
        <f>ABS(Table1[[#This Row],[Discounts]])</f>
        <v>789.33</v>
      </c>
    </row>
    <row r="537" spans="1:22" ht="21.75" customHeight="1" x14ac:dyDescent="0.3">
      <c r="A537" s="1">
        <v>1120020</v>
      </c>
      <c r="B537" s="1" t="s">
        <v>21</v>
      </c>
      <c r="C537" s="1">
        <v>202403</v>
      </c>
      <c r="D537" s="1" t="s">
        <v>22</v>
      </c>
      <c r="E537" s="1" t="s">
        <v>23</v>
      </c>
      <c r="F537" s="1" t="s">
        <v>24</v>
      </c>
      <c r="G537" s="1" t="s">
        <v>33</v>
      </c>
      <c r="H537" s="1" t="s">
        <v>34</v>
      </c>
      <c r="I537" s="5">
        <v>182.8</v>
      </c>
      <c r="J537" s="5">
        <v>69464</v>
      </c>
      <c r="K537" s="5">
        <v>-5798.96</v>
      </c>
      <c r="L537" s="5">
        <v>63665.04</v>
      </c>
      <c r="M537" s="5">
        <v>-42602.42</v>
      </c>
      <c r="N537" s="5">
        <v>-1962.93</v>
      </c>
      <c r="O537" s="5">
        <v>-925.74</v>
      </c>
      <c r="P537" s="5">
        <f>Table1[[#This Row],[Net Sales]]+(Table1[[#This Row],[Cost of Goods Sold]]+Table1[[#This Row],[Distribution]]+Table1[[#This Row],[Warehousing]])</f>
        <v>18173.950000000004</v>
      </c>
      <c r="Q537" s="12">
        <f>Table1[[#This Row],[PROFIT]]/Table1[[#This Row],[Net Sales]]</f>
        <v>0.28546200552139767</v>
      </c>
      <c r="R537" s="14">
        <f>ABS(Table1[[#This Row],[Distribution]])+ABS(Table1[[#This Row],[Warehousing]])</f>
        <v>2888.67</v>
      </c>
      <c r="S537" s="12">
        <f>ABS(Table1[[#This Row],[Discounts]]/Table1[[#This Row],[Gross Sales]])</f>
        <v>8.3481515605205572E-2</v>
      </c>
      <c r="T537" s="17">
        <f>Table1[[#This Row],[logistics cost]]/Table1[[#This Row],[Net Sales]]</f>
        <v>4.5372939371435252E-2</v>
      </c>
      <c r="U537" s="1">
        <f>Table1[[#This Row],[PROFIT]]/Table1[[#This Row],[Volume]]</f>
        <v>99.419857768052537</v>
      </c>
      <c r="V537" s="1">
        <f>ABS(Table1[[#This Row],[Discounts]])</f>
        <v>5798.96</v>
      </c>
    </row>
    <row r="538" spans="1:22" ht="21.75" customHeight="1" x14ac:dyDescent="0.3">
      <c r="A538" s="1">
        <v>1130010</v>
      </c>
      <c r="B538" s="1" t="s">
        <v>26</v>
      </c>
      <c r="C538" s="1">
        <v>202406</v>
      </c>
      <c r="D538" s="1" t="s">
        <v>27</v>
      </c>
      <c r="E538" s="1" t="s">
        <v>28</v>
      </c>
      <c r="F538" s="1" t="s">
        <v>29</v>
      </c>
      <c r="G538" s="1" t="s">
        <v>43</v>
      </c>
      <c r="H538" s="1" t="s">
        <v>31</v>
      </c>
      <c r="I538" s="5">
        <v>107.1</v>
      </c>
      <c r="J538" s="5">
        <v>38556</v>
      </c>
      <c r="K538" s="5">
        <v>-1249.01</v>
      </c>
      <c r="L538" s="5">
        <v>37306.99</v>
      </c>
      <c r="M538" s="5">
        <v>-23945.29</v>
      </c>
      <c r="N538" s="5">
        <v>-1208.8900000000001</v>
      </c>
      <c r="O538" s="5">
        <v>-492.71</v>
      </c>
      <c r="P538" s="5">
        <f>Table1[[#This Row],[Net Sales]]+(Table1[[#This Row],[Cost of Goods Sold]]+Table1[[#This Row],[Distribution]]+Table1[[#This Row],[Warehousing]])</f>
        <v>11660.099999999999</v>
      </c>
      <c r="Q538" s="12">
        <f>Table1[[#This Row],[PROFIT]]/Table1[[#This Row],[Net Sales]]</f>
        <v>0.31254464645901475</v>
      </c>
      <c r="R538" s="14">
        <f>ABS(Table1[[#This Row],[Distribution]])+ABS(Table1[[#This Row],[Warehousing]])</f>
        <v>1701.6000000000001</v>
      </c>
      <c r="S538" s="12">
        <f>ABS(Table1[[#This Row],[Discounts]]/Table1[[#This Row],[Gross Sales]])</f>
        <v>3.2394698620188817E-2</v>
      </c>
      <c r="T538" s="17">
        <f>Table1[[#This Row],[logistics cost]]/Table1[[#This Row],[Net Sales]]</f>
        <v>4.5610755517933775E-2</v>
      </c>
      <c r="U538" s="1">
        <f>Table1[[#This Row],[PROFIT]]/Table1[[#This Row],[Volume]]</f>
        <v>108.87114845938375</v>
      </c>
      <c r="V538" s="1">
        <f>ABS(Table1[[#This Row],[Discounts]])</f>
        <v>1249.01</v>
      </c>
    </row>
    <row r="539" spans="1:22" ht="21.75" customHeight="1" x14ac:dyDescent="0.3">
      <c r="A539" s="1">
        <v>1110010</v>
      </c>
      <c r="B539" s="1" t="s">
        <v>15</v>
      </c>
      <c r="C539" s="1">
        <v>202505</v>
      </c>
      <c r="D539" s="1" t="s">
        <v>16</v>
      </c>
      <c r="E539" s="1" t="s">
        <v>17</v>
      </c>
      <c r="F539" s="1" t="s">
        <v>18</v>
      </c>
      <c r="G539" s="1" t="s">
        <v>30</v>
      </c>
      <c r="H539" s="1" t="s">
        <v>31</v>
      </c>
      <c r="I539" s="5">
        <v>85.2</v>
      </c>
      <c r="J539" s="5">
        <v>35784</v>
      </c>
      <c r="K539" s="5">
        <v>-1263.7</v>
      </c>
      <c r="L539" s="5">
        <v>34520.300000000003</v>
      </c>
      <c r="M539" s="5">
        <v>-21721.83</v>
      </c>
      <c r="N539" s="5">
        <v>-885.88</v>
      </c>
      <c r="O539" s="5">
        <v>-486.67</v>
      </c>
      <c r="P539" s="5">
        <f>Table1[[#This Row],[Net Sales]]+(Table1[[#This Row],[Cost of Goods Sold]]+Table1[[#This Row],[Distribution]]+Table1[[#This Row],[Warehousing]])</f>
        <v>11425.920000000002</v>
      </c>
      <c r="Q539" s="12">
        <f>Table1[[#This Row],[PROFIT]]/Table1[[#This Row],[Net Sales]]</f>
        <v>0.33099132973931283</v>
      </c>
      <c r="R539" s="14">
        <f>ABS(Table1[[#This Row],[Distribution]])+ABS(Table1[[#This Row],[Warehousing]])</f>
        <v>1372.55</v>
      </c>
      <c r="S539" s="12">
        <f>ABS(Table1[[#This Row],[Discounts]]/Table1[[#This Row],[Gross Sales]])</f>
        <v>3.5314665772412254E-2</v>
      </c>
      <c r="T539" s="17">
        <f>Table1[[#This Row],[logistics cost]]/Table1[[#This Row],[Net Sales]]</f>
        <v>3.976066256666367E-2</v>
      </c>
      <c r="U539" s="1">
        <f>Table1[[#This Row],[PROFIT]]/Table1[[#This Row],[Volume]]</f>
        <v>134.10704225352114</v>
      </c>
      <c r="V539" s="1">
        <f>ABS(Table1[[#This Row],[Discounts]])</f>
        <v>1263.7</v>
      </c>
    </row>
    <row r="540" spans="1:22" ht="21.75" customHeight="1" x14ac:dyDescent="0.3">
      <c r="A540" s="1">
        <v>1120010</v>
      </c>
      <c r="B540" s="1" t="s">
        <v>32</v>
      </c>
      <c r="C540" s="1">
        <v>202505</v>
      </c>
      <c r="D540" s="1" t="s">
        <v>22</v>
      </c>
      <c r="E540" s="1" t="s">
        <v>17</v>
      </c>
      <c r="F540" s="1" t="s">
        <v>18</v>
      </c>
      <c r="G540" s="1" t="s">
        <v>25</v>
      </c>
      <c r="H540" s="1" t="s">
        <v>20</v>
      </c>
      <c r="I540" s="5">
        <v>82.5</v>
      </c>
      <c r="J540" s="5">
        <v>39600</v>
      </c>
      <c r="K540" s="5">
        <v>-2428.0100000000002</v>
      </c>
      <c r="L540" s="5">
        <v>37171.99</v>
      </c>
      <c r="M540" s="5">
        <v>-25138.23</v>
      </c>
      <c r="N540" s="5">
        <v>-876.25</v>
      </c>
      <c r="O540" s="5">
        <v>-383.34</v>
      </c>
      <c r="P540" s="5">
        <f>Table1[[#This Row],[Net Sales]]+(Table1[[#This Row],[Cost of Goods Sold]]+Table1[[#This Row],[Distribution]]+Table1[[#This Row],[Warehousing]])</f>
        <v>10774.169999999998</v>
      </c>
      <c r="Q540" s="12">
        <f>Table1[[#This Row],[PROFIT]]/Table1[[#This Row],[Net Sales]]</f>
        <v>0.28984646773013761</v>
      </c>
      <c r="R540" s="14">
        <f>ABS(Table1[[#This Row],[Distribution]])+ABS(Table1[[#This Row],[Warehousing]])</f>
        <v>1259.5899999999999</v>
      </c>
      <c r="S540" s="12">
        <f>ABS(Table1[[#This Row],[Discounts]]/Table1[[#This Row],[Gross Sales]])</f>
        <v>6.1313383838383841E-2</v>
      </c>
      <c r="T540" s="17">
        <f>Table1[[#This Row],[logistics cost]]/Table1[[#This Row],[Net Sales]]</f>
        <v>3.3885460530899747E-2</v>
      </c>
      <c r="U540" s="1">
        <f>Table1[[#This Row],[PROFIT]]/Table1[[#This Row],[Volume]]</f>
        <v>130.59599999999998</v>
      </c>
      <c r="V540" s="1">
        <f>ABS(Table1[[#This Row],[Discounts]])</f>
        <v>2428.0100000000002</v>
      </c>
    </row>
    <row r="541" spans="1:22" ht="21.75" customHeight="1" x14ac:dyDescent="0.3">
      <c r="A541" s="1">
        <v>1110010</v>
      </c>
      <c r="B541" s="1" t="s">
        <v>15</v>
      </c>
      <c r="C541" s="1">
        <v>202404</v>
      </c>
      <c r="D541" s="1" t="s">
        <v>16</v>
      </c>
      <c r="E541" s="1" t="s">
        <v>17</v>
      </c>
      <c r="F541" s="1" t="s">
        <v>18</v>
      </c>
      <c r="G541" s="1" t="s">
        <v>30</v>
      </c>
      <c r="H541" s="1" t="s">
        <v>31</v>
      </c>
      <c r="I541" s="5">
        <v>13.5</v>
      </c>
      <c r="J541" s="5">
        <v>5670</v>
      </c>
      <c r="K541" s="5">
        <v>-186.17</v>
      </c>
      <c r="L541" s="5">
        <v>5483.83</v>
      </c>
      <c r="M541" s="5">
        <v>-3527.84</v>
      </c>
      <c r="N541" s="5">
        <v>-163.41</v>
      </c>
      <c r="O541" s="5">
        <v>-89.06</v>
      </c>
      <c r="P541" s="5">
        <f>Table1[[#This Row],[Net Sales]]+(Table1[[#This Row],[Cost of Goods Sold]]+Table1[[#This Row],[Distribution]]+Table1[[#This Row],[Warehousing]])</f>
        <v>1703.52</v>
      </c>
      <c r="Q541" s="12">
        <f>Table1[[#This Row],[PROFIT]]/Table1[[#This Row],[Net Sales]]</f>
        <v>0.31064420304786983</v>
      </c>
      <c r="R541" s="14">
        <f>ABS(Table1[[#This Row],[Distribution]])+ABS(Table1[[#This Row],[Warehousing]])</f>
        <v>252.47</v>
      </c>
      <c r="S541" s="12">
        <f>ABS(Table1[[#This Row],[Discounts]]/Table1[[#This Row],[Gross Sales]])</f>
        <v>3.2834215167548496E-2</v>
      </c>
      <c r="T541" s="17">
        <f>Table1[[#This Row],[logistics cost]]/Table1[[#This Row],[Net Sales]]</f>
        <v>4.6038990997168038E-2</v>
      </c>
      <c r="U541" s="1">
        <f>Table1[[#This Row],[PROFIT]]/Table1[[#This Row],[Volume]]</f>
        <v>126.18666666666667</v>
      </c>
      <c r="V541" s="1">
        <f>ABS(Table1[[#This Row],[Discounts]])</f>
        <v>186.17</v>
      </c>
    </row>
    <row r="542" spans="1:22" ht="21.75" customHeight="1" x14ac:dyDescent="0.3">
      <c r="A542" s="1">
        <v>1130010</v>
      </c>
      <c r="B542" s="1" t="s">
        <v>26</v>
      </c>
      <c r="C542" s="1">
        <v>202412</v>
      </c>
      <c r="D542" s="1" t="s">
        <v>27</v>
      </c>
      <c r="E542" s="1" t="s">
        <v>28</v>
      </c>
      <c r="F542" s="1" t="s">
        <v>29</v>
      </c>
      <c r="G542" s="1" t="s">
        <v>33</v>
      </c>
      <c r="H542" s="1" t="s">
        <v>34</v>
      </c>
      <c r="I542" s="5">
        <v>105.2</v>
      </c>
      <c r="J542" s="5">
        <v>37872</v>
      </c>
      <c r="K542" s="5">
        <v>-3466.63</v>
      </c>
      <c r="L542" s="5">
        <v>34405.370000000003</v>
      </c>
      <c r="M542" s="5">
        <v>-21358.34</v>
      </c>
      <c r="N542" s="5">
        <v>-1321.88</v>
      </c>
      <c r="O542" s="5">
        <v>-569.66999999999996</v>
      </c>
      <c r="P542" s="5">
        <f>Table1[[#This Row],[Net Sales]]+(Table1[[#This Row],[Cost of Goods Sold]]+Table1[[#This Row],[Distribution]]+Table1[[#This Row],[Warehousing]])</f>
        <v>11155.480000000003</v>
      </c>
      <c r="Q542" s="12">
        <f>Table1[[#This Row],[PROFIT]]/Table1[[#This Row],[Net Sales]]</f>
        <v>0.32423659446185299</v>
      </c>
      <c r="R542" s="14">
        <f>ABS(Table1[[#This Row],[Distribution]])+ABS(Table1[[#This Row],[Warehousing]])</f>
        <v>1891.5500000000002</v>
      </c>
      <c r="S542" s="12">
        <f>ABS(Table1[[#This Row],[Discounts]]/Table1[[#This Row],[Gross Sales]])</f>
        <v>9.1535435149978875E-2</v>
      </c>
      <c r="T542" s="17">
        <f>Table1[[#This Row],[logistics cost]]/Table1[[#This Row],[Net Sales]]</f>
        <v>5.4978336230652368E-2</v>
      </c>
      <c r="U542" s="1">
        <f>Table1[[#This Row],[PROFIT]]/Table1[[#This Row],[Volume]]</f>
        <v>106.04068441064642</v>
      </c>
      <c r="V542" s="1">
        <f>ABS(Table1[[#This Row],[Discounts]])</f>
        <v>3466.63</v>
      </c>
    </row>
    <row r="543" spans="1:22" ht="21.75" customHeight="1" x14ac:dyDescent="0.3">
      <c r="A543" s="1">
        <v>1110010</v>
      </c>
      <c r="B543" s="1" t="s">
        <v>15</v>
      </c>
      <c r="C543" s="1">
        <v>202402</v>
      </c>
      <c r="D543" s="1" t="s">
        <v>16</v>
      </c>
      <c r="E543" s="1" t="s">
        <v>17</v>
      </c>
      <c r="F543" s="1" t="s">
        <v>18</v>
      </c>
      <c r="G543" s="1" t="s">
        <v>43</v>
      </c>
      <c r="H543" s="1" t="s">
        <v>31</v>
      </c>
      <c r="I543" s="5">
        <v>49.7</v>
      </c>
      <c r="J543" s="5">
        <v>20874</v>
      </c>
      <c r="K543" s="5">
        <v>-727.87</v>
      </c>
      <c r="L543" s="5">
        <v>20146.13</v>
      </c>
      <c r="M543" s="5">
        <v>-13566.92</v>
      </c>
      <c r="N543" s="5">
        <v>-734.14</v>
      </c>
      <c r="O543" s="5">
        <v>-361.47</v>
      </c>
      <c r="P543" s="5">
        <f>Table1[[#This Row],[Net Sales]]+(Table1[[#This Row],[Cost of Goods Sold]]+Table1[[#This Row],[Distribution]]+Table1[[#This Row],[Warehousing]])</f>
        <v>5483.6000000000022</v>
      </c>
      <c r="Q543" s="12">
        <f>Table1[[#This Row],[PROFIT]]/Table1[[#This Row],[Net Sales]]</f>
        <v>0.27219123474334783</v>
      </c>
      <c r="R543" s="14">
        <f>ABS(Table1[[#This Row],[Distribution]])+ABS(Table1[[#This Row],[Warehousing]])</f>
        <v>1095.6100000000001</v>
      </c>
      <c r="S543" s="12">
        <f>ABS(Table1[[#This Row],[Discounts]]/Table1[[#This Row],[Gross Sales]])</f>
        <v>3.4869694356615889E-2</v>
      </c>
      <c r="T543" s="17">
        <f>Table1[[#This Row],[logistics cost]]/Table1[[#This Row],[Net Sales]]</f>
        <v>5.4383149518046396E-2</v>
      </c>
      <c r="U543" s="1">
        <f>Table1[[#This Row],[PROFIT]]/Table1[[#This Row],[Volume]]</f>
        <v>110.3340040241449</v>
      </c>
      <c r="V543" s="1">
        <f>ABS(Table1[[#This Row],[Discounts]])</f>
        <v>727.87</v>
      </c>
    </row>
    <row r="544" spans="1:22" ht="21.75" customHeight="1" x14ac:dyDescent="0.3">
      <c r="A544" s="1">
        <v>1110010</v>
      </c>
      <c r="B544" s="1" t="s">
        <v>15</v>
      </c>
      <c r="C544" s="1">
        <v>202512</v>
      </c>
      <c r="D544" s="1" t="s">
        <v>16</v>
      </c>
      <c r="E544" s="1" t="s">
        <v>17</v>
      </c>
      <c r="F544" s="1" t="s">
        <v>18</v>
      </c>
      <c r="G544" s="1" t="s">
        <v>33</v>
      </c>
      <c r="H544" s="1" t="s">
        <v>34</v>
      </c>
      <c r="I544" s="5">
        <v>67.599999999999994</v>
      </c>
      <c r="J544" s="5">
        <v>28392</v>
      </c>
      <c r="K544" s="5">
        <v>-2246.29</v>
      </c>
      <c r="L544" s="5">
        <v>26145.71</v>
      </c>
      <c r="M544" s="5">
        <v>-17692.18</v>
      </c>
      <c r="N544" s="5">
        <v>-1025.22</v>
      </c>
      <c r="O544" s="5">
        <v>-286.85000000000002</v>
      </c>
      <c r="P544" s="5">
        <f>Table1[[#This Row],[Net Sales]]+(Table1[[#This Row],[Cost of Goods Sold]]+Table1[[#This Row],[Distribution]]+Table1[[#This Row],[Warehousing]])</f>
        <v>7141.4599999999991</v>
      </c>
      <c r="Q544" s="12">
        <f>Table1[[#This Row],[PROFIT]]/Table1[[#This Row],[Net Sales]]</f>
        <v>0.27314079441713379</v>
      </c>
      <c r="R544" s="14">
        <f>ABS(Table1[[#This Row],[Distribution]])+ABS(Table1[[#This Row],[Warehousing]])</f>
        <v>1312.0700000000002</v>
      </c>
      <c r="S544" s="12">
        <f>ABS(Table1[[#This Row],[Discounts]]/Table1[[#This Row],[Gross Sales]])</f>
        <v>7.9117004790081713E-2</v>
      </c>
      <c r="T544" s="17">
        <f>Table1[[#This Row],[logistics cost]]/Table1[[#This Row],[Net Sales]]</f>
        <v>5.0182993691890568E-2</v>
      </c>
      <c r="U544" s="1">
        <f>Table1[[#This Row],[PROFIT]]/Table1[[#This Row],[Volume]]</f>
        <v>105.64289940828402</v>
      </c>
      <c r="V544" s="1">
        <f>ABS(Table1[[#This Row],[Discounts]])</f>
        <v>2246.29</v>
      </c>
    </row>
    <row r="545" spans="1:22" ht="21.75" customHeight="1" x14ac:dyDescent="0.3">
      <c r="A545" s="1">
        <v>1110020</v>
      </c>
      <c r="B545" s="1" t="s">
        <v>41</v>
      </c>
      <c r="C545" s="1">
        <v>202407</v>
      </c>
      <c r="D545" s="1" t="s">
        <v>16</v>
      </c>
      <c r="E545" s="1" t="s">
        <v>28</v>
      </c>
      <c r="F545" s="1" t="s">
        <v>29</v>
      </c>
      <c r="G545" s="1" t="s">
        <v>30</v>
      </c>
      <c r="H545" s="1" t="s">
        <v>31</v>
      </c>
      <c r="I545" s="5">
        <v>67.900000000000006</v>
      </c>
      <c r="J545" s="5">
        <v>30555</v>
      </c>
      <c r="K545" s="5">
        <v>-763.12</v>
      </c>
      <c r="L545" s="5">
        <v>29791.88</v>
      </c>
      <c r="M545" s="5">
        <v>-19588.740000000002</v>
      </c>
      <c r="N545" s="5">
        <v>-702.43</v>
      </c>
      <c r="O545" s="5">
        <v>-521.12</v>
      </c>
      <c r="P545" s="5">
        <f>Table1[[#This Row],[Net Sales]]+(Table1[[#This Row],[Cost of Goods Sold]]+Table1[[#This Row],[Distribution]]+Table1[[#This Row],[Warehousing]])</f>
        <v>8979.59</v>
      </c>
      <c r="Q545" s="12">
        <f>Table1[[#This Row],[PROFIT]]/Table1[[#This Row],[Net Sales]]</f>
        <v>0.30141065283560486</v>
      </c>
      <c r="R545" s="14">
        <f>ABS(Table1[[#This Row],[Distribution]])+ABS(Table1[[#This Row],[Warehousing]])</f>
        <v>1223.55</v>
      </c>
      <c r="S545" s="12">
        <f>ABS(Table1[[#This Row],[Discounts]]/Table1[[#This Row],[Gross Sales]])</f>
        <v>2.4975290459826542E-2</v>
      </c>
      <c r="T545" s="17">
        <f>Table1[[#This Row],[logistics cost]]/Table1[[#This Row],[Net Sales]]</f>
        <v>4.1069915695149145E-2</v>
      </c>
      <c r="U545" s="1">
        <f>Table1[[#This Row],[PROFIT]]/Table1[[#This Row],[Volume]]</f>
        <v>132.24727540500734</v>
      </c>
      <c r="V545" s="1">
        <f>ABS(Table1[[#This Row],[Discounts]])</f>
        <v>763.12</v>
      </c>
    </row>
    <row r="546" spans="1:22" ht="21.75" customHeight="1" x14ac:dyDescent="0.3">
      <c r="A546" s="1">
        <v>1120020</v>
      </c>
      <c r="B546" s="1" t="s">
        <v>21</v>
      </c>
      <c r="C546" s="1">
        <v>202510</v>
      </c>
      <c r="D546" s="1" t="s">
        <v>22</v>
      </c>
      <c r="E546" s="1" t="s">
        <v>23</v>
      </c>
      <c r="F546" s="1" t="s">
        <v>24</v>
      </c>
      <c r="G546" s="1" t="s">
        <v>19</v>
      </c>
      <c r="H546" s="1" t="s">
        <v>20</v>
      </c>
      <c r="I546" s="5">
        <v>60.5</v>
      </c>
      <c r="J546" s="5">
        <v>22990</v>
      </c>
      <c r="K546" s="5">
        <v>-1838.22</v>
      </c>
      <c r="L546" s="5">
        <v>21151.78</v>
      </c>
      <c r="M546" s="5">
        <v>-14234.5</v>
      </c>
      <c r="N546" s="5">
        <v>-493.6</v>
      </c>
      <c r="O546" s="5">
        <v>-249.67</v>
      </c>
      <c r="P546" s="5">
        <f>Table1[[#This Row],[Net Sales]]+(Table1[[#This Row],[Cost of Goods Sold]]+Table1[[#This Row],[Distribution]]+Table1[[#This Row],[Warehousing]])</f>
        <v>6174.0099999999984</v>
      </c>
      <c r="Q546" s="12">
        <f>Table1[[#This Row],[PROFIT]]/Table1[[#This Row],[Net Sales]]</f>
        <v>0.29189080067965906</v>
      </c>
      <c r="R546" s="14">
        <f>ABS(Table1[[#This Row],[Distribution]])+ABS(Table1[[#This Row],[Warehousing]])</f>
        <v>743.27</v>
      </c>
      <c r="S546" s="12">
        <f>ABS(Table1[[#This Row],[Discounts]]/Table1[[#This Row],[Gross Sales]])</f>
        <v>7.9957372770769905E-2</v>
      </c>
      <c r="T546" s="17">
        <f>Table1[[#This Row],[logistics cost]]/Table1[[#This Row],[Net Sales]]</f>
        <v>3.51398322032472E-2</v>
      </c>
      <c r="U546" s="1">
        <f>Table1[[#This Row],[PROFIT]]/Table1[[#This Row],[Volume]]</f>
        <v>102.04975206611567</v>
      </c>
      <c r="V546" s="1">
        <f>ABS(Table1[[#This Row],[Discounts]])</f>
        <v>1838.22</v>
      </c>
    </row>
    <row r="547" spans="1:22" ht="21.75" customHeight="1" x14ac:dyDescent="0.3">
      <c r="A547" s="1">
        <v>1120020</v>
      </c>
      <c r="B547" s="1" t="s">
        <v>21</v>
      </c>
      <c r="C547" s="1">
        <v>202506</v>
      </c>
      <c r="D547" s="1" t="s">
        <v>22</v>
      </c>
      <c r="E547" s="1" t="s">
        <v>23</v>
      </c>
      <c r="F547" s="1" t="s">
        <v>24</v>
      </c>
      <c r="G547" s="1" t="s">
        <v>33</v>
      </c>
      <c r="H547" s="1" t="s">
        <v>34</v>
      </c>
      <c r="I547" s="5">
        <v>299.60000000000002</v>
      </c>
      <c r="J547" s="5">
        <v>113848</v>
      </c>
      <c r="K547" s="5">
        <v>-9482.44</v>
      </c>
      <c r="L547" s="5">
        <v>104365.56</v>
      </c>
      <c r="M547" s="5">
        <v>-66912.88</v>
      </c>
      <c r="N547" s="5">
        <v>-2745.14</v>
      </c>
      <c r="O547" s="5">
        <v>-2078.4</v>
      </c>
      <c r="P547" s="5">
        <f>Table1[[#This Row],[Net Sales]]+(Table1[[#This Row],[Cost of Goods Sold]]+Table1[[#This Row],[Distribution]]+Table1[[#This Row],[Warehousing]])</f>
        <v>32629.14</v>
      </c>
      <c r="Q547" s="12">
        <f>Table1[[#This Row],[PROFIT]]/Table1[[#This Row],[Net Sales]]</f>
        <v>0.31264279135760875</v>
      </c>
      <c r="R547" s="14">
        <f>ABS(Table1[[#This Row],[Distribution]])+ABS(Table1[[#This Row],[Warehousing]])</f>
        <v>4823.54</v>
      </c>
      <c r="S547" s="12">
        <f>ABS(Table1[[#This Row],[Discounts]]/Table1[[#This Row],[Gross Sales]])</f>
        <v>8.3290352048345173E-2</v>
      </c>
      <c r="T547" s="17">
        <f>Table1[[#This Row],[logistics cost]]/Table1[[#This Row],[Net Sales]]</f>
        <v>4.6217736962269933E-2</v>
      </c>
      <c r="U547" s="1">
        <f>Table1[[#This Row],[PROFIT]]/Table1[[#This Row],[Volume]]</f>
        <v>108.90901201602135</v>
      </c>
      <c r="V547" s="1">
        <f>ABS(Table1[[#This Row],[Discounts]])</f>
        <v>9482.44</v>
      </c>
    </row>
    <row r="548" spans="1:22" ht="21.75" customHeight="1" x14ac:dyDescent="0.3">
      <c r="A548" s="1">
        <v>1120010</v>
      </c>
      <c r="B548" s="1" t="s">
        <v>32</v>
      </c>
      <c r="C548" s="1">
        <v>202509</v>
      </c>
      <c r="D548" s="1" t="s">
        <v>22</v>
      </c>
      <c r="E548" s="1" t="s">
        <v>17</v>
      </c>
      <c r="F548" s="1" t="s">
        <v>18</v>
      </c>
      <c r="G548" s="1" t="s">
        <v>40</v>
      </c>
      <c r="H548" s="1" t="s">
        <v>34</v>
      </c>
      <c r="I548" s="5">
        <v>157.6</v>
      </c>
      <c r="J548" s="5">
        <v>75648</v>
      </c>
      <c r="K548" s="5">
        <v>-6942.67</v>
      </c>
      <c r="L548" s="5">
        <v>68705.33</v>
      </c>
      <c r="M548" s="5">
        <v>-45105.38</v>
      </c>
      <c r="N548" s="5">
        <v>-2147.9299999999998</v>
      </c>
      <c r="O548" s="5">
        <v>-834.03</v>
      </c>
      <c r="P548" s="5">
        <f>Table1[[#This Row],[Net Sales]]+(Table1[[#This Row],[Cost of Goods Sold]]+Table1[[#This Row],[Distribution]]+Table1[[#This Row],[Warehousing]])</f>
        <v>20617.990000000005</v>
      </c>
      <c r="Q548" s="12">
        <f>Table1[[#This Row],[PROFIT]]/Table1[[#This Row],[Net Sales]]</f>
        <v>0.30009302043960789</v>
      </c>
      <c r="R548" s="14">
        <f>ABS(Table1[[#This Row],[Distribution]])+ABS(Table1[[#This Row],[Warehousing]])</f>
        <v>2981.96</v>
      </c>
      <c r="S548" s="12">
        <f>ABS(Table1[[#This Row],[Discounts]]/Table1[[#This Row],[Gross Sales]])</f>
        <v>9.1775988790186128E-2</v>
      </c>
      <c r="T548" s="17">
        <f>Table1[[#This Row],[logistics cost]]/Table1[[#This Row],[Net Sales]]</f>
        <v>4.3402163995136911E-2</v>
      </c>
      <c r="U548" s="1">
        <f>Table1[[#This Row],[PROFIT]]/Table1[[#This Row],[Volume]]</f>
        <v>130.8248096446701</v>
      </c>
      <c r="V548" s="1">
        <f>ABS(Table1[[#This Row],[Discounts]])</f>
        <v>6942.67</v>
      </c>
    </row>
    <row r="549" spans="1:22" ht="21.75" customHeight="1" x14ac:dyDescent="0.3">
      <c r="A549" s="1">
        <v>1130010</v>
      </c>
      <c r="B549" s="1" t="s">
        <v>26</v>
      </c>
      <c r="C549" s="1">
        <v>202503</v>
      </c>
      <c r="D549" s="1" t="s">
        <v>27</v>
      </c>
      <c r="E549" s="1" t="s">
        <v>28</v>
      </c>
      <c r="F549" s="1" t="s">
        <v>29</v>
      </c>
      <c r="G549" s="1" t="s">
        <v>40</v>
      </c>
      <c r="H549" s="1" t="s">
        <v>34</v>
      </c>
      <c r="I549" s="5">
        <v>161.9</v>
      </c>
      <c r="J549" s="5">
        <v>58284</v>
      </c>
      <c r="K549" s="5">
        <v>-4774.2</v>
      </c>
      <c r="L549" s="5">
        <v>53509.8</v>
      </c>
      <c r="M549" s="5">
        <v>-35507.97</v>
      </c>
      <c r="N549" s="5">
        <v>-2122.15</v>
      </c>
      <c r="O549" s="5">
        <v>-853.89</v>
      </c>
      <c r="P549" s="5">
        <f>Table1[[#This Row],[Net Sales]]+(Table1[[#This Row],[Cost of Goods Sold]]+Table1[[#This Row],[Distribution]]+Table1[[#This Row],[Warehousing]])</f>
        <v>15025.79</v>
      </c>
      <c r="Q549" s="12">
        <f>Table1[[#This Row],[PROFIT]]/Table1[[#This Row],[Net Sales]]</f>
        <v>0.28080445077350319</v>
      </c>
      <c r="R549" s="14">
        <f>ABS(Table1[[#This Row],[Distribution]])+ABS(Table1[[#This Row],[Warehousing]])</f>
        <v>2976.04</v>
      </c>
      <c r="S549" s="12">
        <f>ABS(Table1[[#This Row],[Discounts]]/Table1[[#This Row],[Gross Sales]])</f>
        <v>8.1912703314803367E-2</v>
      </c>
      <c r="T549" s="17">
        <f>Table1[[#This Row],[logistics cost]]/Table1[[#This Row],[Net Sales]]</f>
        <v>5.5616728150731265E-2</v>
      </c>
      <c r="U549" s="1">
        <f>Table1[[#This Row],[PROFIT]]/Table1[[#This Row],[Volume]]</f>
        <v>92.809079678814086</v>
      </c>
      <c r="V549" s="1">
        <f>ABS(Table1[[#This Row],[Discounts]])</f>
        <v>4774.2</v>
      </c>
    </row>
    <row r="550" spans="1:22" ht="21.75" customHeight="1" x14ac:dyDescent="0.3">
      <c r="A550" s="1">
        <v>1130010</v>
      </c>
      <c r="B550" s="1" t="s">
        <v>26</v>
      </c>
      <c r="C550" s="1">
        <v>202401</v>
      </c>
      <c r="D550" s="1" t="s">
        <v>27</v>
      </c>
      <c r="E550" s="1" t="s">
        <v>28</v>
      </c>
      <c r="F550" s="1" t="s">
        <v>29</v>
      </c>
      <c r="G550" s="1" t="s">
        <v>39</v>
      </c>
      <c r="H550" s="1" t="s">
        <v>37</v>
      </c>
      <c r="I550" s="5">
        <v>125.1</v>
      </c>
      <c r="J550" s="5">
        <v>45036</v>
      </c>
      <c r="K550" s="5">
        <v>-4002.6</v>
      </c>
      <c r="L550" s="5">
        <v>41033.4</v>
      </c>
      <c r="M550" s="5">
        <v>-27547.5</v>
      </c>
      <c r="N550" s="5">
        <v>-838.48</v>
      </c>
      <c r="O550" s="5">
        <v>-747.6</v>
      </c>
      <c r="P550" s="5">
        <f>Table1[[#This Row],[Net Sales]]+(Table1[[#This Row],[Cost of Goods Sold]]+Table1[[#This Row],[Distribution]]+Table1[[#This Row],[Warehousing]])</f>
        <v>11899.820000000003</v>
      </c>
      <c r="Q550" s="12">
        <f>Table1[[#This Row],[PROFIT]]/Table1[[#This Row],[Net Sales]]</f>
        <v>0.29000326563238732</v>
      </c>
      <c r="R550" s="14">
        <f>ABS(Table1[[#This Row],[Distribution]])+ABS(Table1[[#This Row],[Warehousing]])</f>
        <v>1586.08</v>
      </c>
      <c r="S550" s="12">
        <f>ABS(Table1[[#This Row],[Discounts]]/Table1[[#This Row],[Gross Sales]])</f>
        <v>8.8875566213695703E-2</v>
      </c>
      <c r="T550" s="17">
        <f>Table1[[#This Row],[logistics cost]]/Table1[[#This Row],[Net Sales]]</f>
        <v>3.8653389677677209E-2</v>
      </c>
      <c r="U550" s="1">
        <f>Table1[[#This Row],[PROFIT]]/Table1[[#This Row],[Volume]]</f>
        <v>95.122462030375729</v>
      </c>
      <c r="V550" s="1">
        <f>ABS(Table1[[#This Row],[Discounts]])</f>
        <v>4002.6</v>
      </c>
    </row>
    <row r="551" spans="1:22" ht="21.75" customHeight="1" x14ac:dyDescent="0.3">
      <c r="A551" s="1">
        <v>1120010</v>
      </c>
      <c r="B551" s="1" t="s">
        <v>32</v>
      </c>
      <c r="C551" s="1">
        <v>202402</v>
      </c>
      <c r="D551" s="1" t="s">
        <v>22</v>
      </c>
      <c r="E551" s="1" t="s">
        <v>17</v>
      </c>
      <c r="F551" s="1" t="s">
        <v>18</v>
      </c>
      <c r="G551" s="1" t="s">
        <v>36</v>
      </c>
      <c r="H551" s="1" t="s">
        <v>37</v>
      </c>
      <c r="I551" s="5">
        <v>165.1</v>
      </c>
      <c r="J551" s="5">
        <v>79248</v>
      </c>
      <c r="K551" s="5">
        <v>-6834.69</v>
      </c>
      <c r="L551" s="5">
        <v>72413.31</v>
      </c>
      <c r="M551" s="5">
        <v>-46047.57</v>
      </c>
      <c r="N551" s="5">
        <v>-2736.68</v>
      </c>
      <c r="O551" s="5">
        <v>-905.06</v>
      </c>
      <c r="P551" s="5">
        <f>Table1[[#This Row],[Net Sales]]+(Table1[[#This Row],[Cost of Goods Sold]]+Table1[[#This Row],[Distribution]]+Table1[[#This Row],[Warehousing]])</f>
        <v>22724</v>
      </c>
      <c r="Q551" s="12">
        <f>Table1[[#This Row],[PROFIT]]/Table1[[#This Row],[Net Sales]]</f>
        <v>0.31380971260670171</v>
      </c>
      <c r="R551" s="14">
        <f>ABS(Table1[[#This Row],[Distribution]])+ABS(Table1[[#This Row],[Warehousing]])</f>
        <v>3641.74</v>
      </c>
      <c r="S551" s="12">
        <f>ABS(Table1[[#This Row],[Discounts]]/Table1[[#This Row],[Gross Sales]])</f>
        <v>8.6244321623258624E-2</v>
      </c>
      <c r="T551" s="17">
        <f>Table1[[#This Row],[logistics cost]]/Table1[[#This Row],[Net Sales]]</f>
        <v>5.0291030751114678E-2</v>
      </c>
      <c r="U551" s="1">
        <f>Table1[[#This Row],[PROFIT]]/Table1[[#This Row],[Volume]]</f>
        <v>137.63779527559055</v>
      </c>
      <c r="V551" s="1">
        <f>ABS(Table1[[#This Row],[Discounts]])</f>
        <v>6834.69</v>
      </c>
    </row>
    <row r="552" spans="1:22" ht="21.75" customHeight="1" x14ac:dyDescent="0.3">
      <c r="A552" s="1">
        <v>1120010</v>
      </c>
      <c r="B552" s="1" t="s">
        <v>32</v>
      </c>
      <c r="C552" s="1">
        <v>202507</v>
      </c>
      <c r="D552" s="1" t="s">
        <v>22</v>
      </c>
      <c r="E552" s="1" t="s">
        <v>17</v>
      </c>
      <c r="F552" s="1" t="s">
        <v>18</v>
      </c>
      <c r="G552" s="1" t="s">
        <v>33</v>
      </c>
      <c r="H552" s="1" t="s">
        <v>34</v>
      </c>
      <c r="I552" s="5">
        <v>149.9</v>
      </c>
      <c r="J552" s="5">
        <v>71952</v>
      </c>
      <c r="K552" s="5">
        <v>-7017.94</v>
      </c>
      <c r="L552" s="5">
        <v>64934.06</v>
      </c>
      <c r="M552" s="5">
        <v>-43119.85</v>
      </c>
      <c r="N552" s="5">
        <v>-2238.38</v>
      </c>
      <c r="O552" s="5">
        <v>-1164.21</v>
      </c>
      <c r="P552" s="5">
        <f>Table1[[#This Row],[Net Sales]]+(Table1[[#This Row],[Cost of Goods Sold]]+Table1[[#This Row],[Distribution]]+Table1[[#This Row],[Warehousing]])</f>
        <v>18411.620000000003</v>
      </c>
      <c r="Q552" s="12">
        <f>Table1[[#This Row],[PROFIT]]/Table1[[#This Row],[Net Sales]]</f>
        <v>0.28354333611666982</v>
      </c>
      <c r="R552" s="14">
        <f>ABS(Table1[[#This Row],[Distribution]])+ABS(Table1[[#This Row],[Warehousing]])</f>
        <v>3402.59</v>
      </c>
      <c r="S552" s="12">
        <f>ABS(Table1[[#This Row],[Discounts]]/Table1[[#This Row],[Gross Sales]])</f>
        <v>9.7536413164331773E-2</v>
      </c>
      <c r="T552" s="17">
        <f>Table1[[#This Row],[logistics cost]]/Table1[[#This Row],[Net Sales]]</f>
        <v>5.2400696953186054E-2</v>
      </c>
      <c r="U552" s="1">
        <f>Table1[[#This Row],[PROFIT]]/Table1[[#This Row],[Volume]]</f>
        <v>122.82601734489661</v>
      </c>
      <c r="V552" s="1">
        <f>ABS(Table1[[#This Row],[Discounts]])</f>
        <v>7017.94</v>
      </c>
    </row>
    <row r="553" spans="1:22" ht="21.75" customHeight="1" x14ac:dyDescent="0.3">
      <c r="A553" s="1">
        <v>1110020</v>
      </c>
      <c r="B553" s="1" t="s">
        <v>41</v>
      </c>
      <c r="C553" s="1">
        <v>202511</v>
      </c>
      <c r="D553" s="1" t="s">
        <v>16</v>
      </c>
      <c r="E553" s="1" t="s">
        <v>28</v>
      </c>
      <c r="F553" s="1" t="s">
        <v>29</v>
      </c>
      <c r="G553" s="1" t="s">
        <v>43</v>
      </c>
      <c r="H553" s="1" t="s">
        <v>31</v>
      </c>
      <c r="I553" s="5">
        <v>73.400000000000006</v>
      </c>
      <c r="J553" s="5">
        <v>33030</v>
      </c>
      <c r="K553" s="5">
        <v>-1260.2</v>
      </c>
      <c r="L553" s="5">
        <v>31769.8</v>
      </c>
      <c r="M553" s="5">
        <v>-20831.900000000001</v>
      </c>
      <c r="N553" s="5">
        <v>-826.26</v>
      </c>
      <c r="O553" s="5">
        <v>-549.87</v>
      </c>
      <c r="P553" s="5">
        <f>Table1[[#This Row],[Net Sales]]+(Table1[[#This Row],[Cost of Goods Sold]]+Table1[[#This Row],[Distribution]]+Table1[[#This Row],[Warehousing]])</f>
        <v>9561.77</v>
      </c>
      <c r="Q553" s="12">
        <f>Table1[[#This Row],[PROFIT]]/Table1[[#This Row],[Net Sales]]</f>
        <v>0.30097041844770822</v>
      </c>
      <c r="R553" s="14">
        <f>ABS(Table1[[#This Row],[Distribution]])+ABS(Table1[[#This Row],[Warehousing]])</f>
        <v>1376.13</v>
      </c>
      <c r="S553" s="12">
        <f>ABS(Table1[[#This Row],[Discounts]]/Table1[[#This Row],[Gross Sales]])</f>
        <v>3.8153194066000609E-2</v>
      </c>
      <c r="T553" s="17">
        <f>Table1[[#This Row],[logistics cost]]/Table1[[#This Row],[Net Sales]]</f>
        <v>4.3315664561942475E-2</v>
      </c>
      <c r="U553" s="1">
        <f>Table1[[#This Row],[PROFIT]]/Table1[[#This Row],[Volume]]</f>
        <v>130.26934604904631</v>
      </c>
      <c r="V553" s="1">
        <f>ABS(Table1[[#This Row],[Discounts]])</f>
        <v>1260.2</v>
      </c>
    </row>
    <row r="554" spans="1:22" ht="21.75" customHeight="1" x14ac:dyDescent="0.3">
      <c r="A554" s="1">
        <v>1130010</v>
      </c>
      <c r="B554" s="1" t="s">
        <v>26</v>
      </c>
      <c r="C554" s="1">
        <v>202402</v>
      </c>
      <c r="D554" s="1" t="s">
        <v>27</v>
      </c>
      <c r="E554" s="1" t="s">
        <v>28</v>
      </c>
      <c r="F554" s="1" t="s">
        <v>29</v>
      </c>
      <c r="G554" s="1" t="s">
        <v>30</v>
      </c>
      <c r="H554" s="1" t="s">
        <v>31</v>
      </c>
      <c r="I554" s="5">
        <v>111.4</v>
      </c>
      <c r="J554" s="5">
        <v>40104</v>
      </c>
      <c r="K554" s="5">
        <v>-1070.29</v>
      </c>
      <c r="L554" s="5">
        <v>39033.71</v>
      </c>
      <c r="M554" s="5">
        <v>-26261.39</v>
      </c>
      <c r="N554" s="5">
        <v>-1119.72</v>
      </c>
      <c r="O554" s="5">
        <v>-753.45</v>
      </c>
      <c r="P554" s="5">
        <f>Table1[[#This Row],[Net Sales]]+(Table1[[#This Row],[Cost of Goods Sold]]+Table1[[#This Row],[Distribution]]+Table1[[#This Row],[Warehousing]])</f>
        <v>10899.149999999998</v>
      </c>
      <c r="Q554" s="12">
        <f>Table1[[#This Row],[PROFIT]]/Table1[[#This Row],[Net Sales]]</f>
        <v>0.27922403481503549</v>
      </c>
      <c r="R554" s="14">
        <f>ABS(Table1[[#This Row],[Distribution]])+ABS(Table1[[#This Row],[Warehousing]])</f>
        <v>1873.17</v>
      </c>
      <c r="S554" s="12">
        <f>ABS(Table1[[#This Row],[Discounts]]/Table1[[#This Row],[Gross Sales]])</f>
        <v>2.6687861559944143E-2</v>
      </c>
      <c r="T554" s="17">
        <f>Table1[[#This Row],[logistics cost]]/Table1[[#This Row],[Net Sales]]</f>
        <v>4.7988520691474114E-2</v>
      </c>
      <c r="U554" s="1">
        <f>Table1[[#This Row],[PROFIT]]/Table1[[#This Row],[Volume]]</f>
        <v>97.837971274685799</v>
      </c>
      <c r="V554" s="1">
        <f>ABS(Table1[[#This Row],[Discounts]])</f>
        <v>1070.29</v>
      </c>
    </row>
    <row r="555" spans="1:22" ht="21.75" customHeight="1" x14ac:dyDescent="0.3">
      <c r="A555" s="1">
        <v>1110010</v>
      </c>
      <c r="B555" s="1" t="s">
        <v>15</v>
      </c>
      <c r="C555" s="1">
        <v>202509</v>
      </c>
      <c r="D555" s="1" t="s">
        <v>16</v>
      </c>
      <c r="E555" s="1" t="s">
        <v>17</v>
      </c>
      <c r="F555" s="1" t="s">
        <v>18</v>
      </c>
      <c r="G555" s="1" t="s">
        <v>36</v>
      </c>
      <c r="H555" s="1" t="s">
        <v>37</v>
      </c>
      <c r="I555" s="5">
        <v>244.4</v>
      </c>
      <c r="J555" s="5">
        <v>102648</v>
      </c>
      <c r="K555" s="5">
        <v>-9782.2999999999993</v>
      </c>
      <c r="L555" s="5">
        <v>92865.7</v>
      </c>
      <c r="M555" s="5">
        <v>-59274.97</v>
      </c>
      <c r="N555" s="5">
        <v>-1933.8</v>
      </c>
      <c r="O555" s="5">
        <v>-1430.07</v>
      </c>
      <c r="P555" s="5">
        <f>Table1[[#This Row],[Net Sales]]+(Table1[[#This Row],[Cost of Goods Sold]]+Table1[[#This Row],[Distribution]]+Table1[[#This Row],[Warehousing]])</f>
        <v>30226.859999999993</v>
      </c>
      <c r="Q555" s="12">
        <f>Table1[[#This Row],[PROFIT]]/Table1[[#This Row],[Net Sales]]</f>
        <v>0.32549003561056444</v>
      </c>
      <c r="R555" s="14">
        <f>ABS(Table1[[#This Row],[Distribution]])+ABS(Table1[[#This Row],[Warehousing]])</f>
        <v>3363.87</v>
      </c>
      <c r="S555" s="12">
        <f>ABS(Table1[[#This Row],[Discounts]]/Table1[[#This Row],[Gross Sales]])</f>
        <v>9.5299470033512579E-2</v>
      </c>
      <c r="T555" s="17">
        <f>Table1[[#This Row],[logistics cost]]/Table1[[#This Row],[Net Sales]]</f>
        <v>3.622295422314159E-2</v>
      </c>
      <c r="U555" s="1">
        <f>Table1[[#This Row],[PROFIT]]/Table1[[#This Row],[Volume]]</f>
        <v>123.67782324058916</v>
      </c>
      <c r="V555" s="1">
        <f>ABS(Table1[[#This Row],[Discounts]])</f>
        <v>9782.2999999999993</v>
      </c>
    </row>
    <row r="556" spans="1:22" ht="21.75" customHeight="1" x14ac:dyDescent="0.3">
      <c r="A556" s="1">
        <v>1110020</v>
      </c>
      <c r="B556" s="1" t="s">
        <v>41</v>
      </c>
      <c r="C556" s="1">
        <v>202405</v>
      </c>
      <c r="D556" s="1" t="s">
        <v>16</v>
      </c>
      <c r="E556" s="1" t="s">
        <v>28</v>
      </c>
      <c r="F556" s="1" t="s">
        <v>29</v>
      </c>
      <c r="G556" s="1" t="s">
        <v>33</v>
      </c>
      <c r="H556" s="1" t="s">
        <v>34</v>
      </c>
      <c r="I556" s="5">
        <v>62.6</v>
      </c>
      <c r="J556" s="5">
        <v>28170</v>
      </c>
      <c r="K556" s="5">
        <v>-2590.16</v>
      </c>
      <c r="L556" s="5">
        <v>25579.84</v>
      </c>
      <c r="M556" s="5">
        <v>-16462.490000000002</v>
      </c>
      <c r="N556" s="5">
        <v>-739.57</v>
      </c>
      <c r="O556" s="5">
        <v>-408.03</v>
      </c>
      <c r="P556" s="5">
        <f>Table1[[#This Row],[Net Sales]]+(Table1[[#This Row],[Cost of Goods Sold]]+Table1[[#This Row],[Distribution]]+Table1[[#This Row],[Warehousing]])</f>
        <v>7969.75</v>
      </c>
      <c r="Q556" s="12">
        <f>Table1[[#This Row],[PROFIT]]/Table1[[#This Row],[Net Sales]]</f>
        <v>0.31156371580119346</v>
      </c>
      <c r="R556" s="14">
        <f>ABS(Table1[[#This Row],[Distribution]])+ABS(Table1[[#This Row],[Warehousing]])</f>
        <v>1147.5999999999999</v>
      </c>
      <c r="S556" s="12">
        <f>ABS(Table1[[#This Row],[Discounts]]/Table1[[#This Row],[Gross Sales]])</f>
        <v>9.1947461838835634E-2</v>
      </c>
      <c r="T556" s="17">
        <f>Table1[[#This Row],[logistics cost]]/Table1[[#This Row],[Net Sales]]</f>
        <v>4.4863454970789494E-2</v>
      </c>
      <c r="U556" s="1">
        <f>Table1[[#This Row],[PROFIT]]/Table1[[#This Row],[Volume]]</f>
        <v>127.31230031948881</v>
      </c>
      <c r="V556" s="1">
        <f>ABS(Table1[[#This Row],[Discounts]])</f>
        <v>2590.16</v>
      </c>
    </row>
    <row r="557" spans="1:22" ht="21.75" customHeight="1" x14ac:dyDescent="0.3">
      <c r="A557" s="1">
        <v>1130010</v>
      </c>
      <c r="B557" s="1" t="s">
        <v>26</v>
      </c>
      <c r="C557" s="1">
        <v>202502</v>
      </c>
      <c r="D557" s="1" t="s">
        <v>27</v>
      </c>
      <c r="E557" s="1" t="s">
        <v>28</v>
      </c>
      <c r="F557" s="1" t="s">
        <v>29</v>
      </c>
      <c r="G557" s="1" t="s">
        <v>38</v>
      </c>
      <c r="H557" s="1" t="s">
        <v>20</v>
      </c>
      <c r="I557" s="5">
        <v>41.9</v>
      </c>
      <c r="J557" s="5">
        <v>15084</v>
      </c>
      <c r="K557" s="5">
        <v>-1083.48</v>
      </c>
      <c r="L557" s="5">
        <v>14000.52</v>
      </c>
      <c r="M557" s="5">
        <v>-8791.3700000000008</v>
      </c>
      <c r="N557" s="5">
        <v>-303.12</v>
      </c>
      <c r="O557" s="5">
        <v>-220.01</v>
      </c>
      <c r="P557" s="5">
        <f>Table1[[#This Row],[Net Sales]]+(Table1[[#This Row],[Cost of Goods Sold]]+Table1[[#This Row],[Distribution]]+Table1[[#This Row],[Warehousing]])</f>
        <v>4686.0199999999986</v>
      </c>
      <c r="Q557" s="12">
        <f>Table1[[#This Row],[PROFIT]]/Table1[[#This Row],[Net Sales]]</f>
        <v>0.33470328244950892</v>
      </c>
      <c r="R557" s="14">
        <f>ABS(Table1[[#This Row],[Distribution]])+ABS(Table1[[#This Row],[Warehousing]])</f>
        <v>523.13</v>
      </c>
      <c r="S557" s="12">
        <f>ABS(Table1[[#This Row],[Discounts]]/Table1[[#This Row],[Gross Sales]])</f>
        <v>7.1829753381066036E-2</v>
      </c>
      <c r="T557" s="17">
        <f>Table1[[#This Row],[logistics cost]]/Table1[[#This Row],[Net Sales]]</f>
        <v>3.7365040727058707E-2</v>
      </c>
      <c r="U557" s="1">
        <f>Table1[[#This Row],[PROFIT]]/Table1[[#This Row],[Volume]]</f>
        <v>111.83818615751787</v>
      </c>
      <c r="V557" s="1">
        <f>ABS(Table1[[#This Row],[Discounts]])</f>
        <v>1083.48</v>
      </c>
    </row>
    <row r="558" spans="1:22" ht="21.75" customHeight="1" x14ac:dyDescent="0.3">
      <c r="A558" s="1">
        <v>1110010</v>
      </c>
      <c r="B558" s="1" t="s">
        <v>15</v>
      </c>
      <c r="C558" s="1">
        <v>202403</v>
      </c>
      <c r="D558" s="1" t="s">
        <v>16</v>
      </c>
      <c r="E558" s="1" t="s">
        <v>17</v>
      </c>
      <c r="F558" s="1" t="s">
        <v>18</v>
      </c>
      <c r="G558" s="1" t="s">
        <v>35</v>
      </c>
      <c r="H558" s="1" t="s">
        <v>31</v>
      </c>
      <c r="I558" s="5">
        <v>53.8</v>
      </c>
      <c r="J558" s="5">
        <v>22596</v>
      </c>
      <c r="K558" s="5">
        <v>-648.28</v>
      </c>
      <c r="L558" s="5">
        <v>21947.72</v>
      </c>
      <c r="M558" s="5">
        <v>-14526.59</v>
      </c>
      <c r="N558" s="5">
        <v>-773.45</v>
      </c>
      <c r="O558" s="5">
        <v>-325.02999999999997</v>
      </c>
      <c r="P558" s="5">
        <f>Table1[[#This Row],[Net Sales]]+(Table1[[#This Row],[Cost of Goods Sold]]+Table1[[#This Row],[Distribution]]+Table1[[#This Row],[Warehousing]])</f>
        <v>6322.65</v>
      </c>
      <c r="Q558" s="12">
        <f>Table1[[#This Row],[PROFIT]]/Table1[[#This Row],[Net Sales]]</f>
        <v>0.28807775932989849</v>
      </c>
      <c r="R558" s="14">
        <f>ABS(Table1[[#This Row],[Distribution]])+ABS(Table1[[#This Row],[Warehousing]])</f>
        <v>1098.48</v>
      </c>
      <c r="S558" s="12">
        <f>ABS(Table1[[#This Row],[Discounts]]/Table1[[#This Row],[Gross Sales]])</f>
        <v>2.8690033634271552E-2</v>
      </c>
      <c r="T558" s="17">
        <f>Table1[[#This Row],[logistics cost]]/Table1[[#This Row],[Net Sales]]</f>
        <v>5.0049845724293912E-2</v>
      </c>
      <c r="U558" s="1">
        <f>Table1[[#This Row],[PROFIT]]/Table1[[#This Row],[Volume]]</f>
        <v>117.52137546468401</v>
      </c>
      <c r="V558" s="1">
        <f>ABS(Table1[[#This Row],[Discounts]])</f>
        <v>648.28</v>
      </c>
    </row>
    <row r="559" spans="1:22" ht="21.75" customHeight="1" x14ac:dyDescent="0.3">
      <c r="A559" s="1">
        <v>1110020</v>
      </c>
      <c r="B559" s="1" t="s">
        <v>41</v>
      </c>
      <c r="C559" s="1">
        <v>202509</v>
      </c>
      <c r="D559" s="1" t="s">
        <v>16</v>
      </c>
      <c r="E559" s="1" t="s">
        <v>28</v>
      </c>
      <c r="F559" s="1" t="s">
        <v>29</v>
      </c>
      <c r="G559" s="1" t="s">
        <v>35</v>
      </c>
      <c r="H559" s="1" t="s">
        <v>31</v>
      </c>
      <c r="I559" s="5">
        <v>72.8</v>
      </c>
      <c r="J559" s="5">
        <v>32760</v>
      </c>
      <c r="K559" s="5">
        <v>-1022.88</v>
      </c>
      <c r="L559" s="5">
        <v>31737.119999999999</v>
      </c>
      <c r="M559" s="5">
        <v>-21575.68</v>
      </c>
      <c r="N559" s="5">
        <v>-967.5</v>
      </c>
      <c r="O559" s="5">
        <v>-394.28</v>
      </c>
      <c r="P559" s="5">
        <f>Table1[[#This Row],[Net Sales]]+(Table1[[#This Row],[Cost of Goods Sold]]+Table1[[#This Row],[Distribution]]+Table1[[#This Row],[Warehousing]])</f>
        <v>8799.66</v>
      </c>
      <c r="Q559" s="12">
        <f>Table1[[#This Row],[PROFIT]]/Table1[[#This Row],[Net Sales]]</f>
        <v>0.27726712442716922</v>
      </c>
      <c r="R559" s="14">
        <f>ABS(Table1[[#This Row],[Distribution]])+ABS(Table1[[#This Row],[Warehousing]])</f>
        <v>1361.78</v>
      </c>
      <c r="S559" s="12">
        <f>ABS(Table1[[#This Row],[Discounts]]/Table1[[#This Row],[Gross Sales]])</f>
        <v>3.1223443223443222E-2</v>
      </c>
      <c r="T559" s="17">
        <f>Table1[[#This Row],[logistics cost]]/Table1[[#This Row],[Net Sales]]</f>
        <v>4.2908115166089424E-2</v>
      </c>
      <c r="U559" s="1">
        <f>Table1[[#This Row],[PROFIT]]/Table1[[#This Row],[Volume]]</f>
        <v>120.87445054945056</v>
      </c>
      <c r="V559" s="1">
        <f>ABS(Table1[[#This Row],[Discounts]])</f>
        <v>1022.88</v>
      </c>
    </row>
    <row r="560" spans="1:22" ht="21.75" customHeight="1" x14ac:dyDescent="0.3">
      <c r="A560" s="1">
        <v>1120010</v>
      </c>
      <c r="B560" s="1" t="s">
        <v>32</v>
      </c>
      <c r="C560" s="1">
        <v>202510</v>
      </c>
      <c r="D560" s="1" t="s">
        <v>22</v>
      </c>
      <c r="E560" s="1" t="s">
        <v>17</v>
      </c>
      <c r="F560" s="1" t="s">
        <v>18</v>
      </c>
      <c r="G560" s="1" t="s">
        <v>35</v>
      </c>
      <c r="H560" s="1" t="s">
        <v>31</v>
      </c>
      <c r="I560" s="5">
        <v>111.7</v>
      </c>
      <c r="J560" s="5">
        <v>53616</v>
      </c>
      <c r="K560" s="5">
        <v>-1168.3900000000001</v>
      </c>
      <c r="L560" s="5">
        <v>52447.61</v>
      </c>
      <c r="M560" s="5">
        <v>-34631.410000000003</v>
      </c>
      <c r="N560" s="5">
        <v>-1493.23</v>
      </c>
      <c r="O560" s="5">
        <v>-707.16</v>
      </c>
      <c r="P560" s="5">
        <f>Table1[[#This Row],[Net Sales]]+(Table1[[#This Row],[Cost of Goods Sold]]+Table1[[#This Row],[Distribution]]+Table1[[#This Row],[Warehousing]])</f>
        <v>15615.80999999999</v>
      </c>
      <c r="Q560" s="12">
        <f>Table1[[#This Row],[PROFIT]]/Table1[[#This Row],[Net Sales]]</f>
        <v>0.29774111727874714</v>
      </c>
      <c r="R560" s="14">
        <f>ABS(Table1[[#This Row],[Distribution]])+ABS(Table1[[#This Row],[Warehousing]])</f>
        <v>2200.39</v>
      </c>
      <c r="S560" s="12">
        <f>ABS(Table1[[#This Row],[Discounts]]/Table1[[#This Row],[Gross Sales]])</f>
        <v>2.1791815875857955E-2</v>
      </c>
      <c r="T560" s="17">
        <f>Table1[[#This Row],[logistics cost]]/Table1[[#This Row],[Net Sales]]</f>
        <v>4.195405662908186E-2</v>
      </c>
      <c r="U560" s="1">
        <f>Table1[[#This Row],[PROFIT]]/Table1[[#This Row],[Volume]]</f>
        <v>139.80134288272149</v>
      </c>
      <c r="V560" s="1">
        <f>ABS(Table1[[#This Row],[Discounts]])</f>
        <v>1168.3900000000001</v>
      </c>
    </row>
    <row r="561" spans="1:22" ht="21.75" customHeight="1" x14ac:dyDescent="0.3">
      <c r="A561" s="1">
        <v>1120010</v>
      </c>
      <c r="B561" s="1" t="s">
        <v>32</v>
      </c>
      <c r="C561" s="1">
        <v>202410</v>
      </c>
      <c r="D561" s="1" t="s">
        <v>22</v>
      </c>
      <c r="E561" s="1" t="s">
        <v>17</v>
      </c>
      <c r="F561" s="1" t="s">
        <v>18</v>
      </c>
      <c r="G561" s="1" t="s">
        <v>33</v>
      </c>
      <c r="H561" s="1" t="s">
        <v>34</v>
      </c>
      <c r="I561" s="5">
        <v>92.3</v>
      </c>
      <c r="J561" s="5">
        <v>44304</v>
      </c>
      <c r="K561" s="5">
        <v>-3566.1</v>
      </c>
      <c r="L561" s="5">
        <v>40737.9</v>
      </c>
      <c r="M561" s="5">
        <v>-27265.67</v>
      </c>
      <c r="N561" s="5">
        <v>-1468.84</v>
      </c>
      <c r="O561" s="5">
        <v>-661.25</v>
      </c>
      <c r="P561" s="5">
        <f>Table1[[#This Row],[Net Sales]]+(Table1[[#This Row],[Cost of Goods Sold]]+Table1[[#This Row],[Distribution]]+Table1[[#This Row],[Warehousing]])</f>
        <v>11342.140000000003</v>
      </c>
      <c r="Q561" s="12">
        <f>Table1[[#This Row],[PROFIT]]/Table1[[#This Row],[Net Sales]]</f>
        <v>0.2784173951038223</v>
      </c>
      <c r="R561" s="14">
        <f>ABS(Table1[[#This Row],[Distribution]])+ABS(Table1[[#This Row],[Warehousing]])</f>
        <v>2130.09</v>
      </c>
      <c r="S561" s="12">
        <f>ABS(Table1[[#This Row],[Discounts]]/Table1[[#This Row],[Gross Sales]])</f>
        <v>8.049160346695558E-2</v>
      </c>
      <c r="T561" s="17">
        <f>Table1[[#This Row],[logistics cost]]/Table1[[#This Row],[Net Sales]]</f>
        <v>5.2287673149573249E-2</v>
      </c>
      <c r="U561" s="1">
        <f>Table1[[#This Row],[PROFIT]]/Table1[[#This Row],[Volume]]</f>
        <v>122.88342361863492</v>
      </c>
      <c r="V561" s="1">
        <f>ABS(Table1[[#This Row],[Discounts]])</f>
        <v>3566.1</v>
      </c>
    </row>
    <row r="562" spans="1:22" ht="21.75" customHeight="1" x14ac:dyDescent="0.3">
      <c r="A562" s="1">
        <v>1120020</v>
      </c>
      <c r="B562" s="1" t="s">
        <v>21</v>
      </c>
      <c r="C562" s="1">
        <v>202407</v>
      </c>
      <c r="D562" s="1" t="s">
        <v>22</v>
      </c>
      <c r="E562" s="1" t="s">
        <v>23</v>
      </c>
      <c r="F562" s="1" t="s">
        <v>24</v>
      </c>
      <c r="G562" s="1" t="s">
        <v>38</v>
      </c>
      <c r="H562" s="1" t="s">
        <v>20</v>
      </c>
      <c r="I562" s="5">
        <v>85.4</v>
      </c>
      <c r="J562" s="5">
        <v>32452</v>
      </c>
      <c r="K562" s="5">
        <v>-2098.9899999999998</v>
      </c>
      <c r="L562" s="5">
        <v>30353.01</v>
      </c>
      <c r="M562" s="5">
        <v>-20145.57</v>
      </c>
      <c r="N562" s="5">
        <v>-659.15</v>
      </c>
      <c r="O562" s="5">
        <v>-528.02</v>
      </c>
      <c r="P562" s="5">
        <f>Table1[[#This Row],[Net Sales]]+(Table1[[#This Row],[Cost of Goods Sold]]+Table1[[#This Row],[Distribution]]+Table1[[#This Row],[Warehousing]])</f>
        <v>9020.2699999999968</v>
      </c>
      <c r="Q562" s="12">
        <f>Table1[[#This Row],[PROFIT]]/Table1[[#This Row],[Net Sales]]</f>
        <v>0.29717876414892619</v>
      </c>
      <c r="R562" s="14">
        <f>ABS(Table1[[#This Row],[Distribution]])+ABS(Table1[[#This Row],[Warehousing]])</f>
        <v>1187.17</v>
      </c>
      <c r="S562" s="12">
        <f>ABS(Table1[[#This Row],[Discounts]]/Table1[[#This Row],[Gross Sales]])</f>
        <v>6.467983483298409E-2</v>
      </c>
      <c r="T562" s="17">
        <f>Table1[[#This Row],[logistics cost]]/Table1[[#This Row],[Net Sales]]</f>
        <v>3.9112101238065029E-2</v>
      </c>
      <c r="U562" s="1">
        <f>Table1[[#This Row],[PROFIT]]/Table1[[#This Row],[Volume]]</f>
        <v>105.62377049180323</v>
      </c>
      <c r="V562" s="1">
        <f>ABS(Table1[[#This Row],[Discounts]])</f>
        <v>2098.9899999999998</v>
      </c>
    </row>
    <row r="563" spans="1:22" ht="21.75" customHeight="1" x14ac:dyDescent="0.3">
      <c r="A563" s="1">
        <v>1110020</v>
      </c>
      <c r="B563" s="1" t="s">
        <v>41</v>
      </c>
      <c r="C563" s="1">
        <v>202401</v>
      </c>
      <c r="D563" s="1" t="s">
        <v>16</v>
      </c>
      <c r="E563" s="1" t="s">
        <v>28</v>
      </c>
      <c r="F563" s="1" t="s">
        <v>29</v>
      </c>
      <c r="G563" s="1" t="s">
        <v>39</v>
      </c>
      <c r="H563" s="1" t="s">
        <v>37</v>
      </c>
      <c r="I563" s="5">
        <v>135.80000000000001</v>
      </c>
      <c r="J563" s="5">
        <v>61110</v>
      </c>
      <c r="K563" s="5">
        <v>-6854.78</v>
      </c>
      <c r="L563" s="5">
        <v>54255.22</v>
      </c>
      <c r="M563" s="5">
        <v>-34631.49</v>
      </c>
      <c r="N563" s="5">
        <v>-1596.4</v>
      </c>
      <c r="O563" s="5">
        <v>-722.61</v>
      </c>
      <c r="P563" s="5">
        <f>Table1[[#This Row],[Net Sales]]+(Table1[[#This Row],[Cost of Goods Sold]]+Table1[[#This Row],[Distribution]]+Table1[[#This Row],[Warehousing]])</f>
        <v>17304.72</v>
      </c>
      <c r="Q563" s="12">
        <f>Table1[[#This Row],[PROFIT]]/Table1[[#This Row],[Net Sales]]</f>
        <v>0.31895032404255297</v>
      </c>
      <c r="R563" s="14">
        <f>ABS(Table1[[#This Row],[Distribution]])+ABS(Table1[[#This Row],[Warehousing]])</f>
        <v>2319.0100000000002</v>
      </c>
      <c r="S563" s="12">
        <f>ABS(Table1[[#This Row],[Discounts]]/Table1[[#This Row],[Gross Sales]])</f>
        <v>0.11217116674848633</v>
      </c>
      <c r="T563" s="17">
        <f>Table1[[#This Row],[logistics cost]]/Table1[[#This Row],[Net Sales]]</f>
        <v>4.2742615364936315E-2</v>
      </c>
      <c r="U563" s="1">
        <f>Table1[[#This Row],[PROFIT]]/Table1[[#This Row],[Volume]]</f>
        <v>127.42798232695139</v>
      </c>
      <c r="V563" s="1">
        <f>ABS(Table1[[#This Row],[Discounts]])</f>
        <v>6854.78</v>
      </c>
    </row>
    <row r="564" spans="1:22" ht="21.75" customHeight="1" x14ac:dyDescent="0.3">
      <c r="A564" s="1">
        <v>1130010</v>
      </c>
      <c r="B564" s="1" t="s">
        <v>26</v>
      </c>
      <c r="C564" s="1">
        <v>202506</v>
      </c>
      <c r="D564" s="1" t="s">
        <v>27</v>
      </c>
      <c r="E564" s="1" t="s">
        <v>28</v>
      </c>
      <c r="F564" s="1" t="s">
        <v>29</v>
      </c>
      <c r="G564" s="1" t="s">
        <v>36</v>
      </c>
      <c r="H564" s="1" t="s">
        <v>37</v>
      </c>
      <c r="I564" s="5">
        <v>180.8</v>
      </c>
      <c r="J564" s="5">
        <v>65088</v>
      </c>
      <c r="K564" s="5">
        <v>-5880.46</v>
      </c>
      <c r="L564" s="5">
        <v>59207.54</v>
      </c>
      <c r="M564" s="5">
        <v>-38424.6</v>
      </c>
      <c r="N564" s="5">
        <v>-2048.4899999999998</v>
      </c>
      <c r="O564" s="5">
        <v>-675.76</v>
      </c>
      <c r="P564" s="5">
        <f>Table1[[#This Row],[Net Sales]]+(Table1[[#This Row],[Cost of Goods Sold]]+Table1[[#This Row],[Distribution]]+Table1[[#This Row],[Warehousing]])</f>
        <v>18058.690000000002</v>
      </c>
      <c r="Q564" s="12">
        <f>Table1[[#This Row],[PROFIT]]/Table1[[#This Row],[Net Sales]]</f>
        <v>0.30500659206580788</v>
      </c>
      <c r="R564" s="14">
        <f>ABS(Table1[[#This Row],[Distribution]])+ABS(Table1[[#This Row],[Warehousing]])</f>
        <v>2724.25</v>
      </c>
      <c r="S564" s="12">
        <f>ABS(Table1[[#This Row],[Discounts]]/Table1[[#This Row],[Gross Sales]])</f>
        <v>9.0346300393313664E-2</v>
      </c>
      <c r="T564" s="17">
        <f>Table1[[#This Row],[logistics cost]]/Table1[[#This Row],[Net Sales]]</f>
        <v>4.6011876190093358E-2</v>
      </c>
      <c r="U564" s="1">
        <f>Table1[[#This Row],[PROFIT]]/Table1[[#This Row],[Volume]]</f>
        <v>99.882134955752221</v>
      </c>
      <c r="V564" s="1">
        <f>ABS(Table1[[#This Row],[Discounts]])</f>
        <v>5880.46</v>
      </c>
    </row>
    <row r="565" spans="1:22" ht="21.75" customHeight="1" x14ac:dyDescent="0.3">
      <c r="A565" s="1">
        <v>1110010</v>
      </c>
      <c r="B565" s="1" t="s">
        <v>15</v>
      </c>
      <c r="C565" s="1">
        <v>202510</v>
      </c>
      <c r="D565" s="1" t="s">
        <v>16</v>
      </c>
      <c r="E565" s="1" t="s">
        <v>17</v>
      </c>
      <c r="F565" s="1" t="s">
        <v>18</v>
      </c>
      <c r="G565" s="1" t="s">
        <v>43</v>
      </c>
      <c r="H565" s="1" t="s">
        <v>31</v>
      </c>
      <c r="I565" s="5">
        <v>67.900000000000006</v>
      </c>
      <c r="J565" s="5">
        <v>28518</v>
      </c>
      <c r="K565" s="5">
        <v>-716.06</v>
      </c>
      <c r="L565" s="5">
        <v>27801.94</v>
      </c>
      <c r="M565" s="5">
        <v>-17337.47</v>
      </c>
      <c r="N565" s="5">
        <v>-667.63</v>
      </c>
      <c r="O565" s="5">
        <v>-471.67</v>
      </c>
      <c r="P565" s="5">
        <f>Table1[[#This Row],[Net Sales]]+(Table1[[#This Row],[Cost of Goods Sold]]+Table1[[#This Row],[Distribution]]+Table1[[#This Row],[Warehousing]])</f>
        <v>9325.1699999999983</v>
      </c>
      <c r="Q565" s="12">
        <f>Table1[[#This Row],[PROFIT]]/Table1[[#This Row],[Net Sales]]</f>
        <v>0.33541436317033985</v>
      </c>
      <c r="R565" s="14">
        <f>ABS(Table1[[#This Row],[Distribution]])+ABS(Table1[[#This Row],[Warehousing]])</f>
        <v>1139.3</v>
      </c>
      <c r="S565" s="12">
        <f>ABS(Table1[[#This Row],[Discounts]]/Table1[[#This Row],[Gross Sales]])</f>
        <v>2.5109053930850687E-2</v>
      </c>
      <c r="T565" s="17">
        <f>Table1[[#This Row],[logistics cost]]/Table1[[#This Row],[Net Sales]]</f>
        <v>4.0979154692082638E-2</v>
      </c>
      <c r="U565" s="1">
        <f>Table1[[#This Row],[PROFIT]]/Table1[[#This Row],[Volume]]</f>
        <v>137.33681885125179</v>
      </c>
      <c r="V565" s="1">
        <f>ABS(Table1[[#This Row],[Discounts]])</f>
        <v>716.06</v>
      </c>
    </row>
    <row r="566" spans="1:22" ht="21.75" customHeight="1" x14ac:dyDescent="0.3">
      <c r="A566" s="1">
        <v>1120010</v>
      </c>
      <c r="B566" s="1" t="s">
        <v>32</v>
      </c>
      <c r="C566" s="1">
        <v>202509</v>
      </c>
      <c r="D566" s="1" t="s">
        <v>22</v>
      </c>
      <c r="E566" s="1" t="s">
        <v>17</v>
      </c>
      <c r="F566" s="1" t="s">
        <v>18</v>
      </c>
      <c r="G566" s="1" t="s">
        <v>42</v>
      </c>
      <c r="H566" s="1" t="s">
        <v>20</v>
      </c>
      <c r="I566" s="5">
        <v>114</v>
      </c>
      <c r="J566" s="5">
        <v>54720</v>
      </c>
      <c r="K566" s="5">
        <v>-3392.53</v>
      </c>
      <c r="L566" s="5">
        <v>51327.47</v>
      </c>
      <c r="M566" s="5">
        <v>-33856.75</v>
      </c>
      <c r="N566" s="5">
        <v>-1707.13</v>
      </c>
      <c r="O566" s="5">
        <v>-981.83</v>
      </c>
      <c r="P566" s="5">
        <f>Table1[[#This Row],[Net Sales]]+(Table1[[#This Row],[Cost of Goods Sold]]+Table1[[#This Row],[Distribution]]+Table1[[#This Row],[Warehousing]])</f>
        <v>14781.760000000002</v>
      </c>
      <c r="Q566" s="12">
        <f>Table1[[#This Row],[PROFIT]]/Table1[[#This Row],[Net Sales]]</f>
        <v>0.28798925799381891</v>
      </c>
      <c r="R566" s="14">
        <f>ABS(Table1[[#This Row],[Distribution]])+ABS(Table1[[#This Row],[Warehousing]])</f>
        <v>2688.96</v>
      </c>
      <c r="S566" s="12">
        <f>ABS(Table1[[#This Row],[Discounts]]/Table1[[#This Row],[Gross Sales]])</f>
        <v>6.1997989766081875E-2</v>
      </c>
      <c r="T566" s="17">
        <f>Table1[[#This Row],[logistics cost]]/Table1[[#This Row],[Net Sales]]</f>
        <v>5.2388321497241146E-2</v>
      </c>
      <c r="U566" s="1">
        <f>Table1[[#This Row],[PROFIT]]/Table1[[#This Row],[Volume]]</f>
        <v>129.6645614035088</v>
      </c>
      <c r="V566" s="1">
        <f>ABS(Table1[[#This Row],[Discounts]])</f>
        <v>3392.53</v>
      </c>
    </row>
    <row r="567" spans="1:22" ht="21.75" customHeight="1" x14ac:dyDescent="0.3">
      <c r="A567" s="1">
        <v>1120010</v>
      </c>
      <c r="B567" s="1" t="s">
        <v>32</v>
      </c>
      <c r="C567" s="1">
        <v>202410</v>
      </c>
      <c r="D567" s="1" t="s">
        <v>22</v>
      </c>
      <c r="E567" s="1" t="s">
        <v>17</v>
      </c>
      <c r="F567" s="1" t="s">
        <v>18</v>
      </c>
      <c r="G567" s="1" t="s">
        <v>25</v>
      </c>
      <c r="H567" s="1" t="s">
        <v>20</v>
      </c>
      <c r="I567" s="5">
        <v>105.4</v>
      </c>
      <c r="J567" s="5">
        <v>50592</v>
      </c>
      <c r="K567" s="5">
        <v>-4021.17</v>
      </c>
      <c r="L567" s="5">
        <v>46570.83</v>
      </c>
      <c r="M567" s="5">
        <v>-29519.86</v>
      </c>
      <c r="N567" s="5">
        <v>-1286.01</v>
      </c>
      <c r="O567" s="5">
        <v>-920.52</v>
      </c>
      <c r="P567" s="5">
        <f>Table1[[#This Row],[Net Sales]]+(Table1[[#This Row],[Cost of Goods Sold]]+Table1[[#This Row],[Distribution]]+Table1[[#This Row],[Warehousing]])</f>
        <v>14844.440000000002</v>
      </c>
      <c r="Q567" s="12">
        <f>Table1[[#This Row],[PROFIT]]/Table1[[#This Row],[Net Sales]]</f>
        <v>0.31874974098593478</v>
      </c>
      <c r="R567" s="14">
        <f>ABS(Table1[[#This Row],[Distribution]])+ABS(Table1[[#This Row],[Warehousing]])</f>
        <v>2206.5299999999997</v>
      </c>
      <c r="S567" s="12">
        <f>ABS(Table1[[#This Row],[Discounts]]/Table1[[#This Row],[Gross Sales]])</f>
        <v>7.9482329222011386E-2</v>
      </c>
      <c r="T567" s="17">
        <f>Table1[[#This Row],[logistics cost]]/Table1[[#This Row],[Net Sales]]</f>
        <v>4.7380087492535555E-2</v>
      </c>
      <c r="U567" s="1">
        <f>Table1[[#This Row],[PROFIT]]/Table1[[#This Row],[Volume]]</f>
        <v>140.83908918406073</v>
      </c>
      <c r="V567" s="1">
        <f>ABS(Table1[[#This Row],[Discounts]])</f>
        <v>4021.17</v>
      </c>
    </row>
    <row r="568" spans="1:22" ht="21.75" customHeight="1" x14ac:dyDescent="0.3">
      <c r="A568" s="1">
        <v>1110010</v>
      </c>
      <c r="B568" s="1" t="s">
        <v>15</v>
      </c>
      <c r="C568" s="1">
        <v>202508</v>
      </c>
      <c r="D568" s="1" t="s">
        <v>16</v>
      </c>
      <c r="E568" s="1" t="s">
        <v>17</v>
      </c>
      <c r="F568" s="1" t="s">
        <v>18</v>
      </c>
      <c r="G568" s="1" t="s">
        <v>40</v>
      </c>
      <c r="H568" s="1" t="s">
        <v>34</v>
      </c>
      <c r="I568" s="5">
        <v>182.9</v>
      </c>
      <c r="J568" s="5">
        <v>76818</v>
      </c>
      <c r="K568" s="5">
        <v>-5806.87</v>
      </c>
      <c r="L568" s="5">
        <v>71011.13</v>
      </c>
      <c r="M568" s="5">
        <v>-46160.01</v>
      </c>
      <c r="N568" s="5">
        <v>-2070.67</v>
      </c>
      <c r="O568" s="5">
        <v>-1367.92</v>
      </c>
      <c r="P568" s="5">
        <f>Table1[[#This Row],[Net Sales]]+(Table1[[#This Row],[Cost of Goods Sold]]+Table1[[#This Row],[Distribution]]+Table1[[#This Row],[Warehousing]])</f>
        <v>21412.530000000006</v>
      </c>
      <c r="Q568" s="12">
        <f>Table1[[#This Row],[PROFIT]]/Table1[[#This Row],[Net Sales]]</f>
        <v>0.30153766036394586</v>
      </c>
      <c r="R568" s="14">
        <f>ABS(Table1[[#This Row],[Distribution]])+ABS(Table1[[#This Row],[Warehousing]])</f>
        <v>3438.59</v>
      </c>
      <c r="S568" s="12">
        <f>ABS(Table1[[#This Row],[Discounts]]/Table1[[#This Row],[Gross Sales]])</f>
        <v>7.5592569449868516E-2</v>
      </c>
      <c r="T568" s="17">
        <f>Table1[[#This Row],[logistics cost]]/Table1[[#This Row],[Net Sales]]</f>
        <v>4.8423254213811273E-2</v>
      </c>
      <c r="U568" s="1">
        <f>Table1[[#This Row],[PROFIT]]/Table1[[#This Row],[Volume]]</f>
        <v>117.07233460907602</v>
      </c>
      <c r="V568" s="1">
        <f>ABS(Table1[[#This Row],[Discounts]])</f>
        <v>5806.87</v>
      </c>
    </row>
    <row r="569" spans="1:22" ht="21.75" customHeight="1" x14ac:dyDescent="0.3">
      <c r="A569" s="1">
        <v>1110010</v>
      </c>
      <c r="B569" s="1" t="s">
        <v>15</v>
      </c>
      <c r="C569" s="1">
        <v>202505</v>
      </c>
      <c r="D569" s="1" t="s">
        <v>16</v>
      </c>
      <c r="E569" s="1" t="s">
        <v>17</v>
      </c>
      <c r="F569" s="1" t="s">
        <v>18</v>
      </c>
      <c r="G569" s="1" t="s">
        <v>38</v>
      </c>
      <c r="H569" s="1" t="s">
        <v>20</v>
      </c>
      <c r="I569" s="5">
        <v>43.5</v>
      </c>
      <c r="J569" s="5">
        <v>18270</v>
      </c>
      <c r="K569" s="5">
        <v>-1364.73</v>
      </c>
      <c r="L569" s="5">
        <v>16905.27</v>
      </c>
      <c r="M569" s="5">
        <v>-11236.31</v>
      </c>
      <c r="N569" s="5">
        <v>-344.32</v>
      </c>
      <c r="O569" s="5">
        <v>-284.74</v>
      </c>
      <c r="P569" s="5">
        <f>Table1[[#This Row],[Net Sales]]+(Table1[[#This Row],[Cost of Goods Sold]]+Table1[[#This Row],[Distribution]]+Table1[[#This Row],[Warehousing]])</f>
        <v>5039.9000000000015</v>
      </c>
      <c r="Q569" s="12">
        <f>Table1[[#This Row],[PROFIT]]/Table1[[#This Row],[Net Sales]]</f>
        <v>0.29812596900256555</v>
      </c>
      <c r="R569" s="14">
        <f>ABS(Table1[[#This Row],[Distribution]])+ABS(Table1[[#This Row],[Warehousing]])</f>
        <v>629.05999999999995</v>
      </c>
      <c r="S569" s="12">
        <f>ABS(Table1[[#This Row],[Discounts]]/Table1[[#This Row],[Gross Sales]])</f>
        <v>7.4697865353037768E-2</v>
      </c>
      <c r="T569" s="17">
        <f>Table1[[#This Row],[logistics cost]]/Table1[[#This Row],[Net Sales]]</f>
        <v>3.7210881577164984E-2</v>
      </c>
      <c r="U569" s="1">
        <f>Table1[[#This Row],[PROFIT]]/Table1[[#This Row],[Volume]]</f>
        <v>115.85977011494256</v>
      </c>
      <c r="V569" s="1">
        <f>ABS(Table1[[#This Row],[Discounts]])</f>
        <v>1364.73</v>
      </c>
    </row>
    <row r="570" spans="1:22" ht="21.75" customHeight="1" x14ac:dyDescent="0.3">
      <c r="A570" s="1">
        <v>1120010</v>
      </c>
      <c r="B570" s="1" t="s">
        <v>32</v>
      </c>
      <c r="C570" s="1">
        <v>202505</v>
      </c>
      <c r="D570" s="1" t="s">
        <v>22</v>
      </c>
      <c r="E570" s="1" t="s">
        <v>17</v>
      </c>
      <c r="F570" s="1" t="s">
        <v>18</v>
      </c>
      <c r="G570" s="1" t="s">
        <v>33</v>
      </c>
      <c r="H570" s="1" t="s">
        <v>34</v>
      </c>
      <c r="I570" s="5">
        <v>119</v>
      </c>
      <c r="J570" s="5">
        <v>57120</v>
      </c>
      <c r="K570" s="5">
        <v>-4104.66</v>
      </c>
      <c r="L570" s="5">
        <v>53015.34</v>
      </c>
      <c r="M570" s="5">
        <v>-33689.17</v>
      </c>
      <c r="N570" s="5">
        <v>-1470.83</v>
      </c>
      <c r="O570" s="5">
        <v>-1060.28</v>
      </c>
      <c r="P570" s="5">
        <f>Table1[[#This Row],[Net Sales]]+(Table1[[#This Row],[Cost of Goods Sold]]+Table1[[#This Row],[Distribution]]+Table1[[#This Row],[Warehousing]])</f>
        <v>16795.059999999998</v>
      </c>
      <c r="Q570" s="12">
        <f>Table1[[#This Row],[PROFIT]]/Table1[[#This Row],[Net Sales]]</f>
        <v>0.31679623293937187</v>
      </c>
      <c r="R570" s="14">
        <f>ABS(Table1[[#This Row],[Distribution]])+ABS(Table1[[#This Row],[Warehousing]])</f>
        <v>2531.1099999999997</v>
      </c>
      <c r="S570" s="12">
        <f>ABS(Table1[[#This Row],[Discounts]]/Table1[[#This Row],[Gross Sales]])</f>
        <v>7.186029411764705E-2</v>
      </c>
      <c r="T570" s="17">
        <f>Table1[[#This Row],[logistics cost]]/Table1[[#This Row],[Net Sales]]</f>
        <v>4.7742974014690839E-2</v>
      </c>
      <c r="U570" s="1">
        <f>Table1[[#This Row],[PROFIT]]/Table1[[#This Row],[Volume]]</f>
        <v>141.13495798319326</v>
      </c>
      <c r="V570" s="1">
        <f>ABS(Table1[[#This Row],[Discounts]])</f>
        <v>4104.66</v>
      </c>
    </row>
    <row r="571" spans="1:22" ht="21.75" customHeight="1" x14ac:dyDescent="0.3">
      <c r="A571" s="1">
        <v>1110010</v>
      </c>
      <c r="B571" s="1" t="s">
        <v>15</v>
      </c>
      <c r="C571" s="1">
        <v>202405</v>
      </c>
      <c r="D571" s="1" t="s">
        <v>16</v>
      </c>
      <c r="E571" s="1" t="s">
        <v>17</v>
      </c>
      <c r="F571" s="1" t="s">
        <v>18</v>
      </c>
      <c r="G571" s="1" t="s">
        <v>33</v>
      </c>
      <c r="H571" s="1" t="s">
        <v>34</v>
      </c>
      <c r="I571" s="5">
        <v>135.4</v>
      </c>
      <c r="J571" s="5">
        <v>56868</v>
      </c>
      <c r="K571" s="5">
        <v>-4650.97</v>
      </c>
      <c r="L571" s="5">
        <v>52217.03</v>
      </c>
      <c r="M571" s="5">
        <v>-32804.6</v>
      </c>
      <c r="N571" s="5">
        <v>-1806.59</v>
      </c>
      <c r="O571" s="5">
        <v>-794.07</v>
      </c>
      <c r="P571" s="5">
        <f>Table1[[#This Row],[Net Sales]]+(Table1[[#This Row],[Cost of Goods Sold]]+Table1[[#This Row],[Distribution]]+Table1[[#This Row],[Warehousing]])</f>
        <v>16811.770000000004</v>
      </c>
      <c r="Q571" s="12">
        <f>Table1[[#This Row],[PROFIT]]/Table1[[#This Row],[Net Sales]]</f>
        <v>0.32195952163499159</v>
      </c>
      <c r="R571" s="14">
        <f>ABS(Table1[[#This Row],[Distribution]])+ABS(Table1[[#This Row],[Warehousing]])</f>
        <v>2600.66</v>
      </c>
      <c r="S571" s="12">
        <f>ABS(Table1[[#This Row],[Discounts]]/Table1[[#This Row],[Gross Sales]])</f>
        <v>8.1785362594077524E-2</v>
      </c>
      <c r="T571" s="17">
        <f>Table1[[#This Row],[logistics cost]]/Table1[[#This Row],[Net Sales]]</f>
        <v>4.9804824211564694E-2</v>
      </c>
      <c r="U571" s="1">
        <f>Table1[[#This Row],[PROFIT]]/Table1[[#This Row],[Volume]]</f>
        <v>124.16373707533238</v>
      </c>
      <c r="V571" s="1">
        <f>ABS(Table1[[#This Row],[Discounts]])</f>
        <v>4650.97</v>
      </c>
    </row>
    <row r="572" spans="1:22" ht="21.75" customHeight="1" x14ac:dyDescent="0.3">
      <c r="A572" s="1">
        <v>1130010</v>
      </c>
      <c r="B572" s="1" t="s">
        <v>26</v>
      </c>
      <c r="C572" s="1">
        <v>202408</v>
      </c>
      <c r="D572" s="1" t="s">
        <v>27</v>
      </c>
      <c r="E572" s="1" t="s">
        <v>28</v>
      </c>
      <c r="F572" s="1" t="s">
        <v>29</v>
      </c>
      <c r="G572" s="1" t="s">
        <v>39</v>
      </c>
      <c r="H572" s="1" t="s">
        <v>37</v>
      </c>
      <c r="I572" s="5">
        <v>193.2</v>
      </c>
      <c r="J572" s="5">
        <v>69552</v>
      </c>
      <c r="K572" s="5">
        <v>-6750.62</v>
      </c>
      <c r="L572" s="5">
        <v>62801.38</v>
      </c>
      <c r="M572" s="5">
        <v>-40113.94</v>
      </c>
      <c r="N572" s="5">
        <v>-2016.39</v>
      </c>
      <c r="O572" s="5">
        <v>-910.1</v>
      </c>
      <c r="P572" s="5">
        <f>Table1[[#This Row],[Net Sales]]+(Table1[[#This Row],[Cost of Goods Sold]]+Table1[[#This Row],[Distribution]]+Table1[[#This Row],[Warehousing]])</f>
        <v>19760.949999999997</v>
      </c>
      <c r="Q572" s="12">
        <f>Table1[[#This Row],[PROFIT]]/Table1[[#This Row],[Net Sales]]</f>
        <v>0.31465789446028092</v>
      </c>
      <c r="R572" s="14">
        <f>ABS(Table1[[#This Row],[Distribution]])+ABS(Table1[[#This Row],[Warehousing]])</f>
        <v>2926.4900000000002</v>
      </c>
      <c r="S572" s="12">
        <f>ABS(Table1[[#This Row],[Discounts]]/Table1[[#This Row],[Gross Sales]])</f>
        <v>9.7058603634690585E-2</v>
      </c>
      <c r="T572" s="17">
        <f>Table1[[#This Row],[logistics cost]]/Table1[[#This Row],[Net Sales]]</f>
        <v>4.6599135241932585E-2</v>
      </c>
      <c r="U572" s="1">
        <f>Table1[[#This Row],[PROFIT]]/Table1[[#This Row],[Volume]]</f>
        <v>102.28234989648033</v>
      </c>
      <c r="V572" s="1">
        <f>ABS(Table1[[#This Row],[Discounts]])</f>
        <v>6750.62</v>
      </c>
    </row>
    <row r="573" spans="1:22" ht="21.75" customHeight="1" x14ac:dyDescent="0.3">
      <c r="A573" s="1">
        <v>1110020</v>
      </c>
      <c r="B573" s="1" t="s">
        <v>41</v>
      </c>
      <c r="C573" s="1">
        <v>202507</v>
      </c>
      <c r="D573" s="1" t="s">
        <v>16</v>
      </c>
      <c r="E573" s="1" t="s">
        <v>28</v>
      </c>
      <c r="F573" s="1" t="s">
        <v>29</v>
      </c>
      <c r="G573" s="1" t="s">
        <v>36</v>
      </c>
      <c r="H573" s="1" t="s">
        <v>37</v>
      </c>
      <c r="I573" s="5">
        <v>185.3</v>
      </c>
      <c r="J573" s="5">
        <v>83385</v>
      </c>
      <c r="K573" s="5">
        <v>-9339.4699999999993</v>
      </c>
      <c r="L573" s="5">
        <v>74045.53</v>
      </c>
      <c r="M573" s="5">
        <v>-49740.47</v>
      </c>
      <c r="N573" s="5">
        <v>-1938.51</v>
      </c>
      <c r="O573" s="5">
        <v>-1262.58</v>
      </c>
      <c r="P573" s="5">
        <f>Table1[[#This Row],[Net Sales]]+(Table1[[#This Row],[Cost of Goods Sold]]+Table1[[#This Row],[Distribution]]+Table1[[#This Row],[Warehousing]])</f>
        <v>21103.969999999994</v>
      </c>
      <c r="Q573" s="12">
        <f>Table1[[#This Row],[PROFIT]]/Table1[[#This Row],[Net Sales]]</f>
        <v>0.28501342349767761</v>
      </c>
      <c r="R573" s="14">
        <f>ABS(Table1[[#This Row],[Distribution]])+ABS(Table1[[#This Row],[Warehousing]])</f>
        <v>3201.09</v>
      </c>
      <c r="S573" s="12">
        <f>ABS(Table1[[#This Row],[Discounts]]/Table1[[#This Row],[Gross Sales]])</f>
        <v>0.11200419739761347</v>
      </c>
      <c r="T573" s="17">
        <f>Table1[[#This Row],[logistics cost]]/Table1[[#This Row],[Net Sales]]</f>
        <v>4.3231373993811648E-2</v>
      </c>
      <c r="U573" s="1">
        <f>Table1[[#This Row],[PROFIT]]/Table1[[#This Row],[Volume]]</f>
        <v>113.89082568807335</v>
      </c>
      <c r="V573" s="1">
        <f>ABS(Table1[[#This Row],[Discounts]])</f>
        <v>9339.4699999999993</v>
      </c>
    </row>
    <row r="574" spans="1:22" ht="21.75" customHeight="1" x14ac:dyDescent="0.3">
      <c r="A574" s="1">
        <v>1130010</v>
      </c>
      <c r="B574" s="1" t="s">
        <v>26</v>
      </c>
      <c r="C574" s="1">
        <v>202405</v>
      </c>
      <c r="D574" s="1" t="s">
        <v>27</v>
      </c>
      <c r="E574" s="1" t="s">
        <v>28</v>
      </c>
      <c r="F574" s="1" t="s">
        <v>29</v>
      </c>
      <c r="G574" s="1" t="s">
        <v>39</v>
      </c>
      <c r="H574" s="1" t="s">
        <v>37</v>
      </c>
      <c r="I574" s="5">
        <v>214.1</v>
      </c>
      <c r="J574" s="5">
        <v>77076</v>
      </c>
      <c r="K574" s="5">
        <v>-7907.52</v>
      </c>
      <c r="L574" s="5">
        <v>69168.479999999996</v>
      </c>
      <c r="M574" s="5">
        <v>-43540.37</v>
      </c>
      <c r="N574" s="5">
        <v>-1477.18</v>
      </c>
      <c r="O574" s="5">
        <v>-1060.33</v>
      </c>
      <c r="P574" s="5">
        <f>Table1[[#This Row],[Net Sales]]+(Table1[[#This Row],[Cost of Goods Sold]]+Table1[[#This Row],[Distribution]]+Table1[[#This Row],[Warehousing]])</f>
        <v>23090.599999999991</v>
      </c>
      <c r="Q574" s="12">
        <f>Table1[[#This Row],[PROFIT]]/Table1[[#This Row],[Net Sales]]</f>
        <v>0.33383124799041403</v>
      </c>
      <c r="R574" s="14">
        <f>ABS(Table1[[#This Row],[Distribution]])+ABS(Table1[[#This Row],[Warehousing]])</f>
        <v>2537.5100000000002</v>
      </c>
      <c r="S574" s="12">
        <f>ABS(Table1[[#This Row],[Discounts]]/Table1[[#This Row],[Gross Sales]])</f>
        <v>0.10259380351860502</v>
      </c>
      <c r="T574" s="17">
        <f>Table1[[#This Row],[logistics cost]]/Table1[[#This Row],[Net Sales]]</f>
        <v>3.6685929776106116E-2</v>
      </c>
      <c r="U574" s="1">
        <f>Table1[[#This Row],[PROFIT]]/Table1[[#This Row],[Volume]]</f>
        <v>107.84960298925732</v>
      </c>
      <c r="V574" s="1">
        <f>ABS(Table1[[#This Row],[Discounts]])</f>
        <v>7907.52</v>
      </c>
    </row>
    <row r="575" spans="1:22" ht="21.75" customHeight="1" x14ac:dyDescent="0.3">
      <c r="A575" s="1">
        <v>1110010</v>
      </c>
      <c r="B575" s="1" t="s">
        <v>15</v>
      </c>
      <c r="C575" s="1">
        <v>202405</v>
      </c>
      <c r="D575" s="1" t="s">
        <v>16</v>
      </c>
      <c r="E575" s="1" t="s">
        <v>17</v>
      </c>
      <c r="F575" s="1" t="s">
        <v>18</v>
      </c>
      <c r="G575" s="1" t="s">
        <v>39</v>
      </c>
      <c r="H575" s="1" t="s">
        <v>37</v>
      </c>
      <c r="I575" s="5">
        <v>231.8</v>
      </c>
      <c r="J575" s="5">
        <v>97356</v>
      </c>
      <c r="K575" s="5">
        <v>-10769.27</v>
      </c>
      <c r="L575" s="5">
        <v>86586.73</v>
      </c>
      <c r="M575" s="5">
        <v>-58256.24</v>
      </c>
      <c r="N575" s="5">
        <v>-2448.7399999999998</v>
      </c>
      <c r="O575" s="5">
        <v>-1221.96</v>
      </c>
      <c r="P575" s="5">
        <f>Table1[[#This Row],[Net Sales]]+(Table1[[#This Row],[Cost of Goods Sold]]+Table1[[#This Row],[Distribution]]+Table1[[#This Row],[Warehousing]])</f>
        <v>24659.79</v>
      </c>
      <c r="Q575" s="12">
        <f>Table1[[#This Row],[PROFIT]]/Table1[[#This Row],[Net Sales]]</f>
        <v>0.28479872146690377</v>
      </c>
      <c r="R575" s="14">
        <f>ABS(Table1[[#This Row],[Distribution]])+ABS(Table1[[#This Row],[Warehousing]])</f>
        <v>3670.7</v>
      </c>
      <c r="S575" s="12">
        <f>ABS(Table1[[#This Row],[Discounts]]/Table1[[#This Row],[Gross Sales]])</f>
        <v>0.11061742470931428</v>
      </c>
      <c r="T575" s="17">
        <f>Table1[[#This Row],[logistics cost]]/Table1[[#This Row],[Net Sales]]</f>
        <v>4.2393332096038273E-2</v>
      </c>
      <c r="U575" s="1">
        <f>Table1[[#This Row],[PROFIT]]/Table1[[#This Row],[Volume]]</f>
        <v>106.38390854184642</v>
      </c>
      <c r="V575" s="1">
        <f>ABS(Table1[[#This Row],[Discounts]])</f>
        <v>10769.27</v>
      </c>
    </row>
    <row r="576" spans="1:22" ht="21.75" customHeight="1" x14ac:dyDescent="0.3">
      <c r="A576" s="1">
        <v>1120020</v>
      </c>
      <c r="B576" s="1" t="s">
        <v>21</v>
      </c>
      <c r="C576" s="1">
        <v>202407</v>
      </c>
      <c r="D576" s="1" t="s">
        <v>22</v>
      </c>
      <c r="E576" s="1" t="s">
        <v>23</v>
      </c>
      <c r="F576" s="1" t="s">
        <v>24</v>
      </c>
      <c r="G576" s="1" t="s">
        <v>33</v>
      </c>
      <c r="H576" s="1" t="s">
        <v>34</v>
      </c>
      <c r="I576" s="5">
        <v>76.7</v>
      </c>
      <c r="J576" s="5">
        <v>29146</v>
      </c>
      <c r="K576" s="5">
        <v>-2201.7600000000002</v>
      </c>
      <c r="L576" s="5">
        <v>26944.240000000002</v>
      </c>
      <c r="M576" s="5">
        <v>-17938.04</v>
      </c>
      <c r="N576" s="5">
        <v>-868.67</v>
      </c>
      <c r="O576" s="5">
        <v>-341.35</v>
      </c>
      <c r="P576" s="5">
        <f>Table1[[#This Row],[Net Sales]]+(Table1[[#This Row],[Cost of Goods Sold]]+Table1[[#This Row],[Distribution]]+Table1[[#This Row],[Warehousing]])</f>
        <v>7796.1800000000039</v>
      </c>
      <c r="Q576" s="12">
        <f>Table1[[#This Row],[PROFIT]]/Table1[[#This Row],[Net Sales]]</f>
        <v>0.28934495832875612</v>
      </c>
      <c r="R576" s="14">
        <f>ABS(Table1[[#This Row],[Distribution]])+ABS(Table1[[#This Row],[Warehousing]])</f>
        <v>1210.02</v>
      </c>
      <c r="S576" s="12">
        <f>ABS(Table1[[#This Row],[Discounts]]/Table1[[#This Row],[Gross Sales]])</f>
        <v>7.5542441501406724E-2</v>
      </c>
      <c r="T576" s="17">
        <f>Table1[[#This Row],[logistics cost]]/Table1[[#This Row],[Net Sales]]</f>
        <v>4.490829951039628E-2</v>
      </c>
      <c r="U576" s="1">
        <f>Table1[[#This Row],[PROFIT]]/Table1[[#This Row],[Volume]]</f>
        <v>101.64511082138206</v>
      </c>
      <c r="V576" s="1">
        <f>ABS(Table1[[#This Row],[Discounts]])</f>
        <v>2201.7600000000002</v>
      </c>
    </row>
    <row r="577" spans="1:22" ht="21.75" customHeight="1" x14ac:dyDescent="0.3">
      <c r="A577" s="1">
        <v>1130010</v>
      </c>
      <c r="B577" s="1" t="s">
        <v>26</v>
      </c>
      <c r="C577" s="1">
        <v>202408</v>
      </c>
      <c r="D577" s="1" t="s">
        <v>27</v>
      </c>
      <c r="E577" s="1" t="s">
        <v>28</v>
      </c>
      <c r="F577" s="1" t="s">
        <v>29</v>
      </c>
      <c r="G577" s="1" t="s">
        <v>36</v>
      </c>
      <c r="H577" s="1" t="s">
        <v>37</v>
      </c>
      <c r="I577" s="5">
        <v>221.8</v>
      </c>
      <c r="J577" s="5">
        <v>79848</v>
      </c>
      <c r="K577" s="5">
        <v>-7535.29</v>
      </c>
      <c r="L577" s="5">
        <v>72312.710000000006</v>
      </c>
      <c r="M577" s="5">
        <v>-47819.56</v>
      </c>
      <c r="N577" s="5">
        <v>-2135.54</v>
      </c>
      <c r="O577" s="5">
        <v>-1086.3699999999999</v>
      </c>
      <c r="P577" s="5">
        <f>Table1[[#This Row],[Net Sales]]+(Table1[[#This Row],[Cost of Goods Sold]]+Table1[[#This Row],[Distribution]]+Table1[[#This Row],[Warehousing]])</f>
        <v>21271.240000000005</v>
      </c>
      <c r="Q577" s="12">
        <f>Table1[[#This Row],[PROFIT]]/Table1[[#This Row],[Net Sales]]</f>
        <v>0.29415631083387694</v>
      </c>
      <c r="R577" s="14">
        <f>ABS(Table1[[#This Row],[Distribution]])+ABS(Table1[[#This Row],[Warehousing]])</f>
        <v>3221.91</v>
      </c>
      <c r="S577" s="12">
        <f>ABS(Table1[[#This Row],[Discounts]]/Table1[[#This Row],[Gross Sales]])</f>
        <v>9.4370428814748025E-2</v>
      </c>
      <c r="T577" s="17">
        <f>Table1[[#This Row],[logistics cost]]/Table1[[#This Row],[Net Sales]]</f>
        <v>4.455523793811627E-2</v>
      </c>
      <c r="U577" s="1">
        <f>Table1[[#This Row],[PROFIT]]/Table1[[#This Row],[Volume]]</f>
        <v>95.902795311091097</v>
      </c>
      <c r="V577" s="1">
        <f>ABS(Table1[[#This Row],[Discounts]])</f>
        <v>7535.29</v>
      </c>
    </row>
    <row r="578" spans="1:22" ht="21.75" customHeight="1" x14ac:dyDescent="0.3">
      <c r="A578" s="1">
        <v>1130010</v>
      </c>
      <c r="B578" s="1" t="s">
        <v>26</v>
      </c>
      <c r="C578" s="1">
        <v>202509</v>
      </c>
      <c r="D578" s="1" t="s">
        <v>27</v>
      </c>
      <c r="E578" s="1" t="s">
        <v>28</v>
      </c>
      <c r="F578" s="1" t="s">
        <v>29</v>
      </c>
      <c r="G578" s="1" t="s">
        <v>43</v>
      </c>
      <c r="H578" s="1" t="s">
        <v>31</v>
      </c>
      <c r="I578" s="5">
        <v>51.1</v>
      </c>
      <c r="J578" s="5">
        <v>18396</v>
      </c>
      <c r="K578" s="5">
        <v>-681.44</v>
      </c>
      <c r="L578" s="5">
        <v>17714.560000000001</v>
      </c>
      <c r="M578" s="5">
        <v>-11505.37</v>
      </c>
      <c r="N578" s="5">
        <v>-403.01</v>
      </c>
      <c r="O578" s="5">
        <v>-211.38</v>
      </c>
      <c r="P578" s="5">
        <f>Table1[[#This Row],[Net Sales]]+(Table1[[#This Row],[Cost of Goods Sold]]+Table1[[#This Row],[Distribution]]+Table1[[#This Row],[Warehousing]])</f>
        <v>5594.8000000000011</v>
      </c>
      <c r="Q578" s="12">
        <f>Table1[[#This Row],[PROFIT]]/Table1[[#This Row],[Net Sales]]</f>
        <v>0.31583059359080895</v>
      </c>
      <c r="R578" s="14">
        <f>ABS(Table1[[#This Row],[Distribution]])+ABS(Table1[[#This Row],[Warehousing]])</f>
        <v>614.39</v>
      </c>
      <c r="S578" s="12">
        <f>ABS(Table1[[#This Row],[Discounts]]/Table1[[#This Row],[Gross Sales]])</f>
        <v>3.7042835398999788E-2</v>
      </c>
      <c r="T578" s="17">
        <f>Table1[[#This Row],[logistics cost]]/Table1[[#This Row],[Net Sales]]</f>
        <v>3.468276942808627E-2</v>
      </c>
      <c r="U578" s="1">
        <f>Table1[[#This Row],[PROFIT]]/Table1[[#This Row],[Volume]]</f>
        <v>109.48727984344424</v>
      </c>
      <c r="V578" s="1">
        <f>ABS(Table1[[#This Row],[Discounts]])</f>
        <v>681.44</v>
      </c>
    </row>
    <row r="579" spans="1:22" ht="21.75" customHeight="1" x14ac:dyDescent="0.3">
      <c r="A579" s="1">
        <v>1110010</v>
      </c>
      <c r="B579" s="1" t="s">
        <v>15</v>
      </c>
      <c r="C579" s="1">
        <v>202409</v>
      </c>
      <c r="D579" s="1" t="s">
        <v>16</v>
      </c>
      <c r="E579" s="1" t="s">
        <v>17</v>
      </c>
      <c r="F579" s="1" t="s">
        <v>18</v>
      </c>
      <c r="G579" s="1" t="s">
        <v>30</v>
      </c>
      <c r="H579" s="1" t="s">
        <v>31</v>
      </c>
      <c r="I579" s="5">
        <v>114.5</v>
      </c>
      <c r="J579" s="5">
        <v>48090</v>
      </c>
      <c r="K579" s="5">
        <v>-1175.8499999999999</v>
      </c>
      <c r="L579" s="5">
        <v>46914.15</v>
      </c>
      <c r="M579" s="5">
        <v>-30976.49</v>
      </c>
      <c r="N579" s="5">
        <v>-1128.5999999999999</v>
      </c>
      <c r="O579" s="5">
        <v>-565.11</v>
      </c>
      <c r="P579" s="5">
        <f>Table1[[#This Row],[Net Sales]]+(Table1[[#This Row],[Cost of Goods Sold]]+Table1[[#This Row],[Distribution]]+Table1[[#This Row],[Warehousing]])</f>
        <v>14243.95</v>
      </c>
      <c r="Q579" s="12">
        <f>Table1[[#This Row],[PROFIT]]/Table1[[#This Row],[Net Sales]]</f>
        <v>0.30361735212084201</v>
      </c>
      <c r="R579" s="14">
        <f>ABS(Table1[[#This Row],[Distribution]])+ABS(Table1[[#This Row],[Warehousing]])</f>
        <v>1693.71</v>
      </c>
      <c r="S579" s="12">
        <f>ABS(Table1[[#This Row],[Discounts]]/Table1[[#This Row],[Gross Sales]])</f>
        <v>2.445102932002495E-2</v>
      </c>
      <c r="T579" s="17">
        <f>Table1[[#This Row],[logistics cost]]/Table1[[#This Row],[Net Sales]]</f>
        <v>3.61023273362088E-2</v>
      </c>
      <c r="U579" s="1">
        <f>Table1[[#This Row],[PROFIT]]/Table1[[#This Row],[Volume]]</f>
        <v>124.40131004366813</v>
      </c>
      <c r="V579" s="1">
        <f>ABS(Table1[[#This Row],[Discounts]])</f>
        <v>1175.8499999999999</v>
      </c>
    </row>
    <row r="580" spans="1:22" ht="21.75" customHeight="1" x14ac:dyDescent="0.3">
      <c r="A580" s="1">
        <v>1110020</v>
      </c>
      <c r="B580" s="1" t="s">
        <v>41</v>
      </c>
      <c r="C580" s="1">
        <v>202504</v>
      </c>
      <c r="D580" s="1" t="s">
        <v>16</v>
      </c>
      <c r="E580" s="1" t="s">
        <v>28</v>
      </c>
      <c r="F580" s="1" t="s">
        <v>29</v>
      </c>
      <c r="G580" s="1" t="s">
        <v>43</v>
      </c>
      <c r="H580" s="1" t="s">
        <v>31</v>
      </c>
      <c r="I580" s="5">
        <v>85.7</v>
      </c>
      <c r="J580" s="5">
        <v>38565</v>
      </c>
      <c r="K580" s="5">
        <v>-1439.84</v>
      </c>
      <c r="L580" s="5">
        <v>37125.160000000003</v>
      </c>
      <c r="M580" s="5">
        <v>-24994.71</v>
      </c>
      <c r="N580" s="5">
        <v>-1059.96</v>
      </c>
      <c r="O580" s="5">
        <v>-659.42</v>
      </c>
      <c r="P580" s="5">
        <f>Table1[[#This Row],[Net Sales]]+(Table1[[#This Row],[Cost of Goods Sold]]+Table1[[#This Row],[Distribution]]+Table1[[#This Row],[Warehousing]])</f>
        <v>10411.070000000007</v>
      </c>
      <c r="Q580" s="12">
        <f>Table1[[#This Row],[PROFIT]]/Table1[[#This Row],[Net Sales]]</f>
        <v>0.28043165335853115</v>
      </c>
      <c r="R580" s="14">
        <f>ABS(Table1[[#This Row],[Distribution]])+ABS(Table1[[#This Row],[Warehousing]])</f>
        <v>1719.38</v>
      </c>
      <c r="S580" s="12">
        <f>ABS(Table1[[#This Row],[Discounts]]/Table1[[#This Row],[Gross Sales]])</f>
        <v>3.7335407753144041E-2</v>
      </c>
      <c r="T580" s="17">
        <f>Table1[[#This Row],[logistics cost]]/Table1[[#This Row],[Net Sales]]</f>
        <v>4.631306639486537E-2</v>
      </c>
      <c r="U580" s="1">
        <f>Table1[[#This Row],[PROFIT]]/Table1[[#This Row],[Volume]]</f>
        <v>121.48273045507592</v>
      </c>
      <c r="V580" s="1">
        <f>ABS(Table1[[#This Row],[Discounts]])</f>
        <v>1439.84</v>
      </c>
    </row>
    <row r="581" spans="1:22" ht="21.75" customHeight="1" x14ac:dyDescent="0.3">
      <c r="A581" s="1">
        <v>1130010</v>
      </c>
      <c r="B581" s="1" t="s">
        <v>26</v>
      </c>
      <c r="C581" s="1">
        <v>202411</v>
      </c>
      <c r="D581" s="1" t="s">
        <v>27</v>
      </c>
      <c r="E581" s="1" t="s">
        <v>28</v>
      </c>
      <c r="F581" s="1" t="s">
        <v>29</v>
      </c>
      <c r="G581" s="1" t="s">
        <v>43</v>
      </c>
      <c r="H581" s="1" t="s">
        <v>31</v>
      </c>
      <c r="I581" s="5">
        <v>53.4</v>
      </c>
      <c r="J581" s="5">
        <v>19224</v>
      </c>
      <c r="K581" s="5">
        <v>-745.56</v>
      </c>
      <c r="L581" s="5">
        <v>18478.439999999999</v>
      </c>
      <c r="M581" s="5">
        <v>-12090.74</v>
      </c>
      <c r="N581" s="5">
        <v>-567.72</v>
      </c>
      <c r="O581" s="5">
        <v>-303.3</v>
      </c>
      <c r="P581" s="5">
        <f>Table1[[#This Row],[Net Sales]]+(Table1[[#This Row],[Cost of Goods Sold]]+Table1[[#This Row],[Distribution]]+Table1[[#This Row],[Warehousing]])</f>
        <v>5516.68</v>
      </c>
      <c r="Q581" s="12">
        <f>Table1[[#This Row],[PROFIT]]/Table1[[#This Row],[Net Sales]]</f>
        <v>0.29854684702821238</v>
      </c>
      <c r="R581" s="14">
        <f>ABS(Table1[[#This Row],[Distribution]])+ABS(Table1[[#This Row],[Warehousing]])</f>
        <v>871.02</v>
      </c>
      <c r="S581" s="12">
        <f>ABS(Table1[[#This Row],[Discounts]]/Table1[[#This Row],[Gross Sales]])</f>
        <v>3.8782771535580518E-2</v>
      </c>
      <c r="T581" s="17">
        <f>Table1[[#This Row],[logistics cost]]/Table1[[#This Row],[Net Sales]]</f>
        <v>4.7137095988622417E-2</v>
      </c>
      <c r="U581" s="1">
        <f>Table1[[#This Row],[PROFIT]]/Table1[[#This Row],[Volume]]</f>
        <v>103.30861423220975</v>
      </c>
      <c r="V581" s="1">
        <f>ABS(Table1[[#This Row],[Discounts]])</f>
        <v>745.56</v>
      </c>
    </row>
    <row r="582" spans="1:22" ht="21.75" customHeight="1" x14ac:dyDescent="0.3">
      <c r="A582" s="1">
        <v>1110010</v>
      </c>
      <c r="B582" s="1" t="s">
        <v>15</v>
      </c>
      <c r="C582" s="1">
        <v>202503</v>
      </c>
      <c r="D582" s="1" t="s">
        <v>16</v>
      </c>
      <c r="E582" s="1" t="s">
        <v>17</v>
      </c>
      <c r="F582" s="1" t="s">
        <v>18</v>
      </c>
      <c r="G582" s="1" t="s">
        <v>42</v>
      </c>
      <c r="H582" s="1" t="s">
        <v>20</v>
      </c>
      <c r="I582" s="5">
        <v>101</v>
      </c>
      <c r="J582" s="5">
        <v>42420</v>
      </c>
      <c r="K582" s="5">
        <v>-2599.1799999999998</v>
      </c>
      <c r="L582" s="5">
        <v>39820.82</v>
      </c>
      <c r="M582" s="5">
        <v>-27068.21</v>
      </c>
      <c r="N582" s="5">
        <v>-1209.52</v>
      </c>
      <c r="O582" s="5">
        <v>-555.74</v>
      </c>
      <c r="P582" s="5">
        <f>Table1[[#This Row],[Net Sales]]+(Table1[[#This Row],[Cost of Goods Sold]]+Table1[[#This Row],[Distribution]]+Table1[[#This Row],[Warehousing]])</f>
        <v>10987.349999999999</v>
      </c>
      <c r="Q582" s="12">
        <f>Table1[[#This Row],[PROFIT]]/Table1[[#This Row],[Net Sales]]</f>
        <v>0.27591973244147155</v>
      </c>
      <c r="R582" s="14">
        <f>ABS(Table1[[#This Row],[Distribution]])+ABS(Table1[[#This Row],[Warehousing]])</f>
        <v>1765.26</v>
      </c>
      <c r="S582" s="12">
        <f>ABS(Table1[[#This Row],[Discounts]]/Table1[[#This Row],[Gross Sales]])</f>
        <v>6.1272512965582268E-2</v>
      </c>
      <c r="T582" s="17">
        <f>Table1[[#This Row],[logistics cost]]/Table1[[#This Row],[Net Sales]]</f>
        <v>4.4330076578031292E-2</v>
      </c>
      <c r="U582" s="1">
        <f>Table1[[#This Row],[PROFIT]]/Table1[[#This Row],[Volume]]</f>
        <v>108.78564356435642</v>
      </c>
      <c r="V582" s="1">
        <f>ABS(Table1[[#This Row],[Discounts]])</f>
        <v>2599.1799999999998</v>
      </c>
    </row>
    <row r="583" spans="1:22" ht="21.75" customHeight="1" x14ac:dyDescent="0.3">
      <c r="A583" s="1">
        <v>1110010</v>
      </c>
      <c r="B583" s="1" t="s">
        <v>15</v>
      </c>
      <c r="C583" s="1">
        <v>202509</v>
      </c>
      <c r="D583" s="1" t="s">
        <v>16</v>
      </c>
      <c r="E583" s="1" t="s">
        <v>17</v>
      </c>
      <c r="F583" s="1" t="s">
        <v>18</v>
      </c>
      <c r="G583" s="1" t="s">
        <v>43</v>
      </c>
      <c r="H583" s="1" t="s">
        <v>31</v>
      </c>
      <c r="I583" s="5">
        <v>115.9</v>
      </c>
      <c r="J583" s="5">
        <v>48678</v>
      </c>
      <c r="K583" s="5">
        <v>-1158.3900000000001</v>
      </c>
      <c r="L583" s="5">
        <v>47519.61</v>
      </c>
      <c r="M583" s="5">
        <v>-30715.4</v>
      </c>
      <c r="N583" s="5">
        <v>-1790.92</v>
      </c>
      <c r="O583" s="5">
        <v>-842.84</v>
      </c>
      <c r="P583" s="5">
        <f>Table1[[#This Row],[Net Sales]]+(Table1[[#This Row],[Cost of Goods Sold]]+Table1[[#This Row],[Distribution]]+Table1[[#This Row],[Warehousing]])</f>
        <v>14170.450000000004</v>
      </c>
      <c r="Q583" s="12">
        <f>Table1[[#This Row],[PROFIT]]/Table1[[#This Row],[Net Sales]]</f>
        <v>0.2982021527533581</v>
      </c>
      <c r="R583" s="14">
        <f>ABS(Table1[[#This Row],[Distribution]])+ABS(Table1[[#This Row],[Warehousing]])</f>
        <v>2633.76</v>
      </c>
      <c r="S583" s="12">
        <f>ABS(Table1[[#This Row],[Discounts]]/Table1[[#This Row],[Gross Sales]])</f>
        <v>2.3796992481203011E-2</v>
      </c>
      <c r="T583" s="17">
        <f>Table1[[#This Row],[logistics cost]]/Table1[[#This Row],[Net Sales]]</f>
        <v>5.5424697298652077E-2</v>
      </c>
      <c r="U583" s="1">
        <f>Table1[[#This Row],[PROFIT]]/Table1[[#This Row],[Volume]]</f>
        <v>122.26445211389132</v>
      </c>
      <c r="V583" s="1">
        <f>ABS(Table1[[#This Row],[Discounts]])</f>
        <v>1158.3900000000001</v>
      </c>
    </row>
    <row r="584" spans="1:22" ht="21.75" customHeight="1" x14ac:dyDescent="0.3">
      <c r="A584" s="1">
        <v>1120010</v>
      </c>
      <c r="B584" s="1" t="s">
        <v>32</v>
      </c>
      <c r="C584" s="1">
        <v>202502</v>
      </c>
      <c r="D584" s="1" t="s">
        <v>22</v>
      </c>
      <c r="E584" s="1" t="s">
        <v>17</v>
      </c>
      <c r="F584" s="1" t="s">
        <v>18</v>
      </c>
      <c r="G584" s="1" t="s">
        <v>30</v>
      </c>
      <c r="H584" s="1" t="s">
        <v>31</v>
      </c>
      <c r="I584" s="5">
        <v>42.4</v>
      </c>
      <c r="J584" s="5">
        <v>20352</v>
      </c>
      <c r="K584" s="5">
        <v>-781.12</v>
      </c>
      <c r="L584" s="5">
        <v>19570.88</v>
      </c>
      <c r="M584" s="5">
        <v>-12944.12</v>
      </c>
      <c r="N584" s="5">
        <v>-745.13</v>
      </c>
      <c r="O584" s="5">
        <v>-286.44</v>
      </c>
      <c r="P584" s="5">
        <f>Table1[[#This Row],[Net Sales]]+(Table1[[#This Row],[Cost of Goods Sold]]+Table1[[#This Row],[Distribution]]+Table1[[#This Row],[Warehousing]])</f>
        <v>5595.1900000000005</v>
      </c>
      <c r="Q584" s="12">
        <f>Table1[[#This Row],[PROFIT]]/Table1[[#This Row],[Net Sales]]</f>
        <v>0.2858936338069622</v>
      </c>
      <c r="R584" s="14">
        <f>ABS(Table1[[#This Row],[Distribution]])+ABS(Table1[[#This Row],[Warehousing]])</f>
        <v>1031.57</v>
      </c>
      <c r="S584" s="12">
        <f>ABS(Table1[[#This Row],[Discounts]]/Table1[[#This Row],[Gross Sales]])</f>
        <v>3.8380503144654091E-2</v>
      </c>
      <c r="T584" s="17">
        <f>Table1[[#This Row],[logistics cost]]/Table1[[#This Row],[Net Sales]]</f>
        <v>5.2709433607482134E-2</v>
      </c>
      <c r="U584" s="1">
        <f>Table1[[#This Row],[PROFIT]]/Table1[[#This Row],[Volume]]</f>
        <v>131.96202830188682</v>
      </c>
      <c r="V584" s="1">
        <f>ABS(Table1[[#This Row],[Discounts]])</f>
        <v>781.12</v>
      </c>
    </row>
    <row r="585" spans="1:22" ht="21.75" customHeight="1" x14ac:dyDescent="0.3">
      <c r="A585" s="1">
        <v>1120020</v>
      </c>
      <c r="B585" s="1" t="s">
        <v>21</v>
      </c>
      <c r="C585" s="1">
        <v>202406</v>
      </c>
      <c r="D585" s="1" t="s">
        <v>22</v>
      </c>
      <c r="E585" s="1" t="s">
        <v>23</v>
      </c>
      <c r="F585" s="1" t="s">
        <v>24</v>
      </c>
      <c r="G585" s="1" t="s">
        <v>25</v>
      </c>
      <c r="H585" s="1" t="s">
        <v>20</v>
      </c>
      <c r="I585" s="5">
        <v>95.7</v>
      </c>
      <c r="J585" s="5">
        <v>36366</v>
      </c>
      <c r="K585" s="5">
        <v>-3205.13</v>
      </c>
      <c r="L585" s="5">
        <v>33160.870000000003</v>
      </c>
      <c r="M585" s="5">
        <v>-21944.76</v>
      </c>
      <c r="N585" s="5">
        <v>-752.96</v>
      </c>
      <c r="O585" s="5">
        <v>-468.75</v>
      </c>
      <c r="P585" s="5">
        <f>Table1[[#This Row],[Net Sales]]+(Table1[[#This Row],[Cost of Goods Sold]]+Table1[[#This Row],[Distribution]]+Table1[[#This Row],[Warehousing]])</f>
        <v>9994.4000000000051</v>
      </c>
      <c r="Q585" s="12">
        <f>Table1[[#This Row],[PROFIT]]/Table1[[#This Row],[Net Sales]]</f>
        <v>0.30139136880305023</v>
      </c>
      <c r="R585" s="14">
        <f>ABS(Table1[[#This Row],[Distribution]])+ABS(Table1[[#This Row],[Warehousing]])</f>
        <v>1221.71</v>
      </c>
      <c r="S585" s="12">
        <f>ABS(Table1[[#This Row],[Discounts]]/Table1[[#This Row],[Gross Sales]])</f>
        <v>8.8135346202496842E-2</v>
      </c>
      <c r="T585" s="17">
        <f>Table1[[#This Row],[logistics cost]]/Table1[[#This Row],[Net Sales]]</f>
        <v>3.6841916391216513E-2</v>
      </c>
      <c r="U585" s="1">
        <f>Table1[[#This Row],[PROFIT]]/Table1[[#This Row],[Volume]]</f>
        <v>104.43469174503662</v>
      </c>
      <c r="V585" s="1">
        <f>ABS(Table1[[#This Row],[Discounts]])</f>
        <v>3205.13</v>
      </c>
    </row>
    <row r="586" spans="1:22" ht="21.75" customHeight="1" x14ac:dyDescent="0.3">
      <c r="A586" s="1">
        <v>1120020</v>
      </c>
      <c r="B586" s="1" t="s">
        <v>21</v>
      </c>
      <c r="C586" s="1">
        <v>202503</v>
      </c>
      <c r="D586" s="1" t="s">
        <v>22</v>
      </c>
      <c r="E586" s="1" t="s">
        <v>23</v>
      </c>
      <c r="F586" s="1" t="s">
        <v>24</v>
      </c>
      <c r="G586" s="1" t="s">
        <v>38</v>
      </c>
      <c r="H586" s="1" t="s">
        <v>20</v>
      </c>
      <c r="I586" s="5">
        <v>74.900000000000006</v>
      </c>
      <c r="J586" s="5">
        <v>28462</v>
      </c>
      <c r="K586" s="5">
        <v>-2316.21</v>
      </c>
      <c r="L586" s="5">
        <v>26145.79</v>
      </c>
      <c r="M586" s="5">
        <v>-16527.169999999998</v>
      </c>
      <c r="N586" s="5">
        <v>-760.68</v>
      </c>
      <c r="O586" s="5">
        <v>-326.83999999999997</v>
      </c>
      <c r="P586" s="5">
        <f>Table1[[#This Row],[Net Sales]]+(Table1[[#This Row],[Cost of Goods Sold]]+Table1[[#This Row],[Distribution]]+Table1[[#This Row],[Warehousing]])</f>
        <v>8531.1000000000022</v>
      </c>
      <c r="Q586" s="12">
        <f>Table1[[#This Row],[PROFIT]]/Table1[[#This Row],[Net Sales]]</f>
        <v>0.32628962444814258</v>
      </c>
      <c r="R586" s="14">
        <f>ABS(Table1[[#This Row],[Distribution]])+ABS(Table1[[#This Row],[Warehousing]])</f>
        <v>1087.52</v>
      </c>
      <c r="S586" s="12">
        <f>ABS(Table1[[#This Row],[Discounts]]/Table1[[#This Row],[Gross Sales]])</f>
        <v>8.1379031691377973E-2</v>
      </c>
      <c r="T586" s="17">
        <f>Table1[[#This Row],[logistics cost]]/Table1[[#This Row],[Net Sales]]</f>
        <v>4.1594459375677691E-2</v>
      </c>
      <c r="U586" s="1">
        <f>Table1[[#This Row],[PROFIT]]/Table1[[#This Row],[Volume]]</f>
        <v>113.89986648865155</v>
      </c>
      <c r="V586" s="1">
        <f>ABS(Table1[[#This Row],[Discounts]])</f>
        <v>2316.21</v>
      </c>
    </row>
    <row r="587" spans="1:22" ht="21.75" customHeight="1" x14ac:dyDescent="0.3">
      <c r="A587" s="1">
        <v>1110020</v>
      </c>
      <c r="B587" s="1" t="s">
        <v>41</v>
      </c>
      <c r="C587" s="1">
        <v>202404</v>
      </c>
      <c r="D587" s="1" t="s">
        <v>16</v>
      </c>
      <c r="E587" s="1" t="s">
        <v>28</v>
      </c>
      <c r="F587" s="1" t="s">
        <v>29</v>
      </c>
      <c r="G587" s="1" t="s">
        <v>25</v>
      </c>
      <c r="H587" s="1" t="s">
        <v>20</v>
      </c>
      <c r="I587" s="5">
        <v>87.7</v>
      </c>
      <c r="J587" s="5">
        <v>39465</v>
      </c>
      <c r="K587" s="5">
        <v>-3118.61</v>
      </c>
      <c r="L587" s="5">
        <v>36346.39</v>
      </c>
      <c r="M587" s="5">
        <v>-22720.799999999999</v>
      </c>
      <c r="N587" s="5">
        <v>-1241.07</v>
      </c>
      <c r="O587" s="5">
        <v>-627.66</v>
      </c>
      <c r="P587" s="5">
        <f>Table1[[#This Row],[Net Sales]]+(Table1[[#This Row],[Cost of Goods Sold]]+Table1[[#This Row],[Distribution]]+Table1[[#This Row],[Warehousing]])</f>
        <v>11756.86</v>
      </c>
      <c r="Q587" s="12">
        <f>Table1[[#This Row],[PROFIT]]/Table1[[#This Row],[Net Sales]]</f>
        <v>0.32346706234099182</v>
      </c>
      <c r="R587" s="14">
        <f>ABS(Table1[[#This Row],[Distribution]])+ABS(Table1[[#This Row],[Warehousing]])</f>
        <v>1868.73</v>
      </c>
      <c r="S587" s="12">
        <f>ABS(Table1[[#This Row],[Discounts]]/Table1[[#This Row],[Gross Sales]])</f>
        <v>7.9022171544406439E-2</v>
      </c>
      <c r="T587" s="17">
        <f>Table1[[#This Row],[logistics cost]]/Table1[[#This Row],[Net Sales]]</f>
        <v>5.141445959282339E-2</v>
      </c>
      <c r="U587" s="1">
        <f>Table1[[#This Row],[PROFIT]]/Table1[[#This Row],[Volume]]</f>
        <v>134.05769669327253</v>
      </c>
      <c r="V587" s="1">
        <f>ABS(Table1[[#This Row],[Discounts]])</f>
        <v>3118.61</v>
      </c>
    </row>
    <row r="588" spans="1:22" ht="21.75" customHeight="1" x14ac:dyDescent="0.3">
      <c r="A588" s="1">
        <v>1130010</v>
      </c>
      <c r="B588" s="1" t="s">
        <v>26</v>
      </c>
      <c r="C588" s="1">
        <v>202506</v>
      </c>
      <c r="D588" s="1" t="s">
        <v>27</v>
      </c>
      <c r="E588" s="1" t="s">
        <v>28</v>
      </c>
      <c r="F588" s="1" t="s">
        <v>29</v>
      </c>
      <c r="G588" s="1" t="s">
        <v>39</v>
      </c>
      <c r="H588" s="1" t="s">
        <v>37</v>
      </c>
      <c r="I588" s="5">
        <v>145.19999999999999</v>
      </c>
      <c r="J588" s="5">
        <v>52272</v>
      </c>
      <c r="K588" s="5">
        <v>-5788.1</v>
      </c>
      <c r="L588" s="5">
        <v>46483.9</v>
      </c>
      <c r="M588" s="5">
        <v>-31364.32</v>
      </c>
      <c r="N588" s="5">
        <v>-1455.4</v>
      </c>
      <c r="O588" s="5">
        <v>-771.41</v>
      </c>
      <c r="P588" s="5">
        <f>Table1[[#This Row],[Net Sales]]+(Table1[[#This Row],[Cost of Goods Sold]]+Table1[[#This Row],[Distribution]]+Table1[[#This Row],[Warehousing]])</f>
        <v>12892.769999999997</v>
      </c>
      <c r="Q588" s="12">
        <f>Table1[[#This Row],[PROFIT]]/Table1[[#This Row],[Net Sales]]</f>
        <v>0.2773599031062367</v>
      </c>
      <c r="R588" s="14">
        <f>ABS(Table1[[#This Row],[Distribution]])+ABS(Table1[[#This Row],[Warehousing]])</f>
        <v>2226.81</v>
      </c>
      <c r="S588" s="12">
        <f>ABS(Table1[[#This Row],[Discounts]]/Table1[[#This Row],[Gross Sales]])</f>
        <v>0.11073041016222836</v>
      </c>
      <c r="T588" s="17">
        <f>Table1[[#This Row],[logistics cost]]/Table1[[#This Row],[Net Sales]]</f>
        <v>4.7904973549981821E-2</v>
      </c>
      <c r="U588" s="1">
        <f>Table1[[#This Row],[PROFIT]]/Table1[[#This Row],[Volume]]</f>
        <v>88.793181818181807</v>
      </c>
      <c r="V588" s="1">
        <f>ABS(Table1[[#This Row],[Discounts]])</f>
        <v>5788.1</v>
      </c>
    </row>
    <row r="589" spans="1:22" ht="21.75" customHeight="1" x14ac:dyDescent="0.3">
      <c r="A589" s="1">
        <v>1110020</v>
      </c>
      <c r="B589" s="1" t="s">
        <v>41</v>
      </c>
      <c r="C589" s="1">
        <v>202406</v>
      </c>
      <c r="D589" s="1" t="s">
        <v>16</v>
      </c>
      <c r="E589" s="1" t="s">
        <v>28</v>
      </c>
      <c r="F589" s="1" t="s">
        <v>29</v>
      </c>
      <c r="G589" s="1" t="s">
        <v>36</v>
      </c>
      <c r="H589" s="1" t="s">
        <v>37</v>
      </c>
      <c r="I589" s="5">
        <v>242.3</v>
      </c>
      <c r="J589" s="5">
        <v>109035</v>
      </c>
      <c r="K589" s="5">
        <v>-8946.59</v>
      </c>
      <c r="L589" s="5">
        <v>100088.41</v>
      </c>
      <c r="M589" s="5">
        <v>-63904.82</v>
      </c>
      <c r="N589" s="5">
        <v>-3463.38</v>
      </c>
      <c r="O589" s="5">
        <v>-1962.7</v>
      </c>
      <c r="P589" s="5">
        <f>Table1[[#This Row],[Net Sales]]+(Table1[[#This Row],[Cost of Goods Sold]]+Table1[[#This Row],[Distribution]]+Table1[[#This Row],[Warehousing]])</f>
        <v>30757.510000000009</v>
      </c>
      <c r="Q589" s="12">
        <f>Table1[[#This Row],[PROFIT]]/Table1[[#This Row],[Net Sales]]</f>
        <v>0.30730341305252035</v>
      </c>
      <c r="R589" s="14">
        <f>ABS(Table1[[#This Row],[Distribution]])+ABS(Table1[[#This Row],[Warehousing]])</f>
        <v>5426.08</v>
      </c>
      <c r="S589" s="12">
        <f>ABS(Table1[[#This Row],[Discounts]]/Table1[[#This Row],[Gross Sales]])</f>
        <v>8.2052460219195669E-2</v>
      </c>
      <c r="T589" s="17">
        <f>Table1[[#This Row],[logistics cost]]/Table1[[#This Row],[Net Sales]]</f>
        <v>5.4212870401278229E-2</v>
      </c>
      <c r="U589" s="1">
        <f>Table1[[#This Row],[PROFIT]]/Table1[[#This Row],[Volume]]</f>
        <v>126.93978539001242</v>
      </c>
      <c r="V589" s="1">
        <f>ABS(Table1[[#This Row],[Discounts]])</f>
        <v>8946.59</v>
      </c>
    </row>
    <row r="590" spans="1:22" ht="21.75" customHeight="1" x14ac:dyDescent="0.3">
      <c r="A590" s="1">
        <v>1120010</v>
      </c>
      <c r="B590" s="1" t="s">
        <v>32</v>
      </c>
      <c r="C590" s="1">
        <v>202405</v>
      </c>
      <c r="D590" s="1" t="s">
        <v>22</v>
      </c>
      <c r="E590" s="1" t="s">
        <v>17</v>
      </c>
      <c r="F590" s="1" t="s">
        <v>18</v>
      </c>
      <c r="G590" s="1" t="s">
        <v>36</v>
      </c>
      <c r="H590" s="1" t="s">
        <v>37</v>
      </c>
      <c r="I590" s="5">
        <v>290.10000000000002</v>
      </c>
      <c r="J590" s="5">
        <v>139248</v>
      </c>
      <c r="K590" s="5">
        <v>-11159.52</v>
      </c>
      <c r="L590" s="5">
        <v>128088.48</v>
      </c>
      <c r="M590" s="5">
        <v>-85297.16</v>
      </c>
      <c r="N590" s="5">
        <v>-2593.04</v>
      </c>
      <c r="O590" s="5">
        <v>-1918.29</v>
      </c>
      <c r="P590" s="5">
        <f>Table1[[#This Row],[Net Sales]]+(Table1[[#This Row],[Cost of Goods Sold]]+Table1[[#This Row],[Distribution]]+Table1[[#This Row],[Warehousing]])</f>
        <v>38279.990000000005</v>
      </c>
      <c r="Q590" s="12">
        <f>Table1[[#This Row],[PROFIT]]/Table1[[#This Row],[Net Sales]]</f>
        <v>0.29885583777713659</v>
      </c>
      <c r="R590" s="14">
        <f>ABS(Table1[[#This Row],[Distribution]])+ABS(Table1[[#This Row],[Warehousing]])</f>
        <v>4511.33</v>
      </c>
      <c r="S590" s="12">
        <f>ABS(Table1[[#This Row],[Discounts]]/Table1[[#This Row],[Gross Sales]])</f>
        <v>8.0141330575663569E-2</v>
      </c>
      <c r="T590" s="17">
        <f>Table1[[#This Row],[logistics cost]]/Table1[[#This Row],[Net Sales]]</f>
        <v>3.5220419510013701E-2</v>
      </c>
      <c r="U590" s="1">
        <f>Table1[[#This Row],[PROFIT]]/Table1[[#This Row],[Volume]]</f>
        <v>131.95446397793864</v>
      </c>
      <c r="V590" s="1">
        <f>ABS(Table1[[#This Row],[Discounts]])</f>
        <v>11159.52</v>
      </c>
    </row>
    <row r="591" spans="1:22" ht="21.75" customHeight="1" x14ac:dyDescent="0.3">
      <c r="A591" s="1">
        <v>1120020</v>
      </c>
      <c r="B591" s="1" t="s">
        <v>21</v>
      </c>
      <c r="C591" s="1">
        <v>202408</v>
      </c>
      <c r="D591" s="1" t="s">
        <v>22</v>
      </c>
      <c r="E591" s="1" t="s">
        <v>23</v>
      </c>
      <c r="F591" s="1" t="s">
        <v>24</v>
      </c>
      <c r="G591" s="1" t="s">
        <v>42</v>
      </c>
      <c r="H591" s="1" t="s">
        <v>20</v>
      </c>
      <c r="I591" s="5">
        <v>33.9</v>
      </c>
      <c r="J591" s="5">
        <v>12882</v>
      </c>
      <c r="K591" s="5">
        <v>-1027.78</v>
      </c>
      <c r="L591" s="5">
        <v>11854.22</v>
      </c>
      <c r="M591" s="5">
        <v>-7672.34</v>
      </c>
      <c r="N591" s="5">
        <v>-341.85</v>
      </c>
      <c r="O591" s="5">
        <v>-189.81</v>
      </c>
      <c r="P591" s="5">
        <f>Table1[[#This Row],[Net Sales]]+(Table1[[#This Row],[Cost of Goods Sold]]+Table1[[#This Row],[Distribution]]+Table1[[#This Row],[Warehousing]])</f>
        <v>3650.2199999999993</v>
      </c>
      <c r="Q591" s="12">
        <f>Table1[[#This Row],[PROFIT]]/Table1[[#This Row],[Net Sales]]</f>
        <v>0.30792578507906887</v>
      </c>
      <c r="R591" s="14">
        <f>ABS(Table1[[#This Row],[Distribution]])+ABS(Table1[[#This Row],[Warehousing]])</f>
        <v>531.66000000000008</v>
      </c>
      <c r="S591" s="12">
        <f>ABS(Table1[[#This Row],[Discounts]]/Table1[[#This Row],[Gross Sales]])</f>
        <v>7.978419500077627E-2</v>
      </c>
      <c r="T591" s="17">
        <f>Table1[[#This Row],[logistics cost]]/Table1[[#This Row],[Net Sales]]</f>
        <v>4.4849850939159226E-2</v>
      </c>
      <c r="U591" s="1">
        <f>Table1[[#This Row],[PROFIT]]/Table1[[#This Row],[Volume]]</f>
        <v>107.67610619469025</v>
      </c>
      <c r="V591" s="1">
        <f>ABS(Table1[[#This Row],[Discounts]])</f>
        <v>1027.78</v>
      </c>
    </row>
    <row r="592" spans="1:22" ht="21.75" customHeight="1" x14ac:dyDescent="0.3">
      <c r="A592" s="1">
        <v>1110010</v>
      </c>
      <c r="B592" s="1" t="s">
        <v>15</v>
      </c>
      <c r="C592" s="1">
        <v>202508</v>
      </c>
      <c r="D592" s="1" t="s">
        <v>16</v>
      </c>
      <c r="E592" s="1" t="s">
        <v>17</v>
      </c>
      <c r="F592" s="1" t="s">
        <v>18</v>
      </c>
      <c r="G592" s="1" t="s">
        <v>39</v>
      </c>
      <c r="H592" s="1" t="s">
        <v>37</v>
      </c>
      <c r="I592" s="5">
        <v>207.2</v>
      </c>
      <c r="J592" s="5">
        <v>87024</v>
      </c>
      <c r="K592" s="5">
        <v>-9816.73</v>
      </c>
      <c r="L592" s="5">
        <v>77207.27</v>
      </c>
      <c r="M592" s="5">
        <v>-48830.38</v>
      </c>
      <c r="N592" s="5">
        <v>-1829.57</v>
      </c>
      <c r="O592" s="5">
        <v>-814.59</v>
      </c>
      <c r="P592" s="5">
        <f>Table1[[#This Row],[Net Sales]]+(Table1[[#This Row],[Cost of Goods Sold]]+Table1[[#This Row],[Distribution]]+Table1[[#This Row],[Warehousing]])</f>
        <v>25732.73000000001</v>
      </c>
      <c r="Q592" s="12">
        <f>Table1[[#This Row],[PROFIT]]/Table1[[#This Row],[Net Sales]]</f>
        <v>0.33329413149823856</v>
      </c>
      <c r="R592" s="14">
        <f>ABS(Table1[[#This Row],[Distribution]])+ABS(Table1[[#This Row],[Warehousing]])</f>
        <v>2644.16</v>
      </c>
      <c r="S592" s="12">
        <f>ABS(Table1[[#This Row],[Discounts]]/Table1[[#This Row],[Gross Sales]])</f>
        <v>0.11280485842985842</v>
      </c>
      <c r="T592" s="17">
        <f>Table1[[#This Row],[logistics cost]]/Table1[[#This Row],[Net Sales]]</f>
        <v>3.4247552076378293E-2</v>
      </c>
      <c r="U592" s="1">
        <f>Table1[[#This Row],[PROFIT]]/Table1[[#This Row],[Volume]]</f>
        <v>124.19271235521241</v>
      </c>
      <c r="V592" s="1">
        <f>ABS(Table1[[#This Row],[Discounts]])</f>
        <v>9816.73</v>
      </c>
    </row>
    <row r="593" spans="1:22" ht="21.75" customHeight="1" x14ac:dyDescent="0.3">
      <c r="A593" s="1">
        <v>1120010</v>
      </c>
      <c r="B593" s="1" t="s">
        <v>32</v>
      </c>
      <c r="C593" s="1">
        <v>202402</v>
      </c>
      <c r="D593" s="1" t="s">
        <v>22</v>
      </c>
      <c r="E593" s="1" t="s">
        <v>17</v>
      </c>
      <c r="F593" s="1" t="s">
        <v>18</v>
      </c>
      <c r="G593" s="1" t="s">
        <v>38</v>
      </c>
      <c r="H593" s="1" t="s">
        <v>20</v>
      </c>
      <c r="I593" s="5">
        <v>83.4</v>
      </c>
      <c r="J593" s="5">
        <v>40032</v>
      </c>
      <c r="K593" s="5">
        <v>-3408.34</v>
      </c>
      <c r="L593" s="5">
        <v>36623.660000000003</v>
      </c>
      <c r="M593" s="5">
        <v>-23362.47</v>
      </c>
      <c r="N593" s="5">
        <v>-1406.63</v>
      </c>
      <c r="O593" s="5">
        <v>-384.19</v>
      </c>
      <c r="P593" s="5">
        <f>Table1[[#This Row],[Net Sales]]+(Table1[[#This Row],[Cost of Goods Sold]]+Table1[[#This Row],[Distribution]]+Table1[[#This Row],[Warehousing]])</f>
        <v>11470.370000000003</v>
      </c>
      <c r="Q593" s="12">
        <f>Table1[[#This Row],[PROFIT]]/Table1[[#This Row],[Net Sales]]</f>
        <v>0.31319562272039447</v>
      </c>
      <c r="R593" s="14">
        <f>ABS(Table1[[#This Row],[Distribution]])+ABS(Table1[[#This Row],[Warehousing]])</f>
        <v>1790.8200000000002</v>
      </c>
      <c r="S593" s="12">
        <f>ABS(Table1[[#This Row],[Discounts]]/Table1[[#This Row],[Gross Sales]])</f>
        <v>8.5140387689848121E-2</v>
      </c>
      <c r="T593" s="17">
        <f>Table1[[#This Row],[logistics cost]]/Table1[[#This Row],[Net Sales]]</f>
        <v>4.88978982439221E-2</v>
      </c>
      <c r="U593" s="1">
        <f>Table1[[#This Row],[PROFIT]]/Table1[[#This Row],[Volume]]</f>
        <v>137.53441247002399</v>
      </c>
      <c r="V593" s="1">
        <f>ABS(Table1[[#This Row],[Discounts]])</f>
        <v>3408.34</v>
      </c>
    </row>
    <row r="594" spans="1:22" ht="21.75" customHeight="1" x14ac:dyDescent="0.3">
      <c r="A594" s="1">
        <v>1120020</v>
      </c>
      <c r="B594" s="1" t="s">
        <v>21</v>
      </c>
      <c r="C594" s="1">
        <v>202510</v>
      </c>
      <c r="D594" s="1" t="s">
        <v>22</v>
      </c>
      <c r="E594" s="1" t="s">
        <v>23</v>
      </c>
      <c r="F594" s="1" t="s">
        <v>24</v>
      </c>
      <c r="G594" s="1" t="s">
        <v>36</v>
      </c>
      <c r="H594" s="1" t="s">
        <v>37</v>
      </c>
      <c r="I594" s="5">
        <v>121.1</v>
      </c>
      <c r="J594" s="5">
        <v>46018</v>
      </c>
      <c r="K594" s="5">
        <v>-4898.0200000000004</v>
      </c>
      <c r="L594" s="5">
        <v>41119.980000000003</v>
      </c>
      <c r="M594" s="5">
        <v>-27221.05</v>
      </c>
      <c r="N594" s="5">
        <v>-1293.04</v>
      </c>
      <c r="O594" s="5">
        <v>-642.37</v>
      </c>
      <c r="P594" s="5">
        <f>Table1[[#This Row],[Net Sales]]+(Table1[[#This Row],[Cost of Goods Sold]]+Table1[[#This Row],[Distribution]]+Table1[[#This Row],[Warehousing]])</f>
        <v>11963.520000000004</v>
      </c>
      <c r="Q594" s="12">
        <f>Table1[[#This Row],[PROFIT]]/Table1[[#This Row],[Net Sales]]</f>
        <v>0.290941775749891</v>
      </c>
      <c r="R594" s="14">
        <f>ABS(Table1[[#This Row],[Distribution]])+ABS(Table1[[#This Row],[Warehousing]])</f>
        <v>1935.4099999999999</v>
      </c>
      <c r="S594" s="12">
        <f>ABS(Table1[[#This Row],[Discounts]]/Table1[[#This Row],[Gross Sales]])</f>
        <v>0.10643704637315834</v>
      </c>
      <c r="T594" s="17">
        <f>Table1[[#This Row],[logistics cost]]/Table1[[#This Row],[Net Sales]]</f>
        <v>4.7067386705927382E-2</v>
      </c>
      <c r="U594" s="1">
        <f>Table1[[#This Row],[PROFIT]]/Table1[[#This Row],[Volume]]</f>
        <v>98.790421139554127</v>
      </c>
      <c r="V594" s="1">
        <f>ABS(Table1[[#This Row],[Discounts]])</f>
        <v>4898.0200000000004</v>
      </c>
    </row>
    <row r="595" spans="1:22" ht="21.75" customHeight="1" x14ac:dyDescent="0.3">
      <c r="A595" s="1">
        <v>1120020</v>
      </c>
      <c r="B595" s="1" t="s">
        <v>21</v>
      </c>
      <c r="C595" s="1">
        <v>202403</v>
      </c>
      <c r="D595" s="1" t="s">
        <v>22</v>
      </c>
      <c r="E595" s="1" t="s">
        <v>23</v>
      </c>
      <c r="F595" s="1" t="s">
        <v>24</v>
      </c>
      <c r="G595" s="1" t="s">
        <v>33</v>
      </c>
      <c r="H595" s="1" t="s">
        <v>34</v>
      </c>
      <c r="I595" s="5">
        <v>242.1</v>
      </c>
      <c r="J595" s="5">
        <v>91998</v>
      </c>
      <c r="K595" s="5">
        <v>-7330.83</v>
      </c>
      <c r="L595" s="5">
        <v>84667.17</v>
      </c>
      <c r="M595" s="5">
        <v>-57053.120000000003</v>
      </c>
      <c r="N595" s="5">
        <v>-3082.33</v>
      </c>
      <c r="O595" s="5">
        <v>-1488.82</v>
      </c>
      <c r="P595" s="5">
        <f>Table1[[#This Row],[Net Sales]]+(Table1[[#This Row],[Cost of Goods Sold]]+Table1[[#This Row],[Distribution]]+Table1[[#This Row],[Warehousing]])</f>
        <v>23042.899999999994</v>
      </c>
      <c r="Q595" s="12">
        <f>Table1[[#This Row],[PROFIT]]/Table1[[#This Row],[Net Sales]]</f>
        <v>0.2721586182696315</v>
      </c>
      <c r="R595" s="14">
        <f>ABS(Table1[[#This Row],[Distribution]])+ABS(Table1[[#This Row],[Warehousing]])</f>
        <v>4571.1499999999996</v>
      </c>
      <c r="S595" s="12">
        <f>ABS(Table1[[#This Row],[Discounts]]/Table1[[#This Row],[Gross Sales]])</f>
        <v>7.9684667057979525E-2</v>
      </c>
      <c r="T595" s="17">
        <f>Table1[[#This Row],[logistics cost]]/Table1[[#This Row],[Net Sales]]</f>
        <v>5.3989639667890159E-2</v>
      </c>
      <c r="U595" s="1">
        <f>Table1[[#This Row],[PROFIT]]/Table1[[#This Row],[Volume]]</f>
        <v>95.179264766625337</v>
      </c>
      <c r="V595" s="1">
        <f>ABS(Table1[[#This Row],[Discounts]])</f>
        <v>7330.83</v>
      </c>
    </row>
    <row r="596" spans="1:22" ht="21.75" customHeight="1" x14ac:dyDescent="0.3">
      <c r="A596" s="1">
        <v>1130010</v>
      </c>
      <c r="B596" s="1" t="s">
        <v>26</v>
      </c>
      <c r="C596" s="1">
        <v>202504</v>
      </c>
      <c r="D596" s="1" t="s">
        <v>27</v>
      </c>
      <c r="E596" s="1" t="s">
        <v>28</v>
      </c>
      <c r="F596" s="1" t="s">
        <v>29</v>
      </c>
      <c r="G596" s="1" t="s">
        <v>19</v>
      </c>
      <c r="H596" s="1" t="s">
        <v>20</v>
      </c>
      <c r="I596" s="5">
        <v>24.8</v>
      </c>
      <c r="J596" s="5">
        <v>8928</v>
      </c>
      <c r="K596" s="5">
        <v>-721.73</v>
      </c>
      <c r="L596" s="5">
        <v>8206.27</v>
      </c>
      <c r="M596" s="5">
        <v>-5223</v>
      </c>
      <c r="N596" s="5">
        <v>-250.63</v>
      </c>
      <c r="O596" s="5">
        <v>-125.12</v>
      </c>
      <c r="P596" s="5">
        <f>Table1[[#This Row],[Net Sales]]+(Table1[[#This Row],[Cost of Goods Sold]]+Table1[[#This Row],[Distribution]]+Table1[[#This Row],[Warehousing]])</f>
        <v>2607.5200000000004</v>
      </c>
      <c r="Q596" s="12">
        <f>Table1[[#This Row],[PROFIT]]/Table1[[#This Row],[Net Sales]]</f>
        <v>0.31774728347958331</v>
      </c>
      <c r="R596" s="14">
        <f>ABS(Table1[[#This Row],[Distribution]])+ABS(Table1[[#This Row],[Warehousing]])</f>
        <v>375.75</v>
      </c>
      <c r="S596" s="12">
        <f>ABS(Table1[[#This Row],[Discounts]]/Table1[[#This Row],[Gross Sales]])</f>
        <v>8.0838933691756279E-2</v>
      </c>
      <c r="T596" s="17">
        <f>Table1[[#This Row],[logistics cost]]/Table1[[#This Row],[Net Sales]]</f>
        <v>4.578815954142381E-2</v>
      </c>
      <c r="U596" s="1">
        <f>Table1[[#This Row],[PROFIT]]/Table1[[#This Row],[Volume]]</f>
        <v>105.14193548387098</v>
      </c>
      <c r="V596" s="1">
        <f>ABS(Table1[[#This Row],[Discounts]])</f>
        <v>721.73</v>
      </c>
    </row>
    <row r="597" spans="1:22" ht="21.75" customHeight="1" x14ac:dyDescent="0.3">
      <c r="A597" s="1">
        <v>1110020</v>
      </c>
      <c r="B597" s="1" t="s">
        <v>41</v>
      </c>
      <c r="C597" s="1">
        <v>202507</v>
      </c>
      <c r="D597" s="1" t="s">
        <v>16</v>
      </c>
      <c r="E597" s="1" t="s">
        <v>28</v>
      </c>
      <c r="F597" s="1" t="s">
        <v>29</v>
      </c>
      <c r="G597" s="1" t="s">
        <v>25</v>
      </c>
      <c r="H597" s="1" t="s">
        <v>20</v>
      </c>
      <c r="I597" s="5">
        <v>90.3</v>
      </c>
      <c r="J597" s="5">
        <v>40635</v>
      </c>
      <c r="K597" s="5">
        <v>-3204.86</v>
      </c>
      <c r="L597" s="5">
        <v>37430.14</v>
      </c>
      <c r="M597" s="5">
        <v>-25423.72</v>
      </c>
      <c r="N597" s="5">
        <v>-1110.67</v>
      </c>
      <c r="O597" s="5">
        <v>-632.07000000000005</v>
      </c>
      <c r="P597" s="5">
        <f>Table1[[#This Row],[Net Sales]]+(Table1[[#This Row],[Cost of Goods Sold]]+Table1[[#This Row],[Distribution]]+Table1[[#This Row],[Warehousing]])</f>
        <v>10263.68</v>
      </c>
      <c r="Q597" s="12">
        <f>Table1[[#This Row],[PROFIT]]/Table1[[#This Row],[Net Sales]]</f>
        <v>0.27420896635705877</v>
      </c>
      <c r="R597" s="14">
        <f>ABS(Table1[[#This Row],[Distribution]])+ABS(Table1[[#This Row],[Warehousing]])</f>
        <v>1742.7400000000002</v>
      </c>
      <c r="S597" s="12">
        <f>ABS(Table1[[#This Row],[Discounts]]/Table1[[#This Row],[Gross Sales]])</f>
        <v>7.8869447520610314E-2</v>
      </c>
      <c r="T597" s="17">
        <f>Table1[[#This Row],[logistics cost]]/Table1[[#This Row],[Net Sales]]</f>
        <v>4.6559804478423013E-2</v>
      </c>
      <c r="U597" s="1">
        <f>Table1[[#This Row],[PROFIT]]/Table1[[#This Row],[Volume]]</f>
        <v>113.66201550387598</v>
      </c>
      <c r="V597" s="1">
        <f>ABS(Table1[[#This Row],[Discounts]])</f>
        <v>3204.86</v>
      </c>
    </row>
    <row r="598" spans="1:22" ht="21.75" customHeight="1" x14ac:dyDescent="0.3">
      <c r="A598" s="1">
        <v>1120010</v>
      </c>
      <c r="B598" s="1" t="s">
        <v>32</v>
      </c>
      <c r="C598" s="1">
        <v>202411</v>
      </c>
      <c r="D598" s="1" t="s">
        <v>22</v>
      </c>
      <c r="E598" s="1" t="s">
        <v>17</v>
      </c>
      <c r="F598" s="1" t="s">
        <v>18</v>
      </c>
      <c r="G598" s="1" t="s">
        <v>43</v>
      </c>
      <c r="H598" s="1" t="s">
        <v>31</v>
      </c>
      <c r="I598" s="5">
        <v>38.6</v>
      </c>
      <c r="J598" s="5">
        <v>18528</v>
      </c>
      <c r="K598" s="5">
        <v>-583.67999999999995</v>
      </c>
      <c r="L598" s="5">
        <v>17944.32</v>
      </c>
      <c r="M598" s="5">
        <v>-11796.5</v>
      </c>
      <c r="N598" s="5">
        <v>-691.61</v>
      </c>
      <c r="O598" s="5">
        <v>-289.67</v>
      </c>
      <c r="P598" s="5">
        <f>Table1[[#This Row],[Net Sales]]+(Table1[[#This Row],[Cost of Goods Sold]]+Table1[[#This Row],[Distribution]]+Table1[[#This Row],[Warehousing]])</f>
        <v>5166.5399999999991</v>
      </c>
      <c r="Q598" s="12">
        <f>Table1[[#This Row],[PROFIT]]/Table1[[#This Row],[Net Sales]]</f>
        <v>0.28792063449604105</v>
      </c>
      <c r="R598" s="14">
        <f>ABS(Table1[[#This Row],[Distribution]])+ABS(Table1[[#This Row],[Warehousing]])</f>
        <v>981.28</v>
      </c>
      <c r="S598" s="12">
        <f>ABS(Table1[[#This Row],[Discounts]]/Table1[[#This Row],[Gross Sales]])</f>
        <v>3.150259067357513E-2</v>
      </c>
      <c r="T598" s="17">
        <f>Table1[[#This Row],[logistics cost]]/Table1[[#This Row],[Net Sales]]</f>
        <v>5.4684713602967401E-2</v>
      </c>
      <c r="U598" s="1">
        <f>Table1[[#This Row],[PROFIT]]/Table1[[#This Row],[Volume]]</f>
        <v>133.84818652849739</v>
      </c>
      <c r="V598" s="1">
        <f>ABS(Table1[[#This Row],[Discounts]])</f>
        <v>583.67999999999995</v>
      </c>
    </row>
    <row r="599" spans="1:22" ht="21.75" customHeight="1" x14ac:dyDescent="0.3">
      <c r="A599" s="1">
        <v>1120020</v>
      </c>
      <c r="B599" s="1" t="s">
        <v>21</v>
      </c>
      <c r="C599" s="1">
        <v>202406</v>
      </c>
      <c r="D599" s="1" t="s">
        <v>22</v>
      </c>
      <c r="E599" s="1" t="s">
        <v>23</v>
      </c>
      <c r="F599" s="1" t="s">
        <v>24</v>
      </c>
      <c r="G599" s="1" t="s">
        <v>35</v>
      </c>
      <c r="H599" s="1" t="s">
        <v>31</v>
      </c>
      <c r="I599" s="5">
        <v>107.2</v>
      </c>
      <c r="J599" s="5">
        <v>40736</v>
      </c>
      <c r="K599" s="5">
        <v>-1004.32</v>
      </c>
      <c r="L599" s="5">
        <v>39731.68</v>
      </c>
      <c r="M599" s="5">
        <v>-25326.14</v>
      </c>
      <c r="N599" s="5">
        <v>-948.44</v>
      </c>
      <c r="O599" s="5">
        <v>-444.28</v>
      </c>
      <c r="P599" s="5">
        <f>Table1[[#This Row],[Net Sales]]+(Table1[[#This Row],[Cost of Goods Sold]]+Table1[[#This Row],[Distribution]]+Table1[[#This Row],[Warehousing]])</f>
        <v>13012.820000000003</v>
      </c>
      <c r="Q599" s="12">
        <f>Table1[[#This Row],[PROFIT]]/Table1[[#This Row],[Net Sales]]</f>
        <v>0.32751748730484098</v>
      </c>
      <c r="R599" s="14">
        <f>ABS(Table1[[#This Row],[Distribution]])+ABS(Table1[[#This Row],[Warehousing]])</f>
        <v>1392.72</v>
      </c>
      <c r="S599" s="12">
        <f>ABS(Table1[[#This Row],[Discounts]]/Table1[[#This Row],[Gross Sales]])</f>
        <v>2.4654359780047135E-2</v>
      </c>
      <c r="T599" s="17">
        <f>Table1[[#This Row],[logistics cost]]/Table1[[#This Row],[Net Sales]]</f>
        <v>3.5053136439234384E-2</v>
      </c>
      <c r="U599" s="1">
        <f>Table1[[#This Row],[PROFIT]]/Table1[[#This Row],[Volume]]</f>
        <v>121.38824626865674</v>
      </c>
      <c r="V599" s="1">
        <f>ABS(Table1[[#This Row],[Discounts]])</f>
        <v>1004.32</v>
      </c>
    </row>
    <row r="600" spans="1:22" ht="21.75" customHeight="1" x14ac:dyDescent="0.3">
      <c r="A600" s="1">
        <v>1120020</v>
      </c>
      <c r="B600" s="1" t="s">
        <v>21</v>
      </c>
      <c r="C600" s="1">
        <v>202508</v>
      </c>
      <c r="D600" s="1" t="s">
        <v>22</v>
      </c>
      <c r="E600" s="1" t="s">
        <v>23</v>
      </c>
      <c r="F600" s="1" t="s">
        <v>24</v>
      </c>
      <c r="G600" s="1" t="s">
        <v>38</v>
      </c>
      <c r="H600" s="1" t="s">
        <v>20</v>
      </c>
      <c r="I600" s="5">
        <v>119.9</v>
      </c>
      <c r="J600" s="5">
        <v>45562</v>
      </c>
      <c r="K600" s="5">
        <v>-3299.66</v>
      </c>
      <c r="L600" s="5">
        <v>42262.34</v>
      </c>
      <c r="M600" s="5">
        <v>-27049.06</v>
      </c>
      <c r="N600" s="5">
        <v>-1318.94</v>
      </c>
      <c r="O600" s="5">
        <v>-692.05</v>
      </c>
      <c r="P600" s="5">
        <f>Table1[[#This Row],[Net Sales]]+(Table1[[#This Row],[Cost of Goods Sold]]+Table1[[#This Row],[Distribution]]+Table1[[#This Row],[Warehousing]])</f>
        <v>13202.289999999997</v>
      </c>
      <c r="Q600" s="12">
        <f>Table1[[#This Row],[PROFIT]]/Table1[[#This Row],[Net Sales]]</f>
        <v>0.31238899691782324</v>
      </c>
      <c r="R600" s="14">
        <f>ABS(Table1[[#This Row],[Distribution]])+ABS(Table1[[#This Row],[Warehousing]])</f>
        <v>2010.99</v>
      </c>
      <c r="S600" s="12">
        <f>ABS(Table1[[#This Row],[Discounts]]/Table1[[#This Row],[Gross Sales]])</f>
        <v>7.2421316008954822E-2</v>
      </c>
      <c r="T600" s="17">
        <f>Table1[[#This Row],[logistics cost]]/Table1[[#This Row],[Net Sales]]</f>
        <v>4.7583498689376884E-2</v>
      </c>
      <c r="U600" s="1">
        <f>Table1[[#This Row],[PROFIT]]/Table1[[#This Row],[Volume]]</f>
        <v>110.1108423686405</v>
      </c>
      <c r="V600" s="1">
        <f>ABS(Table1[[#This Row],[Discounts]])</f>
        <v>3299.66</v>
      </c>
    </row>
    <row r="601" spans="1:22" ht="21.75" customHeight="1" x14ac:dyDescent="0.3">
      <c r="A601" s="1">
        <v>1110010</v>
      </c>
      <c r="B601" s="1" t="s">
        <v>15</v>
      </c>
      <c r="C601" s="1">
        <v>202409</v>
      </c>
      <c r="D601" s="1" t="s">
        <v>16</v>
      </c>
      <c r="E601" s="1" t="s">
        <v>17</v>
      </c>
      <c r="F601" s="1" t="s">
        <v>18</v>
      </c>
      <c r="G601" s="1" t="s">
        <v>39</v>
      </c>
      <c r="H601" s="1" t="s">
        <v>37</v>
      </c>
      <c r="I601" s="5">
        <v>247.5</v>
      </c>
      <c r="J601" s="5">
        <v>103950</v>
      </c>
      <c r="K601" s="5">
        <v>-9595.7199999999993</v>
      </c>
      <c r="L601" s="5">
        <v>94354.28</v>
      </c>
      <c r="M601" s="5">
        <v>-61368.15</v>
      </c>
      <c r="N601" s="5">
        <v>-2498.36</v>
      </c>
      <c r="O601" s="5">
        <v>-949.33</v>
      </c>
      <c r="P601" s="5">
        <f>Table1[[#This Row],[Net Sales]]+(Table1[[#This Row],[Cost of Goods Sold]]+Table1[[#This Row],[Distribution]]+Table1[[#This Row],[Warehousing]])</f>
        <v>29538.439999999995</v>
      </c>
      <c r="Q601" s="12">
        <f>Table1[[#This Row],[PROFIT]]/Table1[[#This Row],[Net Sales]]</f>
        <v>0.31305882467652763</v>
      </c>
      <c r="R601" s="14">
        <f>ABS(Table1[[#This Row],[Distribution]])+ABS(Table1[[#This Row],[Warehousing]])</f>
        <v>3447.69</v>
      </c>
      <c r="S601" s="12">
        <f>ABS(Table1[[#This Row],[Discounts]]/Table1[[#This Row],[Gross Sales]])</f>
        <v>9.2310918710918705E-2</v>
      </c>
      <c r="T601" s="17">
        <f>Table1[[#This Row],[logistics cost]]/Table1[[#This Row],[Net Sales]]</f>
        <v>3.6539836878623846E-2</v>
      </c>
      <c r="U601" s="1">
        <f>Table1[[#This Row],[PROFIT]]/Table1[[#This Row],[Volume]]</f>
        <v>119.3472323232323</v>
      </c>
      <c r="V601" s="1">
        <f>ABS(Table1[[#This Row],[Discounts]])</f>
        <v>9595.7199999999993</v>
      </c>
    </row>
    <row r="602" spans="1:22" ht="21.75" customHeight="1" x14ac:dyDescent="0.3">
      <c r="A602" s="1">
        <v>1120010</v>
      </c>
      <c r="B602" s="1" t="s">
        <v>32</v>
      </c>
      <c r="C602" s="1">
        <v>202512</v>
      </c>
      <c r="D602" s="1" t="s">
        <v>22</v>
      </c>
      <c r="E602" s="1" t="s">
        <v>17</v>
      </c>
      <c r="F602" s="1" t="s">
        <v>18</v>
      </c>
      <c r="G602" s="1" t="s">
        <v>40</v>
      </c>
      <c r="H602" s="1" t="s">
        <v>34</v>
      </c>
      <c r="I602" s="5">
        <v>192.2</v>
      </c>
      <c r="J602" s="5">
        <v>92256</v>
      </c>
      <c r="K602" s="5">
        <v>-9115.2099999999991</v>
      </c>
      <c r="L602" s="5">
        <v>83140.789999999994</v>
      </c>
      <c r="M602" s="5">
        <v>-55697.89</v>
      </c>
      <c r="N602" s="5">
        <v>-1985.43</v>
      </c>
      <c r="O602" s="5">
        <v>-1524.66</v>
      </c>
      <c r="P602" s="5">
        <f>Table1[[#This Row],[Net Sales]]+(Table1[[#This Row],[Cost of Goods Sold]]+Table1[[#This Row],[Distribution]]+Table1[[#This Row],[Warehousing]])</f>
        <v>23932.80999999999</v>
      </c>
      <c r="Q602" s="12">
        <f>Table1[[#This Row],[PROFIT]]/Table1[[#This Row],[Net Sales]]</f>
        <v>0.28785882356903264</v>
      </c>
      <c r="R602" s="14">
        <f>ABS(Table1[[#This Row],[Distribution]])+ABS(Table1[[#This Row],[Warehousing]])</f>
        <v>3510.09</v>
      </c>
      <c r="S602" s="12">
        <f>ABS(Table1[[#This Row],[Discounts]]/Table1[[#This Row],[Gross Sales]])</f>
        <v>9.880343825875823E-2</v>
      </c>
      <c r="T602" s="17">
        <f>Table1[[#This Row],[logistics cost]]/Table1[[#This Row],[Net Sales]]</f>
        <v>4.2218626982014486E-2</v>
      </c>
      <c r="U602" s="1">
        <f>Table1[[#This Row],[PROFIT]]/Table1[[#This Row],[Volume]]</f>
        <v>124.52034339229965</v>
      </c>
      <c r="V602" s="1">
        <f>ABS(Table1[[#This Row],[Discounts]])</f>
        <v>9115.2099999999991</v>
      </c>
    </row>
    <row r="603" spans="1:22" ht="21.75" customHeight="1" x14ac:dyDescent="0.3">
      <c r="A603" s="1">
        <v>1120020</v>
      </c>
      <c r="B603" s="1" t="s">
        <v>21</v>
      </c>
      <c r="C603" s="1">
        <v>202509</v>
      </c>
      <c r="D603" s="1" t="s">
        <v>22</v>
      </c>
      <c r="E603" s="1" t="s">
        <v>23</v>
      </c>
      <c r="F603" s="1" t="s">
        <v>24</v>
      </c>
      <c r="G603" s="1" t="s">
        <v>30</v>
      </c>
      <c r="H603" s="1" t="s">
        <v>31</v>
      </c>
      <c r="I603" s="5">
        <v>24.9</v>
      </c>
      <c r="J603" s="5">
        <v>9462</v>
      </c>
      <c r="K603" s="5">
        <v>-218.65</v>
      </c>
      <c r="L603" s="5">
        <v>9243.35</v>
      </c>
      <c r="M603" s="5">
        <v>-5986.34</v>
      </c>
      <c r="N603" s="5">
        <v>-344.82</v>
      </c>
      <c r="O603" s="5">
        <v>-175.25</v>
      </c>
      <c r="P603" s="5">
        <f>Table1[[#This Row],[Net Sales]]+(Table1[[#This Row],[Cost of Goods Sold]]+Table1[[#This Row],[Distribution]]+Table1[[#This Row],[Warehousing]])</f>
        <v>2736.9400000000005</v>
      </c>
      <c r="Q603" s="12">
        <f>Table1[[#This Row],[PROFIT]]/Table1[[#This Row],[Net Sales]]</f>
        <v>0.29609827605792277</v>
      </c>
      <c r="R603" s="14">
        <f>ABS(Table1[[#This Row],[Distribution]])+ABS(Table1[[#This Row],[Warehousing]])</f>
        <v>520.06999999999994</v>
      </c>
      <c r="S603" s="12">
        <f>ABS(Table1[[#This Row],[Discounts]]/Table1[[#This Row],[Gross Sales]])</f>
        <v>2.3108222363136758E-2</v>
      </c>
      <c r="T603" s="17">
        <f>Table1[[#This Row],[logistics cost]]/Table1[[#This Row],[Net Sales]]</f>
        <v>5.6264233205493668E-2</v>
      </c>
      <c r="U603" s="1">
        <f>Table1[[#This Row],[PROFIT]]/Table1[[#This Row],[Volume]]</f>
        <v>109.91726907630525</v>
      </c>
      <c r="V603" s="1">
        <f>ABS(Table1[[#This Row],[Discounts]])</f>
        <v>218.65</v>
      </c>
    </row>
    <row r="604" spans="1:22" ht="21.75" customHeight="1" x14ac:dyDescent="0.3">
      <c r="A604" s="1">
        <v>1120020</v>
      </c>
      <c r="B604" s="1" t="s">
        <v>21</v>
      </c>
      <c r="C604" s="1">
        <v>202402</v>
      </c>
      <c r="D604" s="1" t="s">
        <v>22</v>
      </c>
      <c r="E604" s="1" t="s">
        <v>23</v>
      </c>
      <c r="F604" s="1" t="s">
        <v>24</v>
      </c>
      <c r="G604" s="1" t="s">
        <v>43</v>
      </c>
      <c r="H604" s="1" t="s">
        <v>31</v>
      </c>
      <c r="I604" s="5">
        <v>101.9</v>
      </c>
      <c r="J604" s="5">
        <v>38722</v>
      </c>
      <c r="K604" s="5">
        <v>-1006.26</v>
      </c>
      <c r="L604" s="5">
        <v>37715.74</v>
      </c>
      <c r="M604" s="5">
        <v>-25024.31</v>
      </c>
      <c r="N604" s="5">
        <v>-992.3</v>
      </c>
      <c r="O604" s="5">
        <v>-579.27</v>
      </c>
      <c r="P604" s="5">
        <f>Table1[[#This Row],[Net Sales]]+(Table1[[#This Row],[Cost of Goods Sold]]+Table1[[#This Row],[Distribution]]+Table1[[#This Row],[Warehousing]])</f>
        <v>11119.859999999997</v>
      </c>
      <c r="Q604" s="12">
        <f>Table1[[#This Row],[PROFIT]]/Table1[[#This Row],[Net Sales]]</f>
        <v>0.29483340377253631</v>
      </c>
      <c r="R604" s="14">
        <f>ABS(Table1[[#This Row],[Distribution]])+ABS(Table1[[#This Row],[Warehousing]])</f>
        <v>1571.57</v>
      </c>
      <c r="S604" s="12">
        <f>ABS(Table1[[#This Row],[Discounts]]/Table1[[#This Row],[Gross Sales]])</f>
        <v>2.5986777542482308E-2</v>
      </c>
      <c r="T604" s="17">
        <f>Table1[[#This Row],[logistics cost]]/Table1[[#This Row],[Net Sales]]</f>
        <v>4.1668809892103406E-2</v>
      </c>
      <c r="U604" s="1">
        <f>Table1[[#This Row],[PROFIT]]/Table1[[#This Row],[Volume]]</f>
        <v>109.12522080471047</v>
      </c>
      <c r="V604" s="1">
        <f>ABS(Table1[[#This Row],[Discounts]])</f>
        <v>1006.26</v>
      </c>
    </row>
    <row r="605" spans="1:22" ht="21.75" customHeight="1" x14ac:dyDescent="0.3">
      <c r="A605" s="1">
        <v>1110020</v>
      </c>
      <c r="B605" s="1" t="s">
        <v>41</v>
      </c>
      <c r="C605" s="1">
        <v>202403</v>
      </c>
      <c r="D605" s="1" t="s">
        <v>16</v>
      </c>
      <c r="E605" s="1" t="s">
        <v>28</v>
      </c>
      <c r="F605" s="1" t="s">
        <v>29</v>
      </c>
      <c r="G605" s="1" t="s">
        <v>40</v>
      </c>
      <c r="H605" s="1" t="s">
        <v>34</v>
      </c>
      <c r="I605" s="5">
        <v>292.39999999999998</v>
      </c>
      <c r="J605" s="5">
        <v>131580</v>
      </c>
      <c r="K605" s="5">
        <v>-10317.69</v>
      </c>
      <c r="L605" s="5">
        <v>121262.31</v>
      </c>
      <c r="M605" s="5">
        <v>-75409.440000000002</v>
      </c>
      <c r="N605" s="5">
        <v>-4810.76</v>
      </c>
      <c r="O605" s="5">
        <v>-1972.34</v>
      </c>
      <c r="P605" s="5">
        <f>Table1[[#This Row],[Net Sales]]+(Table1[[#This Row],[Cost of Goods Sold]]+Table1[[#This Row],[Distribution]]+Table1[[#This Row],[Warehousing]])</f>
        <v>39069.770000000004</v>
      </c>
      <c r="Q605" s="12">
        <f>Table1[[#This Row],[PROFIT]]/Table1[[#This Row],[Net Sales]]</f>
        <v>0.32219219640463725</v>
      </c>
      <c r="R605" s="14">
        <f>ABS(Table1[[#This Row],[Distribution]])+ABS(Table1[[#This Row],[Warehousing]])</f>
        <v>6783.1</v>
      </c>
      <c r="S605" s="12">
        <f>ABS(Table1[[#This Row],[Discounts]]/Table1[[#This Row],[Gross Sales]])</f>
        <v>7.8413816689466481E-2</v>
      </c>
      <c r="T605" s="17">
        <f>Table1[[#This Row],[logistics cost]]/Table1[[#This Row],[Net Sales]]</f>
        <v>5.5937413694329266E-2</v>
      </c>
      <c r="U605" s="1">
        <f>Table1[[#This Row],[PROFIT]]/Table1[[#This Row],[Volume]]</f>
        <v>133.61754445964434</v>
      </c>
      <c r="V605" s="1">
        <f>ABS(Table1[[#This Row],[Discounts]])</f>
        <v>10317.69</v>
      </c>
    </row>
    <row r="606" spans="1:22" ht="21.75" customHeight="1" x14ac:dyDescent="0.3">
      <c r="A606" s="1">
        <v>1110020</v>
      </c>
      <c r="B606" s="1" t="s">
        <v>41</v>
      </c>
      <c r="C606" s="1">
        <v>202508</v>
      </c>
      <c r="D606" s="1" t="s">
        <v>16</v>
      </c>
      <c r="E606" s="1" t="s">
        <v>28</v>
      </c>
      <c r="F606" s="1" t="s">
        <v>29</v>
      </c>
      <c r="G606" s="1" t="s">
        <v>30</v>
      </c>
      <c r="H606" s="1" t="s">
        <v>31</v>
      </c>
      <c r="I606" s="5">
        <v>22.9</v>
      </c>
      <c r="J606" s="5">
        <v>10305</v>
      </c>
      <c r="K606" s="5">
        <v>-367.34</v>
      </c>
      <c r="L606" s="5">
        <v>9937.66</v>
      </c>
      <c r="M606" s="5">
        <v>-6345.16</v>
      </c>
      <c r="N606" s="5">
        <v>-369.25</v>
      </c>
      <c r="O606" s="5">
        <v>-169.92</v>
      </c>
      <c r="P606" s="5">
        <f>Table1[[#This Row],[Net Sales]]+(Table1[[#This Row],[Cost of Goods Sold]]+Table1[[#This Row],[Distribution]]+Table1[[#This Row],[Warehousing]])</f>
        <v>3053.33</v>
      </c>
      <c r="Q606" s="12">
        <f>Table1[[#This Row],[PROFIT]]/Table1[[#This Row],[Net Sales]]</f>
        <v>0.30724838644107366</v>
      </c>
      <c r="R606" s="14">
        <f>ABS(Table1[[#This Row],[Distribution]])+ABS(Table1[[#This Row],[Warehousing]])</f>
        <v>539.16999999999996</v>
      </c>
      <c r="S606" s="12">
        <f>ABS(Table1[[#This Row],[Discounts]]/Table1[[#This Row],[Gross Sales]])</f>
        <v>3.5646773410965546E-2</v>
      </c>
      <c r="T606" s="17">
        <f>Table1[[#This Row],[logistics cost]]/Table1[[#This Row],[Net Sales]]</f>
        <v>5.4255227085651954E-2</v>
      </c>
      <c r="U606" s="1">
        <f>Table1[[#This Row],[PROFIT]]/Table1[[#This Row],[Volume]]</f>
        <v>133.33318777292578</v>
      </c>
      <c r="V606" s="1">
        <f>ABS(Table1[[#This Row],[Discounts]])</f>
        <v>367.34</v>
      </c>
    </row>
    <row r="607" spans="1:22" ht="21.75" customHeight="1" x14ac:dyDescent="0.3">
      <c r="A607" s="1">
        <v>1120010</v>
      </c>
      <c r="B607" s="1" t="s">
        <v>32</v>
      </c>
      <c r="C607" s="1">
        <v>202504</v>
      </c>
      <c r="D607" s="1" t="s">
        <v>22</v>
      </c>
      <c r="E607" s="1" t="s">
        <v>17</v>
      </c>
      <c r="F607" s="1" t="s">
        <v>18</v>
      </c>
      <c r="G607" s="1" t="s">
        <v>30</v>
      </c>
      <c r="H607" s="1" t="s">
        <v>31</v>
      </c>
      <c r="I607" s="5">
        <v>106.5</v>
      </c>
      <c r="J607" s="5">
        <v>51120</v>
      </c>
      <c r="K607" s="5">
        <v>-1402.31</v>
      </c>
      <c r="L607" s="5">
        <v>49717.69</v>
      </c>
      <c r="M607" s="5">
        <v>-33299.29</v>
      </c>
      <c r="N607" s="5">
        <v>-1295.27</v>
      </c>
      <c r="O607" s="5">
        <v>-758.24</v>
      </c>
      <c r="P607" s="5">
        <f>Table1[[#This Row],[Net Sales]]+(Table1[[#This Row],[Cost of Goods Sold]]+Table1[[#This Row],[Distribution]]+Table1[[#This Row],[Warehousing]])</f>
        <v>14364.890000000007</v>
      </c>
      <c r="Q607" s="12">
        <f>Table1[[#This Row],[PROFIT]]/Table1[[#This Row],[Net Sales]]</f>
        <v>0.28892915177676209</v>
      </c>
      <c r="R607" s="14">
        <f>ABS(Table1[[#This Row],[Distribution]])+ABS(Table1[[#This Row],[Warehousing]])</f>
        <v>2053.5100000000002</v>
      </c>
      <c r="S607" s="12">
        <f>ABS(Table1[[#This Row],[Discounts]]/Table1[[#This Row],[Gross Sales]])</f>
        <v>2.7431729264475742E-2</v>
      </c>
      <c r="T607" s="17">
        <f>Table1[[#This Row],[logistics cost]]/Table1[[#This Row],[Net Sales]]</f>
        <v>4.1303407298287596E-2</v>
      </c>
      <c r="U607" s="1">
        <f>Table1[[#This Row],[PROFIT]]/Table1[[#This Row],[Volume]]</f>
        <v>134.88159624413152</v>
      </c>
      <c r="V607" s="1">
        <f>ABS(Table1[[#This Row],[Discounts]])</f>
        <v>1402.31</v>
      </c>
    </row>
    <row r="608" spans="1:22" ht="21.75" customHeight="1" x14ac:dyDescent="0.3">
      <c r="A608" s="1">
        <v>1110020</v>
      </c>
      <c r="B608" s="1" t="s">
        <v>41</v>
      </c>
      <c r="C608" s="1">
        <v>202402</v>
      </c>
      <c r="D608" s="1" t="s">
        <v>16</v>
      </c>
      <c r="E608" s="1" t="s">
        <v>28</v>
      </c>
      <c r="F608" s="1" t="s">
        <v>29</v>
      </c>
      <c r="G608" s="1" t="s">
        <v>19</v>
      </c>
      <c r="H608" s="1" t="s">
        <v>20</v>
      </c>
      <c r="I608" s="5">
        <v>95.6</v>
      </c>
      <c r="J608" s="5">
        <v>43020</v>
      </c>
      <c r="K608" s="5">
        <v>-3759.97</v>
      </c>
      <c r="L608" s="5">
        <v>39260.03</v>
      </c>
      <c r="M608" s="5">
        <v>-25386.57</v>
      </c>
      <c r="N608" s="5">
        <v>-804.78</v>
      </c>
      <c r="O608" s="5">
        <v>-582.09</v>
      </c>
      <c r="P608" s="5">
        <f>Table1[[#This Row],[Net Sales]]+(Table1[[#This Row],[Cost of Goods Sold]]+Table1[[#This Row],[Distribution]]+Table1[[#This Row],[Warehousing]])</f>
        <v>12486.59</v>
      </c>
      <c r="Q608" s="12">
        <f>Table1[[#This Row],[PROFIT]]/Table1[[#This Row],[Net Sales]]</f>
        <v>0.31804840699306652</v>
      </c>
      <c r="R608" s="14">
        <f>ABS(Table1[[#This Row],[Distribution]])+ABS(Table1[[#This Row],[Warehousing]])</f>
        <v>1386.87</v>
      </c>
      <c r="S608" s="12">
        <f>ABS(Table1[[#This Row],[Discounts]]/Table1[[#This Row],[Gross Sales]])</f>
        <v>8.740051139005113E-2</v>
      </c>
      <c r="T608" s="17">
        <f>Table1[[#This Row],[logistics cost]]/Table1[[#This Row],[Net Sales]]</f>
        <v>3.5325240454477491E-2</v>
      </c>
      <c r="U608" s="1">
        <f>Table1[[#This Row],[PROFIT]]/Table1[[#This Row],[Volume]]</f>
        <v>130.61286610878662</v>
      </c>
      <c r="V608" s="1">
        <f>ABS(Table1[[#This Row],[Discounts]])</f>
        <v>3759.97</v>
      </c>
    </row>
    <row r="609" spans="1:22" ht="21.75" customHeight="1" x14ac:dyDescent="0.3">
      <c r="A609" s="1">
        <v>1130010</v>
      </c>
      <c r="B609" s="1" t="s">
        <v>26</v>
      </c>
      <c r="C609" s="1">
        <v>202411</v>
      </c>
      <c r="D609" s="1" t="s">
        <v>27</v>
      </c>
      <c r="E609" s="1" t="s">
        <v>28</v>
      </c>
      <c r="F609" s="1" t="s">
        <v>29</v>
      </c>
      <c r="G609" s="1" t="s">
        <v>36</v>
      </c>
      <c r="H609" s="1" t="s">
        <v>37</v>
      </c>
      <c r="I609" s="5">
        <v>280.89999999999998</v>
      </c>
      <c r="J609" s="5">
        <v>101124</v>
      </c>
      <c r="K609" s="5">
        <v>-11052.61</v>
      </c>
      <c r="L609" s="5">
        <v>90071.39</v>
      </c>
      <c r="M609" s="5">
        <v>-58674.1</v>
      </c>
      <c r="N609" s="5">
        <v>-3198.49</v>
      </c>
      <c r="O609" s="5">
        <v>-1029.78</v>
      </c>
      <c r="P609" s="5">
        <f>Table1[[#This Row],[Net Sales]]+(Table1[[#This Row],[Cost of Goods Sold]]+Table1[[#This Row],[Distribution]]+Table1[[#This Row],[Warehousing]])</f>
        <v>27169.020000000004</v>
      </c>
      <c r="Q609" s="12">
        <f>Table1[[#This Row],[PROFIT]]/Table1[[#This Row],[Net Sales]]</f>
        <v>0.30163873345354175</v>
      </c>
      <c r="R609" s="14">
        <f>ABS(Table1[[#This Row],[Distribution]])+ABS(Table1[[#This Row],[Warehousing]])</f>
        <v>4228.2699999999995</v>
      </c>
      <c r="S609" s="12">
        <f>ABS(Table1[[#This Row],[Discounts]]/Table1[[#This Row],[Gross Sales]])</f>
        <v>0.1092975950318421</v>
      </c>
      <c r="T609" s="17">
        <f>Table1[[#This Row],[logistics cost]]/Table1[[#This Row],[Net Sales]]</f>
        <v>4.6943541117773352E-2</v>
      </c>
      <c r="U609" s="1">
        <f>Table1[[#This Row],[PROFIT]]/Table1[[#This Row],[Volume]]</f>
        <v>96.72132431470277</v>
      </c>
      <c r="V609" s="1">
        <f>ABS(Table1[[#This Row],[Discounts]])</f>
        <v>11052.61</v>
      </c>
    </row>
    <row r="610" spans="1:22" ht="21.75" customHeight="1" x14ac:dyDescent="0.3">
      <c r="A610" s="1">
        <v>1110010</v>
      </c>
      <c r="B610" s="1" t="s">
        <v>15</v>
      </c>
      <c r="C610" s="1">
        <v>202512</v>
      </c>
      <c r="D610" s="1" t="s">
        <v>16</v>
      </c>
      <c r="E610" s="1" t="s">
        <v>17</v>
      </c>
      <c r="F610" s="1" t="s">
        <v>18</v>
      </c>
      <c r="G610" s="1" t="s">
        <v>36</v>
      </c>
      <c r="H610" s="1" t="s">
        <v>37</v>
      </c>
      <c r="I610" s="5">
        <v>59.1</v>
      </c>
      <c r="J610" s="5">
        <v>24822</v>
      </c>
      <c r="K610" s="5">
        <v>-2370.59</v>
      </c>
      <c r="L610" s="5">
        <v>22451.41</v>
      </c>
      <c r="M610" s="5">
        <v>-15084.85</v>
      </c>
      <c r="N610" s="5">
        <v>-501.04</v>
      </c>
      <c r="O610" s="5">
        <v>-294.33</v>
      </c>
      <c r="P610" s="5">
        <f>Table1[[#This Row],[Net Sales]]+(Table1[[#This Row],[Cost of Goods Sold]]+Table1[[#This Row],[Distribution]]+Table1[[#This Row],[Warehousing]])</f>
        <v>6571.1899999999987</v>
      </c>
      <c r="Q610" s="12">
        <f>Table1[[#This Row],[PROFIT]]/Table1[[#This Row],[Net Sales]]</f>
        <v>0.29268495831664909</v>
      </c>
      <c r="R610" s="14">
        <f>ABS(Table1[[#This Row],[Distribution]])+ABS(Table1[[#This Row],[Warehousing]])</f>
        <v>795.37</v>
      </c>
      <c r="S610" s="12">
        <f>ABS(Table1[[#This Row],[Discounts]]/Table1[[#This Row],[Gross Sales]])</f>
        <v>9.5503585528966248E-2</v>
      </c>
      <c r="T610" s="17">
        <f>Table1[[#This Row],[logistics cost]]/Table1[[#This Row],[Net Sales]]</f>
        <v>3.5426282803619015E-2</v>
      </c>
      <c r="U610" s="1">
        <f>Table1[[#This Row],[PROFIT]]/Table1[[#This Row],[Volume]]</f>
        <v>111.1876480541455</v>
      </c>
      <c r="V610" s="1">
        <f>ABS(Table1[[#This Row],[Discounts]])</f>
        <v>2370.59</v>
      </c>
    </row>
    <row r="611" spans="1:22" ht="21.75" customHeight="1" x14ac:dyDescent="0.3">
      <c r="A611" s="1">
        <v>1110010</v>
      </c>
      <c r="B611" s="1" t="s">
        <v>15</v>
      </c>
      <c r="C611" s="1">
        <v>202503</v>
      </c>
      <c r="D611" s="1" t="s">
        <v>16</v>
      </c>
      <c r="E611" s="1" t="s">
        <v>17</v>
      </c>
      <c r="F611" s="1" t="s">
        <v>18</v>
      </c>
      <c r="G611" s="1" t="s">
        <v>19</v>
      </c>
      <c r="H611" s="1" t="s">
        <v>20</v>
      </c>
      <c r="I611" s="5">
        <v>107.8</v>
      </c>
      <c r="J611" s="5">
        <v>45276</v>
      </c>
      <c r="K611" s="5">
        <v>-2856.6</v>
      </c>
      <c r="L611" s="5">
        <v>42419.4</v>
      </c>
      <c r="M611" s="5">
        <v>-28250.080000000002</v>
      </c>
      <c r="N611" s="5">
        <v>-1480.91</v>
      </c>
      <c r="O611" s="5">
        <v>-433.73</v>
      </c>
      <c r="P611" s="5">
        <f>Table1[[#This Row],[Net Sales]]+(Table1[[#This Row],[Cost of Goods Sold]]+Table1[[#This Row],[Distribution]]+Table1[[#This Row],[Warehousing]])</f>
        <v>12254.68</v>
      </c>
      <c r="Q611" s="12">
        <f>Table1[[#This Row],[PROFIT]]/Table1[[#This Row],[Net Sales]]</f>
        <v>0.28889328939117481</v>
      </c>
      <c r="R611" s="14">
        <f>ABS(Table1[[#This Row],[Distribution]])+ABS(Table1[[#This Row],[Warehousing]])</f>
        <v>1914.64</v>
      </c>
      <c r="S611" s="12">
        <f>ABS(Table1[[#This Row],[Discounts]]/Table1[[#This Row],[Gross Sales]])</f>
        <v>6.3093029419560034E-2</v>
      </c>
      <c r="T611" s="17">
        <f>Table1[[#This Row],[logistics cost]]/Table1[[#This Row],[Net Sales]]</f>
        <v>4.5135951946515041E-2</v>
      </c>
      <c r="U611" s="1">
        <f>Table1[[#This Row],[PROFIT]]/Table1[[#This Row],[Volume]]</f>
        <v>113.67977736549166</v>
      </c>
      <c r="V611" s="1">
        <f>ABS(Table1[[#This Row],[Discounts]])</f>
        <v>2856.6</v>
      </c>
    </row>
    <row r="612" spans="1:22" ht="21.75" customHeight="1" x14ac:dyDescent="0.3">
      <c r="A612" s="1">
        <v>1120010</v>
      </c>
      <c r="B612" s="1" t="s">
        <v>32</v>
      </c>
      <c r="C612" s="1">
        <v>202407</v>
      </c>
      <c r="D612" s="1" t="s">
        <v>22</v>
      </c>
      <c r="E612" s="1" t="s">
        <v>17</v>
      </c>
      <c r="F612" s="1" t="s">
        <v>18</v>
      </c>
      <c r="G612" s="1" t="s">
        <v>39</v>
      </c>
      <c r="H612" s="1" t="s">
        <v>37</v>
      </c>
      <c r="I612" s="5">
        <v>98.1</v>
      </c>
      <c r="J612" s="5">
        <v>47088</v>
      </c>
      <c r="K612" s="5">
        <v>-4288.1099999999997</v>
      </c>
      <c r="L612" s="5">
        <v>42799.89</v>
      </c>
      <c r="M612" s="5">
        <v>-27355.51</v>
      </c>
      <c r="N612" s="5">
        <v>-1233.5899999999999</v>
      </c>
      <c r="O612" s="5">
        <v>-478.35</v>
      </c>
      <c r="P612" s="5">
        <f>Table1[[#This Row],[Net Sales]]+(Table1[[#This Row],[Cost of Goods Sold]]+Table1[[#This Row],[Distribution]]+Table1[[#This Row],[Warehousing]])</f>
        <v>13732.440000000002</v>
      </c>
      <c r="Q612" s="12">
        <f>Table1[[#This Row],[PROFIT]]/Table1[[#This Row],[Net Sales]]</f>
        <v>0.32085222648936723</v>
      </c>
      <c r="R612" s="14">
        <f>ABS(Table1[[#This Row],[Distribution]])+ABS(Table1[[#This Row],[Warehousing]])</f>
        <v>1711.94</v>
      </c>
      <c r="S612" s="12">
        <f>ABS(Table1[[#This Row],[Discounts]]/Table1[[#This Row],[Gross Sales]])</f>
        <v>9.1065876656472977E-2</v>
      </c>
      <c r="T612" s="17">
        <f>Table1[[#This Row],[logistics cost]]/Table1[[#This Row],[Net Sales]]</f>
        <v>3.9998700931240715E-2</v>
      </c>
      <c r="U612" s="1">
        <f>Table1[[#This Row],[PROFIT]]/Table1[[#This Row],[Volume]]</f>
        <v>139.98409785932725</v>
      </c>
      <c r="V612" s="1">
        <f>ABS(Table1[[#This Row],[Discounts]])</f>
        <v>4288.1099999999997</v>
      </c>
    </row>
    <row r="613" spans="1:22" ht="21.75" customHeight="1" x14ac:dyDescent="0.3">
      <c r="A613" s="1">
        <v>1110020</v>
      </c>
      <c r="B613" s="1" t="s">
        <v>41</v>
      </c>
      <c r="C613" s="1">
        <v>202404</v>
      </c>
      <c r="D613" s="1" t="s">
        <v>16</v>
      </c>
      <c r="E613" s="1" t="s">
        <v>28</v>
      </c>
      <c r="F613" s="1" t="s">
        <v>29</v>
      </c>
      <c r="G613" s="1" t="s">
        <v>39</v>
      </c>
      <c r="H613" s="1" t="s">
        <v>37</v>
      </c>
      <c r="I613" s="5">
        <v>53.8</v>
      </c>
      <c r="J613" s="5">
        <v>24210</v>
      </c>
      <c r="K613" s="5">
        <v>-2540.06</v>
      </c>
      <c r="L613" s="5">
        <v>21669.94</v>
      </c>
      <c r="M613" s="5">
        <v>-14103.74</v>
      </c>
      <c r="N613" s="5">
        <v>-522.92999999999995</v>
      </c>
      <c r="O613" s="5">
        <v>-292.61</v>
      </c>
      <c r="P613" s="5">
        <f>Table1[[#This Row],[Net Sales]]+(Table1[[#This Row],[Cost of Goods Sold]]+Table1[[#This Row],[Distribution]]+Table1[[#This Row],[Warehousing]])</f>
        <v>6750.659999999998</v>
      </c>
      <c r="Q613" s="12">
        <f>Table1[[#This Row],[PROFIT]]/Table1[[#This Row],[Net Sales]]</f>
        <v>0.31152185931294679</v>
      </c>
      <c r="R613" s="14">
        <f>ABS(Table1[[#This Row],[Distribution]])+ABS(Table1[[#This Row],[Warehousing]])</f>
        <v>815.54</v>
      </c>
      <c r="S613" s="12">
        <f>ABS(Table1[[#This Row],[Discounts]]/Table1[[#This Row],[Gross Sales]])</f>
        <v>0.10491780256092524</v>
      </c>
      <c r="T613" s="17">
        <f>Table1[[#This Row],[logistics cost]]/Table1[[#This Row],[Net Sales]]</f>
        <v>3.7634621969419392E-2</v>
      </c>
      <c r="U613" s="1">
        <f>Table1[[#This Row],[PROFIT]]/Table1[[#This Row],[Volume]]</f>
        <v>125.47695167286243</v>
      </c>
      <c r="V613" s="1">
        <f>ABS(Table1[[#This Row],[Discounts]])</f>
        <v>2540.06</v>
      </c>
    </row>
    <row r="614" spans="1:22" ht="21.75" customHeight="1" x14ac:dyDescent="0.3">
      <c r="A614" s="1">
        <v>1120010</v>
      </c>
      <c r="B614" s="1" t="s">
        <v>32</v>
      </c>
      <c r="C614" s="1">
        <v>202511</v>
      </c>
      <c r="D614" s="1" t="s">
        <v>22</v>
      </c>
      <c r="E614" s="1" t="s">
        <v>17</v>
      </c>
      <c r="F614" s="1" t="s">
        <v>18</v>
      </c>
      <c r="G614" s="1" t="s">
        <v>33</v>
      </c>
      <c r="H614" s="1" t="s">
        <v>34</v>
      </c>
      <c r="I614" s="5">
        <v>251</v>
      </c>
      <c r="J614" s="5">
        <v>120480</v>
      </c>
      <c r="K614" s="5">
        <v>-10508.57</v>
      </c>
      <c r="L614" s="5">
        <v>109971.43</v>
      </c>
      <c r="M614" s="5">
        <v>-69312.41</v>
      </c>
      <c r="N614" s="5">
        <v>-2884.28</v>
      </c>
      <c r="O614" s="5">
        <v>-2080.9299999999998</v>
      </c>
      <c r="P614" s="5">
        <f>Table1[[#This Row],[Net Sales]]+(Table1[[#This Row],[Cost of Goods Sold]]+Table1[[#This Row],[Distribution]]+Table1[[#This Row],[Warehousing]])</f>
        <v>35693.81</v>
      </c>
      <c r="Q614" s="12">
        <f>Table1[[#This Row],[PROFIT]]/Table1[[#This Row],[Net Sales]]</f>
        <v>0.32457348240356609</v>
      </c>
      <c r="R614" s="14">
        <f>ABS(Table1[[#This Row],[Distribution]])+ABS(Table1[[#This Row],[Warehousing]])</f>
        <v>4965.21</v>
      </c>
      <c r="S614" s="12">
        <f>ABS(Table1[[#This Row],[Discounts]]/Table1[[#This Row],[Gross Sales]])</f>
        <v>8.7222526560424965E-2</v>
      </c>
      <c r="T614" s="17">
        <f>Table1[[#This Row],[logistics cost]]/Table1[[#This Row],[Net Sales]]</f>
        <v>4.5149999413484035E-2</v>
      </c>
      <c r="U614" s="1">
        <f>Table1[[#This Row],[PROFIT]]/Table1[[#This Row],[Volume]]</f>
        <v>142.20641434262947</v>
      </c>
      <c r="V614" s="1">
        <f>ABS(Table1[[#This Row],[Discounts]])</f>
        <v>10508.57</v>
      </c>
    </row>
    <row r="615" spans="1:22" ht="21.75" customHeight="1" x14ac:dyDescent="0.3">
      <c r="A615" s="1">
        <v>1130010</v>
      </c>
      <c r="B615" s="1" t="s">
        <v>26</v>
      </c>
      <c r="C615" s="1">
        <v>202405</v>
      </c>
      <c r="D615" s="1" t="s">
        <v>27</v>
      </c>
      <c r="E615" s="1" t="s">
        <v>28</v>
      </c>
      <c r="F615" s="1" t="s">
        <v>29</v>
      </c>
      <c r="G615" s="1" t="s">
        <v>30</v>
      </c>
      <c r="H615" s="1" t="s">
        <v>31</v>
      </c>
      <c r="I615" s="5">
        <v>13.2</v>
      </c>
      <c r="J615" s="5">
        <v>4752</v>
      </c>
      <c r="K615" s="5">
        <v>-180.89</v>
      </c>
      <c r="L615" s="5">
        <v>4571.1099999999997</v>
      </c>
      <c r="M615" s="5">
        <v>-2847.93</v>
      </c>
      <c r="N615" s="5">
        <v>-126.49</v>
      </c>
      <c r="O615" s="5">
        <v>-49.65</v>
      </c>
      <c r="P615" s="5">
        <f>Table1[[#This Row],[Net Sales]]+(Table1[[#This Row],[Cost of Goods Sold]]+Table1[[#This Row],[Distribution]]+Table1[[#This Row],[Warehousing]])</f>
        <v>1547.04</v>
      </c>
      <c r="Q615" s="12">
        <f>Table1[[#This Row],[PROFIT]]/Table1[[#This Row],[Net Sales]]</f>
        <v>0.33843858493888795</v>
      </c>
      <c r="R615" s="14">
        <f>ABS(Table1[[#This Row],[Distribution]])+ABS(Table1[[#This Row],[Warehousing]])</f>
        <v>176.14</v>
      </c>
      <c r="S615" s="12">
        <f>ABS(Table1[[#This Row],[Discounts]]/Table1[[#This Row],[Gross Sales]])</f>
        <v>3.8066077441077435E-2</v>
      </c>
      <c r="T615" s="17">
        <f>Table1[[#This Row],[logistics cost]]/Table1[[#This Row],[Net Sales]]</f>
        <v>3.8533310290060838E-2</v>
      </c>
      <c r="U615" s="1">
        <f>Table1[[#This Row],[PROFIT]]/Table1[[#This Row],[Volume]]</f>
        <v>117.2</v>
      </c>
      <c r="V615" s="1">
        <f>ABS(Table1[[#This Row],[Discounts]])</f>
        <v>180.89</v>
      </c>
    </row>
    <row r="616" spans="1:22" ht="21.75" customHeight="1" x14ac:dyDescent="0.3">
      <c r="A616" s="1">
        <v>1120020</v>
      </c>
      <c r="B616" s="1" t="s">
        <v>21</v>
      </c>
      <c r="C616" s="1">
        <v>202508</v>
      </c>
      <c r="D616" s="1" t="s">
        <v>22</v>
      </c>
      <c r="E616" s="1" t="s">
        <v>23</v>
      </c>
      <c r="F616" s="1" t="s">
        <v>24</v>
      </c>
      <c r="G616" s="1" t="s">
        <v>39</v>
      </c>
      <c r="H616" s="1" t="s">
        <v>37</v>
      </c>
      <c r="I616" s="5">
        <v>138.9</v>
      </c>
      <c r="J616" s="5">
        <v>52782</v>
      </c>
      <c r="K616" s="5">
        <v>-4924.21</v>
      </c>
      <c r="L616" s="5">
        <v>47857.79</v>
      </c>
      <c r="M616" s="5">
        <v>-30240.799999999999</v>
      </c>
      <c r="N616" s="5">
        <v>-1683.07</v>
      </c>
      <c r="O616" s="5">
        <v>-865.89</v>
      </c>
      <c r="P616" s="5">
        <f>Table1[[#This Row],[Net Sales]]+(Table1[[#This Row],[Cost of Goods Sold]]+Table1[[#This Row],[Distribution]]+Table1[[#This Row],[Warehousing]])</f>
        <v>15068.029999999999</v>
      </c>
      <c r="Q616" s="12">
        <f>Table1[[#This Row],[PROFIT]]/Table1[[#This Row],[Net Sales]]</f>
        <v>0.31485010068371311</v>
      </c>
      <c r="R616" s="14">
        <f>ABS(Table1[[#This Row],[Distribution]])+ABS(Table1[[#This Row],[Warehousing]])</f>
        <v>2548.96</v>
      </c>
      <c r="S616" s="12">
        <f>ABS(Table1[[#This Row],[Discounts]]/Table1[[#This Row],[Gross Sales]])</f>
        <v>9.3293357584024864E-2</v>
      </c>
      <c r="T616" s="17">
        <f>Table1[[#This Row],[logistics cost]]/Table1[[#This Row],[Net Sales]]</f>
        <v>5.3261130528593152E-2</v>
      </c>
      <c r="U616" s="1">
        <f>Table1[[#This Row],[PROFIT]]/Table1[[#This Row],[Volume]]</f>
        <v>108.48113750899927</v>
      </c>
      <c r="V616" s="1">
        <f>ABS(Table1[[#This Row],[Discounts]])</f>
        <v>4924.21</v>
      </c>
    </row>
    <row r="617" spans="1:22" ht="21.75" customHeight="1" x14ac:dyDescent="0.3">
      <c r="A617" s="1">
        <v>1110010</v>
      </c>
      <c r="B617" s="1" t="s">
        <v>15</v>
      </c>
      <c r="C617" s="1">
        <v>202405</v>
      </c>
      <c r="D617" s="1" t="s">
        <v>16</v>
      </c>
      <c r="E617" s="1" t="s">
        <v>17</v>
      </c>
      <c r="F617" s="1" t="s">
        <v>18</v>
      </c>
      <c r="G617" s="1" t="s">
        <v>43</v>
      </c>
      <c r="H617" s="1" t="s">
        <v>31</v>
      </c>
      <c r="I617" s="5">
        <v>20.2</v>
      </c>
      <c r="J617" s="5">
        <v>8484</v>
      </c>
      <c r="K617" s="5">
        <v>-305.82</v>
      </c>
      <c r="L617" s="5">
        <v>8178.18</v>
      </c>
      <c r="M617" s="5">
        <v>-5413.27</v>
      </c>
      <c r="N617" s="5">
        <v>-179.47</v>
      </c>
      <c r="O617" s="5">
        <v>-107.17</v>
      </c>
      <c r="P617" s="5">
        <f>Table1[[#This Row],[Net Sales]]+(Table1[[#This Row],[Cost of Goods Sold]]+Table1[[#This Row],[Distribution]]+Table1[[#This Row],[Warehousing]])</f>
        <v>2478.2699999999995</v>
      </c>
      <c r="Q617" s="12">
        <f>Table1[[#This Row],[PROFIT]]/Table1[[#This Row],[Net Sales]]</f>
        <v>0.3030344159703014</v>
      </c>
      <c r="R617" s="14">
        <f>ABS(Table1[[#This Row],[Distribution]])+ABS(Table1[[#This Row],[Warehousing]])</f>
        <v>286.64</v>
      </c>
      <c r="S617" s="12">
        <f>ABS(Table1[[#This Row],[Discounts]]/Table1[[#This Row],[Gross Sales]])</f>
        <v>3.6046676096181049E-2</v>
      </c>
      <c r="T617" s="17">
        <f>Table1[[#This Row],[logistics cost]]/Table1[[#This Row],[Net Sales]]</f>
        <v>3.5049363061218995E-2</v>
      </c>
      <c r="U617" s="1">
        <f>Table1[[#This Row],[PROFIT]]/Table1[[#This Row],[Volume]]</f>
        <v>122.68663366336632</v>
      </c>
      <c r="V617" s="1">
        <f>ABS(Table1[[#This Row],[Discounts]])</f>
        <v>305.82</v>
      </c>
    </row>
    <row r="618" spans="1:22" ht="21.75" customHeight="1" x14ac:dyDescent="0.3">
      <c r="A618" s="1">
        <v>1120020</v>
      </c>
      <c r="B618" s="1" t="s">
        <v>21</v>
      </c>
      <c r="C618" s="1">
        <v>202408</v>
      </c>
      <c r="D618" s="1" t="s">
        <v>22</v>
      </c>
      <c r="E618" s="1" t="s">
        <v>23</v>
      </c>
      <c r="F618" s="1" t="s">
        <v>24</v>
      </c>
      <c r="G618" s="1" t="s">
        <v>30</v>
      </c>
      <c r="H618" s="1" t="s">
        <v>31</v>
      </c>
      <c r="I618" s="5">
        <v>25.8</v>
      </c>
      <c r="J618" s="5">
        <v>9804</v>
      </c>
      <c r="K618" s="5">
        <v>-371.71</v>
      </c>
      <c r="L618" s="5">
        <v>9432.2900000000009</v>
      </c>
      <c r="M618" s="5">
        <v>-5994.06</v>
      </c>
      <c r="N618" s="5">
        <v>-257.20999999999998</v>
      </c>
      <c r="O618" s="5">
        <v>-111.62</v>
      </c>
      <c r="P618" s="5">
        <f>Table1[[#This Row],[Net Sales]]+(Table1[[#This Row],[Cost of Goods Sold]]+Table1[[#This Row],[Distribution]]+Table1[[#This Row],[Warehousing]])</f>
        <v>3069.4000000000005</v>
      </c>
      <c r="Q618" s="12">
        <f>Table1[[#This Row],[PROFIT]]/Table1[[#This Row],[Net Sales]]</f>
        <v>0.32541408290033497</v>
      </c>
      <c r="R618" s="14">
        <f>ABS(Table1[[#This Row],[Distribution]])+ABS(Table1[[#This Row],[Warehousing]])</f>
        <v>368.83</v>
      </c>
      <c r="S618" s="12">
        <f>ABS(Table1[[#This Row],[Discounts]]/Table1[[#This Row],[Gross Sales]])</f>
        <v>3.7914116687066499E-2</v>
      </c>
      <c r="T618" s="17">
        <f>Table1[[#This Row],[logistics cost]]/Table1[[#This Row],[Net Sales]]</f>
        <v>3.910291138207158E-2</v>
      </c>
      <c r="U618" s="1">
        <f>Table1[[#This Row],[PROFIT]]/Table1[[#This Row],[Volume]]</f>
        <v>118.96899224806204</v>
      </c>
      <c r="V618" s="1">
        <f>ABS(Table1[[#This Row],[Discounts]])</f>
        <v>371.71</v>
      </c>
    </row>
    <row r="619" spans="1:22" ht="21.75" customHeight="1" x14ac:dyDescent="0.3">
      <c r="A619" s="1">
        <v>1120010</v>
      </c>
      <c r="B619" s="1" t="s">
        <v>32</v>
      </c>
      <c r="C619" s="1">
        <v>202504</v>
      </c>
      <c r="D619" s="1" t="s">
        <v>22</v>
      </c>
      <c r="E619" s="1" t="s">
        <v>17</v>
      </c>
      <c r="F619" s="1" t="s">
        <v>18</v>
      </c>
      <c r="G619" s="1" t="s">
        <v>40</v>
      </c>
      <c r="H619" s="1" t="s">
        <v>34</v>
      </c>
      <c r="I619" s="5">
        <v>57.6</v>
      </c>
      <c r="J619" s="5">
        <v>27648</v>
      </c>
      <c r="K619" s="5">
        <v>-2329.62</v>
      </c>
      <c r="L619" s="5">
        <v>25318.38</v>
      </c>
      <c r="M619" s="5">
        <v>-16231.27</v>
      </c>
      <c r="N619" s="5">
        <v>-739.93</v>
      </c>
      <c r="O619" s="5">
        <v>-296.43</v>
      </c>
      <c r="P619" s="5">
        <f>Table1[[#This Row],[Net Sales]]+(Table1[[#This Row],[Cost of Goods Sold]]+Table1[[#This Row],[Distribution]]+Table1[[#This Row],[Warehousing]])</f>
        <v>8050.75</v>
      </c>
      <c r="Q619" s="12">
        <f>Table1[[#This Row],[PROFIT]]/Table1[[#This Row],[Net Sales]]</f>
        <v>0.31798045530559221</v>
      </c>
      <c r="R619" s="14">
        <f>ABS(Table1[[#This Row],[Distribution]])+ABS(Table1[[#This Row],[Warehousing]])</f>
        <v>1036.3599999999999</v>
      </c>
      <c r="S619" s="12">
        <f>ABS(Table1[[#This Row],[Discounts]]/Table1[[#This Row],[Gross Sales]])</f>
        <v>8.4259982638888883E-2</v>
      </c>
      <c r="T619" s="17">
        <f>Table1[[#This Row],[logistics cost]]/Table1[[#This Row],[Net Sales]]</f>
        <v>4.0933108674409656E-2</v>
      </c>
      <c r="U619" s="1">
        <f>Table1[[#This Row],[PROFIT]]/Table1[[#This Row],[Volume]]</f>
        <v>139.76996527777777</v>
      </c>
      <c r="V619" s="1">
        <f>ABS(Table1[[#This Row],[Discounts]])</f>
        <v>2329.62</v>
      </c>
    </row>
    <row r="620" spans="1:22" ht="21.75" customHeight="1" x14ac:dyDescent="0.3">
      <c r="A620" s="1">
        <v>1120010</v>
      </c>
      <c r="B620" s="1" t="s">
        <v>32</v>
      </c>
      <c r="C620" s="1">
        <v>202501</v>
      </c>
      <c r="D620" s="1" t="s">
        <v>22</v>
      </c>
      <c r="E620" s="1" t="s">
        <v>17</v>
      </c>
      <c r="F620" s="1" t="s">
        <v>18</v>
      </c>
      <c r="G620" s="1" t="s">
        <v>36</v>
      </c>
      <c r="H620" s="1" t="s">
        <v>37</v>
      </c>
      <c r="I620" s="5">
        <v>254.4</v>
      </c>
      <c r="J620" s="5">
        <v>122112</v>
      </c>
      <c r="K620" s="5">
        <v>-13660.71</v>
      </c>
      <c r="L620" s="5">
        <v>108451.29</v>
      </c>
      <c r="M620" s="5">
        <v>-69360.259999999995</v>
      </c>
      <c r="N620" s="5">
        <v>-3577.7</v>
      </c>
      <c r="O620" s="5">
        <v>-1943.91</v>
      </c>
      <c r="P620" s="5">
        <f>Table1[[#This Row],[Net Sales]]+(Table1[[#This Row],[Cost of Goods Sold]]+Table1[[#This Row],[Distribution]]+Table1[[#This Row],[Warehousing]])</f>
        <v>33569.42</v>
      </c>
      <c r="Q620" s="12">
        <f>Table1[[#This Row],[PROFIT]]/Table1[[#This Row],[Net Sales]]</f>
        <v>0.30953453850110957</v>
      </c>
      <c r="R620" s="14">
        <f>ABS(Table1[[#This Row],[Distribution]])+ABS(Table1[[#This Row],[Warehousing]])</f>
        <v>5521.61</v>
      </c>
      <c r="S620" s="12">
        <f>ABS(Table1[[#This Row],[Discounts]]/Table1[[#This Row],[Gross Sales]])</f>
        <v>0.11187033215408804</v>
      </c>
      <c r="T620" s="17">
        <f>Table1[[#This Row],[logistics cost]]/Table1[[#This Row],[Net Sales]]</f>
        <v>5.0913271755458143E-2</v>
      </c>
      <c r="U620" s="1">
        <f>Table1[[#This Row],[PROFIT]]/Table1[[#This Row],[Volume]]</f>
        <v>131.95526729559748</v>
      </c>
      <c r="V620" s="1">
        <f>ABS(Table1[[#This Row],[Discounts]])</f>
        <v>13660.71</v>
      </c>
    </row>
    <row r="621" spans="1:22" ht="21.75" customHeight="1" x14ac:dyDescent="0.3">
      <c r="A621" s="1">
        <v>1130010</v>
      </c>
      <c r="B621" s="1" t="s">
        <v>26</v>
      </c>
      <c r="C621" s="1">
        <v>202507</v>
      </c>
      <c r="D621" s="1" t="s">
        <v>27</v>
      </c>
      <c r="E621" s="1" t="s">
        <v>28</v>
      </c>
      <c r="F621" s="1" t="s">
        <v>29</v>
      </c>
      <c r="G621" s="1" t="s">
        <v>35</v>
      </c>
      <c r="H621" s="1" t="s">
        <v>31</v>
      </c>
      <c r="I621" s="5">
        <v>55.5</v>
      </c>
      <c r="J621" s="5">
        <v>19980</v>
      </c>
      <c r="K621" s="5">
        <v>-647.70000000000005</v>
      </c>
      <c r="L621" s="5">
        <v>19332.3</v>
      </c>
      <c r="M621" s="5">
        <v>-12621.61</v>
      </c>
      <c r="N621" s="5">
        <v>-763.2</v>
      </c>
      <c r="O621" s="5">
        <v>-267.52</v>
      </c>
      <c r="P621" s="5">
        <f>Table1[[#This Row],[Net Sales]]+(Table1[[#This Row],[Cost of Goods Sold]]+Table1[[#This Row],[Distribution]]+Table1[[#This Row],[Warehousing]])</f>
        <v>5679.9699999999975</v>
      </c>
      <c r="Q621" s="12">
        <f>Table1[[#This Row],[PROFIT]]/Table1[[#This Row],[Net Sales]]</f>
        <v>0.29380725521536483</v>
      </c>
      <c r="R621" s="14">
        <f>ABS(Table1[[#This Row],[Distribution]])+ABS(Table1[[#This Row],[Warehousing]])</f>
        <v>1030.72</v>
      </c>
      <c r="S621" s="12">
        <f>ABS(Table1[[#This Row],[Discounts]]/Table1[[#This Row],[Gross Sales]])</f>
        <v>3.2417417417417417E-2</v>
      </c>
      <c r="T621" s="17">
        <f>Table1[[#This Row],[logistics cost]]/Table1[[#This Row],[Net Sales]]</f>
        <v>5.3315953094044688E-2</v>
      </c>
      <c r="U621" s="1">
        <f>Table1[[#This Row],[PROFIT]]/Table1[[#This Row],[Volume]]</f>
        <v>102.34180180180175</v>
      </c>
      <c r="V621" s="1">
        <f>ABS(Table1[[#This Row],[Discounts]])</f>
        <v>647.70000000000005</v>
      </c>
    </row>
    <row r="622" spans="1:22" ht="21.75" customHeight="1" x14ac:dyDescent="0.3">
      <c r="A622" s="1">
        <v>1120010</v>
      </c>
      <c r="B622" s="1" t="s">
        <v>32</v>
      </c>
      <c r="C622" s="1">
        <v>202502</v>
      </c>
      <c r="D622" s="1" t="s">
        <v>22</v>
      </c>
      <c r="E622" s="1" t="s">
        <v>17</v>
      </c>
      <c r="F622" s="1" t="s">
        <v>18</v>
      </c>
      <c r="G622" s="1" t="s">
        <v>39</v>
      </c>
      <c r="H622" s="1" t="s">
        <v>37</v>
      </c>
      <c r="I622" s="5">
        <v>191.8</v>
      </c>
      <c r="J622" s="5">
        <v>92064</v>
      </c>
      <c r="K622" s="5">
        <v>-8625.2999999999993</v>
      </c>
      <c r="L622" s="5">
        <v>83438.7</v>
      </c>
      <c r="M622" s="5">
        <v>-55207.05</v>
      </c>
      <c r="N622" s="5">
        <v>-1957.61</v>
      </c>
      <c r="O622" s="5">
        <v>-1393.1</v>
      </c>
      <c r="P622" s="5">
        <f>Table1[[#This Row],[Net Sales]]+(Table1[[#This Row],[Cost of Goods Sold]]+Table1[[#This Row],[Distribution]]+Table1[[#This Row],[Warehousing]])</f>
        <v>24880.939999999995</v>
      </c>
      <c r="Q622" s="12">
        <f>Table1[[#This Row],[PROFIT]]/Table1[[#This Row],[Net Sales]]</f>
        <v>0.29819424319889926</v>
      </c>
      <c r="R622" s="14">
        <f>ABS(Table1[[#This Row],[Distribution]])+ABS(Table1[[#This Row],[Warehousing]])</f>
        <v>3350.71</v>
      </c>
      <c r="S622" s="12">
        <f>ABS(Table1[[#This Row],[Discounts]]/Table1[[#This Row],[Gross Sales]])</f>
        <v>9.3688086548487995E-2</v>
      </c>
      <c r="T622" s="17">
        <f>Table1[[#This Row],[logistics cost]]/Table1[[#This Row],[Net Sales]]</f>
        <v>4.0157744547793771E-2</v>
      </c>
      <c r="U622" s="1">
        <f>Table1[[#This Row],[PROFIT]]/Table1[[#This Row],[Volume]]</f>
        <v>129.72335766423353</v>
      </c>
      <c r="V622" s="1">
        <f>ABS(Table1[[#This Row],[Discounts]])</f>
        <v>8625.2999999999993</v>
      </c>
    </row>
    <row r="623" spans="1:22" ht="21.75" customHeight="1" x14ac:dyDescent="0.3">
      <c r="A623" s="1">
        <v>1130010</v>
      </c>
      <c r="B623" s="1" t="s">
        <v>26</v>
      </c>
      <c r="C623" s="1">
        <v>202507</v>
      </c>
      <c r="D623" s="1" t="s">
        <v>27</v>
      </c>
      <c r="E623" s="1" t="s">
        <v>28</v>
      </c>
      <c r="F623" s="1" t="s">
        <v>29</v>
      </c>
      <c r="G623" s="1" t="s">
        <v>30</v>
      </c>
      <c r="H623" s="1" t="s">
        <v>31</v>
      </c>
      <c r="I623" s="5">
        <v>75.599999999999994</v>
      </c>
      <c r="J623" s="5">
        <v>27216</v>
      </c>
      <c r="K623" s="5">
        <v>-721.43</v>
      </c>
      <c r="L623" s="5">
        <v>26494.57</v>
      </c>
      <c r="M623" s="5">
        <v>-16581.87</v>
      </c>
      <c r="N623" s="5">
        <v>-765.81</v>
      </c>
      <c r="O623" s="5">
        <v>-346.56</v>
      </c>
      <c r="P623" s="5">
        <f>Table1[[#This Row],[Net Sales]]+(Table1[[#This Row],[Cost of Goods Sold]]+Table1[[#This Row],[Distribution]]+Table1[[#This Row],[Warehousing]])</f>
        <v>8800.3299999999981</v>
      </c>
      <c r="Q623" s="12">
        <f>Table1[[#This Row],[PROFIT]]/Table1[[#This Row],[Net Sales]]</f>
        <v>0.33215598516979133</v>
      </c>
      <c r="R623" s="14">
        <f>ABS(Table1[[#This Row],[Distribution]])+ABS(Table1[[#This Row],[Warehousing]])</f>
        <v>1112.3699999999999</v>
      </c>
      <c r="S623" s="12">
        <f>ABS(Table1[[#This Row],[Discounts]]/Table1[[#This Row],[Gross Sales]])</f>
        <v>2.6507569077013519E-2</v>
      </c>
      <c r="T623" s="17">
        <f>Table1[[#This Row],[logistics cost]]/Table1[[#This Row],[Net Sales]]</f>
        <v>4.1984829344276955E-2</v>
      </c>
      <c r="U623" s="1">
        <f>Table1[[#This Row],[PROFIT]]/Table1[[#This Row],[Volume]]</f>
        <v>116.40648148148146</v>
      </c>
      <c r="V623" s="1">
        <f>ABS(Table1[[#This Row],[Discounts]])</f>
        <v>721.43</v>
      </c>
    </row>
    <row r="624" spans="1:22" ht="21.75" customHeight="1" x14ac:dyDescent="0.3">
      <c r="A624" s="1">
        <v>1120020</v>
      </c>
      <c r="B624" s="1" t="s">
        <v>21</v>
      </c>
      <c r="C624" s="1">
        <v>202510</v>
      </c>
      <c r="D624" s="1" t="s">
        <v>22</v>
      </c>
      <c r="E624" s="1" t="s">
        <v>23</v>
      </c>
      <c r="F624" s="1" t="s">
        <v>24</v>
      </c>
      <c r="G624" s="1" t="s">
        <v>25</v>
      </c>
      <c r="H624" s="1" t="s">
        <v>20</v>
      </c>
      <c r="I624" s="5">
        <v>99.5</v>
      </c>
      <c r="J624" s="5">
        <v>37810</v>
      </c>
      <c r="K624" s="5">
        <v>-3143.53</v>
      </c>
      <c r="L624" s="5">
        <v>34666.47</v>
      </c>
      <c r="M624" s="5">
        <v>-22281.34</v>
      </c>
      <c r="N624" s="5">
        <v>-1036.04</v>
      </c>
      <c r="O624" s="5">
        <v>-575.52</v>
      </c>
      <c r="P624" s="5">
        <f>Table1[[#This Row],[Net Sales]]+(Table1[[#This Row],[Cost of Goods Sold]]+Table1[[#This Row],[Distribution]]+Table1[[#This Row],[Warehousing]])</f>
        <v>10773.57</v>
      </c>
      <c r="Q624" s="12">
        <f>Table1[[#This Row],[PROFIT]]/Table1[[#This Row],[Net Sales]]</f>
        <v>0.31077782075879085</v>
      </c>
      <c r="R624" s="14">
        <f>ABS(Table1[[#This Row],[Distribution]])+ABS(Table1[[#This Row],[Warehousing]])</f>
        <v>1611.56</v>
      </c>
      <c r="S624" s="12">
        <f>ABS(Table1[[#This Row],[Discounts]]/Table1[[#This Row],[Gross Sales]])</f>
        <v>8.3140174556995503E-2</v>
      </c>
      <c r="T624" s="17">
        <f>Table1[[#This Row],[logistics cost]]/Table1[[#This Row],[Net Sales]]</f>
        <v>4.648757141987632E-2</v>
      </c>
      <c r="U624" s="1">
        <f>Table1[[#This Row],[PROFIT]]/Table1[[#This Row],[Volume]]</f>
        <v>108.27708542713567</v>
      </c>
      <c r="V624" s="1">
        <f>ABS(Table1[[#This Row],[Discounts]])</f>
        <v>3143.53</v>
      </c>
    </row>
    <row r="625" spans="1:22" ht="21.75" customHeight="1" x14ac:dyDescent="0.3">
      <c r="A625" s="1">
        <v>1110010</v>
      </c>
      <c r="B625" s="1" t="s">
        <v>15</v>
      </c>
      <c r="C625" s="1">
        <v>202507</v>
      </c>
      <c r="D625" s="1" t="s">
        <v>16</v>
      </c>
      <c r="E625" s="1" t="s">
        <v>17</v>
      </c>
      <c r="F625" s="1" t="s">
        <v>18</v>
      </c>
      <c r="G625" s="1" t="s">
        <v>36</v>
      </c>
      <c r="H625" s="1" t="s">
        <v>37</v>
      </c>
      <c r="I625" s="5">
        <v>275.8</v>
      </c>
      <c r="J625" s="5">
        <v>115836</v>
      </c>
      <c r="K625" s="5">
        <v>-12214.36</v>
      </c>
      <c r="L625" s="5">
        <v>103621.64</v>
      </c>
      <c r="M625" s="5">
        <v>-64246.559999999998</v>
      </c>
      <c r="N625" s="5">
        <v>-2376.5100000000002</v>
      </c>
      <c r="O625" s="5">
        <v>-1190.8399999999999</v>
      </c>
      <c r="P625" s="5">
        <f>Table1[[#This Row],[Net Sales]]+(Table1[[#This Row],[Cost of Goods Sold]]+Table1[[#This Row],[Distribution]]+Table1[[#This Row],[Warehousing]])</f>
        <v>35807.73000000001</v>
      </c>
      <c r="Q625" s="12">
        <f>Table1[[#This Row],[PROFIT]]/Table1[[#This Row],[Net Sales]]</f>
        <v>0.34556227830403002</v>
      </c>
      <c r="R625" s="14">
        <f>ABS(Table1[[#This Row],[Distribution]])+ABS(Table1[[#This Row],[Warehousing]])</f>
        <v>3567.3500000000004</v>
      </c>
      <c r="S625" s="12">
        <f>ABS(Table1[[#This Row],[Discounts]]/Table1[[#This Row],[Gross Sales]])</f>
        <v>0.10544528471286993</v>
      </c>
      <c r="T625" s="17">
        <f>Table1[[#This Row],[logistics cost]]/Table1[[#This Row],[Net Sales]]</f>
        <v>3.4426689251395755E-2</v>
      </c>
      <c r="U625" s="1">
        <f>Table1[[#This Row],[PROFIT]]/Table1[[#This Row],[Volume]]</f>
        <v>129.83223350253812</v>
      </c>
      <c r="V625" s="1">
        <f>ABS(Table1[[#This Row],[Discounts]])</f>
        <v>12214.36</v>
      </c>
    </row>
    <row r="626" spans="1:22" ht="21.75" customHeight="1" x14ac:dyDescent="0.3">
      <c r="A626" s="1">
        <v>1130010</v>
      </c>
      <c r="B626" s="1" t="s">
        <v>26</v>
      </c>
      <c r="C626" s="1">
        <v>202508</v>
      </c>
      <c r="D626" s="1" t="s">
        <v>27</v>
      </c>
      <c r="E626" s="1" t="s">
        <v>28</v>
      </c>
      <c r="F626" s="1" t="s">
        <v>29</v>
      </c>
      <c r="G626" s="1" t="s">
        <v>40</v>
      </c>
      <c r="H626" s="1" t="s">
        <v>34</v>
      </c>
      <c r="I626" s="5">
        <v>194.5</v>
      </c>
      <c r="J626" s="5">
        <v>70020</v>
      </c>
      <c r="K626" s="5">
        <v>-5312.42</v>
      </c>
      <c r="L626" s="5">
        <v>64707.58</v>
      </c>
      <c r="M626" s="5">
        <v>-42764.66</v>
      </c>
      <c r="N626" s="5">
        <v>-1703.88</v>
      </c>
      <c r="O626" s="5">
        <v>-1016.09</v>
      </c>
      <c r="P626" s="5">
        <f>Table1[[#This Row],[Net Sales]]+(Table1[[#This Row],[Cost of Goods Sold]]+Table1[[#This Row],[Distribution]]+Table1[[#This Row],[Warehousing]])</f>
        <v>19222.950000000004</v>
      </c>
      <c r="Q626" s="12">
        <f>Table1[[#This Row],[PROFIT]]/Table1[[#This Row],[Net Sales]]</f>
        <v>0.29707416039975537</v>
      </c>
      <c r="R626" s="14">
        <f>ABS(Table1[[#This Row],[Distribution]])+ABS(Table1[[#This Row],[Warehousing]])</f>
        <v>2719.9700000000003</v>
      </c>
      <c r="S626" s="12">
        <f>ABS(Table1[[#This Row],[Discounts]]/Table1[[#This Row],[Gross Sales]])</f>
        <v>7.5870037132247936E-2</v>
      </c>
      <c r="T626" s="17">
        <f>Table1[[#This Row],[logistics cost]]/Table1[[#This Row],[Net Sales]]</f>
        <v>4.2034797159776337E-2</v>
      </c>
      <c r="U626" s="1">
        <f>Table1[[#This Row],[PROFIT]]/Table1[[#This Row],[Volume]]</f>
        <v>98.832647814910047</v>
      </c>
      <c r="V626" s="1">
        <f>ABS(Table1[[#This Row],[Discounts]])</f>
        <v>5312.42</v>
      </c>
    </row>
    <row r="627" spans="1:22" ht="21.75" customHeight="1" x14ac:dyDescent="0.3">
      <c r="A627" s="1">
        <v>1120010</v>
      </c>
      <c r="B627" s="1" t="s">
        <v>32</v>
      </c>
      <c r="C627" s="1">
        <v>202412</v>
      </c>
      <c r="D627" s="1" t="s">
        <v>22</v>
      </c>
      <c r="E627" s="1" t="s">
        <v>17</v>
      </c>
      <c r="F627" s="1" t="s">
        <v>18</v>
      </c>
      <c r="G627" s="1" t="s">
        <v>43</v>
      </c>
      <c r="H627" s="1" t="s">
        <v>31</v>
      </c>
      <c r="I627" s="5">
        <v>118.9</v>
      </c>
      <c r="J627" s="5">
        <v>57072</v>
      </c>
      <c r="K627" s="5">
        <v>-1806.59</v>
      </c>
      <c r="L627" s="5">
        <v>55265.41</v>
      </c>
      <c r="M627" s="5">
        <v>-36292.21</v>
      </c>
      <c r="N627" s="5">
        <v>-1669.48</v>
      </c>
      <c r="O627" s="5">
        <v>-1021.1</v>
      </c>
      <c r="P627" s="5">
        <f>Table1[[#This Row],[Net Sales]]+(Table1[[#This Row],[Cost of Goods Sold]]+Table1[[#This Row],[Distribution]]+Table1[[#This Row],[Warehousing]])</f>
        <v>16282.620000000003</v>
      </c>
      <c r="Q627" s="12">
        <f>Table1[[#This Row],[PROFIT]]/Table1[[#This Row],[Net Sales]]</f>
        <v>0.29462587900822595</v>
      </c>
      <c r="R627" s="14">
        <f>ABS(Table1[[#This Row],[Distribution]])+ABS(Table1[[#This Row],[Warehousing]])</f>
        <v>2690.58</v>
      </c>
      <c r="S627" s="12">
        <f>ABS(Table1[[#This Row],[Discounts]]/Table1[[#This Row],[Gross Sales]])</f>
        <v>3.1654576675077095E-2</v>
      </c>
      <c r="T627" s="17">
        <f>Table1[[#This Row],[logistics cost]]/Table1[[#This Row],[Net Sales]]</f>
        <v>4.8684701696775613E-2</v>
      </c>
      <c r="U627" s="1">
        <f>Table1[[#This Row],[PROFIT]]/Table1[[#This Row],[Volume]]</f>
        <v>136.94381833473508</v>
      </c>
      <c r="V627" s="1">
        <f>ABS(Table1[[#This Row],[Discounts]])</f>
        <v>1806.59</v>
      </c>
    </row>
    <row r="628" spans="1:22" ht="21.75" customHeight="1" x14ac:dyDescent="0.3">
      <c r="A628" s="1">
        <v>1120010</v>
      </c>
      <c r="B628" s="1" t="s">
        <v>32</v>
      </c>
      <c r="C628" s="1">
        <v>202506</v>
      </c>
      <c r="D628" s="1" t="s">
        <v>22</v>
      </c>
      <c r="E628" s="1" t="s">
        <v>17</v>
      </c>
      <c r="F628" s="1" t="s">
        <v>18</v>
      </c>
      <c r="G628" s="1" t="s">
        <v>19</v>
      </c>
      <c r="H628" s="1" t="s">
        <v>20</v>
      </c>
      <c r="I628" s="5">
        <v>116.5</v>
      </c>
      <c r="J628" s="5">
        <v>55920</v>
      </c>
      <c r="K628" s="5">
        <v>-3356.61</v>
      </c>
      <c r="L628" s="5">
        <v>52563.39</v>
      </c>
      <c r="M628" s="5">
        <v>-34355.53</v>
      </c>
      <c r="N628" s="5">
        <v>-2080.14</v>
      </c>
      <c r="O628" s="5">
        <v>-583.29999999999995</v>
      </c>
      <c r="P628" s="5">
        <f>Table1[[#This Row],[Net Sales]]+(Table1[[#This Row],[Cost of Goods Sold]]+Table1[[#This Row],[Distribution]]+Table1[[#This Row],[Warehousing]])</f>
        <v>15544.419999999998</v>
      </c>
      <c r="Q628" s="12">
        <f>Table1[[#This Row],[PROFIT]]/Table1[[#This Row],[Net Sales]]</f>
        <v>0.295727121100827</v>
      </c>
      <c r="R628" s="14">
        <f>ABS(Table1[[#This Row],[Distribution]])+ABS(Table1[[#This Row],[Warehousing]])</f>
        <v>2663.4399999999996</v>
      </c>
      <c r="S628" s="12">
        <f>ABS(Table1[[#This Row],[Discounts]]/Table1[[#This Row],[Gross Sales]])</f>
        <v>6.0025214592274681E-2</v>
      </c>
      <c r="T628" s="17">
        <f>Table1[[#This Row],[logistics cost]]/Table1[[#This Row],[Net Sales]]</f>
        <v>5.067100885235902E-2</v>
      </c>
      <c r="U628" s="1">
        <f>Table1[[#This Row],[PROFIT]]/Table1[[#This Row],[Volume]]</f>
        <v>133.42849785407725</v>
      </c>
      <c r="V628" s="1">
        <f>ABS(Table1[[#This Row],[Discounts]])</f>
        <v>3356.61</v>
      </c>
    </row>
    <row r="629" spans="1:22" ht="21.75" customHeight="1" x14ac:dyDescent="0.3">
      <c r="A629" s="1">
        <v>1120010</v>
      </c>
      <c r="B629" s="1" t="s">
        <v>32</v>
      </c>
      <c r="C629" s="1">
        <v>202502</v>
      </c>
      <c r="D629" s="1" t="s">
        <v>22</v>
      </c>
      <c r="E629" s="1" t="s">
        <v>17</v>
      </c>
      <c r="F629" s="1" t="s">
        <v>18</v>
      </c>
      <c r="G629" s="1" t="s">
        <v>38</v>
      </c>
      <c r="H629" s="1" t="s">
        <v>20</v>
      </c>
      <c r="I629" s="5">
        <v>87.2</v>
      </c>
      <c r="J629" s="5">
        <v>41856</v>
      </c>
      <c r="K629" s="5">
        <v>-3006.43</v>
      </c>
      <c r="L629" s="5">
        <v>38849.57</v>
      </c>
      <c r="M629" s="5">
        <v>-24828.28</v>
      </c>
      <c r="N629" s="5">
        <v>-1074.42</v>
      </c>
      <c r="O629" s="5">
        <v>-536.73</v>
      </c>
      <c r="P629" s="5">
        <f>Table1[[#This Row],[Net Sales]]+(Table1[[#This Row],[Cost of Goods Sold]]+Table1[[#This Row],[Distribution]]+Table1[[#This Row],[Warehousing]])</f>
        <v>12410.140000000003</v>
      </c>
      <c r="Q629" s="12">
        <f>Table1[[#This Row],[PROFIT]]/Table1[[#This Row],[Net Sales]]</f>
        <v>0.31944085867617078</v>
      </c>
      <c r="R629" s="14">
        <f>ABS(Table1[[#This Row],[Distribution]])+ABS(Table1[[#This Row],[Warehousing]])</f>
        <v>1611.15</v>
      </c>
      <c r="S629" s="12">
        <f>ABS(Table1[[#This Row],[Discounts]]/Table1[[#This Row],[Gross Sales]])</f>
        <v>7.1827933868501531E-2</v>
      </c>
      <c r="T629" s="17">
        <f>Table1[[#This Row],[logistics cost]]/Table1[[#This Row],[Net Sales]]</f>
        <v>4.147150148637424E-2</v>
      </c>
      <c r="U629" s="1">
        <f>Table1[[#This Row],[PROFIT]]/Table1[[#This Row],[Volume]]</f>
        <v>142.31811926605508</v>
      </c>
      <c r="V629" s="1">
        <f>ABS(Table1[[#This Row],[Discounts]])</f>
        <v>3006.43</v>
      </c>
    </row>
    <row r="630" spans="1:22" ht="21.75" customHeight="1" x14ac:dyDescent="0.3">
      <c r="A630" s="1">
        <v>1130010</v>
      </c>
      <c r="B630" s="1" t="s">
        <v>26</v>
      </c>
      <c r="C630" s="1">
        <v>202504</v>
      </c>
      <c r="D630" s="1" t="s">
        <v>27</v>
      </c>
      <c r="E630" s="1" t="s">
        <v>28</v>
      </c>
      <c r="F630" s="1" t="s">
        <v>29</v>
      </c>
      <c r="G630" s="1" t="s">
        <v>36</v>
      </c>
      <c r="H630" s="1" t="s">
        <v>37</v>
      </c>
      <c r="I630" s="5">
        <v>84.8</v>
      </c>
      <c r="J630" s="5">
        <v>30528</v>
      </c>
      <c r="K630" s="5">
        <v>-3120.48</v>
      </c>
      <c r="L630" s="5">
        <v>27407.52</v>
      </c>
      <c r="M630" s="5">
        <v>-18379.47</v>
      </c>
      <c r="N630" s="5">
        <v>-745.64</v>
      </c>
      <c r="O630" s="5">
        <v>-388.43</v>
      </c>
      <c r="P630" s="5">
        <f>Table1[[#This Row],[Net Sales]]+(Table1[[#This Row],[Cost of Goods Sold]]+Table1[[#This Row],[Distribution]]+Table1[[#This Row],[Warehousing]])</f>
        <v>7893.98</v>
      </c>
      <c r="Q630" s="12">
        <f>Table1[[#This Row],[PROFIT]]/Table1[[#This Row],[Net Sales]]</f>
        <v>0.2880224113673911</v>
      </c>
      <c r="R630" s="14">
        <f>ABS(Table1[[#This Row],[Distribution]])+ABS(Table1[[#This Row],[Warehousing]])</f>
        <v>1134.07</v>
      </c>
      <c r="S630" s="12">
        <f>ABS(Table1[[#This Row],[Discounts]]/Table1[[#This Row],[Gross Sales]])</f>
        <v>0.10221698113207547</v>
      </c>
      <c r="T630" s="17">
        <f>Table1[[#This Row],[logistics cost]]/Table1[[#This Row],[Net Sales]]</f>
        <v>4.1378059744186992E-2</v>
      </c>
      <c r="U630" s="1">
        <f>Table1[[#This Row],[PROFIT]]/Table1[[#This Row],[Volume]]</f>
        <v>93.089386792452828</v>
      </c>
      <c r="V630" s="1">
        <f>ABS(Table1[[#This Row],[Discounts]])</f>
        <v>3120.48</v>
      </c>
    </row>
    <row r="631" spans="1:22" ht="21.75" customHeight="1" x14ac:dyDescent="0.3">
      <c r="A631" s="1">
        <v>1120010</v>
      </c>
      <c r="B631" s="1" t="s">
        <v>32</v>
      </c>
      <c r="C631" s="1">
        <v>202401</v>
      </c>
      <c r="D631" s="1" t="s">
        <v>22</v>
      </c>
      <c r="E631" s="1" t="s">
        <v>17</v>
      </c>
      <c r="F631" s="1" t="s">
        <v>18</v>
      </c>
      <c r="G631" s="1" t="s">
        <v>36</v>
      </c>
      <c r="H631" s="1" t="s">
        <v>37</v>
      </c>
      <c r="I631" s="5">
        <v>67.900000000000006</v>
      </c>
      <c r="J631" s="5">
        <v>32592</v>
      </c>
      <c r="K631" s="5">
        <v>-2627.84</v>
      </c>
      <c r="L631" s="5">
        <v>29964.16</v>
      </c>
      <c r="M631" s="5">
        <v>-19874.64</v>
      </c>
      <c r="N631" s="5">
        <v>-890.96</v>
      </c>
      <c r="O631" s="5">
        <v>-430.51</v>
      </c>
      <c r="P631" s="5">
        <f>Table1[[#This Row],[Net Sales]]+(Table1[[#This Row],[Cost of Goods Sold]]+Table1[[#This Row],[Distribution]]+Table1[[#This Row],[Warehousing]])</f>
        <v>8768.0500000000029</v>
      </c>
      <c r="Q631" s="12">
        <f>Table1[[#This Row],[PROFIT]]/Table1[[#This Row],[Net Sales]]</f>
        <v>0.29261791420149946</v>
      </c>
      <c r="R631" s="14">
        <f>ABS(Table1[[#This Row],[Distribution]])+ABS(Table1[[#This Row],[Warehousing]])</f>
        <v>1321.47</v>
      </c>
      <c r="S631" s="12">
        <f>ABS(Table1[[#This Row],[Discounts]]/Table1[[#This Row],[Gross Sales]])</f>
        <v>8.0628375061364763E-2</v>
      </c>
      <c r="T631" s="17">
        <f>Table1[[#This Row],[logistics cost]]/Table1[[#This Row],[Net Sales]]</f>
        <v>4.4101686815181874E-2</v>
      </c>
      <c r="U631" s="1">
        <f>Table1[[#This Row],[PROFIT]]/Table1[[#This Row],[Volume]]</f>
        <v>129.13181148748163</v>
      </c>
      <c r="V631" s="1">
        <f>ABS(Table1[[#This Row],[Discounts]])</f>
        <v>2627.84</v>
      </c>
    </row>
    <row r="632" spans="1:22" ht="21.75" customHeight="1" x14ac:dyDescent="0.3">
      <c r="A632" s="1">
        <v>1110020</v>
      </c>
      <c r="B632" s="1" t="s">
        <v>41</v>
      </c>
      <c r="C632" s="1">
        <v>202509</v>
      </c>
      <c r="D632" s="1" t="s">
        <v>16</v>
      </c>
      <c r="E632" s="1" t="s">
        <v>28</v>
      </c>
      <c r="F632" s="1" t="s">
        <v>29</v>
      </c>
      <c r="G632" s="1" t="s">
        <v>38</v>
      </c>
      <c r="H632" s="1" t="s">
        <v>20</v>
      </c>
      <c r="I632" s="5">
        <v>98.7</v>
      </c>
      <c r="J632" s="5">
        <v>44415</v>
      </c>
      <c r="K632" s="5">
        <v>-3811.01</v>
      </c>
      <c r="L632" s="5">
        <v>40603.99</v>
      </c>
      <c r="M632" s="5">
        <v>-27351.45</v>
      </c>
      <c r="N632" s="5">
        <v>-1376.79</v>
      </c>
      <c r="O632" s="5">
        <v>-783.78</v>
      </c>
      <c r="P632" s="5">
        <f>Table1[[#This Row],[Net Sales]]+(Table1[[#This Row],[Cost of Goods Sold]]+Table1[[#This Row],[Distribution]]+Table1[[#This Row],[Warehousing]])</f>
        <v>11091.969999999998</v>
      </c>
      <c r="Q632" s="12">
        <f>Table1[[#This Row],[PROFIT]]/Table1[[#This Row],[Net Sales]]</f>
        <v>0.27317438507890474</v>
      </c>
      <c r="R632" s="14">
        <f>ABS(Table1[[#This Row],[Distribution]])+ABS(Table1[[#This Row],[Warehousing]])</f>
        <v>2160.5699999999997</v>
      </c>
      <c r="S632" s="12">
        <f>ABS(Table1[[#This Row],[Discounts]]/Table1[[#This Row],[Gross Sales]])</f>
        <v>8.5804570527974786E-2</v>
      </c>
      <c r="T632" s="17">
        <f>Table1[[#This Row],[logistics cost]]/Table1[[#This Row],[Net Sales]]</f>
        <v>5.3210780516890085E-2</v>
      </c>
      <c r="U632" s="1">
        <f>Table1[[#This Row],[PROFIT]]/Table1[[#This Row],[Volume]]</f>
        <v>112.38064842958457</v>
      </c>
      <c r="V632" s="1">
        <f>ABS(Table1[[#This Row],[Discounts]])</f>
        <v>3811.01</v>
      </c>
    </row>
    <row r="633" spans="1:22" ht="21.75" customHeight="1" x14ac:dyDescent="0.3">
      <c r="A633" s="1">
        <v>1130010</v>
      </c>
      <c r="B633" s="1" t="s">
        <v>26</v>
      </c>
      <c r="C633" s="1">
        <v>202505</v>
      </c>
      <c r="D633" s="1" t="s">
        <v>27</v>
      </c>
      <c r="E633" s="1" t="s">
        <v>28</v>
      </c>
      <c r="F633" s="1" t="s">
        <v>29</v>
      </c>
      <c r="G633" s="1" t="s">
        <v>39</v>
      </c>
      <c r="H633" s="1" t="s">
        <v>37</v>
      </c>
      <c r="I633" s="5">
        <v>156</v>
      </c>
      <c r="J633" s="5">
        <v>56160</v>
      </c>
      <c r="K633" s="5">
        <v>-6335.01</v>
      </c>
      <c r="L633" s="5">
        <v>49824.99</v>
      </c>
      <c r="M633" s="5">
        <v>-32041.599999999999</v>
      </c>
      <c r="N633" s="5">
        <v>-1221.45</v>
      </c>
      <c r="O633" s="5">
        <v>-709.89</v>
      </c>
      <c r="P633" s="5">
        <f>Table1[[#This Row],[Net Sales]]+(Table1[[#This Row],[Cost of Goods Sold]]+Table1[[#This Row],[Distribution]]+Table1[[#This Row],[Warehousing]])</f>
        <v>15852.050000000003</v>
      </c>
      <c r="Q633" s="12">
        <f>Table1[[#This Row],[PROFIT]]/Table1[[#This Row],[Net Sales]]</f>
        <v>0.31815460474753743</v>
      </c>
      <c r="R633" s="14">
        <f>ABS(Table1[[#This Row],[Distribution]])+ABS(Table1[[#This Row],[Warehousing]])</f>
        <v>1931.3400000000001</v>
      </c>
      <c r="S633" s="12">
        <f>ABS(Table1[[#This Row],[Discounts]]/Table1[[#This Row],[Gross Sales]])</f>
        <v>0.11280288461538462</v>
      </c>
      <c r="T633" s="17">
        <f>Table1[[#This Row],[logistics cost]]/Table1[[#This Row],[Net Sales]]</f>
        <v>3.8762476419965164E-2</v>
      </c>
      <c r="U633" s="1">
        <f>Table1[[#This Row],[PROFIT]]/Table1[[#This Row],[Volume]]</f>
        <v>101.61570512820515</v>
      </c>
      <c r="V633" s="1">
        <f>ABS(Table1[[#This Row],[Discounts]])</f>
        <v>6335.01</v>
      </c>
    </row>
    <row r="634" spans="1:22" ht="21.75" customHeight="1" x14ac:dyDescent="0.3">
      <c r="A634" s="1">
        <v>1110010</v>
      </c>
      <c r="B634" s="1" t="s">
        <v>15</v>
      </c>
      <c r="C634" s="1">
        <v>202408</v>
      </c>
      <c r="D634" s="1" t="s">
        <v>16</v>
      </c>
      <c r="E634" s="1" t="s">
        <v>17</v>
      </c>
      <c r="F634" s="1" t="s">
        <v>18</v>
      </c>
      <c r="G634" s="1" t="s">
        <v>43</v>
      </c>
      <c r="H634" s="1" t="s">
        <v>31</v>
      </c>
      <c r="I634" s="5">
        <v>88.3</v>
      </c>
      <c r="J634" s="5">
        <v>37086</v>
      </c>
      <c r="K634" s="5">
        <v>-941.43</v>
      </c>
      <c r="L634" s="5">
        <v>36144.57</v>
      </c>
      <c r="M634" s="5">
        <v>-24419.05</v>
      </c>
      <c r="N634" s="5">
        <v>-1139.53</v>
      </c>
      <c r="O634" s="5">
        <v>-373.54</v>
      </c>
      <c r="P634" s="5">
        <f>Table1[[#This Row],[Net Sales]]+(Table1[[#This Row],[Cost of Goods Sold]]+Table1[[#This Row],[Distribution]]+Table1[[#This Row],[Warehousing]])</f>
        <v>10212.450000000001</v>
      </c>
      <c r="Q634" s="12">
        <f>Table1[[#This Row],[PROFIT]]/Table1[[#This Row],[Net Sales]]</f>
        <v>0.28254451498523847</v>
      </c>
      <c r="R634" s="14">
        <f>ABS(Table1[[#This Row],[Distribution]])+ABS(Table1[[#This Row],[Warehousing]])</f>
        <v>1513.07</v>
      </c>
      <c r="S634" s="12">
        <f>ABS(Table1[[#This Row],[Discounts]]/Table1[[#This Row],[Gross Sales]])</f>
        <v>2.5385050962627404E-2</v>
      </c>
      <c r="T634" s="17">
        <f>Table1[[#This Row],[logistics cost]]/Table1[[#This Row],[Net Sales]]</f>
        <v>4.1861612961504313E-2</v>
      </c>
      <c r="U634" s="1">
        <f>Table1[[#This Row],[PROFIT]]/Table1[[#This Row],[Volume]]</f>
        <v>115.65628539071349</v>
      </c>
      <c r="V634" s="1">
        <f>ABS(Table1[[#This Row],[Discounts]])</f>
        <v>941.43</v>
      </c>
    </row>
    <row r="635" spans="1:22" ht="21.75" customHeight="1" x14ac:dyDescent="0.3">
      <c r="A635" s="1">
        <v>1110010</v>
      </c>
      <c r="B635" s="1" t="s">
        <v>15</v>
      </c>
      <c r="C635" s="1">
        <v>202412</v>
      </c>
      <c r="D635" s="1" t="s">
        <v>16</v>
      </c>
      <c r="E635" s="1" t="s">
        <v>17</v>
      </c>
      <c r="F635" s="1" t="s">
        <v>18</v>
      </c>
      <c r="G635" s="1" t="s">
        <v>43</v>
      </c>
      <c r="H635" s="1" t="s">
        <v>31</v>
      </c>
      <c r="I635" s="5">
        <v>22.4</v>
      </c>
      <c r="J635" s="5">
        <v>9408</v>
      </c>
      <c r="K635" s="5">
        <v>-278.77</v>
      </c>
      <c r="L635" s="5">
        <v>9129.23</v>
      </c>
      <c r="M635" s="5">
        <v>-6038.35</v>
      </c>
      <c r="N635" s="5">
        <v>-208.53</v>
      </c>
      <c r="O635" s="5">
        <v>-158.05000000000001</v>
      </c>
      <c r="P635" s="5">
        <f>Table1[[#This Row],[Net Sales]]+(Table1[[#This Row],[Cost of Goods Sold]]+Table1[[#This Row],[Distribution]]+Table1[[#This Row],[Warehousing]])</f>
        <v>2724.2999999999993</v>
      </c>
      <c r="Q635" s="12">
        <f>Table1[[#This Row],[PROFIT]]/Table1[[#This Row],[Net Sales]]</f>
        <v>0.29841509086746631</v>
      </c>
      <c r="R635" s="14">
        <f>ABS(Table1[[#This Row],[Distribution]])+ABS(Table1[[#This Row],[Warehousing]])</f>
        <v>366.58000000000004</v>
      </c>
      <c r="S635" s="12">
        <f>ABS(Table1[[#This Row],[Discounts]]/Table1[[#This Row],[Gross Sales]])</f>
        <v>2.9631164965986393E-2</v>
      </c>
      <c r="T635" s="17">
        <f>Table1[[#This Row],[logistics cost]]/Table1[[#This Row],[Net Sales]]</f>
        <v>4.0154536581946128E-2</v>
      </c>
      <c r="U635" s="1">
        <f>Table1[[#This Row],[PROFIT]]/Table1[[#This Row],[Volume]]</f>
        <v>121.62053571428569</v>
      </c>
      <c r="V635" s="1">
        <f>ABS(Table1[[#This Row],[Discounts]])</f>
        <v>278.77</v>
      </c>
    </row>
    <row r="636" spans="1:22" ht="21.75" customHeight="1" x14ac:dyDescent="0.3">
      <c r="A636" s="1">
        <v>1120010</v>
      </c>
      <c r="B636" s="1" t="s">
        <v>32</v>
      </c>
      <c r="C636" s="1">
        <v>202403</v>
      </c>
      <c r="D636" s="1" t="s">
        <v>22</v>
      </c>
      <c r="E636" s="1" t="s">
        <v>17</v>
      </c>
      <c r="F636" s="1" t="s">
        <v>18</v>
      </c>
      <c r="G636" s="1" t="s">
        <v>43</v>
      </c>
      <c r="H636" s="1" t="s">
        <v>31</v>
      </c>
      <c r="I636" s="5">
        <v>67.599999999999994</v>
      </c>
      <c r="J636" s="5">
        <v>32448</v>
      </c>
      <c r="K636" s="5">
        <v>-1044.8699999999999</v>
      </c>
      <c r="L636" s="5">
        <v>31403.13</v>
      </c>
      <c r="M636" s="5">
        <v>-19932</v>
      </c>
      <c r="N636" s="5">
        <v>-1024.1600000000001</v>
      </c>
      <c r="O636" s="5">
        <v>-522.47</v>
      </c>
      <c r="P636" s="5">
        <f>Table1[[#This Row],[Net Sales]]+(Table1[[#This Row],[Cost of Goods Sold]]+Table1[[#This Row],[Distribution]]+Table1[[#This Row],[Warehousing]])</f>
        <v>9924.5</v>
      </c>
      <c r="Q636" s="12">
        <f>Table1[[#This Row],[PROFIT]]/Table1[[#This Row],[Net Sales]]</f>
        <v>0.31603537609149152</v>
      </c>
      <c r="R636" s="14">
        <f>ABS(Table1[[#This Row],[Distribution]])+ABS(Table1[[#This Row],[Warehousing]])</f>
        <v>1546.63</v>
      </c>
      <c r="S636" s="12">
        <f>ABS(Table1[[#This Row],[Discounts]]/Table1[[#This Row],[Gross Sales]])</f>
        <v>3.2201368343195265E-2</v>
      </c>
      <c r="T636" s="17">
        <f>Table1[[#This Row],[logistics cost]]/Table1[[#This Row],[Net Sales]]</f>
        <v>4.9250823086743264E-2</v>
      </c>
      <c r="U636" s="1">
        <f>Table1[[#This Row],[PROFIT]]/Table1[[#This Row],[Volume]]</f>
        <v>146.8121301775148</v>
      </c>
      <c r="V636" s="1">
        <f>ABS(Table1[[#This Row],[Discounts]])</f>
        <v>1044.8699999999999</v>
      </c>
    </row>
    <row r="637" spans="1:22" ht="21.75" customHeight="1" x14ac:dyDescent="0.3">
      <c r="A637" s="1">
        <v>1110010</v>
      </c>
      <c r="B637" s="1" t="s">
        <v>15</v>
      </c>
      <c r="C637" s="1">
        <v>202411</v>
      </c>
      <c r="D637" s="1" t="s">
        <v>16</v>
      </c>
      <c r="E637" s="1" t="s">
        <v>17</v>
      </c>
      <c r="F637" s="1" t="s">
        <v>18</v>
      </c>
      <c r="G637" s="1" t="s">
        <v>33</v>
      </c>
      <c r="H637" s="1" t="s">
        <v>34</v>
      </c>
      <c r="I637" s="5">
        <v>183.8</v>
      </c>
      <c r="J637" s="5">
        <v>77196</v>
      </c>
      <c r="K637" s="5">
        <v>-5428.69</v>
      </c>
      <c r="L637" s="5">
        <v>71767.31</v>
      </c>
      <c r="M637" s="5">
        <v>-46450.82</v>
      </c>
      <c r="N637" s="5">
        <v>-2735.85</v>
      </c>
      <c r="O637" s="5">
        <v>-1129.5899999999999</v>
      </c>
      <c r="P637" s="5">
        <f>Table1[[#This Row],[Net Sales]]+(Table1[[#This Row],[Cost of Goods Sold]]+Table1[[#This Row],[Distribution]]+Table1[[#This Row],[Warehousing]])</f>
        <v>21451.050000000003</v>
      </c>
      <c r="Q637" s="12">
        <f>Table1[[#This Row],[PROFIT]]/Table1[[#This Row],[Net Sales]]</f>
        <v>0.29889722772108923</v>
      </c>
      <c r="R637" s="14">
        <f>ABS(Table1[[#This Row],[Distribution]])+ABS(Table1[[#This Row],[Warehousing]])</f>
        <v>3865.4399999999996</v>
      </c>
      <c r="S637" s="12">
        <f>ABS(Table1[[#This Row],[Discounts]]/Table1[[#This Row],[Gross Sales]])</f>
        <v>7.0323462355562458E-2</v>
      </c>
      <c r="T637" s="17">
        <f>Table1[[#This Row],[logistics cost]]/Table1[[#This Row],[Net Sales]]</f>
        <v>5.386073408631311E-2</v>
      </c>
      <c r="U637" s="1">
        <f>Table1[[#This Row],[PROFIT]]/Table1[[#This Row],[Volume]]</f>
        <v>116.70865070729054</v>
      </c>
      <c r="V637" s="1">
        <f>ABS(Table1[[#This Row],[Discounts]])</f>
        <v>5428.69</v>
      </c>
    </row>
    <row r="638" spans="1:22" ht="21.75" customHeight="1" x14ac:dyDescent="0.3">
      <c r="A638" s="1">
        <v>1120010</v>
      </c>
      <c r="B638" s="1" t="s">
        <v>32</v>
      </c>
      <c r="C638" s="1">
        <v>202410</v>
      </c>
      <c r="D638" s="1" t="s">
        <v>22</v>
      </c>
      <c r="E638" s="1" t="s">
        <v>17</v>
      </c>
      <c r="F638" s="1" t="s">
        <v>18</v>
      </c>
      <c r="G638" s="1" t="s">
        <v>35</v>
      </c>
      <c r="H638" s="1" t="s">
        <v>31</v>
      </c>
      <c r="I638" s="5">
        <v>41.8</v>
      </c>
      <c r="J638" s="5">
        <v>20064</v>
      </c>
      <c r="K638" s="5">
        <v>-415.46</v>
      </c>
      <c r="L638" s="5">
        <v>19648.54</v>
      </c>
      <c r="M638" s="5">
        <v>-13270.07</v>
      </c>
      <c r="N638" s="5">
        <v>-687.47</v>
      </c>
      <c r="O638" s="5">
        <v>-339.32</v>
      </c>
      <c r="P638" s="5">
        <f>Table1[[#This Row],[Net Sales]]+(Table1[[#This Row],[Cost of Goods Sold]]+Table1[[#This Row],[Distribution]]+Table1[[#This Row],[Warehousing]])</f>
        <v>5351.6800000000021</v>
      </c>
      <c r="Q638" s="12">
        <f>Table1[[#This Row],[PROFIT]]/Table1[[#This Row],[Net Sales]]</f>
        <v>0.2723703644138446</v>
      </c>
      <c r="R638" s="14">
        <f>ABS(Table1[[#This Row],[Distribution]])+ABS(Table1[[#This Row],[Warehousing]])</f>
        <v>1026.79</v>
      </c>
      <c r="S638" s="12">
        <f>ABS(Table1[[#This Row],[Discounts]]/Table1[[#This Row],[Gross Sales]])</f>
        <v>2.0706738437001593E-2</v>
      </c>
      <c r="T638" s="17">
        <f>Table1[[#This Row],[logistics cost]]/Table1[[#This Row],[Net Sales]]</f>
        <v>5.2257826790183898E-2</v>
      </c>
      <c r="U638" s="1">
        <f>Table1[[#This Row],[PROFIT]]/Table1[[#This Row],[Volume]]</f>
        <v>128.03062200956944</v>
      </c>
      <c r="V638" s="1">
        <f>ABS(Table1[[#This Row],[Discounts]])</f>
        <v>415.46</v>
      </c>
    </row>
    <row r="639" spans="1:22" ht="21.75" customHeight="1" x14ac:dyDescent="0.3">
      <c r="A639" s="1">
        <v>1130010</v>
      </c>
      <c r="B639" s="1" t="s">
        <v>26</v>
      </c>
      <c r="C639" s="1">
        <v>202509</v>
      </c>
      <c r="D639" s="1" t="s">
        <v>27</v>
      </c>
      <c r="E639" s="1" t="s">
        <v>28</v>
      </c>
      <c r="F639" s="1" t="s">
        <v>29</v>
      </c>
      <c r="G639" s="1" t="s">
        <v>33</v>
      </c>
      <c r="H639" s="1" t="s">
        <v>34</v>
      </c>
      <c r="I639" s="5">
        <v>168.3</v>
      </c>
      <c r="J639" s="5">
        <v>60588</v>
      </c>
      <c r="K639" s="5">
        <v>-4548.49</v>
      </c>
      <c r="L639" s="5">
        <v>56039.51</v>
      </c>
      <c r="M639" s="5">
        <v>-34918.06</v>
      </c>
      <c r="N639" s="5">
        <v>-2230.7800000000002</v>
      </c>
      <c r="O639" s="5">
        <v>-1013.7</v>
      </c>
      <c r="P639" s="5">
        <f>Table1[[#This Row],[Net Sales]]+(Table1[[#This Row],[Cost of Goods Sold]]+Table1[[#This Row],[Distribution]]+Table1[[#This Row],[Warehousing]])</f>
        <v>17876.970000000008</v>
      </c>
      <c r="Q639" s="12">
        <f>Table1[[#This Row],[PROFIT]]/Table1[[#This Row],[Net Sales]]</f>
        <v>0.31900653663816847</v>
      </c>
      <c r="R639" s="14">
        <f>ABS(Table1[[#This Row],[Distribution]])+ABS(Table1[[#This Row],[Warehousing]])</f>
        <v>3244.4800000000005</v>
      </c>
      <c r="S639" s="12">
        <f>ABS(Table1[[#This Row],[Discounts]]/Table1[[#This Row],[Gross Sales]])</f>
        <v>7.5072456592064435E-2</v>
      </c>
      <c r="T639" s="17">
        <f>Table1[[#This Row],[logistics cost]]/Table1[[#This Row],[Net Sales]]</f>
        <v>5.7896294953328473E-2</v>
      </c>
      <c r="U639" s="1">
        <f>Table1[[#This Row],[PROFIT]]/Table1[[#This Row],[Volume]]</f>
        <v>106.2208556149733</v>
      </c>
      <c r="V639" s="1">
        <f>ABS(Table1[[#This Row],[Discounts]])</f>
        <v>4548.49</v>
      </c>
    </row>
    <row r="640" spans="1:22" ht="21.75" customHeight="1" x14ac:dyDescent="0.3">
      <c r="A640" s="1">
        <v>1130010</v>
      </c>
      <c r="B640" s="1" t="s">
        <v>26</v>
      </c>
      <c r="C640" s="1">
        <v>202504</v>
      </c>
      <c r="D640" s="1" t="s">
        <v>27</v>
      </c>
      <c r="E640" s="1" t="s">
        <v>28</v>
      </c>
      <c r="F640" s="1" t="s">
        <v>29</v>
      </c>
      <c r="G640" s="1" t="s">
        <v>19</v>
      </c>
      <c r="H640" s="1" t="s">
        <v>20</v>
      </c>
      <c r="I640" s="5">
        <v>19.100000000000001</v>
      </c>
      <c r="J640" s="5">
        <v>6876</v>
      </c>
      <c r="K640" s="5">
        <v>-516.85</v>
      </c>
      <c r="L640" s="5">
        <v>6359.15</v>
      </c>
      <c r="M640" s="5">
        <v>-4267.54</v>
      </c>
      <c r="N640" s="5">
        <v>-162.52000000000001</v>
      </c>
      <c r="O640" s="5">
        <v>-72.02</v>
      </c>
      <c r="P640" s="5">
        <f>Table1[[#This Row],[Net Sales]]+(Table1[[#This Row],[Cost of Goods Sold]]+Table1[[#This Row],[Distribution]]+Table1[[#This Row],[Warehousing]])</f>
        <v>1857.0699999999988</v>
      </c>
      <c r="Q640" s="12">
        <f>Table1[[#This Row],[PROFIT]]/Table1[[#This Row],[Net Sales]]</f>
        <v>0.29203116768750526</v>
      </c>
      <c r="R640" s="14">
        <f>ABS(Table1[[#This Row],[Distribution]])+ABS(Table1[[#This Row],[Warehousing]])</f>
        <v>234.54000000000002</v>
      </c>
      <c r="S640" s="12">
        <f>ABS(Table1[[#This Row],[Discounts]]/Table1[[#This Row],[Gross Sales]])</f>
        <v>7.51672484002327E-2</v>
      </c>
      <c r="T640" s="17">
        <f>Table1[[#This Row],[logistics cost]]/Table1[[#This Row],[Net Sales]]</f>
        <v>3.6882287727133346E-2</v>
      </c>
      <c r="U640" s="1">
        <f>Table1[[#This Row],[PROFIT]]/Table1[[#This Row],[Volume]]</f>
        <v>97.228795811518253</v>
      </c>
      <c r="V640" s="1">
        <f>ABS(Table1[[#This Row],[Discounts]])</f>
        <v>516.85</v>
      </c>
    </row>
    <row r="641" spans="1:22" ht="21.75" customHeight="1" x14ac:dyDescent="0.3">
      <c r="A641" s="1">
        <v>1120010</v>
      </c>
      <c r="B641" s="1" t="s">
        <v>32</v>
      </c>
      <c r="C641" s="1">
        <v>202401</v>
      </c>
      <c r="D641" s="1" t="s">
        <v>22</v>
      </c>
      <c r="E641" s="1" t="s">
        <v>17</v>
      </c>
      <c r="F641" s="1" t="s">
        <v>18</v>
      </c>
      <c r="G641" s="1" t="s">
        <v>40</v>
      </c>
      <c r="H641" s="1" t="s">
        <v>34</v>
      </c>
      <c r="I641" s="5">
        <v>235.4</v>
      </c>
      <c r="J641" s="5">
        <v>112992</v>
      </c>
      <c r="K641" s="5">
        <v>-9956.25</v>
      </c>
      <c r="L641" s="5">
        <v>103035.75</v>
      </c>
      <c r="M641" s="5">
        <v>-69508.73</v>
      </c>
      <c r="N641" s="5">
        <v>-3583.52</v>
      </c>
      <c r="O641" s="5">
        <v>-1709.52</v>
      </c>
      <c r="P641" s="5">
        <f>Table1[[#This Row],[Net Sales]]+(Table1[[#This Row],[Cost of Goods Sold]]+Table1[[#This Row],[Distribution]]+Table1[[#This Row],[Warehousing]])</f>
        <v>28233.979999999996</v>
      </c>
      <c r="Q641" s="12">
        <f>Table1[[#This Row],[PROFIT]]/Table1[[#This Row],[Net Sales]]</f>
        <v>0.27402120137913294</v>
      </c>
      <c r="R641" s="14">
        <f>ABS(Table1[[#This Row],[Distribution]])+ABS(Table1[[#This Row],[Warehousing]])</f>
        <v>5293.04</v>
      </c>
      <c r="S641" s="12">
        <f>ABS(Table1[[#This Row],[Discounts]]/Table1[[#This Row],[Gross Sales]])</f>
        <v>8.8114645284621915E-2</v>
      </c>
      <c r="T641" s="17">
        <f>Table1[[#This Row],[logistics cost]]/Table1[[#This Row],[Net Sales]]</f>
        <v>5.1370907670395954E-2</v>
      </c>
      <c r="U641" s="1">
        <f>Table1[[#This Row],[PROFIT]]/Table1[[#This Row],[Volume]]</f>
        <v>119.94044180118945</v>
      </c>
      <c r="V641" s="1">
        <f>ABS(Table1[[#This Row],[Discounts]])</f>
        <v>9956.25</v>
      </c>
    </row>
    <row r="642" spans="1:22" ht="21.75" customHeight="1" x14ac:dyDescent="0.3">
      <c r="A642" s="1">
        <v>1120010</v>
      </c>
      <c r="B642" s="1" t="s">
        <v>32</v>
      </c>
      <c r="C642" s="1">
        <v>202511</v>
      </c>
      <c r="D642" s="1" t="s">
        <v>22</v>
      </c>
      <c r="E642" s="1" t="s">
        <v>17</v>
      </c>
      <c r="F642" s="1" t="s">
        <v>18</v>
      </c>
      <c r="G642" s="1" t="s">
        <v>39</v>
      </c>
      <c r="H642" s="1" t="s">
        <v>37</v>
      </c>
      <c r="I642" s="5">
        <v>109</v>
      </c>
      <c r="J642" s="5">
        <v>52320</v>
      </c>
      <c r="K642" s="5">
        <v>-4564</v>
      </c>
      <c r="L642" s="5">
        <v>47756</v>
      </c>
      <c r="M642" s="5">
        <v>-31119.88</v>
      </c>
      <c r="N642" s="5">
        <v>-986.73</v>
      </c>
      <c r="O642" s="5">
        <v>-947.51</v>
      </c>
      <c r="P642" s="5">
        <f>Table1[[#This Row],[Net Sales]]+(Table1[[#This Row],[Cost of Goods Sold]]+Table1[[#This Row],[Distribution]]+Table1[[#This Row],[Warehousing]])</f>
        <v>14701.879999999997</v>
      </c>
      <c r="Q642" s="12">
        <f>Table1[[#This Row],[PROFIT]]/Table1[[#This Row],[Net Sales]]</f>
        <v>0.30785409163246497</v>
      </c>
      <c r="R642" s="14">
        <f>ABS(Table1[[#This Row],[Distribution]])+ABS(Table1[[#This Row],[Warehousing]])</f>
        <v>1934.24</v>
      </c>
      <c r="S642" s="12">
        <f>ABS(Table1[[#This Row],[Discounts]]/Table1[[#This Row],[Gross Sales]])</f>
        <v>8.7232415902140675E-2</v>
      </c>
      <c r="T642" s="17">
        <f>Table1[[#This Row],[logistics cost]]/Table1[[#This Row],[Net Sales]]</f>
        <v>4.0502554652818497E-2</v>
      </c>
      <c r="U642" s="1">
        <f>Table1[[#This Row],[PROFIT]]/Table1[[#This Row],[Volume]]</f>
        <v>134.87963302752291</v>
      </c>
      <c r="V642" s="1">
        <f>ABS(Table1[[#This Row],[Discounts]])</f>
        <v>4564</v>
      </c>
    </row>
    <row r="643" spans="1:22" ht="21.75" customHeight="1" x14ac:dyDescent="0.3">
      <c r="A643" s="1">
        <v>1110020</v>
      </c>
      <c r="B643" s="1" t="s">
        <v>41</v>
      </c>
      <c r="C643" s="1">
        <v>202502</v>
      </c>
      <c r="D643" s="1" t="s">
        <v>16</v>
      </c>
      <c r="E643" s="1" t="s">
        <v>28</v>
      </c>
      <c r="F643" s="1" t="s">
        <v>29</v>
      </c>
      <c r="G643" s="1" t="s">
        <v>39</v>
      </c>
      <c r="H643" s="1" t="s">
        <v>37</v>
      </c>
      <c r="I643" s="5">
        <v>242.6</v>
      </c>
      <c r="J643" s="5">
        <v>109170</v>
      </c>
      <c r="K643" s="5">
        <v>-9772.67</v>
      </c>
      <c r="L643" s="5">
        <v>99397.33</v>
      </c>
      <c r="M643" s="5">
        <v>-64251.54</v>
      </c>
      <c r="N643" s="5">
        <v>-3255.41</v>
      </c>
      <c r="O643" s="5">
        <v>-1203.56</v>
      </c>
      <c r="P643" s="5">
        <f>Table1[[#This Row],[Net Sales]]+(Table1[[#This Row],[Cost of Goods Sold]]+Table1[[#This Row],[Distribution]]+Table1[[#This Row],[Warehousing]])</f>
        <v>30686.820000000007</v>
      </c>
      <c r="Q643" s="12">
        <f>Table1[[#This Row],[PROFIT]]/Table1[[#This Row],[Net Sales]]</f>
        <v>0.30872881595511675</v>
      </c>
      <c r="R643" s="14">
        <f>ABS(Table1[[#This Row],[Distribution]])+ABS(Table1[[#This Row],[Warehousing]])</f>
        <v>4458.9699999999993</v>
      </c>
      <c r="S643" s="12">
        <f>ABS(Table1[[#This Row],[Discounts]]/Table1[[#This Row],[Gross Sales]])</f>
        <v>8.9517907850141978E-2</v>
      </c>
      <c r="T643" s="17">
        <f>Table1[[#This Row],[logistics cost]]/Table1[[#This Row],[Net Sales]]</f>
        <v>4.4860058112224939E-2</v>
      </c>
      <c r="U643" s="1">
        <f>Table1[[#This Row],[PROFIT]]/Table1[[#This Row],[Volume]]</f>
        <v>126.49142621599344</v>
      </c>
      <c r="V643" s="1">
        <f>ABS(Table1[[#This Row],[Discounts]])</f>
        <v>9772.67</v>
      </c>
    </row>
    <row r="644" spans="1:22" ht="21.75" customHeight="1" x14ac:dyDescent="0.3">
      <c r="A644" s="1">
        <v>1120010</v>
      </c>
      <c r="B644" s="1" t="s">
        <v>32</v>
      </c>
      <c r="C644" s="1">
        <v>202404</v>
      </c>
      <c r="D644" s="1" t="s">
        <v>22</v>
      </c>
      <c r="E644" s="1" t="s">
        <v>17</v>
      </c>
      <c r="F644" s="1" t="s">
        <v>18</v>
      </c>
      <c r="G644" s="1" t="s">
        <v>19</v>
      </c>
      <c r="H644" s="1" t="s">
        <v>20</v>
      </c>
      <c r="I644" s="5">
        <v>15.8</v>
      </c>
      <c r="J644" s="5">
        <v>7584</v>
      </c>
      <c r="K644" s="5">
        <v>-560.61</v>
      </c>
      <c r="L644" s="5">
        <v>7023.39</v>
      </c>
      <c r="M644" s="5">
        <v>-4555.1899999999996</v>
      </c>
      <c r="N644" s="5">
        <v>-207.37</v>
      </c>
      <c r="O644" s="5">
        <v>-136.83000000000001</v>
      </c>
      <c r="P644" s="5">
        <f>Table1[[#This Row],[Net Sales]]+(Table1[[#This Row],[Cost of Goods Sold]]+Table1[[#This Row],[Distribution]]+Table1[[#This Row],[Warehousing]])</f>
        <v>2124.0000000000009</v>
      </c>
      <c r="Q644" s="12">
        <f>Table1[[#This Row],[PROFIT]]/Table1[[#This Row],[Net Sales]]</f>
        <v>0.30241806307210634</v>
      </c>
      <c r="R644" s="14">
        <f>ABS(Table1[[#This Row],[Distribution]])+ABS(Table1[[#This Row],[Warehousing]])</f>
        <v>344.20000000000005</v>
      </c>
      <c r="S644" s="12">
        <f>ABS(Table1[[#This Row],[Discounts]]/Table1[[#This Row],[Gross Sales]])</f>
        <v>7.3920094936708869E-2</v>
      </c>
      <c r="T644" s="17">
        <f>Table1[[#This Row],[logistics cost]]/Table1[[#This Row],[Net Sales]]</f>
        <v>4.9007672932871449E-2</v>
      </c>
      <c r="U644" s="1">
        <f>Table1[[#This Row],[PROFIT]]/Table1[[#This Row],[Volume]]</f>
        <v>134.43037974683548</v>
      </c>
      <c r="V644" s="1">
        <f>ABS(Table1[[#This Row],[Discounts]])</f>
        <v>560.61</v>
      </c>
    </row>
    <row r="645" spans="1:22" ht="21.75" customHeight="1" x14ac:dyDescent="0.3">
      <c r="A645" s="1">
        <v>1130010</v>
      </c>
      <c r="B645" s="1" t="s">
        <v>26</v>
      </c>
      <c r="C645" s="1">
        <v>202510</v>
      </c>
      <c r="D645" s="1" t="s">
        <v>27</v>
      </c>
      <c r="E645" s="1" t="s">
        <v>28</v>
      </c>
      <c r="F645" s="1" t="s">
        <v>29</v>
      </c>
      <c r="G645" s="1" t="s">
        <v>39</v>
      </c>
      <c r="H645" s="1" t="s">
        <v>37</v>
      </c>
      <c r="I645" s="5">
        <v>226.4</v>
      </c>
      <c r="J645" s="5">
        <v>81504</v>
      </c>
      <c r="K645" s="5">
        <v>-8067.56</v>
      </c>
      <c r="L645" s="5">
        <v>73436.44</v>
      </c>
      <c r="M645" s="5">
        <v>-46170.15</v>
      </c>
      <c r="N645" s="5">
        <v>-2746.93</v>
      </c>
      <c r="O645" s="5">
        <v>-743.08</v>
      </c>
      <c r="P645" s="5">
        <f>Table1[[#This Row],[Net Sales]]+(Table1[[#This Row],[Cost of Goods Sold]]+Table1[[#This Row],[Distribution]]+Table1[[#This Row],[Warehousing]])</f>
        <v>23776.28</v>
      </c>
      <c r="Q645" s="12">
        <f>Table1[[#This Row],[PROFIT]]/Table1[[#This Row],[Net Sales]]</f>
        <v>0.323766783901834</v>
      </c>
      <c r="R645" s="14">
        <f>ABS(Table1[[#This Row],[Distribution]])+ABS(Table1[[#This Row],[Warehousing]])</f>
        <v>3490.0099999999998</v>
      </c>
      <c r="S645" s="12">
        <f>ABS(Table1[[#This Row],[Discounts]]/Table1[[#This Row],[Gross Sales]])</f>
        <v>9.8983608166470366E-2</v>
      </c>
      <c r="T645" s="17">
        <f>Table1[[#This Row],[logistics cost]]/Table1[[#This Row],[Net Sales]]</f>
        <v>4.752422639223796E-2</v>
      </c>
      <c r="U645" s="1">
        <f>Table1[[#This Row],[PROFIT]]/Table1[[#This Row],[Volume]]</f>
        <v>105.01890459363956</v>
      </c>
      <c r="V645" s="1">
        <f>ABS(Table1[[#This Row],[Discounts]])</f>
        <v>8067.56</v>
      </c>
    </row>
    <row r="646" spans="1:22" ht="21.75" customHeight="1" x14ac:dyDescent="0.3">
      <c r="A646" s="1">
        <v>1120020</v>
      </c>
      <c r="B646" s="1" t="s">
        <v>21</v>
      </c>
      <c r="C646" s="1">
        <v>202411</v>
      </c>
      <c r="D646" s="1" t="s">
        <v>22</v>
      </c>
      <c r="E646" s="1" t="s">
        <v>23</v>
      </c>
      <c r="F646" s="1" t="s">
        <v>24</v>
      </c>
      <c r="G646" s="1" t="s">
        <v>43</v>
      </c>
      <c r="H646" s="1" t="s">
        <v>31</v>
      </c>
      <c r="I646" s="5">
        <v>115.8</v>
      </c>
      <c r="J646" s="5">
        <v>44004</v>
      </c>
      <c r="K646" s="5">
        <v>-1481.07</v>
      </c>
      <c r="L646" s="5">
        <v>42522.93</v>
      </c>
      <c r="M646" s="5">
        <v>-26468.87</v>
      </c>
      <c r="N646" s="5">
        <v>-1630.93</v>
      </c>
      <c r="O646" s="5">
        <v>-696.28</v>
      </c>
      <c r="P646" s="5">
        <f>Table1[[#This Row],[Net Sales]]+(Table1[[#This Row],[Cost of Goods Sold]]+Table1[[#This Row],[Distribution]]+Table1[[#This Row],[Warehousing]])</f>
        <v>13726.850000000002</v>
      </c>
      <c r="Q646" s="12">
        <f>Table1[[#This Row],[PROFIT]]/Table1[[#This Row],[Net Sales]]</f>
        <v>0.32281054010154053</v>
      </c>
      <c r="R646" s="14">
        <f>ABS(Table1[[#This Row],[Distribution]])+ABS(Table1[[#This Row],[Warehousing]])</f>
        <v>2327.21</v>
      </c>
      <c r="S646" s="12">
        <f>ABS(Table1[[#This Row],[Discounts]]/Table1[[#This Row],[Gross Sales]])</f>
        <v>3.3657622034360513E-2</v>
      </c>
      <c r="T646" s="17">
        <f>Table1[[#This Row],[logistics cost]]/Table1[[#This Row],[Net Sales]]</f>
        <v>5.4728354795871313E-2</v>
      </c>
      <c r="U646" s="1">
        <f>Table1[[#This Row],[PROFIT]]/Table1[[#This Row],[Volume]]</f>
        <v>118.53929188255616</v>
      </c>
      <c r="V646" s="1">
        <f>ABS(Table1[[#This Row],[Discounts]])</f>
        <v>1481.07</v>
      </c>
    </row>
    <row r="647" spans="1:22" ht="21.75" customHeight="1" x14ac:dyDescent="0.3">
      <c r="A647" s="1">
        <v>1120020</v>
      </c>
      <c r="B647" s="1" t="s">
        <v>21</v>
      </c>
      <c r="C647" s="1">
        <v>202409</v>
      </c>
      <c r="D647" s="1" t="s">
        <v>22</v>
      </c>
      <c r="E647" s="1" t="s">
        <v>23</v>
      </c>
      <c r="F647" s="1" t="s">
        <v>24</v>
      </c>
      <c r="G647" s="1" t="s">
        <v>40</v>
      </c>
      <c r="H647" s="1" t="s">
        <v>34</v>
      </c>
      <c r="I647" s="5">
        <v>116.8</v>
      </c>
      <c r="J647" s="5">
        <v>44384</v>
      </c>
      <c r="K647" s="5">
        <v>-3237.74</v>
      </c>
      <c r="L647" s="5">
        <v>41146.26</v>
      </c>
      <c r="M647" s="5">
        <v>-27126.11</v>
      </c>
      <c r="N647" s="5">
        <v>-1144.82</v>
      </c>
      <c r="O647" s="5">
        <v>-729.59</v>
      </c>
      <c r="P647" s="5">
        <f>Table1[[#This Row],[Net Sales]]+(Table1[[#This Row],[Cost of Goods Sold]]+Table1[[#This Row],[Distribution]]+Table1[[#This Row],[Warehousing]])</f>
        <v>12145.740000000002</v>
      </c>
      <c r="Q647" s="12">
        <f>Table1[[#This Row],[PROFIT]]/Table1[[#This Row],[Net Sales]]</f>
        <v>0.29518454411166412</v>
      </c>
      <c r="R647" s="14">
        <f>ABS(Table1[[#This Row],[Distribution]])+ABS(Table1[[#This Row],[Warehousing]])</f>
        <v>1874.4099999999999</v>
      </c>
      <c r="S647" s="12">
        <f>ABS(Table1[[#This Row],[Discounts]]/Table1[[#This Row],[Gross Sales]])</f>
        <v>7.2948359769286222E-2</v>
      </c>
      <c r="T647" s="17">
        <f>Table1[[#This Row],[logistics cost]]/Table1[[#This Row],[Net Sales]]</f>
        <v>4.5554808626592058E-2</v>
      </c>
      <c r="U647" s="1">
        <f>Table1[[#This Row],[PROFIT]]/Table1[[#This Row],[Volume]]</f>
        <v>103.98750000000001</v>
      </c>
      <c r="V647" s="1">
        <f>ABS(Table1[[#This Row],[Discounts]])</f>
        <v>3237.74</v>
      </c>
    </row>
    <row r="648" spans="1:22" ht="21.75" customHeight="1" x14ac:dyDescent="0.3">
      <c r="A648" s="1">
        <v>1110020</v>
      </c>
      <c r="B648" s="1" t="s">
        <v>41</v>
      </c>
      <c r="C648" s="1">
        <v>202510</v>
      </c>
      <c r="D648" s="1" t="s">
        <v>16</v>
      </c>
      <c r="E648" s="1" t="s">
        <v>28</v>
      </c>
      <c r="F648" s="1" t="s">
        <v>29</v>
      </c>
      <c r="G648" s="1" t="s">
        <v>39</v>
      </c>
      <c r="H648" s="1" t="s">
        <v>37</v>
      </c>
      <c r="I648" s="5">
        <v>222.6</v>
      </c>
      <c r="J648" s="5">
        <v>100170</v>
      </c>
      <c r="K648" s="5">
        <v>-8734.49</v>
      </c>
      <c r="L648" s="5">
        <v>91435.51</v>
      </c>
      <c r="M648" s="5">
        <v>-59694.29</v>
      </c>
      <c r="N648" s="5">
        <v>-3059.07</v>
      </c>
      <c r="O648" s="5">
        <v>-1674.81</v>
      </c>
      <c r="P648" s="5">
        <f>Table1[[#This Row],[Net Sales]]+(Table1[[#This Row],[Cost of Goods Sold]]+Table1[[#This Row],[Distribution]]+Table1[[#This Row],[Warehousing]])</f>
        <v>27007.339999999997</v>
      </c>
      <c r="Q648" s="12">
        <f>Table1[[#This Row],[PROFIT]]/Table1[[#This Row],[Net Sales]]</f>
        <v>0.29537036540836265</v>
      </c>
      <c r="R648" s="14">
        <f>ABS(Table1[[#This Row],[Distribution]])+ABS(Table1[[#This Row],[Warehousing]])</f>
        <v>4733.88</v>
      </c>
      <c r="S648" s="12">
        <f>ABS(Table1[[#This Row],[Discounts]]/Table1[[#This Row],[Gross Sales]])</f>
        <v>8.7196665668363774E-2</v>
      </c>
      <c r="T648" s="17">
        <f>Table1[[#This Row],[logistics cost]]/Table1[[#This Row],[Net Sales]]</f>
        <v>5.1772883423518941E-2</v>
      </c>
      <c r="U648" s="1">
        <f>Table1[[#This Row],[PROFIT]]/Table1[[#This Row],[Volume]]</f>
        <v>121.32677448337824</v>
      </c>
      <c r="V648" s="1">
        <f>ABS(Table1[[#This Row],[Discounts]])</f>
        <v>8734.49</v>
      </c>
    </row>
    <row r="649" spans="1:22" ht="21.75" customHeight="1" x14ac:dyDescent="0.3">
      <c r="A649" s="1">
        <v>1110010</v>
      </c>
      <c r="B649" s="1" t="s">
        <v>15</v>
      </c>
      <c r="C649" s="1">
        <v>202505</v>
      </c>
      <c r="D649" s="1" t="s">
        <v>16</v>
      </c>
      <c r="E649" s="1" t="s">
        <v>17</v>
      </c>
      <c r="F649" s="1" t="s">
        <v>18</v>
      </c>
      <c r="G649" s="1" t="s">
        <v>30</v>
      </c>
      <c r="H649" s="1" t="s">
        <v>31</v>
      </c>
      <c r="I649" s="5">
        <v>21.4</v>
      </c>
      <c r="J649" s="5">
        <v>8988</v>
      </c>
      <c r="K649" s="5">
        <v>-259.92</v>
      </c>
      <c r="L649" s="5">
        <v>8728.08</v>
      </c>
      <c r="M649" s="5">
        <v>-5526.31</v>
      </c>
      <c r="N649" s="5">
        <v>-224.01</v>
      </c>
      <c r="O649" s="5">
        <v>-104.13</v>
      </c>
      <c r="P649" s="5">
        <f>Table1[[#This Row],[Net Sales]]+(Table1[[#This Row],[Cost of Goods Sold]]+Table1[[#This Row],[Distribution]]+Table1[[#This Row],[Warehousing]])</f>
        <v>2873.6299999999992</v>
      </c>
      <c r="Q649" s="12">
        <f>Table1[[#This Row],[PROFIT]]/Table1[[#This Row],[Net Sales]]</f>
        <v>0.32923964949908791</v>
      </c>
      <c r="R649" s="14">
        <f>ABS(Table1[[#This Row],[Distribution]])+ABS(Table1[[#This Row],[Warehousing]])</f>
        <v>328.14</v>
      </c>
      <c r="S649" s="12">
        <f>ABS(Table1[[#This Row],[Discounts]]/Table1[[#This Row],[Gross Sales]])</f>
        <v>2.8918558077436585E-2</v>
      </c>
      <c r="T649" s="17">
        <f>Table1[[#This Row],[logistics cost]]/Table1[[#This Row],[Net Sales]]</f>
        <v>3.7595897379492399E-2</v>
      </c>
      <c r="U649" s="1">
        <f>Table1[[#This Row],[PROFIT]]/Table1[[#This Row],[Volume]]</f>
        <v>134.28177570093456</v>
      </c>
      <c r="V649" s="1">
        <f>ABS(Table1[[#This Row],[Discounts]])</f>
        <v>259.92</v>
      </c>
    </row>
    <row r="650" spans="1:22" ht="21.75" customHeight="1" x14ac:dyDescent="0.3">
      <c r="A650" s="1">
        <v>1110010</v>
      </c>
      <c r="B650" s="1" t="s">
        <v>15</v>
      </c>
      <c r="C650" s="1">
        <v>202508</v>
      </c>
      <c r="D650" s="1" t="s">
        <v>16</v>
      </c>
      <c r="E650" s="1" t="s">
        <v>17</v>
      </c>
      <c r="F650" s="1" t="s">
        <v>18</v>
      </c>
      <c r="G650" s="1" t="s">
        <v>25</v>
      </c>
      <c r="H650" s="1" t="s">
        <v>20</v>
      </c>
      <c r="I650" s="5">
        <v>82.2</v>
      </c>
      <c r="J650" s="5">
        <v>34524</v>
      </c>
      <c r="K650" s="5">
        <v>-2936.74</v>
      </c>
      <c r="L650" s="5">
        <v>31587.26</v>
      </c>
      <c r="M650" s="5">
        <v>-21385.5</v>
      </c>
      <c r="N650" s="5">
        <v>-1034.8499999999999</v>
      </c>
      <c r="O650" s="5">
        <v>-539.53</v>
      </c>
      <c r="P650" s="5">
        <f>Table1[[#This Row],[Net Sales]]+(Table1[[#This Row],[Cost of Goods Sold]]+Table1[[#This Row],[Distribution]]+Table1[[#This Row],[Warehousing]])</f>
        <v>8627.380000000001</v>
      </c>
      <c r="Q650" s="12">
        <f>Table1[[#This Row],[PROFIT]]/Table1[[#This Row],[Net Sales]]</f>
        <v>0.27312847014904112</v>
      </c>
      <c r="R650" s="14">
        <f>ABS(Table1[[#This Row],[Distribution]])+ABS(Table1[[#This Row],[Warehousing]])</f>
        <v>1574.3799999999999</v>
      </c>
      <c r="S650" s="12">
        <f>ABS(Table1[[#This Row],[Discounts]]/Table1[[#This Row],[Gross Sales]])</f>
        <v>8.5063723786351519E-2</v>
      </c>
      <c r="T650" s="17">
        <f>Table1[[#This Row],[logistics cost]]/Table1[[#This Row],[Net Sales]]</f>
        <v>4.9842246525972814E-2</v>
      </c>
      <c r="U650" s="1">
        <f>Table1[[#This Row],[PROFIT]]/Table1[[#This Row],[Volume]]</f>
        <v>104.95596107055962</v>
      </c>
      <c r="V650" s="1">
        <f>ABS(Table1[[#This Row],[Discounts]])</f>
        <v>2936.74</v>
      </c>
    </row>
    <row r="651" spans="1:22" ht="21.75" customHeight="1" x14ac:dyDescent="0.3">
      <c r="A651" s="1">
        <v>1110010</v>
      </c>
      <c r="B651" s="1" t="s">
        <v>15</v>
      </c>
      <c r="C651" s="1">
        <v>202501</v>
      </c>
      <c r="D651" s="1" t="s">
        <v>16</v>
      </c>
      <c r="E651" s="1" t="s">
        <v>17</v>
      </c>
      <c r="F651" s="1" t="s">
        <v>18</v>
      </c>
      <c r="G651" s="1" t="s">
        <v>38</v>
      </c>
      <c r="H651" s="1" t="s">
        <v>20</v>
      </c>
      <c r="I651" s="5">
        <v>82.2</v>
      </c>
      <c r="J651" s="5">
        <v>34524</v>
      </c>
      <c r="K651" s="5">
        <v>-3003.48</v>
      </c>
      <c r="L651" s="5">
        <v>31520.52</v>
      </c>
      <c r="M651" s="5">
        <v>-20613.29</v>
      </c>
      <c r="N651" s="5">
        <v>-1240.1199999999999</v>
      </c>
      <c r="O651" s="5">
        <v>-597.63</v>
      </c>
      <c r="P651" s="5">
        <f>Table1[[#This Row],[Net Sales]]+(Table1[[#This Row],[Cost of Goods Sold]]+Table1[[#This Row],[Distribution]]+Table1[[#This Row],[Warehousing]])</f>
        <v>9069.48</v>
      </c>
      <c r="Q651" s="12">
        <f>Table1[[#This Row],[PROFIT]]/Table1[[#This Row],[Net Sales]]</f>
        <v>0.28773256278766973</v>
      </c>
      <c r="R651" s="14">
        <f>ABS(Table1[[#This Row],[Distribution]])+ABS(Table1[[#This Row],[Warehousing]])</f>
        <v>1837.75</v>
      </c>
      <c r="S651" s="12">
        <f>ABS(Table1[[#This Row],[Discounts]]/Table1[[#This Row],[Gross Sales]])</f>
        <v>8.6996871741397294E-2</v>
      </c>
      <c r="T651" s="17">
        <f>Table1[[#This Row],[logistics cost]]/Table1[[#This Row],[Net Sales]]</f>
        <v>5.8303289412738116E-2</v>
      </c>
      <c r="U651" s="1">
        <f>Table1[[#This Row],[PROFIT]]/Table1[[#This Row],[Volume]]</f>
        <v>110.33430656934306</v>
      </c>
      <c r="V651" s="1">
        <f>ABS(Table1[[#This Row],[Discounts]])</f>
        <v>3003.48</v>
      </c>
    </row>
    <row r="652" spans="1:22" ht="21.75" customHeight="1" x14ac:dyDescent="0.3">
      <c r="A652" s="1">
        <v>1110020</v>
      </c>
      <c r="B652" s="1" t="s">
        <v>41</v>
      </c>
      <c r="C652" s="1">
        <v>202503</v>
      </c>
      <c r="D652" s="1" t="s">
        <v>16</v>
      </c>
      <c r="E652" s="1" t="s">
        <v>28</v>
      </c>
      <c r="F652" s="1" t="s">
        <v>29</v>
      </c>
      <c r="G652" s="1" t="s">
        <v>40</v>
      </c>
      <c r="H652" s="1" t="s">
        <v>34</v>
      </c>
      <c r="I652" s="5">
        <v>215.1</v>
      </c>
      <c r="J652" s="5">
        <v>96795</v>
      </c>
      <c r="K652" s="5">
        <v>-6995.51</v>
      </c>
      <c r="L652" s="5">
        <v>89799.49</v>
      </c>
      <c r="M652" s="5">
        <v>-58118.82</v>
      </c>
      <c r="N652" s="5">
        <v>-3583.44</v>
      </c>
      <c r="O652" s="5">
        <v>-1588.88</v>
      </c>
      <c r="P652" s="5">
        <f>Table1[[#This Row],[Net Sales]]+(Table1[[#This Row],[Cost of Goods Sold]]+Table1[[#This Row],[Distribution]]+Table1[[#This Row],[Warehousing]])</f>
        <v>26508.350000000006</v>
      </c>
      <c r="Q652" s="12">
        <f>Table1[[#This Row],[PROFIT]]/Table1[[#This Row],[Net Sales]]</f>
        <v>0.29519488362350393</v>
      </c>
      <c r="R652" s="14">
        <f>ABS(Table1[[#This Row],[Distribution]])+ABS(Table1[[#This Row],[Warehousing]])</f>
        <v>5172.32</v>
      </c>
      <c r="S652" s="12">
        <f>ABS(Table1[[#This Row],[Discounts]]/Table1[[#This Row],[Gross Sales]])</f>
        <v>7.2271398316028718E-2</v>
      </c>
      <c r="T652" s="17">
        <f>Table1[[#This Row],[logistics cost]]/Table1[[#This Row],[Net Sales]]</f>
        <v>5.759854538149381E-2</v>
      </c>
      <c r="U652" s="1">
        <f>Table1[[#This Row],[PROFIT]]/Table1[[#This Row],[Volume]]</f>
        <v>123.23733147373318</v>
      </c>
      <c r="V652" s="1">
        <f>ABS(Table1[[#This Row],[Discounts]])</f>
        <v>6995.51</v>
      </c>
    </row>
    <row r="653" spans="1:22" ht="21.75" customHeight="1" x14ac:dyDescent="0.3">
      <c r="A653" s="1">
        <v>1120010</v>
      </c>
      <c r="B653" s="1" t="s">
        <v>32</v>
      </c>
      <c r="C653" s="1">
        <v>202403</v>
      </c>
      <c r="D653" s="1" t="s">
        <v>22</v>
      </c>
      <c r="E653" s="1" t="s">
        <v>17</v>
      </c>
      <c r="F653" s="1" t="s">
        <v>18</v>
      </c>
      <c r="G653" s="1" t="s">
        <v>33</v>
      </c>
      <c r="H653" s="1" t="s">
        <v>34</v>
      </c>
      <c r="I653" s="5">
        <v>119.3</v>
      </c>
      <c r="J653" s="5">
        <v>57264</v>
      </c>
      <c r="K653" s="5">
        <v>-4115.66</v>
      </c>
      <c r="L653" s="5">
        <v>53148.34</v>
      </c>
      <c r="M653" s="5">
        <v>-34191.15</v>
      </c>
      <c r="N653" s="5">
        <v>-2121.64</v>
      </c>
      <c r="O653" s="5">
        <v>-668.73</v>
      </c>
      <c r="P653" s="5">
        <f>Table1[[#This Row],[Net Sales]]+(Table1[[#This Row],[Cost of Goods Sold]]+Table1[[#This Row],[Distribution]]+Table1[[#This Row],[Warehousing]])</f>
        <v>16166.819999999992</v>
      </c>
      <c r="Q653" s="12">
        <f>Table1[[#This Row],[PROFIT]]/Table1[[#This Row],[Net Sales]]</f>
        <v>0.3041829716600743</v>
      </c>
      <c r="R653" s="14">
        <f>ABS(Table1[[#This Row],[Distribution]])+ABS(Table1[[#This Row],[Warehousing]])</f>
        <v>2790.37</v>
      </c>
      <c r="S653" s="12">
        <f>ABS(Table1[[#This Row],[Discounts]]/Table1[[#This Row],[Gross Sales]])</f>
        <v>7.1871682034087725E-2</v>
      </c>
      <c r="T653" s="17">
        <f>Table1[[#This Row],[logistics cost]]/Table1[[#This Row],[Net Sales]]</f>
        <v>5.2501545673863004E-2</v>
      </c>
      <c r="U653" s="1">
        <f>Table1[[#This Row],[PROFIT]]/Table1[[#This Row],[Volume]]</f>
        <v>135.51399832355401</v>
      </c>
      <c r="V653" s="1">
        <f>ABS(Table1[[#This Row],[Discounts]])</f>
        <v>4115.66</v>
      </c>
    </row>
    <row r="654" spans="1:22" ht="21.75" customHeight="1" x14ac:dyDescent="0.3">
      <c r="A654" s="1">
        <v>1120010</v>
      </c>
      <c r="B654" s="1" t="s">
        <v>32</v>
      </c>
      <c r="C654" s="1">
        <v>202403</v>
      </c>
      <c r="D654" s="1" t="s">
        <v>22</v>
      </c>
      <c r="E654" s="1" t="s">
        <v>17</v>
      </c>
      <c r="F654" s="1" t="s">
        <v>18</v>
      </c>
      <c r="G654" s="1" t="s">
        <v>39</v>
      </c>
      <c r="H654" s="1" t="s">
        <v>37</v>
      </c>
      <c r="I654" s="5">
        <v>172.9</v>
      </c>
      <c r="J654" s="5">
        <v>82992</v>
      </c>
      <c r="K654" s="5">
        <v>-9721.9699999999993</v>
      </c>
      <c r="L654" s="5">
        <v>73270.03</v>
      </c>
      <c r="M654" s="5">
        <v>-48110.43</v>
      </c>
      <c r="N654" s="5">
        <v>-1726.89</v>
      </c>
      <c r="O654" s="5">
        <v>-1093.23</v>
      </c>
      <c r="P654" s="5">
        <f>Table1[[#This Row],[Net Sales]]+(Table1[[#This Row],[Cost of Goods Sold]]+Table1[[#This Row],[Distribution]]+Table1[[#This Row],[Warehousing]])</f>
        <v>22339.479999999996</v>
      </c>
      <c r="Q654" s="12">
        <f>Table1[[#This Row],[PROFIT]]/Table1[[#This Row],[Net Sales]]</f>
        <v>0.30489246421763438</v>
      </c>
      <c r="R654" s="14">
        <f>ABS(Table1[[#This Row],[Distribution]])+ABS(Table1[[#This Row],[Warehousing]])</f>
        <v>2820.12</v>
      </c>
      <c r="S654" s="12">
        <f>ABS(Table1[[#This Row],[Discounts]]/Table1[[#This Row],[Gross Sales]])</f>
        <v>0.11714345961056487</v>
      </c>
      <c r="T654" s="17">
        <f>Table1[[#This Row],[logistics cost]]/Table1[[#This Row],[Net Sales]]</f>
        <v>3.8489406923949671E-2</v>
      </c>
      <c r="U654" s="1">
        <f>Table1[[#This Row],[PROFIT]]/Table1[[#This Row],[Volume]]</f>
        <v>129.20462695199535</v>
      </c>
      <c r="V654" s="1">
        <f>ABS(Table1[[#This Row],[Discounts]])</f>
        <v>9721.9699999999993</v>
      </c>
    </row>
    <row r="655" spans="1:22" ht="21.75" customHeight="1" x14ac:dyDescent="0.3">
      <c r="A655" s="1">
        <v>1110020</v>
      </c>
      <c r="B655" s="1" t="s">
        <v>41</v>
      </c>
      <c r="C655" s="1">
        <v>202508</v>
      </c>
      <c r="D655" s="1" t="s">
        <v>16</v>
      </c>
      <c r="E655" s="1" t="s">
        <v>28</v>
      </c>
      <c r="F655" s="1" t="s">
        <v>29</v>
      </c>
      <c r="G655" s="1" t="s">
        <v>30</v>
      </c>
      <c r="H655" s="1" t="s">
        <v>31</v>
      </c>
      <c r="I655" s="5">
        <v>80.8</v>
      </c>
      <c r="J655" s="5">
        <v>36360</v>
      </c>
      <c r="K655" s="5">
        <v>-1390.85</v>
      </c>
      <c r="L655" s="5">
        <v>34969.15</v>
      </c>
      <c r="M655" s="5">
        <v>-23181.89</v>
      </c>
      <c r="N655" s="5">
        <v>-771.62</v>
      </c>
      <c r="O655" s="5">
        <v>-375.19</v>
      </c>
      <c r="P655" s="5">
        <f>Table1[[#This Row],[Net Sales]]+(Table1[[#This Row],[Cost of Goods Sold]]+Table1[[#This Row],[Distribution]]+Table1[[#This Row],[Warehousing]])</f>
        <v>10640.450000000004</v>
      </c>
      <c r="Q655" s="12">
        <f>Table1[[#This Row],[PROFIT]]/Table1[[#This Row],[Net Sales]]</f>
        <v>0.30428105916214732</v>
      </c>
      <c r="R655" s="14">
        <f>ABS(Table1[[#This Row],[Distribution]])+ABS(Table1[[#This Row],[Warehousing]])</f>
        <v>1146.81</v>
      </c>
      <c r="S655" s="12">
        <f>ABS(Table1[[#This Row],[Discounts]]/Table1[[#This Row],[Gross Sales]])</f>
        <v>3.8252200220022001E-2</v>
      </c>
      <c r="T655" s="17">
        <f>Table1[[#This Row],[logistics cost]]/Table1[[#This Row],[Net Sales]]</f>
        <v>3.2794906367469609E-2</v>
      </c>
      <c r="U655" s="1">
        <f>Table1[[#This Row],[PROFIT]]/Table1[[#This Row],[Volume]]</f>
        <v>131.68873762376242</v>
      </c>
      <c r="V655" s="1">
        <f>ABS(Table1[[#This Row],[Discounts]])</f>
        <v>1390.85</v>
      </c>
    </row>
    <row r="656" spans="1:22" ht="21.75" customHeight="1" x14ac:dyDescent="0.3">
      <c r="A656" s="1">
        <v>1130010</v>
      </c>
      <c r="B656" s="1" t="s">
        <v>26</v>
      </c>
      <c r="C656" s="1">
        <v>202401</v>
      </c>
      <c r="D656" s="1" t="s">
        <v>27</v>
      </c>
      <c r="E656" s="1" t="s">
        <v>28</v>
      </c>
      <c r="F656" s="1" t="s">
        <v>29</v>
      </c>
      <c r="G656" s="1" t="s">
        <v>40</v>
      </c>
      <c r="H656" s="1" t="s">
        <v>34</v>
      </c>
      <c r="I656" s="5">
        <v>274.10000000000002</v>
      </c>
      <c r="J656" s="5">
        <v>98676</v>
      </c>
      <c r="K656" s="5">
        <v>-7347.97</v>
      </c>
      <c r="L656" s="5">
        <v>91328.03</v>
      </c>
      <c r="M656" s="5">
        <v>-60132.21</v>
      </c>
      <c r="N656" s="5">
        <v>-3530.55</v>
      </c>
      <c r="O656" s="5">
        <v>-1520.25</v>
      </c>
      <c r="P656" s="5">
        <f>Table1[[#This Row],[Net Sales]]+(Table1[[#This Row],[Cost of Goods Sold]]+Table1[[#This Row],[Distribution]]+Table1[[#This Row],[Warehousing]])</f>
        <v>26145.019999999997</v>
      </c>
      <c r="Q656" s="12">
        <f>Table1[[#This Row],[PROFIT]]/Table1[[#This Row],[Net Sales]]</f>
        <v>0.28627596587816467</v>
      </c>
      <c r="R656" s="14">
        <f>ABS(Table1[[#This Row],[Distribution]])+ABS(Table1[[#This Row],[Warehousing]])</f>
        <v>5050.8</v>
      </c>
      <c r="S656" s="12">
        <f>ABS(Table1[[#This Row],[Discounts]]/Table1[[#This Row],[Gross Sales]])</f>
        <v>7.4465624873322797E-2</v>
      </c>
      <c r="T656" s="17">
        <f>Table1[[#This Row],[logistics cost]]/Table1[[#This Row],[Net Sales]]</f>
        <v>5.5303941188701869E-2</v>
      </c>
      <c r="U656" s="1">
        <f>Table1[[#This Row],[PROFIT]]/Table1[[#This Row],[Volume]]</f>
        <v>95.384968989419903</v>
      </c>
      <c r="V656" s="1">
        <f>ABS(Table1[[#This Row],[Discounts]])</f>
        <v>7347.97</v>
      </c>
    </row>
    <row r="657" spans="1:22" ht="21.75" customHeight="1" x14ac:dyDescent="0.3">
      <c r="A657" s="1">
        <v>1120010</v>
      </c>
      <c r="B657" s="1" t="s">
        <v>32</v>
      </c>
      <c r="C657" s="1">
        <v>202501</v>
      </c>
      <c r="D657" s="1" t="s">
        <v>22</v>
      </c>
      <c r="E657" s="1" t="s">
        <v>17</v>
      </c>
      <c r="F657" s="1" t="s">
        <v>18</v>
      </c>
      <c r="G657" s="1" t="s">
        <v>39</v>
      </c>
      <c r="H657" s="1" t="s">
        <v>37</v>
      </c>
      <c r="I657" s="5">
        <v>193.7</v>
      </c>
      <c r="J657" s="5">
        <v>92976</v>
      </c>
      <c r="K657" s="5">
        <v>-9354.81</v>
      </c>
      <c r="L657" s="5">
        <v>83621.19</v>
      </c>
      <c r="M657" s="5">
        <v>-56560.93</v>
      </c>
      <c r="N657" s="5">
        <v>-2493.0500000000002</v>
      </c>
      <c r="O657" s="5">
        <v>-1200.8499999999999</v>
      </c>
      <c r="P657" s="5">
        <f>Table1[[#This Row],[Net Sales]]+(Table1[[#This Row],[Cost of Goods Sold]]+Table1[[#This Row],[Distribution]]+Table1[[#This Row],[Warehousing]])</f>
        <v>23366.36</v>
      </c>
      <c r="Q657" s="12">
        <f>Table1[[#This Row],[PROFIT]]/Table1[[#This Row],[Net Sales]]</f>
        <v>0.27943108678553846</v>
      </c>
      <c r="R657" s="14">
        <f>ABS(Table1[[#This Row],[Distribution]])+ABS(Table1[[#This Row],[Warehousing]])</f>
        <v>3693.9</v>
      </c>
      <c r="S657" s="12">
        <f>ABS(Table1[[#This Row],[Discounts]]/Table1[[#This Row],[Gross Sales]])</f>
        <v>0.10061532008260196</v>
      </c>
      <c r="T657" s="17">
        <f>Table1[[#This Row],[logistics cost]]/Table1[[#This Row],[Net Sales]]</f>
        <v>4.4174209910191421E-2</v>
      </c>
      <c r="U657" s="1">
        <f>Table1[[#This Row],[PROFIT]]/Table1[[#This Row],[Volume]]</f>
        <v>120.63169850283946</v>
      </c>
      <c r="V657" s="1">
        <f>ABS(Table1[[#This Row],[Discounts]])</f>
        <v>9354.81</v>
      </c>
    </row>
    <row r="658" spans="1:22" ht="21.75" customHeight="1" x14ac:dyDescent="0.3">
      <c r="A658" s="1">
        <v>1110010</v>
      </c>
      <c r="B658" s="1" t="s">
        <v>15</v>
      </c>
      <c r="C658" s="1">
        <v>202501</v>
      </c>
      <c r="D658" s="1" t="s">
        <v>16</v>
      </c>
      <c r="E658" s="1" t="s">
        <v>17</v>
      </c>
      <c r="F658" s="1" t="s">
        <v>18</v>
      </c>
      <c r="G658" s="1" t="s">
        <v>36</v>
      </c>
      <c r="H658" s="1" t="s">
        <v>37</v>
      </c>
      <c r="I658" s="5">
        <v>288.5</v>
      </c>
      <c r="J658" s="5">
        <v>121170</v>
      </c>
      <c r="K658" s="5">
        <v>-13658.17</v>
      </c>
      <c r="L658" s="5">
        <v>107511.83</v>
      </c>
      <c r="M658" s="5">
        <v>-69767</v>
      </c>
      <c r="N658" s="5">
        <v>-3369.95</v>
      </c>
      <c r="O658" s="5">
        <v>-2080.4</v>
      </c>
      <c r="P658" s="5">
        <f>Table1[[#This Row],[Net Sales]]+(Table1[[#This Row],[Cost of Goods Sold]]+Table1[[#This Row],[Distribution]]+Table1[[#This Row],[Warehousing]])</f>
        <v>32294.48000000001</v>
      </c>
      <c r="Q658" s="12">
        <f>Table1[[#This Row],[PROFIT]]/Table1[[#This Row],[Net Sales]]</f>
        <v>0.30038071159238949</v>
      </c>
      <c r="R658" s="14">
        <f>ABS(Table1[[#This Row],[Distribution]])+ABS(Table1[[#This Row],[Warehousing]])</f>
        <v>5450.35</v>
      </c>
      <c r="S658" s="12">
        <f>ABS(Table1[[#This Row],[Discounts]]/Table1[[#This Row],[Gross Sales]])</f>
        <v>0.11271907237765123</v>
      </c>
      <c r="T658" s="17">
        <f>Table1[[#This Row],[logistics cost]]/Table1[[#This Row],[Net Sales]]</f>
        <v>5.0695351385982364E-2</v>
      </c>
      <c r="U658" s="1">
        <f>Table1[[#This Row],[PROFIT]]/Table1[[#This Row],[Volume]]</f>
        <v>111.93927209705376</v>
      </c>
      <c r="V658" s="1">
        <f>ABS(Table1[[#This Row],[Discounts]])</f>
        <v>13658.17</v>
      </c>
    </row>
    <row r="659" spans="1:22" ht="21.75" customHeight="1" x14ac:dyDescent="0.3">
      <c r="A659" s="1">
        <v>1120010</v>
      </c>
      <c r="B659" s="1" t="s">
        <v>32</v>
      </c>
      <c r="C659" s="1">
        <v>202501</v>
      </c>
      <c r="D659" s="1" t="s">
        <v>22</v>
      </c>
      <c r="E659" s="1" t="s">
        <v>17</v>
      </c>
      <c r="F659" s="1" t="s">
        <v>18</v>
      </c>
      <c r="G659" s="1" t="s">
        <v>40</v>
      </c>
      <c r="H659" s="1" t="s">
        <v>34</v>
      </c>
      <c r="I659" s="5">
        <v>63.8</v>
      </c>
      <c r="J659" s="5">
        <v>30624</v>
      </c>
      <c r="K659" s="5">
        <v>-3059.66</v>
      </c>
      <c r="L659" s="5">
        <v>27564.34</v>
      </c>
      <c r="M659" s="5">
        <v>-18160.060000000001</v>
      </c>
      <c r="N659" s="5">
        <v>-752.7</v>
      </c>
      <c r="O659" s="5">
        <v>-510.86</v>
      </c>
      <c r="P659" s="5">
        <f>Table1[[#This Row],[Net Sales]]+(Table1[[#This Row],[Cost of Goods Sold]]+Table1[[#This Row],[Distribution]]+Table1[[#This Row],[Warehousing]])</f>
        <v>8140.7199999999975</v>
      </c>
      <c r="Q659" s="12">
        <f>Table1[[#This Row],[PROFIT]]/Table1[[#This Row],[Net Sales]]</f>
        <v>0.29533520483349129</v>
      </c>
      <c r="R659" s="14">
        <f>ABS(Table1[[#This Row],[Distribution]])+ABS(Table1[[#This Row],[Warehousing]])</f>
        <v>1263.56</v>
      </c>
      <c r="S659" s="12">
        <f>ABS(Table1[[#This Row],[Discounts]]/Table1[[#This Row],[Gross Sales]])</f>
        <v>9.9910527690700093E-2</v>
      </c>
      <c r="T659" s="17">
        <f>Table1[[#This Row],[logistics cost]]/Table1[[#This Row],[Net Sales]]</f>
        <v>4.584038652839139E-2</v>
      </c>
      <c r="U659" s="1">
        <f>Table1[[#This Row],[PROFIT]]/Table1[[#This Row],[Volume]]</f>
        <v>127.59749216300938</v>
      </c>
      <c r="V659" s="1">
        <f>ABS(Table1[[#This Row],[Discounts]])</f>
        <v>3059.66</v>
      </c>
    </row>
    <row r="660" spans="1:22" ht="21.75" customHeight="1" x14ac:dyDescent="0.3">
      <c r="A660" s="1">
        <v>1120010</v>
      </c>
      <c r="B660" s="1" t="s">
        <v>32</v>
      </c>
      <c r="C660" s="1">
        <v>202410</v>
      </c>
      <c r="D660" s="1" t="s">
        <v>22</v>
      </c>
      <c r="E660" s="1" t="s">
        <v>17</v>
      </c>
      <c r="F660" s="1" t="s">
        <v>18</v>
      </c>
      <c r="G660" s="1" t="s">
        <v>42</v>
      </c>
      <c r="H660" s="1" t="s">
        <v>20</v>
      </c>
      <c r="I660" s="5">
        <v>81.3</v>
      </c>
      <c r="J660" s="5">
        <v>39024</v>
      </c>
      <c r="K660" s="5">
        <v>-2548.21</v>
      </c>
      <c r="L660" s="5">
        <v>36475.79</v>
      </c>
      <c r="M660" s="5">
        <v>-22701.07</v>
      </c>
      <c r="N660" s="5">
        <v>-1009.77</v>
      </c>
      <c r="O660" s="5">
        <v>-434.43</v>
      </c>
      <c r="P660" s="5">
        <f>Table1[[#This Row],[Net Sales]]+(Table1[[#This Row],[Cost of Goods Sold]]+Table1[[#This Row],[Distribution]]+Table1[[#This Row],[Warehousing]])</f>
        <v>12330.52</v>
      </c>
      <c r="Q660" s="12">
        <f>Table1[[#This Row],[PROFIT]]/Table1[[#This Row],[Net Sales]]</f>
        <v>0.33804668795384557</v>
      </c>
      <c r="R660" s="14">
        <f>ABS(Table1[[#This Row],[Distribution]])+ABS(Table1[[#This Row],[Warehousing]])</f>
        <v>1444.2</v>
      </c>
      <c r="S660" s="12">
        <f>ABS(Table1[[#This Row],[Discounts]]/Table1[[#This Row],[Gross Sales]])</f>
        <v>6.5298534235342348E-2</v>
      </c>
      <c r="T660" s="17">
        <f>Table1[[#This Row],[logistics cost]]/Table1[[#This Row],[Net Sales]]</f>
        <v>3.9593385091865045E-2</v>
      </c>
      <c r="U660" s="1">
        <f>Table1[[#This Row],[PROFIT]]/Table1[[#This Row],[Volume]]</f>
        <v>151.6669126691267</v>
      </c>
      <c r="V660" s="1">
        <f>ABS(Table1[[#This Row],[Discounts]])</f>
        <v>2548.21</v>
      </c>
    </row>
    <row r="661" spans="1:22" ht="21.75" customHeight="1" x14ac:dyDescent="0.3">
      <c r="A661" s="1">
        <v>1120020</v>
      </c>
      <c r="B661" s="1" t="s">
        <v>21</v>
      </c>
      <c r="C661" s="1">
        <v>202504</v>
      </c>
      <c r="D661" s="1" t="s">
        <v>22</v>
      </c>
      <c r="E661" s="1" t="s">
        <v>23</v>
      </c>
      <c r="F661" s="1" t="s">
        <v>24</v>
      </c>
      <c r="G661" s="1" t="s">
        <v>19</v>
      </c>
      <c r="H661" s="1" t="s">
        <v>20</v>
      </c>
      <c r="I661" s="5">
        <v>19.3</v>
      </c>
      <c r="J661" s="5">
        <v>7334</v>
      </c>
      <c r="K661" s="5">
        <v>-579.27</v>
      </c>
      <c r="L661" s="5">
        <v>6754.73</v>
      </c>
      <c r="M661" s="5">
        <v>-4485.95</v>
      </c>
      <c r="N661" s="5">
        <v>-154</v>
      </c>
      <c r="O661" s="5">
        <v>-80.59</v>
      </c>
      <c r="P661" s="5">
        <f>Table1[[#This Row],[Net Sales]]+(Table1[[#This Row],[Cost of Goods Sold]]+Table1[[#This Row],[Distribution]]+Table1[[#This Row],[Warehousing]])</f>
        <v>2034.1899999999996</v>
      </c>
      <c r="Q661" s="12">
        <f>Table1[[#This Row],[PROFIT]]/Table1[[#This Row],[Net Sales]]</f>
        <v>0.30115045308990879</v>
      </c>
      <c r="R661" s="14">
        <f>ABS(Table1[[#This Row],[Distribution]])+ABS(Table1[[#This Row],[Warehousing]])</f>
        <v>234.59</v>
      </c>
      <c r="S661" s="12">
        <f>ABS(Table1[[#This Row],[Discounts]]/Table1[[#This Row],[Gross Sales]])</f>
        <v>7.8984183256067625E-2</v>
      </c>
      <c r="T661" s="17">
        <f>Table1[[#This Row],[logistics cost]]/Table1[[#This Row],[Net Sales]]</f>
        <v>3.4729737532070121E-2</v>
      </c>
      <c r="U661" s="1">
        <f>Table1[[#This Row],[PROFIT]]/Table1[[#This Row],[Volume]]</f>
        <v>105.39844559585489</v>
      </c>
      <c r="V661" s="1">
        <f>ABS(Table1[[#This Row],[Discounts]])</f>
        <v>579.27</v>
      </c>
    </row>
    <row r="662" spans="1:22" ht="21.75" customHeight="1" x14ac:dyDescent="0.3">
      <c r="A662" s="1">
        <v>1130010</v>
      </c>
      <c r="B662" s="1" t="s">
        <v>26</v>
      </c>
      <c r="C662" s="1">
        <v>202501</v>
      </c>
      <c r="D662" s="1" t="s">
        <v>27</v>
      </c>
      <c r="E662" s="1" t="s">
        <v>28</v>
      </c>
      <c r="F662" s="1" t="s">
        <v>29</v>
      </c>
      <c r="G662" s="1" t="s">
        <v>39</v>
      </c>
      <c r="H662" s="1" t="s">
        <v>37</v>
      </c>
      <c r="I662" s="5">
        <v>65.7</v>
      </c>
      <c r="J662" s="5">
        <v>23652</v>
      </c>
      <c r="K662" s="5">
        <v>-2403.5700000000002</v>
      </c>
      <c r="L662" s="5">
        <v>21248.43</v>
      </c>
      <c r="M662" s="5">
        <v>-13566.35</v>
      </c>
      <c r="N662" s="5">
        <v>-651.88</v>
      </c>
      <c r="O662" s="5">
        <v>-389.75</v>
      </c>
      <c r="P662" s="5">
        <f>Table1[[#This Row],[Net Sales]]+(Table1[[#This Row],[Cost of Goods Sold]]+Table1[[#This Row],[Distribution]]+Table1[[#This Row],[Warehousing]])</f>
        <v>6640.4500000000007</v>
      </c>
      <c r="Q662" s="12">
        <f>Table1[[#This Row],[PROFIT]]/Table1[[#This Row],[Net Sales]]</f>
        <v>0.31251485403862783</v>
      </c>
      <c r="R662" s="14">
        <f>ABS(Table1[[#This Row],[Distribution]])+ABS(Table1[[#This Row],[Warehousing]])</f>
        <v>1041.6300000000001</v>
      </c>
      <c r="S662" s="12">
        <f>ABS(Table1[[#This Row],[Discounts]]/Table1[[#This Row],[Gross Sales]])</f>
        <v>0.10162227295788941</v>
      </c>
      <c r="T662" s="17">
        <f>Table1[[#This Row],[logistics cost]]/Table1[[#This Row],[Net Sales]]</f>
        <v>4.9021504177014494E-2</v>
      </c>
      <c r="U662" s="1">
        <f>Table1[[#This Row],[PROFIT]]/Table1[[#This Row],[Volume]]</f>
        <v>101.072298325723</v>
      </c>
      <c r="V662" s="1">
        <f>ABS(Table1[[#This Row],[Discounts]])</f>
        <v>2403.5700000000002</v>
      </c>
    </row>
    <row r="663" spans="1:22" ht="21.75" customHeight="1" x14ac:dyDescent="0.3">
      <c r="A663" s="1">
        <v>1120020</v>
      </c>
      <c r="B663" s="1" t="s">
        <v>21</v>
      </c>
      <c r="C663" s="1">
        <v>202411</v>
      </c>
      <c r="D663" s="1" t="s">
        <v>22</v>
      </c>
      <c r="E663" s="1" t="s">
        <v>23</v>
      </c>
      <c r="F663" s="1" t="s">
        <v>24</v>
      </c>
      <c r="G663" s="1" t="s">
        <v>25</v>
      </c>
      <c r="H663" s="1" t="s">
        <v>20</v>
      </c>
      <c r="I663" s="5">
        <v>16.2</v>
      </c>
      <c r="J663" s="5">
        <v>6156</v>
      </c>
      <c r="K663" s="5">
        <v>-514.85</v>
      </c>
      <c r="L663" s="5">
        <v>5641.15</v>
      </c>
      <c r="M663" s="5">
        <v>-3512</v>
      </c>
      <c r="N663" s="5">
        <v>-126.16</v>
      </c>
      <c r="O663" s="5">
        <v>-101.94</v>
      </c>
      <c r="P663" s="5">
        <f>Table1[[#This Row],[Net Sales]]+(Table1[[#This Row],[Cost of Goods Sold]]+Table1[[#This Row],[Distribution]]+Table1[[#This Row],[Warehousing]])</f>
        <v>1901.0499999999997</v>
      </c>
      <c r="Q663" s="12">
        <f>Table1[[#This Row],[PROFIT]]/Table1[[#This Row],[Net Sales]]</f>
        <v>0.33699688893222124</v>
      </c>
      <c r="R663" s="14">
        <f>ABS(Table1[[#This Row],[Distribution]])+ABS(Table1[[#This Row],[Warehousing]])</f>
        <v>228.1</v>
      </c>
      <c r="S663" s="12">
        <f>ABS(Table1[[#This Row],[Discounts]]/Table1[[#This Row],[Gross Sales]])</f>
        <v>8.3633853151397014E-2</v>
      </c>
      <c r="T663" s="17">
        <f>Table1[[#This Row],[logistics cost]]/Table1[[#This Row],[Net Sales]]</f>
        <v>4.0435017682564724E-2</v>
      </c>
      <c r="U663" s="1">
        <f>Table1[[#This Row],[PROFIT]]/Table1[[#This Row],[Volume]]</f>
        <v>117.34876543209876</v>
      </c>
      <c r="V663" s="1">
        <f>ABS(Table1[[#This Row],[Discounts]])</f>
        <v>514.85</v>
      </c>
    </row>
    <row r="664" spans="1:22" ht="21.75" customHeight="1" x14ac:dyDescent="0.3">
      <c r="A664" s="1">
        <v>1130010</v>
      </c>
      <c r="B664" s="1" t="s">
        <v>26</v>
      </c>
      <c r="C664" s="1">
        <v>202506</v>
      </c>
      <c r="D664" s="1" t="s">
        <v>27</v>
      </c>
      <c r="E664" s="1" t="s">
        <v>28</v>
      </c>
      <c r="F664" s="1" t="s">
        <v>29</v>
      </c>
      <c r="G664" s="1" t="s">
        <v>43</v>
      </c>
      <c r="H664" s="1" t="s">
        <v>31</v>
      </c>
      <c r="I664" s="5">
        <v>26.4</v>
      </c>
      <c r="J664" s="5">
        <v>9504</v>
      </c>
      <c r="K664" s="5">
        <v>-300.2</v>
      </c>
      <c r="L664" s="5">
        <v>9203.7999999999993</v>
      </c>
      <c r="M664" s="5">
        <v>-6217.07</v>
      </c>
      <c r="N664" s="5">
        <v>-190.86</v>
      </c>
      <c r="O664" s="5">
        <v>-105.07</v>
      </c>
      <c r="P664" s="5">
        <f>Table1[[#This Row],[Net Sales]]+(Table1[[#This Row],[Cost of Goods Sold]]+Table1[[#This Row],[Distribution]]+Table1[[#This Row],[Warehousing]])</f>
        <v>2690.8</v>
      </c>
      <c r="Q664" s="12">
        <f>Table1[[#This Row],[PROFIT]]/Table1[[#This Row],[Net Sales]]</f>
        <v>0.29235750450900722</v>
      </c>
      <c r="R664" s="14">
        <f>ABS(Table1[[#This Row],[Distribution]])+ABS(Table1[[#This Row],[Warehousing]])</f>
        <v>295.93</v>
      </c>
      <c r="S664" s="12">
        <f>ABS(Table1[[#This Row],[Discounts]]/Table1[[#This Row],[Gross Sales]])</f>
        <v>3.1586700336700337E-2</v>
      </c>
      <c r="T664" s="17">
        <f>Table1[[#This Row],[logistics cost]]/Table1[[#This Row],[Net Sales]]</f>
        <v>3.2153023751059349E-2</v>
      </c>
      <c r="U664" s="1">
        <f>Table1[[#This Row],[PROFIT]]/Table1[[#This Row],[Volume]]</f>
        <v>101.92424242424244</v>
      </c>
      <c r="V664" s="1">
        <f>ABS(Table1[[#This Row],[Discounts]])</f>
        <v>300.2</v>
      </c>
    </row>
    <row r="665" spans="1:22" ht="21.75" customHeight="1" x14ac:dyDescent="0.3">
      <c r="A665" s="1">
        <v>1110010</v>
      </c>
      <c r="B665" s="1" t="s">
        <v>15</v>
      </c>
      <c r="C665" s="1">
        <v>202402</v>
      </c>
      <c r="D665" s="1" t="s">
        <v>16</v>
      </c>
      <c r="E665" s="1" t="s">
        <v>17</v>
      </c>
      <c r="F665" s="1" t="s">
        <v>18</v>
      </c>
      <c r="G665" s="1" t="s">
        <v>43</v>
      </c>
      <c r="H665" s="1" t="s">
        <v>31</v>
      </c>
      <c r="I665" s="5">
        <v>36.700000000000003</v>
      </c>
      <c r="J665" s="5">
        <v>15414</v>
      </c>
      <c r="K665" s="5">
        <v>-508.29</v>
      </c>
      <c r="L665" s="5">
        <v>14905.71</v>
      </c>
      <c r="M665" s="5">
        <v>-9254.39</v>
      </c>
      <c r="N665" s="5">
        <v>-486.72</v>
      </c>
      <c r="O665" s="5">
        <v>-283.89999999999998</v>
      </c>
      <c r="P665" s="5">
        <f>Table1[[#This Row],[Net Sales]]+(Table1[[#This Row],[Cost of Goods Sold]]+Table1[[#This Row],[Distribution]]+Table1[[#This Row],[Warehousing]])</f>
        <v>4880.7000000000007</v>
      </c>
      <c r="Q665" s="12">
        <f>Table1[[#This Row],[PROFIT]]/Table1[[#This Row],[Net Sales]]</f>
        <v>0.32743827700928041</v>
      </c>
      <c r="R665" s="14">
        <f>ABS(Table1[[#This Row],[Distribution]])+ABS(Table1[[#This Row],[Warehousing]])</f>
        <v>770.62</v>
      </c>
      <c r="S665" s="12">
        <f>ABS(Table1[[#This Row],[Discounts]]/Table1[[#This Row],[Gross Sales]])</f>
        <v>3.2975866095757103E-2</v>
      </c>
      <c r="T665" s="17">
        <f>Table1[[#This Row],[logistics cost]]/Table1[[#This Row],[Net Sales]]</f>
        <v>5.1699650670783213E-2</v>
      </c>
      <c r="U665" s="1">
        <f>Table1[[#This Row],[PROFIT]]/Table1[[#This Row],[Volume]]</f>
        <v>132.9891008174387</v>
      </c>
      <c r="V665" s="1">
        <f>ABS(Table1[[#This Row],[Discounts]])</f>
        <v>508.29</v>
      </c>
    </row>
    <row r="666" spans="1:22" ht="21.75" customHeight="1" x14ac:dyDescent="0.3">
      <c r="A666" s="1">
        <v>1110010</v>
      </c>
      <c r="B666" s="1" t="s">
        <v>15</v>
      </c>
      <c r="C666" s="1">
        <v>202406</v>
      </c>
      <c r="D666" s="1" t="s">
        <v>16</v>
      </c>
      <c r="E666" s="1" t="s">
        <v>17</v>
      </c>
      <c r="F666" s="1" t="s">
        <v>18</v>
      </c>
      <c r="G666" s="1" t="s">
        <v>43</v>
      </c>
      <c r="H666" s="1" t="s">
        <v>31</v>
      </c>
      <c r="I666" s="5">
        <v>101.9</v>
      </c>
      <c r="J666" s="5">
        <v>42798</v>
      </c>
      <c r="K666" s="5">
        <v>-910.71</v>
      </c>
      <c r="L666" s="5">
        <v>41887.29</v>
      </c>
      <c r="M666" s="5">
        <v>-28024.62</v>
      </c>
      <c r="N666" s="5">
        <v>-933.4</v>
      </c>
      <c r="O666" s="5">
        <v>-668.09</v>
      </c>
      <c r="P666" s="5">
        <f>Table1[[#This Row],[Net Sales]]+(Table1[[#This Row],[Cost of Goods Sold]]+Table1[[#This Row],[Distribution]]+Table1[[#This Row],[Warehousing]])</f>
        <v>12261.18</v>
      </c>
      <c r="Q666" s="12">
        <f>Table1[[#This Row],[PROFIT]]/Table1[[#This Row],[Net Sales]]</f>
        <v>0.29271838784509574</v>
      </c>
      <c r="R666" s="14">
        <f>ABS(Table1[[#This Row],[Distribution]])+ABS(Table1[[#This Row],[Warehousing]])</f>
        <v>1601.49</v>
      </c>
      <c r="S666" s="12">
        <f>ABS(Table1[[#This Row],[Discounts]]/Table1[[#This Row],[Gross Sales]])</f>
        <v>2.1279265386233003E-2</v>
      </c>
      <c r="T666" s="17">
        <f>Table1[[#This Row],[logistics cost]]/Table1[[#This Row],[Net Sales]]</f>
        <v>3.8233316120474731E-2</v>
      </c>
      <c r="U666" s="1">
        <f>Table1[[#This Row],[PROFIT]]/Table1[[#This Row],[Volume]]</f>
        <v>120.32561334641805</v>
      </c>
      <c r="V666" s="1">
        <f>ABS(Table1[[#This Row],[Discounts]])</f>
        <v>910.71</v>
      </c>
    </row>
    <row r="667" spans="1:22" ht="21.75" customHeight="1" x14ac:dyDescent="0.3">
      <c r="A667" s="1">
        <v>1130010</v>
      </c>
      <c r="B667" s="1" t="s">
        <v>26</v>
      </c>
      <c r="C667" s="1">
        <v>202407</v>
      </c>
      <c r="D667" s="1" t="s">
        <v>27</v>
      </c>
      <c r="E667" s="1" t="s">
        <v>28</v>
      </c>
      <c r="F667" s="1" t="s">
        <v>29</v>
      </c>
      <c r="G667" s="1" t="s">
        <v>36</v>
      </c>
      <c r="H667" s="1" t="s">
        <v>37</v>
      </c>
      <c r="I667" s="5">
        <v>156.6</v>
      </c>
      <c r="J667" s="5">
        <v>56376</v>
      </c>
      <c r="K667" s="5">
        <v>-6340.09</v>
      </c>
      <c r="L667" s="5">
        <v>50035.91</v>
      </c>
      <c r="M667" s="5">
        <v>-33970.959999999999</v>
      </c>
      <c r="N667" s="5">
        <v>-1679.6</v>
      </c>
      <c r="O667" s="5">
        <v>-662.59</v>
      </c>
      <c r="P667" s="5">
        <f>Table1[[#This Row],[Net Sales]]+(Table1[[#This Row],[Cost of Goods Sold]]+Table1[[#This Row],[Distribution]]+Table1[[#This Row],[Warehousing]])</f>
        <v>13722.760000000009</v>
      </c>
      <c r="Q667" s="12">
        <f>Table1[[#This Row],[PROFIT]]/Table1[[#This Row],[Net Sales]]</f>
        <v>0.27425822774083669</v>
      </c>
      <c r="R667" s="14">
        <f>ABS(Table1[[#This Row],[Distribution]])+ABS(Table1[[#This Row],[Warehousing]])</f>
        <v>2342.19</v>
      </c>
      <c r="S667" s="12">
        <f>ABS(Table1[[#This Row],[Discounts]]/Table1[[#This Row],[Gross Sales]])</f>
        <v>0.1124607989215269</v>
      </c>
      <c r="T667" s="17">
        <f>Table1[[#This Row],[logistics cost]]/Table1[[#This Row],[Net Sales]]</f>
        <v>4.6810180928057464E-2</v>
      </c>
      <c r="U667" s="1">
        <f>Table1[[#This Row],[PROFIT]]/Table1[[#This Row],[Volume]]</f>
        <v>87.629374201788053</v>
      </c>
      <c r="V667" s="1">
        <f>ABS(Table1[[#This Row],[Discounts]])</f>
        <v>6340.09</v>
      </c>
    </row>
    <row r="668" spans="1:22" ht="21.75" customHeight="1" x14ac:dyDescent="0.3">
      <c r="A668" s="1">
        <v>1130010</v>
      </c>
      <c r="B668" s="1" t="s">
        <v>26</v>
      </c>
      <c r="C668" s="1">
        <v>202407</v>
      </c>
      <c r="D668" s="1" t="s">
        <v>27</v>
      </c>
      <c r="E668" s="1" t="s">
        <v>28</v>
      </c>
      <c r="F668" s="1" t="s">
        <v>29</v>
      </c>
      <c r="G668" s="1" t="s">
        <v>39</v>
      </c>
      <c r="H668" s="1" t="s">
        <v>37</v>
      </c>
      <c r="I668" s="5">
        <v>241.1</v>
      </c>
      <c r="J668" s="5">
        <v>86796</v>
      </c>
      <c r="K668" s="5">
        <v>-9002.7800000000007</v>
      </c>
      <c r="L668" s="5">
        <v>77793.22</v>
      </c>
      <c r="M668" s="5">
        <v>-49797.79</v>
      </c>
      <c r="N668" s="5">
        <v>-1743.73</v>
      </c>
      <c r="O668" s="5">
        <v>-887.8</v>
      </c>
      <c r="P668" s="5">
        <f>Table1[[#This Row],[Net Sales]]+(Table1[[#This Row],[Cost of Goods Sold]]+Table1[[#This Row],[Distribution]]+Table1[[#This Row],[Warehousing]])</f>
        <v>25363.899999999994</v>
      </c>
      <c r="Q668" s="12">
        <f>Table1[[#This Row],[PROFIT]]/Table1[[#This Row],[Net Sales]]</f>
        <v>0.32604255229440293</v>
      </c>
      <c r="R668" s="14">
        <f>ABS(Table1[[#This Row],[Distribution]])+ABS(Table1[[#This Row],[Warehousing]])</f>
        <v>2631.5299999999997</v>
      </c>
      <c r="S668" s="12">
        <f>ABS(Table1[[#This Row],[Discounts]]/Table1[[#This Row],[Gross Sales]])</f>
        <v>0.10372344347665792</v>
      </c>
      <c r="T668" s="17">
        <f>Table1[[#This Row],[logistics cost]]/Table1[[#This Row],[Net Sales]]</f>
        <v>3.3827240985782561E-2</v>
      </c>
      <c r="U668" s="1">
        <f>Table1[[#This Row],[PROFIT]]/Table1[[#This Row],[Volume]]</f>
        <v>105.2007465781833</v>
      </c>
      <c r="V668" s="1">
        <f>ABS(Table1[[#This Row],[Discounts]])</f>
        <v>9002.7800000000007</v>
      </c>
    </row>
    <row r="669" spans="1:22" ht="21.75" customHeight="1" x14ac:dyDescent="0.3">
      <c r="A669" s="1">
        <v>1120020</v>
      </c>
      <c r="B669" s="1" t="s">
        <v>21</v>
      </c>
      <c r="C669" s="1">
        <v>202506</v>
      </c>
      <c r="D669" s="1" t="s">
        <v>22</v>
      </c>
      <c r="E669" s="1" t="s">
        <v>23</v>
      </c>
      <c r="F669" s="1" t="s">
        <v>24</v>
      </c>
      <c r="G669" s="1" t="s">
        <v>39</v>
      </c>
      <c r="H669" s="1" t="s">
        <v>37</v>
      </c>
      <c r="I669" s="5">
        <v>91.3</v>
      </c>
      <c r="J669" s="5">
        <v>34694</v>
      </c>
      <c r="K669" s="5">
        <v>-3113.64</v>
      </c>
      <c r="L669" s="5">
        <v>31580.36</v>
      </c>
      <c r="M669" s="5">
        <v>-20682.580000000002</v>
      </c>
      <c r="N669" s="5">
        <v>-715.85</v>
      </c>
      <c r="O669" s="5">
        <v>-565.62</v>
      </c>
      <c r="P669" s="5">
        <f>Table1[[#This Row],[Net Sales]]+(Table1[[#This Row],[Cost of Goods Sold]]+Table1[[#This Row],[Distribution]]+Table1[[#This Row],[Warehousing]])</f>
        <v>9616.3100000000013</v>
      </c>
      <c r="Q669" s="12">
        <f>Table1[[#This Row],[PROFIT]]/Table1[[#This Row],[Net Sales]]</f>
        <v>0.30450286190531078</v>
      </c>
      <c r="R669" s="14">
        <f>ABS(Table1[[#This Row],[Distribution]])+ABS(Table1[[#This Row],[Warehousing]])</f>
        <v>1281.47</v>
      </c>
      <c r="S669" s="12">
        <f>ABS(Table1[[#This Row],[Discounts]]/Table1[[#This Row],[Gross Sales]])</f>
        <v>8.9745777367844587E-2</v>
      </c>
      <c r="T669" s="17">
        <f>Table1[[#This Row],[logistics cost]]/Table1[[#This Row],[Net Sales]]</f>
        <v>4.0578068141085152E-2</v>
      </c>
      <c r="U669" s="1">
        <f>Table1[[#This Row],[PROFIT]]/Table1[[#This Row],[Volume]]</f>
        <v>105.3265060240964</v>
      </c>
      <c r="V669" s="1">
        <f>ABS(Table1[[#This Row],[Discounts]])</f>
        <v>3113.64</v>
      </c>
    </row>
    <row r="670" spans="1:22" ht="21.75" customHeight="1" x14ac:dyDescent="0.3">
      <c r="A670" s="1">
        <v>1130010</v>
      </c>
      <c r="B670" s="1" t="s">
        <v>26</v>
      </c>
      <c r="C670" s="1">
        <v>202401</v>
      </c>
      <c r="D670" s="1" t="s">
        <v>27</v>
      </c>
      <c r="E670" s="1" t="s">
        <v>28</v>
      </c>
      <c r="F670" s="1" t="s">
        <v>29</v>
      </c>
      <c r="G670" s="1" t="s">
        <v>30</v>
      </c>
      <c r="H670" s="1" t="s">
        <v>31</v>
      </c>
      <c r="I670" s="5">
        <v>106.8</v>
      </c>
      <c r="J670" s="5">
        <v>38448</v>
      </c>
      <c r="K670" s="5">
        <v>-831.03</v>
      </c>
      <c r="L670" s="5">
        <v>37616.97</v>
      </c>
      <c r="M670" s="5">
        <v>-23338.83</v>
      </c>
      <c r="N670" s="5">
        <v>-1449.11</v>
      </c>
      <c r="O670" s="5">
        <v>-642.02</v>
      </c>
      <c r="P670" s="5">
        <f>Table1[[#This Row],[Net Sales]]+(Table1[[#This Row],[Cost of Goods Sold]]+Table1[[#This Row],[Distribution]]+Table1[[#This Row],[Warehousing]])</f>
        <v>12187.009999999998</v>
      </c>
      <c r="Q670" s="12">
        <f>Table1[[#This Row],[PROFIT]]/Table1[[#This Row],[Net Sales]]</f>
        <v>0.3239763861895309</v>
      </c>
      <c r="R670" s="14">
        <f>ABS(Table1[[#This Row],[Distribution]])+ABS(Table1[[#This Row],[Warehousing]])</f>
        <v>2091.13</v>
      </c>
      <c r="S670" s="12">
        <f>ABS(Table1[[#This Row],[Discounts]]/Table1[[#This Row],[Gross Sales]])</f>
        <v>2.1614388264669163E-2</v>
      </c>
      <c r="T670" s="17">
        <f>Table1[[#This Row],[logistics cost]]/Table1[[#This Row],[Net Sales]]</f>
        <v>5.5590070119948522E-2</v>
      </c>
      <c r="U670" s="1">
        <f>Table1[[#This Row],[PROFIT]]/Table1[[#This Row],[Volume]]</f>
        <v>114.11058052434456</v>
      </c>
      <c r="V670" s="1">
        <f>ABS(Table1[[#This Row],[Discounts]])</f>
        <v>831.03</v>
      </c>
    </row>
    <row r="671" spans="1:22" ht="21.75" customHeight="1" x14ac:dyDescent="0.3">
      <c r="A671" s="1">
        <v>1130010</v>
      </c>
      <c r="B671" s="1" t="s">
        <v>26</v>
      </c>
      <c r="C671" s="1">
        <v>202511</v>
      </c>
      <c r="D671" s="1" t="s">
        <v>27</v>
      </c>
      <c r="E671" s="1" t="s">
        <v>28</v>
      </c>
      <c r="F671" s="1" t="s">
        <v>29</v>
      </c>
      <c r="G671" s="1" t="s">
        <v>40</v>
      </c>
      <c r="H671" s="1" t="s">
        <v>34</v>
      </c>
      <c r="I671" s="5">
        <v>251.9</v>
      </c>
      <c r="J671" s="5">
        <v>90684</v>
      </c>
      <c r="K671" s="5">
        <v>-8449.65</v>
      </c>
      <c r="L671" s="5">
        <v>82234.350000000006</v>
      </c>
      <c r="M671" s="5">
        <v>-54401.440000000002</v>
      </c>
      <c r="N671" s="5">
        <v>-1983.76</v>
      </c>
      <c r="O671" s="5">
        <v>-1348.5</v>
      </c>
      <c r="P671" s="5">
        <f>Table1[[#This Row],[Net Sales]]+(Table1[[#This Row],[Cost of Goods Sold]]+Table1[[#This Row],[Distribution]]+Table1[[#This Row],[Warehousing]])</f>
        <v>24500.65</v>
      </c>
      <c r="Q671" s="12">
        <f>Table1[[#This Row],[PROFIT]]/Table1[[#This Row],[Net Sales]]</f>
        <v>0.29793693268080795</v>
      </c>
      <c r="R671" s="14">
        <f>ABS(Table1[[#This Row],[Distribution]])+ABS(Table1[[#This Row],[Warehousing]])</f>
        <v>3332.26</v>
      </c>
      <c r="S671" s="12">
        <f>ABS(Table1[[#This Row],[Discounts]]/Table1[[#This Row],[Gross Sales]])</f>
        <v>9.3176855895196503E-2</v>
      </c>
      <c r="T671" s="17">
        <f>Table1[[#This Row],[logistics cost]]/Table1[[#This Row],[Net Sales]]</f>
        <v>4.0521509563825824E-2</v>
      </c>
      <c r="U671" s="1">
        <f>Table1[[#This Row],[PROFIT]]/Table1[[#This Row],[Volume]]</f>
        <v>97.263398173878528</v>
      </c>
      <c r="V671" s="1">
        <f>ABS(Table1[[#This Row],[Discounts]])</f>
        <v>8449.65</v>
      </c>
    </row>
    <row r="672" spans="1:22" ht="21.75" customHeight="1" x14ac:dyDescent="0.3">
      <c r="A672" s="1">
        <v>1130010</v>
      </c>
      <c r="B672" s="1" t="s">
        <v>26</v>
      </c>
      <c r="C672" s="1">
        <v>202408</v>
      </c>
      <c r="D672" s="1" t="s">
        <v>27</v>
      </c>
      <c r="E672" s="1" t="s">
        <v>28</v>
      </c>
      <c r="F672" s="1" t="s">
        <v>29</v>
      </c>
      <c r="G672" s="1" t="s">
        <v>35</v>
      </c>
      <c r="H672" s="1" t="s">
        <v>31</v>
      </c>
      <c r="I672" s="5">
        <v>113.2</v>
      </c>
      <c r="J672" s="5">
        <v>40752</v>
      </c>
      <c r="K672" s="5">
        <v>-1312.65</v>
      </c>
      <c r="L672" s="5">
        <v>39439.35</v>
      </c>
      <c r="M672" s="5">
        <v>-24541.42</v>
      </c>
      <c r="N672" s="5">
        <v>-930.77</v>
      </c>
      <c r="O672" s="5">
        <v>-591.54999999999995</v>
      </c>
      <c r="P672" s="5">
        <f>Table1[[#This Row],[Net Sales]]+(Table1[[#This Row],[Cost of Goods Sold]]+Table1[[#This Row],[Distribution]]+Table1[[#This Row],[Warehousing]])</f>
        <v>13375.61</v>
      </c>
      <c r="Q672" s="12">
        <f>Table1[[#This Row],[PROFIT]]/Table1[[#This Row],[Net Sales]]</f>
        <v>0.33914377392122336</v>
      </c>
      <c r="R672" s="14">
        <f>ABS(Table1[[#This Row],[Distribution]])+ABS(Table1[[#This Row],[Warehousing]])</f>
        <v>1522.32</v>
      </c>
      <c r="S672" s="12">
        <f>ABS(Table1[[#This Row],[Discounts]]/Table1[[#This Row],[Gross Sales]])</f>
        <v>3.2210689045936401E-2</v>
      </c>
      <c r="T672" s="17">
        <f>Table1[[#This Row],[logistics cost]]/Table1[[#This Row],[Net Sales]]</f>
        <v>3.8599013421874349E-2</v>
      </c>
      <c r="U672" s="1">
        <f>Table1[[#This Row],[PROFIT]]/Table1[[#This Row],[Volume]]</f>
        <v>118.15909893992934</v>
      </c>
      <c r="V672" s="1">
        <f>ABS(Table1[[#This Row],[Discounts]])</f>
        <v>1312.65</v>
      </c>
    </row>
    <row r="673" spans="1:22" ht="21.75" customHeight="1" x14ac:dyDescent="0.3">
      <c r="A673" s="1">
        <v>1110010</v>
      </c>
      <c r="B673" s="1" t="s">
        <v>15</v>
      </c>
      <c r="C673" s="1">
        <v>202502</v>
      </c>
      <c r="D673" s="1" t="s">
        <v>16</v>
      </c>
      <c r="E673" s="1" t="s">
        <v>17</v>
      </c>
      <c r="F673" s="1" t="s">
        <v>18</v>
      </c>
      <c r="G673" s="1" t="s">
        <v>40</v>
      </c>
      <c r="H673" s="1" t="s">
        <v>34</v>
      </c>
      <c r="I673" s="5">
        <v>51.1</v>
      </c>
      <c r="J673" s="5">
        <v>21462</v>
      </c>
      <c r="K673" s="5">
        <v>-1654.06</v>
      </c>
      <c r="L673" s="5">
        <v>19807.939999999999</v>
      </c>
      <c r="M673" s="5">
        <v>-12420.58</v>
      </c>
      <c r="N673" s="5">
        <v>-606.20000000000005</v>
      </c>
      <c r="O673" s="5">
        <v>-217.03</v>
      </c>
      <c r="P673" s="5">
        <f>Table1[[#This Row],[Net Sales]]+(Table1[[#This Row],[Cost of Goods Sold]]+Table1[[#This Row],[Distribution]]+Table1[[#This Row],[Warehousing]])</f>
        <v>6564.1299999999974</v>
      </c>
      <c r="Q673" s="12">
        <f>Table1[[#This Row],[PROFIT]]/Table1[[#This Row],[Net Sales]]</f>
        <v>0.33138882690476634</v>
      </c>
      <c r="R673" s="14">
        <f>ABS(Table1[[#This Row],[Distribution]])+ABS(Table1[[#This Row],[Warehousing]])</f>
        <v>823.23</v>
      </c>
      <c r="S673" s="12">
        <f>ABS(Table1[[#This Row],[Discounts]]/Table1[[#This Row],[Gross Sales]])</f>
        <v>7.7069238654365851E-2</v>
      </c>
      <c r="T673" s="17">
        <f>Table1[[#This Row],[logistics cost]]/Table1[[#This Row],[Net Sales]]</f>
        <v>4.1560606504260418E-2</v>
      </c>
      <c r="U673" s="1">
        <f>Table1[[#This Row],[PROFIT]]/Table1[[#This Row],[Volume]]</f>
        <v>128.45655577299408</v>
      </c>
      <c r="V673" s="1">
        <f>ABS(Table1[[#This Row],[Discounts]])</f>
        <v>1654.06</v>
      </c>
    </row>
    <row r="674" spans="1:22" ht="21.75" customHeight="1" x14ac:dyDescent="0.3">
      <c r="A674" s="1">
        <v>1120010</v>
      </c>
      <c r="B674" s="1" t="s">
        <v>32</v>
      </c>
      <c r="C674" s="1">
        <v>202509</v>
      </c>
      <c r="D674" s="1" t="s">
        <v>22</v>
      </c>
      <c r="E674" s="1" t="s">
        <v>17</v>
      </c>
      <c r="F674" s="1" t="s">
        <v>18</v>
      </c>
      <c r="G674" s="1" t="s">
        <v>39</v>
      </c>
      <c r="H674" s="1" t="s">
        <v>37</v>
      </c>
      <c r="I674" s="5">
        <v>214.8</v>
      </c>
      <c r="J674" s="5">
        <v>103104</v>
      </c>
      <c r="K674" s="5">
        <v>-9388.35</v>
      </c>
      <c r="L674" s="5">
        <v>93715.65</v>
      </c>
      <c r="M674" s="5">
        <v>-59192.97</v>
      </c>
      <c r="N674" s="5">
        <v>-3367.42</v>
      </c>
      <c r="O674" s="5">
        <v>-1579.34</v>
      </c>
      <c r="P674" s="5">
        <f>Table1[[#This Row],[Net Sales]]+(Table1[[#This Row],[Cost of Goods Sold]]+Table1[[#This Row],[Distribution]]+Table1[[#This Row],[Warehousing]])</f>
        <v>29575.919999999998</v>
      </c>
      <c r="Q674" s="12">
        <f>Table1[[#This Row],[PROFIT]]/Table1[[#This Row],[Net Sales]]</f>
        <v>0.31559211295018497</v>
      </c>
      <c r="R674" s="14">
        <f>ABS(Table1[[#This Row],[Distribution]])+ABS(Table1[[#This Row],[Warehousing]])</f>
        <v>4946.76</v>
      </c>
      <c r="S674" s="12">
        <f>ABS(Table1[[#This Row],[Discounts]]/Table1[[#This Row],[Gross Sales]])</f>
        <v>9.1057087988826821E-2</v>
      </c>
      <c r="T674" s="17">
        <f>Table1[[#This Row],[logistics cost]]/Table1[[#This Row],[Net Sales]]</f>
        <v>5.278478034351787E-2</v>
      </c>
      <c r="U674" s="1">
        <f>Table1[[#This Row],[PROFIT]]/Table1[[#This Row],[Volume]]</f>
        <v>137.69050279329608</v>
      </c>
      <c r="V674" s="1">
        <f>ABS(Table1[[#This Row],[Discounts]])</f>
        <v>9388.35</v>
      </c>
    </row>
    <row r="675" spans="1:22" ht="21.75" customHeight="1" x14ac:dyDescent="0.3">
      <c r="A675" s="1">
        <v>1120020</v>
      </c>
      <c r="B675" s="1" t="s">
        <v>21</v>
      </c>
      <c r="C675" s="1">
        <v>202406</v>
      </c>
      <c r="D675" s="1" t="s">
        <v>22</v>
      </c>
      <c r="E675" s="1" t="s">
        <v>23</v>
      </c>
      <c r="F675" s="1" t="s">
        <v>24</v>
      </c>
      <c r="G675" s="1" t="s">
        <v>30</v>
      </c>
      <c r="H675" s="1" t="s">
        <v>31</v>
      </c>
      <c r="I675" s="5">
        <v>83.7</v>
      </c>
      <c r="J675" s="5">
        <v>31806</v>
      </c>
      <c r="K675" s="5">
        <v>-663.55</v>
      </c>
      <c r="L675" s="5">
        <v>31142.45</v>
      </c>
      <c r="M675" s="5">
        <v>-20513.27</v>
      </c>
      <c r="N675" s="5">
        <v>-800.4</v>
      </c>
      <c r="O675" s="5">
        <v>-446.79</v>
      </c>
      <c r="P675" s="5">
        <f>Table1[[#This Row],[Net Sales]]+(Table1[[#This Row],[Cost of Goods Sold]]+Table1[[#This Row],[Distribution]]+Table1[[#This Row],[Warehousing]])</f>
        <v>9381.989999999998</v>
      </c>
      <c r="Q675" s="12">
        <f>Table1[[#This Row],[PROFIT]]/Table1[[#This Row],[Net Sales]]</f>
        <v>0.30126049813036537</v>
      </c>
      <c r="R675" s="14">
        <f>ABS(Table1[[#This Row],[Distribution]])+ABS(Table1[[#This Row],[Warehousing]])</f>
        <v>1247.19</v>
      </c>
      <c r="S675" s="12">
        <f>ABS(Table1[[#This Row],[Discounts]]/Table1[[#This Row],[Gross Sales]])</f>
        <v>2.0862415896371753E-2</v>
      </c>
      <c r="T675" s="17">
        <f>Table1[[#This Row],[logistics cost]]/Table1[[#This Row],[Net Sales]]</f>
        <v>4.0047908883212462E-2</v>
      </c>
      <c r="U675" s="1">
        <f>Table1[[#This Row],[PROFIT]]/Table1[[#This Row],[Volume]]</f>
        <v>112.09068100358419</v>
      </c>
      <c r="V675" s="1">
        <f>ABS(Table1[[#This Row],[Discounts]])</f>
        <v>663.55</v>
      </c>
    </row>
    <row r="676" spans="1:22" ht="21.75" customHeight="1" x14ac:dyDescent="0.3">
      <c r="A676" s="1">
        <v>1120010</v>
      </c>
      <c r="B676" s="1" t="s">
        <v>32</v>
      </c>
      <c r="C676" s="1">
        <v>202404</v>
      </c>
      <c r="D676" s="1" t="s">
        <v>22</v>
      </c>
      <c r="E676" s="1" t="s">
        <v>17</v>
      </c>
      <c r="F676" s="1" t="s">
        <v>18</v>
      </c>
      <c r="G676" s="1" t="s">
        <v>30</v>
      </c>
      <c r="H676" s="1" t="s">
        <v>31</v>
      </c>
      <c r="I676" s="5">
        <v>91.4</v>
      </c>
      <c r="J676" s="5">
        <v>43872</v>
      </c>
      <c r="K676" s="5">
        <v>-1688.95</v>
      </c>
      <c r="L676" s="5">
        <v>42183.05</v>
      </c>
      <c r="M676" s="5">
        <v>-26598.66</v>
      </c>
      <c r="N676" s="5">
        <v>-1506.35</v>
      </c>
      <c r="O676" s="5">
        <v>-626.44000000000005</v>
      </c>
      <c r="P676" s="5">
        <f>Table1[[#This Row],[Net Sales]]+(Table1[[#This Row],[Cost of Goods Sold]]+Table1[[#This Row],[Distribution]]+Table1[[#This Row],[Warehousing]])</f>
        <v>13451.600000000006</v>
      </c>
      <c r="Q676" s="12">
        <f>Table1[[#This Row],[PROFIT]]/Table1[[#This Row],[Net Sales]]</f>
        <v>0.31888637734824782</v>
      </c>
      <c r="R676" s="14">
        <f>ABS(Table1[[#This Row],[Distribution]])+ABS(Table1[[#This Row],[Warehousing]])</f>
        <v>2132.79</v>
      </c>
      <c r="S676" s="12">
        <f>ABS(Table1[[#This Row],[Discounts]]/Table1[[#This Row],[Gross Sales]])</f>
        <v>3.8497219183078045E-2</v>
      </c>
      <c r="T676" s="17">
        <f>Table1[[#This Row],[logistics cost]]/Table1[[#This Row],[Net Sales]]</f>
        <v>5.05603554034144E-2</v>
      </c>
      <c r="U676" s="1">
        <f>Table1[[#This Row],[PROFIT]]/Table1[[#This Row],[Volume]]</f>
        <v>147.17286652078781</v>
      </c>
      <c r="V676" s="1">
        <f>ABS(Table1[[#This Row],[Discounts]])</f>
        <v>1688.95</v>
      </c>
    </row>
    <row r="677" spans="1:22" ht="21.75" customHeight="1" x14ac:dyDescent="0.3">
      <c r="A677" s="1">
        <v>1110010</v>
      </c>
      <c r="B677" s="1" t="s">
        <v>15</v>
      </c>
      <c r="C677" s="1">
        <v>202512</v>
      </c>
      <c r="D677" s="1" t="s">
        <v>16</v>
      </c>
      <c r="E677" s="1" t="s">
        <v>17</v>
      </c>
      <c r="F677" s="1" t="s">
        <v>18</v>
      </c>
      <c r="G677" s="1" t="s">
        <v>38</v>
      </c>
      <c r="H677" s="1" t="s">
        <v>20</v>
      </c>
      <c r="I677" s="5">
        <v>58.9</v>
      </c>
      <c r="J677" s="5">
        <v>24738</v>
      </c>
      <c r="K677" s="5">
        <v>-1914.54</v>
      </c>
      <c r="L677" s="5">
        <v>22823.46</v>
      </c>
      <c r="M677" s="5">
        <v>-14724.42</v>
      </c>
      <c r="N677" s="5">
        <v>-797.49</v>
      </c>
      <c r="O677" s="5">
        <v>-433.27</v>
      </c>
      <c r="P677" s="5">
        <f>Table1[[#This Row],[Net Sales]]+(Table1[[#This Row],[Cost of Goods Sold]]+Table1[[#This Row],[Distribution]]+Table1[[#This Row],[Warehousing]])</f>
        <v>6868.2799999999988</v>
      </c>
      <c r="Q677" s="12">
        <f>Table1[[#This Row],[PROFIT]]/Table1[[#This Row],[Net Sales]]</f>
        <v>0.30093070901607377</v>
      </c>
      <c r="R677" s="14">
        <f>ABS(Table1[[#This Row],[Distribution]])+ABS(Table1[[#This Row],[Warehousing]])</f>
        <v>1230.76</v>
      </c>
      <c r="S677" s="12">
        <f>ABS(Table1[[#This Row],[Discounts]]/Table1[[#This Row],[Gross Sales]])</f>
        <v>7.7392675236478289E-2</v>
      </c>
      <c r="T677" s="17">
        <f>Table1[[#This Row],[logistics cost]]/Table1[[#This Row],[Net Sales]]</f>
        <v>5.3925215545758617E-2</v>
      </c>
      <c r="U677" s="1">
        <f>Table1[[#This Row],[PROFIT]]/Table1[[#This Row],[Volume]]</f>
        <v>116.60916808149405</v>
      </c>
      <c r="V677" s="1">
        <f>ABS(Table1[[#This Row],[Discounts]])</f>
        <v>1914.54</v>
      </c>
    </row>
    <row r="678" spans="1:22" ht="21.75" customHeight="1" x14ac:dyDescent="0.3">
      <c r="A678" s="1">
        <v>1110020</v>
      </c>
      <c r="B678" s="1" t="s">
        <v>41</v>
      </c>
      <c r="C678" s="1">
        <v>202408</v>
      </c>
      <c r="D678" s="1" t="s">
        <v>16</v>
      </c>
      <c r="E678" s="1" t="s">
        <v>28</v>
      </c>
      <c r="F678" s="1" t="s">
        <v>29</v>
      </c>
      <c r="G678" s="1" t="s">
        <v>19</v>
      </c>
      <c r="H678" s="1" t="s">
        <v>20</v>
      </c>
      <c r="I678" s="5">
        <v>20.8</v>
      </c>
      <c r="J678" s="5">
        <v>9360</v>
      </c>
      <c r="K678" s="5">
        <v>-768.76</v>
      </c>
      <c r="L678" s="5">
        <v>8591.24</v>
      </c>
      <c r="M678" s="5">
        <v>-5774.97</v>
      </c>
      <c r="N678" s="5">
        <v>-236.35</v>
      </c>
      <c r="O678" s="5">
        <v>-104.87</v>
      </c>
      <c r="P678" s="5">
        <f>Table1[[#This Row],[Net Sales]]+(Table1[[#This Row],[Cost of Goods Sold]]+Table1[[#This Row],[Distribution]]+Table1[[#This Row],[Warehousing]])</f>
        <v>2475.0499999999993</v>
      </c>
      <c r="Q678" s="12">
        <f>Table1[[#This Row],[PROFIT]]/Table1[[#This Row],[Net Sales]]</f>
        <v>0.28808996140254484</v>
      </c>
      <c r="R678" s="14">
        <f>ABS(Table1[[#This Row],[Distribution]])+ABS(Table1[[#This Row],[Warehousing]])</f>
        <v>341.22</v>
      </c>
      <c r="S678" s="12">
        <f>ABS(Table1[[#This Row],[Discounts]]/Table1[[#This Row],[Gross Sales]])</f>
        <v>8.2132478632478634E-2</v>
      </c>
      <c r="T678" s="17">
        <f>Table1[[#This Row],[logistics cost]]/Table1[[#This Row],[Net Sales]]</f>
        <v>3.9717200311014479E-2</v>
      </c>
      <c r="U678" s="1">
        <f>Table1[[#This Row],[PROFIT]]/Table1[[#This Row],[Volume]]</f>
        <v>118.99278846153842</v>
      </c>
      <c r="V678" s="1">
        <f>ABS(Table1[[#This Row],[Discounts]])</f>
        <v>768.76</v>
      </c>
    </row>
    <row r="679" spans="1:22" ht="21.75" customHeight="1" x14ac:dyDescent="0.3">
      <c r="A679" s="1">
        <v>1120020</v>
      </c>
      <c r="B679" s="1" t="s">
        <v>21</v>
      </c>
      <c r="C679" s="1">
        <v>202502</v>
      </c>
      <c r="D679" s="1" t="s">
        <v>22</v>
      </c>
      <c r="E679" s="1" t="s">
        <v>23</v>
      </c>
      <c r="F679" s="1" t="s">
        <v>24</v>
      </c>
      <c r="G679" s="1" t="s">
        <v>30</v>
      </c>
      <c r="H679" s="1" t="s">
        <v>31</v>
      </c>
      <c r="I679" s="5">
        <v>25.9</v>
      </c>
      <c r="J679" s="5">
        <v>9842</v>
      </c>
      <c r="K679" s="5">
        <v>-379.49</v>
      </c>
      <c r="L679" s="5">
        <v>9462.51</v>
      </c>
      <c r="M679" s="5">
        <v>-6125.08</v>
      </c>
      <c r="N679" s="5">
        <v>-262.55</v>
      </c>
      <c r="O679" s="5">
        <v>-107.53</v>
      </c>
      <c r="P679" s="5">
        <f>Table1[[#This Row],[Net Sales]]+(Table1[[#This Row],[Cost of Goods Sold]]+Table1[[#This Row],[Distribution]]+Table1[[#This Row],[Warehousing]])</f>
        <v>2967.3500000000004</v>
      </c>
      <c r="Q679" s="12">
        <f>Table1[[#This Row],[PROFIT]]/Table1[[#This Row],[Net Sales]]</f>
        <v>0.31359015736839385</v>
      </c>
      <c r="R679" s="14">
        <f>ABS(Table1[[#This Row],[Distribution]])+ABS(Table1[[#This Row],[Warehousing]])</f>
        <v>370.08000000000004</v>
      </c>
      <c r="S679" s="12">
        <f>ABS(Table1[[#This Row],[Discounts]]/Table1[[#This Row],[Gross Sales]])</f>
        <v>3.8558219874009349E-2</v>
      </c>
      <c r="T679" s="17">
        <f>Table1[[#This Row],[logistics cost]]/Table1[[#This Row],[Net Sales]]</f>
        <v>3.9110130398805391E-2</v>
      </c>
      <c r="U679" s="1">
        <f>Table1[[#This Row],[PROFIT]]/Table1[[#This Row],[Volume]]</f>
        <v>114.5694980694981</v>
      </c>
      <c r="V679" s="1">
        <f>ABS(Table1[[#This Row],[Discounts]])</f>
        <v>379.49</v>
      </c>
    </row>
    <row r="680" spans="1:22" ht="21.75" customHeight="1" x14ac:dyDescent="0.3">
      <c r="A680" s="1">
        <v>1110020</v>
      </c>
      <c r="B680" s="1" t="s">
        <v>41</v>
      </c>
      <c r="C680" s="1">
        <v>202407</v>
      </c>
      <c r="D680" s="1" t="s">
        <v>16</v>
      </c>
      <c r="E680" s="1" t="s">
        <v>28</v>
      </c>
      <c r="F680" s="1" t="s">
        <v>29</v>
      </c>
      <c r="G680" s="1" t="s">
        <v>40</v>
      </c>
      <c r="H680" s="1" t="s">
        <v>34</v>
      </c>
      <c r="I680" s="5">
        <v>134</v>
      </c>
      <c r="J680" s="5">
        <v>60300</v>
      </c>
      <c r="K680" s="5">
        <v>-4279.0600000000004</v>
      </c>
      <c r="L680" s="5">
        <v>56020.94</v>
      </c>
      <c r="M680" s="5">
        <v>-36644.410000000003</v>
      </c>
      <c r="N680" s="5">
        <v>-1434.81</v>
      </c>
      <c r="O680" s="5">
        <v>-622.45000000000005</v>
      </c>
      <c r="P680" s="5">
        <f>Table1[[#This Row],[Net Sales]]+(Table1[[#This Row],[Cost of Goods Sold]]+Table1[[#This Row],[Distribution]]+Table1[[#This Row],[Warehousing]])</f>
        <v>17319.270000000004</v>
      </c>
      <c r="Q680" s="12">
        <f>Table1[[#This Row],[PROFIT]]/Table1[[#This Row],[Net Sales]]</f>
        <v>0.30915707590768743</v>
      </c>
      <c r="R680" s="14">
        <f>ABS(Table1[[#This Row],[Distribution]])+ABS(Table1[[#This Row],[Warehousing]])</f>
        <v>2057.2600000000002</v>
      </c>
      <c r="S680" s="12">
        <f>ABS(Table1[[#This Row],[Discounts]]/Table1[[#This Row],[Gross Sales]])</f>
        <v>7.0962852404643451E-2</v>
      </c>
      <c r="T680" s="17">
        <f>Table1[[#This Row],[logistics cost]]/Table1[[#This Row],[Net Sales]]</f>
        <v>3.6723053915196716E-2</v>
      </c>
      <c r="U680" s="1">
        <f>Table1[[#This Row],[PROFIT]]/Table1[[#This Row],[Volume]]</f>
        <v>129.24828358208958</v>
      </c>
      <c r="V680" s="1">
        <f>ABS(Table1[[#This Row],[Discounts]])</f>
        <v>4279.0600000000004</v>
      </c>
    </row>
    <row r="681" spans="1:22" ht="21.75" customHeight="1" x14ac:dyDescent="0.3">
      <c r="A681" s="1">
        <v>1120020</v>
      </c>
      <c r="B681" s="1" t="s">
        <v>21</v>
      </c>
      <c r="C681" s="1">
        <v>202406</v>
      </c>
      <c r="D681" s="1" t="s">
        <v>22</v>
      </c>
      <c r="E681" s="1" t="s">
        <v>23</v>
      </c>
      <c r="F681" s="1" t="s">
        <v>24</v>
      </c>
      <c r="G681" s="1" t="s">
        <v>35</v>
      </c>
      <c r="H681" s="1" t="s">
        <v>31</v>
      </c>
      <c r="I681" s="5">
        <v>93.6</v>
      </c>
      <c r="J681" s="5">
        <v>35568</v>
      </c>
      <c r="K681" s="5">
        <v>-867.76</v>
      </c>
      <c r="L681" s="5">
        <v>34700.239999999998</v>
      </c>
      <c r="M681" s="5">
        <v>-22128.68</v>
      </c>
      <c r="N681" s="5">
        <v>-802.82</v>
      </c>
      <c r="O681" s="5">
        <v>-622.72</v>
      </c>
      <c r="P681" s="5">
        <f>Table1[[#This Row],[Net Sales]]+(Table1[[#This Row],[Cost of Goods Sold]]+Table1[[#This Row],[Distribution]]+Table1[[#This Row],[Warehousing]])</f>
        <v>11146.019999999997</v>
      </c>
      <c r="Q681" s="12">
        <f>Table1[[#This Row],[PROFIT]]/Table1[[#This Row],[Net Sales]]</f>
        <v>0.32120872939207329</v>
      </c>
      <c r="R681" s="14">
        <f>ABS(Table1[[#This Row],[Distribution]])+ABS(Table1[[#This Row],[Warehousing]])</f>
        <v>1425.54</v>
      </c>
      <c r="S681" s="12">
        <f>ABS(Table1[[#This Row],[Discounts]]/Table1[[#This Row],[Gross Sales]])</f>
        <v>2.4397210976158344E-2</v>
      </c>
      <c r="T681" s="17">
        <f>Table1[[#This Row],[logistics cost]]/Table1[[#This Row],[Net Sales]]</f>
        <v>4.1081560242811004E-2</v>
      </c>
      <c r="U681" s="1">
        <f>Table1[[#This Row],[PROFIT]]/Table1[[#This Row],[Volume]]</f>
        <v>119.08141025641022</v>
      </c>
      <c r="V681" s="1">
        <f>ABS(Table1[[#This Row],[Discounts]])</f>
        <v>867.76</v>
      </c>
    </row>
    <row r="682" spans="1:22" ht="21.75" customHeight="1" x14ac:dyDescent="0.3">
      <c r="A682" s="1">
        <v>1130010</v>
      </c>
      <c r="B682" s="1" t="s">
        <v>26</v>
      </c>
      <c r="C682" s="1">
        <v>202403</v>
      </c>
      <c r="D682" s="1" t="s">
        <v>27</v>
      </c>
      <c r="E682" s="1" t="s">
        <v>28</v>
      </c>
      <c r="F682" s="1" t="s">
        <v>29</v>
      </c>
      <c r="G682" s="1" t="s">
        <v>36</v>
      </c>
      <c r="H682" s="1" t="s">
        <v>37</v>
      </c>
      <c r="I682" s="5">
        <v>152.9</v>
      </c>
      <c r="J682" s="5">
        <v>55044</v>
      </c>
      <c r="K682" s="5">
        <v>-5552.33</v>
      </c>
      <c r="L682" s="5">
        <v>49491.67</v>
      </c>
      <c r="M682" s="5">
        <v>-33245.14</v>
      </c>
      <c r="N682" s="5">
        <v>-1204.08</v>
      </c>
      <c r="O682" s="5">
        <v>-729.25</v>
      </c>
      <c r="P682" s="5">
        <f>Table1[[#This Row],[Net Sales]]+(Table1[[#This Row],[Cost of Goods Sold]]+Table1[[#This Row],[Distribution]]+Table1[[#This Row],[Warehousing]])</f>
        <v>14313.199999999997</v>
      </c>
      <c r="Q682" s="12">
        <f>Table1[[#This Row],[PROFIT]]/Table1[[#This Row],[Net Sales]]</f>
        <v>0.28920422366026438</v>
      </c>
      <c r="R682" s="14">
        <f>ABS(Table1[[#This Row],[Distribution]])+ABS(Table1[[#This Row],[Warehousing]])</f>
        <v>1933.33</v>
      </c>
      <c r="S682" s="12">
        <f>ABS(Table1[[#This Row],[Discounts]]/Table1[[#This Row],[Gross Sales]])</f>
        <v>0.10087075793910326</v>
      </c>
      <c r="T682" s="17">
        <f>Table1[[#This Row],[logistics cost]]/Table1[[#This Row],[Net Sales]]</f>
        <v>3.9063745474743526E-2</v>
      </c>
      <c r="U682" s="1">
        <f>Table1[[#This Row],[PROFIT]]/Table1[[#This Row],[Volume]]</f>
        <v>93.611510791366882</v>
      </c>
      <c r="V682" s="1">
        <f>ABS(Table1[[#This Row],[Discounts]])</f>
        <v>5552.33</v>
      </c>
    </row>
    <row r="683" spans="1:22" ht="21.75" customHeight="1" x14ac:dyDescent="0.3">
      <c r="A683" s="1">
        <v>1120020</v>
      </c>
      <c r="B683" s="1" t="s">
        <v>21</v>
      </c>
      <c r="C683" s="1">
        <v>202512</v>
      </c>
      <c r="D683" s="1" t="s">
        <v>22</v>
      </c>
      <c r="E683" s="1" t="s">
        <v>23</v>
      </c>
      <c r="F683" s="1" t="s">
        <v>24</v>
      </c>
      <c r="G683" s="1" t="s">
        <v>33</v>
      </c>
      <c r="H683" s="1" t="s">
        <v>34</v>
      </c>
      <c r="I683" s="5">
        <v>157</v>
      </c>
      <c r="J683" s="5">
        <v>59660</v>
      </c>
      <c r="K683" s="5">
        <v>-5737.98</v>
      </c>
      <c r="L683" s="5">
        <v>53922.02</v>
      </c>
      <c r="M683" s="5">
        <v>-34233.47</v>
      </c>
      <c r="N683" s="5">
        <v>-1546.75</v>
      </c>
      <c r="O683" s="5">
        <v>-659.15</v>
      </c>
      <c r="P683" s="5">
        <f>Table1[[#This Row],[Net Sales]]+(Table1[[#This Row],[Cost of Goods Sold]]+Table1[[#This Row],[Distribution]]+Table1[[#This Row],[Warehousing]])</f>
        <v>17482.649999999994</v>
      </c>
      <c r="Q683" s="12">
        <f>Table1[[#This Row],[PROFIT]]/Table1[[#This Row],[Net Sales]]</f>
        <v>0.32422097688476798</v>
      </c>
      <c r="R683" s="14">
        <f>ABS(Table1[[#This Row],[Distribution]])+ABS(Table1[[#This Row],[Warehousing]])</f>
        <v>2205.9</v>
      </c>
      <c r="S683" s="12">
        <f>ABS(Table1[[#This Row],[Discounts]]/Table1[[#This Row],[Gross Sales]])</f>
        <v>9.6178008716057653E-2</v>
      </c>
      <c r="T683" s="17">
        <f>Table1[[#This Row],[logistics cost]]/Table1[[#This Row],[Net Sales]]</f>
        <v>4.0909075735664206E-2</v>
      </c>
      <c r="U683" s="1">
        <f>Table1[[#This Row],[PROFIT]]/Table1[[#This Row],[Volume]]</f>
        <v>111.35445859872608</v>
      </c>
      <c r="V683" s="1">
        <f>ABS(Table1[[#This Row],[Discounts]])</f>
        <v>5737.98</v>
      </c>
    </row>
    <row r="684" spans="1:22" ht="21.75" customHeight="1" x14ac:dyDescent="0.3">
      <c r="A684" s="1">
        <v>1130010</v>
      </c>
      <c r="B684" s="1" t="s">
        <v>26</v>
      </c>
      <c r="C684" s="1">
        <v>202502</v>
      </c>
      <c r="D684" s="1" t="s">
        <v>27</v>
      </c>
      <c r="E684" s="1" t="s">
        <v>28</v>
      </c>
      <c r="F684" s="1" t="s">
        <v>29</v>
      </c>
      <c r="G684" s="1" t="s">
        <v>36</v>
      </c>
      <c r="H684" s="1" t="s">
        <v>37</v>
      </c>
      <c r="I684" s="5">
        <v>295</v>
      </c>
      <c r="J684" s="5">
        <v>106200</v>
      </c>
      <c r="K684" s="5">
        <v>-8666.17</v>
      </c>
      <c r="L684" s="5">
        <v>97533.83</v>
      </c>
      <c r="M684" s="5">
        <v>-63225.25</v>
      </c>
      <c r="N684" s="5">
        <v>-3449.98</v>
      </c>
      <c r="O684" s="5">
        <v>-1008.13</v>
      </c>
      <c r="P684" s="5">
        <f>Table1[[#This Row],[Net Sales]]+(Table1[[#This Row],[Cost of Goods Sold]]+Table1[[#This Row],[Distribution]]+Table1[[#This Row],[Warehousing]])</f>
        <v>29850.47</v>
      </c>
      <c r="Q684" s="12">
        <f>Table1[[#This Row],[PROFIT]]/Table1[[#This Row],[Net Sales]]</f>
        <v>0.30605247430558197</v>
      </c>
      <c r="R684" s="14">
        <f>ABS(Table1[[#This Row],[Distribution]])+ABS(Table1[[#This Row],[Warehousing]])</f>
        <v>4458.1099999999997</v>
      </c>
      <c r="S684" s="12">
        <f>ABS(Table1[[#This Row],[Discounts]]/Table1[[#This Row],[Gross Sales]])</f>
        <v>8.1602354048964224E-2</v>
      </c>
      <c r="T684" s="17">
        <f>Table1[[#This Row],[logistics cost]]/Table1[[#This Row],[Net Sales]]</f>
        <v>4.5708345504323983E-2</v>
      </c>
      <c r="U684" s="1">
        <f>Table1[[#This Row],[PROFIT]]/Table1[[#This Row],[Volume]]</f>
        <v>101.18803389830509</v>
      </c>
      <c r="V684" s="1">
        <f>ABS(Table1[[#This Row],[Discounts]])</f>
        <v>8666.17</v>
      </c>
    </row>
    <row r="685" spans="1:22" ht="21.75" customHeight="1" x14ac:dyDescent="0.3">
      <c r="A685" s="1">
        <v>1130010</v>
      </c>
      <c r="B685" s="1" t="s">
        <v>26</v>
      </c>
      <c r="C685" s="1">
        <v>202511</v>
      </c>
      <c r="D685" s="1" t="s">
        <v>27</v>
      </c>
      <c r="E685" s="1" t="s">
        <v>28</v>
      </c>
      <c r="F685" s="1" t="s">
        <v>29</v>
      </c>
      <c r="G685" s="1" t="s">
        <v>35</v>
      </c>
      <c r="H685" s="1" t="s">
        <v>31</v>
      </c>
      <c r="I685" s="5">
        <v>100.3</v>
      </c>
      <c r="J685" s="5">
        <v>36108</v>
      </c>
      <c r="K685" s="5">
        <v>-1048.9000000000001</v>
      </c>
      <c r="L685" s="5">
        <v>35059.1</v>
      </c>
      <c r="M685" s="5">
        <v>-22242.57</v>
      </c>
      <c r="N685" s="5">
        <v>-1092.78</v>
      </c>
      <c r="O685" s="5">
        <v>-354.95</v>
      </c>
      <c r="P685" s="5">
        <f>Table1[[#This Row],[Net Sales]]+(Table1[[#This Row],[Cost of Goods Sold]]+Table1[[#This Row],[Distribution]]+Table1[[#This Row],[Warehousing]])</f>
        <v>11368.8</v>
      </c>
      <c r="Q685" s="12">
        <f>Table1[[#This Row],[PROFIT]]/Table1[[#This Row],[Net Sales]]</f>
        <v>0.32427529514448461</v>
      </c>
      <c r="R685" s="14">
        <f>ABS(Table1[[#This Row],[Distribution]])+ABS(Table1[[#This Row],[Warehousing]])</f>
        <v>1447.73</v>
      </c>
      <c r="S685" s="12">
        <f>ABS(Table1[[#This Row],[Discounts]]/Table1[[#This Row],[Gross Sales]])</f>
        <v>2.9048964218455747E-2</v>
      </c>
      <c r="T685" s="17">
        <f>Table1[[#This Row],[logistics cost]]/Table1[[#This Row],[Net Sales]]</f>
        <v>4.1293986440039822E-2</v>
      </c>
      <c r="U685" s="1">
        <f>Table1[[#This Row],[PROFIT]]/Table1[[#This Row],[Volume]]</f>
        <v>113.34795613160519</v>
      </c>
      <c r="V685" s="1">
        <f>ABS(Table1[[#This Row],[Discounts]])</f>
        <v>1048.9000000000001</v>
      </c>
    </row>
    <row r="686" spans="1:22" ht="21.75" customHeight="1" x14ac:dyDescent="0.3">
      <c r="A686" s="1">
        <v>1120020</v>
      </c>
      <c r="B686" s="1" t="s">
        <v>21</v>
      </c>
      <c r="C686" s="1">
        <v>202412</v>
      </c>
      <c r="D686" s="1" t="s">
        <v>22</v>
      </c>
      <c r="E686" s="1" t="s">
        <v>23</v>
      </c>
      <c r="F686" s="1" t="s">
        <v>24</v>
      </c>
      <c r="G686" s="1" t="s">
        <v>36</v>
      </c>
      <c r="H686" s="1" t="s">
        <v>37</v>
      </c>
      <c r="I686" s="5">
        <v>123.9</v>
      </c>
      <c r="J686" s="5">
        <v>47082</v>
      </c>
      <c r="K686" s="5">
        <v>-4986.25</v>
      </c>
      <c r="L686" s="5">
        <v>42095.75</v>
      </c>
      <c r="M686" s="5">
        <v>-26328.52</v>
      </c>
      <c r="N686" s="5">
        <v>-1245.8499999999999</v>
      </c>
      <c r="O686" s="5">
        <v>-549.28</v>
      </c>
      <c r="P686" s="5">
        <f>Table1[[#This Row],[Net Sales]]+(Table1[[#This Row],[Cost of Goods Sold]]+Table1[[#This Row],[Distribution]]+Table1[[#This Row],[Warehousing]])</f>
        <v>13972.100000000002</v>
      </c>
      <c r="Q686" s="12">
        <f>Table1[[#This Row],[PROFIT]]/Table1[[#This Row],[Net Sales]]</f>
        <v>0.33191236645029493</v>
      </c>
      <c r="R686" s="14">
        <f>ABS(Table1[[#This Row],[Distribution]])+ABS(Table1[[#This Row],[Warehousing]])</f>
        <v>1795.1299999999999</v>
      </c>
      <c r="S686" s="12">
        <f>ABS(Table1[[#This Row],[Discounts]]/Table1[[#This Row],[Gross Sales]])</f>
        <v>0.10590565396542204</v>
      </c>
      <c r="T686" s="17">
        <f>Table1[[#This Row],[logistics cost]]/Table1[[#This Row],[Net Sales]]</f>
        <v>4.2643972372507909E-2</v>
      </c>
      <c r="U686" s="1">
        <f>Table1[[#This Row],[PROFIT]]/Table1[[#This Row],[Volume]]</f>
        <v>112.76916868442294</v>
      </c>
      <c r="V686" s="1">
        <f>ABS(Table1[[#This Row],[Discounts]])</f>
        <v>4986.25</v>
      </c>
    </row>
    <row r="687" spans="1:22" ht="21.75" customHeight="1" x14ac:dyDescent="0.3">
      <c r="A687" s="1">
        <v>1120020</v>
      </c>
      <c r="B687" s="1" t="s">
        <v>21</v>
      </c>
      <c r="C687" s="1">
        <v>202503</v>
      </c>
      <c r="D687" s="1" t="s">
        <v>22</v>
      </c>
      <c r="E687" s="1" t="s">
        <v>23</v>
      </c>
      <c r="F687" s="1" t="s">
        <v>24</v>
      </c>
      <c r="G687" s="1" t="s">
        <v>42</v>
      </c>
      <c r="H687" s="1" t="s">
        <v>20</v>
      </c>
      <c r="I687" s="5">
        <v>94.9</v>
      </c>
      <c r="J687" s="5">
        <v>36062</v>
      </c>
      <c r="K687" s="5">
        <v>-3109.48</v>
      </c>
      <c r="L687" s="5">
        <v>32952.519999999997</v>
      </c>
      <c r="M687" s="5">
        <v>-21232.02</v>
      </c>
      <c r="N687" s="5">
        <v>-1179.6099999999999</v>
      </c>
      <c r="O687" s="5">
        <v>-451.59</v>
      </c>
      <c r="P687" s="5">
        <f>Table1[[#This Row],[Net Sales]]+(Table1[[#This Row],[Cost of Goods Sold]]+Table1[[#This Row],[Distribution]]+Table1[[#This Row],[Warehousing]])</f>
        <v>10089.299999999996</v>
      </c>
      <c r="Q687" s="12">
        <f>Table1[[#This Row],[PROFIT]]/Table1[[#This Row],[Net Sales]]</f>
        <v>0.30617688723047576</v>
      </c>
      <c r="R687" s="14">
        <f>ABS(Table1[[#This Row],[Distribution]])+ABS(Table1[[#This Row],[Warehousing]])</f>
        <v>1631.1999999999998</v>
      </c>
      <c r="S687" s="12">
        <f>ABS(Table1[[#This Row],[Discounts]]/Table1[[#This Row],[Gross Sales]])</f>
        <v>8.6225944207198715E-2</v>
      </c>
      <c r="T687" s="17">
        <f>Table1[[#This Row],[logistics cost]]/Table1[[#This Row],[Net Sales]]</f>
        <v>4.9501525224777951E-2</v>
      </c>
      <c r="U687" s="1">
        <f>Table1[[#This Row],[PROFIT]]/Table1[[#This Row],[Volume]]</f>
        <v>106.31506849315063</v>
      </c>
      <c r="V687" s="1">
        <f>ABS(Table1[[#This Row],[Discounts]])</f>
        <v>3109.48</v>
      </c>
    </row>
    <row r="688" spans="1:22" ht="21.75" customHeight="1" x14ac:dyDescent="0.3">
      <c r="A688" s="1">
        <v>1120020</v>
      </c>
      <c r="B688" s="1" t="s">
        <v>21</v>
      </c>
      <c r="C688" s="1">
        <v>202501</v>
      </c>
      <c r="D688" s="1" t="s">
        <v>22</v>
      </c>
      <c r="E688" s="1" t="s">
        <v>23</v>
      </c>
      <c r="F688" s="1" t="s">
        <v>24</v>
      </c>
      <c r="G688" s="1" t="s">
        <v>25</v>
      </c>
      <c r="H688" s="1" t="s">
        <v>20</v>
      </c>
      <c r="I688" s="5">
        <v>108.3</v>
      </c>
      <c r="J688" s="5">
        <v>41154</v>
      </c>
      <c r="K688" s="5">
        <v>-2880.25</v>
      </c>
      <c r="L688" s="5">
        <v>38273.75</v>
      </c>
      <c r="M688" s="5">
        <v>-23804.85</v>
      </c>
      <c r="N688" s="5">
        <v>-1091.49</v>
      </c>
      <c r="O688" s="5">
        <v>-486</v>
      </c>
      <c r="P688" s="5">
        <f>Table1[[#This Row],[Net Sales]]+(Table1[[#This Row],[Cost of Goods Sold]]+Table1[[#This Row],[Distribution]]+Table1[[#This Row],[Warehousing]])</f>
        <v>12891.41</v>
      </c>
      <c r="Q688" s="12">
        <f>Table1[[#This Row],[PROFIT]]/Table1[[#This Row],[Net Sales]]</f>
        <v>0.33682118945752637</v>
      </c>
      <c r="R688" s="14">
        <f>ABS(Table1[[#This Row],[Distribution]])+ABS(Table1[[#This Row],[Warehousing]])</f>
        <v>1577.49</v>
      </c>
      <c r="S688" s="12">
        <f>ABS(Table1[[#This Row],[Discounts]]/Table1[[#This Row],[Gross Sales]])</f>
        <v>6.9987121543470865E-2</v>
      </c>
      <c r="T688" s="17">
        <f>Table1[[#This Row],[logistics cost]]/Table1[[#This Row],[Net Sales]]</f>
        <v>4.1215977007740295E-2</v>
      </c>
      <c r="U688" s="1">
        <f>Table1[[#This Row],[PROFIT]]/Table1[[#This Row],[Volume]]</f>
        <v>119.0342566943675</v>
      </c>
      <c r="V688" s="1">
        <f>ABS(Table1[[#This Row],[Discounts]])</f>
        <v>2880.25</v>
      </c>
    </row>
    <row r="689" spans="1:22" ht="21.75" customHeight="1" x14ac:dyDescent="0.3">
      <c r="A689" s="1">
        <v>1130010</v>
      </c>
      <c r="B689" s="1" t="s">
        <v>26</v>
      </c>
      <c r="C689" s="1">
        <v>202508</v>
      </c>
      <c r="D689" s="1" t="s">
        <v>27</v>
      </c>
      <c r="E689" s="1" t="s">
        <v>28</v>
      </c>
      <c r="F689" s="1" t="s">
        <v>29</v>
      </c>
      <c r="G689" s="1" t="s">
        <v>36</v>
      </c>
      <c r="H689" s="1" t="s">
        <v>37</v>
      </c>
      <c r="I689" s="5">
        <v>270.2</v>
      </c>
      <c r="J689" s="5">
        <v>97272</v>
      </c>
      <c r="K689" s="5">
        <v>-10644.52</v>
      </c>
      <c r="L689" s="5">
        <v>86627.48</v>
      </c>
      <c r="M689" s="5">
        <v>-53993.93</v>
      </c>
      <c r="N689" s="5">
        <v>-3370.37</v>
      </c>
      <c r="O689" s="5">
        <v>-1450.71</v>
      </c>
      <c r="P689" s="5">
        <f>Table1[[#This Row],[Net Sales]]+(Table1[[#This Row],[Cost of Goods Sold]]+Table1[[#This Row],[Distribution]]+Table1[[#This Row],[Warehousing]])</f>
        <v>27812.469999999994</v>
      </c>
      <c r="Q689" s="12">
        <f>Table1[[#This Row],[PROFIT]]/Table1[[#This Row],[Net Sales]]</f>
        <v>0.32105828312216855</v>
      </c>
      <c r="R689" s="14">
        <f>ABS(Table1[[#This Row],[Distribution]])+ABS(Table1[[#This Row],[Warehousing]])</f>
        <v>4821.08</v>
      </c>
      <c r="S689" s="12">
        <f>ABS(Table1[[#This Row],[Discounts]]/Table1[[#This Row],[Gross Sales]])</f>
        <v>0.10943046303149931</v>
      </c>
      <c r="T689" s="17">
        <f>Table1[[#This Row],[logistics cost]]/Table1[[#This Row],[Net Sales]]</f>
        <v>5.5653009876311769E-2</v>
      </c>
      <c r="U689" s="1">
        <f>Table1[[#This Row],[PROFIT]]/Table1[[#This Row],[Volume]]</f>
        <v>102.93290155440413</v>
      </c>
      <c r="V689" s="1">
        <f>ABS(Table1[[#This Row],[Discounts]])</f>
        <v>10644.52</v>
      </c>
    </row>
    <row r="690" spans="1:22" ht="21.75" customHeight="1" x14ac:dyDescent="0.3">
      <c r="A690" s="1">
        <v>1110010</v>
      </c>
      <c r="B690" s="1" t="s">
        <v>15</v>
      </c>
      <c r="C690" s="1">
        <v>202412</v>
      </c>
      <c r="D690" s="1" t="s">
        <v>16</v>
      </c>
      <c r="E690" s="1" t="s">
        <v>17</v>
      </c>
      <c r="F690" s="1" t="s">
        <v>18</v>
      </c>
      <c r="G690" s="1" t="s">
        <v>42</v>
      </c>
      <c r="H690" s="1" t="s">
        <v>20</v>
      </c>
      <c r="I690" s="5">
        <v>61.2</v>
      </c>
      <c r="J690" s="5">
        <v>25704</v>
      </c>
      <c r="K690" s="5">
        <v>-1573.76</v>
      </c>
      <c r="L690" s="5">
        <v>24130.240000000002</v>
      </c>
      <c r="M690" s="5">
        <v>-15491.28</v>
      </c>
      <c r="N690" s="5">
        <v>-795.42</v>
      </c>
      <c r="O690" s="5">
        <v>-411.39</v>
      </c>
      <c r="P690" s="5">
        <f>Table1[[#This Row],[Net Sales]]+(Table1[[#This Row],[Cost of Goods Sold]]+Table1[[#This Row],[Distribution]]+Table1[[#This Row],[Warehousing]])</f>
        <v>7432.1500000000015</v>
      </c>
      <c r="Q690" s="12">
        <f>Table1[[#This Row],[PROFIT]]/Table1[[#This Row],[Net Sales]]</f>
        <v>0.30800149521927678</v>
      </c>
      <c r="R690" s="14">
        <f>ABS(Table1[[#This Row],[Distribution]])+ABS(Table1[[#This Row],[Warehousing]])</f>
        <v>1206.81</v>
      </c>
      <c r="S690" s="12">
        <f>ABS(Table1[[#This Row],[Discounts]]/Table1[[#This Row],[Gross Sales]])</f>
        <v>6.1226268285091812E-2</v>
      </c>
      <c r="T690" s="17">
        <f>Table1[[#This Row],[logistics cost]]/Table1[[#This Row],[Net Sales]]</f>
        <v>5.0012349649236801E-2</v>
      </c>
      <c r="U690" s="1">
        <f>Table1[[#This Row],[PROFIT]]/Table1[[#This Row],[Volume]]</f>
        <v>121.4403594771242</v>
      </c>
      <c r="V690" s="1">
        <f>ABS(Table1[[#This Row],[Discounts]])</f>
        <v>1573.76</v>
      </c>
    </row>
    <row r="691" spans="1:22" ht="21.75" customHeight="1" x14ac:dyDescent="0.3">
      <c r="A691" s="1">
        <v>1130010</v>
      </c>
      <c r="B691" s="1" t="s">
        <v>26</v>
      </c>
      <c r="C691" s="1">
        <v>202411</v>
      </c>
      <c r="D691" s="1" t="s">
        <v>27</v>
      </c>
      <c r="E691" s="1" t="s">
        <v>28</v>
      </c>
      <c r="F691" s="1" t="s">
        <v>29</v>
      </c>
      <c r="G691" s="1" t="s">
        <v>36</v>
      </c>
      <c r="H691" s="1" t="s">
        <v>37</v>
      </c>
      <c r="I691" s="5">
        <v>109.7</v>
      </c>
      <c r="J691" s="5">
        <v>39492</v>
      </c>
      <c r="K691" s="5">
        <v>-3338.74</v>
      </c>
      <c r="L691" s="5">
        <v>36153.26</v>
      </c>
      <c r="M691" s="5">
        <v>-23452.97</v>
      </c>
      <c r="N691" s="5">
        <v>-1402.13</v>
      </c>
      <c r="O691" s="5">
        <v>-571.26</v>
      </c>
      <c r="P691" s="5">
        <f>Table1[[#This Row],[Net Sales]]+(Table1[[#This Row],[Cost of Goods Sold]]+Table1[[#This Row],[Distribution]]+Table1[[#This Row],[Warehousing]])</f>
        <v>10726.900000000001</v>
      </c>
      <c r="Q691" s="12">
        <f>Table1[[#This Row],[PROFIT]]/Table1[[#This Row],[Net Sales]]</f>
        <v>0.29670629979149876</v>
      </c>
      <c r="R691" s="14">
        <f>ABS(Table1[[#This Row],[Distribution]])+ABS(Table1[[#This Row],[Warehousing]])</f>
        <v>1973.39</v>
      </c>
      <c r="S691" s="12">
        <f>ABS(Table1[[#This Row],[Discounts]]/Table1[[#This Row],[Gross Sales]])</f>
        <v>8.4542185759141089E-2</v>
      </c>
      <c r="T691" s="17">
        <f>Table1[[#This Row],[logistics cost]]/Table1[[#This Row],[Net Sales]]</f>
        <v>5.4584012617396052E-2</v>
      </c>
      <c r="U691" s="1">
        <f>Table1[[#This Row],[PROFIT]]/Table1[[#This Row],[Volume]]</f>
        <v>97.783956244302658</v>
      </c>
      <c r="V691" s="1">
        <f>ABS(Table1[[#This Row],[Discounts]])</f>
        <v>3338.74</v>
      </c>
    </row>
    <row r="692" spans="1:22" ht="21.75" customHeight="1" x14ac:dyDescent="0.3">
      <c r="A692" s="1">
        <v>1110020</v>
      </c>
      <c r="B692" s="1" t="s">
        <v>41</v>
      </c>
      <c r="C692" s="1">
        <v>202412</v>
      </c>
      <c r="D692" s="1" t="s">
        <v>16</v>
      </c>
      <c r="E692" s="1" t="s">
        <v>28</v>
      </c>
      <c r="F692" s="1" t="s">
        <v>29</v>
      </c>
      <c r="G692" s="1" t="s">
        <v>39</v>
      </c>
      <c r="H692" s="1" t="s">
        <v>37</v>
      </c>
      <c r="I692" s="5">
        <v>274.5</v>
      </c>
      <c r="J692" s="5">
        <v>123525</v>
      </c>
      <c r="K692" s="5">
        <v>-12370.12</v>
      </c>
      <c r="L692" s="5">
        <v>111154.88</v>
      </c>
      <c r="M692" s="5">
        <v>-71736.66</v>
      </c>
      <c r="N692" s="5">
        <v>-2344.17</v>
      </c>
      <c r="O692" s="5">
        <v>-1525.95</v>
      </c>
      <c r="P692" s="5">
        <f>Table1[[#This Row],[Net Sales]]+(Table1[[#This Row],[Cost of Goods Sold]]+Table1[[#This Row],[Distribution]]+Table1[[#This Row],[Warehousing]])</f>
        <v>35548.100000000006</v>
      </c>
      <c r="Q692" s="12">
        <f>Table1[[#This Row],[PROFIT]]/Table1[[#This Row],[Net Sales]]</f>
        <v>0.31980692165742075</v>
      </c>
      <c r="R692" s="14">
        <f>ABS(Table1[[#This Row],[Distribution]])+ABS(Table1[[#This Row],[Warehousing]])</f>
        <v>3870.12</v>
      </c>
      <c r="S692" s="12">
        <f>ABS(Table1[[#This Row],[Discounts]]/Table1[[#This Row],[Gross Sales]])</f>
        <v>0.10014264318963773</v>
      </c>
      <c r="T692" s="17">
        <f>Table1[[#This Row],[logistics cost]]/Table1[[#This Row],[Net Sales]]</f>
        <v>3.4817364743680169E-2</v>
      </c>
      <c r="U692" s="1">
        <f>Table1[[#This Row],[PROFIT]]/Table1[[#This Row],[Volume]]</f>
        <v>129.50127504553737</v>
      </c>
      <c r="V692" s="1">
        <f>ABS(Table1[[#This Row],[Discounts]])</f>
        <v>12370.12</v>
      </c>
    </row>
    <row r="693" spans="1:22" ht="21.75" customHeight="1" x14ac:dyDescent="0.3">
      <c r="A693" s="1">
        <v>1120020</v>
      </c>
      <c r="B693" s="1" t="s">
        <v>21</v>
      </c>
      <c r="C693" s="1">
        <v>202505</v>
      </c>
      <c r="D693" s="1" t="s">
        <v>22</v>
      </c>
      <c r="E693" s="1" t="s">
        <v>23</v>
      </c>
      <c r="F693" s="1" t="s">
        <v>24</v>
      </c>
      <c r="G693" s="1" t="s">
        <v>43</v>
      </c>
      <c r="H693" s="1" t="s">
        <v>31</v>
      </c>
      <c r="I693" s="5">
        <v>101.3</v>
      </c>
      <c r="J693" s="5">
        <v>38494</v>
      </c>
      <c r="K693" s="5">
        <v>-1131.8499999999999</v>
      </c>
      <c r="L693" s="5">
        <v>37362.15</v>
      </c>
      <c r="M693" s="5">
        <v>-24356.92</v>
      </c>
      <c r="N693" s="5">
        <v>-1364</v>
      </c>
      <c r="O693" s="5">
        <v>-709.68</v>
      </c>
      <c r="P693" s="5">
        <f>Table1[[#This Row],[Net Sales]]+(Table1[[#This Row],[Cost of Goods Sold]]+Table1[[#This Row],[Distribution]]+Table1[[#This Row],[Warehousing]])</f>
        <v>10931.550000000003</v>
      </c>
      <c r="Q693" s="12">
        <f>Table1[[#This Row],[PROFIT]]/Table1[[#This Row],[Net Sales]]</f>
        <v>0.29258353708231466</v>
      </c>
      <c r="R693" s="14">
        <f>ABS(Table1[[#This Row],[Distribution]])+ABS(Table1[[#This Row],[Warehousing]])</f>
        <v>2073.6799999999998</v>
      </c>
      <c r="S693" s="12">
        <f>ABS(Table1[[#This Row],[Discounts]]/Table1[[#This Row],[Gross Sales]])</f>
        <v>2.9403283628617445E-2</v>
      </c>
      <c r="T693" s="17">
        <f>Table1[[#This Row],[logistics cost]]/Table1[[#This Row],[Net Sales]]</f>
        <v>5.5502159270812833E-2</v>
      </c>
      <c r="U693" s="1">
        <f>Table1[[#This Row],[PROFIT]]/Table1[[#This Row],[Volume]]</f>
        <v>107.91263573543932</v>
      </c>
      <c r="V693" s="1">
        <f>ABS(Table1[[#This Row],[Discounts]])</f>
        <v>1131.8499999999999</v>
      </c>
    </row>
    <row r="694" spans="1:22" ht="21.75" customHeight="1" x14ac:dyDescent="0.3">
      <c r="A694" s="1">
        <v>1120020</v>
      </c>
      <c r="B694" s="1" t="s">
        <v>21</v>
      </c>
      <c r="C694" s="1">
        <v>202407</v>
      </c>
      <c r="D694" s="1" t="s">
        <v>22</v>
      </c>
      <c r="E694" s="1" t="s">
        <v>23</v>
      </c>
      <c r="F694" s="1" t="s">
        <v>24</v>
      </c>
      <c r="G694" s="1" t="s">
        <v>33</v>
      </c>
      <c r="H694" s="1" t="s">
        <v>34</v>
      </c>
      <c r="I694" s="5">
        <v>273</v>
      </c>
      <c r="J694" s="5">
        <v>103740</v>
      </c>
      <c r="K694" s="5">
        <v>-8686.7999999999993</v>
      </c>
      <c r="L694" s="5">
        <v>95053.2</v>
      </c>
      <c r="M694" s="5">
        <v>-59390.21</v>
      </c>
      <c r="N694" s="5">
        <v>-3608.12</v>
      </c>
      <c r="O694" s="5">
        <v>-1224.6400000000001</v>
      </c>
      <c r="P694" s="5">
        <f>Table1[[#This Row],[Net Sales]]+(Table1[[#This Row],[Cost of Goods Sold]]+Table1[[#This Row],[Distribution]]+Table1[[#This Row],[Warehousing]])</f>
        <v>30830.229999999996</v>
      </c>
      <c r="Q694" s="12">
        <f>Table1[[#This Row],[PROFIT]]/Table1[[#This Row],[Net Sales]]</f>
        <v>0.32434710246472498</v>
      </c>
      <c r="R694" s="14">
        <f>ABS(Table1[[#This Row],[Distribution]])+ABS(Table1[[#This Row],[Warehousing]])</f>
        <v>4832.76</v>
      </c>
      <c r="S694" s="12">
        <f>ABS(Table1[[#This Row],[Discounts]]/Table1[[#This Row],[Gross Sales]])</f>
        <v>8.3736263736263736E-2</v>
      </c>
      <c r="T694" s="17">
        <f>Table1[[#This Row],[logistics cost]]/Table1[[#This Row],[Net Sales]]</f>
        <v>5.0842685990582122E-2</v>
      </c>
      <c r="U694" s="1">
        <f>Table1[[#This Row],[PROFIT]]/Table1[[#This Row],[Volume]]</f>
        <v>112.93124542124541</v>
      </c>
      <c r="V694" s="1">
        <f>ABS(Table1[[#This Row],[Discounts]])</f>
        <v>8686.7999999999993</v>
      </c>
    </row>
    <row r="695" spans="1:22" ht="21.75" customHeight="1" x14ac:dyDescent="0.3">
      <c r="A695" s="1">
        <v>1110010</v>
      </c>
      <c r="B695" s="1" t="s">
        <v>15</v>
      </c>
      <c r="C695" s="1">
        <v>202409</v>
      </c>
      <c r="D695" s="1" t="s">
        <v>16</v>
      </c>
      <c r="E695" s="1" t="s">
        <v>17</v>
      </c>
      <c r="F695" s="1" t="s">
        <v>18</v>
      </c>
      <c r="G695" s="1" t="s">
        <v>38</v>
      </c>
      <c r="H695" s="1" t="s">
        <v>20</v>
      </c>
      <c r="I695" s="5">
        <v>22.3</v>
      </c>
      <c r="J695" s="5">
        <v>9366</v>
      </c>
      <c r="K695" s="5">
        <v>-603.53</v>
      </c>
      <c r="L695" s="5">
        <v>8762.4699999999993</v>
      </c>
      <c r="M695" s="5">
        <v>-5511.86</v>
      </c>
      <c r="N695" s="5">
        <v>-211.05</v>
      </c>
      <c r="O695" s="5">
        <v>-171.05</v>
      </c>
      <c r="P695" s="5">
        <f>Table1[[#This Row],[Net Sales]]+(Table1[[#This Row],[Cost of Goods Sold]]+Table1[[#This Row],[Distribution]]+Table1[[#This Row],[Warehousing]])</f>
        <v>2868.5099999999993</v>
      </c>
      <c r="Q695" s="12">
        <f>Table1[[#This Row],[PROFIT]]/Table1[[#This Row],[Net Sales]]</f>
        <v>0.32736317499517825</v>
      </c>
      <c r="R695" s="14">
        <f>ABS(Table1[[#This Row],[Distribution]])+ABS(Table1[[#This Row],[Warehousing]])</f>
        <v>382.1</v>
      </c>
      <c r="S695" s="12">
        <f>ABS(Table1[[#This Row],[Discounts]]/Table1[[#This Row],[Gross Sales]])</f>
        <v>6.4438394191757412E-2</v>
      </c>
      <c r="T695" s="17">
        <f>Table1[[#This Row],[logistics cost]]/Table1[[#This Row],[Net Sales]]</f>
        <v>4.3606426041972186E-2</v>
      </c>
      <c r="U695" s="1">
        <f>Table1[[#This Row],[PROFIT]]/Table1[[#This Row],[Volume]]</f>
        <v>128.63273542600894</v>
      </c>
      <c r="V695" s="1">
        <f>ABS(Table1[[#This Row],[Discounts]])</f>
        <v>603.53</v>
      </c>
    </row>
    <row r="696" spans="1:22" ht="21.75" customHeight="1" x14ac:dyDescent="0.3">
      <c r="A696" s="1">
        <v>1110010</v>
      </c>
      <c r="B696" s="1" t="s">
        <v>15</v>
      </c>
      <c r="C696" s="1">
        <v>202510</v>
      </c>
      <c r="D696" s="1" t="s">
        <v>16</v>
      </c>
      <c r="E696" s="1" t="s">
        <v>17</v>
      </c>
      <c r="F696" s="1" t="s">
        <v>18</v>
      </c>
      <c r="G696" s="1" t="s">
        <v>40</v>
      </c>
      <c r="H696" s="1" t="s">
        <v>34</v>
      </c>
      <c r="I696" s="5">
        <v>185.4</v>
      </c>
      <c r="J696" s="5">
        <v>77868</v>
      </c>
      <c r="K696" s="5">
        <v>-5759.18</v>
      </c>
      <c r="L696" s="5">
        <v>72108.820000000007</v>
      </c>
      <c r="M696" s="5">
        <v>-46207.48</v>
      </c>
      <c r="N696" s="5">
        <v>-2082.3000000000002</v>
      </c>
      <c r="O696" s="5">
        <v>-1185.96</v>
      </c>
      <c r="P696" s="5">
        <f>Table1[[#This Row],[Net Sales]]+(Table1[[#This Row],[Cost of Goods Sold]]+Table1[[#This Row],[Distribution]]+Table1[[#This Row],[Warehousing]])</f>
        <v>22633.08</v>
      </c>
      <c r="Q696" s="12">
        <f>Table1[[#This Row],[PROFIT]]/Table1[[#This Row],[Net Sales]]</f>
        <v>0.31387394773621313</v>
      </c>
      <c r="R696" s="14">
        <f>ABS(Table1[[#This Row],[Distribution]])+ABS(Table1[[#This Row],[Warehousing]])</f>
        <v>3268.26</v>
      </c>
      <c r="S696" s="12">
        <f>ABS(Table1[[#This Row],[Discounts]]/Table1[[#This Row],[Gross Sales]])</f>
        <v>7.3960805465659835E-2</v>
      </c>
      <c r="T696" s="17">
        <f>Table1[[#This Row],[logistics cost]]/Table1[[#This Row],[Net Sales]]</f>
        <v>4.5323997813304942E-2</v>
      </c>
      <c r="U696" s="1">
        <f>Table1[[#This Row],[PROFIT]]/Table1[[#This Row],[Volume]]</f>
        <v>122.07702265372168</v>
      </c>
      <c r="V696" s="1">
        <f>ABS(Table1[[#This Row],[Discounts]])</f>
        <v>5759.18</v>
      </c>
    </row>
    <row r="697" spans="1:22" ht="21.75" customHeight="1" x14ac:dyDescent="0.3">
      <c r="A697" s="1">
        <v>1120010</v>
      </c>
      <c r="B697" s="1" t="s">
        <v>32</v>
      </c>
      <c r="C697" s="1">
        <v>202401</v>
      </c>
      <c r="D697" s="1" t="s">
        <v>22</v>
      </c>
      <c r="E697" s="1" t="s">
        <v>17</v>
      </c>
      <c r="F697" s="1" t="s">
        <v>18</v>
      </c>
      <c r="G697" s="1" t="s">
        <v>36</v>
      </c>
      <c r="H697" s="1" t="s">
        <v>37</v>
      </c>
      <c r="I697" s="5">
        <v>267.89999999999998</v>
      </c>
      <c r="J697" s="5">
        <v>128592</v>
      </c>
      <c r="K697" s="5">
        <v>-11482.38</v>
      </c>
      <c r="L697" s="5">
        <v>117109.62</v>
      </c>
      <c r="M697" s="5">
        <v>-79265.289999999994</v>
      </c>
      <c r="N697" s="5">
        <v>-3852.14</v>
      </c>
      <c r="O697" s="5">
        <v>-1653.23</v>
      </c>
      <c r="P697" s="5">
        <f>Table1[[#This Row],[Net Sales]]+(Table1[[#This Row],[Cost of Goods Sold]]+Table1[[#This Row],[Distribution]]+Table1[[#This Row],[Warehousing]])</f>
        <v>32338.960000000006</v>
      </c>
      <c r="Q697" s="12">
        <f>Table1[[#This Row],[PROFIT]]/Table1[[#This Row],[Net Sales]]</f>
        <v>0.27614264310651854</v>
      </c>
      <c r="R697" s="14">
        <f>ABS(Table1[[#This Row],[Distribution]])+ABS(Table1[[#This Row],[Warehousing]])</f>
        <v>5505.37</v>
      </c>
      <c r="S697" s="12">
        <f>ABS(Table1[[#This Row],[Discounts]]/Table1[[#This Row],[Gross Sales]])</f>
        <v>8.9293113101903687E-2</v>
      </c>
      <c r="T697" s="17">
        <f>Table1[[#This Row],[logistics cost]]/Table1[[#This Row],[Net Sales]]</f>
        <v>4.7010399316469477E-2</v>
      </c>
      <c r="U697" s="1">
        <f>Table1[[#This Row],[PROFIT]]/Table1[[#This Row],[Volume]]</f>
        <v>120.7128032848078</v>
      </c>
      <c r="V697" s="1">
        <f>ABS(Table1[[#This Row],[Discounts]])</f>
        <v>11482.38</v>
      </c>
    </row>
    <row r="698" spans="1:22" ht="21.75" customHeight="1" x14ac:dyDescent="0.3">
      <c r="A698" s="1">
        <v>1120010</v>
      </c>
      <c r="B698" s="1" t="s">
        <v>32</v>
      </c>
      <c r="C698" s="1">
        <v>202507</v>
      </c>
      <c r="D698" s="1" t="s">
        <v>22</v>
      </c>
      <c r="E698" s="1" t="s">
        <v>17</v>
      </c>
      <c r="F698" s="1" t="s">
        <v>18</v>
      </c>
      <c r="G698" s="1" t="s">
        <v>40</v>
      </c>
      <c r="H698" s="1" t="s">
        <v>34</v>
      </c>
      <c r="I698" s="5">
        <v>216.5</v>
      </c>
      <c r="J698" s="5">
        <v>103920</v>
      </c>
      <c r="K698" s="5">
        <v>-8927.25</v>
      </c>
      <c r="L698" s="5">
        <v>94992.75</v>
      </c>
      <c r="M698" s="5">
        <v>-62021.54</v>
      </c>
      <c r="N698" s="5">
        <v>-2770</v>
      </c>
      <c r="O698" s="5">
        <v>-1488.78</v>
      </c>
      <c r="P698" s="5">
        <f>Table1[[#This Row],[Net Sales]]+(Table1[[#This Row],[Cost of Goods Sold]]+Table1[[#This Row],[Distribution]]+Table1[[#This Row],[Warehousing]])</f>
        <v>28712.429999999993</v>
      </c>
      <c r="Q698" s="12">
        <f>Table1[[#This Row],[PROFIT]]/Table1[[#This Row],[Net Sales]]</f>
        <v>0.30225917241052597</v>
      </c>
      <c r="R698" s="14">
        <f>ABS(Table1[[#This Row],[Distribution]])+ABS(Table1[[#This Row],[Warehousing]])</f>
        <v>4258.78</v>
      </c>
      <c r="S698" s="12">
        <f>ABS(Table1[[#This Row],[Discounts]]/Table1[[#This Row],[Gross Sales]])</f>
        <v>8.5905023094688227E-2</v>
      </c>
      <c r="T698" s="17">
        <f>Table1[[#This Row],[logistics cost]]/Table1[[#This Row],[Net Sales]]</f>
        <v>4.4832684599614175E-2</v>
      </c>
      <c r="U698" s="1">
        <f>Table1[[#This Row],[PROFIT]]/Table1[[#This Row],[Volume]]</f>
        <v>132.62092378752882</v>
      </c>
      <c r="V698" s="1">
        <f>ABS(Table1[[#This Row],[Discounts]])</f>
        <v>8927.25</v>
      </c>
    </row>
    <row r="699" spans="1:22" ht="21.75" customHeight="1" x14ac:dyDescent="0.3">
      <c r="A699" s="1">
        <v>1120010</v>
      </c>
      <c r="B699" s="1" t="s">
        <v>32</v>
      </c>
      <c r="C699" s="1">
        <v>202408</v>
      </c>
      <c r="D699" s="1" t="s">
        <v>22</v>
      </c>
      <c r="E699" s="1" t="s">
        <v>17</v>
      </c>
      <c r="F699" s="1" t="s">
        <v>18</v>
      </c>
      <c r="G699" s="1" t="s">
        <v>39</v>
      </c>
      <c r="H699" s="1" t="s">
        <v>37</v>
      </c>
      <c r="I699" s="5">
        <v>171.1</v>
      </c>
      <c r="J699" s="5">
        <v>82128</v>
      </c>
      <c r="K699" s="5">
        <v>-9759.18</v>
      </c>
      <c r="L699" s="5">
        <v>72368.820000000007</v>
      </c>
      <c r="M699" s="5">
        <v>-48211.02</v>
      </c>
      <c r="N699" s="5">
        <v>-1515.86</v>
      </c>
      <c r="O699" s="5">
        <v>-979.24</v>
      </c>
      <c r="P699" s="5">
        <f>Table1[[#This Row],[Net Sales]]+(Table1[[#This Row],[Cost of Goods Sold]]+Table1[[#This Row],[Distribution]]+Table1[[#This Row],[Warehousing]])</f>
        <v>21662.700000000012</v>
      </c>
      <c r="Q699" s="12">
        <f>Table1[[#This Row],[PROFIT]]/Table1[[#This Row],[Net Sales]]</f>
        <v>0.2993374771068536</v>
      </c>
      <c r="R699" s="14">
        <f>ABS(Table1[[#This Row],[Distribution]])+ABS(Table1[[#This Row],[Warehousing]])</f>
        <v>2495.1</v>
      </c>
      <c r="S699" s="12">
        <f>ABS(Table1[[#This Row],[Discounts]]/Table1[[#This Row],[Gross Sales]])</f>
        <v>0.11882890122735243</v>
      </c>
      <c r="T699" s="17">
        <f>Table1[[#This Row],[logistics cost]]/Table1[[#This Row],[Net Sales]]</f>
        <v>3.4477555389185559E-2</v>
      </c>
      <c r="U699" s="1">
        <f>Table1[[#This Row],[PROFIT]]/Table1[[#This Row],[Volume]]</f>
        <v>126.60841613091766</v>
      </c>
      <c r="V699" s="1">
        <f>ABS(Table1[[#This Row],[Discounts]])</f>
        <v>9759.18</v>
      </c>
    </row>
    <row r="700" spans="1:22" ht="21.75" customHeight="1" x14ac:dyDescent="0.3">
      <c r="A700" s="1">
        <v>1120020</v>
      </c>
      <c r="B700" s="1" t="s">
        <v>21</v>
      </c>
      <c r="C700" s="1">
        <v>202511</v>
      </c>
      <c r="D700" s="1" t="s">
        <v>22</v>
      </c>
      <c r="E700" s="1" t="s">
        <v>23</v>
      </c>
      <c r="F700" s="1" t="s">
        <v>24</v>
      </c>
      <c r="G700" s="1" t="s">
        <v>36</v>
      </c>
      <c r="H700" s="1" t="s">
        <v>37</v>
      </c>
      <c r="I700" s="5">
        <v>183.8</v>
      </c>
      <c r="J700" s="5">
        <v>69844</v>
      </c>
      <c r="K700" s="5">
        <v>-6096.77</v>
      </c>
      <c r="L700" s="5">
        <v>63747.23</v>
      </c>
      <c r="M700" s="5">
        <v>-40194</v>
      </c>
      <c r="N700" s="5">
        <v>-2177.75</v>
      </c>
      <c r="O700" s="5">
        <v>-1214.2</v>
      </c>
      <c r="P700" s="5">
        <f>Table1[[#This Row],[Net Sales]]+(Table1[[#This Row],[Cost of Goods Sold]]+Table1[[#This Row],[Distribution]]+Table1[[#This Row],[Warehousing]])</f>
        <v>20161.280000000006</v>
      </c>
      <c r="Q700" s="12">
        <f>Table1[[#This Row],[PROFIT]]/Table1[[#This Row],[Net Sales]]</f>
        <v>0.31626911475212344</v>
      </c>
      <c r="R700" s="14">
        <f>ABS(Table1[[#This Row],[Distribution]])+ABS(Table1[[#This Row],[Warehousing]])</f>
        <v>3391.95</v>
      </c>
      <c r="S700" s="12">
        <f>ABS(Table1[[#This Row],[Discounts]]/Table1[[#This Row],[Gross Sales]])</f>
        <v>8.7291249069354565E-2</v>
      </c>
      <c r="T700" s="17">
        <f>Table1[[#This Row],[logistics cost]]/Table1[[#This Row],[Net Sales]]</f>
        <v>5.3209370822857711E-2</v>
      </c>
      <c r="U700" s="1">
        <f>Table1[[#This Row],[PROFIT]]/Table1[[#This Row],[Volume]]</f>
        <v>109.69140369967359</v>
      </c>
      <c r="V700" s="1">
        <f>ABS(Table1[[#This Row],[Discounts]])</f>
        <v>6096.77</v>
      </c>
    </row>
    <row r="701" spans="1:22" ht="21.75" customHeight="1" x14ac:dyDescent="0.3">
      <c r="A701" s="1">
        <v>1110020</v>
      </c>
      <c r="B701" s="1" t="s">
        <v>41</v>
      </c>
      <c r="C701" s="1">
        <v>202404</v>
      </c>
      <c r="D701" s="1" t="s">
        <v>16</v>
      </c>
      <c r="E701" s="1" t="s">
        <v>28</v>
      </c>
      <c r="F701" s="1" t="s">
        <v>29</v>
      </c>
      <c r="G701" s="1" t="s">
        <v>36</v>
      </c>
      <c r="H701" s="1" t="s">
        <v>37</v>
      </c>
      <c r="I701" s="5">
        <v>60.3</v>
      </c>
      <c r="J701" s="5">
        <v>27135</v>
      </c>
      <c r="K701" s="5">
        <v>-2514.4699999999998</v>
      </c>
      <c r="L701" s="5">
        <v>24620.53</v>
      </c>
      <c r="M701" s="5">
        <v>-15451.56</v>
      </c>
      <c r="N701" s="5">
        <v>-620.64</v>
      </c>
      <c r="O701" s="5">
        <v>-291.63</v>
      </c>
      <c r="P701" s="5">
        <f>Table1[[#This Row],[Net Sales]]+(Table1[[#This Row],[Cost of Goods Sold]]+Table1[[#This Row],[Distribution]]+Table1[[#This Row],[Warehousing]])</f>
        <v>8256.7000000000007</v>
      </c>
      <c r="Q701" s="12">
        <f>Table1[[#This Row],[PROFIT]]/Table1[[#This Row],[Net Sales]]</f>
        <v>0.33535833712759233</v>
      </c>
      <c r="R701" s="14">
        <f>ABS(Table1[[#This Row],[Distribution]])+ABS(Table1[[#This Row],[Warehousing]])</f>
        <v>912.27</v>
      </c>
      <c r="S701" s="12">
        <f>ABS(Table1[[#This Row],[Discounts]]/Table1[[#This Row],[Gross Sales]])</f>
        <v>9.2665192555739809E-2</v>
      </c>
      <c r="T701" s="17">
        <f>Table1[[#This Row],[logistics cost]]/Table1[[#This Row],[Net Sales]]</f>
        <v>3.7053223468381878E-2</v>
      </c>
      <c r="U701" s="1">
        <f>Table1[[#This Row],[PROFIT]]/Table1[[#This Row],[Volume]]</f>
        <v>136.92703150912109</v>
      </c>
      <c r="V701" s="1">
        <f>ABS(Table1[[#This Row],[Discounts]])</f>
        <v>2514.4699999999998</v>
      </c>
    </row>
    <row r="702" spans="1:22" ht="21.75" customHeight="1" x14ac:dyDescent="0.3">
      <c r="A702" s="1">
        <v>1130010</v>
      </c>
      <c r="B702" s="1" t="s">
        <v>26</v>
      </c>
      <c r="C702" s="1">
        <v>202412</v>
      </c>
      <c r="D702" s="1" t="s">
        <v>27</v>
      </c>
      <c r="E702" s="1" t="s">
        <v>28</v>
      </c>
      <c r="F702" s="1" t="s">
        <v>29</v>
      </c>
      <c r="G702" s="1" t="s">
        <v>19</v>
      </c>
      <c r="H702" s="1" t="s">
        <v>20</v>
      </c>
      <c r="I702" s="5">
        <v>26.3</v>
      </c>
      <c r="J702" s="5">
        <v>9468</v>
      </c>
      <c r="K702" s="5">
        <v>-695.45</v>
      </c>
      <c r="L702" s="5">
        <v>8772.5499999999993</v>
      </c>
      <c r="M702" s="5">
        <v>-5952.42</v>
      </c>
      <c r="N702" s="5">
        <v>-269.08</v>
      </c>
      <c r="O702" s="5">
        <v>-98.38</v>
      </c>
      <c r="P702" s="5">
        <f>Table1[[#This Row],[Net Sales]]+(Table1[[#This Row],[Cost of Goods Sold]]+Table1[[#This Row],[Distribution]]+Table1[[#This Row],[Warehousing]])</f>
        <v>2452.6699999999992</v>
      </c>
      <c r="Q702" s="12">
        <f>Table1[[#This Row],[PROFIT]]/Table1[[#This Row],[Net Sales]]</f>
        <v>0.2795846133678348</v>
      </c>
      <c r="R702" s="14">
        <f>ABS(Table1[[#This Row],[Distribution]])+ABS(Table1[[#This Row],[Warehousing]])</f>
        <v>367.46</v>
      </c>
      <c r="S702" s="12">
        <f>ABS(Table1[[#This Row],[Discounts]]/Table1[[#This Row],[Gross Sales]])</f>
        <v>7.3452682720743567E-2</v>
      </c>
      <c r="T702" s="17">
        <f>Table1[[#This Row],[logistics cost]]/Table1[[#This Row],[Net Sales]]</f>
        <v>4.1887478555266144E-2</v>
      </c>
      <c r="U702" s="1">
        <f>Table1[[#This Row],[PROFIT]]/Table1[[#This Row],[Volume]]</f>
        <v>93.257414448669167</v>
      </c>
      <c r="V702" s="1">
        <f>ABS(Table1[[#This Row],[Discounts]])</f>
        <v>695.45</v>
      </c>
    </row>
    <row r="703" spans="1:22" ht="21.75" customHeight="1" x14ac:dyDescent="0.3">
      <c r="A703" s="1">
        <v>1110010</v>
      </c>
      <c r="B703" s="1" t="s">
        <v>15</v>
      </c>
      <c r="C703" s="1">
        <v>202405</v>
      </c>
      <c r="D703" s="1" t="s">
        <v>16</v>
      </c>
      <c r="E703" s="1" t="s">
        <v>17</v>
      </c>
      <c r="F703" s="1" t="s">
        <v>18</v>
      </c>
      <c r="G703" s="1" t="s">
        <v>35</v>
      </c>
      <c r="H703" s="1" t="s">
        <v>31</v>
      </c>
      <c r="I703" s="5">
        <v>114.3</v>
      </c>
      <c r="J703" s="5">
        <v>48006</v>
      </c>
      <c r="K703" s="5">
        <v>-1850.93</v>
      </c>
      <c r="L703" s="5">
        <v>46155.07</v>
      </c>
      <c r="M703" s="5">
        <v>-29048.3</v>
      </c>
      <c r="N703" s="5">
        <v>-1818.65</v>
      </c>
      <c r="O703" s="5">
        <v>-713.62</v>
      </c>
      <c r="P703" s="5">
        <f>Table1[[#This Row],[Net Sales]]+(Table1[[#This Row],[Cost of Goods Sold]]+Table1[[#This Row],[Distribution]]+Table1[[#This Row],[Warehousing]])</f>
        <v>14574.5</v>
      </c>
      <c r="Q703" s="12">
        <f>Table1[[#This Row],[PROFIT]]/Table1[[#This Row],[Net Sales]]</f>
        <v>0.31577246010026633</v>
      </c>
      <c r="R703" s="14">
        <f>ABS(Table1[[#This Row],[Distribution]])+ABS(Table1[[#This Row],[Warehousing]])</f>
        <v>2532.27</v>
      </c>
      <c r="S703" s="12">
        <f>ABS(Table1[[#This Row],[Discounts]]/Table1[[#This Row],[Gross Sales]])</f>
        <v>3.8556222138899303E-2</v>
      </c>
      <c r="T703" s="17">
        <f>Table1[[#This Row],[logistics cost]]/Table1[[#This Row],[Net Sales]]</f>
        <v>5.4864395179121166E-2</v>
      </c>
      <c r="U703" s="1">
        <f>Table1[[#This Row],[PROFIT]]/Table1[[#This Row],[Volume]]</f>
        <v>127.51093613298337</v>
      </c>
      <c r="V703" s="1">
        <f>ABS(Table1[[#This Row],[Discounts]])</f>
        <v>1850.93</v>
      </c>
    </row>
    <row r="704" spans="1:22" ht="21.75" customHeight="1" x14ac:dyDescent="0.3">
      <c r="A704" s="1">
        <v>1130010</v>
      </c>
      <c r="B704" s="1" t="s">
        <v>26</v>
      </c>
      <c r="C704" s="1">
        <v>202504</v>
      </c>
      <c r="D704" s="1" t="s">
        <v>27</v>
      </c>
      <c r="E704" s="1" t="s">
        <v>28</v>
      </c>
      <c r="F704" s="1" t="s">
        <v>29</v>
      </c>
      <c r="G704" s="1" t="s">
        <v>40</v>
      </c>
      <c r="H704" s="1" t="s">
        <v>34</v>
      </c>
      <c r="I704" s="5">
        <v>274</v>
      </c>
      <c r="J704" s="5">
        <v>98640</v>
      </c>
      <c r="K704" s="5">
        <v>-9774.06</v>
      </c>
      <c r="L704" s="5">
        <v>88865.94</v>
      </c>
      <c r="M704" s="5">
        <v>-59118.04</v>
      </c>
      <c r="N704" s="5">
        <v>-3544.09</v>
      </c>
      <c r="O704" s="5">
        <v>-1481.3</v>
      </c>
      <c r="P704" s="5">
        <f>Table1[[#This Row],[Net Sales]]+(Table1[[#This Row],[Cost of Goods Sold]]+Table1[[#This Row],[Distribution]]+Table1[[#This Row],[Warehousing]])</f>
        <v>24722.509999999995</v>
      </c>
      <c r="Q704" s="12">
        <f>Table1[[#This Row],[PROFIT]]/Table1[[#This Row],[Net Sales]]</f>
        <v>0.27820006180095541</v>
      </c>
      <c r="R704" s="14">
        <f>ABS(Table1[[#This Row],[Distribution]])+ABS(Table1[[#This Row],[Warehousing]])</f>
        <v>5025.3900000000003</v>
      </c>
      <c r="S704" s="12">
        <f>ABS(Table1[[#This Row],[Discounts]]/Table1[[#This Row],[Gross Sales]])</f>
        <v>9.9088199513381992E-2</v>
      </c>
      <c r="T704" s="17">
        <f>Table1[[#This Row],[logistics cost]]/Table1[[#This Row],[Net Sales]]</f>
        <v>5.655023735752978E-2</v>
      </c>
      <c r="U704" s="1">
        <f>Table1[[#This Row],[PROFIT]]/Table1[[#This Row],[Volume]]</f>
        <v>90.228138686131373</v>
      </c>
      <c r="V704" s="1">
        <f>ABS(Table1[[#This Row],[Discounts]])</f>
        <v>9774.06</v>
      </c>
    </row>
    <row r="705" spans="1:22" ht="21.75" customHeight="1" x14ac:dyDescent="0.3">
      <c r="A705" s="1">
        <v>1130010</v>
      </c>
      <c r="B705" s="1" t="s">
        <v>26</v>
      </c>
      <c r="C705" s="1">
        <v>202511</v>
      </c>
      <c r="D705" s="1" t="s">
        <v>27</v>
      </c>
      <c r="E705" s="1" t="s">
        <v>28</v>
      </c>
      <c r="F705" s="1" t="s">
        <v>29</v>
      </c>
      <c r="G705" s="1" t="s">
        <v>35</v>
      </c>
      <c r="H705" s="1" t="s">
        <v>31</v>
      </c>
      <c r="I705" s="5">
        <v>22.4</v>
      </c>
      <c r="J705" s="5">
        <v>8064</v>
      </c>
      <c r="K705" s="5">
        <v>-238.53</v>
      </c>
      <c r="L705" s="5">
        <v>7825.47</v>
      </c>
      <c r="M705" s="5">
        <v>-4870.6099999999997</v>
      </c>
      <c r="N705" s="5">
        <v>-262.62</v>
      </c>
      <c r="O705" s="5">
        <v>-87.4</v>
      </c>
      <c r="P705" s="5">
        <f>Table1[[#This Row],[Net Sales]]+(Table1[[#This Row],[Cost of Goods Sold]]+Table1[[#This Row],[Distribution]]+Table1[[#This Row],[Warehousing]])</f>
        <v>2604.8400000000011</v>
      </c>
      <c r="Q705" s="12">
        <f>Table1[[#This Row],[PROFIT]]/Table1[[#This Row],[Net Sales]]</f>
        <v>0.33286690767455512</v>
      </c>
      <c r="R705" s="14">
        <f>ABS(Table1[[#This Row],[Distribution]])+ABS(Table1[[#This Row],[Warehousing]])</f>
        <v>350.02</v>
      </c>
      <c r="S705" s="12">
        <f>ABS(Table1[[#This Row],[Discounts]]/Table1[[#This Row],[Gross Sales]])</f>
        <v>2.9579613095238096E-2</v>
      </c>
      <c r="T705" s="17">
        <f>Table1[[#This Row],[logistics cost]]/Table1[[#This Row],[Net Sales]]</f>
        <v>4.472830385906533E-2</v>
      </c>
      <c r="U705" s="1">
        <f>Table1[[#This Row],[PROFIT]]/Table1[[#This Row],[Volume]]</f>
        <v>116.28750000000005</v>
      </c>
      <c r="V705" s="1">
        <f>ABS(Table1[[#This Row],[Discounts]])</f>
        <v>238.53</v>
      </c>
    </row>
    <row r="706" spans="1:22" ht="21.75" customHeight="1" x14ac:dyDescent="0.3">
      <c r="A706" s="1">
        <v>1110010</v>
      </c>
      <c r="B706" s="1" t="s">
        <v>15</v>
      </c>
      <c r="C706" s="1">
        <v>202408</v>
      </c>
      <c r="D706" s="1" t="s">
        <v>16</v>
      </c>
      <c r="E706" s="1" t="s">
        <v>17</v>
      </c>
      <c r="F706" s="1" t="s">
        <v>18</v>
      </c>
      <c r="G706" s="1" t="s">
        <v>43</v>
      </c>
      <c r="H706" s="1" t="s">
        <v>31</v>
      </c>
      <c r="I706" s="5">
        <v>59.1</v>
      </c>
      <c r="J706" s="5">
        <v>24822</v>
      </c>
      <c r="K706" s="5">
        <v>-542.35</v>
      </c>
      <c r="L706" s="5">
        <v>24279.65</v>
      </c>
      <c r="M706" s="5">
        <v>-15133.55</v>
      </c>
      <c r="N706" s="5">
        <v>-797.01</v>
      </c>
      <c r="O706" s="5">
        <v>-384.45</v>
      </c>
      <c r="P706" s="5">
        <f>Table1[[#This Row],[Net Sales]]+(Table1[[#This Row],[Cost of Goods Sold]]+Table1[[#This Row],[Distribution]]+Table1[[#This Row],[Warehousing]])</f>
        <v>7964.6400000000012</v>
      </c>
      <c r="Q706" s="12">
        <f>Table1[[#This Row],[PROFIT]]/Table1[[#This Row],[Net Sales]]</f>
        <v>0.3280376776436234</v>
      </c>
      <c r="R706" s="14">
        <f>ABS(Table1[[#This Row],[Distribution]])+ABS(Table1[[#This Row],[Warehousing]])</f>
        <v>1181.46</v>
      </c>
      <c r="S706" s="12">
        <f>ABS(Table1[[#This Row],[Discounts]]/Table1[[#This Row],[Gross Sales]])</f>
        <v>2.1849568930787207E-2</v>
      </c>
      <c r="T706" s="17">
        <f>Table1[[#This Row],[logistics cost]]/Table1[[#This Row],[Net Sales]]</f>
        <v>4.8660503755202401E-2</v>
      </c>
      <c r="U706" s="1">
        <f>Table1[[#This Row],[PROFIT]]/Table1[[#This Row],[Volume]]</f>
        <v>134.76548223350255</v>
      </c>
      <c r="V706" s="1">
        <f>ABS(Table1[[#This Row],[Discounts]])</f>
        <v>542.35</v>
      </c>
    </row>
    <row r="707" spans="1:22" ht="21.75" customHeight="1" x14ac:dyDescent="0.3">
      <c r="A707" s="1">
        <v>1110020</v>
      </c>
      <c r="B707" s="1" t="s">
        <v>41</v>
      </c>
      <c r="C707" s="1">
        <v>202401</v>
      </c>
      <c r="D707" s="1" t="s">
        <v>16</v>
      </c>
      <c r="E707" s="1" t="s">
        <v>28</v>
      </c>
      <c r="F707" s="1" t="s">
        <v>29</v>
      </c>
      <c r="G707" s="1" t="s">
        <v>33</v>
      </c>
      <c r="H707" s="1" t="s">
        <v>34</v>
      </c>
      <c r="I707" s="5">
        <v>70.900000000000006</v>
      </c>
      <c r="J707" s="5">
        <v>31905</v>
      </c>
      <c r="K707" s="5">
        <v>-3046.4</v>
      </c>
      <c r="L707" s="5">
        <v>28858.6</v>
      </c>
      <c r="M707" s="5">
        <v>-19064.68</v>
      </c>
      <c r="N707" s="5">
        <v>-1129.8900000000001</v>
      </c>
      <c r="O707" s="5">
        <v>-570.20000000000005</v>
      </c>
      <c r="P707" s="5">
        <f>Table1[[#This Row],[Net Sales]]+(Table1[[#This Row],[Cost of Goods Sold]]+Table1[[#This Row],[Distribution]]+Table1[[#This Row],[Warehousing]])</f>
        <v>8093.8299999999981</v>
      </c>
      <c r="Q707" s="12">
        <f>Table1[[#This Row],[PROFIT]]/Table1[[#This Row],[Net Sales]]</f>
        <v>0.28046509532686958</v>
      </c>
      <c r="R707" s="14">
        <f>ABS(Table1[[#This Row],[Distribution]])+ABS(Table1[[#This Row],[Warehousing]])</f>
        <v>1700.0900000000001</v>
      </c>
      <c r="S707" s="12">
        <f>ABS(Table1[[#This Row],[Discounts]]/Table1[[#This Row],[Gross Sales]])</f>
        <v>9.5483466541294471E-2</v>
      </c>
      <c r="T707" s="17">
        <f>Table1[[#This Row],[logistics cost]]/Table1[[#This Row],[Net Sales]]</f>
        <v>5.8911035185352033E-2</v>
      </c>
      <c r="U707" s="1">
        <f>Table1[[#This Row],[PROFIT]]/Table1[[#This Row],[Volume]]</f>
        <v>114.15839210155144</v>
      </c>
      <c r="V707" s="1">
        <f>ABS(Table1[[#This Row],[Discounts]])</f>
        <v>3046.4</v>
      </c>
    </row>
    <row r="708" spans="1:22" ht="21.75" customHeight="1" x14ac:dyDescent="0.3">
      <c r="A708" s="1">
        <v>1120020</v>
      </c>
      <c r="B708" s="1" t="s">
        <v>21</v>
      </c>
      <c r="C708" s="1">
        <v>202411</v>
      </c>
      <c r="D708" s="1" t="s">
        <v>22</v>
      </c>
      <c r="E708" s="1" t="s">
        <v>23</v>
      </c>
      <c r="F708" s="1" t="s">
        <v>24</v>
      </c>
      <c r="G708" s="1" t="s">
        <v>39</v>
      </c>
      <c r="H708" s="1" t="s">
        <v>37</v>
      </c>
      <c r="I708" s="5">
        <v>200.8</v>
      </c>
      <c r="J708" s="5">
        <v>76304</v>
      </c>
      <c r="K708" s="5">
        <v>-7665.67</v>
      </c>
      <c r="L708" s="5">
        <v>68638.33</v>
      </c>
      <c r="M708" s="5">
        <v>-42786.59</v>
      </c>
      <c r="N708" s="5">
        <v>-2288.08</v>
      </c>
      <c r="O708" s="5">
        <v>-959.26</v>
      </c>
      <c r="P708" s="5">
        <f>Table1[[#This Row],[Net Sales]]+(Table1[[#This Row],[Cost of Goods Sold]]+Table1[[#This Row],[Distribution]]+Table1[[#This Row],[Warehousing]])</f>
        <v>22604.400000000001</v>
      </c>
      <c r="Q708" s="12">
        <f>Table1[[#This Row],[PROFIT]]/Table1[[#This Row],[Net Sales]]</f>
        <v>0.32932619427075221</v>
      </c>
      <c r="R708" s="14">
        <f>ABS(Table1[[#This Row],[Distribution]])+ABS(Table1[[#This Row],[Warehousing]])</f>
        <v>3247.34</v>
      </c>
      <c r="S708" s="12">
        <f>ABS(Table1[[#This Row],[Discounts]]/Table1[[#This Row],[Gross Sales]])</f>
        <v>0.10046223002725939</v>
      </c>
      <c r="T708" s="17">
        <f>Table1[[#This Row],[logistics cost]]/Table1[[#This Row],[Net Sales]]</f>
        <v>4.7310883000795619E-2</v>
      </c>
      <c r="U708" s="1">
        <f>Table1[[#This Row],[PROFIT]]/Table1[[#This Row],[Volume]]</f>
        <v>112.57171314741036</v>
      </c>
      <c r="V708" s="1">
        <f>ABS(Table1[[#This Row],[Discounts]])</f>
        <v>7665.67</v>
      </c>
    </row>
    <row r="709" spans="1:22" ht="21.75" customHeight="1" x14ac:dyDescent="0.3">
      <c r="A709" s="1">
        <v>1120020</v>
      </c>
      <c r="B709" s="1" t="s">
        <v>21</v>
      </c>
      <c r="C709" s="1">
        <v>202412</v>
      </c>
      <c r="D709" s="1" t="s">
        <v>22</v>
      </c>
      <c r="E709" s="1" t="s">
        <v>23</v>
      </c>
      <c r="F709" s="1" t="s">
        <v>24</v>
      </c>
      <c r="G709" s="1" t="s">
        <v>40</v>
      </c>
      <c r="H709" s="1" t="s">
        <v>34</v>
      </c>
      <c r="I709" s="5">
        <v>53</v>
      </c>
      <c r="J709" s="5">
        <v>20140</v>
      </c>
      <c r="K709" s="5">
        <v>-1618.2</v>
      </c>
      <c r="L709" s="5">
        <v>18521.8</v>
      </c>
      <c r="M709" s="5">
        <v>-11825.89</v>
      </c>
      <c r="N709" s="5">
        <v>-535.49</v>
      </c>
      <c r="O709" s="5">
        <v>-289.13</v>
      </c>
      <c r="P709" s="5">
        <f>Table1[[#This Row],[Net Sales]]+(Table1[[#This Row],[Cost of Goods Sold]]+Table1[[#This Row],[Distribution]]+Table1[[#This Row],[Warehousing]])</f>
        <v>5871.2900000000009</v>
      </c>
      <c r="Q709" s="12">
        <f>Table1[[#This Row],[PROFIT]]/Table1[[#This Row],[Net Sales]]</f>
        <v>0.31699348875379291</v>
      </c>
      <c r="R709" s="14">
        <f>ABS(Table1[[#This Row],[Distribution]])+ABS(Table1[[#This Row],[Warehousing]])</f>
        <v>824.62</v>
      </c>
      <c r="S709" s="12">
        <f>ABS(Table1[[#This Row],[Discounts]]/Table1[[#This Row],[Gross Sales]])</f>
        <v>8.0347567030784509E-2</v>
      </c>
      <c r="T709" s="17">
        <f>Table1[[#This Row],[logistics cost]]/Table1[[#This Row],[Net Sales]]</f>
        <v>4.4521590774114828E-2</v>
      </c>
      <c r="U709" s="1">
        <f>Table1[[#This Row],[PROFIT]]/Table1[[#This Row],[Volume]]</f>
        <v>110.7790566037736</v>
      </c>
      <c r="V709" s="1">
        <f>ABS(Table1[[#This Row],[Discounts]])</f>
        <v>1618.2</v>
      </c>
    </row>
    <row r="710" spans="1:22" ht="21.75" customHeight="1" x14ac:dyDescent="0.3">
      <c r="A710" s="1">
        <v>1110020</v>
      </c>
      <c r="B710" s="1" t="s">
        <v>41</v>
      </c>
      <c r="C710" s="1">
        <v>202502</v>
      </c>
      <c r="D710" s="1" t="s">
        <v>16</v>
      </c>
      <c r="E710" s="1" t="s">
        <v>28</v>
      </c>
      <c r="F710" s="1" t="s">
        <v>29</v>
      </c>
      <c r="G710" s="1" t="s">
        <v>43</v>
      </c>
      <c r="H710" s="1" t="s">
        <v>31</v>
      </c>
      <c r="I710" s="5">
        <v>98.4</v>
      </c>
      <c r="J710" s="5">
        <v>44280</v>
      </c>
      <c r="K710" s="5">
        <v>-1141.21</v>
      </c>
      <c r="L710" s="5">
        <v>43138.79</v>
      </c>
      <c r="M710" s="5">
        <v>-28831.39</v>
      </c>
      <c r="N710" s="5">
        <v>-1699.98</v>
      </c>
      <c r="O710" s="5">
        <v>-614.22</v>
      </c>
      <c r="P710" s="5">
        <f>Table1[[#This Row],[Net Sales]]+(Table1[[#This Row],[Cost of Goods Sold]]+Table1[[#This Row],[Distribution]]+Table1[[#This Row],[Warehousing]])</f>
        <v>11993.2</v>
      </c>
      <c r="Q710" s="12">
        <f>Table1[[#This Row],[PROFIT]]/Table1[[#This Row],[Net Sales]]</f>
        <v>0.27801428830062225</v>
      </c>
      <c r="R710" s="14">
        <f>ABS(Table1[[#This Row],[Distribution]])+ABS(Table1[[#This Row],[Warehousing]])</f>
        <v>2314.1999999999998</v>
      </c>
      <c r="S710" s="12">
        <f>ABS(Table1[[#This Row],[Discounts]]/Table1[[#This Row],[Gross Sales]])</f>
        <v>2.5772583559168925E-2</v>
      </c>
      <c r="T710" s="17">
        <f>Table1[[#This Row],[logistics cost]]/Table1[[#This Row],[Net Sales]]</f>
        <v>5.3645454589709166E-2</v>
      </c>
      <c r="U710" s="1">
        <f>Table1[[#This Row],[PROFIT]]/Table1[[#This Row],[Volume]]</f>
        <v>121.8821138211382</v>
      </c>
      <c r="V710" s="1">
        <f>ABS(Table1[[#This Row],[Discounts]])</f>
        <v>1141.21</v>
      </c>
    </row>
    <row r="711" spans="1:22" ht="21.75" customHeight="1" x14ac:dyDescent="0.3">
      <c r="A711" s="1">
        <v>1120020</v>
      </c>
      <c r="B711" s="1" t="s">
        <v>21</v>
      </c>
      <c r="C711" s="1">
        <v>202405</v>
      </c>
      <c r="D711" s="1" t="s">
        <v>22</v>
      </c>
      <c r="E711" s="1" t="s">
        <v>23</v>
      </c>
      <c r="F711" s="1" t="s">
        <v>24</v>
      </c>
      <c r="G711" s="1" t="s">
        <v>36</v>
      </c>
      <c r="H711" s="1" t="s">
        <v>37</v>
      </c>
      <c r="I711" s="5">
        <v>101.9</v>
      </c>
      <c r="J711" s="5">
        <v>38722</v>
      </c>
      <c r="K711" s="5">
        <v>-3832.88</v>
      </c>
      <c r="L711" s="5">
        <v>34889.120000000003</v>
      </c>
      <c r="M711" s="5">
        <v>-23447.29</v>
      </c>
      <c r="N711" s="5">
        <v>-1386.24</v>
      </c>
      <c r="O711" s="5">
        <v>-371.96</v>
      </c>
      <c r="P711" s="5">
        <f>Table1[[#This Row],[Net Sales]]+(Table1[[#This Row],[Cost of Goods Sold]]+Table1[[#This Row],[Distribution]]+Table1[[#This Row],[Warehousing]])</f>
        <v>9683.630000000001</v>
      </c>
      <c r="Q711" s="12">
        <f>Table1[[#This Row],[PROFIT]]/Table1[[#This Row],[Net Sales]]</f>
        <v>0.27755443530819923</v>
      </c>
      <c r="R711" s="14">
        <f>ABS(Table1[[#This Row],[Distribution]])+ABS(Table1[[#This Row],[Warehousing]])</f>
        <v>1758.2</v>
      </c>
      <c r="S711" s="12">
        <f>ABS(Table1[[#This Row],[Discounts]]/Table1[[#This Row],[Gross Sales]])</f>
        <v>9.898455658282114E-2</v>
      </c>
      <c r="T711" s="17">
        <f>Table1[[#This Row],[logistics cost]]/Table1[[#This Row],[Net Sales]]</f>
        <v>5.0393933696235384E-2</v>
      </c>
      <c r="U711" s="1">
        <f>Table1[[#This Row],[PROFIT]]/Table1[[#This Row],[Volume]]</f>
        <v>95.030716388616298</v>
      </c>
      <c r="V711" s="1">
        <f>ABS(Table1[[#This Row],[Discounts]])</f>
        <v>3832.88</v>
      </c>
    </row>
    <row r="712" spans="1:22" ht="21.75" customHeight="1" x14ac:dyDescent="0.3">
      <c r="A712" s="1">
        <v>1130010</v>
      </c>
      <c r="B712" s="1" t="s">
        <v>26</v>
      </c>
      <c r="C712" s="1">
        <v>202401</v>
      </c>
      <c r="D712" s="1" t="s">
        <v>27</v>
      </c>
      <c r="E712" s="1" t="s">
        <v>28</v>
      </c>
      <c r="F712" s="1" t="s">
        <v>29</v>
      </c>
      <c r="G712" s="1" t="s">
        <v>30</v>
      </c>
      <c r="H712" s="1" t="s">
        <v>31</v>
      </c>
      <c r="I712" s="5">
        <v>55</v>
      </c>
      <c r="J712" s="5">
        <v>19800</v>
      </c>
      <c r="K712" s="5">
        <v>-758.11</v>
      </c>
      <c r="L712" s="5">
        <v>19041.89</v>
      </c>
      <c r="M712" s="5">
        <v>-12279.56</v>
      </c>
      <c r="N712" s="5">
        <v>-592.51</v>
      </c>
      <c r="O712" s="5">
        <v>-325.66000000000003</v>
      </c>
      <c r="P712" s="5">
        <f>Table1[[#This Row],[Net Sales]]+(Table1[[#This Row],[Cost of Goods Sold]]+Table1[[#This Row],[Distribution]]+Table1[[#This Row],[Warehousing]])</f>
        <v>5844.16</v>
      </c>
      <c r="Q712" s="12">
        <f>Table1[[#This Row],[PROFIT]]/Table1[[#This Row],[Net Sales]]</f>
        <v>0.30691071106912182</v>
      </c>
      <c r="R712" s="14">
        <f>ABS(Table1[[#This Row],[Distribution]])+ABS(Table1[[#This Row],[Warehousing]])</f>
        <v>918.17000000000007</v>
      </c>
      <c r="S712" s="12">
        <f>ABS(Table1[[#This Row],[Discounts]]/Table1[[#This Row],[Gross Sales]])</f>
        <v>3.8288383838383837E-2</v>
      </c>
      <c r="T712" s="17">
        <f>Table1[[#This Row],[logistics cost]]/Table1[[#This Row],[Net Sales]]</f>
        <v>4.821842789765092E-2</v>
      </c>
      <c r="U712" s="1">
        <f>Table1[[#This Row],[PROFIT]]/Table1[[#This Row],[Volume]]</f>
        <v>106.25745454545454</v>
      </c>
      <c r="V712" s="1">
        <f>ABS(Table1[[#This Row],[Discounts]])</f>
        <v>758.11</v>
      </c>
    </row>
    <row r="713" spans="1:22" ht="21.75" customHeight="1" x14ac:dyDescent="0.3">
      <c r="A713" s="1">
        <v>1110020</v>
      </c>
      <c r="B713" s="1" t="s">
        <v>41</v>
      </c>
      <c r="C713" s="1">
        <v>202501</v>
      </c>
      <c r="D713" s="1" t="s">
        <v>16</v>
      </c>
      <c r="E713" s="1" t="s">
        <v>28</v>
      </c>
      <c r="F713" s="1" t="s">
        <v>29</v>
      </c>
      <c r="G713" s="1" t="s">
        <v>36</v>
      </c>
      <c r="H713" s="1" t="s">
        <v>37</v>
      </c>
      <c r="I713" s="5">
        <v>122.4</v>
      </c>
      <c r="J713" s="5">
        <v>55080</v>
      </c>
      <c r="K713" s="5">
        <v>-5487.26</v>
      </c>
      <c r="L713" s="5">
        <v>49592.74</v>
      </c>
      <c r="M713" s="5">
        <v>-33195.79</v>
      </c>
      <c r="N713" s="5">
        <v>-1291.3900000000001</v>
      </c>
      <c r="O713" s="5">
        <v>-786.15</v>
      </c>
      <c r="P713" s="5">
        <f>Table1[[#This Row],[Net Sales]]+(Table1[[#This Row],[Cost of Goods Sold]]+Table1[[#This Row],[Distribution]]+Table1[[#This Row],[Warehousing]])</f>
        <v>14319.409999999996</v>
      </c>
      <c r="Q713" s="12">
        <f>Table1[[#This Row],[PROFIT]]/Table1[[#This Row],[Net Sales]]</f>
        <v>0.28874004541793813</v>
      </c>
      <c r="R713" s="14">
        <f>ABS(Table1[[#This Row],[Distribution]])+ABS(Table1[[#This Row],[Warehousing]])</f>
        <v>2077.54</v>
      </c>
      <c r="S713" s="12">
        <f>ABS(Table1[[#This Row],[Discounts]]/Table1[[#This Row],[Gross Sales]])</f>
        <v>9.9623456790123466E-2</v>
      </c>
      <c r="T713" s="17">
        <f>Table1[[#This Row],[logistics cost]]/Table1[[#This Row],[Net Sales]]</f>
        <v>4.1892018872117166E-2</v>
      </c>
      <c r="U713" s="1">
        <f>Table1[[#This Row],[PROFIT]]/Table1[[#This Row],[Volume]]</f>
        <v>116.98864379084964</v>
      </c>
      <c r="V713" s="1">
        <f>ABS(Table1[[#This Row],[Discounts]])</f>
        <v>5487.26</v>
      </c>
    </row>
    <row r="714" spans="1:22" ht="21.75" customHeight="1" x14ac:dyDescent="0.3">
      <c r="A714" s="1">
        <v>1120020</v>
      </c>
      <c r="B714" s="1" t="s">
        <v>21</v>
      </c>
      <c r="C714" s="1">
        <v>202401</v>
      </c>
      <c r="D714" s="1" t="s">
        <v>22</v>
      </c>
      <c r="E714" s="1" t="s">
        <v>23</v>
      </c>
      <c r="F714" s="1" t="s">
        <v>24</v>
      </c>
      <c r="G714" s="1" t="s">
        <v>30</v>
      </c>
      <c r="H714" s="1" t="s">
        <v>31</v>
      </c>
      <c r="I714" s="5">
        <v>97</v>
      </c>
      <c r="J714" s="5">
        <v>36860</v>
      </c>
      <c r="K714" s="5">
        <v>-850.75</v>
      </c>
      <c r="L714" s="5">
        <v>36009.25</v>
      </c>
      <c r="M714" s="5">
        <v>-22974.27</v>
      </c>
      <c r="N714" s="5">
        <v>-1181.5</v>
      </c>
      <c r="O714" s="5">
        <v>-589.30999999999995</v>
      </c>
      <c r="P714" s="5">
        <f>Table1[[#This Row],[Net Sales]]+(Table1[[#This Row],[Cost of Goods Sold]]+Table1[[#This Row],[Distribution]]+Table1[[#This Row],[Warehousing]])</f>
        <v>11264.169999999998</v>
      </c>
      <c r="Q714" s="12">
        <f>Table1[[#This Row],[PROFIT]]/Table1[[#This Row],[Net Sales]]</f>
        <v>0.31281323548810369</v>
      </c>
      <c r="R714" s="14">
        <f>ABS(Table1[[#This Row],[Distribution]])+ABS(Table1[[#This Row],[Warehousing]])</f>
        <v>1770.81</v>
      </c>
      <c r="S714" s="12">
        <f>ABS(Table1[[#This Row],[Discounts]]/Table1[[#This Row],[Gross Sales]])</f>
        <v>2.3080575149213238E-2</v>
      </c>
      <c r="T714" s="17">
        <f>Table1[[#This Row],[logistics cost]]/Table1[[#This Row],[Net Sales]]</f>
        <v>4.9176531030221397E-2</v>
      </c>
      <c r="U714" s="1">
        <f>Table1[[#This Row],[PROFIT]]/Table1[[#This Row],[Volume]]</f>
        <v>116.12546391752575</v>
      </c>
      <c r="V714" s="1">
        <f>ABS(Table1[[#This Row],[Discounts]])</f>
        <v>850.75</v>
      </c>
    </row>
    <row r="715" spans="1:22" ht="21.75" customHeight="1" x14ac:dyDescent="0.3">
      <c r="A715" s="1">
        <v>1110010</v>
      </c>
      <c r="B715" s="1" t="s">
        <v>15</v>
      </c>
      <c r="C715" s="1">
        <v>202406</v>
      </c>
      <c r="D715" s="1" t="s">
        <v>16</v>
      </c>
      <c r="E715" s="1" t="s">
        <v>17</v>
      </c>
      <c r="F715" s="1" t="s">
        <v>18</v>
      </c>
      <c r="G715" s="1" t="s">
        <v>40</v>
      </c>
      <c r="H715" s="1" t="s">
        <v>34</v>
      </c>
      <c r="I715" s="5">
        <v>173</v>
      </c>
      <c r="J715" s="5">
        <v>72660</v>
      </c>
      <c r="K715" s="5">
        <v>-6585.56</v>
      </c>
      <c r="L715" s="5">
        <v>66074.44</v>
      </c>
      <c r="M715" s="5">
        <v>-41936.46</v>
      </c>
      <c r="N715" s="5">
        <v>-1479.21</v>
      </c>
      <c r="O715" s="5">
        <v>-843.91</v>
      </c>
      <c r="P715" s="5">
        <f>Table1[[#This Row],[Net Sales]]+(Table1[[#This Row],[Cost of Goods Sold]]+Table1[[#This Row],[Distribution]]+Table1[[#This Row],[Warehousing]])</f>
        <v>21814.86</v>
      </c>
      <c r="Q715" s="12">
        <f>Table1[[#This Row],[PROFIT]]/Table1[[#This Row],[Net Sales]]</f>
        <v>0.33015580608780037</v>
      </c>
      <c r="R715" s="14">
        <f>ABS(Table1[[#This Row],[Distribution]])+ABS(Table1[[#This Row],[Warehousing]])</f>
        <v>2323.12</v>
      </c>
      <c r="S715" s="12">
        <f>ABS(Table1[[#This Row],[Discounts]]/Table1[[#This Row],[Gross Sales]])</f>
        <v>9.0635287641067999E-2</v>
      </c>
      <c r="T715" s="17">
        <f>Table1[[#This Row],[logistics cost]]/Table1[[#This Row],[Net Sales]]</f>
        <v>3.5159132638884261E-2</v>
      </c>
      <c r="U715" s="1">
        <f>Table1[[#This Row],[PROFIT]]/Table1[[#This Row],[Volume]]</f>
        <v>126.09745664739884</v>
      </c>
      <c r="V715" s="1">
        <f>ABS(Table1[[#This Row],[Discounts]])</f>
        <v>6585.56</v>
      </c>
    </row>
    <row r="716" spans="1:22" ht="21.75" customHeight="1" x14ac:dyDescent="0.3">
      <c r="A716" s="1">
        <v>1110010</v>
      </c>
      <c r="B716" s="1" t="s">
        <v>15</v>
      </c>
      <c r="C716" s="1">
        <v>202507</v>
      </c>
      <c r="D716" s="1" t="s">
        <v>16</v>
      </c>
      <c r="E716" s="1" t="s">
        <v>17</v>
      </c>
      <c r="F716" s="1" t="s">
        <v>18</v>
      </c>
      <c r="G716" s="1" t="s">
        <v>40</v>
      </c>
      <c r="H716" s="1" t="s">
        <v>34</v>
      </c>
      <c r="I716" s="5">
        <v>159</v>
      </c>
      <c r="J716" s="5">
        <v>66780</v>
      </c>
      <c r="K716" s="5">
        <v>-5191.3</v>
      </c>
      <c r="L716" s="5">
        <v>61588.7</v>
      </c>
      <c r="M716" s="5">
        <v>-40719.660000000003</v>
      </c>
      <c r="N716" s="5">
        <v>-2431.84</v>
      </c>
      <c r="O716" s="5">
        <v>-1119.8599999999999</v>
      </c>
      <c r="P716" s="5">
        <f>Table1[[#This Row],[Net Sales]]+(Table1[[#This Row],[Cost of Goods Sold]]+Table1[[#This Row],[Distribution]]+Table1[[#This Row],[Warehousing]])</f>
        <v>17317.339999999997</v>
      </c>
      <c r="Q716" s="12">
        <f>Table1[[#This Row],[PROFIT]]/Table1[[#This Row],[Net Sales]]</f>
        <v>0.2811772289397243</v>
      </c>
      <c r="R716" s="14">
        <f>ABS(Table1[[#This Row],[Distribution]])+ABS(Table1[[#This Row],[Warehousing]])</f>
        <v>3551.7</v>
      </c>
      <c r="S716" s="12">
        <f>ABS(Table1[[#This Row],[Discounts]]/Table1[[#This Row],[Gross Sales]])</f>
        <v>7.7737346510931421E-2</v>
      </c>
      <c r="T716" s="17">
        <f>Table1[[#This Row],[logistics cost]]/Table1[[#This Row],[Net Sales]]</f>
        <v>5.7668046248743679E-2</v>
      </c>
      <c r="U716" s="1">
        <f>Table1[[#This Row],[PROFIT]]/Table1[[#This Row],[Volume]]</f>
        <v>108.91408805031445</v>
      </c>
      <c r="V716" s="1">
        <f>ABS(Table1[[#This Row],[Discounts]])</f>
        <v>5191.3</v>
      </c>
    </row>
    <row r="717" spans="1:22" ht="21.75" customHeight="1" x14ac:dyDescent="0.3">
      <c r="A717" s="1">
        <v>1120010</v>
      </c>
      <c r="B717" s="1" t="s">
        <v>32</v>
      </c>
      <c r="C717" s="1">
        <v>202406</v>
      </c>
      <c r="D717" s="1" t="s">
        <v>22</v>
      </c>
      <c r="E717" s="1" t="s">
        <v>17</v>
      </c>
      <c r="F717" s="1" t="s">
        <v>18</v>
      </c>
      <c r="G717" s="1" t="s">
        <v>19</v>
      </c>
      <c r="H717" s="1" t="s">
        <v>20</v>
      </c>
      <c r="I717" s="5">
        <v>74</v>
      </c>
      <c r="J717" s="5">
        <v>35520</v>
      </c>
      <c r="K717" s="5">
        <v>-2286.92</v>
      </c>
      <c r="L717" s="5">
        <v>33233.08</v>
      </c>
      <c r="M717" s="5">
        <v>-21523.82</v>
      </c>
      <c r="N717" s="5">
        <v>-1125.46</v>
      </c>
      <c r="O717" s="5">
        <v>-451.1</v>
      </c>
      <c r="P717" s="5">
        <f>Table1[[#This Row],[Net Sales]]+(Table1[[#This Row],[Cost of Goods Sold]]+Table1[[#This Row],[Distribution]]+Table1[[#This Row],[Warehousing]])</f>
        <v>10132.700000000004</v>
      </c>
      <c r="Q717" s="12">
        <f>Table1[[#This Row],[PROFIT]]/Table1[[#This Row],[Net Sales]]</f>
        <v>0.30489801125866167</v>
      </c>
      <c r="R717" s="14">
        <f>ABS(Table1[[#This Row],[Distribution]])+ABS(Table1[[#This Row],[Warehousing]])</f>
        <v>1576.56</v>
      </c>
      <c r="S717" s="12">
        <f>ABS(Table1[[#This Row],[Discounts]]/Table1[[#This Row],[Gross Sales]])</f>
        <v>6.4384009009009008E-2</v>
      </c>
      <c r="T717" s="17">
        <f>Table1[[#This Row],[logistics cost]]/Table1[[#This Row],[Net Sales]]</f>
        <v>4.7439478976971136E-2</v>
      </c>
      <c r="U717" s="1">
        <f>Table1[[#This Row],[PROFIT]]/Table1[[#This Row],[Volume]]</f>
        <v>136.92837837837843</v>
      </c>
      <c r="V717" s="1">
        <f>ABS(Table1[[#This Row],[Discounts]])</f>
        <v>2286.92</v>
      </c>
    </row>
    <row r="718" spans="1:22" ht="21.75" customHeight="1" x14ac:dyDescent="0.3">
      <c r="A718" s="1">
        <v>1110010</v>
      </c>
      <c r="B718" s="1" t="s">
        <v>15</v>
      </c>
      <c r="C718" s="1">
        <v>202502</v>
      </c>
      <c r="D718" s="1" t="s">
        <v>16</v>
      </c>
      <c r="E718" s="1" t="s">
        <v>17</v>
      </c>
      <c r="F718" s="1" t="s">
        <v>18</v>
      </c>
      <c r="G718" s="1" t="s">
        <v>40</v>
      </c>
      <c r="H718" s="1" t="s">
        <v>34</v>
      </c>
      <c r="I718" s="5">
        <v>209.1</v>
      </c>
      <c r="J718" s="5">
        <v>87822</v>
      </c>
      <c r="K718" s="5">
        <v>-8664.0499999999993</v>
      </c>
      <c r="L718" s="5">
        <v>79157.95</v>
      </c>
      <c r="M718" s="5">
        <v>-49309.3</v>
      </c>
      <c r="N718" s="5">
        <v>-2044.91</v>
      </c>
      <c r="O718" s="5">
        <v>-1297.3599999999999</v>
      </c>
      <c r="P718" s="5">
        <f>Table1[[#This Row],[Net Sales]]+(Table1[[#This Row],[Cost of Goods Sold]]+Table1[[#This Row],[Distribution]]+Table1[[#This Row],[Warehousing]])</f>
        <v>26506.37999999999</v>
      </c>
      <c r="Q718" s="12">
        <f>Table1[[#This Row],[PROFIT]]/Table1[[#This Row],[Net Sales]]</f>
        <v>0.3348543007998564</v>
      </c>
      <c r="R718" s="14">
        <f>ABS(Table1[[#This Row],[Distribution]])+ABS(Table1[[#This Row],[Warehousing]])</f>
        <v>3342.27</v>
      </c>
      <c r="S718" s="12">
        <f>ABS(Table1[[#This Row],[Discounts]]/Table1[[#This Row],[Gross Sales]])</f>
        <v>9.8654665118079743E-2</v>
      </c>
      <c r="T718" s="17">
        <f>Table1[[#This Row],[logistics cost]]/Table1[[#This Row],[Net Sales]]</f>
        <v>4.2222796320521186E-2</v>
      </c>
      <c r="U718" s="1">
        <f>Table1[[#This Row],[PROFIT]]/Table1[[#This Row],[Volume]]</f>
        <v>126.76413199426108</v>
      </c>
      <c r="V718" s="1">
        <f>ABS(Table1[[#This Row],[Discounts]])</f>
        <v>8664.0499999999993</v>
      </c>
    </row>
    <row r="719" spans="1:22" ht="21.75" customHeight="1" x14ac:dyDescent="0.3">
      <c r="A719" s="1">
        <v>1110010</v>
      </c>
      <c r="B719" s="1" t="s">
        <v>15</v>
      </c>
      <c r="C719" s="1">
        <v>202404</v>
      </c>
      <c r="D719" s="1" t="s">
        <v>16</v>
      </c>
      <c r="E719" s="1" t="s">
        <v>17</v>
      </c>
      <c r="F719" s="1" t="s">
        <v>18</v>
      </c>
      <c r="G719" s="1" t="s">
        <v>36</v>
      </c>
      <c r="H719" s="1" t="s">
        <v>37</v>
      </c>
      <c r="I719" s="5">
        <v>199.7</v>
      </c>
      <c r="J719" s="5">
        <v>83874</v>
      </c>
      <c r="K719" s="5">
        <v>-7270.65</v>
      </c>
      <c r="L719" s="5">
        <v>76603.350000000006</v>
      </c>
      <c r="M719" s="5">
        <v>-48976.84</v>
      </c>
      <c r="N719" s="5">
        <v>-2016.52</v>
      </c>
      <c r="O719" s="5">
        <v>-1413.33</v>
      </c>
      <c r="P719" s="5">
        <f>Table1[[#This Row],[Net Sales]]+(Table1[[#This Row],[Cost of Goods Sold]]+Table1[[#This Row],[Distribution]]+Table1[[#This Row],[Warehousing]])</f>
        <v>24196.660000000011</v>
      </c>
      <c r="Q719" s="12">
        <f>Table1[[#This Row],[PROFIT]]/Table1[[#This Row],[Net Sales]]</f>
        <v>0.31586947568219942</v>
      </c>
      <c r="R719" s="14">
        <f>ABS(Table1[[#This Row],[Distribution]])+ABS(Table1[[#This Row],[Warehousing]])</f>
        <v>3429.85</v>
      </c>
      <c r="S719" s="12">
        <f>ABS(Table1[[#This Row],[Discounts]]/Table1[[#This Row],[Gross Sales]])</f>
        <v>8.6685385220688166E-2</v>
      </c>
      <c r="T719" s="17">
        <f>Table1[[#This Row],[logistics cost]]/Table1[[#This Row],[Net Sales]]</f>
        <v>4.4774151522094005E-2</v>
      </c>
      <c r="U719" s="1">
        <f>Table1[[#This Row],[PROFIT]]/Table1[[#This Row],[Volume]]</f>
        <v>121.16504757135709</v>
      </c>
      <c r="V719" s="1">
        <f>ABS(Table1[[#This Row],[Discounts]])</f>
        <v>7270.65</v>
      </c>
    </row>
    <row r="720" spans="1:22" ht="21.75" customHeight="1" x14ac:dyDescent="0.3">
      <c r="A720" s="1">
        <v>1120010</v>
      </c>
      <c r="B720" s="1" t="s">
        <v>32</v>
      </c>
      <c r="C720" s="1">
        <v>202404</v>
      </c>
      <c r="D720" s="1" t="s">
        <v>22</v>
      </c>
      <c r="E720" s="1" t="s">
        <v>17</v>
      </c>
      <c r="F720" s="1" t="s">
        <v>18</v>
      </c>
      <c r="G720" s="1" t="s">
        <v>40</v>
      </c>
      <c r="H720" s="1" t="s">
        <v>34</v>
      </c>
      <c r="I720" s="5">
        <v>183.6</v>
      </c>
      <c r="J720" s="5">
        <v>88128</v>
      </c>
      <c r="K720" s="5">
        <v>-7098.61</v>
      </c>
      <c r="L720" s="5">
        <v>81029.39</v>
      </c>
      <c r="M720" s="5">
        <v>-50936.94</v>
      </c>
      <c r="N720" s="5">
        <v>-1842.53</v>
      </c>
      <c r="O720" s="5">
        <v>-1038.32</v>
      </c>
      <c r="P720" s="5">
        <f>Table1[[#This Row],[Net Sales]]+(Table1[[#This Row],[Cost of Goods Sold]]+Table1[[#This Row],[Distribution]]+Table1[[#This Row],[Warehousing]])</f>
        <v>27211.599999999999</v>
      </c>
      <c r="Q720" s="12">
        <f>Table1[[#This Row],[PROFIT]]/Table1[[#This Row],[Net Sales]]</f>
        <v>0.33582382886012097</v>
      </c>
      <c r="R720" s="14">
        <f>ABS(Table1[[#This Row],[Distribution]])+ABS(Table1[[#This Row],[Warehousing]])</f>
        <v>2880.85</v>
      </c>
      <c r="S720" s="12">
        <f>ABS(Table1[[#This Row],[Discounts]]/Table1[[#This Row],[Gross Sales]])</f>
        <v>8.0548860748002896E-2</v>
      </c>
      <c r="T720" s="17">
        <f>Table1[[#This Row],[logistics cost]]/Table1[[#This Row],[Net Sales]]</f>
        <v>3.5553149295582752E-2</v>
      </c>
      <c r="U720" s="1">
        <f>Table1[[#This Row],[PROFIT]]/Table1[[#This Row],[Volume]]</f>
        <v>148.21132897603485</v>
      </c>
      <c r="V720" s="1">
        <f>ABS(Table1[[#This Row],[Discounts]])</f>
        <v>7098.61</v>
      </c>
    </row>
    <row r="721" spans="1:22" ht="21.75" customHeight="1" x14ac:dyDescent="0.3">
      <c r="A721" s="1">
        <v>1120020</v>
      </c>
      <c r="B721" s="1" t="s">
        <v>21</v>
      </c>
      <c r="C721" s="1">
        <v>202406</v>
      </c>
      <c r="D721" s="1" t="s">
        <v>22</v>
      </c>
      <c r="E721" s="1" t="s">
        <v>23</v>
      </c>
      <c r="F721" s="1" t="s">
        <v>24</v>
      </c>
      <c r="G721" s="1" t="s">
        <v>35</v>
      </c>
      <c r="H721" s="1" t="s">
        <v>31</v>
      </c>
      <c r="I721" s="5">
        <v>21.3</v>
      </c>
      <c r="J721" s="5">
        <v>8094</v>
      </c>
      <c r="K721" s="5">
        <v>-186.9</v>
      </c>
      <c r="L721" s="5">
        <v>7907.1</v>
      </c>
      <c r="M721" s="5">
        <v>-5007.3</v>
      </c>
      <c r="N721" s="5">
        <v>-187.94</v>
      </c>
      <c r="O721" s="5">
        <v>-150</v>
      </c>
      <c r="P721" s="5">
        <f>Table1[[#This Row],[Net Sales]]+(Table1[[#This Row],[Cost of Goods Sold]]+Table1[[#This Row],[Distribution]]+Table1[[#This Row],[Warehousing]])</f>
        <v>2561.8600000000006</v>
      </c>
      <c r="Q721" s="12">
        <f>Table1[[#This Row],[PROFIT]]/Table1[[#This Row],[Net Sales]]</f>
        <v>0.32399489066788084</v>
      </c>
      <c r="R721" s="14">
        <f>ABS(Table1[[#This Row],[Distribution]])+ABS(Table1[[#This Row],[Warehousing]])</f>
        <v>337.94</v>
      </c>
      <c r="S721" s="12">
        <f>ABS(Table1[[#This Row],[Discounts]]/Table1[[#This Row],[Gross Sales]])</f>
        <v>2.3091178650852483E-2</v>
      </c>
      <c r="T721" s="17">
        <f>Table1[[#This Row],[logistics cost]]/Table1[[#This Row],[Net Sales]]</f>
        <v>4.2738804365696652E-2</v>
      </c>
      <c r="U721" s="1">
        <f>Table1[[#This Row],[PROFIT]]/Table1[[#This Row],[Volume]]</f>
        <v>120.27511737089205</v>
      </c>
      <c r="V721" s="1">
        <f>ABS(Table1[[#This Row],[Discounts]])</f>
        <v>186.9</v>
      </c>
    </row>
    <row r="722" spans="1:22" ht="21.75" customHeight="1" x14ac:dyDescent="0.3">
      <c r="A722" s="1">
        <v>1130010</v>
      </c>
      <c r="B722" s="1" t="s">
        <v>26</v>
      </c>
      <c r="C722" s="1">
        <v>202503</v>
      </c>
      <c r="D722" s="1" t="s">
        <v>27</v>
      </c>
      <c r="E722" s="1" t="s">
        <v>28</v>
      </c>
      <c r="F722" s="1" t="s">
        <v>29</v>
      </c>
      <c r="G722" s="1" t="s">
        <v>42</v>
      </c>
      <c r="H722" s="1" t="s">
        <v>20</v>
      </c>
      <c r="I722" s="5">
        <v>110.8</v>
      </c>
      <c r="J722" s="5">
        <v>39888</v>
      </c>
      <c r="K722" s="5">
        <v>-2532.77</v>
      </c>
      <c r="L722" s="5">
        <v>37355.230000000003</v>
      </c>
      <c r="M722" s="5">
        <v>-23454.38</v>
      </c>
      <c r="N722" s="5">
        <v>-760.09</v>
      </c>
      <c r="O722" s="5">
        <v>-503.63</v>
      </c>
      <c r="P722" s="5">
        <f>Table1[[#This Row],[Net Sales]]+(Table1[[#This Row],[Cost of Goods Sold]]+Table1[[#This Row],[Distribution]]+Table1[[#This Row],[Warehousing]])</f>
        <v>12637.130000000001</v>
      </c>
      <c r="Q722" s="12">
        <f>Table1[[#This Row],[PROFIT]]/Table1[[#This Row],[Net Sales]]</f>
        <v>0.33829613684616583</v>
      </c>
      <c r="R722" s="14">
        <f>ABS(Table1[[#This Row],[Distribution]])+ABS(Table1[[#This Row],[Warehousing]])</f>
        <v>1263.72</v>
      </c>
      <c r="S722" s="12">
        <f>ABS(Table1[[#This Row],[Discounts]]/Table1[[#This Row],[Gross Sales]])</f>
        <v>6.3497041716807062E-2</v>
      </c>
      <c r="T722" s="17">
        <f>Table1[[#This Row],[logistics cost]]/Table1[[#This Row],[Net Sales]]</f>
        <v>3.3829801074708947E-2</v>
      </c>
      <c r="U722" s="1">
        <f>Table1[[#This Row],[PROFIT]]/Table1[[#This Row],[Volume]]</f>
        <v>114.05351985559568</v>
      </c>
      <c r="V722" s="1">
        <f>ABS(Table1[[#This Row],[Discounts]])</f>
        <v>2532.77</v>
      </c>
    </row>
    <row r="723" spans="1:22" ht="21.75" customHeight="1" x14ac:dyDescent="0.3">
      <c r="A723" s="1">
        <v>1120010</v>
      </c>
      <c r="B723" s="1" t="s">
        <v>32</v>
      </c>
      <c r="C723" s="1">
        <v>202508</v>
      </c>
      <c r="D723" s="1" t="s">
        <v>22</v>
      </c>
      <c r="E723" s="1" t="s">
        <v>17</v>
      </c>
      <c r="F723" s="1" t="s">
        <v>18</v>
      </c>
      <c r="G723" s="1" t="s">
        <v>39</v>
      </c>
      <c r="H723" s="1" t="s">
        <v>37</v>
      </c>
      <c r="I723" s="5">
        <v>180.8</v>
      </c>
      <c r="J723" s="5">
        <v>86784</v>
      </c>
      <c r="K723" s="5">
        <v>-10310.33</v>
      </c>
      <c r="L723" s="5">
        <v>76473.67</v>
      </c>
      <c r="M723" s="5">
        <v>-48203.83</v>
      </c>
      <c r="N723" s="5">
        <v>-1995.48</v>
      </c>
      <c r="O723" s="5">
        <v>-1334.05</v>
      </c>
      <c r="P723" s="5">
        <f>Table1[[#This Row],[Net Sales]]+(Table1[[#This Row],[Cost of Goods Sold]]+Table1[[#This Row],[Distribution]]+Table1[[#This Row],[Warehousing]])</f>
        <v>24940.30999999999</v>
      </c>
      <c r="Q723" s="12">
        <f>Table1[[#This Row],[PROFIT]]/Table1[[#This Row],[Net Sales]]</f>
        <v>0.32612937237090872</v>
      </c>
      <c r="R723" s="14">
        <f>ABS(Table1[[#This Row],[Distribution]])+ABS(Table1[[#This Row],[Warehousing]])</f>
        <v>3329.5299999999997</v>
      </c>
      <c r="S723" s="12">
        <f>ABS(Table1[[#This Row],[Discounts]]/Table1[[#This Row],[Gross Sales]])</f>
        <v>0.1188045031342183</v>
      </c>
      <c r="T723" s="17">
        <f>Table1[[#This Row],[logistics cost]]/Table1[[#This Row],[Net Sales]]</f>
        <v>4.3538253100707733E-2</v>
      </c>
      <c r="U723" s="1">
        <f>Table1[[#This Row],[PROFIT]]/Table1[[#This Row],[Volume]]</f>
        <v>137.94419247787604</v>
      </c>
      <c r="V723" s="1">
        <f>ABS(Table1[[#This Row],[Discounts]])</f>
        <v>10310.33</v>
      </c>
    </row>
    <row r="724" spans="1:22" ht="21.75" customHeight="1" x14ac:dyDescent="0.3">
      <c r="A724" s="1">
        <v>1110010</v>
      </c>
      <c r="B724" s="1" t="s">
        <v>15</v>
      </c>
      <c r="C724" s="1">
        <v>202511</v>
      </c>
      <c r="D724" s="1" t="s">
        <v>16</v>
      </c>
      <c r="E724" s="1" t="s">
        <v>17</v>
      </c>
      <c r="F724" s="1" t="s">
        <v>18</v>
      </c>
      <c r="G724" s="1" t="s">
        <v>36</v>
      </c>
      <c r="H724" s="1" t="s">
        <v>37</v>
      </c>
      <c r="I724" s="5">
        <v>85.6</v>
      </c>
      <c r="J724" s="5">
        <v>35952</v>
      </c>
      <c r="K724" s="5">
        <v>-3201.99</v>
      </c>
      <c r="L724" s="5">
        <v>32750.01</v>
      </c>
      <c r="M724" s="5">
        <v>-20551.310000000001</v>
      </c>
      <c r="N724" s="5">
        <v>-740.29</v>
      </c>
      <c r="O724" s="5">
        <v>-353.24</v>
      </c>
      <c r="P724" s="5">
        <f>Table1[[#This Row],[Net Sales]]+(Table1[[#This Row],[Cost of Goods Sold]]+Table1[[#This Row],[Distribution]]+Table1[[#This Row],[Warehousing]])</f>
        <v>11105.169999999995</v>
      </c>
      <c r="Q724" s="12">
        <f>Table1[[#This Row],[PROFIT]]/Table1[[#This Row],[Net Sales]]</f>
        <v>0.33908905676670009</v>
      </c>
      <c r="R724" s="14">
        <f>ABS(Table1[[#This Row],[Distribution]])+ABS(Table1[[#This Row],[Warehousing]])</f>
        <v>1093.53</v>
      </c>
      <c r="S724" s="12">
        <f>ABS(Table1[[#This Row],[Discounts]]/Table1[[#This Row],[Gross Sales]])</f>
        <v>8.9062917222963944E-2</v>
      </c>
      <c r="T724" s="17">
        <f>Table1[[#This Row],[logistics cost]]/Table1[[#This Row],[Net Sales]]</f>
        <v>3.3390218812146925E-2</v>
      </c>
      <c r="U724" s="1">
        <f>Table1[[#This Row],[PROFIT]]/Table1[[#This Row],[Volume]]</f>
        <v>129.73329439252331</v>
      </c>
      <c r="V724" s="1">
        <f>ABS(Table1[[#This Row],[Discounts]])</f>
        <v>3201.99</v>
      </c>
    </row>
    <row r="725" spans="1:22" ht="21.75" customHeight="1" x14ac:dyDescent="0.3">
      <c r="A725" s="1">
        <v>1110010</v>
      </c>
      <c r="B725" s="1" t="s">
        <v>15</v>
      </c>
      <c r="C725" s="1">
        <v>202504</v>
      </c>
      <c r="D725" s="1" t="s">
        <v>16</v>
      </c>
      <c r="E725" s="1" t="s">
        <v>17</v>
      </c>
      <c r="F725" s="1" t="s">
        <v>18</v>
      </c>
      <c r="G725" s="1" t="s">
        <v>25</v>
      </c>
      <c r="H725" s="1" t="s">
        <v>20</v>
      </c>
      <c r="I725" s="5">
        <v>93.3</v>
      </c>
      <c r="J725" s="5">
        <v>39186</v>
      </c>
      <c r="K725" s="5">
        <v>-2401.14</v>
      </c>
      <c r="L725" s="5">
        <v>36784.86</v>
      </c>
      <c r="M725" s="5">
        <v>-23044.58</v>
      </c>
      <c r="N725" s="5">
        <v>-1319.15</v>
      </c>
      <c r="O725" s="5">
        <v>-556.73</v>
      </c>
      <c r="P725" s="5">
        <f>Table1[[#This Row],[Net Sales]]+(Table1[[#This Row],[Cost of Goods Sold]]+Table1[[#This Row],[Distribution]]+Table1[[#This Row],[Warehousing]])</f>
        <v>11864.399999999998</v>
      </c>
      <c r="Q725" s="12">
        <f>Table1[[#This Row],[PROFIT]]/Table1[[#This Row],[Net Sales]]</f>
        <v>0.32253486896511219</v>
      </c>
      <c r="R725" s="14">
        <f>ABS(Table1[[#This Row],[Distribution]])+ABS(Table1[[#This Row],[Warehousing]])</f>
        <v>1875.88</v>
      </c>
      <c r="S725" s="12">
        <f>ABS(Table1[[#This Row],[Discounts]]/Table1[[#This Row],[Gross Sales]])</f>
        <v>6.1275455519828506E-2</v>
      </c>
      <c r="T725" s="17">
        <f>Table1[[#This Row],[logistics cost]]/Table1[[#This Row],[Net Sales]]</f>
        <v>5.0995980411506256E-2</v>
      </c>
      <c r="U725" s="1">
        <f>Table1[[#This Row],[PROFIT]]/Table1[[#This Row],[Volume]]</f>
        <v>127.16398713826365</v>
      </c>
      <c r="V725" s="1">
        <f>ABS(Table1[[#This Row],[Discounts]])</f>
        <v>2401.14</v>
      </c>
    </row>
    <row r="726" spans="1:22" ht="21.75" customHeight="1" x14ac:dyDescent="0.3">
      <c r="A726" s="1">
        <v>1110010</v>
      </c>
      <c r="B726" s="1" t="s">
        <v>15</v>
      </c>
      <c r="C726" s="1">
        <v>202409</v>
      </c>
      <c r="D726" s="1" t="s">
        <v>16</v>
      </c>
      <c r="E726" s="1" t="s">
        <v>17</v>
      </c>
      <c r="F726" s="1" t="s">
        <v>18</v>
      </c>
      <c r="G726" s="1" t="s">
        <v>30</v>
      </c>
      <c r="H726" s="1" t="s">
        <v>31</v>
      </c>
      <c r="I726" s="5">
        <v>14.8</v>
      </c>
      <c r="J726" s="5">
        <v>6216</v>
      </c>
      <c r="K726" s="5">
        <v>-161.82</v>
      </c>
      <c r="L726" s="5">
        <v>6054.18</v>
      </c>
      <c r="M726" s="5">
        <v>-3757.32</v>
      </c>
      <c r="N726" s="5">
        <v>-132.77000000000001</v>
      </c>
      <c r="O726" s="5">
        <v>-68.040000000000006</v>
      </c>
      <c r="P726" s="5">
        <f>Table1[[#This Row],[Net Sales]]+(Table1[[#This Row],[Cost of Goods Sold]]+Table1[[#This Row],[Distribution]]+Table1[[#This Row],[Warehousing]])</f>
        <v>2096.0500000000002</v>
      </c>
      <c r="Q726" s="12">
        <f>Table1[[#This Row],[PROFIT]]/Table1[[#This Row],[Net Sales]]</f>
        <v>0.34621534212725752</v>
      </c>
      <c r="R726" s="14">
        <f>ABS(Table1[[#This Row],[Distribution]])+ABS(Table1[[#This Row],[Warehousing]])</f>
        <v>200.81</v>
      </c>
      <c r="S726" s="12">
        <f>ABS(Table1[[#This Row],[Discounts]]/Table1[[#This Row],[Gross Sales]])</f>
        <v>2.6032818532818532E-2</v>
      </c>
      <c r="T726" s="17">
        <f>Table1[[#This Row],[logistics cost]]/Table1[[#This Row],[Net Sales]]</f>
        <v>3.3168818898678266E-2</v>
      </c>
      <c r="U726" s="1">
        <f>Table1[[#This Row],[PROFIT]]/Table1[[#This Row],[Volume]]</f>
        <v>141.625</v>
      </c>
      <c r="V726" s="1">
        <f>ABS(Table1[[#This Row],[Discounts]])</f>
        <v>161.82</v>
      </c>
    </row>
    <row r="727" spans="1:22" ht="21.75" customHeight="1" x14ac:dyDescent="0.3">
      <c r="A727" s="1">
        <v>1130010</v>
      </c>
      <c r="B727" s="1" t="s">
        <v>26</v>
      </c>
      <c r="C727" s="1">
        <v>202406</v>
      </c>
      <c r="D727" s="1" t="s">
        <v>27</v>
      </c>
      <c r="E727" s="1" t="s">
        <v>28</v>
      </c>
      <c r="F727" s="1" t="s">
        <v>29</v>
      </c>
      <c r="G727" s="1" t="s">
        <v>36</v>
      </c>
      <c r="H727" s="1" t="s">
        <v>37</v>
      </c>
      <c r="I727" s="5">
        <v>217.7</v>
      </c>
      <c r="J727" s="5">
        <v>78372</v>
      </c>
      <c r="K727" s="5">
        <v>-6361.48</v>
      </c>
      <c r="L727" s="5">
        <v>72010.52</v>
      </c>
      <c r="M727" s="5">
        <v>-45275.42</v>
      </c>
      <c r="N727" s="5">
        <v>-2514.89</v>
      </c>
      <c r="O727" s="5">
        <v>-919.84</v>
      </c>
      <c r="P727" s="5">
        <f>Table1[[#This Row],[Net Sales]]+(Table1[[#This Row],[Cost of Goods Sold]]+Table1[[#This Row],[Distribution]]+Table1[[#This Row],[Warehousing]])</f>
        <v>23300.37000000001</v>
      </c>
      <c r="Q727" s="12">
        <f>Table1[[#This Row],[PROFIT]]/Table1[[#This Row],[Net Sales]]</f>
        <v>0.32356897297783727</v>
      </c>
      <c r="R727" s="14">
        <f>ABS(Table1[[#This Row],[Distribution]])+ABS(Table1[[#This Row],[Warehousing]])</f>
        <v>3434.73</v>
      </c>
      <c r="S727" s="12">
        <f>ABS(Table1[[#This Row],[Discounts]]/Table1[[#This Row],[Gross Sales]])</f>
        <v>8.1170315929158368E-2</v>
      </c>
      <c r="T727" s="17">
        <f>Table1[[#This Row],[logistics cost]]/Table1[[#This Row],[Net Sales]]</f>
        <v>4.7697614181927861E-2</v>
      </c>
      <c r="U727" s="1">
        <f>Table1[[#This Row],[PROFIT]]/Table1[[#This Row],[Volume]]</f>
        <v>107.02971979788705</v>
      </c>
      <c r="V727" s="1">
        <f>ABS(Table1[[#This Row],[Discounts]])</f>
        <v>6361.48</v>
      </c>
    </row>
    <row r="728" spans="1:22" ht="21.75" customHeight="1" x14ac:dyDescent="0.3">
      <c r="A728" s="1">
        <v>1130010</v>
      </c>
      <c r="B728" s="1" t="s">
        <v>26</v>
      </c>
      <c r="C728" s="1">
        <v>202406</v>
      </c>
      <c r="D728" s="1" t="s">
        <v>27</v>
      </c>
      <c r="E728" s="1" t="s">
        <v>28</v>
      </c>
      <c r="F728" s="1" t="s">
        <v>29</v>
      </c>
      <c r="G728" s="1" t="s">
        <v>40</v>
      </c>
      <c r="H728" s="1" t="s">
        <v>34</v>
      </c>
      <c r="I728" s="5">
        <v>263.8</v>
      </c>
      <c r="J728" s="5">
        <v>94968</v>
      </c>
      <c r="K728" s="5">
        <v>-8872.2999999999993</v>
      </c>
      <c r="L728" s="5">
        <v>86095.7</v>
      </c>
      <c r="M728" s="5">
        <v>-56545.71</v>
      </c>
      <c r="N728" s="5">
        <v>-2591.3200000000002</v>
      </c>
      <c r="O728" s="5">
        <v>-919.79</v>
      </c>
      <c r="P728" s="5">
        <f>Table1[[#This Row],[Net Sales]]+(Table1[[#This Row],[Cost of Goods Sold]]+Table1[[#This Row],[Distribution]]+Table1[[#This Row],[Warehousing]])</f>
        <v>26038.879999999997</v>
      </c>
      <c r="Q728" s="12">
        <f>Table1[[#This Row],[PROFIT]]/Table1[[#This Row],[Net Sales]]</f>
        <v>0.30244112075283663</v>
      </c>
      <c r="R728" s="14">
        <f>ABS(Table1[[#This Row],[Distribution]])+ABS(Table1[[#This Row],[Warehousing]])</f>
        <v>3511.11</v>
      </c>
      <c r="S728" s="12">
        <f>ABS(Table1[[#This Row],[Discounts]]/Table1[[#This Row],[Gross Sales]])</f>
        <v>9.3424100749726222E-2</v>
      </c>
      <c r="T728" s="17">
        <f>Table1[[#This Row],[logistics cost]]/Table1[[#This Row],[Net Sales]]</f>
        <v>4.0781479214409083E-2</v>
      </c>
      <c r="U728" s="1">
        <f>Table1[[#This Row],[PROFIT]]/Table1[[#This Row],[Volume]]</f>
        <v>98.706899166034859</v>
      </c>
      <c r="V728" s="1">
        <f>ABS(Table1[[#This Row],[Discounts]])</f>
        <v>8872.2999999999993</v>
      </c>
    </row>
    <row r="729" spans="1:22" ht="21.75" customHeight="1" x14ac:dyDescent="0.3">
      <c r="A729" s="1">
        <v>1130010</v>
      </c>
      <c r="B729" s="1" t="s">
        <v>26</v>
      </c>
      <c r="C729" s="1">
        <v>202511</v>
      </c>
      <c r="D729" s="1" t="s">
        <v>27</v>
      </c>
      <c r="E729" s="1" t="s">
        <v>28</v>
      </c>
      <c r="F729" s="1" t="s">
        <v>29</v>
      </c>
      <c r="G729" s="1" t="s">
        <v>38</v>
      </c>
      <c r="H729" s="1" t="s">
        <v>20</v>
      </c>
      <c r="I729" s="5">
        <v>31.1</v>
      </c>
      <c r="J729" s="5">
        <v>11196</v>
      </c>
      <c r="K729" s="5">
        <v>-766.43</v>
      </c>
      <c r="L729" s="5">
        <v>10429.57</v>
      </c>
      <c r="M729" s="5">
        <v>-7030.57</v>
      </c>
      <c r="N729" s="5">
        <v>-320.63</v>
      </c>
      <c r="O729" s="5">
        <v>-205.84</v>
      </c>
      <c r="P729" s="5">
        <f>Table1[[#This Row],[Net Sales]]+(Table1[[#This Row],[Cost of Goods Sold]]+Table1[[#This Row],[Distribution]]+Table1[[#This Row],[Warehousing]])</f>
        <v>2872.5299999999997</v>
      </c>
      <c r="Q729" s="12">
        <f>Table1[[#This Row],[PROFIT]]/Table1[[#This Row],[Net Sales]]</f>
        <v>0.27542170961985968</v>
      </c>
      <c r="R729" s="14">
        <f>ABS(Table1[[#This Row],[Distribution]])+ABS(Table1[[#This Row],[Warehousing]])</f>
        <v>526.47</v>
      </c>
      <c r="S729" s="12">
        <f>ABS(Table1[[#This Row],[Discounts]]/Table1[[#This Row],[Gross Sales]])</f>
        <v>6.8455698463737044E-2</v>
      </c>
      <c r="T729" s="17">
        <f>Table1[[#This Row],[logistics cost]]/Table1[[#This Row],[Net Sales]]</f>
        <v>5.0478591159558835E-2</v>
      </c>
      <c r="U729" s="1">
        <f>Table1[[#This Row],[PROFIT]]/Table1[[#This Row],[Volume]]</f>
        <v>92.364308681672014</v>
      </c>
      <c r="V729" s="1">
        <f>ABS(Table1[[#This Row],[Discounts]])</f>
        <v>766.43</v>
      </c>
    </row>
    <row r="730" spans="1:22" ht="21.75" customHeight="1" x14ac:dyDescent="0.3">
      <c r="A730" s="1">
        <v>1110010</v>
      </c>
      <c r="B730" s="1" t="s">
        <v>15</v>
      </c>
      <c r="C730" s="1">
        <v>202412</v>
      </c>
      <c r="D730" s="1" t="s">
        <v>16</v>
      </c>
      <c r="E730" s="1" t="s">
        <v>17</v>
      </c>
      <c r="F730" s="1" t="s">
        <v>18</v>
      </c>
      <c r="G730" s="1" t="s">
        <v>39</v>
      </c>
      <c r="H730" s="1" t="s">
        <v>37</v>
      </c>
      <c r="I730" s="5">
        <v>224.5</v>
      </c>
      <c r="J730" s="5">
        <v>94290</v>
      </c>
      <c r="K730" s="5">
        <v>-8241.42</v>
      </c>
      <c r="L730" s="5">
        <v>86048.58</v>
      </c>
      <c r="M730" s="5">
        <v>-56827.48</v>
      </c>
      <c r="N730" s="5">
        <v>-1905.67</v>
      </c>
      <c r="O730" s="5">
        <v>-1578.77</v>
      </c>
      <c r="P730" s="5">
        <f>Table1[[#This Row],[Net Sales]]+(Table1[[#This Row],[Cost of Goods Sold]]+Table1[[#This Row],[Distribution]]+Table1[[#This Row],[Warehousing]])</f>
        <v>25736.660000000003</v>
      </c>
      <c r="Q730" s="12">
        <f>Table1[[#This Row],[PROFIT]]/Table1[[#This Row],[Net Sales]]</f>
        <v>0.29909453473840014</v>
      </c>
      <c r="R730" s="14">
        <f>ABS(Table1[[#This Row],[Distribution]])+ABS(Table1[[#This Row],[Warehousing]])</f>
        <v>3484.44</v>
      </c>
      <c r="S730" s="12">
        <f>ABS(Table1[[#This Row],[Discounts]]/Table1[[#This Row],[Gross Sales]])</f>
        <v>8.7405027044225259E-2</v>
      </c>
      <c r="T730" s="17">
        <f>Table1[[#This Row],[logistics cost]]/Table1[[#This Row],[Net Sales]]</f>
        <v>4.0493869858166165E-2</v>
      </c>
      <c r="U730" s="1">
        <f>Table1[[#This Row],[PROFIT]]/Table1[[#This Row],[Volume]]</f>
        <v>114.63991091314033</v>
      </c>
      <c r="V730" s="1">
        <f>ABS(Table1[[#This Row],[Discounts]])</f>
        <v>8241.42</v>
      </c>
    </row>
    <row r="731" spans="1:22" ht="21.75" customHeight="1" x14ac:dyDescent="0.3">
      <c r="A731" s="1">
        <v>1120020</v>
      </c>
      <c r="B731" s="1" t="s">
        <v>21</v>
      </c>
      <c r="C731" s="1">
        <v>202505</v>
      </c>
      <c r="D731" s="1" t="s">
        <v>22</v>
      </c>
      <c r="E731" s="1" t="s">
        <v>23</v>
      </c>
      <c r="F731" s="1" t="s">
        <v>24</v>
      </c>
      <c r="G731" s="1" t="s">
        <v>30</v>
      </c>
      <c r="H731" s="1" t="s">
        <v>31</v>
      </c>
      <c r="I731" s="5">
        <v>35</v>
      </c>
      <c r="J731" s="5">
        <v>13300</v>
      </c>
      <c r="K731" s="5">
        <v>-296.02</v>
      </c>
      <c r="L731" s="5">
        <v>13003.98</v>
      </c>
      <c r="M731" s="5">
        <v>-8830.7000000000007</v>
      </c>
      <c r="N731" s="5">
        <v>-292.23</v>
      </c>
      <c r="O731" s="5">
        <v>-144.38999999999999</v>
      </c>
      <c r="P731" s="5">
        <f>Table1[[#This Row],[Net Sales]]+(Table1[[#This Row],[Cost of Goods Sold]]+Table1[[#This Row],[Distribution]]+Table1[[#This Row],[Warehousing]])</f>
        <v>3736.66</v>
      </c>
      <c r="Q731" s="12">
        <f>Table1[[#This Row],[PROFIT]]/Table1[[#This Row],[Net Sales]]</f>
        <v>0.28734741209998788</v>
      </c>
      <c r="R731" s="14">
        <f>ABS(Table1[[#This Row],[Distribution]])+ABS(Table1[[#This Row],[Warehousing]])</f>
        <v>436.62</v>
      </c>
      <c r="S731" s="12">
        <f>ABS(Table1[[#This Row],[Discounts]]/Table1[[#This Row],[Gross Sales]])</f>
        <v>2.2257142857142857E-2</v>
      </c>
      <c r="T731" s="17">
        <f>Table1[[#This Row],[logistics cost]]/Table1[[#This Row],[Net Sales]]</f>
        <v>3.3575874463049007E-2</v>
      </c>
      <c r="U731" s="1">
        <f>Table1[[#This Row],[PROFIT]]/Table1[[#This Row],[Volume]]</f>
        <v>106.76171428571428</v>
      </c>
      <c r="V731" s="1">
        <f>ABS(Table1[[#This Row],[Discounts]])</f>
        <v>296.02</v>
      </c>
    </row>
    <row r="732" spans="1:22" ht="21.75" customHeight="1" x14ac:dyDescent="0.3">
      <c r="A732" s="1">
        <v>1110020</v>
      </c>
      <c r="B732" s="1" t="s">
        <v>41</v>
      </c>
      <c r="C732" s="1">
        <v>202511</v>
      </c>
      <c r="D732" s="1" t="s">
        <v>16</v>
      </c>
      <c r="E732" s="1" t="s">
        <v>28</v>
      </c>
      <c r="F732" s="1" t="s">
        <v>29</v>
      </c>
      <c r="G732" s="1" t="s">
        <v>35</v>
      </c>
      <c r="H732" s="1" t="s">
        <v>31</v>
      </c>
      <c r="I732" s="5">
        <v>41.7</v>
      </c>
      <c r="J732" s="5">
        <v>18765</v>
      </c>
      <c r="K732" s="5">
        <v>-646.32000000000005</v>
      </c>
      <c r="L732" s="5">
        <v>18118.68</v>
      </c>
      <c r="M732" s="5">
        <v>-11323</v>
      </c>
      <c r="N732" s="5">
        <v>-541.28</v>
      </c>
      <c r="O732" s="5">
        <v>-250.9</v>
      </c>
      <c r="P732" s="5">
        <f>Table1[[#This Row],[Net Sales]]+(Table1[[#This Row],[Cost of Goods Sold]]+Table1[[#This Row],[Distribution]]+Table1[[#This Row],[Warehousing]])</f>
        <v>6003.5</v>
      </c>
      <c r="Q732" s="12">
        <f>Table1[[#This Row],[PROFIT]]/Table1[[#This Row],[Net Sales]]</f>
        <v>0.3313431221258944</v>
      </c>
      <c r="R732" s="14">
        <f>ABS(Table1[[#This Row],[Distribution]])+ABS(Table1[[#This Row],[Warehousing]])</f>
        <v>792.18</v>
      </c>
      <c r="S732" s="12">
        <f>ABS(Table1[[#This Row],[Discounts]]/Table1[[#This Row],[Gross Sales]])</f>
        <v>3.4442845723421267E-2</v>
      </c>
      <c r="T732" s="17">
        <f>Table1[[#This Row],[logistics cost]]/Table1[[#This Row],[Net Sales]]</f>
        <v>4.3721728072905967E-2</v>
      </c>
      <c r="U732" s="1">
        <f>Table1[[#This Row],[PROFIT]]/Table1[[#This Row],[Volume]]</f>
        <v>143.96882494004794</v>
      </c>
      <c r="V732" s="1">
        <f>ABS(Table1[[#This Row],[Discounts]])</f>
        <v>646.32000000000005</v>
      </c>
    </row>
    <row r="733" spans="1:22" ht="21.75" customHeight="1" x14ac:dyDescent="0.3">
      <c r="A733" s="1">
        <v>1120020</v>
      </c>
      <c r="B733" s="1" t="s">
        <v>21</v>
      </c>
      <c r="C733" s="1">
        <v>202408</v>
      </c>
      <c r="D733" s="1" t="s">
        <v>22</v>
      </c>
      <c r="E733" s="1" t="s">
        <v>23</v>
      </c>
      <c r="F733" s="1" t="s">
        <v>24</v>
      </c>
      <c r="G733" s="1" t="s">
        <v>40</v>
      </c>
      <c r="H733" s="1" t="s">
        <v>34</v>
      </c>
      <c r="I733" s="5">
        <v>188.5</v>
      </c>
      <c r="J733" s="5">
        <v>71630</v>
      </c>
      <c r="K733" s="5">
        <v>-5638.55</v>
      </c>
      <c r="L733" s="5">
        <v>65991.45</v>
      </c>
      <c r="M733" s="5">
        <v>-44301.51</v>
      </c>
      <c r="N733" s="5">
        <v>-1568.99</v>
      </c>
      <c r="O733" s="5">
        <v>-705.85</v>
      </c>
      <c r="P733" s="5">
        <f>Table1[[#This Row],[Net Sales]]+(Table1[[#This Row],[Cost of Goods Sold]]+Table1[[#This Row],[Distribution]]+Table1[[#This Row],[Warehousing]])</f>
        <v>19415.099999999999</v>
      </c>
      <c r="Q733" s="12">
        <f>Table1[[#This Row],[PROFIT]]/Table1[[#This Row],[Net Sales]]</f>
        <v>0.29420629490638561</v>
      </c>
      <c r="R733" s="14">
        <f>ABS(Table1[[#This Row],[Distribution]])+ABS(Table1[[#This Row],[Warehousing]])</f>
        <v>2274.84</v>
      </c>
      <c r="S733" s="12">
        <f>ABS(Table1[[#This Row],[Discounts]]/Table1[[#This Row],[Gross Sales]])</f>
        <v>7.8717716040765051E-2</v>
      </c>
      <c r="T733" s="17">
        <f>Table1[[#This Row],[logistics cost]]/Table1[[#This Row],[Net Sales]]</f>
        <v>3.4471738384290698E-2</v>
      </c>
      <c r="U733" s="1">
        <f>Table1[[#This Row],[PROFIT]]/Table1[[#This Row],[Volume]]</f>
        <v>102.99787798408487</v>
      </c>
      <c r="V733" s="1">
        <f>ABS(Table1[[#This Row],[Discounts]])</f>
        <v>5638.55</v>
      </c>
    </row>
    <row r="734" spans="1:22" ht="21.75" customHeight="1" x14ac:dyDescent="0.3">
      <c r="A734" s="1">
        <v>1120020</v>
      </c>
      <c r="B734" s="1" t="s">
        <v>21</v>
      </c>
      <c r="C734" s="1">
        <v>202401</v>
      </c>
      <c r="D734" s="1" t="s">
        <v>22</v>
      </c>
      <c r="E734" s="1" t="s">
        <v>23</v>
      </c>
      <c r="F734" s="1" t="s">
        <v>24</v>
      </c>
      <c r="G734" s="1" t="s">
        <v>33</v>
      </c>
      <c r="H734" s="1" t="s">
        <v>34</v>
      </c>
      <c r="I734" s="5">
        <v>299.7</v>
      </c>
      <c r="J734" s="5">
        <v>113886</v>
      </c>
      <c r="K734" s="5">
        <v>-9651.7800000000007</v>
      </c>
      <c r="L734" s="5">
        <v>104234.22</v>
      </c>
      <c r="M734" s="5">
        <v>-65282.97</v>
      </c>
      <c r="N734" s="5">
        <v>-2997.9</v>
      </c>
      <c r="O734" s="5">
        <v>-1728.77</v>
      </c>
      <c r="P734" s="5">
        <f>Table1[[#This Row],[Net Sales]]+(Table1[[#This Row],[Cost of Goods Sold]]+Table1[[#This Row],[Distribution]]+Table1[[#This Row],[Warehousing]])</f>
        <v>34224.58</v>
      </c>
      <c r="Q734" s="12">
        <f>Table1[[#This Row],[PROFIT]]/Table1[[#This Row],[Net Sales]]</f>
        <v>0.32834303360259232</v>
      </c>
      <c r="R734" s="14">
        <f>ABS(Table1[[#This Row],[Distribution]])+ABS(Table1[[#This Row],[Warehousing]])</f>
        <v>4726.67</v>
      </c>
      <c r="S734" s="12">
        <f>ABS(Table1[[#This Row],[Discounts]]/Table1[[#This Row],[Gross Sales]])</f>
        <v>8.4749486328433696E-2</v>
      </c>
      <c r="T734" s="17">
        <f>Table1[[#This Row],[logistics cost]]/Table1[[#This Row],[Net Sales]]</f>
        <v>4.534662417006622E-2</v>
      </c>
      <c r="U734" s="1">
        <f>Table1[[#This Row],[PROFIT]]/Table1[[#This Row],[Volume]]</f>
        <v>114.19612946279614</v>
      </c>
      <c r="V734" s="1">
        <f>ABS(Table1[[#This Row],[Discounts]])</f>
        <v>9651.7800000000007</v>
      </c>
    </row>
    <row r="735" spans="1:22" ht="21.75" customHeight="1" x14ac:dyDescent="0.3">
      <c r="A735" s="1">
        <v>1110010</v>
      </c>
      <c r="B735" s="1" t="s">
        <v>15</v>
      </c>
      <c r="C735" s="1">
        <v>202501</v>
      </c>
      <c r="D735" s="1" t="s">
        <v>16</v>
      </c>
      <c r="E735" s="1" t="s">
        <v>17</v>
      </c>
      <c r="F735" s="1" t="s">
        <v>18</v>
      </c>
      <c r="G735" s="1" t="s">
        <v>38</v>
      </c>
      <c r="H735" s="1" t="s">
        <v>20</v>
      </c>
      <c r="I735" s="5">
        <v>54.1</v>
      </c>
      <c r="J735" s="5">
        <v>22722</v>
      </c>
      <c r="K735" s="5">
        <v>-1765.88</v>
      </c>
      <c r="L735" s="5">
        <v>20956.12</v>
      </c>
      <c r="M735" s="5">
        <v>-13120.7</v>
      </c>
      <c r="N735" s="5">
        <v>-806.93</v>
      </c>
      <c r="O735" s="5">
        <v>-414.48</v>
      </c>
      <c r="P735" s="5">
        <f>Table1[[#This Row],[Net Sales]]+(Table1[[#This Row],[Cost of Goods Sold]]+Table1[[#This Row],[Distribution]]+Table1[[#This Row],[Warehousing]])</f>
        <v>6614.0099999999984</v>
      </c>
      <c r="Q735" s="12">
        <f>Table1[[#This Row],[PROFIT]]/Table1[[#This Row],[Net Sales]]</f>
        <v>0.31561233663483501</v>
      </c>
      <c r="R735" s="14">
        <f>ABS(Table1[[#This Row],[Distribution]])+ABS(Table1[[#This Row],[Warehousing]])</f>
        <v>1221.4099999999999</v>
      </c>
      <c r="S735" s="12">
        <f>ABS(Table1[[#This Row],[Discounts]]/Table1[[#This Row],[Gross Sales]])</f>
        <v>7.7716750286066366E-2</v>
      </c>
      <c r="T735" s="17">
        <f>Table1[[#This Row],[logistics cost]]/Table1[[#This Row],[Net Sales]]</f>
        <v>5.8284167107269851E-2</v>
      </c>
      <c r="U735" s="1">
        <f>Table1[[#This Row],[PROFIT]]/Table1[[#This Row],[Volume]]</f>
        <v>122.25526802218111</v>
      </c>
      <c r="V735" s="1">
        <f>ABS(Table1[[#This Row],[Discounts]])</f>
        <v>1765.88</v>
      </c>
    </row>
    <row r="736" spans="1:22" ht="21.75" customHeight="1" x14ac:dyDescent="0.3">
      <c r="A736" s="1">
        <v>1110010</v>
      </c>
      <c r="B736" s="1" t="s">
        <v>15</v>
      </c>
      <c r="C736" s="1">
        <v>202411</v>
      </c>
      <c r="D736" s="1" t="s">
        <v>16</v>
      </c>
      <c r="E736" s="1" t="s">
        <v>17</v>
      </c>
      <c r="F736" s="1" t="s">
        <v>18</v>
      </c>
      <c r="G736" s="1" t="s">
        <v>33</v>
      </c>
      <c r="H736" s="1" t="s">
        <v>34</v>
      </c>
      <c r="I736" s="5">
        <v>100.1</v>
      </c>
      <c r="J736" s="5">
        <v>42042</v>
      </c>
      <c r="K736" s="5">
        <v>-4007.48</v>
      </c>
      <c r="L736" s="5">
        <v>38034.519999999997</v>
      </c>
      <c r="M736" s="5">
        <v>-24504.02</v>
      </c>
      <c r="N736" s="5">
        <v>-937.83</v>
      </c>
      <c r="O736" s="5">
        <v>-541.88</v>
      </c>
      <c r="P736" s="5">
        <f>Table1[[#This Row],[Net Sales]]+(Table1[[#This Row],[Cost of Goods Sold]]+Table1[[#This Row],[Distribution]]+Table1[[#This Row],[Warehousing]])</f>
        <v>12050.789999999994</v>
      </c>
      <c r="Q736" s="12">
        <f>Table1[[#This Row],[PROFIT]]/Table1[[#This Row],[Net Sales]]</f>
        <v>0.31683823011306556</v>
      </c>
      <c r="R736" s="14">
        <f>ABS(Table1[[#This Row],[Distribution]])+ABS(Table1[[#This Row],[Warehousing]])</f>
        <v>1479.71</v>
      </c>
      <c r="S736" s="12">
        <f>ABS(Table1[[#This Row],[Discounts]]/Table1[[#This Row],[Gross Sales]])</f>
        <v>9.5320869606583897E-2</v>
      </c>
      <c r="T736" s="17">
        <f>Table1[[#This Row],[logistics cost]]/Table1[[#This Row],[Net Sales]]</f>
        <v>3.8904395270401737E-2</v>
      </c>
      <c r="U736" s="1">
        <f>Table1[[#This Row],[PROFIT]]/Table1[[#This Row],[Volume]]</f>
        <v>120.38751248751242</v>
      </c>
      <c r="V736" s="1">
        <f>ABS(Table1[[#This Row],[Discounts]])</f>
        <v>4007.48</v>
      </c>
    </row>
    <row r="737" spans="1:22" ht="21.75" customHeight="1" x14ac:dyDescent="0.3">
      <c r="A737" s="1">
        <v>1120020</v>
      </c>
      <c r="B737" s="1" t="s">
        <v>21</v>
      </c>
      <c r="C737" s="1">
        <v>202509</v>
      </c>
      <c r="D737" s="1" t="s">
        <v>22</v>
      </c>
      <c r="E737" s="1" t="s">
        <v>23</v>
      </c>
      <c r="F737" s="1" t="s">
        <v>24</v>
      </c>
      <c r="G737" s="1" t="s">
        <v>40</v>
      </c>
      <c r="H737" s="1" t="s">
        <v>34</v>
      </c>
      <c r="I737" s="5">
        <v>285.8</v>
      </c>
      <c r="J737" s="5">
        <v>108604</v>
      </c>
      <c r="K737" s="5">
        <v>-8762.49</v>
      </c>
      <c r="L737" s="5">
        <v>99841.51</v>
      </c>
      <c r="M737" s="5">
        <v>-65895.460000000006</v>
      </c>
      <c r="N737" s="5">
        <v>-3894.1</v>
      </c>
      <c r="O737" s="5">
        <v>-1984.37</v>
      </c>
      <c r="P737" s="5">
        <f>Table1[[#This Row],[Net Sales]]+(Table1[[#This Row],[Cost of Goods Sold]]+Table1[[#This Row],[Distribution]]+Table1[[#This Row],[Warehousing]])</f>
        <v>28067.579999999987</v>
      </c>
      <c r="Q737" s="12">
        <f>Table1[[#This Row],[PROFIT]]/Table1[[#This Row],[Net Sales]]</f>
        <v>0.28112134922638882</v>
      </c>
      <c r="R737" s="14">
        <f>ABS(Table1[[#This Row],[Distribution]])+ABS(Table1[[#This Row],[Warehousing]])</f>
        <v>5878.4699999999993</v>
      </c>
      <c r="S737" s="12">
        <f>ABS(Table1[[#This Row],[Discounts]]/Table1[[#This Row],[Gross Sales]])</f>
        <v>8.0682939854885644E-2</v>
      </c>
      <c r="T737" s="17">
        <f>Table1[[#This Row],[logistics cost]]/Table1[[#This Row],[Net Sales]]</f>
        <v>5.8878015767189415E-2</v>
      </c>
      <c r="U737" s="1">
        <f>Table1[[#This Row],[PROFIT]]/Table1[[#This Row],[Volume]]</f>
        <v>98.207067879636057</v>
      </c>
      <c r="V737" s="1">
        <f>ABS(Table1[[#This Row],[Discounts]])</f>
        <v>8762.49</v>
      </c>
    </row>
    <row r="738" spans="1:22" ht="21.75" customHeight="1" x14ac:dyDescent="0.3">
      <c r="A738" s="1">
        <v>1130010</v>
      </c>
      <c r="B738" s="1" t="s">
        <v>26</v>
      </c>
      <c r="C738" s="1">
        <v>202503</v>
      </c>
      <c r="D738" s="1" t="s">
        <v>27</v>
      </c>
      <c r="E738" s="1" t="s">
        <v>28</v>
      </c>
      <c r="F738" s="1" t="s">
        <v>29</v>
      </c>
      <c r="G738" s="1" t="s">
        <v>33</v>
      </c>
      <c r="H738" s="1" t="s">
        <v>34</v>
      </c>
      <c r="I738" s="5">
        <v>77</v>
      </c>
      <c r="J738" s="5">
        <v>27720</v>
      </c>
      <c r="K738" s="5">
        <v>-2148.87</v>
      </c>
      <c r="L738" s="5">
        <v>25571.13</v>
      </c>
      <c r="M738" s="5">
        <v>-16617.05</v>
      </c>
      <c r="N738" s="5">
        <v>-832.79</v>
      </c>
      <c r="O738" s="5">
        <v>-290.13</v>
      </c>
      <c r="P738" s="5">
        <f>Table1[[#This Row],[Net Sales]]+(Table1[[#This Row],[Cost of Goods Sold]]+Table1[[#This Row],[Distribution]]+Table1[[#This Row],[Warehousing]])</f>
        <v>7831.16</v>
      </c>
      <c r="Q738" s="12">
        <f>Table1[[#This Row],[PROFIT]]/Table1[[#This Row],[Net Sales]]</f>
        <v>0.30625005621574014</v>
      </c>
      <c r="R738" s="14">
        <f>ABS(Table1[[#This Row],[Distribution]])+ABS(Table1[[#This Row],[Warehousing]])</f>
        <v>1122.92</v>
      </c>
      <c r="S738" s="12">
        <f>ABS(Table1[[#This Row],[Discounts]]/Table1[[#This Row],[Gross Sales]])</f>
        <v>7.7520562770562768E-2</v>
      </c>
      <c r="T738" s="17">
        <f>Table1[[#This Row],[logistics cost]]/Table1[[#This Row],[Net Sales]]</f>
        <v>4.3913585359739674E-2</v>
      </c>
      <c r="U738" s="1">
        <f>Table1[[#This Row],[PROFIT]]/Table1[[#This Row],[Volume]]</f>
        <v>101.70337662337663</v>
      </c>
      <c r="V738" s="1">
        <f>ABS(Table1[[#This Row],[Discounts]])</f>
        <v>2148.87</v>
      </c>
    </row>
    <row r="739" spans="1:22" ht="21.75" customHeight="1" x14ac:dyDescent="0.3">
      <c r="A739" s="1">
        <v>1110010</v>
      </c>
      <c r="B739" s="1" t="s">
        <v>15</v>
      </c>
      <c r="C739" s="1">
        <v>202504</v>
      </c>
      <c r="D739" s="1" t="s">
        <v>16</v>
      </c>
      <c r="E739" s="1" t="s">
        <v>17</v>
      </c>
      <c r="F739" s="1" t="s">
        <v>18</v>
      </c>
      <c r="G739" s="1" t="s">
        <v>25</v>
      </c>
      <c r="H739" s="1" t="s">
        <v>20</v>
      </c>
      <c r="I739" s="5">
        <v>84.6</v>
      </c>
      <c r="J739" s="5">
        <v>35532</v>
      </c>
      <c r="K739" s="5">
        <v>-3168.11</v>
      </c>
      <c r="L739" s="5">
        <v>32363.89</v>
      </c>
      <c r="M739" s="5">
        <v>-20808.62</v>
      </c>
      <c r="N739" s="5">
        <v>-1086.9100000000001</v>
      </c>
      <c r="O739" s="5">
        <v>-373.07</v>
      </c>
      <c r="P739" s="5">
        <f>Table1[[#This Row],[Net Sales]]+(Table1[[#This Row],[Cost of Goods Sold]]+Table1[[#This Row],[Distribution]]+Table1[[#This Row],[Warehousing]])</f>
        <v>10095.290000000001</v>
      </c>
      <c r="Q739" s="12">
        <f>Table1[[#This Row],[PROFIT]]/Table1[[#This Row],[Net Sales]]</f>
        <v>0.31193067335230718</v>
      </c>
      <c r="R739" s="14">
        <f>ABS(Table1[[#This Row],[Distribution]])+ABS(Table1[[#This Row],[Warehousing]])</f>
        <v>1459.98</v>
      </c>
      <c r="S739" s="12">
        <f>ABS(Table1[[#This Row],[Discounts]]/Table1[[#This Row],[Gross Sales]])</f>
        <v>8.9162163683440279E-2</v>
      </c>
      <c r="T739" s="17">
        <f>Table1[[#This Row],[logistics cost]]/Table1[[#This Row],[Net Sales]]</f>
        <v>4.5111388031537622E-2</v>
      </c>
      <c r="U739" s="1">
        <f>Table1[[#This Row],[PROFIT]]/Table1[[#This Row],[Volume]]</f>
        <v>119.32966903073287</v>
      </c>
      <c r="V739" s="1">
        <f>ABS(Table1[[#This Row],[Discounts]])</f>
        <v>3168.11</v>
      </c>
    </row>
    <row r="740" spans="1:22" ht="21.75" customHeight="1" x14ac:dyDescent="0.3">
      <c r="A740" s="1">
        <v>1130010</v>
      </c>
      <c r="B740" s="1" t="s">
        <v>26</v>
      </c>
      <c r="C740" s="1">
        <v>202510</v>
      </c>
      <c r="D740" s="1" t="s">
        <v>27</v>
      </c>
      <c r="E740" s="1" t="s">
        <v>28</v>
      </c>
      <c r="F740" s="1" t="s">
        <v>29</v>
      </c>
      <c r="G740" s="1" t="s">
        <v>25</v>
      </c>
      <c r="H740" s="1" t="s">
        <v>20</v>
      </c>
      <c r="I740" s="5">
        <v>92.7</v>
      </c>
      <c r="J740" s="5">
        <v>33372</v>
      </c>
      <c r="K740" s="5">
        <v>-2770.78</v>
      </c>
      <c r="L740" s="5">
        <v>30601.22</v>
      </c>
      <c r="M740" s="5">
        <v>-20428.27</v>
      </c>
      <c r="N740" s="5">
        <v>-735.61</v>
      </c>
      <c r="O740" s="5">
        <v>-508.62</v>
      </c>
      <c r="P740" s="5">
        <f>Table1[[#This Row],[Net Sales]]+(Table1[[#This Row],[Cost of Goods Sold]]+Table1[[#This Row],[Distribution]]+Table1[[#This Row],[Warehousing]])</f>
        <v>8928.7200000000012</v>
      </c>
      <c r="Q740" s="12">
        <f>Table1[[#This Row],[PROFIT]]/Table1[[#This Row],[Net Sales]]</f>
        <v>0.2917766023707552</v>
      </c>
      <c r="R740" s="14">
        <f>ABS(Table1[[#This Row],[Distribution]])+ABS(Table1[[#This Row],[Warehousing]])</f>
        <v>1244.23</v>
      </c>
      <c r="S740" s="12">
        <f>ABS(Table1[[#This Row],[Discounts]]/Table1[[#This Row],[Gross Sales]])</f>
        <v>8.3027088577250399E-2</v>
      </c>
      <c r="T740" s="17">
        <f>Table1[[#This Row],[logistics cost]]/Table1[[#This Row],[Net Sales]]</f>
        <v>4.0659490046475268E-2</v>
      </c>
      <c r="U740" s="1">
        <f>Table1[[#This Row],[PROFIT]]/Table1[[#This Row],[Volume]]</f>
        <v>96.318446601941758</v>
      </c>
      <c r="V740" s="1">
        <f>ABS(Table1[[#This Row],[Discounts]])</f>
        <v>2770.78</v>
      </c>
    </row>
    <row r="741" spans="1:22" ht="21.75" customHeight="1" x14ac:dyDescent="0.3">
      <c r="A741" s="1">
        <v>1120020</v>
      </c>
      <c r="B741" s="1" t="s">
        <v>21</v>
      </c>
      <c r="C741" s="1">
        <v>202506</v>
      </c>
      <c r="D741" s="1" t="s">
        <v>22</v>
      </c>
      <c r="E741" s="1" t="s">
        <v>23</v>
      </c>
      <c r="F741" s="1" t="s">
        <v>24</v>
      </c>
      <c r="G741" s="1" t="s">
        <v>40</v>
      </c>
      <c r="H741" s="1" t="s">
        <v>34</v>
      </c>
      <c r="I741" s="5">
        <v>186.7</v>
      </c>
      <c r="J741" s="5">
        <v>70946</v>
      </c>
      <c r="K741" s="5">
        <v>-6993.67</v>
      </c>
      <c r="L741" s="5">
        <v>63952.33</v>
      </c>
      <c r="M741" s="5">
        <v>-39771.69</v>
      </c>
      <c r="N741" s="5">
        <v>-1829.56</v>
      </c>
      <c r="O741" s="5">
        <v>-1224.6500000000001</v>
      </c>
      <c r="P741" s="5">
        <f>Table1[[#This Row],[Net Sales]]+(Table1[[#This Row],[Cost of Goods Sold]]+Table1[[#This Row],[Distribution]]+Table1[[#This Row],[Warehousing]])</f>
        <v>21126.43</v>
      </c>
      <c r="Q741" s="12">
        <f>Table1[[#This Row],[PROFIT]]/Table1[[#This Row],[Net Sales]]</f>
        <v>0.33034652529469999</v>
      </c>
      <c r="R741" s="14">
        <f>ABS(Table1[[#This Row],[Distribution]])+ABS(Table1[[#This Row],[Warehousing]])</f>
        <v>3054.21</v>
      </c>
      <c r="S741" s="12">
        <f>ABS(Table1[[#This Row],[Discounts]]/Table1[[#This Row],[Gross Sales]])</f>
        <v>9.8577368702957177E-2</v>
      </c>
      <c r="T741" s="17">
        <f>Table1[[#This Row],[logistics cost]]/Table1[[#This Row],[Net Sales]]</f>
        <v>4.7757603202260183E-2</v>
      </c>
      <c r="U741" s="1">
        <f>Table1[[#This Row],[PROFIT]]/Table1[[#This Row],[Volume]]</f>
        <v>113.15709694697377</v>
      </c>
      <c r="V741" s="1">
        <f>ABS(Table1[[#This Row],[Discounts]])</f>
        <v>6993.67</v>
      </c>
    </row>
    <row r="742" spans="1:22" ht="21.75" customHeight="1" x14ac:dyDescent="0.3">
      <c r="A742" s="1">
        <v>1120020</v>
      </c>
      <c r="B742" s="1" t="s">
        <v>21</v>
      </c>
      <c r="C742" s="1">
        <v>202501</v>
      </c>
      <c r="D742" s="1" t="s">
        <v>22</v>
      </c>
      <c r="E742" s="1" t="s">
        <v>23</v>
      </c>
      <c r="F742" s="1" t="s">
        <v>24</v>
      </c>
      <c r="G742" s="1" t="s">
        <v>35</v>
      </c>
      <c r="H742" s="1" t="s">
        <v>31</v>
      </c>
      <c r="I742" s="5">
        <v>58.7</v>
      </c>
      <c r="J742" s="5">
        <v>22306</v>
      </c>
      <c r="K742" s="5">
        <v>-462.17</v>
      </c>
      <c r="L742" s="5">
        <v>21843.83</v>
      </c>
      <c r="M742" s="5">
        <v>-13774.98</v>
      </c>
      <c r="N742" s="5">
        <v>-724.96</v>
      </c>
      <c r="O742" s="5">
        <v>-388.69</v>
      </c>
      <c r="P742" s="5">
        <f>Table1[[#This Row],[Net Sales]]+(Table1[[#This Row],[Cost of Goods Sold]]+Table1[[#This Row],[Distribution]]+Table1[[#This Row],[Warehousing]])</f>
        <v>6955.2000000000025</v>
      </c>
      <c r="Q742" s="12">
        <f>Table1[[#This Row],[PROFIT]]/Table1[[#This Row],[Net Sales]]</f>
        <v>0.31840570083176817</v>
      </c>
      <c r="R742" s="14">
        <f>ABS(Table1[[#This Row],[Distribution]])+ABS(Table1[[#This Row],[Warehousing]])</f>
        <v>1113.6500000000001</v>
      </c>
      <c r="S742" s="12">
        <f>ABS(Table1[[#This Row],[Discounts]]/Table1[[#This Row],[Gross Sales]])</f>
        <v>2.0719537344212322E-2</v>
      </c>
      <c r="T742" s="17">
        <f>Table1[[#This Row],[logistics cost]]/Table1[[#This Row],[Net Sales]]</f>
        <v>5.0982359778482068E-2</v>
      </c>
      <c r="U742" s="1">
        <f>Table1[[#This Row],[PROFIT]]/Table1[[#This Row],[Volume]]</f>
        <v>118.48722316865421</v>
      </c>
      <c r="V742" s="1">
        <f>ABS(Table1[[#This Row],[Discounts]])</f>
        <v>462.17</v>
      </c>
    </row>
    <row r="743" spans="1:22" ht="21.75" customHeight="1" x14ac:dyDescent="0.3">
      <c r="A743" s="1">
        <v>1110020</v>
      </c>
      <c r="B743" s="1" t="s">
        <v>41</v>
      </c>
      <c r="C743" s="1">
        <v>202405</v>
      </c>
      <c r="D743" s="1" t="s">
        <v>16</v>
      </c>
      <c r="E743" s="1" t="s">
        <v>28</v>
      </c>
      <c r="F743" s="1" t="s">
        <v>29</v>
      </c>
      <c r="G743" s="1" t="s">
        <v>35</v>
      </c>
      <c r="H743" s="1" t="s">
        <v>31</v>
      </c>
      <c r="I743" s="5">
        <v>44.4</v>
      </c>
      <c r="J743" s="5">
        <v>19980</v>
      </c>
      <c r="K743" s="5">
        <v>-555.08000000000004</v>
      </c>
      <c r="L743" s="5">
        <v>19424.919999999998</v>
      </c>
      <c r="M743" s="5">
        <v>-12933.9</v>
      </c>
      <c r="N743" s="5">
        <v>-609.5</v>
      </c>
      <c r="O743" s="5">
        <v>-289.54000000000002</v>
      </c>
      <c r="P743" s="5">
        <f>Table1[[#This Row],[Net Sales]]+(Table1[[#This Row],[Cost of Goods Sold]]+Table1[[#This Row],[Distribution]]+Table1[[#This Row],[Warehousing]])</f>
        <v>5591.9799999999977</v>
      </c>
      <c r="Q743" s="12">
        <f>Table1[[#This Row],[PROFIT]]/Table1[[#This Row],[Net Sales]]</f>
        <v>0.28787660386760916</v>
      </c>
      <c r="R743" s="14">
        <f>ABS(Table1[[#This Row],[Distribution]])+ABS(Table1[[#This Row],[Warehousing]])</f>
        <v>899.04</v>
      </c>
      <c r="S743" s="12">
        <f>ABS(Table1[[#This Row],[Discounts]]/Table1[[#This Row],[Gross Sales]])</f>
        <v>2.7781781781781784E-2</v>
      </c>
      <c r="T743" s="17">
        <f>Table1[[#This Row],[logistics cost]]/Table1[[#This Row],[Net Sales]]</f>
        <v>4.6282816093965895E-2</v>
      </c>
      <c r="U743" s="1">
        <f>Table1[[#This Row],[PROFIT]]/Table1[[#This Row],[Volume]]</f>
        <v>125.94549549549545</v>
      </c>
      <c r="V743" s="1">
        <f>ABS(Table1[[#This Row],[Discounts]])</f>
        <v>555.08000000000004</v>
      </c>
    </row>
    <row r="744" spans="1:22" ht="21.75" customHeight="1" x14ac:dyDescent="0.3">
      <c r="A744" s="1">
        <v>1130010</v>
      </c>
      <c r="B744" s="1" t="s">
        <v>26</v>
      </c>
      <c r="C744" s="1">
        <v>202506</v>
      </c>
      <c r="D744" s="1" t="s">
        <v>27</v>
      </c>
      <c r="E744" s="1" t="s">
        <v>28</v>
      </c>
      <c r="F744" s="1" t="s">
        <v>29</v>
      </c>
      <c r="G744" s="1" t="s">
        <v>35</v>
      </c>
      <c r="H744" s="1" t="s">
        <v>31</v>
      </c>
      <c r="I744" s="5">
        <v>104</v>
      </c>
      <c r="J744" s="5">
        <v>37440</v>
      </c>
      <c r="K744" s="5">
        <v>-1128.21</v>
      </c>
      <c r="L744" s="5">
        <v>36311.79</v>
      </c>
      <c r="M744" s="5">
        <v>-23366.02</v>
      </c>
      <c r="N744" s="5">
        <v>-1085.5</v>
      </c>
      <c r="O744" s="5">
        <v>-715.66</v>
      </c>
      <c r="P744" s="5">
        <f>Table1[[#This Row],[Net Sales]]+(Table1[[#This Row],[Cost of Goods Sold]]+Table1[[#This Row],[Distribution]]+Table1[[#This Row],[Warehousing]])</f>
        <v>11144.61</v>
      </c>
      <c r="Q744" s="12">
        <f>Table1[[#This Row],[PROFIT]]/Table1[[#This Row],[Net Sales]]</f>
        <v>0.30691436582994119</v>
      </c>
      <c r="R744" s="14">
        <f>ABS(Table1[[#This Row],[Distribution]])+ABS(Table1[[#This Row],[Warehousing]])</f>
        <v>1801.1599999999999</v>
      </c>
      <c r="S744" s="12">
        <f>ABS(Table1[[#This Row],[Discounts]]/Table1[[#This Row],[Gross Sales]])</f>
        <v>3.0133814102564105E-2</v>
      </c>
      <c r="T744" s="17">
        <f>Table1[[#This Row],[logistics cost]]/Table1[[#This Row],[Net Sales]]</f>
        <v>4.9602622178636743E-2</v>
      </c>
      <c r="U744" s="1">
        <f>Table1[[#This Row],[PROFIT]]/Table1[[#This Row],[Volume]]</f>
        <v>107.15971153846155</v>
      </c>
      <c r="V744" s="1">
        <f>ABS(Table1[[#This Row],[Discounts]])</f>
        <v>1128.21</v>
      </c>
    </row>
    <row r="745" spans="1:22" ht="21.75" customHeight="1" x14ac:dyDescent="0.3">
      <c r="A745" s="1">
        <v>1130010</v>
      </c>
      <c r="B745" s="1" t="s">
        <v>26</v>
      </c>
      <c r="C745" s="1">
        <v>202411</v>
      </c>
      <c r="D745" s="1" t="s">
        <v>27</v>
      </c>
      <c r="E745" s="1" t="s">
        <v>28</v>
      </c>
      <c r="F745" s="1" t="s">
        <v>29</v>
      </c>
      <c r="G745" s="1" t="s">
        <v>40</v>
      </c>
      <c r="H745" s="1" t="s">
        <v>34</v>
      </c>
      <c r="I745" s="5">
        <v>65.400000000000006</v>
      </c>
      <c r="J745" s="5">
        <v>23544</v>
      </c>
      <c r="K745" s="5">
        <v>-2065.14</v>
      </c>
      <c r="L745" s="5">
        <v>21478.86</v>
      </c>
      <c r="M745" s="5">
        <v>-13482.11</v>
      </c>
      <c r="N745" s="5">
        <v>-586.98</v>
      </c>
      <c r="O745" s="5">
        <v>-388.67</v>
      </c>
      <c r="P745" s="5">
        <f>Table1[[#This Row],[Net Sales]]+(Table1[[#This Row],[Cost of Goods Sold]]+Table1[[#This Row],[Distribution]]+Table1[[#This Row],[Warehousing]])</f>
        <v>7021.1</v>
      </c>
      <c r="Q745" s="12">
        <f>Table1[[#This Row],[PROFIT]]/Table1[[#This Row],[Net Sales]]</f>
        <v>0.32688420148927833</v>
      </c>
      <c r="R745" s="14">
        <f>ABS(Table1[[#This Row],[Distribution]])+ABS(Table1[[#This Row],[Warehousing]])</f>
        <v>975.65000000000009</v>
      </c>
      <c r="S745" s="12">
        <f>ABS(Table1[[#This Row],[Discounts]]/Table1[[#This Row],[Gross Sales]])</f>
        <v>8.7714067278287455E-2</v>
      </c>
      <c r="T745" s="17">
        <f>Table1[[#This Row],[logistics cost]]/Table1[[#This Row],[Net Sales]]</f>
        <v>4.5423732916923899E-2</v>
      </c>
      <c r="U745" s="1">
        <f>Table1[[#This Row],[PROFIT]]/Table1[[#This Row],[Volume]]</f>
        <v>107.35626911314985</v>
      </c>
      <c r="V745" s="1">
        <f>ABS(Table1[[#This Row],[Discounts]])</f>
        <v>2065.14</v>
      </c>
    </row>
    <row r="746" spans="1:22" ht="21.75" customHeight="1" x14ac:dyDescent="0.3">
      <c r="A746" s="1">
        <v>1130010</v>
      </c>
      <c r="B746" s="1" t="s">
        <v>26</v>
      </c>
      <c r="C746" s="1">
        <v>202501</v>
      </c>
      <c r="D746" s="1" t="s">
        <v>27</v>
      </c>
      <c r="E746" s="1" t="s">
        <v>28</v>
      </c>
      <c r="F746" s="1" t="s">
        <v>29</v>
      </c>
      <c r="G746" s="1" t="s">
        <v>19</v>
      </c>
      <c r="H746" s="1" t="s">
        <v>20</v>
      </c>
      <c r="I746" s="5">
        <v>20.7</v>
      </c>
      <c r="J746" s="5">
        <v>7452</v>
      </c>
      <c r="K746" s="5">
        <v>-524.28</v>
      </c>
      <c r="L746" s="5">
        <v>6927.72</v>
      </c>
      <c r="M746" s="5">
        <v>-4443.7299999999996</v>
      </c>
      <c r="N746" s="5">
        <v>-187.22</v>
      </c>
      <c r="O746" s="5">
        <v>-115.09</v>
      </c>
      <c r="P746" s="5">
        <f>Table1[[#This Row],[Net Sales]]+(Table1[[#This Row],[Cost of Goods Sold]]+Table1[[#This Row],[Distribution]]+Table1[[#This Row],[Warehousing]])</f>
        <v>2181.6800000000003</v>
      </c>
      <c r="Q746" s="12">
        <f>Table1[[#This Row],[PROFIT]]/Table1[[#This Row],[Net Sales]]</f>
        <v>0.31492034897484311</v>
      </c>
      <c r="R746" s="14">
        <f>ABS(Table1[[#This Row],[Distribution]])+ABS(Table1[[#This Row],[Warehousing]])</f>
        <v>302.31</v>
      </c>
      <c r="S746" s="12">
        <f>ABS(Table1[[#This Row],[Discounts]]/Table1[[#This Row],[Gross Sales]])</f>
        <v>7.0354267310789045E-2</v>
      </c>
      <c r="T746" s="17">
        <f>Table1[[#This Row],[logistics cost]]/Table1[[#This Row],[Net Sales]]</f>
        <v>4.3637733626647725E-2</v>
      </c>
      <c r="U746" s="1">
        <f>Table1[[#This Row],[PROFIT]]/Table1[[#This Row],[Volume]]</f>
        <v>105.39516908212562</v>
      </c>
      <c r="V746" s="1">
        <f>ABS(Table1[[#This Row],[Discounts]])</f>
        <v>524.28</v>
      </c>
    </row>
    <row r="747" spans="1:22" ht="21.75" customHeight="1" x14ac:dyDescent="0.3">
      <c r="A747" s="1">
        <v>1110020</v>
      </c>
      <c r="B747" s="1" t="s">
        <v>41</v>
      </c>
      <c r="C747" s="1">
        <v>202507</v>
      </c>
      <c r="D747" s="1" t="s">
        <v>16</v>
      </c>
      <c r="E747" s="1" t="s">
        <v>28</v>
      </c>
      <c r="F747" s="1" t="s">
        <v>29</v>
      </c>
      <c r="G747" s="1" t="s">
        <v>39</v>
      </c>
      <c r="H747" s="1" t="s">
        <v>37</v>
      </c>
      <c r="I747" s="5">
        <v>71.2</v>
      </c>
      <c r="J747" s="5">
        <v>32040</v>
      </c>
      <c r="K747" s="5">
        <v>-3444.93</v>
      </c>
      <c r="L747" s="5">
        <v>28595.07</v>
      </c>
      <c r="M747" s="5">
        <v>-19219.79</v>
      </c>
      <c r="N747" s="5">
        <v>-637.37</v>
      </c>
      <c r="O747" s="5">
        <v>-334.5</v>
      </c>
      <c r="P747" s="5">
        <f>Table1[[#This Row],[Net Sales]]+(Table1[[#This Row],[Cost of Goods Sold]]+Table1[[#This Row],[Distribution]]+Table1[[#This Row],[Warehousing]])</f>
        <v>8403.41</v>
      </c>
      <c r="Q747" s="12">
        <f>Table1[[#This Row],[PROFIT]]/Table1[[#This Row],[Net Sales]]</f>
        <v>0.29387618215307743</v>
      </c>
      <c r="R747" s="14">
        <f>ABS(Table1[[#This Row],[Distribution]])+ABS(Table1[[#This Row],[Warehousing]])</f>
        <v>971.87</v>
      </c>
      <c r="S747" s="12">
        <f>ABS(Table1[[#This Row],[Discounts]]/Table1[[#This Row],[Gross Sales]])</f>
        <v>0.10751966292134831</v>
      </c>
      <c r="T747" s="17">
        <f>Table1[[#This Row],[logistics cost]]/Table1[[#This Row],[Net Sales]]</f>
        <v>3.3987327186119846E-2</v>
      </c>
      <c r="U747" s="1">
        <f>Table1[[#This Row],[PROFIT]]/Table1[[#This Row],[Volume]]</f>
        <v>118.02542134831459</v>
      </c>
      <c r="V747" s="1">
        <f>ABS(Table1[[#This Row],[Discounts]])</f>
        <v>3444.93</v>
      </c>
    </row>
    <row r="748" spans="1:22" ht="21.75" customHeight="1" x14ac:dyDescent="0.3">
      <c r="A748" s="1">
        <v>1130010</v>
      </c>
      <c r="B748" s="1" t="s">
        <v>26</v>
      </c>
      <c r="C748" s="1">
        <v>202503</v>
      </c>
      <c r="D748" s="1" t="s">
        <v>27</v>
      </c>
      <c r="E748" s="1" t="s">
        <v>28</v>
      </c>
      <c r="F748" s="1" t="s">
        <v>29</v>
      </c>
      <c r="G748" s="1" t="s">
        <v>33</v>
      </c>
      <c r="H748" s="1" t="s">
        <v>34</v>
      </c>
      <c r="I748" s="5">
        <v>214.4</v>
      </c>
      <c r="J748" s="5">
        <v>77184</v>
      </c>
      <c r="K748" s="5">
        <v>-6381.12</v>
      </c>
      <c r="L748" s="5">
        <v>70802.880000000005</v>
      </c>
      <c r="M748" s="5">
        <v>-46084.57</v>
      </c>
      <c r="N748" s="5">
        <v>-2012.46</v>
      </c>
      <c r="O748" s="5">
        <v>-722.47</v>
      </c>
      <c r="P748" s="5">
        <f>Table1[[#This Row],[Net Sales]]+(Table1[[#This Row],[Cost of Goods Sold]]+Table1[[#This Row],[Distribution]]+Table1[[#This Row],[Warehousing]])</f>
        <v>21983.380000000005</v>
      </c>
      <c r="Q748" s="12">
        <f>Table1[[#This Row],[PROFIT]]/Table1[[#This Row],[Net Sales]]</f>
        <v>0.31048708753090276</v>
      </c>
      <c r="R748" s="14">
        <f>ABS(Table1[[#This Row],[Distribution]])+ABS(Table1[[#This Row],[Warehousing]])</f>
        <v>2734.9300000000003</v>
      </c>
      <c r="S748" s="12">
        <f>ABS(Table1[[#This Row],[Discounts]]/Table1[[#This Row],[Gross Sales]])</f>
        <v>8.267412935323383E-2</v>
      </c>
      <c r="T748" s="17">
        <f>Table1[[#This Row],[logistics cost]]/Table1[[#This Row],[Net Sales]]</f>
        <v>3.862738351886251E-2</v>
      </c>
      <c r="U748" s="1">
        <f>Table1[[#This Row],[PROFIT]]/Table1[[#This Row],[Volume]]</f>
        <v>102.53442164179107</v>
      </c>
      <c r="V748" s="1">
        <f>ABS(Table1[[#This Row],[Discounts]])</f>
        <v>6381.12</v>
      </c>
    </row>
    <row r="749" spans="1:22" ht="21.75" customHeight="1" x14ac:dyDescent="0.3">
      <c r="A749" s="1">
        <v>1120020</v>
      </c>
      <c r="B749" s="1" t="s">
        <v>21</v>
      </c>
      <c r="C749" s="1">
        <v>202501</v>
      </c>
      <c r="D749" s="1" t="s">
        <v>22</v>
      </c>
      <c r="E749" s="1" t="s">
        <v>23</v>
      </c>
      <c r="F749" s="1" t="s">
        <v>24</v>
      </c>
      <c r="G749" s="1" t="s">
        <v>19</v>
      </c>
      <c r="H749" s="1" t="s">
        <v>20</v>
      </c>
      <c r="I749" s="5">
        <v>72.7</v>
      </c>
      <c r="J749" s="5">
        <v>27626</v>
      </c>
      <c r="K749" s="5">
        <v>-1924.78</v>
      </c>
      <c r="L749" s="5">
        <v>25701.22</v>
      </c>
      <c r="M749" s="5">
        <v>-16085.46</v>
      </c>
      <c r="N749" s="5">
        <v>-765.05</v>
      </c>
      <c r="O749" s="5">
        <v>-434.57</v>
      </c>
      <c r="P749" s="5">
        <f>Table1[[#This Row],[Net Sales]]+(Table1[[#This Row],[Cost of Goods Sold]]+Table1[[#This Row],[Distribution]]+Table1[[#This Row],[Warehousing]])</f>
        <v>8416.1400000000031</v>
      </c>
      <c r="Q749" s="12">
        <f>Table1[[#This Row],[PROFIT]]/Table1[[#This Row],[Net Sales]]</f>
        <v>0.32746071976349772</v>
      </c>
      <c r="R749" s="14">
        <f>ABS(Table1[[#This Row],[Distribution]])+ABS(Table1[[#This Row],[Warehousing]])</f>
        <v>1199.6199999999999</v>
      </c>
      <c r="S749" s="12">
        <f>ABS(Table1[[#This Row],[Discounts]]/Table1[[#This Row],[Gross Sales]])</f>
        <v>6.9672772026351984E-2</v>
      </c>
      <c r="T749" s="17">
        <f>Table1[[#This Row],[logistics cost]]/Table1[[#This Row],[Net Sales]]</f>
        <v>4.6675605282550783E-2</v>
      </c>
      <c r="U749" s="1">
        <f>Table1[[#This Row],[PROFIT]]/Table1[[#This Row],[Volume]]</f>
        <v>115.76533700137556</v>
      </c>
      <c r="V749" s="1">
        <f>ABS(Table1[[#This Row],[Discounts]])</f>
        <v>1924.78</v>
      </c>
    </row>
    <row r="750" spans="1:22" ht="21.75" customHeight="1" x14ac:dyDescent="0.3">
      <c r="A750" s="1">
        <v>1110020</v>
      </c>
      <c r="B750" s="1" t="s">
        <v>41</v>
      </c>
      <c r="C750" s="1">
        <v>202505</v>
      </c>
      <c r="D750" s="1" t="s">
        <v>16</v>
      </c>
      <c r="E750" s="1" t="s">
        <v>28</v>
      </c>
      <c r="F750" s="1" t="s">
        <v>29</v>
      </c>
      <c r="G750" s="1" t="s">
        <v>40</v>
      </c>
      <c r="H750" s="1" t="s">
        <v>34</v>
      </c>
      <c r="I750" s="5">
        <v>252.9</v>
      </c>
      <c r="J750" s="5">
        <v>113805</v>
      </c>
      <c r="K750" s="5">
        <v>-10244.91</v>
      </c>
      <c r="L750" s="5">
        <v>103560.09</v>
      </c>
      <c r="M750" s="5">
        <v>-65242.61</v>
      </c>
      <c r="N750" s="5">
        <v>-2691.57</v>
      </c>
      <c r="O750" s="5">
        <v>-2039.54</v>
      </c>
      <c r="P750" s="5">
        <f>Table1[[#This Row],[Net Sales]]+(Table1[[#This Row],[Cost of Goods Sold]]+Table1[[#This Row],[Distribution]]+Table1[[#This Row],[Warehousing]])</f>
        <v>33586.369999999995</v>
      </c>
      <c r="Q750" s="12">
        <f>Table1[[#This Row],[PROFIT]]/Table1[[#This Row],[Net Sales]]</f>
        <v>0.3243176980630279</v>
      </c>
      <c r="R750" s="14">
        <f>ABS(Table1[[#This Row],[Distribution]])+ABS(Table1[[#This Row],[Warehousing]])</f>
        <v>4731.1100000000006</v>
      </c>
      <c r="S750" s="12">
        <f>ABS(Table1[[#This Row],[Discounts]]/Table1[[#This Row],[Gross Sales]])</f>
        <v>9.002161592197179E-2</v>
      </c>
      <c r="T750" s="17">
        <f>Table1[[#This Row],[logistics cost]]/Table1[[#This Row],[Net Sales]]</f>
        <v>4.5684684128799044E-2</v>
      </c>
      <c r="U750" s="1">
        <f>Table1[[#This Row],[PROFIT]]/Table1[[#This Row],[Volume]]</f>
        <v>132.80494266508498</v>
      </c>
      <c r="V750" s="1">
        <f>ABS(Table1[[#This Row],[Discounts]])</f>
        <v>10244.91</v>
      </c>
    </row>
    <row r="751" spans="1:22" ht="21.75" customHeight="1" x14ac:dyDescent="0.3">
      <c r="A751" s="1">
        <v>1110020</v>
      </c>
      <c r="B751" s="1" t="s">
        <v>41</v>
      </c>
      <c r="C751" s="1">
        <v>202403</v>
      </c>
      <c r="D751" s="1" t="s">
        <v>16</v>
      </c>
      <c r="E751" s="1" t="s">
        <v>28</v>
      </c>
      <c r="F751" s="1" t="s">
        <v>29</v>
      </c>
      <c r="G751" s="1" t="s">
        <v>43</v>
      </c>
      <c r="H751" s="1" t="s">
        <v>31</v>
      </c>
      <c r="I751" s="5">
        <v>102.4</v>
      </c>
      <c r="J751" s="5">
        <v>46080</v>
      </c>
      <c r="K751" s="5">
        <v>-1415.42</v>
      </c>
      <c r="L751" s="5">
        <v>44664.58</v>
      </c>
      <c r="M751" s="5">
        <v>-28462.12</v>
      </c>
      <c r="N751" s="5">
        <v>-935.75</v>
      </c>
      <c r="O751" s="5">
        <v>-891.61</v>
      </c>
      <c r="P751" s="5">
        <f>Table1[[#This Row],[Net Sales]]+(Table1[[#This Row],[Cost of Goods Sold]]+Table1[[#This Row],[Distribution]]+Table1[[#This Row],[Warehousing]])</f>
        <v>14375.100000000002</v>
      </c>
      <c r="Q751" s="12">
        <f>Table1[[#This Row],[PROFIT]]/Table1[[#This Row],[Net Sales]]</f>
        <v>0.32184563248999548</v>
      </c>
      <c r="R751" s="14">
        <f>ABS(Table1[[#This Row],[Distribution]])+ABS(Table1[[#This Row],[Warehousing]])</f>
        <v>1827.3600000000001</v>
      </c>
      <c r="S751" s="12">
        <f>ABS(Table1[[#This Row],[Discounts]]/Table1[[#This Row],[Gross Sales]])</f>
        <v>3.0716579861111114E-2</v>
      </c>
      <c r="T751" s="17">
        <f>Table1[[#This Row],[logistics cost]]/Table1[[#This Row],[Net Sales]]</f>
        <v>4.0912956082873722E-2</v>
      </c>
      <c r="U751" s="1">
        <f>Table1[[#This Row],[PROFIT]]/Table1[[#This Row],[Volume]]</f>
        <v>140.3818359375</v>
      </c>
      <c r="V751" s="1">
        <f>ABS(Table1[[#This Row],[Discounts]])</f>
        <v>1415.42</v>
      </c>
    </row>
    <row r="752" spans="1:22" ht="21.75" customHeight="1" x14ac:dyDescent="0.3">
      <c r="A752" s="1">
        <v>1120020</v>
      </c>
      <c r="B752" s="1" t="s">
        <v>21</v>
      </c>
      <c r="C752" s="1">
        <v>202511</v>
      </c>
      <c r="D752" s="1" t="s">
        <v>22</v>
      </c>
      <c r="E752" s="1" t="s">
        <v>23</v>
      </c>
      <c r="F752" s="1" t="s">
        <v>24</v>
      </c>
      <c r="G752" s="1" t="s">
        <v>36</v>
      </c>
      <c r="H752" s="1" t="s">
        <v>37</v>
      </c>
      <c r="I752" s="5">
        <v>261</v>
      </c>
      <c r="J752" s="5">
        <v>99180</v>
      </c>
      <c r="K752" s="5">
        <v>-8310.23</v>
      </c>
      <c r="L752" s="5">
        <v>90869.77</v>
      </c>
      <c r="M752" s="5">
        <v>-58175.76</v>
      </c>
      <c r="N752" s="5">
        <v>-1939.65</v>
      </c>
      <c r="O752" s="5">
        <v>-1636.73</v>
      </c>
      <c r="P752" s="5">
        <f>Table1[[#This Row],[Net Sales]]+(Table1[[#This Row],[Cost of Goods Sold]]+Table1[[#This Row],[Distribution]]+Table1[[#This Row],[Warehousing]])</f>
        <v>29117.629999999997</v>
      </c>
      <c r="Q752" s="12">
        <f>Table1[[#This Row],[PROFIT]]/Table1[[#This Row],[Net Sales]]</f>
        <v>0.32043252668076516</v>
      </c>
      <c r="R752" s="14">
        <f>ABS(Table1[[#This Row],[Distribution]])+ABS(Table1[[#This Row],[Warehousing]])</f>
        <v>3576.38</v>
      </c>
      <c r="S752" s="12">
        <f>ABS(Table1[[#This Row],[Discounts]]/Table1[[#This Row],[Gross Sales]])</f>
        <v>8.3789372857430933E-2</v>
      </c>
      <c r="T752" s="17">
        <f>Table1[[#This Row],[logistics cost]]/Table1[[#This Row],[Net Sales]]</f>
        <v>3.9357203171087589E-2</v>
      </c>
      <c r="U752" s="1">
        <f>Table1[[#This Row],[PROFIT]]/Table1[[#This Row],[Volume]]</f>
        <v>111.56180076628351</v>
      </c>
      <c r="V752" s="1">
        <f>ABS(Table1[[#This Row],[Discounts]])</f>
        <v>8310.23</v>
      </c>
    </row>
    <row r="753" spans="1:22" ht="21.75" customHeight="1" x14ac:dyDescent="0.3">
      <c r="A753" s="1">
        <v>1120020</v>
      </c>
      <c r="B753" s="1" t="s">
        <v>21</v>
      </c>
      <c r="C753" s="1">
        <v>202412</v>
      </c>
      <c r="D753" s="1" t="s">
        <v>22</v>
      </c>
      <c r="E753" s="1" t="s">
        <v>23</v>
      </c>
      <c r="F753" s="1" t="s">
        <v>24</v>
      </c>
      <c r="G753" s="1" t="s">
        <v>30</v>
      </c>
      <c r="H753" s="1" t="s">
        <v>31</v>
      </c>
      <c r="I753" s="5">
        <v>97.5</v>
      </c>
      <c r="J753" s="5">
        <v>37050</v>
      </c>
      <c r="K753" s="5">
        <v>-1223.79</v>
      </c>
      <c r="L753" s="5">
        <v>35826.21</v>
      </c>
      <c r="M753" s="5">
        <v>-22861.09</v>
      </c>
      <c r="N753" s="5">
        <v>-1292.7</v>
      </c>
      <c r="O753" s="5">
        <v>-513.36</v>
      </c>
      <c r="P753" s="5">
        <f>Table1[[#This Row],[Net Sales]]+(Table1[[#This Row],[Cost of Goods Sold]]+Table1[[#This Row],[Distribution]]+Table1[[#This Row],[Warehousing]])</f>
        <v>11159.059999999998</v>
      </c>
      <c r="Q753" s="12">
        <f>Table1[[#This Row],[PROFIT]]/Table1[[#This Row],[Net Sales]]</f>
        <v>0.31147754674580419</v>
      </c>
      <c r="R753" s="14">
        <f>ABS(Table1[[#This Row],[Distribution]])+ABS(Table1[[#This Row],[Warehousing]])</f>
        <v>1806.06</v>
      </c>
      <c r="S753" s="12">
        <f>ABS(Table1[[#This Row],[Discounts]]/Table1[[#This Row],[Gross Sales]])</f>
        <v>3.3030769230769232E-2</v>
      </c>
      <c r="T753" s="17">
        <f>Table1[[#This Row],[logistics cost]]/Table1[[#This Row],[Net Sales]]</f>
        <v>5.0411695794782649E-2</v>
      </c>
      <c r="U753" s="1">
        <f>Table1[[#This Row],[PROFIT]]/Table1[[#This Row],[Volume]]</f>
        <v>114.45189743589741</v>
      </c>
      <c r="V753" s="1">
        <f>ABS(Table1[[#This Row],[Discounts]])</f>
        <v>1223.79</v>
      </c>
    </row>
    <row r="754" spans="1:22" ht="21.75" customHeight="1" x14ac:dyDescent="0.3">
      <c r="A754" s="1">
        <v>1130010</v>
      </c>
      <c r="B754" s="1" t="s">
        <v>26</v>
      </c>
      <c r="C754" s="1">
        <v>202502</v>
      </c>
      <c r="D754" s="1" t="s">
        <v>27</v>
      </c>
      <c r="E754" s="1" t="s">
        <v>28</v>
      </c>
      <c r="F754" s="1" t="s">
        <v>29</v>
      </c>
      <c r="G754" s="1" t="s">
        <v>33</v>
      </c>
      <c r="H754" s="1" t="s">
        <v>34</v>
      </c>
      <c r="I754" s="5">
        <v>150.6</v>
      </c>
      <c r="J754" s="5">
        <v>54216</v>
      </c>
      <c r="K754" s="5">
        <v>-4811.6099999999997</v>
      </c>
      <c r="L754" s="5">
        <v>49404.39</v>
      </c>
      <c r="M754" s="5">
        <v>-31974.21</v>
      </c>
      <c r="N754" s="5">
        <v>-1742.44</v>
      </c>
      <c r="O754" s="5">
        <v>-583.27</v>
      </c>
      <c r="P754" s="5">
        <f>Table1[[#This Row],[Net Sales]]+(Table1[[#This Row],[Cost of Goods Sold]]+Table1[[#This Row],[Distribution]]+Table1[[#This Row],[Warehousing]])</f>
        <v>15104.470000000001</v>
      </c>
      <c r="Q754" s="12">
        <f>Table1[[#This Row],[PROFIT]]/Table1[[#This Row],[Net Sales]]</f>
        <v>0.30573133278237019</v>
      </c>
      <c r="R754" s="14">
        <f>ABS(Table1[[#This Row],[Distribution]])+ABS(Table1[[#This Row],[Warehousing]])</f>
        <v>2325.71</v>
      </c>
      <c r="S754" s="12">
        <f>ABS(Table1[[#This Row],[Discounts]]/Table1[[#This Row],[Gross Sales]])</f>
        <v>8.8748893315626382E-2</v>
      </c>
      <c r="T754" s="17">
        <f>Table1[[#This Row],[logistics cost]]/Table1[[#This Row],[Net Sales]]</f>
        <v>4.7074966414927907E-2</v>
      </c>
      <c r="U754" s="1">
        <f>Table1[[#This Row],[PROFIT]]/Table1[[#This Row],[Volume]]</f>
        <v>100.2952855245684</v>
      </c>
      <c r="V754" s="1">
        <f>ABS(Table1[[#This Row],[Discounts]])</f>
        <v>4811.6099999999997</v>
      </c>
    </row>
    <row r="755" spans="1:22" ht="21.75" customHeight="1" x14ac:dyDescent="0.3">
      <c r="A755" s="1">
        <v>1110010</v>
      </c>
      <c r="B755" s="1" t="s">
        <v>15</v>
      </c>
      <c r="C755" s="1">
        <v>202407</v>
      </c>
      <c r="D755" s="1" t="s">
        <v>16</v>
      </c>
      <c r="E755" s="1" t="s">
        <v>17</v>
      </c>
      <c r="F755" s="1" t="s">
        <v>18</v>
      </c>
      <c r="G755" s="1" t="s">
        <v>39</v>
      </c>
      <c r="H755" s="1" t="s">
        <v>37</v>
      </c>
      <c r="I755" s="5">
        <v>215.2</v>
      </c>
      <c r="J755" s="5">
        <v>90384</v>
      </c>
      <c r="K755" s="5">
        <v>-10209.44</v>
      </c>
      <c r="L755" s="5">
        <v>80174.559999999998</v>
      </c>
      <c r="M755" s="5">
        <v>-54220.95</v>
      </c>
      <c r="N755" s="5">
        <v>-2033.12</v>
      </c>
      <c r="O755" s="5">
        <v>-1313.2</v>
      </c>
      <c r="P755" s="5">
        <f>Table1[[#This Row],[Net Sales]]+(Table1[[#This Row],[Cost of Goods Sold]]+Table1[[#This Row],[Distribution]]+Table1[[#This Row],[Warehousing]])</f>
        <v>22607.29</v>
      </c>
      <c r="Q755" s="12">
        <f>Table1[[#This Row],[PROFIT]]/Table1[[#This Row],[Net Sales]]</f>
        <v>0.28197585368725442</v>
      </c>
      <c r="R755" s="14">
        <f>ABS(Table1[[#This Row],[Distribution]])+ABS(Table1[[#This Row],[Warehousing]])</f>
        <v>3346.3199999999997</v>
      </c>
      <c r="S755" s="12">
        <f>ABS(Table1[[#This Row],[Discounts]]/Table1[[#This Row],[Gross Sales]])</f>
        <v>0.11295627544698177</v>
      </c>
      <c r="T755" s="17">
        <f>Table1[[#This Row],[logistics cost]]/Table1[[#This Row],[Net Sales]]</f>
        <v>4.1737927841449952E-2</v>
      </c>
      <c r="U755" s="1">
        <f>Table1[[#This Row],[PROFIT]]/Table1[[#This Row],[Volume]]</f>
        <v>105.05246282527882</v>
      </c>
      <c r="V755" s="1">
        <f>ABS(Table1[[#This Row],[Discounts]])</f>
        <v>10209.44</v>
      </c>
    </row>
    <row r="756" spans="1:22" ht="21.75" customHeight="1" x14ac:dyDescent="0.3">
      <c r="A756" s="1">
        <v>1130010</v>
      </c>
      <c r="B756" s="1" t="s">
        <v>26</v>
      </c>
      <c r="C756" s="1">
        <v>202512</v>
      </c>
      <c r="D756" s="1" t="s">
        <v>27</v>
      </c>
      <c r="E756" s="1" t="s">
        <v>28</v>
      </c>
      <c r="F756" s="1" t="s">
        <v>29</v>
      </c>
      <c r="G756" s="1" t="s">
        <v>43</v>
      </c>
      <c r="H756" s="1" t="s">
        <v>31</v>
      </c>
      <c r="I756" s="5">
        <v>78.900000000000006</v>
      </c>
      <c r="J756" s="5">
        <v>28404</v>
      </c>
      <c r="K756" s="5">
        <v>-864.77</v>
      </c>
      <c r="L756" s="5">
        <v>27539.23</v>
      </c>
      <c r="M756" s="5">
        <v>-17676.23</v>
      </c>
      <c r="N756" s="5">
        <v>-632.16</v>
      </c>
      <c r="O756" s="5">
        <v>-316.83</v>
      </c>
      <c r="P756" s="5">
        <f>Table1[[#This Row],[Net Sales]]+(Table1[[#This Row],[Cost of Goods Sold]]+Table1[[#This Row],[Distribution]]+Table1[[#This Row],[Warehousing]])</f>
        <v>8914.0099999999984</v>
      </c>
      <c r="Q756" s="12">
        <f>Table1[[#This Row],[PROFIT]]/Table1[[#This Row],[Net Sales]]</f>
        <v>0.32368406814569611</v>
      </c>
      <c r="R756" s="14">
        <f>ABS(Table1[[#This Row],[Distribution]])+ABS(Table1[[#This Row],[Warehousing]])</f>
        <v>948.99</v>
      </c>
      <c r="S756" s="12">
        <f>ABS(Table1[[#This Row],[Discounts]]/Table1[[#This Row],[Gross Sales]])</f>
        <v>3.0445359808477679E-2</v>
      </c>
      <c r="T756" s="17">
        <f>Table1[[#This Row],[logistics cost]]/Table1[[#This Row],[Net Sales]]</f>
        <v>3.4459569131017824E-2</v>
      </c>
      <c r="U756" s="1">
        <f>Table1[[#This Row],[PROFIT]]/Table1[[#This Row],[Volume]]</f>
        <v>112.97858048162227</v>
      </c>
      <c r="V756" s="1">
        <f>ABS(Table1[[#This Row],[Discounts]])</f>
        <v>864.77</v>
      </c>
    </row>
    <row r="757" spans="1:22" ht="21.75" customHeight="1" x14ac:dyDescent="0.3">
      <c r="A757" s="1">
        <v>1120010</v>
      </c>
      <c r="B757" s="1" t="s">
        <v>32</v>
      </c>
      <c r="C757" s="1">
        <v>202411</v>
      </c>
      <c r="D757" s="1" t="s">
        <v>22</v>
      </c>
      <c r="E757" s="1" t="s">
        <v>17</v>
      </c>
      <c r="F757" s="1" t="s">
        <v>18</v>
      </c>
      <c r="G757" s="1" t="s">
        <v>35</v>
      </c>
      <c r="H757" s="1" t="s">
        <v>31</v>
      </c>
      <c r="I757" s="5">
        <v>104.6</v>
      </c>
      <c r="J757" s="5">
        <v>50208</v>
      </c>
      <c r="K757" s="5">
        <v>-1919.09</v>
      </c>
      <c r="L757" s="5">
        <v>48288.91</v>
      </c>
      <c r="M757" s="5">
        <v>-31775.82</v>
      </c>
      <c r="N757" s="5">
        <v>-1782.79</v>
      </c>
      <c r="O757" s="5">
        <v>-611.79</v>
      </c>
      <c r="P757" s="5">
        <f>Table1[[#This Row],[Net Sales]]+(Table1[[#This Row],[Cost of Goods Sold]]+Table1[[#This Row],[Distribution]]+Table1[[#This Row],[Warehousing]])</f>
        <v>14118.510000000002</v>
      </c>
      <c r="Q757" s="12">
        <f>Table1[[#This Row],[PROFIT]]/Table1[[#This Row],[Net Sales]]</f>
        <v>0.29237582707913684</v>
      </c>
      <c r="R757" s="14">
        <f>ABS(Table1[[#This Row],[Distribution]])+ABS(Table1[[#This Row],[Warehousing]])</f>
        <v>2394.58</v>
      </c>
      <c r="S757" s="12">
        <f>ABS(Table1[[#This Row],[Discounts]]/Table1[[#This Row],[Gross Sales]])</f>
        <v>3.8222793180369662E-2</v>
      </c>
      <c r="T757" s="17">
        <f>Table1[[#This Row],[logistics cost]]/Table1[[#This Row],[Net Sales]]</f>
        <v>4.9588611546626332E-2</v>
      </c>
      <c r="U757" s="1">
        <f>Table1[[#This Row],[PROFIT]]/Table1[[#This Row],[Volume]]</f>
        <v>134.97619502868071</v>
      </c>
      <c r="V757" s="1">
        <f>ABS(Table1[[#This Row],[Discounts]])</f>
        <v>1919.09</v>
      </c>
    </row>
    <row r="758" spans="1:22" ht="21.75" customHeight="1" x14ac:dyDescent="0.3">
      <c r="A758" s="1">
        <v>1120010</v>
      </c>
      <c r="B758" s="1" t="s">
        <v>32</v>
      </c>
      <c r="C758" s="1">
        <v>202510</v>
      </c>
      <c r="D758" s="1" t="s">
        <v>22</v>
      </c>
      <c r="E758" s="1" t="s">
        <v>17</v>
      </c>
      <c r="F758" s="1" t="s">
        <v>18</v>
      </c>
      <c r="G758" s="1" t="s">
        <v>39</v>
      </c>
      <c r="H758" s="1" t="s">
        <v>37</v>
      </c>
      <c r="I758" s="5">
        <v>200.3</v>
      </c>
      <c r="J758" s="5">
        <v>96144</v>
      </c>
      <c r="K758" s="5">
        <v>-9252.3799999999992</v>
      </c>
      <c r="L758" s="5">
        <v>86891.62</v>
      </c>
      <c r="M758" s="5">
        <v>-54464.84</v>
      </c>
      <c r="N758" s="5">
        <v>-2071.35</v>
      </c>
      <c r="O758" s="5">
        <v>-1082.31</v>
      </c>
      <c r="P758" s="5">
        <f>Table1[[#This Row],[Net Sales]]+(Table1[[#This Row],[Cost of Goods Sold]]+Table1[[#This Row],[Distribution]]+Table1[[#This Row],[Warehousing]])</f>
        <v>29273.120000000003</v>
      </c>
      <c r="Q758" s="12">
        <f>Table1[[#This Row],[PROFIT]]/Table1[[#This Row],[Net Sales]]</f>
        <v>0.33689232632559968</v>
      </c>
      <c r="R758" s="14">
        <f>ABS(Table1[[#This Row],[Distribution]])+ABS(Table1[[#This Row],[Warehousing]])</f>
        <v>3153.66</v>
      </c>
      <c r="S758" s="12">
        <f>ABS(Table1[[#This Row],[Discounts]]/Table1[[#This Row],[Gross Sales]])</f>
        <v>9.6234606423697772E-2</v>
      </c>
      <c r="T758" s="17">
        <f>Table1[[#This Row],[logistics cost]]/Table1[[#This Row],[Net Sales]]</f>
        <v>3.6294178886295367E-2</v>
      </c>
      <c r="U758" s="1">
        <f>Table1[[#This Row],[PROFIT]]/Table1[[#This Row],[Volume]]</f>
        <v>146.14638042935596</v>
      </c>
      <c r="V758" s="1">
        <f>ABS(Table1[[#This Row],[Discounts]])</f>
        <v>9252.3799999999992</v>
      </c>
    </row>
    <row r="759" spans="1:22" ht="21.75" customHeight="1" x14ac:dyDescent="0.3">
      <c r="A759" s="1">
        <v>1120010</v>
      </c>
      <c r="B759" s="1" t="s">
        <v>32</v>
      </c>
      <c r="C759" s="1">
        <v>202506</v>
      </c>
      <c r="D759" s="1" t="s">
        <v>22</v>
      </c>
      <c r="E759" s="1" t="s">
        <v>17</v>
      </c>
      <c r="F759" s="1" t="s">
        <v>18</v>
      </c>
      <c r="G759" s="1" t="s">
        <v>35</v>
      </c>
      <c r="H759" s="1" t="s">
        <v>31</v>
      </c>
      <c r="I759" s="5">
        <v>119</v>
      </c>
      <c r="J759" s="5">
        <v>57120</v>
      </c>
      <c r="K759" s="5">
        <v>-1624.51</v>
      </c>
      <c r="L759" s="5">
        <v>55495.49</v>
      </c>
      <c r="M759" s="5">
        <v>-37422.79</v>
      </c>
      <c r="N759" s="5">
        <v>-1334.1</v>
      </c>
      <c r="O759" s="5">
        <v>-706.3</v>
      </c>
      <c r="P759" s="5">
        <f>Table1[[#This Row],[Net Sales]]+(Table1[[#This Row],[Cost of Goods Sold]]+Table1[[#This Row],[Distribution]]+Table1[[#This Row],[Warehousing]])</f>
        <v>16032.299999999996</v>
      </c>
      <c r="Q759" s="12">
        <f>Table1[[#This Row],[PROFIT]]/Table1[[#This Row],[Net Sales]]</f>
        <v>0.28889374614045205</v>
      </c>
      <c r="R759" s="14">
        <f>ABS(Table1[[#This Row],[Distribution]])+ABS(Table1[[#This Row],[Warehousing]])</f>
        <v>2040.3999999999999</v>
      </c>
      <c r="S759" s="12">
        <f>ABS(Table1[[#This Row],[Discounts]]/Table1[[#This Row],[Gross Sales]])</f>
        <v>2.844030112044818E-2</v>
      </c>
      <c r="T759" s="17">
        <f>Table1[[#This Row],[logistics cost]]/Table1[[#This Row],[Net Sales]]</f>
        <v>3.6766951692831257E-2</v>
      </c>
      <c r="U759" s="1">
        <f>Table1[[#This Row],[PROFIT]]/Table1[[#This Row],[Volume]]</f>
        <v>134.72521008403356</v>
      </c>
      <c r="V759" s="1">
        <f>ABS(Table1[[#This Row],[Discounts]])</f>
        <v>1624.51</v>
      </c>
    </row>
    <row r="760" spans="1:22" ht="21.75" customHeight="1" x14ac:dyDescent="0.3">
      <c r="A760" s="1">
        <v>1110010</v>
      </c>
      <c r="B760" s="1" t="s">
        <v>15</v>
      </c>
      <c r="C760" s="1">
        <v>202510</v>
      </c>
      <c r="D760" s="1" t="s">
        <v>16</v>
      </c>
      <c r="E760" s="1" t="s">
        <v>17</v>
      </c>
      <c r="F760" s="1" t="s">
        <v>18</v>
      </c>
      <c r="G760" s="1" t="s">
        <v>40</v>
      </c>
      <c r="H760" s="1" t="s">
        <v>34</v>
      </c>
      <c r="I760" s="5">
        <v>187.7</v>
      </c>
      <c r="J760" s="5">
        <v>78834</v>
      </c>
      <c r="K760" s="5">
        <v>-7042.15</v>
      </c>
      <c r="L760" s="5">
        <v>71791.850000000006</v>
      </c>
      <c r="M760" s="5">
        <v>-44692.86</v>
      </c>
      <c r="N760" s="5">
        <v>-2473.19</v>
      </c>
      <c r="O760" s="5">
        <v>-1279.5</v>
      </c>
      <c r="P760" s="5">
        <f>Table1[[#This Row],[Net Sales]]+(Table1[[#This Row],[Cost of Goods Sold]]+Table1[[#This Row],[Distribution]]+Table1[[#This Row],[Warehousing]])</f>
        <v>23346.300000000003</v>
      </c>
      <c r="Q760" s="12">
        <f>Table1[[#This Row],[PROFIT]]/Table1[[#This Row],[Net Sales]]</f>
        <v>0.32519429433842423</v>
      </c>
      <c r="R760" s="14">
        <f>ABS(Table1[[#This Row],[Distribution]])+ABS(Table1[[#This Row],[Warehousing]])</f>
        <v>3752.69</v>
      </c>
      <c r="S760" s="12">
        <f>ABS(Table1[[#This Row],[Discounts]]/Table1[[#This Row],[Gross Sales]])</f>
        <v>8.9328842885049595E-2</v>
      </c>
      <c r="T760" s="17">
        <f>Table1[[#This Row],[logistics cost]]/Table1[[#This Row],[Net Sales]]</f>
        <v>5.2271810797465165E-2</v>
      </c>
      <c r="U760" s="1">
        <f>Table1[[#This Row],[PROFIT]]/Table1[[#This Row],[Volume]]</f>
        <v>124.38092701118809</v>
      </c>
      <c r="V760" s="1">
        <f>ABS(Table1[[#This Row],[Discounts]])</f>
        <v>7042.15</v>
      </c>
    </row>
    <row r="761" spans="1:22" ht="21.75" customHeight="1" x14ac:dyDescent="0.3">
      <c r="A761" s="1">
        <v>1110010</v>
      </c>
      <c r="B761" s="1" t="s">
        <v>15</v>
      </c>
      <c r="C761" s="1">
        <v>202508</v>
      </c>
      <c r="D761" s="1" t="s">
        <v>16</v>
      </c>
      <c r="E761" s="1" t="s">
        <v>17</v>
      </c>
      <c r="F761" s="1" t="s">
        <v>18</v>
      </c>
      <c r="G761" s="1" t="s">
        <v>19</v>
      </c>
      <c r="H761" s="1" t="s">
        <v>20</v>
      </c>
      <c r="I761" s="5">
        <v>42.8</v>
      </c>
      <c r="J761" s="5">
        <v>17976</v>
      </c>
      <c r="K761" s="5">
        <v>-1112.8499999999999</v>
      </c>
      <c r="L761" s="5">
        <v>16863.150000000001</v>
      </c>
      <c r="M761" s="5">
        <v>-11421.5</v>
      </c>
      <c r="N761" s="5">
        <v>-639.71</v>
      </c>
      <c r="O761" s="5">
        <v>-281.89999999999998</v>
      </c>
      <c r="P761" s="5">
        <f>Table1[[#This Row],[Net Sales]]+(Table1[[#This Row],[Cost of Goods Sold]]+Table1[[#This Row],[Distribution]]+Table1[[#This Row],[Warehousing]])</f>
        <v>4520.0400000000027</v>
      </c>
      <c r="Q761" s="12">
        <f>Table1[[#This Row],[PROFIT]]/Table1[[#This Row],[Net Sales]]</f>
        <v>0.26804244758541568</v>
      </c>
      <c r="R761" s="14">
        <f>ABS(Table1[[#This Row],[Distribution]])+ABS(Table1[[#This Row],[Warehousing]])</f>
        <v>921.61</v>
      </c>
      <c r="S761" s="12">
        <f>ABS(Table1[[#This Row],[Discounts]]/Table1[[#This Row],[Gross Sales]])</f>
        <v>6.1907543391188244E-2</v>
      </c>
      <c r="T761" s="17">
        <f>Table1[[#This Row],[logistics cost]]/Table1[[#This Row],[Net Sales]]</f>
        <v>5.4652303988282136E-2</v>
      </c>
      <c r="U761" s="1">
        <f>Table1[[#This Row],[PROFIT]]/Table1[[#This Row],[Volume]]</f>
        <v>105.60841121495334</v>
      </c>
      <c r="V761" s="1">
        <f>ABS(Table1[[#This Row],[Discounts]])</f>
        <v>1112.8499999999999</v>
      </c>
    </row>
    <row r="762" spans="1:22" ht="21.75" customHeight="1" x14ac:dyDescent="0.3">
      <c r="A762" s="1">
        <v>1110010</v>
      </c>
      <c r="B762" s="1" t="s">
        <v>15</v>
      </c>
      <c r="C762" s="1">
        <v>202405</v>
      </c>
      <c r="D762" s="1" t="s">
        <v>16</v>
      </c>
      <c r="E762" s="1" t="s">
        <v>17</v>
      </c>
      <c r="F762" s="1" t="s">
        <v>18</v>
      </c>
      <c r="G762" s="1" t="s">
        <v>43</v>
      </c>
      <c r="H762" s="1" t="s">
        <v>31</v>
      </c>
      <c r="I762" s="5">
        <v>36</v>
      </c>
      <c r="J762" s="5">
        <v>15120</v>
      </c>
      <c r="K762" s="5">
        <v>-475.06</v>
      </c>
      <c r="L762" s="5">
        <v>14644.94</v>
      </c>
      <c r="M762" s="5">
        <v>-9519.43</v>
      </c>
      <c r="N762" s="5">
        <v>-328.23</v>
      </c>
      <c r="O762" s="5">
        <v>-243.72</v>
      </c>
      <c r="P762" s="5">
        <f>Table1[[#This Row],[Net Sales]]+(Table1[[#This Row],[Cost of Goods Sold]]+Table1[[#This Row],[Distribution]]+Table1[[#This Row],[Warehousing]])</f>
        <v>4553.5600000000013</v>
      </c>
      <c r="Q762" s="12">
        <f>Table1[[#This Row],[PROFIT]]/Table1[[#This Row],[Net Sales]]</f>
        <v>0.31093060128617811</v>
      </c>
      <c r="R762" s="14">
        <f>ABS(Table1[[#This Row],[Distribution]])+ABS(Table1[[#This Row],[Warehousing]])</f>
        <v>571.95000000000005</v>
      </c>
      <c r="S762" s="12">
        <f>ABS(Table1[[#This Row],[Discounts]]/Table1[[#This Row],[Gross Sales]])</f>
        <v>3.1419312169312166E-2</v>
      </c>
      <c r="T762" s="17">
        <f>Table1[[#This Row],[logistics cost]]/Table1[[#This Row],[Net Sales]]</f>
        <v>3.9054444743372115E-2</v>
      </c>
      <c r="U762" s="1">
        <f>Table1[[#This Row],[PROFIT]]/Table1[[#This Row],[Volume]]</f>
        <v>126.48777777777781</v>
      </c>
      <c r="V762" s="1">
        <f>ABS(Table1[[#This Row],[Discounts]])</f>
        <v>475.06</v>
      </c>
    </row>
    <row r="763" spans="1:22" ht="21.75" customHeight="1" x14ac:dyDescent="0.3">
      <c r="A763" s="1">
        <v>1130010</v>
      </c>
      <c r="B763" s="1" t="s">
        <v>26</v>
      </c>
      <c r="C763" s="1">
        <v>202403</v>
      </c>
      <c r="D763" s="1" t="s">
        <v>27</v>
      </c>
      <c r="E763" s="1" t="s">
        <v>28</v>
      </c>
      <c r="F763" s="1" t="s">
        <v>29</v>
      </c>
      <c r="G763" s="1" t="s">
        <v>40</v>
      </c>
      <c r="H763" s="1" t="s">
        <v>34</v>
      </c>
      <c r="I763" s="5">
        <v>109.5</v>
      </c>
      <c r="J763" s="5">
        <v>39420</v>
      </c>
      <c r="K763" s="5">
        <v>-2904</v>
      </c>
      <c r="L763" s="5">
        <v>36516</v>
      </c>
      <c r="M763" s="5">
        <v>-24407.34</v>
      </c>
      <c r="N763" s="5">
        <v>-970.8</v>
      </c>
      <c r="O763" s="5">
        <v>-578.53</v>
      </c>
      <c r="P763" s="5">
        <f>Table1[[#This Row],[Net Sales]]+(Table1[[#This Row],[Cost of Goods Sold]]+Table1[[#This Row],[Distribution]]+Table1[[#This Row],[Warehousing]])</f>
        <v>10559.330000000002</v>
      </c>
      <c r="Q763" s="12">
        <f>Table1[[#This Row],[PROFIT]]/Table1[[#This Row],[Net Sales]]</f>
        <v>0.28916995289736008</v>
      </c>
      <c r="R763" s="14">
        <f>ABS(Table1[[#This Row],[Distribution]])+ABS(Table1[[#This Row],[Warehousing]])</f>
        <v>1549.33</v>
      </c>
      <c r="S763" s="12">
        <f>ABS(Table1[[#This Row],[Discounts]]/Table1[[#This Row],[Gross Sales]])</f>
        <v>7.3668188736681892E-2</v>
      </c>
      <c r="T763" s="17">
        <f>Table1[[#This Row],[logistics cost]]/Table1[[#This Row],[Net Sales]]</f>
        <v>4.2428798334976446E-2</v>
      </c>
      <c r="U763" s="1">
        <f>Table1[[#This Row],[PROFIT]]/Table1[[#This Row],[Volume]]</f>
        <v>96.432237442922386</v>
      </c>
      <c r="V763" s="1">
        <f>ABS(Table1[[#This Row],[Discounts]])</f>
        <v>2904</v>
      </c>
    </row>
    <row r="764" spans="1:22" ht="21.75" customHeight="1" x14ac:dyDescent="0.3">
      <c r="A764" s="1">
        <v>1120020</v>
      </c>
      <c r="B764" s="1" t="s">
        <v>21</v>
      </c>
      <c r="C764" s="1">
        <v>202407</v>
      </c>
      <c r="D764" s="1" t="s">
        <v>22</v>
      </c>
      <c r="E764" s="1" t="s">
        <v>23</v>
      </c>
      <c r="F764" s="1" t="s">
        <v>24</v>
      </c>
      <c r="G764" s="1" t="s">
        <v>39</v>
      </c>
      <c r="H764" s="1" t="s">
        <v>37</v>
      </c>
      <c r="I764" s="5">
        <v>86.1</v>
      </c>
      <c r="J764" s="5">
        <v>32718</v>
      </c>
      <c r="K764" s="5">
        <v>-2846.67</v>
      </c>
      <c r="L764" s="5">
        <v>29871.33</v>
      </c>
      <c r="M764" s="5">
        <v>-20258.599999999999</v>
      </c>
      <c r="N764" s="5">
        <v>-859.98</v>
      </c>
      <c r="O764" s="5">
        <v>-374.68</v>
      </c>
      <c r="P764" s="5">
        <f>Table1[[#This Row],[Net Sales]]+(Table1[[#This Row],[Cost of Goods Sold]]+Table1[[#This Row],[Distribution]]+Table1[[#This Row],[Warehousing]])</f>
        <v>8378.0700000000033</v>
      </c>
      <c r="Q764" s="12">
        <f>Table1[[#This Row],[PROFIT]]/Table1[[#This Row],[Net Sales]]</f>
        <v>0.28047194416853893</v>
      </c>
      <c r="R764" s="14">
        <f>ABS(Table1[[#This Row],[Distribution]])+ABS(Table1[[#This Row],[Warehousing]])</f>
        <v>1234.6600000000001</v>
      </c>
      <c r="S764" s="12">
        <f>ABS(Table1[[#This Row],[Discounts]]/Table1[[#This Row],[Gross Sales]])</f>
        <v>8.7006235099944984E-2</v>
      </c>
      <c r="T764" s="17">
        <f>Table1[[#This Row],[logistics cost]]/Table1[[#This Row],[Net Sales]]</f>
        <v>4.1332608892874871E-2</v>
      </c>
      <c r="U764" s="1">
        <f>Table1[[#This Row],[PROFIT]]/Table1[[#This Row],[Volume]]</f>
        <v>97.306271777003531</v>
      </c>
      <c r="V764" s="1">
        <f>ABS(Table1[[#This Row],[Discounts]])</f>
        <v>2846.67</v>
      </c>
    </row>
    <row r="765" spans="1:22" ht="21.75" customHeight="1" x14ac:dyDescent="0.3">
      <c r="A765" s="1">
        <v>1130010</v>
      </c>
      <c r="B765" s="1" t="s">
        <v>26</v>
      </c>
      <c r="C765" s="1">
        <v>202506</v>
      </c>
      <c r="D765" s="1" t="s">
        <v>27</v>
      </c>
      <c r="E765" s="1" t="s">
        <v>28</v>
      </c>
      <c r="F765" s="1" t="s">
        <v>29</v>
      </c>
      <c r="G765" s="1" t="s">
        <v>42</v>
      </c>
      <c r="H765" s="1" t="s">
        <v>20</v>
      </c>
      <c r="I765" s="5">
        <v>51.2</v>
      </c>
      <c r="J765" s="5">
        <v>18432</v>
      </c>
      <c r="K765" s="5">
        <v>-1630.52</v>
      </c>
      <c r="L765" s="5">
        <v>16801.48</v>
      </c>
      <c r="M765" s="5">
        <v>-10735.97</v>
      </c>
      <c r="N765" s="5">
        <v>-478.43</v>
      </c>
      <c r="O765" s="5">
        <v>-282.72000000000003</v>
      </c>
      <c r="P765" s="5">
        <f>Table1[[#This Row],[Net Sales]]+(Table1[[#This Row],[Cost of Goods Sold]]+Table1[[#This Row],[Distribution]]+Table1[[#This Row],[Warehousing]])</f>
        <v>5304.3600000000006</v>
      </c>
      <c r="Q765" s="12">
        <f>Table1[[#This Row],[PROFIT]]/Table1[[#This Row],[Net Sales]]</f>
        <v>0.31570790192292586</v>
      </c>
      <c r="R765" s="14">
        <f>ABS(Table1[[#This Row],[Distribution]])+ABS(Table1[[#This Row],[Warehousing]])</f>
        <v>761.15000000000009</v>
      </c>
      <c r="S765" s="12">
        <f>ABS(Table1[[#This Row],[Discounts]]/Table1[[#This Row],[Gross Sales]])</f>
        <v>8.8461371527777777E-2</v>
      </c>
      <c r="T765" s="17">
        <f>Table1[[#This Row],[logistics cost]]/Table1[[#This Row],[Net Sales]]</f>
        <v>4.530255667953062E-2</v>
      </c>
      <c r="U765" s="1">
        <f>Table1[[#This Row],[PROFIT]]/Table1[[#This Row],[Volume]]</f>
        <v>103.60078125000001</v>
      </c>
      <c r="V765" s="1">
        <f>ABS(Table1[[#This Row],[Discounts]])</f>
        <v>1630.52</v>
      </c>
    </row>
    <row r="766" spans="1:22" ht="21.75" customHeight="1" x14ac:dyDescent="0.3">
      <c r="A766" s="1">
        <v>1120010</v>
      </c>
      <c r="B766" s="1" t="s">
        <v>32</v>
      </c>
      <c r="C766" s="1">
        <v>202504</v>
      </c>
      <c r="D766" s="1" t="s">
        <v>22</v>
      </c>
      <c r="E766" s="1" t="s">
        <v>17</v>
      </c>
      <c r="F766" s="1" t="s">
        <v>18</v>
      </c>
      <c r="G766" s="1" t="s">
        <v>39</v>
      </c>
      <c r="H766" s="1" t="s">
        <v>37</v>
      </c>
      <c r="I766" s="5">
        <v>228.9</v>
      </c>
      <c r="J766" s="5">
        <v>109872</v>
      </c>
      <c r="K766" s="5">
        <v>-12399.56</v>
      </c>
      <c r="L766" s="5">
        <v>97472.44</v>
      </c>
      <c r="M766" s="5">
        <v>-60556.160000000003</v>
      </c>
      <c r="N766" s="5">
        <v>-3834.19</v>
      </c>
      <c r="O766" s="5">
        <v>-1565.23</v>
      </c>
      <c r="P766" s="5">
        <f>Table1[[#This Row],[Net Sales]]+(Table1[[#This Row],[Cost of Goods Sold]]+Table1[[#This Row],[Distribution]]+Table1[[#This Row],[Warehousing]])</f>
        <v>31516.86</v>
      </c>
      <c r="Q766" s="12">
        <f>Table1[[#This Row],[PROFIT]]/Table1[[#This Row],[Net Sales]]</f>
        <v>0.32334124394546809</v>
      </c>
      <c r="R766" s="14">
        <f>ABS(Table1[[#This Row],[Distribution]])+ABS(Table1[[#This Row],[Warehousing]])</f>
        <v>5399.42</v>
      </c>
      <c r="S766" s="12">
        <f>ABS(Table1[[#This Row],[Discounts]]/Table1[[#This Row],[Gross Sales]])</f>
        <v>0.11285459443716324</v>
      </c>
      <c r="T766" s="17">
        <f>Table1[[#This Row],[logistics cost]]/Table1[[#This Row],[Net Sales]]</f>
        <v>5.5394324795808948E-2</v>
      </c>
      <c r="U766" s="1">
        <f>Table1[[#This Row],[PROFIT]]/Table1[[#This Row],[Volume]]</f>
        <v>137.6883355176933</v>
      </c>
      <c r="V766" s="1">
        <f>ABS(Table1[[#This Row],[Discounts]])</f>
        <v>12399.56</v>
      </c>
    </row>
    <row r="767" spans="1:22" ht="21.75" customHeight="1" x14ac:dyDescent="0.3">
      <c r="A767" s="1">
        <v>1110010</v>
      </c>
      <c r="B767" s="1" t="s">
        <v>15</v>
      </c>
      <c r="C767" s="1">
        <v>202506</v>
      </c>
      <c r="D767" s="1" t="s">
        <v>16</v>
      </c>
      <c r="E767" s="1" t="s">
        <v>17</v>
      </c>
      <c r="F767" s="1" t="s">
        <v>18</v>
      </c>
      <c r="G767" s="1" t="s">
        <v>39</v>
      </c>
      <c r="H767" s="1" t="s">
        <v>37</v>
      </c>
      <c r="I767" s="5">
        <v>146.19999999999999</v>
      </c>
      <c r="J767" s="5">
        <v>61404</v>
      </c>
      <c r="K767" s="5">
        <v>-6481.68</v>
      </c>
      <c r="L767" s="5">
        <v>54922.32</v>
      </c>
      <c r="M767" s="5">
        <v>-36360.61</v>
      </c>
      <c r="N767" s="5">
        <v>-2090.52</v>
      </c>
      <c r="O767" s="5">
        <v>-925.58</v>
      </c>
      <c r="P767" s="5">
        <f>Table1[[#This Row],[Net Sales]]+(Table1[[#This Row],[Cost of Goods Sold]]+Table1[[#This Row],[Distribution]]+Table1[[#This Row],[Warehousing]])</f>
        <v>15545.61</v>
      </c>
      <c r="Q767" s="12">
        <f>Table1[[#This Row],[PROFIT]]/Table1[[#This Row],[Net Sales]]</f>
        <v>0.28304722014656336</v>
      </c>
      <c r="R767" s="14">
        <f>ABS(Table1[[#This Row],[Distribution]])+ABS(Table1[[#This Row],[Warehousing]])</f>
        <v>3016.1</v>
      </c>
      <c r="S767" s="12">
        <f>ABS(Table1[[#This Row],[Discounts]]/Table1[[#This Row],[Gross Sales]])</f>
        <v>0.10555794410787571</v>
      </c>
      <c r="T767" s="17">
        <f>Table1[[#This Row],[logistics cost]]/Table1[[#This Row],[Net Sales]]</f>
        <v>5.4915742816399597E-2</v>
      </c>
      <c r="U767" s="1">
        <f>Table1[[#This Row],[PROFIT]]/Table1[[#This Row],[Volume]]</f>
        <v>106.331121751026</v>
      </c>
      <c r="V767" s="1">
        <f>ABS(Table1[[#This Row],[Discounts]])</f>
        <v>6481.68</v>
      </c>
    </row>
    <row r="768" spans="1:22" ht="21.75" customHeight="1" x14ac:dyDescent="0.3">
      <c r="A768" s="1">
        <v>1130010</v>
      </c>
      <c r="B768" s="1" t="s">
        <v>26</v>
      </c>
      <c r="C768" s="1">
        <v>202501</v>
      </c>
      <c r="D768" s="1" t="s">
        <v>27</v>
      </c>
      <c r="E768" s="1" t="s">
        <v>28</v>
      </c>
      <c r="F768" s="1" t="s">
        <v>29</v>
      </c>
      <c r="G768" s="1" t="s">
        <v>39</v>
      </c>
      <c r="H768" s="1" t="s">
        <v>37</v>
      </c>
      <c r="I768" s="5">
        <v>52</v>
      </c>
      <c r="J768" s="5">
        <v>18720</v>
      </c>
      <c r="K768" s="5">
        <v>-2217.0100000000002</v>
      </c>
      <c r="L768" s="5">
        <v>16502.990000000002</v>
      </c>
      <c r="M768" s="5">
        <v>-11150.25</v>
      </c>
      <c r="N768" s="5">
        <v>-633.03</v>
      </c>
      <c r="O768" s="5">
        <v>-214.69</v>
      </c>
      <c r="P768" s="5">
        <f>Table1[[#This Row],[Net Sales]]+(Table1[[#This Row],[Cost of Goods Sold]]+Table1[[#This Row],[Distribution]]+Table1[[#This Row],[Warehousing]])</f>
        <v>4505.0200000000004</v>
      </c>
      <c r="Q768" s="12">
        <f>Table1[[#This Row],[PROFIT]]/Table1[[#This Row],[Net Sales]]</f>
        <v>0.27298204749563565</v>
      </c>
      <c r="R768" s="14">
        <f>ABS(Table1[[#This Row],[Distribution]])+ABS(Table1[[#This Row],[Warehousing]])</f>
        <v>847.72</v>
      </c>
      <c r="S768" s="12">
        <f>ABS(Table1[[#This Row],[Discounts]]/Table1[[#This Row],[Gross Sales]])</f>
        <v>0.11843002136752138</v>
      </c>
      <c r="T768" s="17">
        <f>Table1[[#This Row],[logistics cost]]/Table1[[#This Row],[Net Sales]]</f>
        <v>5.1367661254112129E-2</v>
      </c>
      <c r="U768" s="1">
        <f>Table1[[#This Row],[PROFIT]]/Table1[[#This Row],[Volume]]</f>
        <v>86.635000000000005</v>
      </c>
      <c r="V768" s="1">
        <f>ABS(Table1[[#This Row],[Discounts]])</f>
        <v>2217.0100000000002</v>
      </c>
    </row>
    <row r="769" spans="1:22" ht="21.75" customHeight="1" x14ac:dyDescent="0.3">
      <c r="A769" s="1">
        <v>1110020</v>
      </c>
      <c r="B769" s="1" t="s">
        <v>41</v>
      </c>
      <c r="C769" s="1">
        <v>202406</v>
      </c>
      <c r="D769" s="1" t="s">
        <v>16</v>
      </c>
      <c r="E769" s="1" t="s">
        <v>28</v>
      </c>
      <c r="F769" s="1" t="s">
        <v>29</v>
      </c>
      <c r="G769" s="1" t="s">
        <v>33</v>
      </c>
      <c r="H769" s="1" t="s">
        <v>34</v>
      </c>
      <c r="I769" s="5">
        <v>279</v>
      </c>
      <c r="J769" s="5">
        <v>125550</v>
      </c>
      <c r="K769" s="5">
        <v>-11166.49</v>
      </c>
      <c r="L769" s="5">
        <v>114383.51</v>
      </c>
      <c r="M769" s="5">
        <v>-76953.570000000007</v>
      </c>
      <c r="N769" s="5">
        <v>-4041.72</v>
      </c>
      <c r="O769" s="5">
        <v>-1608.56</v>
      </c>
      <c r="P769" s="5">
        <f>Table1[[#This Row],[Net Sales]]+(Table1[[#This Row],[Cost of Goods Sold]]+Table1[[#This Row],[Distribution]]+Table1[[#This Row],[Warehousing]])</f>
        <v>31779.659999999989</v>
      </c>
      <c r="Q769" s="12">
        <f>Table1[[#This Row],[PROFIT]]/Table1[[#This Row],[Net Sales]]</f>
        <v>0.27783427873475808</v>
      </c>
      <c r="R769" s="14">
        <f>ABS(Table1[[#This Row],[Distribution]])+ABS(Table1[[#This Row],[Warehousing]])</f>
        <v>5650.28</v>
      </c>
      <c r="S769" s="12">
        <f>ABS(Table1[[#This Row],[Discounts]]/Table1[[#This Row],[Gross Sales]])</f>
        <v>8.8940581441656702E-2</v>
      </c>
      <c r="T769" s="17">
        <f>Table1[[#This Row],[logistics cost]]/Table1[[#This Row],[Net Sales]]</f>
        <v>4.9397679787934468E-2</v>
      </c>
      <c r="U769" s="1">
        <f>Table1[[#This Row],[PROFIT]]/Table1[[#This Row],[Volume]]</f>
        <v>113.90559139784942</v>
      </c>
      <c r="V769" s="1">
        <f>ABS(Table1[[#This Row],[Discounts]])</f>
        <v>11166.49</v>
      </c>
    </row>
    <row r="770" spans="1:22" ht="21.75" customHeight="1" x14ac:dyDescent="0.3">
      <c r="A770" s="1">
        <v>1110010</v>
      </c>
      <c r="B770" s="1" t="s">
        <v>15</v>
      </c>
      <c r="C770" s="1">
        <v>202504</v>
      </c>
      <c r="D770" s="1" t="s">
        <v>16</v>
      </c>
      <c r="E770" s="1" t="s">
        <v>17</v>
      </c>
      <c r="F770" s="1" t="s">
        <v>18</v>
      </c>
      <c r="G770" s="1" t="s">
        <v>33</v>
      </c>
      <c r="H770" s="1" t="s">
        <v>34</v>
      </c>
      <c r="I770" s="5">
        <v>167.8</v>
      </c>
      <c r="J770" s="5">
        <v>70476</v>
      </c>
      <c r="K770" s="5">
        <v>-5806.44</v>
      </c>
      <c r="L770" s="5">
        <v>64669.56</v>
      </c>
      <c r="M770" s="5">
        <v>-43358.99</v>
      </c>
      <c r="N770" s="5">
        <v>-2221.25</v>
      </c>
      <c r="O770" s="5">
        <v>-1213.69</v>
      </c>
      <c r="P770" s="5">
        <f>Table1[[#This Row],[Net Sales]]+(Table1[[#This Row],[Cost of Goods Sold]]+Table1[[#This Row],[Distribution]]+Table1[[#This Row],[Warehousing]])</f>
        <v>17875.629999999997</v>
      </c>
      <c r="Q770" s="12">
        <f>Table1[[#This Row],[PROFIT]]/Table1[[#This Row],[Net Sales]]</f>
        <v>0.27641490061166335</v>
      </c>
      <c r="R770" s="14">
        <f>ABS(Table1[[#This Row],[Distribution]])+ABS(Table1[[#This Row],[Warehousing]])</f>
        <v>3434.94</v>
      </c>
      <c r="S770" s="12">
        <f>ABS(Table1[[#This Row],[Discounts]]/Table1[[#This Row],[Gross Sales]])</f>
        <v>8.2388898348373915E-2</v>
      </c>
      <c r="T770" s="17">
        <f>Table1[[#This Row],[logistics cost]]/Table1[[#This Row],[Net Sales]]</f>
        <v>5.3115252369120805E-2</v>
      </c>
      <c r="U770" s="1">
        <f>Table1[[#This Row],[PROFIT]]/Table1[[#This Row],[Volume]]</f>
        <v>106.52938021454109</v>
      </c>
      <c r="V770" s="1">
        <f>ABS(Table1[[#This Row],[Discounts]])</f>
        <v>5806.44</v>
      </c>
    </row>
    <row r="771" spans="1:22" ht="21.75" customHeight="1" x14ac:dyDescent="0.3">
      <c r="A771" s="1">
        <v>1110010</v>
      </c>
      <c r="B771" s="1" t="s">
        <v>15</v>
      </c>
      <c r="C771" s="1">
        <v>202505</v>
      </c>
      <c r="D771" s="1" t="s">
        <v>16</v>
      </c>
      <c r="E771" s="1" t="s">
        <v>17</v>
      </c>
      <c r="F771" s="1" t="s">
        <v>18</v>
      </c>
      <c r="G771" s="1" t="s">
        <v>39</v>
      </c>
      <c r="H771" s="1" t="s">
        <v>37</v>
      </c>
      <c r="I771" s="5">
        <v>66.599999999999994</v>
      </c>
      <c r="J771" s="5">
        <v>27972</v>
      </c>
      <c r="K771" s="5">
        <v>-2708.66</v>
      </c>
      <c r="L771" s="5">
        <v>25263.34</v>
      </c>
      <c r="M771" s="5">
        <v>-16768.64</v>
      </c>
      <c r="N771" s="5">
        <v>-782.02</v>
      </c>
      <c r="O771" s="5">
        <v>-335.19</v>
      </c>
      <c r="P771" s="5">
        <f>Table1[[#This Row],[Net Sales]]+(Table1[[#This Row],[Cost of Goods Sold]]+Table1[[#This Row],[Distribution]]+Table1[[#This Row],[Warehousing]])</f>
        <v>7377.4900000000016</v>
      </c>
      <c r="Q771" s="12">
        <f>Table1[[#This Row],[PROFIT]]/Table1[[#This Row],[Net Sales]]</f>
        <v>0.2920235408303099</v>
      </c>
      <c r="R771" s="14">
        <f>ABS(Table1[[#This Row],[Distribution]])+ABS(Table1[[#This Row],[Warehousing]])</f>
        <v>1117.21</v>
      </c>
      <c r="S771" s="12">
        <f>ABS(Table1[[#This Row],[Discounts]]/Table1[[#This Row],[Gross Sales]])</f>
        <v>9.683469183469183E-2</v>
      </c>
      <c r="T771" s="17">
        <f>Table1[[#This Row],[logistics cost]]/Table1[[#This Row],[Net Sales]]</f>
        <v>4.4222577062257011E-2</v>
      </c>
      <c r="U771" s="1">
        <f>Table1[[#This Row],[PROFIT]]/Table1[[#This Row],[Volume]]</f>
        <v>110.77312312312316</v>
      </c>
      <c r="V771" s="1">
        <f>ABS(Table1[[#This Row],[Discounts]])</f>
        <v>2708.66</v>
      </c>
    </row>
    <row r="772" spans="1:22" ht="21.75" customHeight="1" x14ac:dyDescent="0.3">
      <c r="A772" s="1">
        <v>1110010</v>
      </c>
      <c r="B772" s="1" t="s">
        <v>15</v>
      </c>
      <c r="C772" s="1">
        <v>202509</v>
      </c>
      <c r="D772" s="1" t="s">
        <v>16</v>
      </c>
      <c r="E772" s="1" t="s">
        <v>17</v>
      </c>
      <c r="F772" s="1" t="s">
        <v>18</v>
      </c>
      <c r="G772" s="1" t="s">
        <v>38</v>
      </c>
      <c r="H772" s="1" t="s">
        <v>20</v>
      </c>
      <c r="I772" s="5">
        <v>58.8</v>
      </c>
      <c r="J772" s="5">
        <v>24696</v>
      </c>
      <c r="K772" s="5">
        <v>-1956.74</v>
      </c>
      <c r="L772" s="5">
        <v>22739.26</v>
      </c>
      <c r="M772" s="5">
        <v>-14102.54</v>
      </c>
      <c r="N772" s="5">
        <v>-545.78</v>
      </c>
      <c r="O772" s="5">
        <v>-296.87</v>
      </c>
      <c r="P772" s="5">
        <f>Table1[[#This Row],[Net Sales]]+(Table1[[#This Row],[Cost of Goods Sold]]+Table1[[#This Row],[Distribution]]+Table1[[#This Row],[Warehousing]])</f>
        <v>7794.0699999999961</v>
      </c>
      <c r="Q772" s="12">
        <f>Table1[[#This Row],[PROFIT]]/Table1[[#This Row],[Net Sales]]</f>
        <v>0.34275829556458726</v>
      </c>
      <c r="R772" s="14">
        <f>ABS(Table1[[#This Row],[Distribution]])+ABS(Table1[[#This Row],[Warehousing]])</f>
        <v>842.65</v>
      </c>
      <c r="S772" s="12">
        <f>ABS(Table1[[#This Row],[Discounts]]/Table1[[#This Row],[Gross Sales]])</f>
        <v>7.9233074182053775E-2</v>
      </c>
      <c r="T772" s="17">
        <f>Table1[[#This Row],[logistics cost]]/Table1[[#This Row],[Net Sales]]</f>
        <v>3.7057054627107483E-2</v>
      </c>
      <c r="U772" s="1">
        <f>Table1[[#This Row],[PROFIT]]/Table1[[#This Row],[Volume]]</f>
        <v>132.55221088435368</v>
      </c>
      <c r="V772" s="1">
        <f>ABS(Table1[[#This Row],[Discounts]])</f>
        <v>1956.74</v>
      </c>
    </row>
    <row r="773" spans="1:22" ht="21.75" customHeight="1" x14ac:dyDescent="0.3">
      <c r="A773" s="1">
        <v>1130010</v>
      </c>
      <c r="B773" s="1" t="s">
        <v>26</v>
      </c>
      <c r="C773" s="1">
        <v>202406</v>
      </c>
      <c r="D773" s="1" t="s">
        <v>27</v>
      </c>
      <c r="E773" s="1" t="s">
        <v>28</v>
      </c>
      <c r="F773" s="1" t="s">
        <v>29</v>
      </c>
      <c r="G773" s="1" t="s">
        <v>25</v>
      </c>
      <c r="H773" s="1" t="s">
        <v>20</v>
      </c>
      <c r="I773" s="5">
        <v>37.5</v>
      </c>
      <c r="J773" s="5">
        <v>13500</v>
      </c>
      <c r="K773" s="5">
        <v>-1098.99</v>
      </c>
      <c r="L773" s="5">
        <v>12401.01</v>
      </c>
      <c r="M773" s="5">
        <v>-8259.77</v>
      </c>
      <c r="N773" s="5">
        <v>-409.03</v>
      </c>
      <c r="O773" s="5">
        <v>-140.13999999999999</v>
      </c>
      <c r="P773" s="5">
        <f>Table1[[#This Row],[Net Sales]]+(Table1[[#This Row],[Cost of Goods Sold]]+Table1[[#This Row],[Distribution]]+Table1[[#This Row],[Warehousing]])</f>
        <v>3592.0699999999997</v>
      </c>
      <c r="Q773" s="12">
        <f>Table1[[#This Row],[PROFIT]]/Table1[[#This Row],[Net Sales]]</f>
        <v>0.28965947128500014</v>
      </c>
      <c r="R773" s="14">
        <f>ABS(Table1[[#This Row],[Distribution]])+ABS(Table1[[#This Row],[Warehousing]])</f>
        <v>549.16999999999996</v>
      </c>
      <c r="S773" s="12">
        <f>ABS(Table1[[#This Row],[Discounts]]/Table1[[#This Row],[Gross Sales]])</f>
        <v>8.1406666666666669E-2</v>
      </c>
      <c r="T773" s="17">
        <f>Table1[[#This Row],[logistics cost]]/Table1[[#This Row],[Net Sales]]</f>
        <v>4.4284296198454802E-2</v>
      </c>
      <c r="U773" s="1">
        <f>Table1[[#This Row],[PROFIT]]/Table1[[#This Row],[Volume]]</f>
        <v>95.788533333333319</v>
      </c>
      <c r="V773" s="1">
        <f>ABS(Table1[[#This Row],[Discounts]])</f>
        <v>1098.99</v>
      </c>
    </row>
    <row r="774" spans="1:22" ht="21.75" customHeight="1" x14ac:dyDescent="0.3">
      <c r="A774" s="1">
        <v>1130010</v>
      </c>
      <c r="B774" s="1" t="s">
        <v>26</v>
      </c>
      <c r="C774" s="1">
        <v>202503</v>
      </c>
      <c r="D774" s="1" t="s">
        <v>27</v>
      </c>
      <c r="E774" s="1" t="s">
        <v>28</v>
      </c>
      <c r="F774" s="1" t="s">
        <v>29</v>
      </c>
      <c r="G774" s="1" t="s">
        <v>35</v>
      </c>
      <c r="H774" s="1" t="s">
        <v>31</v>
      </c>
      <c r="I774" s="5">
        <v>62.6</v>
      </c>
      <c r="J774" s="5">
        <v>22536</v>
      </c>
      <c r="K774" s="5">
        <v>-782.08</v>
      </c>
      <c r="L774" s="5">
        <v>21753.919999999998</v>
      </c>
      <c r="M774" s="5">
        <v>-13827.68</v>
      </c>
      <c r="N774" s="5">
        <v>-734.18</v>
      </c>
      <c r="O774" s="5">
        <v>-397.39</v>
      </c>
      <c r="P774" s="5">
        <f>Table1[[#This Row],[Net Sales]]+(Table1[[#This Row],[Cost of Goods Sold]]+Table1[[#This Row],[Distribution]]+Table1[[#This Row],[Warehousing]])</f>
        <v>6794.6699999999983</v>
      </c>
      <c r="Q774" s="12">
        <f>Table1[[#This Row],[PROFIT]]/Table1[[#This Row],[Net Sales]]</f>
        <v>0.31234232726791306</v>
      </c>
      <c r="R774" s="14">
        <f>ABS(Table1[[#This Row],[Distribution]])+ABS(Table1[[#This Row],[Warehousing]])</f>
        <v>1131.57</v>
      </c>
      <c r="S774" s="12">
        <f>ABS(Table1[[#This Row],[Discounts]]/Table1[[#This Row],[Gross Sales]])</f>
        <v>3.4703585374511896E-2</v>
      </c>
      <c r="T774" s="17">
        <f>Table1[[#This Row],[logistics cost]]/Table1[[#This Row],[Net Sales]]</f>
        <v>5.2016831908915727E-2</v>
      </c>
      <c r="U774" s="1">
        <f>Table1[[#This Row],[PROFIT]]/Table1[[#This Row],[Volume]]</f>
        <v>108.54105431309901</v>
      </c>
      <c r="V774" s="1">
        <f>ABS(Table1[[#This Row],[Discounts]])</f>
        <v>782.08</v>
      </c>
    </row>
    <row r="775" spans="1:22" ht="21.75" customHeight="1" x14ac:dyDescent="0.3">
      <c r="A775" s="1">
        <v>1120010</v>
      </c>
      <c r="B775" s="1" t="s">
        <v>32</v>
      </c>
      <c r="C775" s="1">
        <v>202502</v>
      </c>
      <c r="D775" s="1" t="s">
        <v>22</v>
      </c>
      <c r="E775" s="1" t="s">
        <v>17</v>
      </c>
      <c r="F775" s="1" t="s">
        <v>18</v>
      </c>
      <c r="G775" s="1" t="s">
        <v>36</v>
      </c>
      <c r="H775" s="1" t="s">
        <v>37</v>
      </c>
      <c r="I775" s="5">
        <v>141.9</v>
      </c>
      <c r="J775" s="5">
        <v>68112</v>
      </c>
      <c r="K775" s="5">
        <v>-6521.03</v>
      </c>
      <c r="L775" s="5">
        <v>61590.97</v>
      </c>
      <c r="M775" s="5">
        <v>-39580.769999999997</v>
      </c>
      <c r="N775" s="5">
        <v>-2259.9899999999998</v>
      </c>
      <c r="O775" s="5">
        <v>-967.22</v>
      </c>
      <c r="P775" s="5">
        <f>Table1[[#This Row],[Net Sales]]+(Table1[[#This Row],[Cost of Goods Sold]]+Table1[[#This Row],[Distribution]]+Table1[[#This Row],[Warehousing]])</f>
        <v>18782.990000000005</v>
      </c>
      <c r="Q775" s="12">
        <f>Table1[[#This Row],[PROFIT]]/Table1[[#This Row],[Net Sales]]</f>
        <v>0.30496337368935744</v>
      </c>
      <c r="R775" s="14">
        <f>ABS(Table1[[#This Row],[Distribution]])+ABS(Table1[[#This Row],[Warehousing]])</f>
        <v>3227.21</v>
      </c>
      <c r="S775" s="12">
        <f>ABS(Table1[[#This Row],[Discounts]]/Table1[[#This Row],[Gross Sales]])</f>
        <v>9.5739810899694619E-2</v>
      </c>
      <c r="T775" s="17">
        <f>Table1[[#This Row],[logistics cost]]/Table1[[#This Row],[Net Sales]]</f>
        <v>5.2397453717647244E-2</v>
      </c>
      <c r="U775" s="1">
        <f>Table1[[#This Row],[PROFIT]]/Table1[[#This Row],[Volume]]</f>
        <v>132.36779422128262</v>
      </c>
      <c r="V775" s="1">
        <f>ABS(Table1[[#This Row],[Discounts]])</f>
        <v>6521.03</v>
      </c>
    </row>
    <row r="776" spans="1:22" ht="21.75" customHeight="1" x14ac:dyDescent="0.3">
      <c r="A776" s="1">
        <v>1110010</v>
      </c>
      <c r="B776" s="1" t="s">
        <v>15</v>
      </c>
      <c r="C776" s="1">
        <v>202403</v>
      </c>
      <c r="D776" s="1" t="s">
        <v>16</v>
      </c>
      <c r="E776" s="1" t="s">
        <v>17</v>
      </c>
      <c r="F776" s="1" t="s">
        <v>18</v>
      </c>
      <c r="G776" s="1" t="s">
        <v>38</v>
      </c>
      <c r="H776" s="1" t="s">
        <v>20</v>
      </c>
      <c r="I776" s="5">
        <v>117.2</v>
      </c>
      <c r="J776" s="5">
        <v>49224</v>
      </c>
      <c r="K776" s="5">
        <v>-3246.22</v>
      </c>
      <c r="L776" s="5">
        <v>45977.78</v>
      </c>
      <c r="M776" s="5">
        <v>-30440.77</v>
      </c>
      <c r="N776" s="5">
        <v>-1074.74</v>
      </c>
      <c r="O776" s="5">
        <v>-644.16</v>
      </c>
      <c r="P776" s="5">
        <f>Table1[[#This Row],[Net Sales]]+(Table1[[#This Row],[Cost of Goods Sold]]+Table1[[#This Row],[Distribution]]+Table1[[#This Row],[Warehousing]])</f>
        <v>13818.109999999997</v>
      </c>
      <c r="Q776" s="12">
        <f>Table1[[#This Row],[PROFIT]]/Table1[[#This Row],[Net Sales]]</f>
        <v>0.30053886899280474</v>
      </c>
      <c r="R776" s="14">
        <f>ABS(Table1[[#This Row],[Distribution]])+ABS(Table1[[#This Row],[Warehousing]])</f>
        <v>1718.9</v>
      </c>
      <c r="S776" s="12">
        <f>ABS(Table1[[#This Row],[Discounts]]/Table1[[#This Row],[Gross Sales]])</f>
        <v>6.5947911587843328E-2</v>
      </c>
      <c r="T776" s="17">
        <f>Table1[[#This Row],[logistics cost]]/Table1[[#This Row],[Net Sales]]</f>
        <v>3.7385450102201546E-2</v>
      </c>
      <c r="U776" s="1">
        <f>Table1[[#This Row],[PROFIT]]/Table1[[#This Row],[Volume]]</f>
        <v>117.90196245733786</v>
      </c>
      <c r="V776" s="1">
        <f>ABS(Table1[[#This Row],[Discounts]])</f>
        <v>3246.22</v>
      </c>
    </row>
    <row r="777" spans="1:22" ht="21.75" customHeight="1" x14ac:dyDescent="0.3">
      <c r="A777" s="1">
        <v>1120020</v>
      </c>
      <c r="B777" s="1" t="s">
        <v>21</v>
      </c>
      <c r="C777" s="1">
        <v>202403</v>
      </c>
      <c r="D777" s="1" t="s">
        <v>22</v>
      </c>
      <c r="E777" s="1" t="s">
        <v>23</v>
      </c>
      <c r="F777" s="1" t="s">
        <v>24</v>
      </c>
      <c r="G777" s="1" t="s">
        <v>33</v>
      </c>
      <c r="H777" s="1" t="s">
        <v>34</v>
      </c>
      <c r="I777" s="5">
        <v>289.5</v>
      </c>
      <c r="J777" s="5">
        <v>110010</v>
      </c>
      <c r="K777" s="5">
        <v>-8262.16</v>
      </c>
      <c r="L777" s="5">
        <v>101747.84</v>
      </c>
      <c r="M777" s="5">
        <v>-66546.61</v>
      </c>
      <c r="N777" s="5">
        <v>-2063.6799999999998</v>
      </c>
      <c r="O777" s="5">
        <v>-1552.51</v>
      </c>
      <c r="P777" s="5">
        <f>Table1[[#This Row],[Net Sales]]+(Table1[[#This Row],[Cost of Goods Sold]]+Table1[[#This Row],[Distribution]]+Table1[[#This Row],[Warehousing]])</f>
        <v>31585.040000000008</v>
      </c>
      <c r="Q777" s="12">
        <f>Table1[[#This Row],[PROFIT]]/Table1[[#This Row],[Net Sales]]</f>
        <v>0.31042467338864399</v>
      </c>
      <c r="R777" s="14">
        <f>ABS(Table1[[#This Row],[Distribution]])+ABS(Table1[[#This Row],[Warehousing]])</f>
        <v>3616.1899999999996</v>
      </c>
      <c r="S777" s="12">
        <f>ABS(Table1[[#This Row],[Discounts]]/Table1[[#This Row],[Gross Sales]])</f>
        <v>7.5103717843832379E-2</v>
      </c>
      <c r="T777" s="17">
        <f>Table1[[#This Row],[logistics cost]]/Table1[[#This Row],[Net Sales]]</f>
        <v>3.5540705335857743E-2</v>
      </c>
      <c r="U777" s="1">
        <f>Table1[[#This Row],[PROFIT]]/Table1[[#This Row],[Volume]]</f>
        <v>109.1020379965458</v>
      </c>
      <c r="V777" s="1">
        <f>ABS(Table1[[#This Row],[Discounts]])</f>
        <v>8262.16</v>
      </c>
    </row>
    <row r="778" spans="1:22" ht="21.75" customHeight="1" x14ac:dyDescent="0.3">
      <c r="A778" s="1">
        <v>1120020</v>
      </c>
      <c r="B778" s="1" t="s">
        <v>21</v>
      </c>
      <c r="C778" s="1">
        <v>202408</v>
      </c>
      <c r="D778" s="1" t="s">
        <v>22</v>
      </c>
      <c r="E778" s="1" t="s">
        <v>23</v>
      </c>
      <c r="F778" s="1" t="s">
        <v>24</v>
      </c>
      <c r="G778" s="1" t="s">
        <v>30</v>
      </c>
      <c r="H778" s="1" t="s">
        <v>31</v>
      </c>
      <c r="I778" s="5">
        <v>88.5</v>
      </c>
      <c r="J778" s="5">
        <v>33630</v>
      </c>
      <c r="K778" s="5">
        <v>-800.76</v>
      </c>
      <c r="L778" s="5">
        <v>32829.24</v>
      </c>
      <c r="M778" s="5">
        <v>-22051.93</v>
      </c>
      <c r="N778" s="5">
        <v>-1170.1099999999999</v>
      </c>
      <c r="O778" s="5">
        <v>-422.83</v>
      </c>
      <c r="P778" s="5">
        <f>Table1[[#This Row],[Net Sales]]+(Table1[[#This Row],[Cost of Goods Sold]]+Table1[[#This Row],[Distribution]]+Table1[[#This Row],[Warehousing]])</f>
        <v>9184.3699999999953</v>
      </c>
      <c r="Q778" s="12">
        <f>Table1[[#This Row],[PROFIT]]/Table1[[#This Row],[Net Sales]]</f>
        <v>0.27976188300429727</v>
      </c>
      <c r="R778" s="14">
        <f>ABS(Table1[[#This Row],[Distribution]])+ABS(Table1[[#This Row],[Warehousing]])</f>
        <v>1592.9399999999998</v>
      </c>
      <c r="S778" s="12">
        <f>ABS(Table1[[#This Row],[Discounts]]/Table1[[#This Row],[Gross Sales]])</f>
        <v>2.3810883140053522E-2</v>
      </c>
      <c r="T778" s="17">
        <f>Table1[[#This Row],[logistics cost]]/Table1[[#This Row],[Net Sales]]</f>
        <v>4.852198832504194E-2</v>
      </c>
      <c r="U778" s="1">
        <f>Table1[[#This Row],[PROFIT]]/Table1[[#This Row],[Volume]]</f>
        <v>103.77819209039542</v>
      </c>
      <c r="V778" s="1">
        <f>ABS(Table1[[#This Row],[Discounts]])</f>
        <v>800.76</v>
      </c>
    </row>
    <row r="779" spans="1:22" ht="21.75" customHeight="1" x14ac:dyDescent="0.3">
      <c r="A779" s="1">
        <v>1120020</v>
      </c>
      <c r="B779" s="1" t="s">
        <v>21</v>
      </c>
      <c r="C779" s="1">
        <v>202502</v>
      </c>
      <c r="D779" s="1" t="s">
        <v>22</v>
      </c>
      <c r="E779" s="1" t="s">
        <v>23</v>
      </c>
      <c r="F779" s="1" t="s">
        <v>24</v>
      </c>
      <c r="G779" s="1" t="s">
        <v>30</v>
      </c>
      <c r="H779" s="1" t="s">
        <v>31</v>
      </c>
      <c r="I779" s="5">
        <v>104.2</v>
      </c>
      <c r="J779" s="5">
        <v>39596</v>
      </c>
      <c r="K779" s="5">
        <v>-1267.1400000000001</v>
      </c>
      <c r="L779" s="5">
        <v>38328.86</v>
      </c>
      <c r="M779" s="5">
        <v>-26052.6</v>
      </c>
      <c r="N779" s="5">
        <v>-983.49</v>
      </c>
      <c r="O779" s="5">
        <v>-642.85</v>
      </c>
      <c r="P779" s="5">
        <f>Table1[[#This Row],[Net Sales]]+(Table1[[#This Row],[Cost of Goods Sold]]+Table1[[#This Row],[Distribution]]+Table1[[#This Row],[Warehousing]])</f>
        <v>10649.920000000002</v>
      </c>
      <c r="Q779" s="12">
        <f>Table1[[#This Row],[PROFIT]]/Table1[[#This Row],[Net Sales]]</f>
        <v>0.27785642463668375</v>
      </c>
      <c r="R779" s="14">
        <f>ABS(Table1[[#This Row],[Distribution]])+ABS(Table1[[#This Row],[Warehousing]])</f>
        <v>1626.3400000000001</v>
      </c>
      <c r="S779" s="12">
        <f>ABS(Table1[[#This Row],[Discounts]]/Table1[[#This Row],[Gross Sales]])</f>
        <v>3.2001717345186385E-2</v>
      </c>
      <c r="T779" s="17">
        <f>Table1[[#This Row],[logistics cost]]/Table1[[#This Row],[Net Sales]]</f>
        <v>4.2431212407569655E-2</v>
      </c>
      <c r="U779" s="1">
        <f>Table1[[#This Row],[PROFIT]]/Table1[[#This Row],[Volume]]</f>
        <v>102.20652591170827</v>
      </c>
      <c r="V779" s="1">
        <f>ABS(Table1[[#This Row],[Discounts]])</f>
        <v>1267.1400000000001</v>
      </c>
    </row>
    <row r="780" spans="1:22" ht="21.75" customHeight="1" x14ac:dyDescent="0.3">
      <c r="A780" s="1">
        <v>1120020</v>
      </c>
      <c r="B780" s="1" t="s">
        <v>21</v>
      </c>
      <c r="C780" s="1">
        <v>202405</v>
      </c>
      <c r="D780" s="1" t="s">
        <v>22</v>
      </c>
      <c r="E780" s="1" t="s">
        <v>23</v>
      </c>
      <c r="F780" s="1" t="s">
        <v>24</v>
      </c>
      <c r="G780" s="1" t="s">
        <v>39</v>
      </c>
      <c r="H780" s="1" t="s">
        <v>37</v>
      </c>
      <c r="I780" s="5">
        <v>57.2</v>
      </c>
      <c r="J780" s="5">
        <v>21736</v>
      </c>
      <c r="K780" s="5">
        <v>-2587.56</v>
      </c>
      <c r="L780" s="5">
        <v>19148.439999999999</v>
      </c>
      <c r="M780" s="5">
        <v>-12142.58</v>
      </c>
      <c r="N780" s="5">
        <v>-555.67999999999995</v>
      </c>
      <c r="O780" s="5">
        <v>-239.03</v>
      </c>
      <c r="P780" s="5">
        <f>Table1[[#This Row],[Net Sales]]+(Table1[[#This Row],[Cost of Goods Sold]]+Table1[[#This Row],[Distribution]]+Table1[[#This Row],[Warehousing]])</f>
        <v>6211.1499999999978</v>
      </c>
      <c r="Q780" s="12">
        <f>Table1[[#This Row],[PROFIT]]/Table1[[#This Row],[Net Sales]]</f>
        <v>0.32436846030277133</v>
      </c>
      <c r="R780" s="14">
        <f>ABS(Table1[[#This Row],[Distribution]])+ABS(Table1[[#This Row],[Warehousing]])</f>
        <v>794.70999999999992</v>
      </c>
      <c r="S780" s="12">
        <f>ABS(Table1[[#This Row],[Discounts]]/Table1[[#This Row],[Gross Sales]])</f>
        <v>0.1190449024659551</v>
      </c>
      <c r="T780" s="17">
        <f>Table1[[#This Row],[logistics cost]]/Table1[[#This Row],[Net Sales]]</f>
        <v>4.1502597600640054E-2</v>
      </c>
      <c r="U780" s="1">
        <f>Table1[[#This Row],[PROFIT]]/Table1[[#This Row],[Volume]]</f>
        <v>108.58653846153842</v>
      </c>
      <c r="V780" s="1">
        <f>ABS(Table1[[#This Row],[Discounts]])</f>
        <v>2587.56</v>
      </c>
    </row>
    <row r="781" spans="1:22" ht="21.75" customHeight="1" x14ac:dyDescent="0.3">
      <c r="A781" s="1">
        <v>1130010</v>
      </c>
      <c r="B781" s="1" t="s">
        <v>26</v>
      </c>
      <c r="C781" s="1">
        <v>202401</v>
      </c>
      <c r="D781" s="1" t="s">
        <v>27</v>
      </c>
      <c r="E781" s="1" t="s">
        <v>28</v>
      </c>
      <c r="F781" s="1" t="s">
        <v>29</v>
      </c>
      <c r="G781" s="1" t="s">
        <v>30</v>
      </c>
      <c r="H781" s="1" t="s">
        <v>31</v>
      </c>
      <c r="I781" s="5">
        <v>61.6</v>
      </c>
      <c r="J781" s="5">
        <v>22176</v>
      </c>
      <c r="K781" s="5">
        <v>-830.02</v>
      </c>
      <c r="L781" s="5">
        <v>21345.98</v>
      </c>
      <c r="M781" s="5">
        <v>-14482.48</v>
      </c>
      <c r="N781" s="5">
        <v>-596.64</v>
      </c>
      <c r="O781" s="5">
        <v>-258.76</v>
      </c>
      <c r="P781" s="5">
        <f>Table1[[#This Row],[Net Sales]]+(Table1[[#This Row],[Cost of Goods Sold]]+Table1[[#This Row],[Distribution]]+Table1[[#This Row],[Warehousing]])</f>
        <v>6008.1</v>
      </c>
      <c r="Q781" s="12">
        <f>Table1[[#This Row],[PROFIT]]/Table1[[#This Row],[Net Sales]]</f>
        <v>0.28146283281442225</v>
      </c>
      <c r="R781" s="14">
        <f>ABS(Table1[[#This Row],[Distribution]])+ABS(Table1[[#This Row],[Warehousing]])</f>
        <v>855.4</v>
      </c>
      <c r="S781" s="12">
        <f>ABS(Table1[[#This Row],[Discounts]]/Table1[[#This Row],[Gross Sales]])</f>
        <v>3.7428751803751804E-2</v>
      </c>
      <c r="T781" s="17">
        <f>Table1[[#This Row],[logistics cost]]/Table1[[#This Row],[Net Sales]]</f>
        <v>4.0073119154051491E-2</v>
      </c>
      <c r="U781" s="1">
        <f>Table1[[#This Row],[PROFIT]]/Table1[[#This Row],[Volume]]</f>
        <v>97.534090909090907</v>
      </c>
      <c r="V781" s="1">
        <f>ABS(Table1[[#This Row],[Discounts]])</f>
        <v>830.02</v>
      </c>
    </row>
    <row r="782" spans="1:22" ht="21.75" customHeight="1" x14ac:dyDescent="0.3">
      <c r="A782" s="1">
        <v>1120020</v>
      </c>
      <c r="B782" s="1" t="s">
        <v>21</v>
      </c>
      <c r="C782" s="1">
        <v>202508</v>
      </c>
      <c r="D782" s="1" t="s">
        <v>22</v>
      </c>
      <c r="E782" s="1" t="s">
        <v>23</v>
      </c>
      <c r="F782" s="1" t="s">
        <v>24</v>
      </c>
      <c r="G782" s="1" t="s">
        <v>43</v>
      </c>
      <c r="H782" s="1" t="s">
        <v>31</v>
      </c>
      <c r="I782" s="5">
        <v>38.200000000000003</v>
      </c>
      <c r="J782" s="5">
        <v>14516</v>
      </c>
      <c r="K782" s="5">
        <v>-317.98</v>
      </c>
      <c r="L782" s="5">
        <v>14198.02</v>
      </c>
      <c r="M782" s="5">
        <v>-8852.82</v>
      </c>
      <c r="N782" s="5">
        <v>-378.48</v>
      </c>
      <c r="O782" s="5">
        <v>-175.32</v>
      </c>
      <c r="P782" s="5">
        <f>Table1[[#This Row],[Net Sales]]+(Table1[[#This Row],[Cost of Goods Sold]]+Table1[[#This Row],[Distribution]]+Table1[[#This Row],[Warehousing]])</f>
        <v>4791.4000000000015</v>
      </c>
      <c r="Q782" s="12">
        <f>Table1[[#This Row],[PROFIT]]/Table1[[#This Row],[Net Sales]]</f>
        <v>0.33746959083027078</v>
      </c>
      <c r="R782" s="14">
        <f>ABS(Table1[[#This Row],[Distribution]])+ABS(Table1[[#This Row],[Warehousing]])</f>
        <v>553.79999999999995</v>
      </c>
      <c r="S782" s="12">
        <f>ABS(Table1[[#This Row],[Discounts]]/Table1[[#This Row],[Gross Sales]])</f>
        <v>2.1905483604298705E-2</v>
      </c>
      <c r="T782" s="17">
        <f>Table1[[#This Row],[logistics cost]]/Table1[[#This Row],[Net Sales]]</f>
        <v>3.9005438786535021E-2</v>
      </c>
      <c r="U782" s="1">
        <f>Table1[[#This Row],[PROFIT]]/Table1[[#This Row],[Volume]]</f>
        <v>125.42931937172777</v>
      </c>
      <c r="V782" s="1">
        <f>ABS(Table1[[#This Row],[Discounts]])</f>
        <v>317.98</v>
      </c>
    </row>
    <row r="783" spans="1:22" ht="21.75" customHeight="1" x14ac:dyDescent="0.3">
      <c r="A783" s="1">
        <v>1120010</v>
      </c>
      <c r="B783" s="1" t="s">
        <v>32</v>
      </c>
      <c r="C783" s="1">
        <v>202409</v>
      </c>
      <c r="D783" s="1" t="s">
        <v>22</v>
      </c>
      <c r="E783" s="1" t="s">
        <v>17</v>
      </c>
      <c r="F783" s="1" t="s">
        <v>18</v>
      </c>
      <c r="G783" s="1" t="s">
        <v>25</v>
      </c>
      <c r="H783" s="1" t="s">
        <v>20</v>
      </c>
      <c r="I783" s="5">
        <v>65.5</v>
      </c>
      <c r="J783" s="5">
        <v>31440</v>
      </c>
      <c r="K783" s="5">
        <v>-2245.6999999999998</v>
      </c>
      <c r="L783" s="5">
        <v>29194.3</v>
      </c>
      <c r="M783" s="5">
        <v>-19812.75</v>
      </c>
      <c r="N783" s="5">
        <v>-975.83</v>
      </c>
      <c r="O783" s="5">
        <v>-330.55</v>
      </c>
      <c r="P783" s="5">
        <f>Table1[[#This Row],[Net Sales]]+(Table1[[#This Row],[Cost of Goods Sold]]+Table1[[#This Row],[Distribution]]+Table1[[#This Row],[Warehousing]])</f>
        <v>8075.1699999999983</v>
      </c>
      <c r="Q783" s="12">
        <f>Table1[[#This Row],[PROFIT]]/Table1[[#This Row],[Net Sales]]</f>
        <v>0.27660091182182817</v>
      </c>
      <c r="R783" s="14">
        <f>ABS(Table1[[#This Row],[Distribution]])+ABS(Table1[[#This Row],[Warehousing]])</f>
        <v>1306.3800000000001</v>
      </c>
      <c r="S783" s="12">
        <f>ABS(Table1[[#This Row],[Discounts]]/Table1[[#This Row],[Gross Sales]])</f>
        <v>7.1428117048346049E-2</v>
      </c>
      <c r="T783" s="17">
        <f>Table1[[#This Row],[logistics cost]]/Table1[[#This Row],[Net Sales]]</f>
        <v>4.4747776106979789E-2</v>
      </c>
      <c r="U783" s="1">
        <f>Table1[[#This Row],[PROFIT]]/Table1[[#This Row],[Volume]]</f>
        <v>123.28503816793891</v>
      </c>
      <c r="V783" s="1">
        <f>ABS(Table1[[#This Row],[Discounts]])</f>
        <v>2245.6999999999998</v>
      </c>
    </row>
    <row r="784" spans="1:22" ht="21.75" customHeight="1" x14ac:dyDescent="0.3">
      <c r="A784" s="1">
        <v>1130010</v>
      </c>
      <c r="B784" s="1" t="s">
        <v>26</v>
      </c>
      <c r="C784" s="1">
        <v>202409</v>
      </c>
      <c r="D784" s="1" t="s">
        <v>27</v>
      </c>
      <c r="E784" s="1" t="s">
        <v>28</v>
      </c>
      <c r="F784" s="1" t="s">
        <v>29</v>
      </c>
      <c r="G784" s="1" t="s">
        <v>38</v>
      </c>
      <c r="H784" s="1" t="s">
        <v>20</v>
      </c>
      <c r="I784" s="5">
        <v>28.7</v>
      </c>
      <c r="J784" s="5">
        <v>10332</v>
      </c>
      <c r="K784" s="5">
        <v>-772.68</v>
      </c>
      <c r="L784" s="5">
        <v>9559.32</v>
      </c>
      <c r="M784" s="5">
        <v>-6121.32</v>
      </c>
      <c r="N784" s="5">
        <v>-280.68</v>
      </c>
      <c r="O784" s="5">
        <v>-104.16</v>
      </c>
      <c r="P784" s="5">
        <f>Table1[[#This Row],[Net Sales]]+(Table1[[#This Row],[Cost of Goods Sold]]+Table1[[#This Row],[Distribution]]+Table1[[#This Row],[Warehousing]])</f>
        <v>3053.16</v>
      </c>
      <c r="Q784" s="12">
        <f>Table1[[#This Row],[PROFIT]]/Table1[[#This Row],[Net Sales]]</f>
        <v>0.31939091901934447</v>
      </c>
      <c r="R784" s="14">
        <f>ABS(Table1[[#This Row],[Distribution]])+ABS(Table1[[#This Row],[Warehousing]])</f>
        <v>384.84000000000003</v>
      </c>
      <c r="S784" s="12">
        <f>ABS(Table1[[#This Row],[Discounts]]/Table1[[#This Row],[Gross Sales]])</f>
        <v>7.4785133565621359E-2</v>
      </c>
      <c r="T784" s="17">
        <f>Table1[[#This Row],[logistics cost]]/Table1[[#This Row],[Net Sales]]</f>
        <v>4.0258093671934829E-2</v>
      </c>
      <c r="U784" s="1">
        <f>Table1[[#This Row],[PROFIT]]/Table1[[#This Row],[Volume]]</f>
        <v>106.38188153310104</v>
      </c>
      <c r="V784" s="1">
        <f>ABS(Table1[[#This Row],[Discounts]])</f>
        <v>772.68</v>
      </c>
    </row>
    <row r="785" spans="1:22" ht="21.75" customHeight="1" x14ac:dyDescent="0.3">
      <c r="A785" s="1">
        <v>1130010</v>
      </c>
      <c r="B785" s="1" t="s">
        <v>26</v>
      </c>
      <c r="C785" s="1">
        <v>202409</v>
      </c>
      <c r="D785" s="1" t="s">
        <v>27</v>
      </c>
      <c r="E785" s="1" t="s">
        <v>28</v>
      </c>
      <c r="F785" s="1" t="s">
        <v>29</v>
      </c>
      <c r="G785" s="1" t="s">
        <v>30</v>
      </c>
      <c r="H785" s="1" t="s">
        <v>31</v>
      </c>
      <c r="I785" s="5">
        <v>22.9</v>
      </c>
      <c r="J785" s="5">
        <v>8244</v>
      </c>
      <c r="K785" s="5">
        <v>-172.16</v>
      </c>
      <c r="L785" s="5">
        <v>8071.84</v>
      </c>
      <c r="M785" s="5">
        <v>-5066.47</v>
      </c>
      <c r="N785" s="5">
        <v>-302.16000000000003</v>
      </c>
      <c r="O785" s="5">
        <v>-148.1</v>
      </c>
      <c r="P785" s="5">
        <f>Table1[[#This Row],[Net Sales]]+(Table1[[#This Row],[Cost of Goods Sold]]+Table1[[#This Row],[Distribution]]+Table1[[#This Row],[Warehousing]])</f>
        <v>2555.1099999999997</v>
      </c>
      <c r="Q785" s="12">
        <f>Table1[[#This Row],[PROFIT]]/Table1[[#This Row],[Net Sales]]</f>
        <v>0.31654616543439906</v>
      </c>
      <c r="R785" s="14">
        <f>ABS(Table1[[#This Row],[Distribution]])+ABS(Table1[[#This Row],[Warehousing]])</f>
        <v>450.26</v>
      </c>
      <c r="S785" s="12">
        <f>ABS(Table1[[#This Row],[Discounts]]/Table1[[#This Row],[Gross Sales]])</f>
        <v>2.0883066472586122E-2</v>
      </c>
      <c r="T785" s="17">
        <f>Table1[[#This Row],[logistics cost]]/Table1[[#This Row],[Net Sales]]</f>
        <v>5.5781581399036648E-2</v>
      </c>
      <c r="U785" s="1">
        <f>Table1[[#This Row],[PROFIT]]/Table1[[#This Row],[Volume]]</f>
        <v>111.5768558951965</v>
      </c>
      <c r="V785" s="1">
        <f>ABS(Table1[[#This Row],[Discounts]])</f>
        <v>172.16</v>
      </c>
    </row>
    <row r="786" spans="1:22" ht="21.75" customHeight="1" x14ac:dyDescent="0.3">
      <c r="A786" s="1">
        <v>1120010</v>
      </c>
      <c r="B786" s="1" t="s">
        <v>32</v>
      </c>
      <c r="C786" s="1">
        <v>202409</v>
      </c>
      <c r="D786" s="1" t="s">
        <v>22</v>
      </c>
      <c r="E786" s="1" t="s">
        <v>17</v>
      </c>
      <c r="F786" s="1" t="s">
        <v>18</v>
      </c>
      <c r="G786" s="1" t="s">
        <v>35</v>
      </c>
      <c r="H786" s="1" t="s">
        <v>31</v>
      </c>
      <c r="I786" s="5">
        <v>77.400000000000006</v>
      </c>
      <c r="J786" s="5">
        <v>37152</v>
      </c>
      <c r="K786" s="5">
        <v>-1308.9100000000001</v>
      </c>
      <c r="L786" s="5">
        <v>35843.089999999997</v>
      </c>
      <c r="M786" s="5">
        <v>-22789.95</v>
      </c>
      <c r="N786" s="5">
        <v>-941.25</v>
      </c>
      <c r="O786" s="5">
        <v>-678.39</v>
      </c>
      <c r="P786" s="5">
        <f>Table1[[#This Row],[Net Sales]]+(Table1[[#This Row],[Cost of Goods Sold]]+Table1[[#This Row],[Distribution]]+Table1[[#This Row],[Warehousing]])</f>
        <v>11433.499999999996</v>
      </c>
      <c r="Q786" s="12">
        <f>Table1[[#This Row],[PROFIT]]/Table1[[#This Row],[Net Sales]]</f>
        <v>0.31898756496719444</v>
      </c>
      <c r="R786" s="14">
        <f>ABS(Table1[[#This Row],[Distribution]])+ABS(Table1[[#This Row],[Warehousing]])</f>
        <v>1619.6399999999999</v>
      </c>
      <c r="S786" s="12">
        <f>ABS(Table1[[#This Row],[Discounts]]/Table1[[#This Row],[Gross Sales]])</f>
        <v>3.523121231696813E-2</v>
      </c>
      <c r="T786" s="17">
        <f>Table1[[#This Row],[logistics cost]]/Table1[[#This Row],[Net Sales]]</f>
        <v>4.5186952352601298E-2</v>
      </c>
      <c r="U786" s="1">
        <f>Table1[[#This Row],[PROFIT]]/Table1[[#This Row],[Volume]]</f>
        <v>147.71963824289401</v>
      </c>
      <c r="V786" s="1">
        <f>ABS(Table1[[#This Row],[Discounts]])</f>
        <v>1308.9100000000001</v>
      </c>
    </row>
    <row r="787" spans="1:22" ht="21.75" customHeight="1" x14ac:dyDescent="0.3">
      <c r="A787" s="1">
        <v>1120010</v>
      </c>
      <c r="B787" s="1" t="s">
        <v>32</v>
      </c>
      <c r="C787" s="1">
        <v>202506</v>
      </c>
      <c r="D787" s="1" t="s">
        <v>22</v>
      </c>
      <c r="E787" s="1" t="s">
        <v>17</v>
      </c>
      <c r="F787" s="1" t="s">
        <v>18</v>
      </c>
      <c r="G787" s="1" t="s">
        <v>30</v>
      </c>
      <c r="H787" s="1" t="s">
        <v>31</v>
      </c>
      <c r="I787" s="5">
        <v>103.8</v>
      </c>
      <c r="J787" s="5">
        <v>49824</v>
      </c>
      <c r="K787" s="5">
        <v>-1651.59</v>
      </c>
      <c r="L787" s="5">
        <v>48172.41</v>
      </c>
      <c r="M787" s="5">
        <v>-32174.03</v>
      </c>
      <c r="N787" s="5">
        <v>-1014.73</v>
      </c>
      <c r="O787" s="5">
        <v>-553.32000000000005</v>
      </c>
      <c r="P787" s="5">
        <f>Table1[[#This Row],[Net Sales]]+(Table1[[#This Row],[Cost of Goods Sold]]+Table1[[#This Row],[Distribution]]+Table1[[#This Row],[Warehousing]])</f>
        <v>14430.330000000002</v>
      </c>
      <c r="Q787" s="12">
        <f>Table1[[#This Row],[PROFIT]]/Table1[[#This Row],[Net Sales]]</f>
        <v>0.29955590762430195</v>
      </c>
      <c r="R787" s="14">
        <f>ABS(Table1[[#This Row],[Distribution]])+ABS(Table1[[#This Row],[Warehousing]])</f>
        <v>1568.0500000000002</v>
      </c>
      <c r="S787" s="12">
        <f>ABS(Table1[[#This Row],[Discounts]]/Table1[[#This Row],[Gross Sales]])</f>
        <v>3.3148482658959533E-2</v>
      </c>
      <c r="T787" s="17">
        <f>Table1[[#This Row],[logistics cost]]/Table1[[#This Row],[Net Sales]]</f>
        <v>3.255078996462913E-2</v>
      </c>
      <c r="U787" s="1">
        <f>Table1[[#This Row],[PROFIT]]/Table1[[#This Row],[Volume]]</f>
        <v>139.02052023121388</v>
      </c>
      <c r="V787" s="1">
        <f>ABS(Table1[[#This Row],[Discounts]])</f>
        <v>1651.59</v>
      </c>
    </row>
    <row r="788" spans="1:22" ht="21.75" customHeight="1" x14ac:dyDescent="0.3">
      <c r="A788" s="1">
        <v>1110020</v>
      </c>
      <c r="B788" s="1" t="s">
        <v>41</v>
      </c>
      <c r="C788" s="1">
        <v>202504</v>
      </c>
      <c r="D788" s="1" t="s">
        <v>16</v>
      </c>
      <c r="E788" s="1" t="s">
        <v>28</v>
      </c>
      <c r="F788" s="1" t="s">
        <v>29</v>
      </c>
      <c r="G788" s="1" t="s">
        <v>36</v>
      </c>
      <c r="H788" s="1" t="s">
        <v>37</v>
      </c>
      <c r="I788" s="5">
        <v>115.1</v>
      </c>
      <c r="J788" s="5">
        <v>51795</v>
      </c>
      <c r="K788" s="5">
        <v>-5606.21</v>
      </c>
      <c r="L788" s="5">
        <v>46188.79</v>
      </c>
      <c r="M788" s="5">
        <v>-29846.54</v>
      </c>
      <c r="N788" s="5">
        <v>-1843.12</v>
      </c>
      <c r="O788" s="5">
        <v>-890.15</v>
      </c>
      <c r="P788" s="5">
        <f>Table1[[#This Row],[Net Sales]]+(Table1[[#This Row],[Cost of Goods Sold]]+Table1[[#This Row],[Distribution]]+Table1[[#This Row],[Warehousing]])</f>
        <v>13608.98</v>
      </c>
      <c r="Q788" s="12">
        <f>Table1[[#This Row],[PROFIT]]/Table1[[#This Row],[Net Sales]]</f>
        <v>0.29463815787337144</v>
      </c>
      <c r="R788" s="14">
        <f>ABS(Table1[[#This Row],[Distribution]])+ABS(Table1[[#This Row],[Warehousing]])</f>
        <v>2733.27</v>
      </c>
      <c r="S788" s="12">
        <f>ABS(Table1[[#This Row],[Discounts]]/Table1[[#This Row],[Gross Sales]])</f>
        <v>0.10823844000386137</v>
      </c>
      <c r="T788" s="17">
        <f>Table1[[#This Row],[logistics cost]]/Table1[[#This Row],[Net Sales]]</f>
        <v>5.9176046828678559E-2</v>
      </c>
      <c r="U788" s="1">
        <f>Table1[[#This Row],[PROFIT]]/Table1[[#This Row],[Volume]]</f>
        <v>118.23614248479583</v>
      </c>
      <c r="V788" s="1">
        <f>ABS(Table1[[#This Row],[Discounts]])</f>
        <v>5606.21</v>
      </c>
    </row>
    <row r="789" spans="1:22" ht="21.75" customHeight="1" x14ac:dyDescent="0.3">
      <c r="A789" s="1">
        <v>1110010</v>
      </c>
      <c r="B789" s="1" t="s">
        <v>15</v>
      </c>
      <c r="C789" s="1">
        <v>202511</v>
      </c>
      <c r="D789" s="1" t="s">
        <v>16</v>
      </c>
      <c r="E789" s="1" t="s">
        <v>17</v>
      </c>
      <c r="F789" s="1" t="s">
        <v>18</v>
      </c>
      <c r="G789" s="1" t="s">
        <v>35</v>
      </c>
      <c r="H789" s="1" t="s">
        <v>31</v>
      </c>
      <c r="I789" s="5">
        <v>71.7</v>
      </c>
      <c r="J789" s="5">
        <v>30114</v>
      </c>
      <c r="K789" s="5">
        <v>-877.98</v>
      </c>
      <c r="L789" s="5">
        <v>29236.02</v>
      </c>
      <c r="M789" s="5">
        <v>-18323.66</v>
      </c>
      <c r="N789" s="5">
        <v>-1005.58</v>
      </c>
      <c r="O789" s="5">
        <v>-335.65</v>
      </c>
      <c r="P789" s="5">
        <f>Table1[[#This Row],[Net Sales]]+(Table1[[#This Row],[Cost of Goods Sold]]+Table1[[#This Row],[Distribution]]+Table1[[#This Row],[Warehousing]])</f>
        <v>9571.1299999999974</v>
      </c>
      <c r="Q789" s="12">
        <f>Table1[[#This Row],[PROFIT]]/Table1[[#This Row],[Net Sales]]</f>
        <v>0.32737458792270618</v>
      </c>
      <c r="R789" s="14">
        <f>ABS(Table1[[#This Row],[Distribution]])+ABS(Table1[[#This Row],[Warehousing]])</f>
        <v>1341.23</v>
      </c>
      <c r="S789" s="12">
        <f>ABS(Table1[[#This Row],[Discounts]]/Table1[[#This Row],[Gross Sales]])</f>
        <v>2.9155210201235307E-2</v>
      </c>
      <c r="T789" s="17">
        <f>Table1[[#This Row],[logistics cost]]/Table1[[#This Row],[Net Sales]]</f>
        <v>4.587594344237006E-2</v>
      </c>
      <c r="U789" s="1">
        <f>Table1[[#This Row],[PROFIT]]/Table1[[#This Row],[Volume]]</f>
        <v>133.48856345885631</v>
      </c>
      <c r="V789" s="1">
        <f>ABS(Table1[[#This Row],[Discounts]])</f>
        <v>877.98</v>
      </c>
    </row>
    <row r="790" spans="1:22" ht="21.75" customHeight="1" x14ac:dyDescent="0.3">
      <c r="A790" s="1">
        <v>1120010</v>
      </c>
      <c r="B790" s="1" t="s">
        <v>32</v>
      </c>
      <c r="C790" s="1">
        <v>202410</v>
      </c>
      <c r="D790" s="1" t="s">
        <v>22</v>
      </c>
      <c r="E790" s="1" t="s">
        <v>17</v>
      </c>
      <c r="F790" s="1" t="s">
        <v>18</v>
      </c>
      <c r="G790" s="1" t="s">
        <v>38</v>
      </c>
      <c r="H790" s="1" t="s">
        <v>20</v>
      </c>
      <c r="I790" s="5">
        <v>29.9</v>
      </c>
      <c r="J790" s="5">
        <v>14352</v>
      </c>
      <c r="K790" s="5">
        <v>-933.58</v>
      </c>
      <c r="L790" s="5">
        <v>13418.42</v>
      </c>
      <c r="M790" s="5">
        <v>-8729.01</v>
      </c>
      <c r="N790" s="5">
        <v>-341.58</v>
      </c>
      <c r="O790" s="5">
        <v>-253.73</v>
      </c>
      <c r="P790" s="5">
        <f>Table1[[#This Row],[Net Sales]]+(Table1[[#This Row],[Cost of Goods Sold]]+Table1[[#This Row],[Distribution]]+Table1[[#This Row],[Warehousing]])</f>
        <v>4094.1000000000004</v>
      </c>
      <c r="Q790" s="12">
        <f>Table1[[#This Row],[PROFIT]]/Table1[[#This Row],[Net Sales]]</f>
        <v>0.30511043774155233</v>
      </c>
      <c r="R790" s="14">
        <f>ABS(Table1[[#This Row],[Distribution]])+ABS(Table1[[#This Row],[Warehousing]])</f>
        <v>595.30999999999995</v>
      </c>
      <c r="S790" s="12">
        <f>ABS(Table1[[#This Row],[Discounts]]/Table1[[#This Row],[Gross Sales]])</f>
        <v>6.5048773690078041E-2</v>
      </c>
      <c r="T790" s="17">
        <f>Table1[[#This Row],[logistics cost]]/Table1[[#This Row],[Net Sales]]</f>
        <v>4.4365133898029721E-2</v>
      </c>
      <c r="U790" s="1">
        <f>Table1[[#This Row],[PROFIT]]/Table1[[#This Row],[Volume]]</f>
        <v>136.92642140468229</v>
      </c>
      <c r="V790" s="1">
        <f>ABS(Table1[[#This Row],[Discounts]])</f>
        <v>933.58</v>
      </c>
    </row>
    <row r="791" spans="1:22" ht="21.75" customHeight="1" x14ac:dyDescent="0.3">
      <c r="A791" s="1">
        <v>1130010</v>
      </c>
      <c r="B791" s="1" t="s">
        <v>26</v>
      </c>
      <c r="C791" s="1">
        <v>202505</v>
      </c>
      <c r="D791" s="1" t="s">
        <v>27</v>
      </c>
      <c r="E791" s="1" t="s">
        <v>28</v>
      </c>
      <c r="F791" s="1" t="s">
        <v>29</v>
      </c>
      <c r="G791" s="1" t="s">
        <v>36</v>
      </c>
      <c r="H791" s="1" t="s">
        <v>37</v>
      </c>
      <c r="I791" s="5">
        <v>241.7</v>
      </c>
      <c r="J791" s="5">
        <v>87012</v>
      </c>
      <c r="K791" s="5">
        <v>-7589.43</v>
      </c>
      <c r="L791" s="5">
        <v>79422.570000000007</v>
      </c>
      <c r="M791" s="5">
        <v>-53628.09</v>
      </c>
      <c r="N791" s="5">
        <v>-1979.46</v>
      </c>
      <c r="O791" s="5">
        <v>-1189.8399999999999</v>
      </c>
      <c r="P791" s="5">
        <f>Table1[[#This Row],[Net Sales]]+(Table1[[#This Row],[Cost of Goods Sold]]+Table1[[#This Row],[Distribution]]+Table1[[#This Row],[Warehousing]])</f>
        <v>22625.180000000015</v>
      </c>
      <c r="Q791" s="12">
        <f>Table1[[#This Row],[PROFIT]]/Table1[[#This Row],[Net Sales]]</f>
        <v>0.28487091263856124</v>
      </c>
      <c r="R791" s="14">
        <f>ABS(Table1[[#This Row],[Distribution]])+ABS(Table1[[#This Row],[Warehousing]])</f>
        <v>3169.3</v>
      </c>
      <c r="S791" s="12">
        <f>ABS(Table1[[#This Row],[Discounts]]/Table1[[#This Row],[Gross Sales]])</f>
        <v>8.7222796855606133E-2</v>
      </c>
      <c r="T791" s="17">
        <f>Table1[[#This Row],[logistics cost]]/Table1[[#This Row],[Net Sales]]</f>
        <v>3.9904274062146312E-2</v>
      </c>
      <c r="U791" s="1">
        <f>Table1[[#This Row],[PROFIT]]/Table1[[#This Row],[Volume]]</f>
        <v>93.608522962350079</v>
      </c>
      <c r="V791" s="1">
        <f>ABS(Table1[[#This Row],[Discounts]])</f>
        <v>7589.43</v>
      </c>
    </row>
    <row r="792" spans="1:22" ht="21.75" customHeight="1" x14ac:dyDescent="0.3">
      <c r="A792" s="1">
        <v>1110010</v>
      </c>
      <c r="B792" s="1" t="s">
        <v>15</v>
      </c>
      <c r="C792" s="1">
        <v>202410</v>
      </c>
      <c r="D792" s="1" t="s">
        <v>16</v>
      </c>
      <c r="E792" s="1" t="s">
        <v>17</v>
      </c>
      <c r="F792" s="1" t="s">
        <v>18</v>
      </c>
      <c r="G792" s="1" t="s">
        <v>33</v>
      </c>
      <c r="H792" s="1" t="s">
        <v>34</v>
      </c>
      <c r="I792" s="5">
        <v>220.3</v>
      </c>
      <c r="J792" s="5">
        <v>92526</v>
      </c>
      <c r="K792" s="5">
        <v>-8366.1299999999992</v>
      </c>
      <c r="L792" s="5">
        <v>84159.87</v>
      </c>
      <c r="M792" s="5">
        <v>-54169.52</v>
      </c>
      <c r="N792" s="5">
        <v>-2676.85</v>
      </c>
      <c r="O792" s="5">
        <v>-1642.14</v>
      </c>
      <c r="P792" s="5">
        <f>Table1[[#This Row],[Net Sales]]+(Table1[[#This Row],[Cost of Goods Sold]]+Table1[[#This Row],[Distribution]]+Table1[[#This Row],[Warehousing]])</f>
        <v>25671.360000000001</v>
      </c>
      <c r="Q792" s="12">
        <f>Table1[[#This Row],[PROFIT]]/Table1[[#This Row],[Net Sales]]</f>
        <v>0.3050308894250906</v>
      </c>
      <c r="R792" s="14">
        <f>ABS(Table1[[#This Row],[Distribution]])+ABS(Table1[[#This Row],[Warehousing]])</f>
        <v>4318.99</v>
      </c>
      <c r="S792" s="12">
        <f>ABS(Table1[[#This Row],[Discounts]]/Table1[[#This Row],[Gross Sales]])</f>
        <v>9.041923351274235E-2</v>
      </c>
      <c r="T792" s="17">
        <f>Table1[[#This Row],[logistics cost]]/Table1[[#This Row],[Net Sales]]</f>
        <v>5.1318876799595819E-2</v>
      </c>
      <c r="U792" s="1">
        <f>Table1[[#This Row],[PROFIT]]/Table1[[#This Row],[Volume]]</f>
        <v>116.52909668633681</v>
      </c>
      <c r="V792" s="1">
        <f>ABS(Table1[[#This Row],[Discounts]])</f>
        <v>8366.1299999999992</v>
      </c>
    </row>
    <row r="793" spans="1:22" ht="21.75" customHeight="1" x14ac:dyDescent="0.3">
      <c r="A793" s="1">
        <v>1120010</v>
      </c>
      <c r="B793" s="1" t="s">
        <v>32</v>
      </c>
      <c r="C793" s="1">
        <v>202403</v>
      </c>
      <c r="D793" s="1" t="s">
        <v>22</v>
      </c>
      <c r="E793" s="1" t="s">
        <v>17</v>
      </c>
      <c r="F793" s="1" t="s">
        <v>18</v>
      </c>
      <c r="G793" s="1" t="s">
        <v>36</v>
      </c>
      <c r="H793" s="1" t="s">
        <v>37</v>
      </c>
      <c r="I793" s="5">
        <v>165.1</v>
      </c>
      <c r="J793" s="5">
        <v>79248</v>
      </c>
      <c r="K793" s="5">
        <v>-8583.2099999999991</v>
      </c>
      <c r="L793" s="5">
        <v>70664.789999999994</v>
      </c>
      <c r="M793" s="5">
        <v>-45846.7</v>
      </c>
      <c r="N793" s="5">
        <v>-2301.35</v>
      </c>
      <c r="O793" s="5">
        <v>-896.96</v>
      </c>
      <c r="P793" s="5">
        <f>Table1[[#This Row],[Net Sales]]+(Table1[[#This Row],[Cost of Goods Sold]]+Table1[[#This Row],[Distribution]]+Table1[[#This Row],[Warehousing]])</f>
        <v>21619.78</v>
      </c>
      <c r="Q793" s="12">
        <f>Table1[[#This Row],[PROFIT]]/Table1[[#This Row],[Net Sales]]</f>
        <v>0.30594840796951356</v>
      </c>
      <c r="R793" s="14">
        <f>ABS(Table1[[#This Row],[Distribution]])+ABS(Table1[[#This Row],[Warehousing]])</f>
        <v>3198.31</v>
      </c>
      <c r="S793" s="12">
        <f>ABS(Table1[[#This Row],[Discounts]]/Table1[[#This Row],[Gross Sales]])</f>
        <v>0.10830822228952149</v>
      </c>
      <c r="T793" s="17">
        <f>Table1[[#This Row],[logistics cost]]/Table1[[#This Row],[Net Sales]]</f>
        <v>4.5260305733590946E-2</v>
      </c>
      <c r="U793" s="1">
        <f>Table1[[#This Row],[PROFIT]]/Table1[[#This Row],[Volume]]</f>
        <v>130.9496062992126</v>
      </c>
      <c r="V793" s="1">
        <f>ABS(Table1[[#This Row],[Discounts]])</f>
        <v>8583.2099999999991</v>
      </c>
    </row>
    <row r="794" spans="1:22" ht="21.75" customHeight="1" x14ac:dyDescent="0.3">
      <c r="A794" s="1">
        <v>1110010</v>
      </c>
      <c r="B794" s="1" t="s">
        <v>15</v>
      </c>
      <c r="C794" s="1">
        <v>202509</v>
      </c>
      <c r="D794" s="1" t="s">
        <v>16</v>
      </c>
      <c r="E794" s="1" t="s">
        <v>17</v>
      </c>
      <c r="F794" s="1" t="s">
        <v>18</v>
      </c>
      <c r="G794" s="1" t="s">
        <v>33</v>
      </c>
      <c r="H794" s="1" t="s">
        <v>34</v>
      </c>
      <c r="I794" s="5">
        <v>205.6</v>
      </c>
      <c r="J794" s="5">
        <v>86352</v>
      </c>
      <c r="K794" s="5">
        <v>-7218.43</v>
      </c>
      <c r="L794" s="5">
        <v>79133.570000000007</v>
      </c>
      <c r="M794" s="5">
        <v>-53561.17</v>
      </c>
      <c r="N794" s="5">
        <v>-3165.06</v>
      </c>
      <c r="O794" s="5">
        <v>-1508.98</v>
      </c>
      <c r="P794" s="5">
        <f>Table1[[#This Row],[Net Sales]]+(Table1[[#This Row],[Cost of Goods Sold]]+Table1[[#This Row],[Distribution]]+Table1[[#This Row],[Warehousing]])</f>
        <v>20898.360000000008</v>
      </c>
      <c r="Q794" s="12">
        <f>Table1[[#This Row],[PROFIT]]/Table1[[#This Row],[Net Sales]]</f>
        <v>0.26408969038045427</v>
      </c>
      <c r="R794" s="14">
        <f>ABS(Table1[[#This Row],[Distribution]])+ABS(Table1[[#This Row],[Warehousing]])</f>
        <v>4674.04</v>
      </c>
      <c r="S794" s="12">
        <f>ABS(Table1[[#This Row],[Discounts]]/Table1[[#This Row],[Gross Sales]])</f>
        <v>8.3593084120807862E-2</v>
      </c>
      <c r="T794" s="17">
        <f>Table1[[#This Row],[logistics cost]]/Table1[[#This Row],[Net Sales]]</f>
        <v>5.9065198246458485E-2</v>
      </c>
      <c r="U794" s="1">
        <f>Table1[[#This Row],[PROFIT]]/Table1[[#This Row],[Volume]]</f>
        <v>101.64571984435801</v>
      </c>
      <c r="V794" s="1">
        <f>ABS(Table1[[#This Row],[Discounts]])</f>
        <v>7218.43</v>
      </c>
    </row>
    <row r="795" spans="1:22" ht="21.75" customHeight="1" x14ac:dyDescent="0.3">
      <c r="A795" s="1">
        <v>1130010</v>
      </c>
      <c r="B795" s="1" t="s">
        <v>26</v>
      </c>
      <c r="C795" s="1">
        <v>202402</v>
      </c>
      <c r="D795" s="1" t="s">
        <v>27</v>
      </c>
      <c r="E795" s="1" t="s">
        <v>28</v>
      </c>
      <c r="F795" s="1" t="s">
        <v>29</v>
      </c>
      <c r="G795" s="1" t="s">
        <v>36</v>
      </c>
      <c r="H795" s="1" t="s">
        <v>37</v>
      </c>
      <c r="I795" s="5">
        <v>250.4</v>
      </c>
      <c r="J795" s="5">
        <v>90144</v>
      </c>
      <c r="K795" s="5">
        <v>-8231.7800000000007</v>
      </c>
      <c r="L795" s="5">
        <v>81912.22</v>
      </c>
      <c r="M795" s="5">
        <v>-54708.26</v>
      </c>
      <c r="N795" s="5">
        <v>-2856.77</v>
      </c>
      <c r="O795" s="5">
        <v>-1267.31</v>
      </c>
      <c r="P795" s="5">
        <f>Table1[[#This Row],[Net Sales]]+(Table1[[#This Row],[Cost of Goods Sold]]+Table1[[#This Row],[Distribution]]+Table1[[#This Row],[Warehousing]])</f>
        <v>23079.880000000005</v>
      </c>
      <c r="Q795" s="12">
        <f>Table1[[#This Row],[PROFIT]]/Table1[[#This Row],[Net Sales]]</f>
        <v>0.28176357569114846</v>
      </c>
      <c r="R795" s="14">
        <f>ABS(Table1[[#This Row],[Distribution]])+ABS(Table1[[#This Row],[Warehousing]])</f>
        <v>4124.08</v>
      </c>
      <c r="S795" s="12">
        <f>ABS(Table1[[#This Row],[Discounts]]/Table1[[#This Row],[Gross Sales]])</f>
        <v>9.1318113241036572E-2</v>
      </c>
      <c r="T795" s="17">
        <f>Table1[[#This Row],[logistics cost]]/Table1[[#This Row],[Net Sales]]</f>
        <v>5.0347554980197093E-2</v>
      </c>
      <c r="U795" s="1">
        <f>Table1[[#This Row],[PROFIT]]/Table1[[#This Row],[Volume]]</f>
        <v>92.172044728434528</v>
      </c>
      <c r="V795" s="1">
        <f>ABS(Table1[[#This Row],[Discounts]])</f>
        <v>8231.7800000000007</v>
      </c>
    </row>
    <row r="796" spans="1:22" ht="21.75" customHeight="1" x14ac:dyDescent="0.3">
      <c r="A796" s="1">
        <v>1130010</v>
      </c>
      <c r="B796" s="1" t="s">
        <v>26</v>
      </c>
      <c r="C796" s="1">
        <v>202501</v>
      </c>
      <c r="D796" s="1" t="s">
        <v>27</v>
      </c>
      <c r="E796" s="1" t="s">
        <v>28</v>
      </c>
      <c r="F796" s="1" t="s">
        <v>29</v>
      </c>
      <c r="G796" s="1" t="s">
        <v>30</v>
      </c>
      <c r="H796" s="1" t="s">
        <v>31</v>
      </c>
      <c r="I796" s="5">
        <v>38.1</v>
      </c>
      <c r="J796" s="5">
        <v>13716</v>
      </c>
      <c r="K796" s="5">
        <v>-340.18</v>
      </c>
      <c r="L796" s="5">
        <v>13375.82</v>
      </c>
      <c r="M796" s="5">
        <v>-8911.68</v>
      </c>
      <c r="N796" s="5">
        <v>-374.23</v>
      </c>
      <c r="O796" s="5">
        <v>-136.5</v>
      </c>
      <c r="P796" s="5">
        <f>Table1[[#This Row],[Net Sales]]+(Table1[[#This Row],[Cost of Goods Sold]]+Table1[[#This Row],[Distribution]]+Table1[[#This Row],[Warehousing]])</f>
        <v>3953.41</v>
      </c>
      <c r="Q796" s="12">
        <f>Table1[[#This Row],[PROFIT]]/Table1[[#This Row],[Net Sales]]</f>
        <v>0.29556393551946719</v>
      </c>
      <c r="R796" s="14">
        <f>ABS(Table1[[#This Row],[Distribution]])+ABS(Table1[[#This Row],[Warehousing]])</f>
        <v>510.73</v>
      </c>
      <c r="S796" s="12">
        <f>ABS(Table1[[#This Row],[Discounts]]/Table1[[#This Row],[Gross Sales]])</f>
        <v>2.4801691455234764E-2</v>
      </c>
      <c r="T796" s="17">
        <f>Table1[[#This Row],[logistics cost]]/Table1[[#This Row],[Net Sales]]</f>
        <v>3.8183079616801063E-2</v>
      </c>
      <c r="U796" s="1">
        <f>Table1[[#This Row],[PROFIT]]/Table1[[#This Row],[Volume]]</f>
        <v>103.76404199475064</v>
      </c>
      <c r="V796" s="1">
        <f>ABS(Table1[[#This Row],[Discounts]])</f>
        <v>340.18</v>
      </c>
    </row>
    <row r="797" spans="1:22" ht="21.75" customHeight="1" x14ac:dyDescent="0.3">
      <c r="A797" s="1">
        <v>1110020</v>
      </c>
      <c r="B797" s="1" t="s">
        <v>41</v>
      </c>
      <c r="C797" s="1">
        <v>202501</v>
      </c>
      <c r="D797" s="1" t="s">
        <v>16</v>
      </c>
      <c r="E797" s="1" t="s">
        <v>28</v>
      </c>
      <c r="F797" s="1" t="s">
        <v>29</v>
      </c>
      <c r="G797" s="1" t="s">
        <v>39</v>
      </c>
      <c r="H797" s="1" t="s">
        <v>37</v>
      </c>
      <c r="I797" s="5">
        <v>121.2</v>
      </c>
      <c r="J797" s="5">
        <v>54540</v>
      </c>
      <c r="K797" s="5">
        <v>-6004.98</v>
      </c>
      <c r="L797" s="5">
        <v>48535.02</v>
      </c>
      <c r="M797" s="5">
        <v>-31996.41</v>
      </c>
      <c r="N797" s="5">
        <v>-1087.77</v>
      </c>
      <c r="O797" s="5">
        <v>-723.58</v>
      </c>
      <c r="P797" s="5">
        <f>Table1[[#This Row],[Net Sales]]+(Table1[[#This Row],[Cost of Goods Sold]]+Table1[[#This Row],[Distribution]]+Table1[[#This Row],[Warehousing]])</f>
        <v>14727.259999999995</v>
      </c>
      <c r="Q797" s="12">
        <f>Table1[[#This Row],[PROFIT]]/Table1[[#This Row],[Net Sales]]</f>
        <v>0.30343574598300355</v>
      </c>
      <c r="R797" s="14">
        <f>ABS(Table1[[#This Row],[Distribution]])+ABS(Table1[[#This Row],[Warehousing]])</f>
        <v>1811.35</v>
      </c>
      <c r="S797" s="12">
        <f>ABS(Table1[[#This Row],[Discounts]]/Table1[[#This Row],[Gross Sales]])</f>
        <v>0.1101023102310231</v>
      </c>
      <c r="T797" s="17">
        <f>Table1[[#This Row],[logistics cost]]/Table1[[#This Row],[Net Sales]]</f>
        <v>3.7320474988987336E-2</v>
      </c>
      <c r="U797" s="1">
        <f>Table1[[#This Row],[PROFIT]]/Table1[[#This Row],[Volume]]</f>
        <v>121.51204620462042</v>
      </c>
      <c r="V797" s="1">
        <f>ABS(Table1[[#This Row],[Discounts]])</f>
        <v>6004.98</v>
      </c>
    </row>
    <row r="798" spans="1:22" ht="21.75" customHeight="1" x14ac:dyDescent="0.3">
      <c r="A798" s="1">
        <v>1120020</v>
      </c>
      <c r="B798" s="1" t="s">
        <v>21</v>
      </c>
      <c r="C798" s="1">
        <v>202412</v>
      </c>
      <c r="D798" s="1" t="s">
        <v>22</v>
      </c>
      <c r="E798" s="1" t="s">
        <v>23</v>
      </c>
      <c r="F798" s="1" t="s">
        <v>24</v>
      </c>
      <c r="G798" s="1" t="s">
        <v>33</v>
      </c>
      <c r="H798" s="1" t="s">
        <v>34</v>
      </c>
      <c r="I798" s="5">
        <v>216.4</v>
      </c>
      <c r="J798" s="5">
        <v>82232</v>
      </c>
      <c r="K798" s="5">
        <v>-7808.88</v>
      </c>
      <c r="L798" s="5">
        <v>74423.12</v>
      </c>
      <c r="M798" s="5">
        <v>-48431.53</v>
      </c>
      <c r="N798" s="5">
        <v>-2217.25</v>
      </c>
      <c r="O798" s="5">
        <v>-1403.18</v>
      </c>
      <c r="P798" s="5">
        <f>Table1[[#This Row],[Net Sales]]+(Table1[[#This Row],[Cost of Goods Sold]]+Table1[[#This Row],[Distribution]]+Table1[[#This Row],[Warehousing]])</f>
        <v>22371.159999999996</v>
      </c>
      <c r="Q798" s="12">
        <f>Table1[[#This Row],[PROFIT]]/Table1[[#This Row],[Net Sales]]</f>
        <v>0.30059422394546209</v>
      </c>
      <c r="R798" s="14">
        <f>ABS(Table1[[#This Row],[Distribution]])+ABS(Table1[[#This Row],[Warehousing]])</f>
        <v>3620.4300000000003</v>
      </c>
      <c r="S798" s="12">
        <f>ABS(Table1[[#This Row],[Discounts]]/Table1[[#This Row],[Gross Sales]])</f>
        <v>9.4961572137367445E-2</v>
      </c>
      <c r="T798" s="17">
        <f>Table1[[#This Row],[logistics cost]]/Table1[[#This Row],[Net Sales]]</f>
        <v>4.8646576493971236E-2</v>
      </c>
      <c r="U798" s="1">
        <f>Table1[[#This Row],[PROFIT]]/Table1[[#This Row],[Volume]]</f>
        <v>103.37874306839184</v>
      </c>
      <c r="V798" s="1">
        <f>ABS(Table1[[#This Row],[Discounts]])</f>
        <v>7808.88</v>
      </c>
    </row>
    <row r="799" spans="1:22" ht="21.75" customHeight="1" x14ac:dyDescent="0.3">
      <c r="A799" s="1">
        <v>1120020</v>
      </c>
      <c r="B799" s="1" t="s">
        <v>21</v>
      </c>
      <c r="C799" s="1">
        <v>202403</v>
      </c>
      <c r="D799" s="1" t="s">
        <v>22</v>
      </c>
      <c r="E799" s="1" t="s">
        <v>23</v>
      </c>
      <c r="F799" s="1" t="s">
        <v>24</v>
      </c>
      <c r="G799" s="1" t="s">
        <v>40</v>
      </c>
      <c r="H799" s="1" t="s">
        <v>34</v>
      </c>
      <c r="I799" s="5">
        <v>239.1</v>
      </c>
      <c r="J799" s="5">
        <v>90858</v>
      </c>
      <c r="K799" s="5">
        <v>-8570.6200000000008</v>
      </c>
      <c r="L799" s="5">
        <v>82287.38</v>
      </c>
      <c r="M799" s="5">
        <v>-54048.99</v>
      </c>
      <c r="N799" s="5">
        <v>-2360.1799999999998</v>
      </c>
      <c r="O799" s="5">
        <v>-1173.43</v>
      </c>
      <c r="P799" s="5">
        <f>Table1[[#This Row],[Net Sales]]+(Table1[[#This Row],[Cost of Goods Sold]]+Table1[[#This Row],[Distribution]]+Table1[[#This Row],[Warehousing]])</f>
        <v>24704.780000000006</v>
      </c>
      <c r="Q799" s="12">
        <f>Table1[[#This Row],[PROFIT]]/Table1[[#This Row],[Net Sales]]</f>
        <v>0.30022562390490504</v>
      </c>
      <c r="R799" s="14">
        <f>ABS(Table1[[#This Row],[Distribution]])+ABS(Table1[[#This Row],[Warehousing]])</f>
        <v>3533.6099999999997</v>
      </c>
      <c r="S799" s="12">
        <f>ABS(Table1[[#This Row],[Discounts]]/Table1[[#This Row],[Gross Sales]])</f>
        <v>9.4329833366351895E-2</v>
      </c>
      <c r="T799" s="17">
        <f>Table1[[#This Row],[logistics cost]]/Table1[[#This Row],[Net Sales]]</f>
        <v>4.2942307799810849E-2</v>
      </c>
      <c r="U799" s="1">
        <f>Table1[[#This Row],[PROFIT]]/Table1[[#This Row],[Volume]]</f>
        <v>103.3240485152656</v>
      </c>
      <c r="V799" s="1">
        <f>ABS(Table1[[#This Row],[Discounts]])</f>
        <v>8570.6200000000008</v>
      </c>
    </row>
    <row r="800" spans="1:22" ht="21.75" customHeight="1" x14ac:dyDescent="0.3">
      <c r="A800" s="1">
        <v>1110010</v>
      </c>
      <c r="B800" s="1" t="s">
        <v>15</v>
      </c>
      <c r="C800" s="1">
        <v>202510</v>
      </c>
      <c r="D800" s="1" t="s">
        <v>16</v>
      </c>
      <c r="E800" s="1" t="s">
        <v>17</v>
      </c>
      <c r="F800" s="1" t="s">
        <v>18</v>
      </c>
      <c r="G800" s="1" t="s">
        <v>40</v>
      </c>
      <c r="H800" s="1" t="s">
        <v>34</v>
      </c>
      <c r="I800" s="5">
        <v>106.1</v>
      </c>
      <c r="J800" s="5">
        <v>44562</v>
      </c>
      <c r="K800" s="5">
        <v>-4036.74</v>
      </c>
      <c r="L800" s="5">
        <v>40525.26</v>
      </c>
      <c r="M800" s="5">
        <v>-25502.720000000001</v>
      </c>
      <c r="N800" s="5">
        <v>-1211.97</v>
      </c>
      <c r="O800" s="5">
        <v>-660.38</v>
      </c>
      <c r="P800" s="5">
        <f>Table1[[#This Row],[Net Sales]]+(Table1[[#This Row],[Cost of Goods Sold]]+Table1[[#This Row],[Distribution]]+Table1[[#This Row],[Warehousing]])</f>
        <v>13150.189999999999</v>
      </c>
      <c r="Q800" s="12">
        <f>Table1[[#This Row],[PROFIT]]/Table1[[#This Row],[Net Sales]]</f>
        <v>0.32449366148421993</v>
      </c>
      <c r="R800" s="14">
        <f>ABS(Table1[[#This Row],[Distribution]])+ABS(Table1[[#This Row],[Warehousing]])</f>
        <v>1872.35</v>
      </c>
      <c r="S800" s="12">
        <f>ABS(Table1[[#This Row],[Discounts]]/Table1[[#This Row],[Gross Sales]])</f>
        <v>9.0587047259997305E-2</v>
      </c>
      <c r="T800" s="17">
        <f>Table1[[#This Row],[logistics cost]]/Table1[[#This Row],[Net Sales]]</f>
        <v>4.6202047809193569E-2</v>
      </c>
      <c r="U800" s="1">
        <f>Table1[[#This Row],[PROFIT]]/Table1[[#This Row],[Volume]]</f>
        <v>123.94147031102733</v>
      </c>
      <c r="V800" s="1">
        <f>ABS(Table1[[#This Row],[Discounts]])</f>
        <v>4036.74</v>
      </c>
    </row>
    <row r="801" spans="1:22" ht="21.75" customHeight="1" x14ac:dyDescent="0.3">
      <c r="A801" s="1">
        <v>1130010</v>
      </c>
      <c r="B801" s="1" t="s">
        <v>26</v>
      </c>
      <c r="C801" s="1">
        <v>202503</v>
      </c>
      <c r="D801" s="1" t="s">
        <v>27</v>
      </c>
      <c r="E801" s="1" t="s">
        <v>28</v>
      </c>
      <c r="F801" s="1" t="s">
        <v>29</v>
      </c>
      <c r="G801" s="1" t="s">
        <v>19</v>
      </c>
      <c r="H801" s="1" t="s">
        <v>20</v>
      </c>
      <c r="I801" s="5">
        <v>58.1</v>
      </c>
      <c r="J801" s="5">
        <v>20916</v>
      </c>
      <c r="K801" s="5">
        <v>-1824.21</v>
      </c>
      <c r="L801" s="5">
        <v>19091.79</v>
      </c>
      <c r="M801" s="5">
        <v>-12384.02</v>
      </c>
      <c r="N801" s="5">
        <v>-438.58</v>
      </c>
      <c r="O801" s="5">
        <v>-215.32</v>
      </c>
      <c r="P801" s="5">
        <f>Table1[[#This Row],[Net Sales]]+(Table1[[#This Row],[Cost of Goods Sold]]+Table1[[#This Row],[Distribution]]+Table1[[#This Row],[Warehousing]])</f>
        <v>6053.8700000000008</v>
      </c>
      <c r="Q801" s="12">
        <f>Table1[[#This Row],[PROFIT]]/Table1[[#This Row],[Net Sales]]</f>
        <v>0.31709284462064585</v>
      </c>
      <c r="R801" s="14">
        <f>ABS(Table1[[#This Row],[Distribution]])+ABS(Table1[[#This Row],[Warehousing]])</f>
        <v>653.9</v>
      </c>
      <c r="S801" s="12">
        <f>ABS(Table1[[#This Row],[Discounts]]/Table1[[#This Row],[Gross Sales]])</f>
        <v>8.7216006884681591E-2</v>
      </c>
      <c r="T801" s="17">
        <f>Table1[[#This Row],[logistics cost]]/Table1[[#This Row],[Net Sales]]</f>
        <v>3.4250324354080992E-2</v>
      </c>
      <c r="U801" s="1">
        <f>Table1[[#This Row],[PROFIT]]/Table1[[#This Row],[Volume]]</f>
        <v>104.19741824440621</v>
      </c>
      <c r="V801" s="1">
        <f>ABS(Table1[[#This Row],[Discounts]])</f>
        <v>1824.21</v>
      </c>
    </row>
    <row r="802" spans="1:22" ht="21.75" customHeight="1" x14ac:dyDescent="0.3">
      <c r="A802" s="1">
        <v>1120010</v>
      </c>
      <c r="B802" s="1" t="s">
        <v>32</v>
      </c>
      <c r="C802" s="1">
        <v>202410</v>
      </c>
      <c r="D802" s="1" t="s">
        <v>22</v>
      </c>
      <c r="E802" s="1" t="s">
        <v>17</v>
      </c>
      <c r="F802" s="1" t="s">
        <v>18</v>
      </c>
      <c r="G802" s="1" t="s">
        <v>39</v>
      </c>
      <c r="H802" s="1" t="s">
        <v>37</v>
      </c>
      <c r="I802" s="5">
        <v>192.1</v>
      </c>
      <c r="J802" s="5">
        <v>92208</v>
      </c>
      <c r="K802" s="5">
        <v>-9408.8799999999992</v>
      </c>
      <c r="L802" s="5">
        <v>82799.12</v>
      </c>
      <c r="M802" s="5">
        <v>-55892.56</v>
      </c>
      <c r="N802" s="5">
        <v>-2506.19</v>
      </c>
      <c r="O802" s="5">
        <v>-1250.81</v>
      </c>
      <c r="P802" s="5">
        <f>Table1[[#This Row],[Net Sales]]+(Table1[[#This Row],[Cost of Goods Sold]]+Table1[[#This Row],[Distribution]]+Table1[[#This Row],[Warehousing]])</f>
        <v>23149.559999999998</v>
      </c>
      <c r="Q802" s="12">
        <f>Table1[[#This Row],[PROFIT]]/Table1[[#This Row],[Net Sales]]</f>
        <v>0.27958702942736591</v>
      </c>
      <c r="R802" s="14">
        <f>ABS(Table1[[#This Row],[Distribution]])+ABS(Table1[[#This Row],[Warehousing]])</f>
        <v>3757</v>
      </c>
      <c r="S802" s="12">
        <f>ABS(Table1[[#This Row],[Discounts]]/Table1[[#This Row],[Gross Sales]])</f>
        <v>0.10203973624848169</v>
      </c>
      <c r="T802" s="17">
        <f>Table1[[#This Row],[logistics cost]]/Table1[[#This Row],[Net Sales]]</f>
        <v>4.5374878380349939E-2</v>
      </c>
      <c r="U802" s="1">
        <f>Table1[[#This Row],[PROFIT]]/Table1[[#This Row],[Volume]]</f>
        <v>120.50786048932846</v>
      </c>
      <c r="V802" s="1">
        <f>ABS(Table1[[#This Row],[Discounts]])</f>
        <v>9408.8799999999992</v>
      </c>
    </row>
    <row r="803" spans="1:22" ht="21.75" customHeight="1" x14ac:dyDescent="0.3">
      <c r="A803" s="1">
        <v>1120020</v>
      </c>
      <c r="B803" s="1" t="s">
        <v>21</v>
      </c>
      <c r="C803" s="1">
        <v>202510</v>
      </c>
      <c r="D803" s="1" t="s">
        <v>22</v>
      </c>
      <c r="E803" s="1" t="s">
        <v>23</v>
      </c>
      <c r="F803" s="1" t="s">
        <v>24</v>
      </c>
      <c r="G803" s="1" t="s">
        <v>42</v>
      </c>
      <c r="H803" s="1" t="s">
        <v>20</v>
      </c>
      <c r="I803" s="5">
        <v>89.2</v>
      </c>
      <c r="J803" s="5">
        <v>33896</v>
      </c>
      <c r="K803" s="5">
        <v>-2860.31</v>
      </c>
      <c r="L803" s="5">
        <v>31035.69</v>
      </c>
      <c r="M803" s="5">
        <v>-19904.04</v>
      </c>
      <c r="N803" s="5">
        <v>-984.18</v>
      </c>
      <c r="O803" s="5">
        <v>-548.91</v>
      </c>
      <c r="P803" s="5">
        <f>Table1[[#This Row],[Net Sales]]+(Table1[[#This Row],[Cost of Goods Sold]]+Table1[[#This Row],[Distribution]]+Table1[[#This Row],[Warehousing]])</f>
        <v>9598.5599999999977</v>
      </c>
      <c r="Q803" s="12">
        <f>Table1[[#This Row],[PROFIT]]/Table1[[#This Row],[Net Sales]]</f>
        <v>0.30927490253962447</v>
      </c>
      <c r="R803" s="14">
        <f>ABS(Table1[[#This Row],[Distribution]])+ABS(Table1[[#This Row],[Warehousing]])</f>
        <v>1533.09</v>
      </c>
      <c r="S803" s="12">
        <f>ABS(Table1[[#This Row],[Discounts]]/Table1[[#This Row],[Gross Sales]])</f>
        <v>8.4384883172055697E-2</v>
      </c>
      <c r="T803" s="17">
        <f>Table1[[#This Row],[logistics cost]]/Table1[[#This Row],[Net Sales]]</f>
        <v>4.9397645098272346E-2</v>
      </c>
      <c r="U803" s="1">
        <f>Table1[[#This Row],[PROFIT]]/Table1[[#This Row],[Volume]]</f>
        <v>107.60717488789234</v>
      </c>
      <c r="V803" s="1">
        <f>ABS(Table1[[#This Row],[Discounts]])</f>
        <v>2860.31</v>
      </c>
    </row>
    <row r="804" spans="1:22" ht="21.75" customHeight="1" x14ac:dyDescent="0.3">
      <c r="A804" s="1">
        <v>1110010</v>
      </c>
      <c r="B804" s="1" t="s">
        <v>15</v>
      </c>
      <c r="C804" s="1">
        <v>202406</v>
      </c>
      <c r="D804" s="1" t="s">
        <v>16</v>
      </c>
      <c r="E804" s="1" t="s">
        <v>17</v>
      </c>
      <c r="F804" s="1" t="s">
        <v>18</v>
      </c>
      <c r="G804" s="1" t="s">
        <v>42</v>
      </c>
      <c r="H804" s="1" t="s">
        <v>20</v>
      </c>
      <c r="I804" s="5">
        <v>96.5</v>
      </c>
      <c r="J804" s="5">
        <v>40530</v>
      </c>
      <c r="K804" s="5">
        <v>-3456.69</v>
      </c>
      <c r="L804" s="5">
        <v>37073.31</v>
      </c>
      <c r="M804" s="5">
        <v>-23086.13</v>
      </c>
      <c r="N804" s="5">
        <v>-1050.0999999999999</v>
      </c>
      <c r="O804" s="5">
        <v>-631.87</v>
      </c>
      <c r="P804" s="5">
        <f>Table1[[#This Row],[Net Sales]]+(Table1[[#This Row],[Cost of Goods Sold]]+Table1[[#This Row],[Distribution]]+Table1[[#This Row],[Warehousing]])</f>
        <v>12305.21</v>
      </c>
      <c r="Q804" s="12">
        <f>Table1[[#This Row],[PROFIT]]/Table1[[#This Row],[Net Sales]]</f>
        <v>0.33191560181704843</v>
      </c>
      <c r="R804" s="14">
        <f>ABS(Table1[[#This Row],[Distribution]])+ABS(Table1[[#This Row],[Warehousing]])</f>
        <v>1681.9699999999998</v>
      </c>
      <c r="S804" s="12">
        <f>ABS(Table1[[#This Row],[Discounts]]/Table1[[#This Row],[Gross Sales]])</f>
        <v>8.5287194670614366E-2</v>
      </c>
      <c r="T804" s="17">
        <f>Table1[[#This Row],[logistics cost]]/Table1[[#This Row],[Net Sales]]</f>
        <v>4.5368757200260776E-2</v>
      </c>
      <c r="U804" s="1">
        <f>Table1[[#This Row],[PROFIT]]/Table1[[#This Row],[Volume]]</f>
        <v>127.51512953367875</v>
      </c>
      <c r="V804" s="1">
        <f>ABS(Table1[[#This Row],[Discounts]])</f>
        <v>3456.69</v>
      </c>
    </row>
    <row r="805" spans="1:22" ht="21.75" customHeight="1" x14ac:dyDescent="0.3">
      <c r="A805" s="1">
        <v>1120010</v>
      </c>
      <c r="B805" s="1" t="s">
        <v>32</v>
      </c>
      <c r="C805" s="1">
        <v>202503</v>
      </c>
      <c r="D805" s="1" t="s">
        <v>22</v>
      </c>
      <c r="E805" s="1" t="s">
        <v>17</v>
      </c>
      <c r="F805" s="1" t="s">
        <v>18</v>
      </c>
      <c r="G805" s="1" t="s">
        <v>43</v>
      </c>
      <c r="H805" s="1" t="s">
        <v>31</v>
      </c>
      <c r="I805" s="5">
        <v>78.599999999999994</v>
      </c>
      <c r="J805" s="5">
        <v>37728</v>
      </c>
      <c r="K805" s="5">
        <v>-954.57</v>
      </c>
      <c r="L805" s="5">
        <v>36773.43</v>
      </c>
      <c r="M805" s="5">
        <v>-24932.5</v>
      </c>
      <c r="N805" s="5">
        <v>-1376.32</v>
      </c>
      <c r="O805" s="5">
        <v>-436.57</v>
      </c>
      <c r="P805" s="5">
        <f>Table1[[#This Row],[Net Sales]]+(Table1[[#This Row],[Cost of Goods Sold]]+Table1[[#This Row],[Distribution]]+Table1[[#This Row],[Warehousing]])</f>
        <v>10028.040000000001</v>
      </c>
      <c r="Q805" s="12">
        <f>Table1[[#This Row],[PROFIT]]/Table1[[#This Row],[Net Sales]]</f>
        <v>0.27269797786064559</v>
      </c>
      <c r="R805" s="14">
        <f>ABS(Table1[[#This Row],[Distribution]])+ABS(Table1[[#This Row],[Warehousing]])</f>
        <v>1812.8899999999999</v>
      </c>
      <c r="S805" s="12">
        <f>ABS(Table1[[#This Row],[Discounts]]/Table1[[#This Row],[Gross Sales]])</f>
        <v>2.5301367684478372E-2</v>
      </c>
      <c r="T805" s="17">
        <f>Table1[[#This Row],[logistics cost]]/Table1[[#This Row],[Net Sales]]</f>
        <v>4.9298909565955631E-2</v>
      </c>
      <c r="U805" s="1">
        <f>Table1[[#This Row],[PROFIT]]/Table1[[#This Row],[Volume]]</f>
        <v>127.58320610687025</v>
      </c>
      <c r="V805" s="1">
        <f>ABS(Table1[[#This Row],[Discounts]])</f>
        <v>954.57</v>
      </c>
    </row>
    <row r="806" spans="1:22" ht="21.75" customHeight="1" x14ac:dyDescent="0.3">
      <c r="A806" s="1">
        <v>1110020</v>
      </c>
      <c r="B806" s="1" t="s">
        <v>41</v>
      </c>
      <c r="C806" s="1">
        <v>202510</v>
      </c>
      <c r="D806" s="1" t="s">
        <v>16</v>
      </c>
      <c r="E806" s="1" t="s">
        <v>28</v>
      </c>
      <c r="F806" s="1" t="s">
        <v>29</v>
      </c>
      <c r="G806" s="1" t="s">
        <v>19</v>
      </c>
      <c r="H806" s="1" t="s">
        <v>20</v>
      </c>
      <c r="I806" s="5">
        <v>21.7</v>
      </c>
      <c r="J806" s="5">
        <v>9765</v>
      </c>
      <c r="K806" s="5">
        <v>-742.45</v>
      </c>
      <c r="L806" s="5">
        <v>9022.5499999999993</v>
      </c>
      <c r="M806" s="5">
        <v>-5597.15</v>
      </c>
      <c r="N806" s="5">
        <v>-201.51</v>
      </c>
      <c r="O806" s="5">
        <v>-105.72</v>
      </c>
      <c r="P806" s="5">
        <f>Table1[[#This Row],[Net Sales]]+(Table1[[#This Row],[Cost of Goods Sold]]+Table1[[#This Row],[Distribution]]+Table1[[#This Row],[Warehousing]])</f>
        <v>3118.1699999999992</v>
      </c>
      <c r="Q806" s="12">
        <f>Table1[[#This Row],[PROFIT]]/Table1[[#This Row],[Net Sales]]</f>
        <v>0.34559741979817227</v>
      </c>
      <c r="R806" s="14">
        <f>ABS(Table1[[#This Row],[Distribution]])+ABS(Table1[[#This Row],[Warehousing]])</f>
        <v>307.23</v>
      </c>
      <c r="S806" s="12">
        <f>ABS(Table1[[#This Row],[Discounts]]/Table1[[#This Row],[Gross Sales]])</f>
        <v>7.6031746031746034E-2</v>
      </c>
      <c r="T806" s="17">
        <f>Table1[[#This Row],[logistics cost]]/Table1[[#This Row],[Net Sales]]</f>
        <v>3.4051349119705629E-2</v>
      </c>
      <c r="U806" s="1">
        <f>Table1[[#This Row],[PROFIT]]/Table1[[#This Row],[Volume]]</f>
        <v>143.69447004608293</v>
      </c>
      <c r="V806" s="1">
        <f>ABS(Table1[[#This Row],[Discounts]])</f>
        <v>742.45</v>
      </c>
    </row>
    <row r="807" spans="1:22" ht="21.75" customHeight="1" x14ac:dyDescent="0.3">
      <c r="A807" s="1">
        <v>1120020</v>
      </c>
      <c r="B807" s="1" t="s">
        <v>21</v>
      </c>
      <c r="C807" s="1">
        <v>202501</v>
      </c>
      <c r="D807" s="1" t="s">
        <v>22</v>
      </c>
      <c r="E807" s="1" t="s">
        <v>23</v>
      </c>
      <c r="F807" s="1" t="s">
        <v>24</v>
      </c>
      <c r="G807" s="1" t="s">
        <v>43</v>
      </c>
      <c r="H807" s="1" t="s">
        <v>31</v>
      </c>
      <c r="I807" s="5">
        <v>105.6</v>
      </c>
      <c r="J807" s="5">
        <v>40128</v>
      </c>
      <c r="K807" s="5">
        <v>-1577.68</v>
      </c>
      <c r="L807" s="5">
        <v>38550.32</v>
      </c>
      <c r="M807" s="5">
        <v>-25293.38</v>
      </c>
      <c r="N807" s="5">
        <v>-1146.27</v>
      </c>
      <c r="O807" s="5">
        <v>-623.94000000000005</v>
      </c>
      <c r="P807" s="5">
        <f>Table1[[#This Row],[Net Sales]]+(Table1[[#This Row],[Cost of Goods Sold]]+Table1[[#This Row],[Distribution]]+Table1[[#This Row],[Warehousing]])</f>
        <v>11486.73</v>
      </c>
      <c r="Q807" s="12">
        <f>Table1[[#This Row],[PROFIT]]/Table1[[#This Row],[Net Sales]]</f>
        <v>0.29796717640735537</v>
      </c>
      <c r="R807" s="14">
        <f>ABS(Table1[[#This Row],[Distribution]])+ABS(Table1[[#This Row],[Warehousing]])</f>
        <v>1770.21</v>
      </c>
      <c r="S807" s="12">
        <f>ABS(Table1[[#This Row],[Discounts]]/Table1[[#This Row],[Gross Sales]])</f>
        <v>3.9316188197767145E-2</v>
      </c>
      <c r="T807" s="17">
        <f>Table1[[#This Row],[logistics cost]]/Table1[[#This Row],[Net Sales]]</f>
        <v>4.5919463184741396E-2</v>
      </c>
      <c r="U807" s="1">
        <f>Table1[[#This Row],[PROFIT]]/Table1[[#This Row],[Volume]]</f>
        <v>108.77585227272728</v>
      </c>
      <c r="V807" s="1">
        <f>ABS(Table1[[#This Row],[Discounts]])</f>
        <v>1577.68</v>
      </c>
    </row>
    <row r="808" spans="1:22" ht="21.75" customHeight="1" x14ac:dyDescent="0.3">
      <c r="A808" s="1">
        <v>1130010</v>
      </c>
      <c r="B808" s="1" t="s">
        <v>26</v>
      </c>
      <c r="C808" s="1">
        <v>202410</v>
      </c>
      <c r="D808" s="1" t="s">
        <v>27</v>
      </c>
      <c r="E808" s="1" t="s">
        <v>28</v>
      </c>
      <c r="F808" s="1" t="s">
        <v>29</v>
      </c>
      <c r="G808" s="1" t="s">
        <v>40</v>
      </c>
      <c r="H808" s="1" t="s">
        <v>34</v>
      </c>
      <c r="I808" s="5">
        <v>71.900000000000006</v>
      </c>
      <c r="J808" s="5">
        <v>25884</v>
      </c>
      <c r="K808" s="5">
        <v>-1916.8</v>
      </c>
      <c r="L808" s="5">
        <v>23967.200000000001</v>
      </c>
      <c r="M808" s="5">
        <v>-15134.04</v>
      </c>
      <c r="N808" s="5">
        <v>-870.47</v>
      </c>
      <c r="O808" s="5">
        <v>-406.49</v>
      </c>
      <c r="P808" s="5">
        <f>Table1[[#This Row],[Net Sales]]+(Table1[[#This Row],[Cost of Goods Sold]]+Table1[[#This Row],[Distribution]]+Table1[[#This Row],[Warehousing]])</f>
        <v>7556.2000000000007</v>
      </c>
      <c r="Q808" s="12">
        <f>Table1[[#This Row],[PROFIT]]/Table1[[#This Row],[Net Sales]]</f>
        <v>0.31527253913682035</v>
      </c>
      <c r="R808" s="14">
        <f>ABS(Table1[[#This Row],[Distribution]])+ABS(Table1[[#This Row],[Warehousing]])</f>
        <v>1276.96</v>
      </c>
      <c r="S808" s="12">
        <f>ABS(Table1[[#This Row],[Discounts]]/Table1[[#This Row],[Gross Sales]])</f>
        <v>7.4053469324679336E-2</v>
      </c>
      <c r="T808" s="17">
        <f>Table1[[#This Row],[logistics cost]]/Table1[[#This Row],[Net Sales]]</f>
        <v>5.3279481958676857E-2</v>
      </c>
      <c r="U808" s="1">
        <f>Table1[[#This Row],[PROFIT]]/Table1[[#This Row],[Volume]]</f>
        <v>105.09318497913769</v>
      </c>
      <c r="V808" s="1">
        <f>ABS(Table1[[#This Row],[Discounts]])</f>
        <v>1916.8</v>
      </c>
    </row>
    <row r="809" spans="1:22" ht="21.75" customHeight="1" x14ac:dyDescent="0.3">
      <c r="A809" s="1">
        <v>1110020</v>
      </c>
      <c r="B809" s="1" t="s">
        <v>41</v>
      </c>
      <c r="C809" s="1">
        <v>202504</v>
      </c>
      <c r="D809" s="1" t="s">
        <v>16</v>
      </c>
      <c r="E809" s="1" t="s">
        <v>28</v>
      </c>
      <c r="F809" s="1" t="s">
        <v>29</v>
      </c>
      <c r="G809" s="1" t="s">
        <v>38</v>
      </c>
      <c r="H809" s="1" t="s">
        <v>20</v>
      </c>
      <c r="I809" s="5">
        <v>81.3</v>
      </c>
      <c r="J809" s="5">
        <v>36585</v>
      </c>
      <c r="K809" s="5">
        <v>-2908.22</v>
      </c>
      <c r="L809" s="5">
        <v>33676.78</v>
      </c>
      <c r="M809" s="5">
        <v>-21760.16</v>
      </c>
      <c r="N809" s="5">
        <v>-1095.21</v>
      </c>
      <c r="O809" s="5">
        <v>-602.82000000000005</v>
      </c>
      <c r="P809" s="5">
        <f>Table1[[#This Row],[Net Sales]]+(Table1[[#This Row],[Cost of Goods Sold]]+Table1[[#This Row],[Distribution]]+Table1[[#This Row],[Warehousing]])</f>
        <v>10218.59</v>
      </c>
      <c r="Q809" s="12">
        <f>Table1[[#This Row],[PROFIT]]/Table1[[#This Row],[Net Sales]]</f>
        <v>0.303431325678999</v>
      </c>
      <c r="R809" s="14">
        <f>ABS(Table1[[#This Row],[Distribution]])+ABS(Table1[[#This Row],[Warehousing]])</f>
        <v>1698.0300000000002</v>
      </c>
      <c r="S809" s="12">
        <f>ABS(Table1[[#This Row],[Discounts]]/Table1[[#This Row],[Gross Sales]])</f>
        <v>7.9492141588082543E-2</v>
      </c>
      <c r="T809" s="17">
        <f>Table1[[#This Row],[logistics cost]]/Table1[[#This Row],[Net Sales]]</f>
        <v>5.0421388268118275E-2</v>
      </c>
      <c r="U809" s="1">
        <f>Table1[[#This Row],[PROFIT]]/Table1[[#This Row],[Volume]]</f>
        <v>125.689913899139</v>
      </c>
      <c r="V809" s="1">
        <f>ABS(Table1[[#This Row],[Discounts]])</f>
        <v>2908.22</v>
      </c>
    </row>
    <row r="810" spans="1:22" ht="21.75" customHeight="1" x14ac:dyDescent="0.3">
      <c r="A810" s="1">
        <v>1110020</v>
      </c>
      <c r="B810" s="1" t="s">
        <v>41</v>
      </c>
      <c r="C810" s="1">
        <v>202503</v>
      </c>
      <c r="D810" s="1" t="s">
        <v>16</v>
      </c>
      <c r="E810" s="1" t="s">
        <v>28</v>
      </c>
      <c r="F810" s="1" t="s">
        <v>29</v>
      </c>
      <c r="G810" s="1" t="s">
        <v>19</v>
      </c>
      <c r="H810" s="1" t="s">
        <v>20</v>
      </c>
      <c r="I810" s="5">
        <v>26.3</v>
      </c>
      <c r="J810" s="5">
        <v>11835</v>
      </c>
      <c r="K810" s="5">
        <v>-859.89</v>
      </c>
      <c r="L810" s="5">
        <v>10975.11</v>
      </c>
      <c r="M810" s="5">
        <v>-6881.26</v>
      </c>
      <c r="N810" s="5">
        <v>-417.58</v>
      </c>
      <c r="O810" s="5">
        <v>-190.83</v>
      </c>
      <c r="P810" s="5">
        <f>Table1[[#This Row],[Net Sales]]+(Table1[[#This Row],[Cost of Goods Sold]]+Table1[[#This Row],[Distribution]]+Table1[[#This Row],[Warehousing]])</f>
        <v>3485.4400000000005</v>
      </c>
      <c r="Q810" s="12">
        <f>Table1[[#This Row],[PROFIT]]/Table1[[#This Row],[Net Sales]]</f>
        <v>0.31757677144010404</v>
      </c>
      <c r="R810" s="14">
        <f>ABS(Table1[[#This Row],[Distribution]])+ABS(Table1[[#This Row],[Warehousing]])</f>
        <v>608.41</v>
      </c>
      <c r="S810" s="12">
        <f>ABS(Table1[[#This Row],[Discounts]]/Table1[[#This Row],[Gross Sales]])</f>
        <v>7.2656527249683148E-2</v>
      </c>
      <c r="T810" s="17">
        <f>Table1[[#This Row],[logistics cost]]/Table1[[#This Row],[Net Sales]]</f>
        <v>5.5435435271263787E-2</v>
      </c>
      <c r="U810" s="1">
        <f>Table1[[#This Row],[PROFIT]]/Table1[[#This Row],[Volume]]</f>
        <v>132.52623574144488</v>
      </c>
      <c r="V810" s="1">
        <f>ABS(Table1[[#This Row],[Discounts]])</f>
        <v>859.89</v>
      </c>
    </row>
    <row r="811" spans="1:22" ht="21.75" customHeight="1" x14ac:dyDescent="0.3">
      <c r="A811" s="1">
        <v>1120020</v>
      </c>
      <c r="B811" s="1" t="s">
        <v>21</v>
      </c>
      <c r="C811" s="1">
        <v>202401</v>
      </c>
      <c r="D811" s="1" t="s">
        <v>22</v>
      </c>
      <c r="E811" s="1" t="s">
        <v>23</v>
      </c>
      <c r="F811" s="1" t="s">
        <v>24</v>
      </c>
      <c r="G811" s="1" t="s">
        <v>35</v>
      </c>
      <c r="H811" s="1" t="s">
        <v>31</v>
      </c>
      <c r="I811" s="5">
        <v>104.6</v>
      </c>
      <c r="J811" s="5">
        <v>39748</v>
      </c>
      <c r="K811" s="5">
        <v>-1260.19</v>
      </c>
      <c r="L811" s="5">
        <v>38487.81</v>
      </c>
      <c r="M811" s="5">
        <v>-24327.39</v>
      </c>
      <c r="N811" s="5">
        <v>-1208.08</v>
      </c>
      <c r="O811" s="5">
        <v>-705.8</v>
      </c>
      <c r="P811" s="5">
        <f>Table1[[#This Row],[Net Sales]]+(Table1[[#This Row],[Cost of Goods Sold]]+Table1[[#This Row],[Distribution]]+Table1[[#This Row],[Warehousing]])</f>
        <v>12246.539999999997</v>
      </c>
      <c r="Q811" s="12">
        <f>Table1[[#This Row],[PROFIT]]/Table1[[#This Row],[Net Sales]]</f>
        <v>0.31819269529755001</v>
      </c>
      <c r="R811" s="14">
        <f>ABS(Table1[[#This Row],[Distribution]])+ABS(Table1[[#This Row],[Warehousing]])</f>
        <v>1913.8799999999999</v>
      </c>
      <c r="S811" s="12">
        <f>ABS(Table1[[#This Row],[Discounts]]/Table1[[#This Row],[Gross Sales]])</f>
        <v>3.1704488276139683E-2</v>
      </c>
      <c r="T811" s="17">
        <f>Table1[[#This Row],[logistics cost]]/Table1[[#This Row],[Net Sales]]</f>
        <v>4.9726913534441163E-2</v>
      </c>
      <c r="U811" s="1">
        <f>Table1[[#This Row],[PROFIT]]/Table1[[#This Row],[Volume]]</f>
        <v>117.07973231357551</v>
      </c>
      <c r="V811" s="1">
        <f>ABS(Table1[[#This Row],[Discounts]])</f>
        <v>1260.19</v>
      </c>
    </row>
    <row r="812" spans="1:22" ht="21.75" customHeight="1" x14ac:dyDescent="0.3">
      <c r="A812" s="1">
        <v>1110010</v>
      </c>
      <c r="B812" s="1" t="s">
        <v>15</v>
      </c>
      <c r="C812" s="1">
        <v>202404</v>
      </c>
      <c r="D812" s="1" t="s">
        <v>16</v>
      </c>
      <c r="E812" s="1" t="s">
        <v>17</v>
      </c>
      <c r="F812" s="1" t="s">
        <v>18</v>
      </c>
      <c r="G812" s="1" t="s">
        <v>33</v>
      </c>
      <c r="H812" s="1" t="s">
        <v>34</v>
      </c>
      <c r="I812" s="5">
        <v>207.6</v>
      </c>
      <c r="J812" s="5">
        <v>87192</v>
      </c>
      <c r="K812" s="5">
        <v>-7968.72</v>
      </c>
      <c r="L812" s="5">
        <v>79223.28</v>
      </c>
      <c r="M812" s="5">
        <v>-53774.32</v>
      </c>
      <c r="N812" s="5">
        <v>-2929.07</v>
      </c>
      <c r="O812" s="5">
        <v>-1376.17</v>
      </c>
      <c r="P812" s="5">
        <f>Table1[[#This Row],[Net Sales]]+(Table1[[#This Row],[Cost of Goods Sold]]+Table1[[#This Row],[Distribution]]+Table1[[#This Row],[Warehousing]])</f>
        <v>21143.72</v>
      </c>
      <c r="Q812" s="12">
        <f>Table1[[#This Row],[PROFIT]]/Table1[[#This Row],[Net Sales]]</f>
        <v>0.26688771280361029</v>
      </c>
      <c r="R812" s="14">
        <f>ABS(Table1[[#This Row],[Distribution]])+ABS(Table1[[#This Row],[Warehousing]])</f>
        <v>4305.24</v>
      </c>
      <c r="S812" s="12">
        <f>ABS(Table1[[#This Row],[Discounts]]/Table1[[#This Row],[Gross Sales]])</f>
        <v>9.1392788329204513E-2</v>
      </c>
      <c r="T812" s="17">
        <f>Table1[[#This Row],[logistics cost]]/Table1[[#This Row],[Net Sales]]</f>
        <v>5.4343117326119288E-2</v>
      </c>
      <c r="U812" s="1">
        <f>Table1[[#This Row],[PROFIT]]/Table1[[#This Row],[Volume]]</f>
        <v>101.84836223506744</v>
      </c>
      <c r="V812" s="1">
        <f>ABS(Table1[[#This Row],[Discounts]])</f>
        <v>7968.72</v>
      </c>
    </row>
    <row r="813" spans="1:22" ht="21.75" customHeight="1" x14ac:dyDescent="0.3">
      <c r="A813" s="1">
        <v>1130010</v>
      </c>
      <c r="B813" s="1" t="s">
        <v>26</v>
      </c>
      <c r="C813" s="1">
        <v>202504</v>
      </c>
      <c r="D813" s="1" t="s">
        <v>27</v>
      </c>
      <c r="E813" s="1" t="s">
        <v>28</v>
      </c>
      <c r="F813" s="1" t="s">
        <v>29</v>
      </c>
      <c r="G813" s="1" t="s">
        <v>33</v>
      </c>
      <c r="H813" s="1" t="s">
        <v>34</v>
      </c>
      <c r="I813" s="5">
        <v>149.9</v>
      </c>
      <c r="J813" s="5">
        <v>53964</v>
      </c>
      <c r="K813" s="5">
        <v>-4608.5600000000004</v>
      </c>
      <c r="L813" s="5">
        <v>49355.44</v>
      </c>
      <c r="M813" s="5">
        <v>-32746.19</v>
      </c>
      <c r="N813" s="5">
        <v>-1910.33</v>
      </c>
      <c r="O813" s="5">
        <v>-940.26</v>
      </c>
      <c r="P813" s="5">
        <f>Table1[[#This Row],[Net Sales]]+(Table1[[#This Row],[Cost of Goods Sold]]+Table1[[#This Row],[Distribution]]+Table1[[#This Row],[Warehousing]])</f>
        <v>13758.660000000003</v>
      </c>
      <c r="Q813" s="12">
        <f>Table1[[#This Row],[PROFIT]]/Table1[[#This Row],[Net Sales]]</f>
        <v>0.27876683907589522</v>
      </c>
      <c r="R813" s="14">
        <f>ABS(Table1[[#This Row],[Distribution]])+ABS(Table1[[#This Row],[Warehousing]])</f>
        <v>2850.59</v>
      </c>
      <c r="S813" s="12">
        <f>ABS(Table1[[#This Row],[Discounts]]/Table1[[#This Row],[Gross Sales]])</f>
        <v>8.5400637462011722E-2</v>
      </c>
      <c r="T813" s="17">
        <f>Table1[[#This Row],[logistics cost]]/Table1[[#This Row],[Net Sales]]</f>
        <v>5.775634864160871E-2</v>
      </c>
      <c r="U813" s="1">
        <f>Table1[[#This Row],[PROFIT]]/Table1[[#This Row],[Volume]]</f>
        <v>91.785590393595754</v>
      </c>
      <c r="V813" s="1">
        <f>ABS(Table1[[#This Row],[Discounts]])</f>
        <v>4608.5600000000004</v>
      </c>
    </row>
    <row r="814" spans="1:22" ht="21.75" customHeight="1" x14ac:dyDescent="0.3">
      <c r="A814" s="1">
        <v>1120020</v>
      </c>
      <c r="B814" s="1" t="s">
        <v>21</v>
      </c>
      <c r="C814" s="1">
        <v>202505</v>
      </c>
      <c r="D814" s="1" t="s">
        <v>22</v>
      </c>
      <c r="E814" s="1" t="s">
        <v>23</v>
      </c>
      <c r="F814" s="1" t="s">
        <v>24</v>
      </c>
      <c r="G814" s="1" t="s">
        <v>36</v>
      </c>
      <c r="H814" s="1" t="s">
        <v>37</v>
      </c>
      <c r="I814" s="5">
        <v>54.8</v>
      </c>
      <c r="J814" s="5">
        <v>20824</v>
      </c>
      <c r="K814" s="5">
        <v>-2146.04</v>
      </c>
      <c r="L814" s="5">
        <v>18677.96</v>
      </c>
      <c r="M814" s="5">
        <v>-12200.36</v>
      </c>
      <c r="N814" s="5">
        <v>-473.62</v>
      </c>
      <c r="O814" s="5">
        <v>-307.87</v>
      </c>
      <c r="P814" s="5">
        <f>Table1[[#This Row],[Net Sales]]+(Table1[[#This Row],[Cost of Goods Sold]]+Table1[[#This Row],[Distribution]]+Table1[[#This Row],[Warehousing]])</f>
        <v>5696.1099999999969</v>
      </c>
      <c r="Q814" s="12">
        <f>Table1[[#This Row],[PROFIT]]/Table1[[#This Row],[Net Sales]]</f>
        <v>0.30496424663078825</v>
      </c>
      <c r="R814" s="14">
        <f>ABS(Table1[[#This Row],[Distribution]])+ABS(Table1[[#This Row],[Warehousing]])</f>
        <v>781.49</v>
      </c>
      <c r="S814" s="12">
        <f>ABS(Table1[[#This Row],[Discounts]]/Table1[[#This Row],[Gross Sales]])</f>
        <v>0.10305608912792931</v>
      </c>
      <c r="T814" s="17">
        <f>Table1[[#This Row],[logistics cost]]/Table1[[#This Row],[Net Sales]]</f>
        <v>4.1840222379745967E-2</v>
      </c>
      <c r="U814" s="1">
        <f>Table1[[#This Row],[PROFIT]]/Table1[[#This Row],[Volume]]</f>
        <v>103.94361313868608</v>
      </c>
      <c r="V814" s="1">
        <f>ABS(Table1[[#This Row],[Discounts]])</f>
        <v>2146.04</v>
      </c>
    </row>
    <row r="815" spans="1:22" ht="21.75" customHeight="1" x14ac:dyDescent="0.3">
      <c r="A815" s="1">
        <v>1120020</v>
      </c>
      <c r="B815" s="1" t="s">
        <v>21</v>
      </c>
      <c r="C815" s="1">
        <v>202508</v>
      </c>
      <c r="D815" s="1" t="s">
        <v>22</v>
      </c>
      <c r="E815" s="1" t="s">
        <v>23</v>
      </c>
      <c r="F815" s="1" t="s">
        <v>24</v>
      </c>
      <c r="G815" s="1" t="s">
        <v>42</v>
      </c>
      <c r="H815" s="1" t="s">
        <v>20</v>
      </c>
      <c r="I815" s="5">
        <v>113.3</v>
      </c>
      <c r="J815" s="5">
        <v>43054</v>
      </c>
      <c r="K815" s="5">
        <v>-3031.13</v>
      </c>
      <c r="L815" s="5">
        <v>40022.870000000003</v>
      </c>
      <c r="M815" s="5">
        <v>-26489.17</v>
      </c>
      <c r="N815" s="5">
        <v>-817.11</v>
      </c>
      <c r="O815" s="5">
        <v>-515.5</v>
      </c>
      <c r="P815" s="5">
        <f>Table1[[#This Row],[Net Sales]]+(Table1[[#This Row],[Cost of Goods Sold]]+Table1[[#This Row],[Distribution]]+Table1[[#This Row],[Warehousing]])</f>
        <v>12201.090000000004</v>
      </c>
      <c r="Q815" s="12">
        <f>Table1[[#This Row],[PROFIT]]/Table1[[#This Row],[Net Sales]]</f>
        <v>0.30485295032565141</v>
      </c>
      <c r="R815" s="14">
        <f>ABS(Table1[[#This Row],[Distribution]])+ABS(Table1[[#This Row],[Warehousing]])</f>
        <v>1332.6100000000001</v>
      </c>
      <c r="S815" s="12">
        <f>ABS(Table1[[#This Row],[Discounts]]/Table1[[#This Row],[Gross Sales]])</f>
        <v>7.0402982301296047E-2</v>
      </c>
      <c r="T815" s="17">
        <f>Table1[[#This Row],[logistics cost]]/Table1[[#This Row],[Net Sales]]</f>
        <v>3.329621289027998E-2</v>
      </c>
      <c r="U815" s="1">
        <f>Table1[[#This Row],[PROFIT]]/Table1[[#This Row],[Volume]]</f>
        <v>107.68834951456314</v>
      </c>
      <c r="V815" s="1">
        <f>ABS(Table1[[#This Row],[Discounts]])</f>
        <v>3031.13</v>
      </c>
    </row>
    <row r="816" spans="1:22" ht="21.75" customHeight="1" x14ac:dyDescent="0.3">
      <c r="A816" s="1">
        <v>1110020</v>
      </c>
      <c r="B816" s="1" t="s">
        <v>41</v>
      </c>
      <c r="C816" s="1">
        <v>202503</v>
      </c>
      <c r="D816" s="1" t="s">
        <v>16</v>
      </c>
      <c r="E816" s="1" t="s">
        <v>28</v>
      </c>
      <c r="F816" s="1" t="s">
        <v>29</v>
      </c>
      <c r="G816" s="1" t="s">
        <v>35</v>
      </c>
      <c r="H816" s="1" t="s">
        <v>31</v>
      </c>
      <c r="I816" s="5">
        <v>35.5</v>
      </c>
      <c r="J816" s="5">
        <v>15975</v>
      </c>
      <c r="K816" s="5">
        <v>-389.69</v>
      </c>
      <c r="L816" s="5">
        <v>15585.31</v>
      </c>
      <c r="M816" s="5">
        <v>-10512.98</v>
      </c>
      <c r="N816" s="5">
        <v>-417.42</v>
      </c>
      <c r="O816" s="5">
        <v>-249.69</v>
      </c>
      <c r="P816" s="5">
        <f>Table1[[#This Row],[Net Sales]]+(Table1[[#This Row],[Cost of Goods Sold]]+Table1[[#This Row],[Distribution]]+Table1[[#This Row],[Warehousing]])</f>
        <v>4405.2199999999993</v>
      </c>
      <c r="Q816" s="12">
        <f>Table1[[#This Row],[PROFIT]]/Table1[[#This Row],[Net Sales]]</f>
        <v>0.28265206146043931</v>
      </c>
      <c r="R816" s="14">
        <f>ABS(Table1[[#This Row],[Distribution]])+ABS(Table1[[#This Row],[Warehousing]])</f>
        <v>667.11</v>
      </c>
      <c r="S816" s="12">
        <f>ABS(Table1[[#This Row],[Discounts]]/Table1[[#This Row],[Gross Sales]])</f>
        <v>2.4393740219092332E-2</v>
      </c>
      <c r="T816" s="17">
        <f>Table1[[#This Row],[logistics cost]]/Table1[[#This Row],[Net Sales]]</f>
        <v>4.2803768420390742E-2</v>
      </c>
      <c r="U816" s="1">
        <f>Table1[[#This Row],[PROFIT]]/Table1[[#This Row],[Volume]]</f>
        <v>124.0907042253521</v>
      </c>
      <c r="V816" s="1">
        <f>ABS(Table1[[#This Row],[Discounts]])</f>
        <v>389.69</v>
      </c>
    </row>
    <row r="817" spans="1:22" ht="21.75" customHeight="1" x14ac:dyDescent="0.3">
      <c r="A817" s="1">
        <v>1120020</v>
      </c>
      <c r="B817" s="1" t="s">
        <v>21</v>
      </c>
      <c r="C817" s="1">
        <v>202512</v>
      </c>
      <c r="D817" s="1" t="s">
        <v>22</v>
      </c>
      <c r="E817" s="1" t="s">
        <v>23</v>
      </c>
      <c r="F817" s="1" t="s">
        <v>24</v>
      </c>
      <c r="G817" s="1" t="s">
        <v>39</v>
      </c>
      <c r="H817" s="1" t="s">
        <v>37</v>
      </c>
      <c r="I817" s="5">
        <v>227.8</v>
      </c>
      <c r="J817" s="5">
        <v>86564</v>
      </c>
      <c r="K817" s="5">
        <v>-10248.5</v>
      </c>
      <c r="L817" s="5">
        <v>76315.5</v>
      </c>
      <c r="M817" s="5">
        <v>-51130.23</v>
      </c>
      <c r="N817" s="5">
        <v>-2553.6799999999998</v>
      </c>
      <c r="O817" s="5">
        <v>-1323.76</v>
      </c>
      <c r="P817" s="5">
        <f>Table1[[#This Row],[Net Sales]]+(Table1[[#This Row],[Cost of Goods Sold]]+Table1[[#This Row],[Distribution]]+Table1[[#This Row],[Warehousing]])</f>
        <v>21307.829999999994</v>
      </c>
      <c r="Q817" s="12">
        <f>Table1[[#This Row],[PROFIT]]/Table1[[#This Row],[Net Sales]]</f>
        <v>0.27920710733730364</v>
      </c>
      <c r="R817" s="14">
        <f>ABS(Table1[[#This Row],[Distribution]])+ABS(Table1[[#This Row],[Warehousing]])</f>
        <v>3877.4399999999996</v>
      </c>
      <c r="S817" s="12">
        <f>ABS(Table1[[#This Row],[Discounts]]/Table1[[#This Row],[Gross Sales]])</f>
        <v>0.11839217226560694</v>
      </c>
      <c r="T817" s="17">
        <f>Table1[[#This Row],[logistics cost]]/Table1[[#This Row],[Net Sales]]</f>
        <v>5.0808027202861795E-2</v>
      </c>
      <c r="U817" s="1">
        <f>Table1[[#This Row],[PROFIT]]/Table1[[#This Row],[Volume]]</f>
        <v>93.537445127304622</v>
      </c>
      <c r="V817" s="1">
        <f>ABS(Table1[[#This Row],[Discounts]])</f>
        <v>10248.5</v>
      </c>
    </row>
    <row r="818" spans="1:22" ht="21.75" customHeight="1" x14ac:dyDescent="0.3">
      <c r="A818" s="1">
        <v>1120020</v>
      </c>
      <c r="B818" s="1" t="s">
        <v>21</v>
      </c>
      <c r="C818" s="1">
        <v>202410</v>
      </c>
      <c r="D818" s="1" t="s">
        <v>22</v>
      </c>
      <c r="E818" s="1" t="s">
        <v>23</v>
      </c>
      <c r="F818" s="1" t="s">
        <v>24</v>
      </c>
      <c r="G818" s="1" t="s">
        <v>36</v>
      </c>
      <c r="H818" s="1" t="s">
        <v>37</v>
      </c>
      <c r="I818" s="5">
        <v>222.7</v>
      </c>
      <c r="J818" s="5">
        <v>84626</v>
      </c>
      <c r="K818" s="5">
        <v>-7061.84</v>
      </c>
      <c r="L818" s="5">
        <v>77564.160000000003</v>
      </c>
      <c r="M818" s="5">
        <v>-50337.08</v>
      </c>
      <c r="N818" s="5">
        <v>-1820.11</v>
      </c>
      <c r="O818" s="5">
        <v>-896.89</v>
      </c>
      <c r="P818" s="5">
        <f>Table1[[#This Row],[Net Sales]]+(Table1[[#This Row],[Cost of Goods Sold]]+Table1[[#This Row],[Distribution]]+Table1[[#This Row],[Warehousing]])</f>
        <v>24510.080000000002</v>
      </c>
      <c r="Q818" s="12">
        <f>Table1[[#This Row],[PROFIT]]/Table1[[#This Row],[Net Sales]]</f>
        <v>0.31599749162499796</v>
      </c>
      <c r="R818" s="14">
        <f>ABS(Table1[[#This Row],[Distribution]])+ABS(Table1[[#This Row],[Warehousing]])</f>
        <v>2717</v>
      </c>
      <c r="S818" s="12">
        <f>ABS(Table1[[#This Row],[Discounts]]/Table1[[#This Row],[Gross Sales]])</f>
        <v>8.3447640205137896E-2</v>
      </c>
      <c r="T818" s="17">
        <f>Table1[[#This Row],[logistics cost]]/Table1[[#This Row],[Net Sales]]</f>
        <v>3.5029064970213047E-2</v>
      </c>
      <c r="U818" s="1">
        <f>Table1[[#This Row],[PROFIT]]/Table1[[#This Row],[Volume]]</f>
        <v>110.05873372249664</v>
      </c>
      <c r="V818" s="1">
        <f>ABS(Table1[[#This Row],[Discounts]])</f>
        <v>7061.84</v>
      </c>
    </row>
    <row r="819" spans="1:22" ht="21.75" customHeight="1" x14ac:dyDescent="0.3">
      <c r="A819" s="1">
        <v>1120020</v>
      </c>
      <c r="B819" s="1" t="s">
        <v>21</v>
      </c>
      <c r="C819" s="1">
        <v>202504</v>
      </c>
      <c r="D819" s="1" t="s">
        <v>22</v>
      </c>
      <c r="E819" s="1" t="s">
        <v>23</v>
      </c>
      <c r="F819" s="1" t="s">
        <v>24</v>
      </c>
      <c r="G819" s="1" t="s">
        <v>42</v>
      </c>
      <c r="H819" s="1" t="s">
        <v>20</v>
      </c>
      <c r="I819" s="5">
        <v>43.4</v>
      </c>
      <c r="J819" s="5">
        <v>16492</v>
      </c>
      <c r="K819" s="5">
        <v>-1093.1400000000001</v>
      </c>
      <c r="L819" s="5">
        <v>15398.86</v>
      </c>
      <c r="M819" s="5">
        <v>-9590.76</v>
      </c>
      <c r="N819" s="5">
        <v>-313.56</v>
      </c>
      <c r="O819" s="5">
        <v>-289.64</v>
      </c>
      <c r="P819" s="5">
        <f>Table1[[#This Row],[Net Sales]]+(Table1[[#This Row],[Cost of Goods Sold]]+Table1[[#This Row],[Distribution]]+Table1[[#This Row],[Warehousing]])</f>
        <v>5204.9000000000015</v>
      </c>
      <c r="Q819" s="12">
        <f>Table1[[#This Row],[PROFIT]]/Table1[[#This Row],[Net Sales]]</f>
        <v>0.3380055406698938</v>
      </c>
      <c r="R819" s="14">
        <f>ABS(Table1[[#This Row],[Distribution]])+ABS(Table1[[#This Row],[Warehousing]])</f>
        <v>603.20000000000005</v>
      </c>
      <c r="S819" s="12">
        <f>ABS(Table1[[#This Row],[Discounts]]/Table1[[#This Row],[Gross Sales]])</f>
        <v>6.628304632549116E-2</v>
      </c>
      <c r="T819" s="17">
        <f>Table1[[#This Row],[logistics cost]]/Table1[[#This Row],[Net Sales]]</f>
        <v>3.917173089436491E-2</v>
      </c>
      <c r="U819" s="1">
        <f>Table1[[#This Row],[PROFIT]]/Table1[[#This Row],[Volume]]</f>
        <v>119.92857142857146</v>
      </c>
      <c r="V819" s="1">
        <f>ABS(Table1[[#This Row],[Discounts]])</f>
        <v>1093.1400000000001</v>
      </c>
    </row>
    <row r="820" spans="1:22" ht="21.75" customHeight="1" x14ac:dyDescent="0.3">
      <c r="A820" s="1">
        <v>1120010</v>
      </c>
      <c r="B820" s="1" t="s">
        <v>32</v>
      </c>
      <c r="C820" s="1">
        <v>202505</v>
      </c>
      <c r="D820" s="1" t="s">
        <v>22</v>
      </c>
      <c r="E820" s="1" t="s">
        <v>17</v>
      </c>
      <c r="F820" s="1" t="s">
        <v>18</v>
      </c>
      <c r="G820" s="1" t="s">
        <v>36</v>
      </c>
      <c r="H820" s="1" t="s">
        <v>37</v>
      </c>
      <c r="I820" s="5">
        <v>58</v>
      </c>
      <c r="J820" s="5">
        <v>27840</v>
      </c>
      <c r="K820" s="5">
        <v>-2298.1</v>
      </c>
      <c r="L820" s="5">
        <v>25541.9</v>
      </c>
      <c r="M820" s="5">
        <v>-16495.91</v>
      </c>
      <c r="N820" s="5">
        <v>-826.31</v>
      </c>
      <c r="O820" s="5">
        <v>-286.25</v>
      </c>
      <c r="P820" s="5">
        <f>Table1[[#This Row],[Net Sales]]+(Table1[[#This Row],[Cost of Goods Sold]]+Table1[[#This Row],[Distribution]]+Table1[[#This Row],[Warehousing]])</f>
        <v>7933.43</v>
      </c>
      <c r="Q820" s="12">
        <f>Table1[[#This Row],[PROFIT]]/Table1[[#This Row],[Net Sales]]</f>
        <v>0.31060453607601629</v>
      </c>
      <c r="R820" s="14">
        <f>ABS(Table1[[#This Row],[Distribution]])+ABS(Table1[[#This Row],[Warehousing]])</f>
        <v>1112.56</v>
      </c>
      <c r="S820" s="12">
        <f>ABS(Table1[[#This Row],[Discounts]]/Table1[[#This Row],[Gross Sales]])</f>
        <v>8.254669540229885E-2</v>
      </c>
      <c r="T820" s="17">
        <f>Table1[[#This Row],[logistics cost]]/Table1[[#This Row],[Net Sales]]</f>
        <v>4.3558231768192651E-2</v>
      </c>
      <c r="U820" s="1">
        <f>Table1[[#This Row],[PROFIT]]/Table1[[#This Row],[Volume]]</f>
        <v>136.78327586206896</v>
      </c>
      <c r="V820" s="1">
        <f>ABS(Table1[[#This Row],[Discounts]])</f>
        <v>2298.1</v>
      </c>
    </row>
    <row r="821" spans="1:22" ht="21.75" customHeight="1" x14ac:dyDescent="0.3">
      <c r="A821" s="1">
        <v>1110020</v>
      </c>
      <c r="B821" s="1" t="s">
        <v>41</v>
      </c>
      <c r="C821" s="1">
        <v>202411</v>
      </c>
      <c r="D821" s="1" t="s">
        <v>16</v>
      </c>
      <c r="E821" s="1" t="s">
        <v>28</v>
      </c>
      <c r="F821" s="1" t="s">
        <v>29</v>
      </c>
      <c r="G821" s="1" t="s">
        <v>35</v>
      </c>
      <c r="H821" s="1" t="s">
        <v>31</v>
      </c>
      <c r="I821" s="5">
        <v>96.3</v>
      </c>
      <c r="J821" s="5">
        <v>43335</v>
      </c>
      <c r="K821" s="5">
        <v>-1533.52</v>
      </c>
      <c r="L821" s="5">
        <v>41801.480000000003</v>
      </c>
      <c r="M821" s="5">
        <v>-27848.38</v>
      </c>
      <c r="N821" s="5">
        <v>-1301.72</v>
      </c>
      <c r="O821" s="5">
        <v>-792.69</v>
      </c>
      <c r="P821" s="5">
        <f>Table1[[#This Row],[Net Sales]]+(Table1[[#This Row],[Cost of Goods Sold]]+Table1[[#This Row],[Distribution]]+Table1[[#This Row],[Warehousing]])</f>
        <v>11858.690000000002</v>
      </c>
      <c r="Q821" s="12">
        <f>Table1[[#This Row],[PROFIT]]/Table1[[#This Row],[Net Sales]]</f>
        <v>0.2836906731531994</v>
      </c>
      <c r="R821" s="14">
        <f>ABS(Table1[[#This Row],[Distribution]])+ABS(Table1[[#This Row],[Warehousing]])</f>
        <v>2094.41</v>
      </c>
      <c r="S821" s="12">
        <f>ABS(Table1[[#This Row],[Discounts]]/Table1[[#This Row],[Gross Sales]])</f>
        <v>3.5387562016845509E-2</v>
      </c>
      <c r="T821" s="17">
        <f>Table1[[#This Row],[logistics cost]]/Table1[[#This Row],[Net Sales]]</f>
        <v>5.0103728384736611E-2</v>
      </c>
      <c r="U821" s="1">
        <f>Table1[[#This Row],[PROFIT]]/Table1[[#This Row],[Volume]]</f>
        <v>123.14319833852547</v>
      </c>
      <c r="V821" s="1">
        <f>ABS(Table1[[#This Row],[Discounts]])</f>
        <v>1533.52</v>
      </c>
    </row>
    <row r="822" spans="1:22" ht="21.75" customHeight="1" x14ac:dyDescent="0.3">
      <c r="A822" s="1">
        <v>1130010</v>
      </c>
      <c r="B822" s="1" t="s">
        <v>26</v>
      </c>
      <c r="C822" s="1">
        <v>202503</v>
      </c>
      <c r="D822" s="1" t="s">
        <v>27</v>
      </c>
      <c r="E822" s="1" t="s">
        <v>28</v>
      </c>
      <c r="F822" s="1" t="s">
        <v>29</v>
      </c>
      <c r="G822" s="1" t="s">
        <v>25</v>
      </c>
      <c r="H822" s="1" t="s">
        <v>20</v>
      </c>
      <c r="I822" s="5">
        <v>97.9</v>
      </c>
      <c r="J822" s="5">
        <v>35244</v>
      </c>
      <c r="K822" s="5">
        <v>-3132.47</v>
      </c>
      <c r="L822" s="5">
        <v>32111.53</v>
      </c>
      <c r="M822" s="5">
        <v>-21365.27</v>
      </c>
      <c r="N822" s="5">
        <v>-1268.19</v>
      </c>
      <c r="O822" s="5">
        <v>-572.12</v>
      </c>
      <c r="P822" s="5">
        <f>Table1[[#This Row],[Net Sales]]+(Table1[[#This Row],[Cost of Goods Sold]]+Table1[[#This Row],[Distribution]]+Table1[[#This Row],[Warehousing]])</f>
        <v>8905.9500000000007</v>
      </c>
      <c r="Q822" s="12">
        <f>Table1[[#This Row],[PROFIT]]/Table1[[#This Row],[Net Sales]]</f>
        <v>0.27734430592376014</v>
      </c>
      <c r="R822" s="14">
        <f>ABS(Table1[[#This Row],[Distribution]])+ABS(Table1[[#This Row],[Warehousing]])</f>
        <v>1840.31</v>
      </c>
      <c r="S822" s="12">
        <f>ABS(Table1[[#This Row],[Discounts]]/Table1[[#This Row],[Gross Sales]])</f>
        <v>8.887952559300874E-2</v>
      </c>
      <c r="T822" s="17">
        <f>Table1[[#This Row],[logistics cost]]/Table1[[#This Row],[Net Sales]]</f>
        <v>5.730994443428887E-2</v>
      </c>
      <c r="U822" s="1">
        <f>Table1[[#This Row],[PROFIT]]/Table1[[#This Row],[Volume]]</f>
        <v>90.969867211440246</v>
      </c>
      <c r="V822" s="1">
        <f>ABS(Table1[[#This Row],[Discounts]])</f>
        <v>3132.47</v>
      </c>
    </row>
    <row r="823" spans="1:22" ht="21.75" customHeight="1" x14ac:dyDescent="0.3">
      <c r="A823" s="1">
        <v>1130010</v>
      </c>
      <c r="B823" s="1" t="s">
        <v>26</v>
      </c>
      <c r="C823" s="1">
        <v>202505</v>
      </c>
      <c r="D823" s="1" t="s">
        <v>27</v>
      </c>
      <c r="E823" s="1" t="s">
        <v>28</v>
      </c>
      <c r="F823" s="1" t="s">
        <v>29</v>
      </c>
      <c r="G823" s="1" t="s">
        <v>25</v>
      </c>
      <c r="H823" s="1" t="s">
        <v>20</v>
      </c>
      <c r="I823" s="5">
        <v>21.6</v>
      </c>
      <c r="J823" s="5">
        <v>7776</v>
      </c>
      <c r="K823" s="5">
        <v>-613.51</v>
      </c>
      <c r="L823" s="5">
        <v>7162.49</v>
      </c>
      <c r="M823" s="5">
        <v>-4815</v>
      </c>
      <c r="N823" s="5">
        <v>-273.75</v>
      </c>
      <c r="O823" s="5">
        <v>-82.87</v>
      </c>
      <c r="P823" s="5">
        <f>Table1[[#This Row],[Net Sales]]+(Table1[[#This Row],[Cost of Goods Sold]]+Table1[[#This Row],[Distribution]]+Table1[[#This Row],[Warehousing]])</f>
        <v>1990.87</v>
      </c>
      <c r="Q823" s="12">
        <f>Table1[[#This Row],[PROFIT]]/Table1[[#This Row],[Net Sales]]</f>
        <v>0.27795780517669133</v>
      </c>
      <c r="R823" s="14">
        <f>ABS(Table1[[#This Row],[Distribution]])+ABS(Table1[[#This Row],[Warehousing]])</f>
        <v>356.62</v>
      </c>
      <c r="S823" s="12">
        <f>ABS(Table1[[#This Row],[Discounts]]/Table1[[#This Row],[Gross Sales]])</f>
        <v>7.8897890946502056E-2</v>
      </c>
      <c r="T823" s="17">
        <f>Table1[[#This Row],[logistics cost]]/Table1[[#This Row],[Net Sales]]</f>
        <v>4.9789947350711836E-2</v>
      </c>
      <c r="U823" s="1">
        <f>Table1[[#This Row],[PROFIT]]/Table1[[#This Row],[Volume]]</f>
        <v>92.169907407407393</v>
      </c>
      <c r="V823" s="1">
        <f>ABS(Table1[[#This Row],[Discounts]])</f>
        <v>613.51</v>
      </c>
    </row>
    <row r="824" spans="1:22" ht="21.75" customHeight="1" x14ac:dyDescent="0.3">
      <c r="A824" s="1">
        <v>1120010</v>
      </c>
      <c r="B824" s="1" t="s">
        <v>32</v>
      </c>
      <c r="C824" s="1">
        <v>202504</v>
      </c>
      <c r="D824" s="1" t="s">
        <v>22</v>
      </c>
      <c r="E824" s="1" t="s">
        <v>17</v>
      </c>
      <c r="F824" s="1" t="s">
        <v>18</v>
      </c>
      <c r="G824" s="1" t="s">
        <v>43</v>
      </c>
      <c r="H824" s="1" t="s">
        <v>31</v>
      </c>
      <c r="I824" s="5">
        <v>90.6</v>
      </c>
      <c r="J824" s="5">
        <v>43488</v>
      </c>
      <c r="K824" s="5">
        <v>-956.12</v>
      </c>
      <c r="L824" s="5">
        <v>42531.88</v>
      </c>
      <c r="M824" s="5">
        <v>-28021.09</v>
      </c>
      <c r="N824" s="5">
        <v>-1135.27</v>
      </c>
      <c r="O824" s="5">
        <v>-483.92</v>
      </c>
      <c r="P824" s="5">
        <f>Table1[[#This Row],[Net Sales]]+(Table1[[#This Row],[Cost of Goods Sold]]+Table1[[#This Row],[Distribution]]+Table1[[#This Row],[Warehousing]])</f>
        <v>12891.599999999999</v>
      </c>
      <c r="Q824" s="12">
        <f>Table1[[#This Row],[PROFIT]]/Table1[[#This Row],[Net Sales]]</f>
        <v>0.30310440074598161</v>
      </c>
      <c r="R824" s="14">
        <f>ABS(Table1[[#This Row],[Distribution]])+ABS(Table1[[#This Row],[Warehousing]])</f>
        <v>1619.19</v>
      </c>
      <c r="S824" s="12">
        <f>ABS(Table1[[#This Row],[Discounts]]/Table1[[#This Row],[Gross Sales]])</f>
        <v>2.1985835172921266E-2</v>
      </c>
      <c r="T824" s="17">
        <f>Table1[[#This Row],[logistics cost]]/Table1[[#This Row],[Net Sales]]</f>
        <v>3.8070031233042138E-2</v>
      </c>
      <c r="U824" s="1">
        <f>Table1[[#This Row],[PROFIT]]/Table1[[#This Row],[Volume]]</f>
        <v>142.29139072847681</v>
      </c>
      <c r="V824" s="1">
        <f>ABS(Table1[[#This Row],[Discounts]])</f>
        <v>956.12</v>
      </c>
    </row>
    <row r="825" spans="1:22" ht="21.75" customHeight="1" x14ac:dyDescent="0.3">
      <c r="A825" s="1">
        <v>1110020</v>
      </c>
      <c r="B825" s="1" t="s">
        <v>41</v>
      </c>
      <c r="C825" s="1">
        <v>202401</v>
      </c>
      <c r="D825" s="1" t="s">
        <v>16</v>
      </c>
      <c r="E825" s="1" t="s">
        <v>28</v>
      </c>
      <c r="F825" s="1" t="s">
        <v>29</v>
      </c>
      <c r="G825" s="1" t="s">
        <v>35</v>
      </c>
      <c r="H825" s="1" t="s">
        <v>31</v>
      </c>
      <c r="I825" s="5">
        <v>37</v>
      </c>
      <c r="J825" s="5">
        <v>16650</v>
      </c>
      <c r="K825" s="5">
        <v>-602.45000000000005</v>
      </c>
      <c r="L825" s="5">
        <v>16047.55</v>
      </c>
      <c r="M825" s="5">
        <v>-10278.120000000001</v>
      </c>
      <c r="N825" s="5">
        <v>-483.04</v>
      </c>
      <c r="O825" s="5">
        <v>-174.15</v>
      </c>
      <c r="P825" s="5">
        <f>Table1[[#This Row],[Net Sales]]+(Table1[[#This Row],[Cost of Goods Sold]]+Table1[[#This Row],[Distribution]]+Table1[[#This Row],[Warehousing]])</f>
        <v>5112.239999999998</v>
      </c>
      <c r="Q825" s="12">
        <f>Table1[[#This Row],[PROFIT]]/Table1[[#This Row],[Net Sales]]</f>
        <v>0.31856825496726904</v>
      </c>
      <c r="R825" s="14">
        <f>ABS(Table1[[#This Row],[Distribution]])+ABS(Table1[[#This Row],[Warehousing]])</f>
        <v>657.19</v>
      </c>
      <c r="S825" s="12">
        <f>ABS(Table1[[#This Row],[Discounts]]/Table1[[#This Row],[Gross Sales]])</f>
        <v>3.6183183183183185E-2</v>
      </c>
      <c r="T825" s="17">
        <f>Table1[[#This Row],[logistics cost]]/Table1[[#This Row],[Net Sales]]</f>
        <v>4.0952668787447313E-2</v>
      </c>
      <c r="U825" s="1">
        <f>Table1[[#This Row],[PROFIT]]/Table1[[#This Row],[Volume]]</f>
        <v>138.1686486486486</v>
      </c>
      <c r="V825" s="1">
        <f>ABS(Table1[[#This Row],[Discounts]])</f>
        <v>602.45000000000005</v>
      </c>
    </row>
    <row r="826" spans="1:22" ht="21.75" customHeight="1" x14ac:dyDescent="0.3">
      <c r="A826" s="1">
        <v>1120010</v>
      </c>
      <c r="B826" s="1" t="s">
        <v>32</v>
      </c>
      <c r="C826" s="1">
        <v>202509</v>
      </c>
      <c r="D826" s="1" t="s">
        <v>22</v>
      </c>
      <c r="E826" s="1" t="s">
        <v>17</v>
      </c>
      <c r="F826" s="1" t="s">
        <v>18</v>
      </c>
      <c r="G826" s="1" t="s">
        <v>35</v>
      </c>
      <c r="H826" s="1" t="s">
        <v>31</v>
      </c>
      <c r="I826" s="5">
        <v>83.1</v>
      </c>
      <c r="J826" s="5">
        <v>39888</v>
      </c>
      <c r="K826" s="5">
        <v>-918.71</v>
      </c>
      <c r="L826" s="5">
        <v>38969.29</v>
      </c>
      <c r="M826" s="5">
        <v>-25922.78</v>
      </c>
      <c r="N826" s="5">
        <v>-1108.07</v>
      </c>
      <c r="O826" s="5">
        <v>-478.61</v>
      </c>
      <c r="P826" s="5">
        <f>Table1[[#This Row],[Net Sales]]+(Table1[[#This Row],[Cost of Goods Sold]]+Table1[[#This Row],[Distribution]]+Table1[[#This Row],[Warehousing]])</f>
        <v>11459.830000000002</v>
      </c>
      <c r="Q826" s="12">
        <f>Table1[[#This Row],[PROFIT]]/Table1[[#This Row],[Net Sales]]</f>
        <v>0.29407335879098651</v>
      </c>
      <c r="R826" s="14">
        <f>ABS(Table1[[#This Row],[Distribution]])+ABS(Table1[[#This Row],[Warehousing]])</f>
        <v>1586.6799999999998</v>
      </c>
      <c r="S826" s="12">
        <f>ABS(Table1[[#This Row],[Discounts]]/Table1[[#This Row],[Gross Sales]])</f>
        <v>2.3032240272763741E-2</v>
      </c>
      <c r="T826" s="17">
        <f>Table1[[#This Row],[logistics cost]]/Table1[[#This Row],[Net Sales]]</f>
        <v>4.0716163933189435E-2</v>
      </c>
      <c r="U826" s="1">
        <f>Table1[[#This Row],[PROFIT]]/Table1[[#This Row],[Volume]]</f>
        <v>137.90409145607705</v>
      </c>
      <c r="V826" s="1">
        <f>ABS(Table1[[#This Row],[Discounts]])</f>
        <v>918.71</v>
      </c>
    </row>
    <row r="827" spans="1:22" ht="21.75" customHeight="1" x14ac:dyDescent="0.3">
      <c r="A827" s="1">
        <v>1120020</v>
      </c>
      <c r="B827" s="1" t="s">
        <v>21</v>
      </c>
      <c r="C827" s="1">
        <v>202503</v>
      </c>
      <c r="D827" s="1" t="s">
        <v>22</v>
      </c>
      <c r="E827" s="1" t="s">
        <v>23</v>
      </c>
      <c r="F827" s="1" t="s">
        <v>24</v>
      </c>
      <c r="G827" s="1" t="s">
        <v>35</v>
      </c>
      <c r="H827" s="1" t="s">
        <v>31</v>
      </c>
      <c r="I827" s="5">
        <v>114.7</v>
      </c>
      <c r="J827" s="5">
        <v>43586</v>
      </c>
      <c r="K827" s="5">
        <v>-1321.66</v>
      </c>
      <c r="L827" s="5">
        <v>42264.34</v>
      </c>
      <c r="M827" s="5">
        <v>-27933.85</v>
      </c>
      <c r="N827" s="5">
        <v>-1643.02</v>
      </c>
      <c r="O827" s="5">
        <v>-609.70000000000005</v>
      </c>
      <c r="P827" s="5">
        <f>Table1[[#This Row],[Net Sales]]+(Table1[[#This Row],[Cost of Goods Sold]]+Table1[[#This Row],[Distribution]]+Table1[[#This Row],[Warehousing]])</f>
        <v>12077.769999999997</v>
      </c>
      <c r="Q827" s="12">
        <f>Table1[[#This Row],[PROFIT]]/Table1[[#This Row],[Net Sales]]</f>
        <v>0.28576738687981401</v>
      </c>
      <c r="R827" s="14">
        <f>ABS(Table1[[#This Row],[Distribution]])+ABS(Table1[[#This Row],[Warehousing]])</f>
        <v>2252.7200000000003</v>
      </c>
      <c r="S827" s="12">
        <f>ABS(Table1[[#This Row],[Discounts]]/Table1[[#This Row],[Gross Sales]])</f>
        <v>3.0323039508098934E-2</v>
      </c>
      <c r="T827" s="17">
        <f>Table1[[#This Row],[logistics cost]]/Table1[[#This Row],[Net Sales]]</f>
        <v>5.3300725860145941E-2</v>
      </c>
      <c r="U827" s="1">
        <f>Table1[[#This Row],[PROFIT]]/Table1[[#This Row],[Volume]]</f>
        <v>105.29877942458585</v>
      </c>
      <c r="V827" s="1">
        <f>ABS(Table1[[#This Row],[Discounts]])</f>
        <v>1321.66</v>
      </c>
    </row>
    <row r="828" spans="1:22" ht="21.75" customHeight="1" x14ac:dyDescent="0.3">
      <c r="A828" s="1">
        <v>1110010</v>
      </c>
      <c r="B828" s="1" t="s">
        <v>15</v>
      </c>
      <c r="C828" s="1">
        <v>202411</v>
      </c>
      <c r="D828" s="1" t="s">
        <v>16</v>
      </c>
      <c r="E828" s="1" t="s">
        <v>17</v>
      </c>
      <c r="F828" s="1" t="s">
        <v>18</v>
      </c>
      <c r="G828" s="1" t="s">
        <v>25</v>
      </c>
      <c r="H828" s="1" t="s">
        <v>20</v>
      </c>
      <c r="I828" s="5">
        <v>44.6</v>
      </c>
      <c r="J828" s="5">
        <v>18732</v>
      </c>
      <c r="K828" s="5">
        <v>-1675.73</v>
      </c>
      <c r="L828" s="5">
        <v>17056.27</v>
      </c>
      <c r="M828" s="5">
        <v>-10743.05</v>
      </c>
      <c r="N828" s="5">
        <v>-362.09</v>
      </c>
      <c r="O828" s="5">
        <v>-300.05</v>
      </c>
      <c r="P828" s="5">
        <f>Table1[[#This Row],[Net Sales]]+(Table1[[#This Row],[Cost of Goods Sold]]+Table1[[#This Row],[Distribution]]+Table1[[#This Row],[Warehousing]])</f>
        <v>5651.0800000000017</v>
      </c>
      <c r="Q828" s="12">
        <f>Table1[[#This Row],[PROFIT]]/Table1[[#This Row],[Net Sales]]</f>
        <v>0.3313198020434715</v>
      </c>
      <c r="R828" s="14">
        <f>ABS(Table1[[#This Row],[Distribution]])+ABS(Table1[[#This Row],[Warehousing]])</f>
        <v>662.14</v>
      </c>
      <c r="S828" s="12">
        <f>ABS(Table1[[#This Row],[Discounts]]/Table1[[#This Row],[Gross Sales]])</f>
        <v>8.9458146487294471E-2</v>
      </c>
      <c r="T828" s="17">
        <f>Table1[[#This Row],[logistics cost]]/Table1[[#This Row],[Net Sales]]</f>
        <v>3.8820914537586466E-2</v>
      </c>
      <c r="U828" s="1">
        <f>Table1[[#This Row],[PROFIT]]/Table1[[#This Row],[Volume]]</f>
        <v>126.70582959641258</v>
      </c>
      <c r="V828" s="1">
        <f>ABS(Table1[[#This Row],[Discounts]])</f>
        <v>1675.73</v>
      </c>
    </row>
    <row r="829" spans="1:22" ht="21.75" customHeight="1" x14ac:dyDescent="0.3">
      <c r="A829" s="1">
        <v>1110020</v>
      </c>
      <c r="B829" s="1" t="s">
        <v>41</v>
      </c>
      <c r="C829" s="1">
        <v>202502</v>
      </c>
      <c r="D829" s="1" t="s">
        <v>16</v>
      </c>
      <c r="E829" s="1" t="s">
        <v>28</v>
      </c>
      <c r="F829" s="1" t="s">
        <v>29</v>
      </c>
      <c r="G829" s="1" t="s">
        <v>19</v>
      </c>
      <c r="H829" s="1" t="s">
        <v>20</v>
      </c>
      <c r="I829" s="5">
        <v>54.2</v>
      </c>
      <c r="J829" s="5">
        <v>24390</v>
      </c>
      <c r="K829" s="5">
        <v>-1961.59</v>
      </c>
      <c r="L829" s="5">
        <v>22428.41</v>
      </c>
      <c r="M829" s="5">
        <v>-14650.61</v>
      </c>
      <c r="N829" s="5">
        <v>-585.08000000000004</v>
      </c>
      <c r="O829" s="5">
        <v>-390.86</v>
      </c>
      <c r="P829" s="5">
        <f>Table1[[#This Row],[Net Sales]]+(Table1[[#This Row],[Cost of Goods Sold]]+Table1[[#This Row],[Distribution]]+Table1[[#This Row],[Warehousing]])</f>
        <v>6801.8599999999988</v>
      </c>
      <c r="Q829" s="12">
        <f>Table1[[#This Row],[PROFIT]]/Table1[[#This Row],[Net Sales]]</f>
        <v>0.30326982608218767</v>
      </c>
      <c r="R829" s="14">
        <f>ABS(Table1[[#This Row],[Distribution]])+ABS(Table1[[#This Row],[Warehousing]])</f>
        <v>975.94</v>
      </c>
      <c r="S829" s="12">
        <f>ABS(Table1[[#This Row],[Discounts]]/Table1[[#This Row],[Gross Sales]])</f>
        <v>8.0425994259942596E-2</v>
      </c>
      <c r="T829" s="17">
        <f>Table1[[#This Row],[logistics cost]]/Table1[[#This Row],[Net Sales]]</f>
        <v>4.3513561594424217E-2</v>
      </c>
      <c r="U829" s="1">
        <f>Table1[[#This Row],[PROFIT]]/Table1[[#This Row],[Volume]]</f>
        <v>125.49557195571953</v>
      </c>
      <c r="V829" s="1">
        <f>ABS(Table1[[#This Row],[Discounts]])</f>
        <v>1961.59</v>
      </c>
    </row>
    <row r="830" spans="1:22" ht="21.75" customHeight="1" x14ac:dyDescent="0.3">
      <c r="A830" s="1">
        <v>1120010</v>
      </c>
      <c r="B830" s="1" t="s">
        <v>32</v>
      </c>
      <c r="C830" s="1">
        <v>202505</v>
      </c>
      <c r="D830" s="1" t="s">
        <v>22</v>
      </c>
      <c r="E830" s="1" t="s">
        <v>17</v>
      </c>
      <c r="F830" s="1" t="s">
        <v>18</v>
      </c>
      <c r="G830" s="1" t="s">
        <v>19</v>
      </c>
      <c r="H830" s="1" t="s">
        <v>20</v>
      </c>
      <c r="I830" s="5">
        <v>77.099999999999994</v>
      </c>
      <c r="J830" s="5">
        <v>37008</v>
      </c>
      <c r="K830" s="5">
        <v>-2383.5300000000002</v>
      </c>
      <c r="L830" s="5">
        <v>34624.47</v>
      </c>
      <c r="M830" s="5">
        <v>-22306.34</v>
      </c>
      <c r="N830" s="5">
        <v>-1138.3699999999999</v>
      </c>
      <c r="O830" s="5">
        <v>-653.55999999999995</v>
      </c>
      <c r="P830" s="5">
        <f>Table1[[#This Row],[Net Sales]]+(Table1[[#This Row],[Cost of Goods Sold]]+Table1[[#This Row],[Distribution]]+Table1[[#This Row],[Warehousing]])</f>
        <v>10526.2</v>
      </c>
      <c r="Q830" s="12">
        <f>Table1[[#This Row],[PROFIT]]/Table1[[#This Row],[Net Sales]]</f>
        <v>0.30401042961812846</v>
      </c>
      <c r="R830" s="14">
        <f>ABS(Table1[[#This Row],[Distribution]])+ABS(Table1[[#This Row],[Warehousing]])</f>
        <v>1791.9299999999998</v>
      </c>
      <c r="S830" s="12">
        <f>ABS(Table1[[#This Row],[Discounts]]/Table1[[#This Row],[Gross Sales]])</f>
        <v>6.4405804150453966E-2</v>
      </c>
      <c r="T830" s="17">
        <f>Table1[[#This Row],[logistics cost]]/Table1[[#This Row],[Net Sales]]</f>
        <v>5.1753283154947927E-2</v>
      </c>
      <c r="U830" s="1">
        <f>Table1[[#This Row],[PROFIT]]/Table1[[#This Row],[Volume]]</f>
        <v>136.52658884565503</v>
      </c>
      <c r="V830" s="1">
        <f>ABS(Table1[[#This Row],[Discounts]])</f>
        <v>2383.5300000000002</v>
      </c>
    </row>
    <row r="831" spans="1:22" ht="21.75" customHeight="1" x14ac:dyDescent="0.3">
      <c r="A831" s="1">
        <v>1130010</v>
      </c>
      <c r="B831" s="1" t="s">
        <v>26</v>
      </c>
      <c r="C831" s="1">
        <v>202412</v>
      </c>
      <c r="D831" s="1" t="s">
        <v>27</v>
      </c>
      <c r="E831" s="1" t="s">
        <v>28</v>
      </c>
      <c r="F831" s="1" t="s">
        <v>29</v>
      </c>
      <c r="G831" s="1" t="s">
        <v>43</v>
      </c>
      <c r="H831" s="1" t="s">
        <v>31</v>
      </c>
      <c r="I831" s="5">
        <v>107.6</v>
      </c>
      <c r="J831" s="5">
        <v>38736</v>
      </c>
      <c r="K831" s="5">
        <v>-1380.21</v>
      </c>
      <c r="L831" s="5">
        <v>37355.79</v>
      </c>
      <c r="M831" s="5">
        <v>-24067.23</v>
      </c>
      <c r="N831" s="5">
        <v>-894.52</v>
      </c>
      <c r="O831" s="5">
        <v>-486.2</v>
      </c>
      <c r="P831" s="5">
        <f>Table1[[#This Row],[Net Sales]]+(Table1[[#This Row],[Cost of Goods Sold]]+Table1[[#This Row],[Distribution]]+Table1[[#This Row],[Warehousing]])</f>
        <v>11907.84</v>
      </c>
      <c r="Q831" s="12">
        <f>Table1[[#This Row],[PROFIT]]/Table1[[#This Row],[Net Sales]]</f>
        <v>0.31876825520220559</v>
      </c>
      <c r="R831" s="14">
        <f>ABS(Table1[[#This Row],[Distribution]])+ABS(Table1[[#This Row],[Warehousing]])</f>
        <v>1380.72</v>
      </c>
      <c r="S831" s="12">
        <f>ABS(Table1[[#This Row],[Discounts]]/Table1[[#This Row],[Gross Sales]])</f>
        <v>3.5631195786864932E-2</v>
      </c>
      <c r="T831" s="17">
        <f>Table1[[#This Row],[logistics cost]]/Table1[[#This Row],[Net Sales]]</f>
        <v>3.6961338523425688E-2</v>
      </c>
      <c r="U831" s="1">
        <f>Table1[[#This Row],[PROFIT]]/Table1[[#This Row],[Volume]]</f>
        <v>110.66765799256507</v>
      </c>
      <c r="V831" s="1">
        <f>ABS(Table1[[#This Row],[Discounts]])</f>
        <v>1380.21</v>
      </c>
    </row>
    <row r="832" spans="1:22" ht="21.75" customHeight="1" x14ac:dyDescent="0.3">
      <c r="A832" s="1">
        <v>1110010</v>
      </c>
      <c r="B832" s="1" t="s">
        <v>15</v>
      </c>
      <c r="C832" s="1">
        <v>202512</v>
      </c>
      <c r="D832" s="1" t="s">
        <v>16</v>
      </c>
      <c r="E832" s="1" t="s">
        <v>17</v>
      </c>
      <c r="F832" s="1" t="s">
        <v>18</v>
      </c>
      <c r="G832" s="1" t="s">
        <v>40</v>
      </c>
      <c r="H832" s="1" t="s">
        <v>34</v>
      </c>
      <c r="I832" s="5">
        <v>229.7</v>
      </c>
      <c r="J832" s="5">
        <v>96474</v>
      </c>
      <c r="K832" s="5">
        <v>-9299.73</v>
      </c>
      <c r="L832" s="5">
        <v>87174.27</v>
      </c>
      <c r="M832" s="5">
        <v>-56770.34</v>
      </c>
      <c r="N832" s="5">
        <v>-2686.35</v>
      </c>
      <c r="O832" s="5">
        <v>-1058.06</v>
      </c>
      <c r="P832" s="5">
        <f>Table1[[#This Row],[Net Sales]]+(Table1[[#This Row],[Cost of Goods Sold]]+Table1[[#This Row],[Distribution]]+Table1[[#This Row],[Warehousing]])</f>
        <v>26659.520000000011</v>
      </c>
      <c r="Q832" s="12">
        <f>Table1[[#This Row],[PROFIT]]/Table1[[#This Row],[Net Sales]]</f>
        <v>0.30581867791952844</v>
      </c>
      <c r="R832" s="14">
        <f>ABS(Table1[[#This Row],[Distribution]])+ABS(Table1[[#This Row],[Warehousing]])</f>
        <v>3744.41</v>
      </c>
      <c r="S832" s="12">
        <f>ABS(Table1[[#This Row],[Discounts]]/Table1[[#This Row],[Gross Sales]])</f>
        <v>9.6396231108899805E-2</v>
      </c>
      <c r="T832" s="17">
        <f>Table1[[#This Row],[logistics cost]]/Table1[[#This Row],[Net Sales]]</f>
        <v>4.2953155787825922E-2</v>
      </c>
      <c r="U832" s="1">
        <f>Table1[[#This Row],[PROFIT]]/Table1[[#This Row],[Volume]]</f>
        <v>116.06234218545934</v>
      </c>
      <c r="V832" s="1">
        <f>ABS(Table1[[#This Row],[Discounts]])</f>
        <v>9299.73</v>
      </c>
    </row>
    <row r="833" spans="1:22" ht="21.75" customHeight="1" x14ac:dyDescent="0.3">
      <c r="A833" s="1">
        <v>1130010</v>
      </c>
      <c r="B833" s="1" t="s">
        <v>26</v>
      </c>
      <c r="C833" s="1">
        <v>202509</v>
      </c>
      <c r="D833" s="1" t="s">
        <v>27</v>
      </c>
      <c r="E833" s="1" t="s">
        <v>28</v>
      </c>
      <c r="F833" s="1" t="s">
        <v>29</v>
      </c>
      <c r="G833" s="1" t="s">
        <v>40</v>
      </c>
      <c r="H833" s="1" t="s">
        <v>34</v>
      </c>
      <c r="I833" s="5">
        <v>90</v>
      </c>
      <c r="J833" s="5">
        <v>32400</v>
      </c>
      <c r="K833" s="5">
        <v>-2295.11</v>
      </c>
      <c r="L833" s="5">
        <v>30104.89</v>
      </c>
      <c r="M833" s="5">
        <v>-20103.919999999998</v>
      </c>
      <c r="N833" s="5">
        <v>-958.84</v>
      </c>
      <c r="O833" s="5">
        <v>-373.7</v>
      </c>
      <c r="P833" s="5">
        <f>Table1[[#This Row],[Net Sales]]+(Table1[[#This Row],[Cost of Goods Sold]]+Table1[[#This Row],[Distribution]]+Table1[[#This Row],[Warehousing]])</f>
        <v>8668.43</v>
      </c>
      <c r="Q833" s="12">
        <f>Table1[[#This Row],[PROFIT]]/Table1[[#This Row],[Net Sales]]</f>
        <v>0.28794092919788117</v>
      </c>
      <c r="R833" s="14">
        <f>ABS(Table1[[#This Row],[Distribution]])+ABS(Table1[[#This Row],[Warehousing]])</f>
        <v>1332.54</v>
      </c>
      <c r="S833" s="12">
        <f>ABS(Table1[[#This Row],[Discounts]]/Table1[[#This Row],[Gross Sales]])</f>
        <v>7.0836728395061735E-2</v>
      </c>
      <c r="T833" s="17">
        <f>Table1[[#This Row],[logistics cost]]/Table1[[#This Row],[Net Sales]]</f>
        <v>4.4263240955206944E-2</v>
      </c>
      <c r="U833" s="1">
        <f>Table1[[#This Row],[PROFIT]]/Table1[[#This Row],[Volume]]</f>
        <v>96.315888888888892</v>
      </c>
      <c r="V833" s="1">
        <f>ABS(Table1[[#This Row],[Discounts]])</f>
        <v>2295.11</v>
      </c>
    </row>
    <row r="834" spans="1:22" ht="21.75" customHeight="1" x14ac:dyDescent="0.3">
      <c r="A834" s="1">
        <v>1120010</v>
      </c>
      <c r="B834" s="1" t="s">
        <v>32</v>
      </c>
      <c r="C834" s="1">
        <v>202404</v>
      </c>
      <c r="D834" s="1" t="s">
        <v>22</v>
      </c>
      <c r="E834" s="1" t="s">
        <v>17</v>
      </c>
      <c r="F834" s="1" t="s">
        <v>18</v>
      </c>
      <c r="G834" s="1" t="s">
        <v>43</v>
      </c>
      <c r="H834" s="1" t="s">
        <v>31</v>
      </c>
      <c r="I834" s="5">
        <v>90.5</v>
      </c>
      <c r="J834" s="5">
        <v>43440</v>
      </c>
      <c r="K834" s="5">
        <v>-1599.97</v>
      </c>
      <c r="L834" s="5">
        <v>41840.03</v>
      </c>
      <c r="M834" s="5">
        <v>-26592.91</v>
      </c>
      <c r="N834" s="5">
        <v>-1261.48</v>
      </c>
      <c r="O834" s="5">
        <v>-470.2</v>
      </c>
      <c r="P834" s="5">
        <f>Table1[[#This Row],[Net Sales]]+(Table1[[#This Row],[Cost of Goods Sold]]+Table1[[#This Row],[Distribution]]+Table1[[#This Row],[Warehousing]])</f>
        <v>13515.439999999999</v>
      </c>
      <c r="Q834" s="12">
        <f>Table1[[#This Row],[PROFIT]]/Table1[[#This Row],[Net Sales]]</f>
        <v>0.32302653702686157</v>
      </c>
      <c r="R834" s="14">
        <f>ABS(Table1[[#This Row],[Distribution]])+ABS(Table1[[#This Row],[Warehousing]])</f>
        <v>1731.68</v>
      </c>
      <c r="S834" s="12">
        <f>ABS(Table1[[#This Row],[Discounts]]/Table1[[#This Row],[Gross Sales]])</f>
        <v>3.6831721915285449E-2</v>
      </c>
      <c r="T834" s="17">
        <f>Table1[[#This Row],[logistics cost]]/Table1[[#This Row],[Net Sales]]</f>
        <v>4.1388115639496438E-2</v>
      </c>
      <c r="U834" s="1">
        <f>Table1[[#This Row],[PROFIT]]/Table1[[#This Row],[Volume]]</f>
        <v>149.34187845303865</v>
      </c>
      <c r="V834" s="1">
        <f>ABS(Table1[[#This Row],[Discounts]])</f>
        <v>1599.97</v>
      </c>
    </row>
    <row r="835" spans="1:22" ht="21.75" customHeight="1" x14ac:dyDescent="0.3">
      <c r="A835" s="1">
        <v>1110010</v>
      </c>
      <c r="B835" s="1" t="s">
        <v>15</v>
      </c>
      <c r="C835" s="1">
        <v>202507</v>
      </c>
      <c r="D835" s="1" t="s">
        <v>16</v>
      </c>
      <c r="E835" s="1" t="s">
        <v>17</v>
      </c>
      <c r="F835" s="1" t="s">
        <v>18</v>
      </c>
      <c r="G835" s="1" t="s">
        <v>35</v>
      </c>
      <c r="H835" s="1" t="s">
        <v>31</v>
      </c>
      <c r="I835" s="5">
        <v>91.1</v>
      </c>
      <c r="J835" s="5">
        <v>38262</v>
      </c>
      <c r="K835" s="5">
        <v>-1112.01</v>
      </c>
      <c r="L835" s="5">
        <v>37149.99</v>
      </c>
      <c r="M835" s="5">
        <v>-25223.99</v>
      </c>
      <c r="N835" s="5">
        <v>-1341.4</v>
      </c>
      <c r="O835" s="5">
        <v>-738.91</v>
      </c>
      <c r="P835" s="5">
        <f>Table1[[#This Row],[Net Sales]]+(Table1[[#This Row],[Cost of Goods Sold]]+Table1[[#This Row],[Distribution]]+Table1[[#This Row],[Warehousing]])</f>
        <v>9845.6899999999951</v>
      </c>
      <c r="Q835" s="12">
        <f>Table1[[#This Row],[PROFIT]]/Table1[[#This Row],[Net Sales]]</f>
        <v>0.2650253741656457</v>
      </c>
      <c r="R835" s="14">
        <f>ABS(Table1[[#This Row],[Distribution]])+ABS(Table1[[#This Row],[Warehousing]])</f>
        <v>2080.31</v>
      </c>
      <c r="S835" s="12">
        <f>ABS(Table1[[#This Row],[Discounts]]/Table1[[#This Row],[Gross Sales]])</f>
        <v>2.9063039046573622E-2</v>
      </c>
      <c r="T835" s="17">
        <f>Table1[[#This Row],[logistics cost]]/Table1[[#This Row],[Net Sales]]</f>
        <v>5.5997592462339832E-2</v>
      </c>
      <c r="U835" s="1">
        <f>Table1[[#This Row],[PROFIT]]/Table1[[#This Row],[Volume]]</f>
        <v>108.07563117453343</v>
      </c>
      <c r="V835" s="1">
        <f>ABS(Table1[[#This Row],[Discounts]])</f>
        <v>1112.01</v>
      </c>
    </row>
    <row r="836" spans="1:22" ht="21.75" customHeight="1" x14ac:dyDescent="0.3">
      <c r="A836" s="1">
        <v>1130010</v>
      </c>
      <c r="B836" s="1" t="s">
        <v>26</v>
      </c>
      <c r="C836" s="1">
        <v>202410</v>
      </c>
      <c r="D836" s="1" t="s">
        <v>27</v>
      </c>
      <c r="E836" s="1" t="s">
        <v>28</v>
      </c>
      <c r="F836" s="1" t="s">
        <v>29</v>
      </c>
      <c r="G836" s="1" t="s">
        <v>39</v>
      </c>
      <c r="H836" s="1" t="s">
        <v>37</v>
      </c>
      <c r="I836" s="5">
        <v>121.1</v>
      </c>
      <c r="J836" s="5">
        <v>43596</v>
      </c>
      <c r="K836" s="5">
        <v>-4856.2299999999996</v>
      </c>
      <c r="L836" s="5">
        <v>38739.769999999997</v>
      </c>
      <c r="M836" s="5">
        <v>-25680.26</v>
      </c>
      <c r="N836" s="5">
        <v>-1295.79</v>
      </c>
      <c r="O836" s="5">
        <v>-664.14</v>
      </c>
      <c r="P836" s="5">
        <f>Table1[[#This Row],[Net Sales]]+(Table1[[#This Row],[Cost of Goods Sold]]+Table1[[#This Row],[Distribution]]+Table1[[#This Row],[Warehousing]])</f>
        <v>11099.579999999998</v>
      </c>
      <c r="Q836" s="12">
        <f>Table1[[#This Row],[PROFIT]]/Table1[[#This Row],[Net Sales]]</f>
        <v>0.28651641452698351</v>
      </c>
      <c r="R836" s="14">
        <f>ABS(Table1[[#This Row],[Distribution]])+ABS(Table1[[#This Row],[Warehousing]])</f>
        <v>1959.9299999999998</v>
      </c>
      <c r="S836" s="12">
        <f>ABS(Table1[[#This Row],[Discounts]]/Table1[[#This Row],[Gross Sales]])</f>
        <v>0.11139164143499403</v>
      </c>
      <c r="T836" s="17">
        <f>Table1[[#This Row],[logistics cost]]/Table1[[#This Row],[Net Sales]]</f>
        <v>5.0592195049170403E-2</v>
      </c>
      <c r="U836" s="1">
        <f>Table1[[#This Row],[PROFIT]]/Table1[[#This Row],[Volume]]</f>
        <v>91.656317093311301</v>
      </c>
      <c r="V836" s="1">
        <f>ABS(Table1[[#This Row],[Discounts]])</f>
        <v>4856.2299999999996</v>
      </c>
    </row>
    <row r="837" spans="1:22" ht="21.75" customHeight="1" x14ac:dyDescent="0.3">
      <c r="A837" s="1">
        <v>1130010</v>
      </c>
      <c r="B837" s="1" t="s">
        <v>26</v>
      </c>
      <c r="C837" s="1">
        <v>202411</v>
      </c>
      <c r="D837" s="1" t="s">
        <v>27</v>
      </c>
      <c r="E837" s="1" t="s">
        <v>28</v>
      </c>
      <c r="F837" s="1" t="s">
        <v>29</v>
      </c>
      <c r="G837" s="1" t="s">
        <v>36</v>
      </c>
      <c r="H837" s="1" t="s">
        <v>37</v>
      </c>
      <c r="I837" s="5">
        <v>179.1</v>
      </c>
      <c r="J837" s="5">
        <v>64476</v>
      </c>
      <c r="K837" s="5">
        <v>-5654.69</v>
      </c>
      <c r="L837" s="5">
        <v>58821.31</v>
      </c>
      <c r="M837" s="5">
        <v>-39216.93</v>
      </c>
      <c r="N837" s="5">
        <v>-1710.89</v>
      </c>
      <c r="O837" s="5">
        <v>-674.42</v>
      </c>
      <c r="P837" s="5">
        <f>Table1[[#This Row],[Net Sales]]+(Table1[[#This Row],[Cost of Goods Sold]]+Table1[[#This Row],[Distribution]]+Table1[[#This Row],[Warehousing]])</f>
        <v>17219.07</v>
      </c>
      <c r="Q837" s="12">
        <f>Table1[[#This Row],[PROFIT]]/Table1[[#This Row],[Net Sales]]</f>
        <v>0.29273523490041281</v>
      </c>
      <c r="R837" s="14">
        <f>ABS(Table1[[#This Row],[Distribution]])+ABS(Table1[[#This Row],[Warehousing]])</f>
        <v>2385.31</v>
      </c>
      <c r="S837" s="12">
        <f>ABS(Table1[[#This Row],[Discounts]]/Table1[[#This Row],[Gross Sales]])</f>
        <v>8.7702245796885653E-2</v>
      </c>
      <c r="T837" s="17">
        <f>Table1[[#This Row],[logistics cost]]/Table1[[#This Row],[Net Sales]]</f>
        <v>4.0551800019414733E-2</v>
      </c>
      <c r="U837" s="1">
        <f>Table1[[#This Row],[PROFIT]]/Table1[[#This Row],[Volume]]</f>
        <v>96.142211055276377</v>
      </c>
      <c r="V837" s="1">
        <f>ABS(Table1[[#This Row],[Discounts]])</f>
        <v>5654.69</v>
      </c>
    </row>
    <row r="838" spans="1:22" ht="21.75" customHeight="1" x14ac:dyDescent="0.3">
      <c r="A838" s="1">
        <v>1120020</v>
      </c>
      <c r="B838" s="1" t="s">
        <v>21</v>
      </c>
      <c r="C838" s="1">
        <v>202403</v>
      </c>
      <c r="D838" s="1" t="s">
        <v>22</v>
      </c>
      <c r="E838" s="1" t="s">
        <v>23</v>
      </c>
      <c r="F838" s="1" t="s">
        <v>24</v>
      </c>
      <c r="G838" s="1" t="s">
        <v>30</v>
      </c>
      <c r="H838" s="1" t="s">
        <v>31</v>
      </c>
      <c r="I838" s="5">
        <v>16.8</v>
      </c>
      <c r="J838" s="5">
        <v>6384</v>
      </c>
      <c r="K838" s="5">
        <v>-241.12</v>
      </c>
      <c r="L838" s="5">
        <v>6142.88</v>
      </c>
      <c r="M838" s="5">
        <v>-3984.12</v>
      </c>
      <c r="N838" s="5">
        <v>-177.67</v>
      </c>
      <c r="O838" s="5">
        <v>-84.11</v>
      </c>
      <c r="P838" s="5">
        <f>Table1[[#This Row],[Net Sales]]+(Table1[[#This Row],[Cost of Goods Sold]]+Table1[[#This Row],[Distribution]]+Table1[[#This Row],[Warehousing]])</f>
        <v>1896.9800000000005</v>
      </c>
      <c r="Q838" s="12">
        <f>Table1[[#This Row],[PROFIT]]/Table1[[#This Row],[Net Sales]]</f>
        <v>0.30880954861563314</v>
      </c>
      <c r="R838" s="14">
        <f>ABS(Table1[[#This Row],[Distribution]])+ABS(Table1[[#This Row],[Warehousing]])</f>
        <v>261.77999999999997</v>
      </c>
      <c r="S838" s="12">
        <f>ABS(Table1[[#This Row],[Discounts]]/Table1[[#This Row],[Gross Sales]])</f>
        <v>3.7769423558897244E-2</v>
      </c>
      <c r="T838" s="17">
        <f>Table1[[#This Row],[logistics cost]]/Table1[[#This Row],[Net Sales]]</f>
        <v>4.2615190269059459E-2</v>
      </c>
      <c r="U838" s="1">
        <f>Table1[[#This Row],[PROFIT]]/Table1[[#This Row],[Volume]]</f>
        <v>112.91547619047621</v>
      </c>
      <c r="V838" s="1">
        <f>ABS(Table1[[#This Row],[Discounts]])</f>
        <v>241.12</v>
      </c>
    </row>
    <row r="839" spans="1:22" ht="21.75" customHeight="1" x14ac:dyDescent="0.3">
      <c r="A839" s="1">
        <v>1130010</v>
      </c>
      <c r="B839" s="1" t="s">
        <v>26</v>
      </c>
      <c r="C839" s="1">
        <v>202506</v>
      </c>
      <c r="D839" s="1" t="s">
        <v>27</v>
      </c>
      <c r="E839" s="1" t="s">
        <v>28</v>
      </c>
      <c r="F839" s="1" t="s">
        <v>29</v>
      </c>
      <c r="G839" s="1" t="s">
        <v>43</v>
      </c>
      <c r="H839" s="1" t="s">
        <v>31</v>
      </c>
      <c r="I839" s="5">
        <v>67.099999999999994</v>
      </c>
      <c r="J839" s="5">
        <v>24156</v>
      </c>
      <c r="K839" s="5">
        <v>-673.85</v>
      </c>
      <c r="L839" s="5">
        <v>23482.15</v>
      </c>
      <c r="M839" s="5">
        <v>-14930.46</v>
      </c>
      <c r="N839" s="5">
        <v>-703.91</v>
      </c>
      <c r="O839" s="5">
        <v>-334.25</v>
      </c>
      <c r="P839" s="5">
        <f>Table1[[#This Row],[Net Sales]]+(Table1[[#This Row],[Cost of Goods Sold]]+Table1[[#This Row],[Distribution]]+Table1[[#This Row],[Warehousing]])</f>
        <v>7513.5300000000025</v>
      </c>
      <c r="Q839" s="12">
        <f>Table1[[#This Row],[PROFIT]]/Table1[[#This Row],[Net Sales]]</f>
        <v>0.31996772016191033</v>
      </c>
      <c r="R839" s="14">
        <f>ABS(Table1[[#This Row],[Distribution]])+ABS(Table1[[#This Row],[Warehousing]])</f>
        <v>1038.1599999999999</v>
      </c>
      <c r="S839" s="12">
        <f>ABS(Table1[[#This Row],[Discounts]]/Table1[[#This Row],[Gross Sales]])</f>
        <v>2.7895760887564167E-2</v>
      </c>
      <c r="T839" s="17">
        <f>Table1[[#This Row],[logistics cost]]/Table1[[#This Row],[Net Sales]]</f>
        <v>4.4210602521489721E-2</v>
      </c>
      <c r="U839" s="1">
        <f>Table1[[#This Row],[PROFIT]]/Table1[[#This Row],[Volume]]</f>
        <v>111.97511177347248</v>
      </c>
      <c r="V839" s="1">
        <f>ABS(Table1[[#This Row],[Discounts]])</f>
        <v>673.85</v>
      </c>
    </row>
    <row r="840" spans="1:22" ht="21.75" customHeight="1" x14ac:dyDescent="0.3">
      <c r="A840" s="1">
        <v>1120020</v>
      </c>
      <c r="B840" s="1" t="s">
        <v>21</v>
      </c>
      <c r="C840" s="1">
        <v>202502</v>
      </c>
      <c r="D840" s="1" t="s">
        <v>22</v>
      </c>
      <c r="E840" s="1" t="s">
        <v>23</v>
      </c>
      <c r="F840" s="1" t="s">
        <v>24</v>
      </c>
      <c r="G840" s="1" t="s">
        <v>43</v>
      </c>
      <c r="H840" s="1" t="s">
        <v>31</v>
      </c>
      <c r="I840" s="5">
        <v>100.6</v>
      </c>
      <c r="J840" s="5">
        <v>38228</v>
      </c>
      <c r="K840" s="5">
        <v>-874.92</v>
      </c>
      <c r="L840" s="5">
        <v>37353.08</v>
      </c>
      <c r="M840" s="5">
        <v>-23443.82</v>
      </c>
      <c r="N840" s="5">
        <v>-1278.33</v>
      </c>
      <c r="O840" s="5">
        <v>-421.86</v>
      </c>
      <c r="P840" s="5">
        <f>Table1[[#This Row],[Net Sales]]+(Table1[[#This Row],[Cost of Goods Sold]]+Table1[[#This Row],[Distribution]]+Table1[[#This Row],[Warehousing]])</f>
        <v>12209.07</v>
      </c>
      <c r="Q840" s="12">
        <f>Table1[[#This Row],[PROFIT]]/Table1[[#This Row],[Net Sales]]</f>
        <v>0.32685577735490617</v>
      </c>
      <c r="R840" s="14">
        <f>ABS(Table1[[#This Row],[Distribution]])+ABS(Table1[[#This Row],[Warehousing]])</f>
        <v>1700.19</v>
      </c>
      <c r="S840" s="12">
        <f>ABS(Table1[[#This Row],[Discounts]]/Table1[[#This Row],[Gross Sales]])</f>
        <v>2.2886889191168776E-2</v>
      </c>
      <c r="T840" s="17">
        <f>Table1[[#This Row],[logistics cost]]/Table1[[#This Row],[Net Sales]]</f>
        <v>4.5516728473261103E-2</v>
      </c>
      <c r="U840" s="1">
        <f>Table1[[#This Row],[PROFIT]]/Table1[[#This Row],[Volume]]</f>
        <v>121.36252485089463</v>
      </c>
      <c r="V840" s="1">
        <f>ABS(Table1[[#This Row],[Discounts]])</f>
        <v>874.92</v>
      </c>
    </row>
    <row r="841" spans="1:22" ht="21.75" customHeight="1" x14ac:dyDescent="0.3">
      <c r="A841" s="1">
        <v>1130010</v>
      </c>
      <c r="B841" s="1" t="s">
        <v>26</v>
      </c>
      <c r="C841" s="1">
        <v>202503</v>
      </c>
      <c r="D841" s="1" t="s">
        <v>27</v>
      </c>
      <c r="E841" s="1" t="s">
        <v>28</v>
      </c>
      <c r="F841" s="1" t="s">
        <v>29</v>
      </c>
      <c r="G841" s="1" t="s">
        <v>38</v>
      </c>
      <c r="H841" s="1" t="s">
        <v>20</v>
      </c>
      <c r="I841" s="5">
        <v>62.1</v>
      </c>
      <c r="J841" s="5">
        <v>22356</v>
      </c>
      <c r="K841" s="5">
        <v>-1842.02</v>
      </c>
      <c r="L841" s="5">
        <v>20513.98</v>
      </c>
      <c r="M841" s="5">
        <v>-13880.67</v>
      </c>
      <c r="N841" s="5">
        <v>-561.80999999999995</v>
      </c>
      <c r="O841" s="5">
        <v>-400.4</v>
      </c>
      <c r="P841" s="5">
        <f>Table1[[#This Row],[Net Sales]]+(Table1[[#This Row],[Cost of Goods Sold]]+Table1[[#This Row],[Distribution]]+Table1[[#This Row],[Warehousing]])</f>
        <v>5671.1</v>
      </c>
      <c r="Q841" s="12">
        <f>Table1[[#This Row],[PROFIT]]/Table1[[#This Row],[Net Sales]]</f>
        <v>0.27645049863556465</v>
      </c>
      <c r="R841" s="14">
        <f>ABS(Table1[[#This Row],[Distribution]])+ABS(Table1[[#This Row],[Warehousing]])</f>
        <v>962.20999999999992</v>
      </c>
      <c r="S841" s="12">
        <f>ABS(Table1[[#This Row],[Discounts]]/Table1[[#This Row],[Gross Sales]])</f>
        <v>8.2394882805510827E-2</v>
      </c>
      <c r="T841" s="17">
        <f>Table1[[#This Row],[logistics cost]]/Table1[[#This Row],[Net Sales]]</f>
        <v>4.6905086190003109E-2</v>
      </c>
      <c r="U841" s="1">
        <f>Table1[[#This Row],[PROFIT]]/Table1[[#This Row],[Volume]]</f>
        <v>91.322061191626418</v>
      </c>
      <c r="V841" s="1">
        <f>ABS(Table1[[#This Row],[Discounts]])</f>
        <v>1842.02</v>
      </c>
    </row>
    <row r="842" spans="1:22" ht="21.75" customHeight="1" x14ac:dyDescent="0.3">
      <c r="A842" s="1">
        <v>1130010</v>
      </c>
      <c r="B842" s="1" t="s">
        <v>26</v>
      </c>
      <c r="C842" s="1">
        <v>202404</v>
      </c>
      <c r="D842" s="1" t="s">
        <v>27</v>
      </c>
      <c r="E842" s="1" t="s">
        <v>28</v>
      </c>
      <c r="F842" s="1" t="s">
        <v>29</v>
      </c>
      <c r="G842" s="1" t="s">
        <v>30</v>
      </c>
      <c r="H842" s="1" t="s">
        <v>31</v>
      </c>
      <c r="I842" s="5">
        <v>50.7</v>
      </c>
      <c r="J842" s="5">
        <v>18252</v>
      </c>
      <c r="K842" s="5">
        <v>-470.75</v>
      </c>
      <c r="L842" s="5">
        <v>17781.25</v>
      </c>
      <c r="M842" s="5">
        <v>-11582.11</v>
      </c>
      <c r="N842" s="5">
        <v>-397.5</v>
      </c>
      <c r="O842" s="5">
        <v>-232.03</v>
      </c>
      <c r="P842" s="5">
        <f>Table1[[#This Row],[Net Sales]]+(Table1[[#This Row],[Cost of Goods Sold]]+Table1[[#This Row],[Distribution]]+Table1[[#This Row],[Warehousing]])</f>
        <v>5569.6099999999988</v>
      </c>
      <c r="Q842" s="12">
        <f>Table1[[#This Row],[PROFIT]]/Table1[[#This Row],[Net Sales]]</f>
        <v>0.31322938488576441</v>
      </c>
      <c r="R842" s="14">
        <f>ABS(Table1[[#This Row],[Distribution]])+ABS(Table1[[#This Row],[Warehousing]])</f>
        <v>629.53</v>
      </c>
      <c r="S842" s="12">
        <f>ABS(Table1[[#This Row],[Discounts]]/Table1[[#This Row],[Gross Sales]])</f>
        <v>2.5791694060924832E-2</v>
      </c>
      <c r="T842" s="17">
        <f>Table1[[#This Row],[logistics cost]]/Table1[[#This Row],[Net Sales]]</f>
        <v>3.5404147627416518E-2</v>
      </c>
      <c r="U842" s="1">
        <f>Table1[[#This Row],[PROFIT]]/Table1[[#This Row],[Volume]]</f>
        <v>109.85424063116368</v>
      </c>
      <c r="V842" s="1">
        <f>ABS(Table1[[#This Row],[Discounts]])</f>
        <v>470.75</v>
      </c>
    </row>
    <row r="843" spans="1:22" ht="21.75" customHeight="1" x14ac:dyDescent="0.3">
      <c r="A843" s="1">
        <v>1120010</v>
      </c>
      <c r="B843" s="1" t="s">
        <v>32</v>
      </c>
      <c r="C843" s="1">
        <v>202504</v>
      </c>
      <c r="D843" s="1" t="s">
        <v>22</v>
      </c>
      <c r="E843" s="1" t="s">
        <v>17</v>
      </c>
      <c r="F843" s="1" t="s">
        <v>18</v>
      </c>
      <c r="G843" s="1" t="s">
        <v>40</v>
      </c>
      <c r="H843" s="1" t="s">
        <v>34</v>
      </c>
      <c r="I843" s="5">
        <v>57</v>
      </c>
      <c r="J843" s="5">
        <v>27360</v>
      </c>
      <c r="K843" s="5">
        <v>-2032.47</v>
      </c>
      <c r="L843" s="5">
        <v>25327.53</v>
      </c>
      <c r="M843" s="5">
        <v>-16894.16</v>
      </c>
      <c r="N843" s="5">
        <v>-720.19</v>
      </c>
      <c r="O843" s="5">
        <v>-490.55</v>
      </c>
      <c r="P843" s="5">
        <f>Table1[[#This Row],[Net Sales]]+(Table1[[#This Row],[Cost of Goods Sold]]+Table1[[#This Row],[Distribution]]+Table1[[#This Row],[Warehousing]])</f>
        <v>7222.630000000001</v>
      </c>
      <c r="Q843" s="12">
        <f>Table1[[#This Row],[PROFIT]]/Table1[[#This Row],[Net Sales]]</f>
        <v>0.28516914203635341</v>
      </c>
      <c r="R843" s="14">
        <f>ABS(Table1[[#This Row],[Distribution]])+ABS(Table1[[#This Row],[Warehousing]])</f>
        <v>1210.74</v>
      </c>
      <c r="S843" s="12">
        <f>ABS(Table1[[#This Row],[Discounts]]/Table1[[#This Row],[Gross Sales]])</f>
        <v>7.4286184210526324E-2</v>
      </c>
      <c r="T843" s="17">
        <f>Table1[[#This Row],[logistics cost]]/Table1[[#This Row],[Net Sales]]</f>
        <v>4.78033191550854E-2</v>
      </c>
      <c r="U843" s="1">
        <f>Table1[[#This Row],[PROFIT]]/Table1[[#This Row],[Volume]]</f>
        <v>126.71280701754388</v>
      </c>
      <c r="V843" s="1">
        <f>ABS(Table1[[#This Row],[Discounts]])</f>
        <v>2032.47</v>
      </c>
    </row>
    <row r="844" spans="1:22" ht="21.75" customHeight="1" x14ac:dyDescent="0.3">
      <c r="A844" s="1">
        <v>1120010</v>
      </c>
      <c r="B844" s="1" t="s">
        <v>32</v>
      </c>
      <c r="C844" s="1">
        <v>202406</v>
      </c>
      <c r="D844" s="1" t="s">
        <v>22</v>
      </c>
      <c r="E844" s="1" t="s">
        <v>17</v>
      </c>
      <c r="F844" s="1" t="s">
        <v>18</v>
      </c>
      <c r="G844" s="1" t="s">
        <v>33</v>
      </c>
      <c r="H844" s="1" t="s">
        <v>34</v>
      </c>
      <c r="I844" s="5">
        <v>254.8</v>
      </c>
      <c r="J844" s="5">
        <v>122304</v>
      </c>
      <c r="K844" s="5">
        <v>-10354.719999999999</v>
      </c>
      <c r="L844" s="5">
        <v>111949.28</v>
      </c>
      <c r="M844" s="5">
        <v>-70230.22</v>
      </c>
      <c r="N844" s="5">
        <v>-3019.61</v>
      </c>
      <c r="O844" s="5">
        <v>-2093.9299999999998</v>
      </c>
      <c r="P844" s="5">
        <f>Table1[[#This Row],[Net Sales]]+(Table1[[#This Row],[Cost of Goods Sold]]+Table1[[#This Row],[Distribution]]+Table1[[#This Row],[Warehousing]])</f>
        <v>36605.520000000004</v>
      </c>
      <c r="Q844" s="12">
        <f>Table1[[#This Row],[PROFIT]]/Table1[[#This Row],[Net Sales]]</f>
        <v>0.32698307662184167</v>
      </c>
      <c r="R844" s="14">
        <f>ABS(Table1[[#This Row],[Distribution]])+ABS(Table1[[#This Row],[Warehousing]])</f>
        <v>5113.54</v>
      </c>
      <c r="S844" s="12">
        <f>ABS(Table1[[#This Row],[Discounts]]/Table1[[#This Row],[Gross Sales]])</f>
        <v>8.4663788592360012E-2</v>
      </c>
      <c r="T844" s="17">
        <f>Table1[[#This Row],[logistics cost]]/Table1[[#This Row],[Net Sales]]</f>
        <v>4.5677292431000896E-2</v>
      </c>
      <c r="U844" s="1">
        <f>Table1[[#This Row],[PROFIT]]/Table1[[#This Row],[Volume]]</f>
        <v>143.66373626373627</v>
      </c>
      <c r="V844" s="1">
        <f>ABS(Table1[[#This Row],[Discounts]])</f>
        <v>10354.719999999999</v>
      </c>
    </row>
    <row r="845" spans="1:22" ht="21.75" customHeight="1" x14ac:dyDescent="0.3">
      <c r="A845" s="1">
        <v>1120020</v>
      </c>
      <c r="B845" s="1" t="s">
        <v>21</v>
      </c>
      <c r="C845" s="1">
        <v>202410</v>
      </c>
      <c r="D845" s="1" t="s">
        <v>22</v>
      </c>
      <c r="E845" s="1" t="s">
        <v>23</v>
      </c>
      <c r="F845" s="1" t="s">
        <v>24</v>
      </c>
      <c r="G845" s="1" t="s">
        <v>43</v>
      </c>
      <c r="H845" s="1" t="s">
        <v>31</v>
      </c>
      <c r="I845" s="5">
        <v>72.2</v>
      </c>
      <c r="J845" s="5">
        <v>27436</v>
      </c>
      <c r="K845" s="5">
        <v>-1042.73</v>
      </c>
      <c r="L845" s="5">
        <v>26393.27</v>
      </c>
      <c r="M845" s="5">
        <v>-17601.169999999998</v>
      </c>
      <c r="N845" s="5">
        <v>-778.72</v>
      </c>
      <c r="O845" s="5">
        <v>-453.97</v>
      </c>
      <c r="P845" s="5">
        <f>Table1[[#This Row],[Net Sales]]+(Table1[[#This Row],[Cost of Goods Sold]]+Table1[[#This Row],[Distribution]]+Table1[[#This Row],[Warehousing]])</f>
        <v>7559.41</v>
      </c>
      <c r="Q845" s="12">
        <f>Table1[[#This Row],[PROFIT]]/Table1[[#This Row],[Net Sales]]</f>
        <v>0.28641430182770078</v>
      </c>
      <c r="R845" s="14">
        <f>ABS(Table1[[#This Row],[Distribution]])+ABS(Table1[[#This Row],[Warehousing]])</f>
        <v>1232.69</v>
      </c>
      <c r="S845" s="12">
        <f>ABS(Table1[[#This Row],[Discounts]]/Table1[[#This Row],[Gross Sales]])</f>
        <v>3.8005904650823735E-2</v>
      </c>
      <c r="T845" s="17">
        <f>Table1[[#This Row],[logistics cost]]/Table1[[#This Row],[Net Sales]]</f>
        <v>4.6704709192911677E-2</v>
      </c>
      <c r="U845" s="1">
        <f>Table1[[#This Row],[PROFIT]]/Table1[[#This Row],[Volume]]</f>
        <v>104.70096952908587</v>
      </c>
      <c r="V845" s="1">
        <f>ABS(Table1[[#This Row],[Discounts]])</f>
        <v>1042.73</v>
      </c>
    </row>
    <row r="846" spans="1:22" ht="21.75" customHeight="1" x14ac:dyDescent="0.3">
      <c r="A846" s="1">
        <v>1130010</v>
      </c>
      <c r="B846" s="1" t="s">
        <v>26</v>
      </c>
      <c r="C846" s="1">
        <v>202505</v>
      </c>
      <c r="D846" s="1" t="s">
        <v>27</v>
      </c>
      <c r="E846" s="1" t="s">
        <v>28</v>
      </c>
      <c r="F846" s="1" t="s">
        <v>29</v>
      </c>
      <c r="G846" s="1" t="s">
        <v>36</v>
      </c>
      <c r="H846" s="1" t="s">
        <v>37</v>
      </c>
      <c r="I846" s="5">
        <v>209.1</v>
      </c>
      <c r="J846" s="5">
        <v>75276</v>
      </c>
      <c r="K846" s="5">
        <v>-8315.5300000000007</v>
      </c>
      <c r="L846" s="5">
        <v>66960.47</v>
      </c>
      <c r="M846" s="5">
        <v>-44196.14</v>
      </c>
      <c r="N846" s="5">
        <v>-1538.73</v>
      </c>
      <c r="O846" s="5">
        <v>-1156.99</v>
      </c>
      <c r="P846" s="5">
        <f>Table1[[#This Row],[Net Sales]]+(Table1[[#This Row],[Cost of Goods Sold]]+Table1[[#This Row],[Distribution]]+Table1[[#This Row],[Warehousing]])</f>
        <v>20068.61</v>
      </c>
      <c r="Q846" s="12">
        <f>Table1[[#This Row],[PROFIT]]/Table1[[#This Row],[Net Sales]]</f>
        <v>0.2997083204463768</v>
      </c>
      <c r="R846" s="14">
        <f>ABS(Table1[[#This Row],[Distribution]])+ABS(Table1[[#This Row],[Warehousing]])</f>
        <v>2695.7200000000003</v>
      </c>
      <c r="S846" s="12">
        <f>ABS(Table1[[#This Row],[Discounts]]/Table1[[#This Row],[Gross Sales]])</f>
        <v>0.11046721398586536</v>
      </c>
      <c r="T846" s="17">
        <f>Table1[[#This Row],[logistics cost]]/Table1[[#This Row],[Net Sales]]</f>
        <v>4.0258379309464229E-2</v>
      </c>
      <c r="U846" s="1">
        <f>Table1[[#This Row],[PROFIT]]/Table1[[#This Row],[Volume]]</f>
        <v>95.976135820181739</v>
      </c>
      <c r="V846" s="1">
        <f>ABS(Table1[[#This Row],[Discounts]])</f>
        <v>8315.5300000000007</v>
      </c>
    </row>
    <row r="847" spans="1:22" ht="21.75" customHeight="1" x14ac:dyDescent="0.3">
      <c r="A847" s="1">
        <v>1110010</v>
      </c>
      <c r="B847" s="1" t="s">
        <v>15</v>
      </c>
      <c r="C847" s="1">
        <v>202408</v>
      </c>
      <c r="D847" s="1" t="s">
        <v>16</v>
      </c>
      <c r="E847" s="1" t="s">
        <v>17</v>
      </c>
      <c r="F847" s="1" t="s">
        <v>18</v>
      </c>
      <c r="G847" s="1" t="s">
        <v>35</v>
      </c>
      <c r="H847" s="1" t="s">
        <v>31</v>
      </c>
      <c r="I847" s="5">
        <v>109</v>
      </c>
      <c r="J847" s="5">
        <v>45780</v>
      </c>
      <c r="K847" s="5">
        <v>-1225.99</v>
      </c>
      <c r="L847" s="5">
        <v>44554.01</v>
      </c>
      <c r="M847" s="5">
        <v>-27745.97</v>
      </c>
      <c r="N847" s="5">
        <v>-1488.5</v>
      </c>
      <c r="O847" s="5">
        <v>-642.96</v>
      </c>
      <c r="P847" s="5">
        <f>Table1[[#This Row],[Net Sales]]+(Table1[[#This Row],[Cost of Goods Sold]]+Table1[[#This Row],[Distribution]]+Table1[[#This Row],[Warehousing]])</f>
        <v>14676.580000000002</v>
      </c>
      <c r="Q847" s="12">
        <f>Table1[[#This Row],[PROFIT]]/Table1[[#This Row],[Net Sales]]</f>
        <v>0.3294109778221983</v>
      </c>
      <c r="R847" s="14">
        <f>ABS(Table1[[#This Row],[Distribution]])+ABS(Table1[[#This Row],[Warehousing]])</f>
        <v>2131.46</v>
      </c>
      <c r="S847" s="12">
        <f>ABS(Table1[[#This Row],[Discounts]]/Table1[[#This Row],[Gross Sales]])</f>
        <v>2.678003494975972E-2</v>
      </c>
      <c r="T847" s="17">
        <f>Table1[[#This Row],[logistics cost]]/Table1[[#This Row],[Net Sales]]</f>
        <v>4.7839913848383118E-2</v>
      </c>
      <c r="U847" s="1">
        <f>Table1[[#This Row],[PROFIT]]/Table1[[#This Row],[Volume]]</f>
        <v>134.64752293577982</v>
      </c>
      <c r="V847" s="1">
        <f>ABS(Table1[[#This Row],[Discounts]])</f>
        <v>1225.99</v>
      </c>
    </row>
    <row r="848" spans="1:22" ht="21.75" customHeight="1" x14ac:dyDescent="0.3">
      <c r="A848" s="1">
        <v>1120010</v>
      </c>
      <c r="B848" s="1" t="s">
        <v>32</v>
      </c>
      <c r="C848" s="1">
        <v>202511</v>
      </c>
      <c r="D848" s="1" t="s">
        <v>22</v>
      </c>
      <c r="E848" s="1" t="s">
        <v>17</v>
      </c>
      <c r="F848" s="1" t="s">
        <v>18</v>
      </c>
      <c r="G848" s="1" t="s">
        <v>38</v>
      </c>
      <c r="H848" s="1" t="s">
        <v>20</v>
      </c>
      <c r="I848" s="5">
        <v>12.7</v>
      </c>
      <c r="J848" s="5">
        <v>6096</v>
      </c>
      <c r="K848" s="5">
        <v>-480.99</v>
      </c>
      <c r="L848" s="5">
        <v>5615.01</v>
      </c>
      <c r="M848" s="5">
        <v>-3741.26</v>
      </c>
      <c r="N848" s="5">
        <v>-146.97999999999999</v>
      </c>
      <c r="O848" s="5">
        <v>-92.38</v>
      </c>
      <c r="P848" s="5">
        <f>Table1[[#This Row],[Net Sales]]+(Table1[[#This Row],[Cost of Goods Sold]]+Table1[[#This Row],[Distribution]]+Table1[[#This Row],[Warehousing]])</f>
        <v>1634.3899999999999</v>
      </c>
      <c r="Q848" s="12">
        <f>Table1[[#This Row],[PROFIT]]/Table1[[#This Row],[Net Sales]]</f>
        <v>0.2910751717272097</v>
      </c>
      <c r="R848" s="14">
        <f>ABS(Table1[[#This Row],[Distribution]])+ABS(Table1[[#This Row],[Warehousing]])</f>
        <v>239.35999999999999</v>
      </c>
      <c r="S848" s="12">
        <f>ABS(Table1[[#This Row],[Discounts]]/Table1[[#This Row],[Gross Sales]])</f>
        <v>7.8902559055118116E-2</v>
      </c>
      <c r="T848" s="17">
        <f>Table1[[#This Row],[logistics cost]]/Table1[[#This Row],[Net Sales]]</f>
        <v>4.2628597277654001E-2</v>
      </c>
      <c r="U848" s="1">
        <f>Table1[[#This Row],[PROFIT]]/Table1[[#This Row],[Volume]]</f>
        <v>128.69212598425196</v>
      </c>
      <c r="V848" s="1">
        <f>ABS(Table1[[#This Row],[Discounts]])</f>
        <v>480.99</v>
      </c>
    </row>
    <row r="849" spans="1:22" ht="21.75" customHeight="1" x14ac:dyDescent="0.3">
      <c r="A849" s="1">
        <v>1130010</v>
      </c>
      <c r="B849" s="1" t="s">
        <v>26</v>
      </c>
      <c r="C849" s="1">
        <v>202508</v>
      </c>
      <c r="D849" s="1" t="s">
        <v>27</v>
      </c>
      <c r="E849" s="1" t="s">
        <v>28</v>
      </c>
      <c r="F849" s="1" t="s">
        <v>29</v>
      </c>
      <c r="G849" s="1" t="s">
        <v>38</v>
      </c>
      <c r="H849" s="1" t="s">
        <v>20</v>
      </c>
      <c r="I849" s="5">
        <v>69.599999999999994</v>
      </c>
      <c r="J849" s="5">
        <v>25056</v>
      </c>
      <c r="K849" s="5">
        <v>-2072.84</v>
      </c>
      <c r="L849" s="5">
        <v>22983.16</v>
      </c>
      <c r="M849" s="5">
        <v>-15569.66</v>
      </c>
      <c r="N849" s="5">
        <v>-699.49</v>
      </c>
      <c r="O849" s="5">
        <v>-402.33</v>
      </c>
      <c r="P849" s="5">
        <f>Table1[[#This Row],[Net Sales]]+(Table1[[#This Row],[Cost of Goods Sold]]+Table1[[#This Row],[Distribution]]+Table1[[#This Row],[Warehousing]])</f>
        <v>6311.68</v>
      </c>
      <c r="Q849" s="12">
        <f>Table1[[#This Row],[PROFIT]]/Table1[[#This Row],[Net Sales]]</f>
        <v>0.27462194058606387</v>
      </c>
      <c r="R849" s="14">
        <f>ABS(Table1[[#This Row],[Distribution]])+ABS(Table1[[#This Row],[Warehousing]])</f>
        <v>1101.82</v>
      </c>
      <c r="S849" s="12">
        <f>ABS(Table1[[#This Row],[Discounts]]/Table1[[#This Row],[Gross Sales]])</f>
        <v>8.2728288633461058E-2</v>
      </c>
      <c r="T849" s="17">
        <f>Table1[[#This Row],[logistics cost]]/Table1[[#This Row],[Net Sales]]</f>
        <v>4.7940318041557378E-2</v>
      </c>
      <c r="U849" s="1">
        <f>Table1[[#This Row],[PROFIT]]/Table1[[#This Row],[Volume]]</f>
        <v>90.685057471264386</v>
      </c>
      <c r="V849" s="1">
        <f>ABS(Table1[[#This Row],[Discounts]])</f>
        <v>2072.84</v>
      </c>
    </row>
    <row r="850" spans="1:22" ht="21.75" customHeight="1" x14ac:dyDescent="0.3">
      <c r="A850" s="1">
        <v>1130010</v>
      </c>
      <c r="B850" s="1" t="s">
        <v>26</v>
      </c>
      <c r="C850" s="1">
        <v>202510</v>
      </c>
      <c r="D850" s="1" t="s">
        <v>27</v>
      </c>
      <c r="E850" s="1" t="s">
        <v>28</v>
      </c>
      <c r="F850" s="1" t="s">
        <v>29</v>
      </c>
      <c r="G850" s="1" t="s">
        <v>25</v>
      </c>
      <c r="H850" s="1" t="s">
        <v>20</v>
      </c>
      <c r="I850" s="5">
        <v>113</v>
      </c>
      <c r="J850" s="5">
        <v>40680</v>
      </c>
      <c r="K850" s="5">
        <v>-2660.16</v>
      </c>
      <c r="L850" s="5">
        <v>38019.839999999997</v>
      </c>
      <c r="M850" s="5">
        <v>-23615.58</v>
      </c>
      <c r="N850" s="5">
        <v>-1358.64</v>
      </c>
      <c r="O850" s="5">
        <v>-473.46</v>
      </c>
      <c r="P850" s="5">
        <f>Table1[[#This Row],[Net Sales]]+(Table1[[#This Row],[Cost of Goods Sold]]+Table1[[#This Row],[Distribution]]+Table1[[#This Row],[Warehousing]])</f>
        <v>12572.159999999996</v>
      </c>
      <c r="Q850" s="12">
        <f>Table1[[#This Row],[PROFIT]]/Table1[[#This Row],[Net Sales]]</f>
        <v>0.33067366932633058</v>
      </c>
      <c r="R850" s="14">
        <f>ABS(Table1[[#This Row],[Distribution]])+ABS(Table1[[#This Row],[Warehousing]])</f>
        <v>1832.1000000000001</v>
      </c>
      <c r="S850" s="12">
        <f>ABS(Table1[[#This Row],[Discounts]]/Table1[[#This Row],[Gross Sales]])</f>
        <v>6.5392330383480829E-2</v>
      </c>
      <c r="T850" s="17">
        <f>Table1[[#This Row],[logistics cost]]/Table1[[#This Row],[Net Sales]]</f>
        <v>4.818799868700132E-2</v>
      </c>
      <c r="U850" s="1">
        <f>Table1[[#This Row],[PROFIT]]/Table1[[#This Row],[Volume]]</f>
        <v>111.2580530973451</v>
      </c>
      <c r="V850" s="1">
        <f>ABS(Table1[[#This Row],[Discounts]])</f>
        <v>2660.16</v>
      </c>
    </row>
    <row r="851" spans="1:22" ht="21.75" customHeight="1" x14ac:dyDescent="0.3">
      <c r="A851" s="1">
        <v>1130010</v>
      </c>
      <c r="B851" s="1" t="s">
        <v>26</v>
      </c>
      <c r="C851" s="1">
        <v>202506</v>
      </c>
      <c r="D851" s="1" t="s">
        <v>27</v>
      </c>
      <c r="E851" s="1" t="s">
        <v>28</v>
      </c>
      <c r="F851" s="1" t="s">
        <v>29</v>
      </c>
      <c r="G851" s="1" t="s">
        <v>30</v>
      </c>
      <c r="H851" s="1" t="s">
        <v>31</v>
      </c>
      <c r="I851" s="5">
        <v>76.8</v>
      </c>
      <c r="J851" s="5">
        <v>27648</v>
      </c>
      <c r="K851" s="5">
        <v>-775.14</v>
      </c>
      <c r="L851" s="5">
        <v>26872.86</v>
      </c>
      <c r="M851" s="5">
        <v>-16733.7</v>
      </c>
      <c r="N851" s="5">
        <v>-1000.73</v>
      </c>
      <c r="O851" s="5">
        <v>-274.98</v>
      </c>
      <c r="P851" s="5">
        <f>Table1[[#This Row],[Net Sales]]+(Table1[[#This Row],[Cost of Goods Sold]]+Table1[[#This Row],[Distribution]]+Table1[[#This Row],[Warehousing]])</f>
        <v>8863.4500000000007</v>
      </c>
      <c r="Q851" s="12">
        <f>Table1[[#This Row],[PROFIT]]/Table1[[#This Row],[Net Sales]]</f>
        <v>0.32982905429492804</v>
      </c>
      <c r="R851" s="14">
        <f>ABS(Table1[[#This Row],[Distribution]])+ABS(Table1[[#This Row],[Warehousing]])</f>
        <v>1275.71</v>
      </c>
      <c r="S851" s="12">
        <f>ABS(Table1[[#This Row],[Discounts]]/Table1[[#This Row],[Gross Sales]])</f>
        <v>2.8036024305555556E-2</v>
      </c>
      <c r="T851" s="17">
        <f>Table1[[#This Row],[logistics cost]]/Table1[[#This Row],[Net Sales]]</f>
        <v>4.7472059170479065E-2</v>
      </c>
      <c r="U851" s="1">
        <f>Table1[[#This Row],[PROFIT]]/Table1[[#This Row],[Volume]]</f>
        <v>115.40950520833334</v>
      </c>
      <c r="V851" s="1">
        <f>ABS(Table1[[#This Row],[Discounts]])</f>
        <v>775.14</v>
      </c>
    </row>
    <row r="852" spans="1:22" ht="21.75" customHeight="1" x14ac:dyDescent="0.3">
      <c r="A852" s="1">
        <v>1120020</v>
      </c>
      <c r="B852" s="1" t="s">
        <v>21</v>
      </c>
      <c r="C852" s="1">
        <v>202401</v>
      </c>
      <c r="D852" s="1" t="s">
        <v>22</v>
      </c>
      <c r="E852" s="1" t="s">
        <v>23</v>
      </c>
      <c r="F852" s="1" t="s">
        <v>24</v>
      </c>
      <c r="G852" s="1" t="s">
        <v>39</v>
      </c>
      <c r="H852" s="1" t="s">
        <v>37</v>
      </c>
      <c r="I852" s="5">
        <v>264.89999999999998</v>
      </c>
      <c r="J852" s="5">
        <v>100662</v>
      </c>
      <c r="K852" s="5">
        <v>-9330.89</v>
      </c>
      <c r="L852" s="5">
        <v>91331.11</v>
      </c>
      <c r="M852" s="5">
        <v>-58034.59</v>
      </c>
      <c r="N852" s="5">
        <v>-2036.03</v>
      </c>
      <c r="O852" s="5">
        <v>-1004.03</v>
      </c>
      <c r="P852" s="5">
        <f>Table1[[#This Row],[Net Sales]]+(Table1[[#This Row],[Cost of Goods Sold]]+Table1[[#This Row],[Distribution]]+Table1[[#This Row],[Warehousing]])</f>
        <v>30256.460000000006</v>
      </c>
      <c r="Q852" s="12">
        <f>Table1[[#This Row],[PROFIT]]/Table1[[#This Row],[Net Sales]]</f>
        <v>0.33128317393711743</v>
      </c>
      <c r="R852" s="14">
        <f>ABS(Table1[[#This Row],[Distribution]])+ABS(Table1[[#This Row],[Warehousing]])</f>
        <v>3040.06</v>
      </c>
      <c r="S852" s="12">
        <f>ABS(Table1[[#This Row],[Discounts]]/Table1[[#This Row],[Gross Sales]])</f>
        <v>9.2695257396038219E-2</v>
      </c>
      <c r="T852" s="17">
        <f>Table1[[#This Row],[logistics cost]]/Table1[[#This Row],[Net Sales]]</f>
        <v>3.3286138753815649E-2</v>
      </c>
      <c r="U852" s="1">
        <f>Table1[[#This Row],[PROFIT]]/Table1[[#This Row],[Volume]]</f>
        <v>114.21842204605515</v>
      </c>
      <c r="V852" s="1">
        <f>ABS(Table1[[#This Row],[Discounts]])</f>
        <v>9330.89</v>
      </c>
    </row>
    <row r="853" spans="1:22" ht="21.75" customHeight="1" x14ac:dyDescent="0.3">
      <c r="A853" s="1">
        <v>1110020</v>
      </c>
      <c r="B853" s="1" t="s">
        <v>41</v>
      </c>
      <c r="C853" s="1">
        <v>202406</v>
      </c>
      <c r="D853" s="1" t="s">
        <v>16</v>
      </c>
      <c r="E853" s="1" t="s">
        <v>28</v>
      </c>
      <c r="F853" s="1" t="s">
        <v>29</v>
      </c>
      <c r="G853" s="1" t="s">
        <v>33</v>
      </c>
      <c r="H853" s="1" t="s">
        <v>34</v>
      </c>
      <c r="I853" s="5">
        <v>113.9</v>
      </c>
      <c r="J853" s="5">
        <v>51255</v>
      </c>
      <c r="K853" s="5">
        <v>-3725.67</v>
      </c>
      <c r="L853" s="5">
        <v>47529.33</v>
      </c>
      <c r="M853" s="5">
        <v>-30343.09</v>
      </c>
      <c r="N853" s="5">
        <v>-1337.74</v>
      </c>
      <c r="O853" s="5">
        <v>-555.71</v>
      </c>
      <c r="P853" s="5">
        <f>Table1[[#This Row],[Net Sales]]+(Table1[[#This Row],[Cost of Goods Sold]]+Table1[[#This Row],[Distribution]]+Table1[[#This Row],[Warehousing]])</f>
        <v>15292.79</v>
      </c>
      <c r="Q853" s="12">
        <f>Table1[[#This Row],[PROFIT]]/Table1[[#This Row],[Net Sales]]</f>
        <v>0.32175479856332923</v>
      </c>
      <c r="R853" s="14">
        <f>ABS(Table1[[#This Row],[Distribution]])+ABS(Table1[[#This Row],[Warehousing]])</f>
        <v>1893.45</v>
      </c>
      <c r="S853" s="12">
        <f>ABS(Table1[[#This Row],[Discounts]]/Table1[[#This Row],[Gross Sales]])</f>
        <v>7.2688908399180574E-2</v>
      </c>
      <c r="T853" s="17">
        <f>Table1[[#This Row],[logistics cost]]/Table1[[#This Row],[Net Sales]]</f>
        <v>3.9837506651156242E-2</v>
      </c>
      <c r="U853" s="1">
        <f>Table1[[#This Row],[PROFIT]]/Table1[[#This Row],[Volume]]</f>
        <v>134.26505706760315</v>
      </c>
      <c r="V853" s="1">
        <f>ABS(Table1[[#This Row],[Discounts]])</f>
        <v>3725.67</v>
      </c>
    </row>
    <row r="854" spans="1:22" ht="21.75" customHeight="1" x14ac:dyDescent="0.3">
      <c r="A854" s="1">
        <v>1130010</v>
      </c>
      <c r="B854" s="1" t="s">
        <v>26</v>
      </c>
      <c r="C854" s="1">
        <v>202401</v>
      </c>
      <c r="D854" s="1" t="s">
        <v>27</v>
      </c>
      <c r="E854" s="1" t="s">
        <v>28</v>
      </c>
      <c r="F854" s="1" t="s">
        <v>29</v>
      </c>
      <c r="G854" s="1" t="s">
        <v>33</v>
      </c>
      <c r="H854" s="1" t="s">
        <v>34</v>
      </c>
      <c r="I854" s="5">
        <v>228.3</v>
      </c>
      <c r="J854" s="5">
        <v>82188</v>
      </c>
      <c r="K854" s="5">
        <v>-6487.98</v>
      </c>
      <c r="L854" s="5">
        <v>75700.02</v>
      </c>
      <c r="M854" s="5">
        <v>-47382.51</v>
      </c>
      <c r="N854" s="5">
        <v>-1729.69</v>
      </c>
      <c r="O854" s="5">
        <v>-1433.01</v>
      </c>
      <c r="P854" s="5">
        <f>Table1[[#This Row],[Net Sales]]+(Table1[[#This Row],[Cost of Goods Sold]]+Table1[[#This Row],[Distribution]]+Table1[[#This Row],[Warehousing]])</f>
        <v>25154.809999999998</v>
      </c>
      <c r="Q854" s="12">
        <f>Table1[[#This Row],[PROFIT]]/Table1[[#This Row],[Net Sales]]</f>
        <v>0.33229594919525773</v>
      </c>
      <c r="R854" s="14">
        <f>ABS(Table1[[#This Row],[Distribution]])+ABS(Table1[[#This Row],[Warehousing]])</f>
        <v>3162.7</v>
      </c>
      <c r="S854" s="12">
        <f>ABS(Table1[[#This Row],[Discounts]]/Table1[[#This Row],[Gross Sales]])</f>
        <v>7.8940721273178555E-2</v>
      </c>
      <c r="T854" s="17">
        <f>Table1[[#This Row],[logistics cost]]/Table1[[#This Row],[Net Sales]]</f>
        <v>4.1779381300031358E-2</v>
      </c>
      <c r="U854" s="1">
        <f>Table1[[#This Row],[PROFIT]]/Table1[[#This Row],[Volume]]</f>
        <v>110.18313622426631</v>
      </c>
      <c r="V854" s="1">
        <f>ABS(Table1[[#This Row],[Discounts]])</f>
        <v>6487.98</v>
      </c>
    </row>
    <row r="855" spans="1:22" ht="21.75" customHeight="1" x14ac:dyDescent="0.3">
      <c r="A855" s="1">
        <v>1120010</v>
      </c>
      <c r="B855" s="1" t="s">
        <v>32</v>
      </c>
      <c r="C855" s="1">
        <v>202402</v>
      </c>
      <c r="D855" s="1" t="s">
        <v>22</v>
      </c>
      <c r="E855" s="1" t="s">
        <v>17</v>
      </c>
      <c r="F855" s="1" t="s">
        <v>18</v>
      </c>
      <c r="G855" s="1" t="s">
        <v>30</v>
      </c>
      <c r="H855" s="1" t="s">
        <v>31</v>
      </c>
      <c r="I855" s="5">
        <v>32.299999999999997</v>
      </c>
      <c r="J855" s="5">
        <v>15504</v>
      </c>
      <c r="K855" s="5">
        <v>-543.29999999999995</v>
      </c>
      <c r="L855" s="5">
        <v>14960.7</v>
      </c>
      <c r="M855" s="5">
        <v>-9801.68</v>
      </c>
      <c r="N855" s="5">
        <v>-446.72</v>
      </c>
      <c r="O855" s="5">
        <v>-262.17</v>
      </c>
      <c r="P855" s="5">
        <f>Table1[[#This Row],[Net Sales]]+(Table1[[#This Row],[Cost of Goods Sold]]+Table1[[#This Row],[Distribution]]+Table1[[#This Row],[Warehousing]])</f>
        <v>4450.130000000001</v>
      </c>
      <c r="Q855" s="12">
        <f>Table1[[#This Row],[PROFIT]]/Table1[[#This Row],[Net Sales]]</f>
        <v>0.29745466455446606</v>
      </c>
      <c r="R855" s="14">
        <f>ABS(Table1[[#This Row],[Distribution]])+ABS(Table1[[#This Row],[Warehousing]])</f>
        <v>708.8900000000001</v>
      </c>
      <c r="S855" s="12">
        <f>ABS(Table1[[#This Row],[Discounts]]/Table1[[#This Row],[Gross Sales]])</f>
        <v>3.5042569659442718E-2</v>
      </c>
      <c r="T855" s="17">
        <f>Table1[[#This Row],[logistics cost]]/Table1[[#This Row],[Net Sales]]</f>
        <v>4.7383478045813367E-2</v>
      </c>
      <c r="U855" s="1">
        <f>Table1[[#This Row],[PROFIT]]/Table1[[#This Row],[Volume]]</f>
        <v>137.77492260061925</v>
      </c>
      <c r="V855" s="1">
        <f>ABS(Table1[[#This Row],[Discounts]])</f>
        <v>543.29999999999995</v>
      </c>
    </row>
    <row r="856" spans="1:22" ht="21.75" customHeight="1" x14ac:dyDescent="0.3">
      <c r="A856" s="1">
        <v>1120020</v>
      </c>
      <c r="B856" s="1" t="s">
        <v>21</v>
      </c>
      <c r="C856" s="1">
        <v>202402</v>
      </c>
      <c r="D856" s="1" t="s">
        <v>22</v>
      </c>
      <c r="E856" s="1" t="s">
        <v>23</v>
      </c>
      <c r="F856" s="1" t="s">
        <v>24</v>
      </c>
      <c r="G856" s="1" t="s">
        <v>19</v>
      </c>
      <c r="H856" s="1" t="s">
        <v>20</v>
      </c>
      <c r="I856" s="5">
        <v>45</v>
      </c>
      <c r="J856" s="5">
        <v>17100</v>
      </c>
      <c r="K856" s="5">
        <v>-1309.75</v>
      </c>
      <c r="L856" s="5">
        <v>15790.25</v>
      </c>
      <c r="M856" s="5">
        <v>-9851.9699999999993</v>
      </c>
      <c r="N856" s="5">
        <v>-324.93</v>
      </c>
      <c r="O856" s="5">
        <v>-257.94</v>
      </c>
      <c r="P856" s="5">
        <f>Table1[[#This Row],[Net Sales]]+(Table1[[#This Row],[Cost of Goods Sold]]+Table1[[#This Row],[Distribution]]+Table1[[#This Row],[Warehousing]])</f>
        <v>5355.41</v>
      </c>
      <c r="Q856" s="12">
        <f>Table1[[#This Row],[PROFIT]]/Table1[[#This Row],[Net Sales]]</f>
        <v>0.33915929133484268</v>
      </c>
      <c r="R856" s="14">
        <f>ABS(Table1[[#This Row],[Distribution]])+ABS(Table1[[#This Row],[Warehousing]])</f>
        <v>582.87</v>
      </c>
      <c r="S856" s="12">
        <f>ABS(Table1[[#This Row],[Discounts]]/Table1[[#This Row],[Gross Sales]])</f>
        <v>7.6593567251461991E-2</v>
      </c>
      <c r="T856" s="17">
        <f>Table1[[#This Row],[logistics cost]]/Table1[[#This Row],[Net Sales]]</f>
        <v>3.6913285096816073E-2</v>
      </c>
      <c r="U856" s="1">
        <f>Table1[[#This Row],[PROFIT]]/Table1[[#This Row],[Volume]]</f>
        <v>119.00911111111111</v>
      </c>
      <c r="V856" s="1">
        <f>ABS(Table1[[#This Row],[Discounts]])</f>
        <v>1309.75</v>
      </c>
    </row>
    <row r="857" spans="1:22" ht="21.75" customHeight="1" x14ac:dyDescent="0.3">
      <c r="A857" s="1">
        <v>1110010</v>
      </c>
      <c r="B857" s="1" t="s">
        <v>15</v>
      </c>
      <c r="C857" s="1">
        <v>202408</v>
      </c>
      <c r="D857" s="1" t="s">
        <v>16</v>
      </c>
      <c r="E857" s="1" t="s">
        <v>17</v>
      </c>
      <c r="F857" s="1" t="s">
        <v>18</v>
      </c>
      <c r="G857" s="1" t="s">
        <v>33</v>
      </c>
      <c r="H857" s="1" t="s">
        <v>34</v>
      </c>
      <c r="I857" s="5">
        <v>240.7</v>
      </c>
      <c r="J857" s="5">
        <v>101094</v>
      </c>
      <c r="K857" s="5">
        <v>-9052.6200000000008</v>
      </c>
      <c r="L857" s="5">
        <v>92041.38</v>
      </c>
      <c r="M857" s="5">
        <v>-57759.12</v>
      </c>
      <c r="N857" s="5">
        <v>-2886.87</v>
      </c>
      <c r="O857" s="5">
        <v>-1330.9</v>
      </c>
      <c r="P857" s="5">
        <f>Table1[[#This Row],[Net Sales]]+(Table1[[#This Row],[Cost of Goods Sold]]+Table1[[#This Row],[Distribution]]+Table1[[#This Row],[Warehousing]])</f>
        <v>30064.489999999998</v>
      </c>
      <c r="Q857" s="12">
        <f>Table1[[#This Row],[PROFIT]]/Table1[[#This Row],[Net Sales]]</f>
        <v>0.3266410173337253</v>
      </c>
      <c r="R857" s="14">
        <f>ABS(Table1[[#This Row],[Distribution]])+ABS(Table1[[#This Row],[Warehousing]])</f>
        <v>4217.7700000000004</v>
      </c>
      <c r="S857" s="12">
        <f>ABS(Table1[[#This Row],[Discounts]]/Table1[[#This Row],[Gross Sales]])</f>
        <v>8.9546560626743432E-2</v>
      </c>
      <c r="T857" s="17">
        <f>Table1[[#This Row],[logistics cost]]/Table1[[#This Row],[Net Sales]]</f>
        <v>4.5824714927133865E-2</v>
      </c>
      <c r="U857" s="1">
        <f>Table1[[#This Row],[PROFIT]]/Table1[[#This Row],[Volume]]</f>
        <v>124.90440382218529</v>
      </c>
      <c r="V857" s="1">
        <f>ABS(Table1[[#This Row],[Discounts]])</f>
        <v>9052.6200000000008</v>
      </c>
    </row>
    <row r="858" spans="1:22" ht="21.75" customHeight="1" x14ac:dyDescent="0.3">
      <c r="A858" s="1">
        <v>1130010</v>
      </c>
      <c r="B858" s="1" t="s">
        <v>26</v>
      </c>
      <c r="C858" s="1">
        <v>202412</v>
      </c>
      <c r="D858" s="1" t="s">
        <v>27</v>
      </c>
      <c r="E858" s="1" t="s">
        <v>28</v>
      </c>
      <c r="F858" s="1" t="s">
        <v>29</v>
      </c>
      <c r="G858" s="1" t="s">
        <v>36</v>
      </c>
      <c r="H858" s="1" t="s">
        <v>37</v>
      </c>
      <c r="I858" s="5">
        <v>185.1</v>
      </c>
      <c r="J858" s="5">
        <v>66636</v>
      </c>
      <c r="K858" s="5">
        <v>-5779.18</v>
      </c>
      <c r="L858" s="5">
        <v>60856.82</v>
      </c>
      <c r="M858" s="5">
        <v>-38626.410000000003</v>
      </c>
      <c r="N858" s="5">
        <v>-2376.6</v>
      </c>
      <c r="O858" s="5">
        <v>-1193.6199999999999</v>
      </c>
      <c r="P858" s="5">
        <f>Table1[[#This Row],[Net Sales]]+(Table1[[#This Row],[Cost of Goods Sold]]+Table1[[#This Row],[Distribution]]+Table1[[#This Row],[Warehousing]])</f>
        <v>18660.189999999995</v>
      </c>
      <c r="Q858" s="12">
        <f>Table1[[#This Row],[PROFIT]]/Table1[[#This Row],[Net Sales]]</f>
        <v>0.30662446706876889</v>
      </c>
      <c r="R858" s="14">
        <f>ABS(Table1[[#This Row],[Distribution]])+ABS(Table1[[#This Row],[Warehousing]])</f>
        <v>3570.22</v>
      </c>
      <c r="S858" s="12">
        <f>ABS(Table1[[#This Row],[Discounts]]/Table1[[#This Row],[Gross Sales]])</f>
        <v>8.6727594693559035E-2</v>
      </c>
      <c r="T858" s="17">
        <f>Table1[[#This Row],[logistics cost]]/Table1[[#This Row],[Net Sales]]</f>
        <v>5.8665898086689379E-2</v>
      </c>
      <c r="U858" s="1">
        <f>Table1[[#This Row],[PROFIT]]/Table1[[#This Row],[Volume]]</f>
        <v>100.81139924365206</v>
      </c>
      <c r="V858" s="1">
        <f>ABS(Table1[[#This Row],[Discounts]])</f>
        <v>5779.18</v>
      </c>
    </row>
    <row r="859" spans="1:22" ht="21.75" customHeight="1" x14ac:dyDescent="0.3">
      <c r="A859" s="1">
        <v>1130010</v>
      </c>
      <c r="B859" s="1" t="s">
        <v>26</v>
      </c>
      <c r="C859" s="1">
        <v>202401</v>
      </c>
      <c r="D859" s="1" t="s">
        <v>27</v>
      </c>
      <c r="E859" s="1" t="s">
        <v>28</v>
      </c>
      <c r="F859" s="1" t="s">
        <v>29</v>
      </c>
      <c r="G859" s="1" t="s">
        <v>30</v>
      </c>
      <c r="H859" s="1" t="s">
        <v>31</v>
      </c>
      <c r="I859" s="5">
        <v>99.4</v>
      </c>
      <c r="J859" s="5">
        <v>35784</v>
      </c>
      <c r="K859" s="5">
        <v>-1403.53</v>
      </c>
      <c r="L859" s="5">
        <v>34380.47</v>
      </c>
      <c r="M859" s="5">
        <v>-22596.35</v>
      </c>
      <c r="N859" s="5">
        <v>-1136.6600000000001</v>
      </c>
      <c r="O859" s="5">
        <v>-401.35</v>
      </c>
      <c r="P859" s="5">
        <f>Table1[[#This Row],[Net Sales]]+(Table1[[#This Row],[Cost of Goods Sold]]+Table1[[#This Row],[Distribution]]+Table1[[#This Row],[Warehousing]])</f>
        <v>10246.110000000004</v>
      </c>
      <c r="Q859" s="12">
        <f>Table1[[#This Row],[PROFIT]]/Table1[[#This Row],[Net Sales]]</f>
        <v>0.29802123123971264</v>
      </c>
      <c r="R859" s="14">
        <f>ABS(Table1[[#This Row],[Distribution]])+ABS(Table1[[#This Row],[Warehousing]])</f>
        <v>1538.0100000000002</v>
      </c>
      <c r="S859" s="12">
        <f>ABS(Table1[[#This Row],[Discounts]]/Table1[[#This Row],[Gross Sales]])</f>
        <v>3.9222278113123184E-2</v>
      </c>
      <c r="T859" s="17">
        <f>Table1[[#This Row],[logistics cost]]/Table1[[#This Row],[Net Sales]]</f>
        <v>4.4734990533869957E-2</v>
      </c>
      <c r="U859" s="1">
        <f>Table1[[#This Row],[PROFIT]]/Table1[[#This Row],[Volume]]</f>
        <v>103.07957746478877</v>
      </c>
      <c r="V859" s="1">
        <f>ABS(Table1[[#This Row],[Discounts]])</f>
        <v>1403.53</v>
      </c>
    </row>
    <row r="860" spans="1:22" ht="21.75" customHeight="1" x14ac:dyDescent="0.3">
      <c r="A860" s="1">
        <v>1110010</v>
      </c>
      <c r="B860" s="1" t="s">
        <v>15</v>
      </c>
      <c r="C860" s="1">
        <v>202508</v>
      </c>
      <c r="D860" s="1" t="s">
        <v>16</v>
      </c>
      <c r="E860" s="1" t="s">
        <v>17</v>
      </c>
      <c r="F860" s="1" t="s">
        <v>18</v>
      </c>
      <c r="G860" s="1" t="s">
        <v>35</v>
      </c>
      <c r="H860" s="1" t="s">
        <v>31</v>
      </c>
      <c r="I860" s="5">
        <v>37.6</v>
      </c>
      <c r="J860" s="5">
        <v>15792</v>
      </c>
      <c r="K860" s="5">
        <v>-530.61</v>
      </c>
      <c r="L860" s="5">
        <v>15261.39</v>
      </c>
      <c r="M860" s="5">
        <v>-10377.049999999999</v>
      </c>
      <c r="N860" s="5">
        <v>-562.36</v>
      </c>
      <c r="O860" s="5">
        <v>-185.08</v>
      </c>
      <c r="P860" s="5">
        <f>Table1[[#This Row],[Net Sales]]+(Table1[[#This Row],[Cost of Goods Sold]]+Table1[[#This Row],[Distribution]]+Table1[[#This Row],[Warehousing]])</f>
        <v>4136.8999999999996</v>
      </c>
      <c r="Q860" s="12">
        <f>Table1[[#This Row],[PROFIT]]/Table1[[#This Row],[Net Sales]]</f>
        <v>0.27106967320801051</v>
      </c>
      <c r="R860" s="14">
        <f>ABS(Table1[[#This Row],[Distribution]])+ABS(Table1[[#This Row],[Warehousing]])</f>
        <v>747.44</v>
      </c>
      <c r="S860" s="12">
        <f>ABS(Table1[[#This Row],[Discounts]]/Table1[[#This Row],[Gross Sales]])</f>
        <v>3.3599924012158056E-2</v>
      </c>
      <c r="T860" s="17">
        <f>Table1[[#This Row],[logistics cost]]/Table1[[#This Row],[Net Sales]]</f>
        <v>4.8975879654474468E-2</v>
      </c>
      <c r="U860" s="1">
        <f>Table1[[#This Row],[PROFIT]]/Table1[[#This Row],[Volume]]</f>
        <v>110.02393617021275</v>
      </c>
      <c r="V860" s="1">
        <f>ABS(Table1[[#This Row],[Discounts]])</f>
        <v>530.61</v>
      </c>
    </row>
    <row r="861" spans="1:22" ht="21.75" customHeight="1" x14ac:dyDescent="0.3">
      <c r="A861" s="1">
        <v>1130010</v>
      </c>
      <c r="B861" s="1" t="s">
        <v>26</v>
      </c>
      <c r="C861" s="1">
        <v>202406</v>
      </c>
      <c r="D861" s="1" t="s">
        <v>27</v>
      </c>
      <c r="E861" s="1" t="s">
        <v>28</v>
      </c>
      <c r="F861" s="1" t="s">
        <v>29</v>
      </c>
      <c r="G861" s="1" t="s">
        <v>33</v>
      </c>
      <c r="H861" s="1" t="s">
        <v>34</v>
      </c>
      <c r="I861" s="5">
        <v>234.8</v>
      </c>
      <c r="J861" s="5">
        <v>84528</v>
      </c>
      <c r="K861" s="5">
        <v>-7344.84</v>
      </c>
      <c r="L861" s="5">
        <v>77183.16</v>
      </c>
      <c r="M861" s="5">
        <v>-49245.81</v>
      </c>
      <c r="N861" s="5">
        <v>-2153.88</v>
      </c>
      <c r="O861" s="5">
        <v>-866.75</v>
      </c>
      <c r="P861" s="5">
        <f>Table1[[#This Row],[Net Sales]]+(Table1[[#This Row],[Cost of Goods Sold]]+Table1[[#This Row],[Distribution]]+Table1[[#This Row],[Warehousing]])</f>
        <v>24916.720000000008</v>
      </c>
      <c r="Q861" s="12">
        <f>Table1[[#This Row],[PROFIT]]/Table1[[#This Row],[Net Sales]]</f>
        <v>0.32282585994146917</v>
      </c>
      <c r="R861" s="14">
        <f>ABS(Table1[[#This Row],[Distribution]])+ABS(Table1[[#This Row],[Warehousing]])</f>
        <v>3020.63</v>
      </c>
      <c r="S861" s="12">
        <f>ABS(Table1[[#This Row],[Discounts]]/Table1[[#This Row],[Gross Sales]])</f>
        <v>8.6892390687109605E-2</v>
      </c>
      <c r="T861" s="17">
        <f>Table1[[#This Row],[logistics cost]]/Table1[[#This Row],[Net Sales]]</f>
        <v>3.9135868497739659E-2</v>
      </c>
      <c r="U861" s="1">
        <f>Table1[[#This Row],[PROFIT]]/Table1[[#This Row],[Volume]]</f>
        <v>106.11890971039185</v>
      </c>
      <c r="V861" s="1">
        <f>ABS(Table1[[#This Row],[Discounts]])</f>
        <v>7344.84</v>
      </c>
    </row>
    <row r="862" spans="1:22" ht="21.75" customHeight="1" x14ac:dyDescent="0.3">
      <c r="A862" s="1">
        <v>1110020</v>
      </c>
      <c r="B862" s="1" t="s">
        <v>41</v>
      </c>
      <c r="C862" s="1">
        <v>202407</v>
      </c>
      <c r="D862" s="1" t="s">
        <v>16</v>
      </c>
      <c r="E862" s="1" t="s">
        <v>28</v>
      </c>
      <c r="F862" s="1" t="s">
        <v>29</v>
      </c>
      <c r="G862" s="1" t="s">
        <v>40</v>
      </c>
      <c r="H862" s="1" t="s">
        <v>34</v>
      </c>
      <c r="I862" s="5">
        <v>202.6</v>
      </c>
      <c r="J862" s="5">
        <v>91170</v>
      </c>
      <c r="K862" s="5">
        <v>-9000.5300000000007</v>
      </c>
      <c r="L862" s="5">
        <v>82169.47</v>
      </c>
      <c r="M862" s="5">
        <v>-52514.36</v>
      </c>
      <c r="N862" s="5">
        <v>-2764.35</v>
      </c>
      <c r="O862" s="5">
        <v>-1103.24</v>
      </c>
      <c r="P862" s="5">
        <f>Table1[[#This Row],[Net Sales]]+(Table1[[#This Row],[Cost of Goods Sold]]+Table1[[#This Row],[Distribution]]+Table1[[#This Row],[Warehousing]])</f>
        <v>25787.520000000004</v>
      </c>
      <c r="Q862" s="12">
        <f>Table1[[#This Row],[PROFIT]]/Table1[[#This Row],[Net Sales]]</f>
        <v>0.31383334953967701</v>
      </c>
      <c r="R862" s="14">
        <f>ABS(Table1[[#This Row],[Distribution]])+ABS(Table1[[#This Row],[Warehousing]])</f>
        <v>3867.59</v>
      </c>
      <c r="S862" s="12">
        <f>ABS(Table1[[#This Row],[Discounts]]/Table1[[#This Row],[Gross Sales]])</f>
        <v>9.87224964352309E-2</v>
      </c>
      <c r="T862" s="17">
        <f>Table1[[#This Row],[logistics cost]]/Table1[[#This Row],[Net Sales]]</f>
        <v>4.706845498699213E-2</v>
      </c>
      <c r="U862" s="1">
        <f>Table1[[#This Row],[PROFIT]]/Table1[[#This Row],[Volume]]</f>
        <v>127.28292201382035</v>
      </c>
      <c r="V862" s="1">
        <f>ABS(Table1[[#This Row],[Discounts]])</f>
        <v>9000.5300000000007</v>
      </c>
    </row>
    <row r="863" spans="1:22" ht="21.75" customHeight="1" x14ac:dyDescent="0.3">
      <c r="A863" s="1">
        <v>1120010</v>
      </c>
      <c r="B863" s="1" t="s">
        <v>32</v>
      </c>
      <c r="C863" s="1">
        <v>202408</v>
      </c>
      <c r="D863" s="1" t="s">
        <v>22</v>
      </c>
      <c r="E863" s="1" t="s">
        <v>17</v>
      </c>
      <c r="F863" s="1" t="s">
        <v>18</v>
      </c>
      <c r="G863" s="1" t="s">
        <v>35</v>
      </c>
      <c r="H863" s="1" t="s">
        <v>31</v>
      </c>
      <c r="I863" s="5">
        <v>82.9</v>
      </c>
      <c r="J863" s="5">
        <v>39792</v>
      </c>
      <c r="K863" s="5">
        <v>-1051.81</v>
      </c>
      <c r="L863" s="5">
        <v>38740.19</v>
      </c>
      <c r="M863" s="5">
        <v>-24508.49</v>
      </c>
      <c r="N863" s="5">
        <v>-1517.83</v>
      </c>
      <c r="O863" s="5">
        <v>-514.65</v>
      </c>
      <c r="P863" s="5">
        <f>Table1[[#This Row],[Net Sales]]+(Table1[[#This Row],[Cost of Goods Sold]]+Table1[[#This Row],[Distribution]]+Table1[[#This Row],[Warehousing]])</f>
        <v>12199.220000000001</v>
      </c>
      <c r="Q863" s="12">
        <f>Table1[[#This Row],[PROFIT]]/Table1[[#This Row],[Net Sales]]</f>
        <v>0.31489830070528824</v>
      </c>
      <c r="R863" s="14">
        <f>ABS(Table1[[#This Row],[Distribution]])+ABS(Table1[[#This Row],[Warehousing]])</f>
        <v>2032.48</v>
      </c>
      <c r="S863" s="12">
        <f>ABS(Table1[[#This Row],[Discounts]]/Table1[[#This Row],[Gross Sales]])</f>
        <v>2.6432700040209086E-2</v>
      </c>
      <c r="T863" s="17">
        <f>Table1[[#This Row],[logistics cost]]/Table1[[#This Row],[Net Sales]]</f>
        <v>5.2464378724007291E-2</v>
      </c>
      <c r="U863" s="1">
        <f>Table1[[#This Row],[PROFIT]]/Table1[[#This Row],[Volume]]</f>
        <v>147.15585042219541</v>
      </c>
      <c r="V863" s="1">
        <f>ABS(Table1[[#This Row],[Discounts]])</f>
        <v>1051.81</v>
      </c>
    </row>
    <row r="864" spans="1:22" ht="21.75" customHeight="1" x14ac:dyDescent="0.3">
      <c r="A864" s="1">
        <v>1110020</v>
      </c>
      <c r="B864" s="1" t="s">
        <v>41</v>
      </c>
      <c r="C864" s="1">
        <v>202401</v>
      </c>
      <c r="D864" s="1" t="s">
        <v>16</v>
      </c>
      <c r="E864" s="1" t="s">
        <v>28</v>
      </c>
      <c r="F864" s="1" t="s">
        <v>29</v>
      </c>
      <c r="G864" s="1" t="s">
        <v>42</v>
      </c>
      <c r="H864" s="1" t="s">
        <v>20</v>
      </c>
      <c r="I864" s="5">
        <v>109.2</v>
      </c>
      <c r="J864" s="5">
        <v>49140</v>
      </c>
      <c r="K864" s="5">
        <v>-3940.1</v>
      </c>
      <c r="L864" s="5">
        <v>45199.9</v>
      </c>
      <c r="M864" s="5">
        <v>-29144.43</v>
      </c>
      <c r="N864" s="5">
        <v>-1713.32</v>
      </c>
      <c r="O864" s="5">
        <v>-769.89</v>
      </c>
      <c r="P864" s="5">
        <f>Table1[[#This Row],[Net Sales]]+(Table1[[#This Row],[Cost of Goods Sold]]+Table1[[#This Row],[Distribution]]+Table1[[#This Row],[Warehousing]])</f>
        <v>13572.260000000002</v>
      </c>
      <c r="Q864" s="12">
        <f>Table1[[#This Row],[PROFIT]]/Table1[[#This Row],[Net Sales]]</f>
        <v>0.30027190325642317</v>
      </c>
      <c r="R864" s="14">
        <f>ABS(Table1[[#This Row],[Distribution]])+ABS(Table1[[#This Row],[Warehousing]])</f>
        <v>2483.21</v>
      </c>
      <c r="S864" s="12">
        <f>ABS(Table1[[#This Row],[Discounts]]/Table1[[#This Row],[Gross Sales]])</f>
        <v>8.0181115181115176E-2</v>
      </c>
      <c r="T864" s="17">
        <f>Table1[[#This Row],[logistics cost]]/Table1[[#This Row],[Net Sales]]</f>
        <v>5.4938395881406817E-2</v>
      </c>
      <c r="U864" s="1">
        <f>Table1[[#This Row],[PROFIT]]/Table1[[#This Row],[Volume]]</f>
        <v>124.28809523809525</v>
      </c>
      <c r="V864" s="1">
        <f>ABS(Table1[[#This Row],[Discounts]])</f>
        <v>3940.1</v>
      </c>
    </row>
    <row r="865" spans="1:22" ht="21.75" customHeight="1" x14ac:dyDescent="0.3">
      <c r="A865" s="1">
        <v>1120020</v>
      </c>
      <c r="B865" s="1" t="s">
        <v>21</v>
      </c>
      <c r="C865" s="1">
        <v>202506</v>
      </c>
      <c r="D865" s="1" t="s">
        <v>22</v>
      </c>
      <c r="E865" s="1" t="s">
        <v>23</v>
      </c>
      <c r="F865" s="1" t="s">
        <v>24</v>
      </c>
      <c r="G865" s="1" t="s">
        <v>25</v>
      </c>
      <c r="H865" s="1" t="s">
        <v>20</v>
      </c>
      <c r="I865" s="5">
        <v>13.4</v>
      </c>
      <c r="J865" s="5">
        <v>5092</v>
      </c>
      <c r="K865" s="5">
        <v>-432.63</v>
      </c>
      <c r="L865" s="5">
        <v>4659.37</v>
      </c>
      <c r="M865" s="5">
        <v>-3076.57</v>
      </c>
      <c r="N865" s="5">
        <v>-155.83000000000001</v>
      </c>
      <c r="O865" s="5">
        <v>-63.04</v>
      </c>
      <c r="P865" s="5">
        <f>Table1[[#This Row],[Net Sales]]+(Table1[[#This Row],[Cost of Goods Sold]]+Table1[[#This Row],[Distribution]]+Table1[[#This Row],[Warehousing]])</f>
        <v>1363.9299999999998</v>
      </c>
      <c r="Q865" s="12">
        <f>Table1[[#This Row],[PROFIT]]/Table1[[#This Row],[Net Sales]]</f>
        <v>0.2927284160734176</v>
      </c>
      <c r="R865" s="14">
        <f>ABS(Table1[[#This Row],[Distribution]])+ABS(Table1[[#This Row],[Warehousing]])</f>
        <v>218.87</v>
      </c>
      <c r="S865" s="12">
        <f>ABS(Table1[[#This Row],[Discounts]]/Table1[[#This Row],[Gross Sales]])</f>
        <v>8.4962686567164172E-2</v>
      </c>
      <c r="T865" s="17">
        <f>Table1[[#This Row],[logistics cost]]/Table1[[#This Row],[Net Sales]]</f>
        <v>4.6974161742896571E-2</v>
      </c>
      <c r="U865" s="1">
        <f>Table1[[#This Row],[PROFIT]]/Table1[[#This Row],[Volume]]</f>
        <v>101.78582089552238</v>
      </c>
      <c r="V865" s="1">
        <f>ABS(Table1[[#This Row],[Discounts]])</f>
        <v>432.63</v>
      </c>
    </row>
    <row r="866" spans="1:22" ht="21.75" customHeight="1" x14ac:dyDescent="0.3">
      <c r="A866" s="1">
        <v>1120020</v>
      </c>
      <c r="B866" s="1" t="s">
        <v>21</v>
      </c>
      <c r="C866" s="1">
        <v>202406</v>
      </c>
      <c r="D866" s="1" t="s">
        <v>22</v>
      </c>
      <c r="E866" s="1" t="s">
        <v>23</v>
      </c>
      <c r="F866" s="1" t="s">
        <v>24</v>
      </c>
      <c r="G866" s="1" t="s">
        <v>40</v>
      </c>
      <c r="H866" s="1" t="s">
        <v>34</v>
      </c>
      <c r="I866" s="5">
        <v>259.8</v>
      </c>
      <c r="J866" s="5">
        <v>98724</v>
      </c>
      <c r="K866" s="5">
        <v>-9315.2099999999991</v>
      </c>
      <c r="L866" s="5">
        <v>89408.79</v>
      </c>
      <c r="M866" s="5">
        <v>-60711.05</v>
      </c>
      <c r="N866" s="5">
        <v>-2011.28</v>
      </c>
      <c r="O866" s="5">
        <v>-1225.33</v>
      </c>
      <c r="P866" s="5">
        <f>Table1[[#This Row],[Net Sales]]+(Table1[[#This Row],[Cost of Goods Sold]]+Table1[[#This Row],[Distribution]]+Table1[[#This Row],[Warehousing]])</f>
        <v>25461.12999999999</v>
      </c>
      <c r="Q866" s="12">
        <f>Table1[[#This Row],[PROFIT]]/Table1[[#This Row],[Net Sales]]</f>
        <v>0.28477211245113587</v>
      </c>
      <c r="R866" s="14">
        <f>ABS(Table1[[#This Row],[Distribution]])+ABS(Table1[[#This Row],[Warehousing]])</f>
        <v>3236.6099999999997</v>
      </c>
      <c r="S866" s="12">
        <f>ABS(Table1[[#This Row],[Discounts]]/Table1[[#This Row],[Gross Sales]])</f>
        <v>9.4356083627081547E-2</v>
      </c>
      <c r="T866" s="17">
        <f>Table1[[#This Row],[logistics cost]]/Table1[[#This Row],[Net Sales]]</f>
        <v>3.6200132000444252E-2</v>
      </c>
      <c r="U866" s="1">
        <f>Table1[[#This Row],[PROFIT]]/Table1[[#This Row],[Volume]]</f>
        <v>98.002809853733595</v>
      </c>
      <c r="V866" s="1">
        <f>ABS(Table1[[#This Row],[Discounts]])</f>
        <v>9315.2099999999991</v>
      </c>
    </row>
    <row r="867" spans="1:22" ht="21.75" customHeight="1" x14ac:dyDescent="0.3">
      <c r="A867" s="1">
        <v>1110020</v>
      </c>
      <c r="B867" s="1" t="s">
        <v>41</v>
      </c>
      <c r="C867" s="1">
        <v>202408</v>
      </c>
      <c r="D867" s="1" t="s">
        <v>16</v>
      </c>
      <c r="E867" s="1" t="s">
        <v>28</v>
      </c>
      <c r="F867" s="1" t="s">
        <v>29</v>
      </c>
      <c r="G867" s="1" t="s">
        <v>30</v>
      </c>
      <c r="H867" s="1" t="s">
        <v>31</v>
      </c>
      <c r="I867" s="5">
        <v>91.7</v>
      </c>
      <c r="J867" s="5">
        <v>41265</v>
      </c>
      <c r="K867" s="5">
        <v>-1451.22</v>
      </c>
      <c r="L867" s="5">
        <v>39813.78</v>
      </c>
      <c r="M867" s="5">
        <v>-26310.27</v>
      </c>
      <c r="N867" s="5">
        <v>-1360.99</v>
      </c>
      <c r="O867" s="5">
        <v>-474.39</v>
      </c>
      <c r="P867" s="5">
        <f>Table1[[#This Row],[Net Sales]]+(Table1[[#This Row],[Cost of Goods Sold]]+Table1[[#This Row],[Distribution]]+Table1[[#This Row],[Warehousing]])</f>
        <v>11668.129999999997</v>
      </c>
      <c r="Q867" s="12">
        <f>Table1[[#This Row],[PROFIT]]/Table1[[#This Row],[Net Sales]]</f>
        <v>0.29306762633439976</v>
      </c>
      <c r="R867" s="14">
        <f>ABS(Table1[[#This Row],[Distribution]])+ABS(Table1[[#This Row],[Warehousing]])</f>
        <v>1835.38</v>
      </c>
      <c r="S867" s="12">
        <f>ABS(Table1[[#This Row],[Discounts]]/Table1[[#This Row],[Gross Sales]])</f>
        <v>3.5168302435478006E-2</v>
      </c>
      <c r="T867" s="17">
        <f>Table1[[#This Row],[logistics cost]]/Table1[[#This Row],[Net Sales]]</f>
        <v>4.6099114427215905E-2</v>
      </c>
      <c r="U867" s="1">
        <f>Table1[[#This Row],[PROFIT]]/Table1[[#This Row],[Volume]]</f>
        <v>127.24242093784075</v>
      </c>
      <c r="V867" s="1">
        <f>ABS(Table1[[#This Row],[Discounts]])</f>
        <v>1451.22</v>
      </c>
    </row>
    <row r="868" spans="1:22" ht="21.75" customHeight="1" x14ac:dyDescent="0.3">
      <c r="A868" s="1">
        <v>1130010</v>
      </c>
      <c r="B868" s="1" t="s">
        <v>26</v>
      </c>
      <c r="C868" s="1">
        <v>202408</v>
      </c>
      <c r="D868" s="1" t="s">
        <v>27</v>
      </c>
      <c r="E868" s="1" t="s">
        <v>28</v>
      </c>
      <c r="F868" s="1" t="s">
        <v>29</v>
      </c>
      <c r="G868" s="1" t="s">
        <v>33</v>
      </c>
      <c r="H868" s="1" t="s">
        <v>34</v>
      </c>
      <c r="I868" s="5">
        <v>295</v>
      </c>
      <c r="J868" s="5">
        <v>106200</v>
      </c>
      <c r="K868" s="5">
        <v>-10515.81</v>
      </c>
      <c r="L868" s="5">
        <v>95684.19</v>
      </c>
      <c r="M868" s="5">
        <v>-59535.45</v>
      </c>
      <c r="N868" s="5">
        <v>-2856.82</v>
      </c>
      <c r="O868" s="5">
        <v>-1630.5</v>
      </c>
      <c r="P868" s="5">
        <f>Table1[[#This Row],[Net Sales]]+(Table1[[#This Row],[Cost of Goods Sold]]+Table1[[#This Row],[Distribution]]+Table1[[#This Row],[Warehousing]])</f>
        <v>31661.420000000006</v>
      </c>
      <c r="Q868" s="12">
        <f>Table1[[#This Row],[PROFIT]]/Table1[[#This Row],[Net Sales]]</f>
        <v>0.33089499947692513</v>
      </c>
      <c r="R868" s="14">
        <f>ABS(Table1[[#This Row],[Distribution]])+ABS(Table1[[#This Row],[Warehousing]])</f>
        <v>4487.32</v>
      </c>
      <c r="S868" s="12">
        <f>ABS(Table1[[#This Row],[Discounts]]/Table1[[#This Row],[Gross Sales]])</f>
        <v>9.901892655367231E-2</v>
      </c>
      <c r="T868" s="17">
        <f>Table1[[#This Row],[logistics cost]]/Table1[[#This Row],[Net Sales]]</f>
        <v>4.6897193778825945E-2</v>
      </c>
      <c r="U868" s="1">
        <f>Table1[[#This Row],[PROFIT]]/Table1[[#This Row],[Volume]]</f>
        <v>107.32684745762714</v>
      </c>
      <c r="V868" s="1">
        <f>ABS(Table1[[#This Row],[Discounts]])</f>
        <v>10515.81</v>
      </c>
    </row>
    <row r="869" spans="1:22" ht="21.75" customHeight="1" x14ac:dyDescent="0.3">
      <c r="A869" s="1">
        <v>1130010</v>
      </c>
      <c r="B869" s="1" t="s">
        <v>26</v>
      </c>
      <c r="C869" s="1">
        <v>202407</v>
      </c>
      <c r="D869" s="1" t="s">
        <v>27</v>
      </c>
      <c r="E869" s="1" t="s">
        <v>28</v>
      </c>
      <c r="F869" s="1" t="s">
        <v>29</v>
      </c>
      <c r="G869" s="1" t="s">
        <v>36</v>
      </c>
      <c r="H869" s="1" t="s">
        <v>37</v>
      </c>
      <c r="I869" s="5">
        <v>296.10000000000002</v>
      </c>
      <c r="J869" s="5">
        <v>106596</v>
      </c>
      <c r="K869" s="5">
        <v>-11249.87</v>
      </c>
      <c r="L869" s="5">
        <v>95346.13</v>
      </c>
      <c r="M869" s="5">
        <v>-59749.3</v>
      </c>
      <c r="N869" s="5">
        <v>-2435.8000000000002</v>
      </c>
      <c r="O869" s="5">
        <v>-1430.5</v>
      </c>
      <c r="P869" s="5">
        <f>Table1[[#This Row],[Net Sales]]+(Table1[[#This Row],[Cost of Goods Sold]]+Table1[[#This Row],[Distribution]]+Table1[[#This Row],[Warehousing]])</f>
        <v>31730.53</v>
      </c>
      <c r="Q869" s="12">
        <f>Table1[[#This Row],[PROFIT]]/Table1[[#This Row],[Net Sales]]</f>
        <v>0.33279305620479821</v>
      </c>
      <c r="R869" s="14">
        <f>ABS(Table1[[#This Row],[Distribution]])+ABS(Table1[[#This Row],[Warehousing]])</f>
        <v>3866.3</v>
      </c>
      <c r="S869" s="12">
        <f>ABS(Table1[[#This Row],[Discounts]]/Table1[[#This Row],[Gross Sales]])</f>
        <v>0.10553744981049946</v>
      </c>
      <c r="T869" s="17">
        <f>Table1[[#This Row],[logistics cost]]/Table1[[#This Row],[Net Sales]]</f>
        <v>4.0550151327589282E-2</v>
      </c>
      <c r="U869" s="1">
        <f>Table1[[#This Row],[PROFIT]]/Table1[[#This Row],[Volume]]</f>
        <v>107.16153326578858</v>
      </c>
      <c r="V869" s="1">
        <f>ABS(Table1[[#This Row],[Discounts]])</f>
        <v>11249.87</v>
      </c>
    </row>
    <row r="870" spans="1:22" ht="21.75" customHeight="1" x14ac:dyDescent="0.3">
      <c r="A870" s="1">
        <v>1110020</v>
      </c>
      <c r="B870" s="1" t="s">
        <v>41</v>
      </c>
      <c r="C870" s="1">
        <v>202403</v>
      </c>
      <c r="D870" s="1" t="s">
        <v>16</v>
      </c>
      <c r="E870" s="1" t="s">
        <v>28</v>
      </c>
      <c r="F870" s="1" t="s">
        <v>29</v>
      </c>
      <c r="G870" s="1" t="s">
        <v>36</v>
      </c>
      <c r="H870" s="1" t="s">
        <v>37</v>
      </c>
      <c r="I870" s="5">
        <v>197</v>
      </c>
      <c r="J870" s="5">
        <v>88650</v>
      </c>
      <c r="K870" s="5">
        <v>-9737.2199999999993</v>
      </c>
      <c r="L870" s="5">
        <v>78912.78</v>
      </c>
      <c r="M870" s="5">
        <v>-49529.279999999999</v>
      </c>
      <c r="N870" s="5">
        <v>-3051.66</v>
      </c>
      <c r="O870" s="5">
        <v>-1464.21</v>
      </c>
      <c r="P870" s="5">
        <f>Table1[[#This Row],[Net Sales]]+(Table1[[#This Row],[Cost of Goods Sold]]+Table1[[#This Row],[Distribution]]+Table1[[#This Row],[Warehousing]])</f>
        <v>24867.629999999997</v>
      </c>
      <c r="Q870" s="12">
        <f>Table1[[#This Row],[PROFIT]]/Table1[[#This Row],[Net Sales]]</f>
        <v>0.31512804389859284</v>
      </c>
      <c r="R870" s="14">
        <f>ABS(Table1[[#This Row],[Distribution]])+ABS(Table1[[#This Row],[Warehousing]])</f>
        <v>4515.87</v>
      </c>
      <c r="S870" s="12">
        <f>ABS(Table1[[#This Row],[Discounts]]/Table1[[#This Row],[Gross Sales]])</f>
        <v>0.10983891708967851</v>
      </c>
      <c r="T870" s="17">
        <f>Table1[[#This Row],[logistics cost]]/Table1[[#This Row],[Net Sales]]</f>
        <v>5.7226091895381206E-2</v>
      </c>
      <c r="U870" s="1">
        <f>Table1[[#This Row],[PROFIT]]/Table1[[#This Row],[Volume]]</f>
        <v>126.23162436548222</v>
      </c>
      <c r="V870" s="1">
        <f>ABS(Table1[[#This Row],[Discounts]])</f>
        <v>9737.2199999999993</v>
      </c>
    </row>
    <row r="871" spans="1:22" ht="21.75" customHeight="1" x14ac:dyDescent="0.3">
      <c r="A871" s="1">
        <v>1130010</v>
      </c>
      <c r="B871" s="1" t="s">
        <v>26</v>
      </c>
      <c r="C871" s="1">
        <v>202510</v>
      </c>
      <c r="D871" s="1" t="s">
        <v>27</v>
      </c>
      <c r="E871" s="1" t="s">
        <v>28</v>
      </c>
      <c r="F871" s="1" t="s">
        <v>29</v>
      </c>
      <c r="G871" s="1" t="s">
        <v>33</v>
      </c>
      <c r="H871" s="1" t="s">
        <v>34</v>
      </c>
      <c r="I871" s="5">
        <v>55.8</v>
      </c>
      <c r="J871" s="5">
        <v>20088</v>
      </c>
      <c r="K871" s="5">
        <v>-1990.61</v>
      </c>
      <c r="L871" s="5">
        <v>18097.39</v>
      </c>
      <c r="M871" s="5">
        <v>-11956.3</v>
      </c>
      <c r="N871" s="5">
        <v>-584.35</v>
      </c>
      <c r="O871" s="5">
        <v>-304.16000000000003</v>
      </c>
      <c r="P871" s="5">
        <f>Table1[[#This Row],[Net Sales]]+(Table1[[#This Row],[Cost of Goods Sold]]+Table1[[#This Row],[Distribution]]+Table1[[#This Row],[Warehousing]])</f>
        <v>5252.58</v>
      </c>
      <c r="Q871" s="12">
        <f>Table1[[#This Row],[PROFIT]]/Table1[[#This Row],[Net Sales]]</f>
        <v>0.29023964229096022</v>
      </c>
      <c r="R871" s="14">
        <f>ABS(Table1[[#This Row],[Distribution]])+ABS(Table1[[#This Row],[Warehousing]])</f>
        <v>888.51</v>
      </c>
      <c r="S871" s="12">
        <f>ABS(Table1[[#This Row],[Discounts]]/Table1[[#This Row],[Gross Sales]])</f>
        <v>9.9094484269215452E-2</v>
      </c>
      <c r="T871" s="17">
        <f>Table1[[#This Row],[logistics cost]]/Table1[[#This Row],[Net Sales]]</f>
        <v>4.909602986950052E-2</v>
      </c>
      <c r="U871" s="1">
        <f>Table1[[#This Row],[PROFIT]]/Table1[[#This Row],[Volume]]</f>
        <v>94.132258064516137</v>
      </c>
      <c r="V871" s="1">
        <f>ABS(Table1[[#This Row],[Discounts]])</f>
        <v>1990.61</v>
      </c>
    </row>
    <row r="872" spans="1:22" ht="21.75" customHeight="1" x14ac:dyDescent="0.3">
      <c r="A872" s="1">
        <v>1120020</v>
      </c>
      <c r="B872" s="1" t="s">
        <v>21</v>
      </c>
      <c r="C872" s="1">
        <v>202509</v>
      </c>
      <c r="D872" s="1" t="s">
        <v>22</v>
      </c>
      <c r="E872" s="1" t="s">
        <v>23</v>
      </c>
      <c r="F872" s="1" t="s">
        <v>24</v>
      </c>
      <c r="G872" s="1" t="s">
        <v>42</v>
      </c>
      <c r="H872" s="1" t="s">
        <v>20</v>
      </c>
      <c r="I872" s="5">
        <v>84</v>
      </c>
      <c r="J872" s="5">
        <v>31920</v>
      </c>
      <c r="K872" s="5">
        <v>-2537.67</v>
      </c>
      <c r="L872" s="5">
        <v>29382.33</v>
      </c>
      <c r="M872" s="5">
        <v>-19722.349999999999</v>
      </c>
      <c r="N872" s="5">
        <v>-777.46</v>
      </c>
      <c r="O872" s="5">
        <v>-541.91</v>
      </c>
      <c r="P872" s="5">
        <f>Table1[[#This Row],[Net Sales]]+(Table1[[#This Row],[Cost of Goods Sold]]+Table1[[#This Row],[Distribution]]+Table1[[#This Row],[Warehousing]])</f>
        <v>8340.6100000000042</v>
      </c>
      <c r="Q872" s="12">
        <f>Table1[[#This Row],[PROFIT]]/Table1[[#This Row],[Net Sales]]</f>
        <v>0.28386482624080539</v>
      </c>
      <c r="R872" s="14">
        <f>ABS(Table1[[#This Row],[Distribution]])+ABS(Table1[[#This Row],[Warehousing]])</f>
        <v>1319.37</v>
      </c>
      <c r="S872" s="12">
        <f>ABS(Table1[[#This Row],[Discounts]]/Table1[[#This Row],[Gross Sales]])</f>
        <v>7.9500939849624058E-2</v>
      </c>
      <c r="T872" s="17">
        <f>Table1[[#This Row],[logistics cost]]/Table1[[#This Row],[Net Sales]]</f>
        <v>4.4903518543287745E-2</v>
      </c>
      <c r="U872" s="1">
        <f>Table1[[#This Row],[PROFIT]]/Table1[[#This Row],[Volume]]</f>
        <v>99.292976190476239</v>
      </c>
      <c r="V872" s="1">
        <f>ABS(Table1[[#This Row],[Discounts]])</f>
        <v>2537.67</v>
      </c>
    </row>
    <row r="873" spans="1:22" ht="21.75" customHeight="1" x14ac:dyDescent="0.3">
      <c r="A873" s="1">
        <v>1120020</v>
      </c>
      <c r="B873" s="1" t="s">
        <v>21</v>
      </c>
      <c r="C873" s="1">
        <v>202510</v>
      </c>
      <c r="D873" s="1" t="s">
        <v>22</v>
      </c>
      <c r="E873" s="1" t="s">
        <v>23</v>
      </c>
      <c r="F873" s="1" t="s">
        <v>24</v>
      </c>
      <c r="G873" s="1" t="s">
        <v>33</v>
      </c>
      <c r="H873" s="1" t="s">
        <v>34</v>
      </c>
      <c r="I873" s="5">
        <v>179.6</v>
      </c>
      <c r="J873" s="5">
        <v>68248</v>
      </c>
      <c r="K873" s="5">
        <v>-5792.02</v>
      </c>
      <c r="L873" s="5">
        <v>62455.98</v>
      </c>
      <c r="M873" s="5">
        <v>-40661.050000000003</v>
      </c>
      <c r="N873" s="5">
        <v>-1303.4100000000001</v>
      </c>
      <c r="O873" s="5">
        <v>-1075</v>
      </c>
      <c r="P873" s="5">
        <f>Table1[[#This Row],[Net Sales]]+(Table1[[#This Row],[Cost of Goods Sold]]+Table1[[#This Row],[Distribution]]+Table1[[#This Row],[Warehousing]])</f>
        <v>19416.519999999997</v>
      </c>
      <c r="Q873" s="12">
        <f>Table1[[#This Row],[PROFIT]]/Table1[[#This Row],[Net Sales]]</f>
        <v>0.3108832813126941</v>
      </c>
      <c r="R873" s="14">
        <f>ABS(Table1[[#This Row],[Distribution]])+ABS(Table1[[#This Row],[Warehousing]])</f>
        <v>2378.41</v>
      </c>
      <c r="S873" s="12">
        <f>ABS(Table1[[#This Row],[Discounts]]/Table1[[#This Row],[Gross Sales]])</f>
        <v>8.4867248857109376E-2</v>
      </c>
      <c r="T873" s="17">
        <f>Table1[[#This Row],[logistics cost]]/Table1[[#This Row],[Net Sales]]</f>
        <v>3.8081381478603002E-2</v>
      </c>
      <c r="U873" s="1">
        <f>Table1[[#This Row],[PROFIT]]/Table1[[#This Row],[Volume]]</f>
        <v>108.10979955456568</v>
      </c>
      <c r="V873" s="1">
        <f>ABS(Table1[[#This Row],[Discounts]])</f>
        <v>5792.02</v>
      </c>
    </row>
    <row r="874" spans="1:22" ht="21.75" customHeight="1" x14ac:dyDescent="0.3">
      <c r="A874" s="1">
        <v>1110010</v>
      </c>
      <c r="B874" s="1" t="s">
        <v>15</v>
      </c>
      <c r="C874" s="1">
        <v>202506</v>
      </c>
      <c r="D874" s="1" t="s">
        <v>16</v>
      </c>
      <c r="E874" s="1" t="s">
        <v>17</v>
      </c>
      <c r="F874" s="1" t="s">
        <v>18</v>
      </c>
      <c r="G874" s="1" t="s">
        <v>40</v>
      </c>
      <c r="H874" s="1" t="s">
        <v>34</v>
      </c>
      <c r="I874" s="5">
        <v>162.19999999999999</v>
      </c>
      <c r="J874" s="5">
        <v>68124</v>
      </c>
      <c r="K874" s="5">
        <v>-4779.22</v>
      </c>
      <c r="L874" s="5">
        <v>63344.78</v>
      </c>
      <c r="M874" s="5">
        <v>-40013.410000000003</v>
      </c>
      <c r="N874" s="5">
        <v>-1370.54</v>
      </c>
      <c r="O874" s="5">
        <v>-995.67</v>
      </c>
      <c r="P874" s="5">
        <f>Table1[[#This Row],[Net Sales]]+(Table1[[#This Row],[Cost of Goods Sold]]+Table1[[#This Row],[Distribution]]+Table1[[#This Row],[Warehousing]])</f>
        <v>20965.159999999996</v>
      </c>
      <c r="Q874" s="12">
        <f>Table1[[#This Row],[PROFIT]]/Table1[[#This Row],[Net Sales]]</f>
        <v>0.33096902380906518</v>
      </c>
      <c r="R874" s="14">
        <f>ABS(Table1[[#This Row],[Distribution]])+ABS(Table1[[#This Row],[Warehousing]])</f>
        <v>2366.21</v>
      </c>
      <c r="S874" s="12">
        <f>ABS(Table1[[#This Row],[Discounts]]/Table1[[#This Row],[Gross Sales]])</f>
        <v>7.015471786741824E-2</v>
      </c>
      <c r="T874" s="17">
        <f>Table1[[#This Row],[logistics cost]]/Table1[[#This Row],[Net Sales]]</f>
        <v>3.7354459199321559E-2</v>
      </c>
      <c r="U874" s="1">
        <f>Table1[[#This Row],[PROFIT]]/Table1[[#This Row],[Volume]]</f>
        <v>129.25499383477188</v>
      </c>
      <c r="V874" s="1">
        <f>ABS(Table1[[#This Row],[Discounts]])</f>
        <v>4779.22</v>
      </c>
    </row>
    <row r="875" spans="1:22" ht="21.75" customHeight="1" x14ac:dyDescent="0.3">
      <c r="A875" s="1">
        <v>1110010</v>
      </c>
      <c r="B875" s="1" t="s">
        <v>15</v>
      </c>
      <c r="C875" s="1">
        <v>202403</v>
      </c>
      <c r="D875" s="1" t="s">
        <v>16</v>
      </c>
      <c r="E875" s="1" t="s">
        <v>17</v>
      </c>
      <c r="F875" s="1" t="s">
        <v>18</v>
      </c>
      <c r="G875" s="1" t="s">
        <v>39</v>
      </c>
      <c r="H875" s="1" t="s">
        <v>37</v>
      </c>
      <c r="I875" s="5">
        <v>279.2</v>
      </c>
      <c r="J875" s="5">
        <v>117264</v>
      </c>
      <c r="K875" s="5">
        <v>-10304.58</v>
      </c>
      <c r="L875" s="5">
        <v>106959.42</v>
      </c>
      <c r="M875" s="5">
        <v>-68427.66</v>
      </c>
      <c r="N875" s="5">
        <v>-2273.62</v>
      </c>
      <c r="O875" s="5">
        <v>-1738.41</v>
      </c>
      <c r="P875" s="5">
        <f>Table1[[#This Row],[Net Sales]]+(Table1[[#This Row],[Cost of Goods Sold]]+Table1[[#This Row],[Distribution]]+Table1[[#This Row],[Warehousing]])</f>
        <v>34519.729999999996</v>
      </c>
      <c r="Q875" s="12">
        <f>Table1[[#This Row],[PROFIT]]/Table1[[#This Row],[Net Sales]]</f>
        <v>0.32273669771208552</v>
      </c>
      <c r="R875" s="14">
        <f>ABS(Table1[[#This Row],[Distribution]])+ABS(Table1[[#This Row],[Warehousing]])</f>
        <v>4012.0299999999997</v>
      </c>
      <c r="S875" s="12">
        <f>ABS(Table1[[#This Row],[Discounts]]/Table1[[#This Row],[Gross Sales]])</f>
        <v>8.7875051166598439E-2</v>
      </c>
      <c r="T875" s="17">
        <f>Table1[[#This Row],[logistics cost]]/Table1[[#This Row],[Net Sales]]</f>
        <v>3.7509833168504467E-2</v>
      </c>
      <c r="U875" s="1">
        <f>Table1[[#This Row],[PROFIT]]/Table1[[#This Row],[Volume]]</f>
        <v>123.63800143266475</v>
      </c>
      <c r="V875" s="1">
        <f>ABS(Table1[[#This Row],[Discounts]])</f>
        <v>10304.58</v>
      </c>
    </row>
    <row r="876" spans="1:22" ht="21.75" customHeight="1" x14ac:dyDescent="0.3">
      <c r="A876" s="1">
        <v>1110010</v>
      </c>
      <c r="B876" s="1" t="s">
        <v>15</v>
      </c>
      <c r="C876" s="1">
        <v>202401</v>
      </c>
      <c r="D876" s="1" t="s">
        <v>16</v>
      </c>
      <c r="E876" s="1" t="s">
        <v>17</v>
      </c>
      <c r="F876" s="1" t="s">
        <v>18</v>
      </c>
      <c r="G876" s="1" t="s">
        <v>35</v>
      </c>
      <c r="H876" s="1" t="s">
        <v>31</v>
      </c>
      <c r="I876" s="5">
        <v>75.2</v>
      </c>
      <c r="J876" s="5">
        <v>31584</v>
      </c>
      <c r="K876" s="5">
        <v>-1027.3</v>
      </c>
      <c r="L876" s="5">
        <v>30556.7</v>
      </c>
      <c r="M876" s="5">
        <v>-19558.060000000001</v>
      </c>
      <c r="N876" s="5">
        <v>-764.17</v>
      </c>
      <c r="O876" s="5">
        <v>-338.52</v>
      </c>
      <c r="P876" s="5">
        <f>Table1[[#This Row],[Net Sales]]+(Table1[[#This Row],[Cost of Goods Sold]]+Table1[[#This Row],[Distribution]]+Table1[[#This Row],[Warehousing]])</f>
        <v>9895.9500000000007</v>
      </c>
      <c r="Q876" s="12">
        <f>Table1[[#This Row],[PROFIT]]/Table1[[#This Row],[Net Sales]]</f>
        <v>0.32385532469147521</v>
      </c>
      <c r="R876" s="14">
        <f>ABS(Table1[[#This Row],[Distribution]])+ABS(Table1[[#This Row],[Warehousing]])</f>
        <v>1102.69</v>
      </c>
      <c r="S876" s="12">
        <f>ABS(Table1[[#This Row],[Discounts]]/Table1[[#This Row],[Gross Sales]])</f>
        <v>3.2525962512664638E-2</v>
      </c>
      <c r="T876" s="17">
        <f>Table1[[#This Row],[logistics cost]]/Table1[[#This Row],[Net Sales]]</f>
        <v>3.6086684753261968E-2</v>
      </c>
      <c r="U876" s="1">
        <f>Table1[[#This Row],[PROFIT]]/Table1[[#This Row],[Volume]]</f>
        <v>131.59507978723406</v>
      </c>
      <c r="V876" s="1">
        <f>ABS(Table1[[#This Row],[Discounts]])</f>
        <v>1027.3</v>
      </c>
    </row>
    <row r="877" spans="1:22" ht="21.75" customHeight="1" x14ac:dyDescent="0.3">
      <c r="A877" s="1">
        <v>1110020</v>
      </c>
      <c r="B877" s="1" t="s">
        <v>41</v>
      </c>
      <c r="C877" s="1">
        <v>202411</v>
      </c>
      <c r="D877" s="1" t="s">
        <v>16</v>
      </c>
      <c r="E877" s="1" t="s">
        <v>28</v>
      </c>
      <c r="F877" s="1" t="s">
        <v>29</v>
      </c>
      <c r="G877" s="1" t="s">
        <v>33</v>
      </c>
      <c r="H877" s="1" t="s">
        <v>34</v>
      </c>
      <c r="I877" s="5">
        <v>179.9</v>
      </c>
      <c r="J877" s="5">
        <v>80955</v>
      </c>
      <c r="K877" s="5">
        <v>-6241.82</v>
      </c>
      <c r="L877" s="5">
        <v>74713.179999999993</v>
      </c>
      <c r="M877" s="5">
        <v>-46649.02</v>
      </c>
      <c r="N877" s="5">
        <v>-2390.77</v>
      </c>
      <c r="O877" s="5">
        <v>-1074.77</v>
      </c>
      <c r="P877" s="5">
        <f>Table1[[#This Row],[Net Sales]]+(Table1[[#This Row],[Cost of Goods Sold]]+Table1[[#This Row],[Distribution]]+Table1[[#This Row],[Warehousing]])</f>
        <v>24598.620000000003</v>
      </c>
      <c r="Q877" s="12">
        <f>Table1[[#This Row],[PROFIT]]/Table1[[#This Row],[Net Sales]]</f>
        <v>0.32924070425057539</v>
      </c>
      <c r="R877" s="14">
        <f>ABS(Table1[[#This Row],[Distribution]])+ABS(Table1[[#This Row],[Warehousing]])</f>
        <v>3465.54</v>
      </c>
      <c r="S877" s="12">
        <f>ABS(Table1[[#This Row],[Discounts]]/Table1[[#This Row],[Gross Sales]])</f>
        <v>7.7102340806620956E-2</v>
      </c>
      <c r="T877" s="17">
        <f>Table1[[#This Row],[logistics cost]]/Table1[[#This Row],[Net Sales]]</f>
        <v>4.6384587030026028E-2</v>
      </c>
      <c r="U877" s="1">
        <f>Table1[[#This Row],[PROFIT]]/Table1[[#This Row],[Volume]]</f>
        <v>136.73496386881601</v>
      </c>
      <c r="V877" s="1">
        <f>ABS(Table1[[#This Row],[Discounts]])</f>
        <v>6241.82</v>
      </c>
    </row>
    <row r="878" spans="1:22" ht="21.75" customHeight="1" x14ac:dyDescent="0.3">
      <c r="A878" s="1">
        <v>1110010</v>
      </c>
      <c r="B878" s="1" t="s">
        <v>15</v>
      </c>
      <c r="C878" s="1">
        <v>202404</v>
      </c>
      <c r="D878" s="1" t="s">
        <v>16</v>
      </c>
      <c r="E878" s="1" t="s">
        <v>17</v>
      </c>
      <c r="F878" s="1" t="s">
        <v>18</v>
      </c>
      <c r="G878" s="1" t="s">
        <v>43</v>
      </c>
      <c r="H878" s="1" t="s">
        <v>31</v>
      </c>
      <c r="I878" s="5">
        <v>19.399999999999999</v>
      </c>
      <c r="J878" s="5">
        <v>8148</v>
      </c>
      <c r="K878" s="5">
        <v>-172.85</v>
      </c>
      <c r="L878" s="5">
        <v>7975.15</v>
      </c>
      <c r="M878" s="5">
        <v>-4960.55</v>
      </c>
      <c r="N878" s="5">
        <v>-209.47</v>
      </c>
      <c r="O878" s="5">
        <v>-147.36000000000001</v>
      </c>
      <c r="P878" s="5">
        <f>Table1[[#This Row],[Net Sales]]+(Table1[[#This Row],[Cost of Goods Sold]]+Table1[[#This Row],[Distribution]]+Table1[[#This Row],[Warehousing]])</f>
        <v>2657.7699999999995</v>
      </c>
      <c r="Q878" s="12">
        <f>Table1[[#This Row],[PROFIT]]/Table1[[#This Row],[Net Sales]]</f>
        <v>0.33325642777878783</v>
      </c>
      <c r="R878" s="14">
        <f>ABS(Table1[[#This Row],[Distribution]])+ABS(Table1[[#This Row],[Warehousing]])</f>
        <v>356.83000000000004</v>
      </c>
      <c r="S878" s="12">
        <f>ABS(Table1[[#This Row],[Discounts]]/Table1[[#This Row],[Gross Sales]])</f>
        <v>2.1213794796269024E-2</v>
      </c>
      <c r="T878" s="17">
        <f>Table1[[#This Row],[logistics cost]]/Table1[[#This Row],[Net Sales]]</f>
        <v>4.4742732111621733E-2</v>
      </c>
      <c r="U878" s="1">
        <f>Table1[[#This Row],[PROFIT]]/Table1[[#This Row],[Volume]]</f>
        <v>136.99845360824742</v>
      </c>
      <c r="V878" s="1">
        <f>ABS(Table1[[#This Row],[Discounts]])</f>
        <v>172.85</v>
      </c>
    </row>
    <row r="879" spans="1:22" ht="21.75" customHeight="1" x14ac:dyDescent="0.3">
      <c r="A879" s="1">
        <v>1110010</v>
      </c>
      <c r="B879" s="1" t="s">
        <v>15</v>
      </c>
      <c r="C879" s="1">
        <v>202503</v>
      </c>
      <c r="D879" s="1" t="s">
        <v>16</v>
      </c>
      <c r="E879" s="1" t="s">
        <v>17</v>
      </c>
      <c r="F879" s="1" t="s">
        <v>18</v>
      </c>
      <c r="G879" s="1" t="s">
        <v>36</v>
      </c>
      <c r="H879" s="1" t="s">
        <v>37</v>
      </c>
      <c r="I879" s="5">
        <v>63.7</v>
      </c>
      <c r="J879" s="5">
        <v>26754</v>
      </c>
      <c r="K879" s="5">
        <v>-2793.91</v>
      </c>
      <c r="L879" s="5">
        <v>23960.09</v>
      </c>
      <c r="M879" s="5">
        <v>-15476.07</v>
      </c>
      <c r="N879" s="5">
        <v>-528</v>
      </c>
      <c r="O879" s="5">
        <v>-252.97</v>
      </c>
      <c r="P879" s="5">
        <f>Table1[[#This Row],[Net Sales]]+(Table1[[#This Row],[Cost of Goods Sold]]+Table1[[#This Row],[Distribution]]+Table1[[#This Row],[Warehousing]])</f>
        <v>7703.0500000000011</v>
      </c>
      <c r="Q879" s="12">
        <f>Table1[[#This Row],[PROFIT]]/Table1[[#This Row],[Net Sales]]</f>
        <v>0.32149503612048208</v>
      </c>
      <c r="R879" s="14">
        <f>ABS(Table1[[#This Row],[Distribution]])+ABS(Table1[[#This Row],[Warehousing]])</f>
        <v>780.97</v>
      </c>
      <c r="S879" s="12">
        <f>ABS(Table1[[#This Row],[Discounts]]/Table1[[#This Row],[Gross Sales]])</f>
        <v>0.10442961800104657</v>
      </c>
      <c r="T879" s="17">
        <f>Table1[[#This Row],[logistics cost]]/Table1[[#This Row],[Net Sales]]</f>
        <v>3.2594618801515353E-2</v>
      </c>
      <c r="U879" s="1">
        <f>Table1[[#This Row],[PROFIT]]/Table1[[#This Row],[Volume]]</f>
        <v>120.92700156985873</v>
      </c>
      <c r="V879" s="1">
        <f>ABS(Table1[[#This Row],[Discounts]])</f>
        <v>2793.91</v>
      </c>
    </row>
    <row r="880" spans="1:22" ht="21.75" customHeight="1" x14ac:dyDescent="0.3">
      <c r="A880" s="1">
        <v>1110010</v>
      </c>
      <c r="B880" s="1" t="s">
        <v>15</v>
      </c>
      <c r="C880" s="1">
        <v>202501</v>
      </c>
      <c r="D880" s="1" t="s">
        <v>16</v>
      </c>
      <c r="E880" s="1" t="s">
        <v>17</v>
      </c>
      <c r="F880" s="1" t="s">
        <v>18</v>
      </c>
      <c r="G880" s="1" t="s">
        <v>40</v>
      </c>
      <c r="H880" s="1" t="s">
        <v>34</v>
      </c>
      <c r="I880" s="5">
        <v>74</v>
      </c>
      <c r="J880" s="5">
        <v>31080</v>
      </c>
      <c r="K880" s="5">
        <v>-2876.73</v>
      </c>
      <c r="L880" s="5">
        <v>28203.27</v>
      </c>
      <c r="M880" s="5">
        <v>-17880.5</v>
      </c>
      <c r="N880" s="5">
        <v>-902.27</v>
      </c>
      <c r="O880" s="5">
        <v>-468.1</v>
      </c>
      <c r="P880" s="5">
        <f>Table1[[#This Row],[Net Sales]]+(Table1[[#This Row],[Cost of Goods Sold]]+Table1[[#This Row],[Distribution]]+Table1[[#This Row],[Warehousing]])</f>
        <v>8952.4000000000015</v>
      </c>
      <c r="Q880" s="12">
        <f>Table1[[#This Row],[PROFIT]]/Table1[[#This Row],[Net Sales]]</f>
        <v>0.31742418520972926</v>
      </c>
      <c r="R880" s="14">
        <f>ABS(Table1[[#This Row],[Distribution]])+ABS(Table1[[#This Row],[Warehousing]])</f>
        <v>1370.37</v>
      </c>
      <c r="S880" s="12">
        <f>ABS(Table1[[#This Row],[Discounts]]/Table1[[#This Row],[Gross Sales]])</f>
        <v>9.2558880308880306E-2</v>
      </c>
      <c r="T880" s="17">
        <f>Table1[[#This Row],[logistics cost]]/Table1[[#This Row],[Net Sales]]</f>
        <v>4.858904658927847E-2</v>
      </c>
      <c r="U880" s="1">
        <f>Table1[[#This Row],[PROFIT]]/Table1[[#This Row],[Volume]]</f>
        <v>120.97837837837839</v>
      </c>
      <c r="V880" s="1">
        <f>ABS(Table1[[#This Row],[Discounts]])</f>
        <v>2876.73</v>
      </c>
    </row>
    <row r="881" spans="1:22" ht="21.75" customHeight="1" x14ac:dyDescent="0.3">
      <c r="A881" s="1">
        <v>1110010</v>
      </c>
      <c r="B881" s="1" t="s">
        <v>15</v>
      </c>
      <c r="C881" s="1">
        <v>202503</v>
      </c>
      <c r="D881" s="1" t="s">
        <v>16</v>
      </c>
      <c r="E881" s="1" t="s">
        <v>17</v>
      </c>
      <c r="F881" s="1" t="s">
        <v>18</v>
      </c>
      <c r="G881" s="1" t="s">
        <v>35</v>
      </c>
      <c r="H881" s="1" t="s">
        <v>31</v>
      </c>
      <c r="I881" s="5">
        <v>97.5</v>
      </c>
      <c r="J881" s="5">
        <v>40950</v>
      </c>
      <c r="K881" s="5">
        <v>-1539.67</v>
      </c>
      <c r="L881" s="5">
        <v>39410.33</v>
      </c>
      <c r="M881" s="5">
        <v>-25898.65</v>
      </c>
      <c r="N881" s="5">
        <v>-1055.8900000000001</v>
      </c>
      <c r="O881" s="5">
        <v>-763.61</v>
      </c>
      <c r="P881" s="5">
        <f>Table1[[#This Row],[Net Sales]]+(Table1[[#This Row],[Cost of Goods Sold]]+Table1[[#This Row],[Distribution]]+Table1[[#This Row],[Warehousing]])</f>
        <v>11692.18</v>
      </c>
      <c r="Q881" s="12">
        <f>Table1[[#This Row],[PROFIT]]/Table1[[#This Row],[Net Sales]]</f>
        <v>0.29667805369810402</v>
      </c>
      <c r="R881" s="14">
        <f>ABS(Table1[[#This Row],[Distribution]])+ABS(Table1[[#This Row],[Warehousing]])</f>
        <v>1819.5</v>
      </c>
      <c r="S881" s="12">
        <f>ABS(Table1[[#This Row],[Discounts]]/Table1[[#This Row],[Gross Sales]])</f>
        <v>3.7598778998779003E-2</v>
      </c>
      <c r="T881" s="17">
        <f>Table1[[#This Row],[logistics cost]]/Table1[[#This Row],[Net Sales]]</f>
        <v>4.6168098567050821E-2</v>
      </c>
      <c r="U881" s="1">
        <f>Table1[[#This Row],[PROFIT]]/Table1[[#This Row],[Volume]]</f>
        <v>119.91979487179488</v>
      </c>
      <c r="V881" s="1">
        <f>ABS(Table1[[#This Row],[Discounts]])</f>
        <v>1539.67</v>
      </c>
    </row>
    <row r="882" spans="1:22" ht="21.75" customHeight="1" x14ac:dyDescent="0.3">
      <c r="A882" s="1">
        <v>1110010</v>
      </c>
      <c r="B882" s="1" t="s">
        <v>15</v>
      </c>
      <c r="C882" s="1">
        <v>202411</v>
      </c>
      <c r="D882" s="1" t="s">
        <v>16</v>
      </c>
      <c r="E882" s="1" t="s">
        <v>17</v>
      </c>
      <c r="F882" s="1" t="s">
        <v>18</v>
      </c>
      <c r="G882" s="1" t="s">
        <v>43</v>
      </c>
      <c r="H882" s="1" t="s">
        <v>31</v>
      </c>
      <c r="I882" s="5">
        <v>74.7</v>
      </c>
      <c r="J882" s="5">
        <v>31374</v>
      </c>
      <c r="K882" s="5">
        <v>-695.25</v>
      </c>
      <c r="L882" s="5">
        <v>30678.75</v>
      </c>
      <c r="M882" s="5">
        <v>-19043.439999999999</v>
      </c>
      <c r="N882" s="5">
        <v>-1051.24</v>
      </c>
      <c r="O882" s="5">
        <v>-488.68</v>
      </c>
      <c r="P882" s="5">
        <f>Table1[[#This Row],[Net Sales]]+(Table1[[#This Row],[Cost of Goods Sold]]+Table1[[#This Row],[Distribution]]+Table1[[#This Row],[Warehousing]])</f>
        <v>10095.39</v>
      </c>
      <c r="Q882" s="12">
        <f>Table1[[#This Row],[PROFIT]]/Table1[[#This Row],[Net Sales]]</f>
        <v>0.32906784011734502</v>
      </c>
      <c r="R882" s="14">
        <f>ABS(Table1[[#This Row],[Distribution]])+ABS(Table1[[#This Row],[Warehousing]])</f>
        <v>1539.92</v>
      </c>
      <c r="S882" s="12">
        <f>ABS(Table1[[#This Row],[Discounts]]/Table1[[#This Row],[Gross Sales]])</f>
        <v>2.2160068846815834E-2</v>
      </c>
      <c r="T882" s="17">
        <f>Table1[[#This Row],[logistics cost]]/Table1[[#This Row],[Net Sales]]</f>
        <v>5.019500468565375E-2</v>
      </c>
      <c r="U882" s="1">
        <f>Table1[[#This Row],[PROFIT]]/Table1[[#This Row],[Volume]]</f>
        <v>135.14578313253011</v>
      </c>
      <c r="V882" s="1">
        <f>ABS(Table1[[#This Row],[Discounts]])</f>
        <v>695.25</v>
      </c>
    </row>
    <row r="883" spans="1:22" ht="21.75" customHeight="1" x14ac:dyDescent="0.3">
      <c r="A883" s="1">
        <v>1110020</v>
      </c>
      <c r="B883" s="1" t="s">
        <v>41</v>
      </c>
      <c r="C883" s="1">
        <v>202412</v>
      </c>
      <c r="D883" s="1" t="s">
        <v>16</v>
      </c>
      <c r="E883" s="1" t="s">
        <v>28</v>
      </c>
      <c r="F883" s="1" t="s">
        <v>29</v>
      </c>
      <c r="G883" s="1" t="s">
        <v>39</v>
      </c>
      <c r="H883" s="1" t="s">
        <v>37</v>
      </c>
      <c r="I883" s="5">
        <v>155.30000000000001</v>
      </c>
      <c r="J883" s="5">
        <v>69885</v>
      </c>
      <c r="K883" s="5">
        <v>-7616.41</v>
      </c>
      <c r="L883" s="5">
        <v>62268.59</v>
      </c>
      <c r="M883" s="5">
        <v>-40267.69</v>
      </c>
      <c r="N883" s="5">
        <v>-1548.19</v>
      </c>
      <c r="O883" s="5">
        <v>-1118.98</v>
      </c>
      <c r="P883" s="5">
        <f>Table1[[#This Row],[Net Sales]]+(Table1[[#This Row],[Cost of Goods Sold]]+Table1[[#This Row],[Distribution]]+Table1[[#This Row],[Warehousing]])</f>
        <v>19333.729999999989</v>
      </c>
      <c r="Q883" s="12">
        <f>Table1[[#This Row],[PROFIT]]/Table1[[#This Row],[Net Sales]]</f>
        <v>0.31048928520783897</v>
      </c>
      <c r="R883" s="14">
        <f>ABS(Table1[[#This Row],[Distribution]])+ABS(Table1[[#This Row],[Warehousing]])</f>
        <v>2667.17</v>
      </c>
      <c r="S883" s="12">
        <f>ABS(Table1[[#This Row],[Discounts]]/Table1[[#This Row],[Gross Sales]])</f>
        <v>0.10898490377048008</v>
      </c>
      <c r="T883" s="17">
        <f>Table1[[#This Row],[logistics cost]]/Table1[[#This Row],[Net Sales]]</f>
        <v>4.2833312911051948E-2</v>
      </c>
      <c r="U883" s="1">
        <f>Table1[[#This Row],[PROFIT]]/Table1[[#This Row],[Volume]]</f>
        <v>124.49278815196386</v>
      </c>
      <c r="V883" s="1">
        <f>ABS(Table1[[#This Row],[Discounts]])</f>
        <v>7616.41</v>
      </c>
    </row>
    <row r="884" spans="1:22" ht="21.75" customHeight="1" x14ac:dyDescent="0.3">
      <c r="A884" s="1">
        <v>1110010</v>
      </c>
      <c r="B884" s="1" t="s">
        <v>15</v>
      </c>
      <c r="C884" s="1">
        <v>202507</v>
      </c>
      <c r="D884" s="1" t="s">
        <v>16</v>
      </c>
      <c r="E884" s="1" t="s">
        <v>17</v>
      </c>
      <c r="F884" s="1" t="s">
        <v>18</v>
      </c>
      <c r="G884" s="1" t="s">
        <v>39</v>
      </c>
      <c r="H884" s="1" t="s">
        <v>37</v>
      </c>
      <c r="I884" s="5">
        <v>159</v>
      </c>
      <c r="J884" s="5">
        <v>66780</v>
      </c>
      <c r="K884" s="5">
        <v>-7906.06</v>
      </c>
      <c r="L884" s="5">
        <v>58873.94</v>
      </c>
      <c r="M884" s="5">
        <v>-39166.620000000003</v>
      </c>
      <c r="N884" s="5">
        <v>-1543.9</v>
      </c>
      <c r="O884" s="5">
        <v>-1109.9000000000001</v>
      </c>
      <c r="P884" s="5">
        <f>Table1[[#This Row],[Net Sales]]+(Table1[[#This Row],[Cost of Goods Sold]]+Table1[[#This Row],[Distribution]]+Table1[[#This Row],[Warehousing]])</f>
        <v>17053.519999999997</v>
      </c>
      <c r="Q884" s="12">
        <f>Table1[[#This Row],[PROFIT]]/Table1[[#This Row],[Net Sales]]</f>
        <v>0.28966160579706396</v>
      </c>
      <c r="R884" s="14">
        <f>ABS(Table1[[#This Row],[Distribution]])+ABS(Table1[[#This Row],[Warehousing]])</f>
        <v>2653.8</v>
      </c>
      <c r="S884" s="12">
        <f>ABS(Table1[[#This Row],[Discounts]]/Table1[[#This Row],[Gross Sales]])</f>
        <v>0.11838963761605271</v>
      </c>
      <c r="T884" s="17">
        <f>Table1[[#This Row],[logistics cost]]/Table1[[#This Row],[Net Sales]]</f>
        <v>4.5075970794548489E-2</v>
      </c>
      <c r="U884" s="1">
        <f>Table1[[#This Row],[PROFIT]]/Table1[[#This Row],[Volume]]</f>
        <v>107.25484276729557</v>
      </c>
      <c r="V884" s="1">
        <f>ABS(Table1[[#This Row],[Discounts]])</f>
        <v>7906.06</v>
      </c>
    </row>
    <row r="885" spans="1:22" ht="21.75" customHeight="1" x14ac:dyDescent="0.3">
      <c r="A885" s="1">
        <v>1110020</v>
      </c>
      <c r="B885" s="1" t="s">
        <v>41</v>
      </c>
      <c r="C885" s="1">
        <v>202410</v>
      </c>
      <c r="D885" s="1" t="s">
        <v>16</v>
      </c>
      <c r="E885" s="1" t="s">
        <v>28</v>
      </c>
      <c r="F885" s="1" t="s">
        <v>29</v>
      </c>
      <c r="G885" s="1" t="s">
        <v>39</v>
      </c>
      <c r="H885" s="1" t="s">
        <v>37</v>
      </c>
      <c r="I885" s="5">
        <v>200.8</v>
      </c>
      <c r="J885" s="5">
        <v>90360</v>
      </c>
      <c r="K885" s="5">
        <v>-8280.82</v>
      </c>
      <c r="L885" s="5">
        <v>82079.179999999993</v>
      </c>
      <c r="M885" s="5">
        <v>-55667.43</v>
      </c>
      <c r="N885" s="5">
        <v>-2491.4</v>
      </c>
      <c r="O885" s="5">
        <v>-1360.61</v>
      </c>
      <c r="P885" s="5">
        <f>Table1[[#This Row],[Net Sales]]+(Table1[[#This Row],[Cost of Goods Sold]]+Table1[[#This Row],[Distribution]]+Table1[[#This Row],[Warehousing]])</f>
        <v>22559.739999999991</v>
      </c>
      <c r="Q885" s="12">
        <f>Table1[[#This Row],[PROFIT]]/Table1[[#This Row],[Net Sales]]</f>
        <v>0.274853379383176</v>
      </c>
      <c r="R885" s="14">
        <f>ABS(Table1[[#This Row],[Distribution]])+ABS(Table1[[#This Row],[Warehousing]])</f>
        <v>3852.01</v>
      </c>
      <c r="S885" s="12">
        <f>ABS(Table1[[#This Row],[Discounts]]/Table1[[#This Row],[Gross Sales]])</f>
        <v>9.1642540947321827E-2</v>
      </c>
      <c r="T885" s="17">
        <f>Table1[[#This Row],[logistics cost]]/Table1[[#This Row],[Net Sales]]</f>
        <v>4.6930415240503141E-2</v>
      </c>
      <c r="U885" s="1">
        <f>Table1[[#This Row],[PROFIT]]/Table1[[#This Row],[Volume]]</f>
        <v>112.34930278884457</v>
      </c>
      <c r="V885" s="1">
        <f>ABS(Table1[[#This Row],[Discounts]])</f>
        <v>8280.82</v>
      </c>
    </row>
    <row r="886" spans="1:22" ht="21.75" customHeight="1" x14ac:dyDescent="0.3">
      <c r="A886" s="1">
        <v>1110020</v>
      </c>
      <c r="B886" s="1" t="s">
        <v>41</v>
      </c>
      <c r="C886" s="1">
        <v>202505</v>
      </c>
      <c r="D886" s="1" t="s">
        <v>16</v>
      </c>
      <c r="E886" s="1" t="s">
        <v>28</v>
      </c>
      <c r="F886" s="1" t="s">
        <v>29</v>
      </c>
      <c r="G886" s="1" t="s">
        <v>38</v>
      </c>
      <c r="H886" s="1" t="s">
        <v>20</v>
      </c>
      <c r="I886" s="5">
        <v>100.1</v>
      </c>
      <c r="J886" s="5">
        <v>45045</v>
      </c>
      <c r="K886" s="5">
        <v>-3458.71</v>
      </c>
      <c r="L886" s="5">
        <v>41586.29</v>
      </c>
      <c r="M886" s="5">
        <v>-25919.75</v>
      </c>
      <c r="N886" s="5">
        <v>-1117.69</v>
      </c>
      <c r="O886" s="5">
        <v>-821.96</v>
      </c>
      <c r="P886" s="5">
        <f>Table1[[#This Row],[Net Sales]]+(Table1[[#This Row],[Cost of Goods Sold]]+Table1[[#This Row],[Distribution]]+Table1[[#This Row],[Warehousing]])</f>
        <v>13726.890000000003</v>
      </c>
      <c r="Q886" s="12">
        <f>Table1[[#This Row],[PROFIT]]/Table1[[#This Row],[Net Sales]]</f>
        <v>0.33008210157722662</v>
      </c>
      <c r="R886" s="14">
        <f>ABS(Table1[[#This Row],[Distribution]])+ABS(Table1[[#This Row],[Warehousing]])</f>
        <v>1939.65</v>
      </c>
      <c r="S886" s="12">
        <f>ABS(Table1[[#This Row],[Discounts]]/Table1[[#This Row],[Gross Sales]])</f>
        <v>7.6783438783438782E-2</v>
      </c>
      <c r="T886" s="17">
        <f>Table1[[#This Row],[logistics cost]]/Table1[[#This Row],[Net Sales]]</f>
        <v>4.6641573460868953E-2</v>
      </c>
      <c r="U886" s="1">
        <f>Table1[[#This Row],[PROFIT]]/Table1[[#This Row],[Volume]]</f>
        <v>137.13176823176826</v>
      </c>
      <c r="V886" s="1">
        <f>ABS(Table1[[#This Row],[Discounts]])</f>
        <v>3458.71</v>
      </c>
    </row>
    <row r="887" spans="1:22" ht="21.75" customHeight="1" x14ac:dyDescent="0.3">
      <c r="A887" s="1">
        <v>1110020</v>
      </c>
      <c r="B887" s="1" t="s">
        <v>41</v>
      </c>
      <c r="C887" s="1">
        <v>202407</v>
      </c>
      <c r="D887" s="1" t="s">
        <v>16</v>
      </c>
      <c r="E887" s="1" t="s">
        <v>28</v>
      </c>
      <c r="F887" s="1" t="s">
        <v>29</v>
      </c>
      <c r="G887" s="1" t="s">
        <v>19</v>
      </c>
      <c r="H887" s="1" t="s">
        <v>20</v>
      </c>
      <c r="I887" s="5">
        <v>83.5</v>
      </c>
      <c r="J887" s="5">
        <v>37575</v>
      </c>
      <c r="K887" s="5">
        <v>-3037.69</v>
      </c>
      <c r="L887" s="5">
        <v>34537.31</v>
      </c>
      <c r="M887" s="5">
        <v>-23447.91</v>
      </c>
      <c r="N887" s="5">
        <v>-1105.03</v>
      </c>
      <c r="O887" s="5">
        <v>-459.74</v>
      </c>
      <c r="P887" s="5">
        <f>Table1[[#This Row],[Net Sales]]+(Table1[[#This Row],[Cost of Goods Sold]]+Table1[[#This Row],[Distribution]]+Table1[[#This Row],[Warehousing]])</f>
        <v>9524.6299999999974</v>
      </c>
      <c r="Q887" s="12">
        <f>Table1[[#This Row],[PROFIT]]/Table1[[#This Row],[Net Sales]]</f>
        <v>0.27577799197447622</v>
      </c>
      <c r="R887" s="14">
        <f>ABS(Table1[[#This Row],[Distribution]])+ABS(Table1[[#This Row],[Warehousing]])</f>
        <v>1564.77</v>
      </c>
      <c r="S887" s="12">
        <f>ABS(Table1[[#This Row],[Discounts]]/Table1[[#This Row],[Gross Sales]])</f>
        <v>8.0843379906852961E-2</v>
      </c>
      <c r="T887" s="17">
        <f>Table1[[#This Row],[logistics cost]]/Table1[[#This Row],[Net Sales]]</f>
        <v>4.5306655324343442E-2</v>
      </c>
      <c r="U887" s="1">
        <f>Table1[[#This Row],[PROFIT]]/Table1[[#This Row],[Volume]]</f>
        <v>114.06742514970057</v>
      </c>
      <c r="V887" s="1">
        <f>ABS(Table1[[#This Row],[Discounts]])</f>
        <v>3037.69</v>
      </c>
    </row>
    <row r="888" spans="1:22" ht="21.75" customHeight="1" x14ac:dyDescent="0.3">
      <c r="A888" s="1">
        <v>1130010</v>
      </c>
      <c r="B888" s="1" t="s">
        <v>26</v>
      </c>
      <c r="C888" s="1">
        <v>202502</v>
      </c>
      <c r="D888" s="1" t="s">
        <v>27</v>
      </c>
      <c r="E888" s="1" t="s">
        <v>28</v>
      </c>
      <c r="F888" s="1" t="s">
        <v>29</v>
      </c>
      <c r="G888" s="1" t="s">
        <v>40</v>
      </c>
      <c r="H888" s="1" t="s">
        <v>34</v>
      </c>
      <c r="I888" s="5">
        <v>132.19999999999999</v>
      </c>
      <c r="J888" s="5">
        <v>47592</v>
      </c>
      <c r="K888" s="5">
        <v>-3481.14</v>
      </c>
      <c r="L888" s="5">
        <v>44110.86</v>
      </c>
      <c r="M888" s="5">
        <v>-29667.48</v>
      </c>
      <c r="N888" s="5">
        <v>-1685.51</v>
      </c>
      <c r="O888" s="5">
        <v>-659.87</v>
      </c>
      <c r="P888" s="5">
        <f>Table1[[#This Row],[Net Sales]]+(Table1[[#This Row],[Cost of Goods Sold]]+Table1[[#This Row],[Distribution]]+Table1[[#This Row],[Warehousing]])</f>
        <v>12098.000000000004</v>
      </c>
      <c r="Q888" s="12">
        <f>Table1[[#This Row],[PROFIT]]/Table1[[#This Row],[Net Sales]]</f>
        <v>0.27426352603417853</v>
      </c>
      <c r="R888" s="14">
        <f>ABS(Table1[[#This Row],[Distribution]])+ABS(Table1[[#This Row],[Warehousing]])</f>
        <v>2345.38</v>
      </c>
      <c r="S888" s="12">
        <f>ABS(Table1[[#This Row],[Discounts]]/Table1[[#This Row],[Gross Sales]])</f>
        <v>7.3145486636409476E-2</v>
      </c>
      <c r="T888" s="17">
        <f>Table1[[#This Row],[logistics cost]]/Table1[[#This Row],[Net Sales]]</f>
        <v>5.3170126358905723E-2</v>
      </c>
      <c r="U888" s="1">
        <f>Table1[[#This Row],[PROFIT]]/Table1[[#This Row],[Volume]]</f>
        <v>91.512859304084756</v>
      </c>
      <c r="V888" s="1">
        <f>ABS(Table1[[#This Row],[Discounts]])</f>
        <v>3481.14</v>
      </c>
    </row>
    <row r="889" spans="1:22" ht="21.75" customHeight="1" x14ac:dyDescent="0.3">
      <c r="A889" s="1">
        <v>1110010</v>
      </c>
      <c r="B889" s="1" t="s">
        <v>15</v>
      </c>
      <c r="C889" s="1">
        <v>202503</v>
      </c>
      <c r="D889" s="1" t="s">
        <v>16</v>
      </c>
      <c r="E889" s="1" t="s">
        <v>17</v>
      </c>
      <c r="F889" s="1" t="s">
        <v>18</v>
      </c>
      <c r="G889" s="1" t="s">
        <v>36</v>
      </c>
      <c r="H889" s="1" t="s">
        <v>37</v>
      </c>
      <c r="I889" s="5">
        <v>206</v>
      </c>
      <c r="J889" s="5">
        <v>86520</v>
      </c>
      <c r="K889" s="5">
        <v>-7748.8</v>
      </c>
      <c r="L889" s="5">
        <v>78771.199999999997</v>
      </c>
      <c r="M889" s="5">
        <v>-52310</v>
      </c>
      <c r="N889" s="5">
        <v>-3076.15</v>
      </c>
      <c r="O889" s="5">
        <v>-1048.8499999999999</v>
      </c>
      <c r="P889" s="5">
        <f>Table1[[#This Row],[Net Sales]]+(Table1[[#This Row],[Cost of Goods Sold]]+Table1[[#This Row],[Distribution]]+Table1[[#This Row],[Warehousing]])</f>
        <v>22336.199999999997</v>
      </c>
      <c r="Q889" s="12">
        <f>Table1[[#This Row],[PROFIT]]/Table1[[#This Row],[Net Sales]]</f>
        <v>0.28355795011374713</v>
      </c>
      <c r="R889" s="14">
        <f>ABS(Table1[[#This Row],[Distribution]])+ABS(Table1[[#This Row],[Warehousing]])</f>
        <v>4125</v>
      </c>
      <c r="S889" s="12">
        <f>ABS(Table1[[#This Row],[Discounts]]/Table1[[#This Row],[Gross Sales]])</f>
        <v>8.9560795191863149E-2</v>
      </c>
      <c r="T889" s="17">
        <f>Table1[[#This Row],[logistics cost]]/Table1[[#This Row],[Net Sales]]</f>
        <v>5.2366854891127725E-2</v>
      </c>
      <c r="U889" s="1">
        <f>Table1[[#This Row],[PROFIT]]/Table1[[#This Row],[Volume]]</f>
        <v>108.42815533980581</v>
      </c>
      <c r="V889" s="1">
        <f>ABS(Table1[[#This Row],[Discounts]])</f>
        <v>7748.8</v>
      </c>
    </row>
    <row r="890" spans="1:22" ht="21.75" customHeight="1" x14ac:dyDescent="0.3">
      <c r="A890" s="1">
        <v>1120020</v>
      </c>
      <c r="B890" s="1" t="s">
        <v>21</v>
      </c>
      <c r="C890" s="1">
        <v>202406</v>
      </c>
      <c r="D890" s="1" t="s">
        <v>22</v>
      </c>
      <c r="E890" s="1" t="s">
        <v>23</v>
      </c>
      <c r="F890" s="1" t="s">
        <v>24</v>
      </c>
      <c r="G890" s="1" t="s">
        <v>39</v>
      </c>
      <c r="H890" s="1" t="s">
        <v>37</v>
      </c>
      <c r="I890" s="5">
        <v>256.5</v>
      </c>
      <c r="J890" s="5">
        <v>97470</v>
      </c>
      <c r="K890" s="5">
        <v>-7823.82</v>
      </c>
      <c r="L890" s="5">
        <v>89646.18</v>
      </c>
      <c r="M890" s="5">
        <v>-55633.84</v>
      </c>
      <c r="N890" s="5">
        <v>-2434.59</v>
      </c>
      <c r="O890" s="5">
        <v>-1393.72</v>
      </c>
      <c r="P890" s="5">
        <f>Table1[[#This Row],[Net Sales]]+(Table1[[#This Row],[Cost of Goods Sold]]+Table1[[#This Row],[Distribution]]+Table1[[#This Row],[Warehousing]])</f>
        <v>30184.03</v>
      </c>
      <c r="Q890" s="12">
        <f>Table1[[#This Row],[PROFIT]]/Table1[[#This Row],[Net Sales]]</f>
        <v>0.33670179811342771</v>
      </c>
      <c r="R890" s="14">
        <f>ABS(Table1[[#This Row],[Distribution]])+ABS(Table1[[#This Row],[Warehousing]])</f>
        <v>3828.3100000000004</v>
      </c>
      <c r="S890" s="12">
        <f>ABS(Table1[[#This Row],[Discounts]]/Table1[[#This Row],[Gross Sales]])</f>
        <v>8.0269005847953212E-2</v>
      </c>
      <c r="T890" s="17">
        <f>Table1[[#This Row],[logistics cost]]/Table1[[#This Row],[Net Sales]]</f>
        <v>4.2704664047034692E-2</v>
      </c>
      <c r="U890" s="1">
        <f>Table1[[#This Row],[PROFIT]]/Table1[[#This Row],[Volume]]</f>
        <v>117.67653021442494</v>
      </c>
      <c r="V890" s="1">
        <f>ABS(Table1[[#This Row],[Discounts]])</f>
        <v>7823.82</v>
      </c>
    </row>
    <row r="891" spans="1:22" ht="21.75" customHeight="1" x14ac:dyDescent="0.3">
      <c r="A891" s="1">
        <v>1110020</v>
      </c>
      <c r="B891" s="1" t="s">
        <v>41</v>
      </c>
      <c r="C891" s="1">
        <v>202407</v>
      </c>
      <c r="D891" s="1" t="s">
        <v>16</v>
      </c>
      <c r="E891" s="1" t="s">
        <v>28</v>
      </c>
      <c r="F891" s="1" t="s">
        <v>29</v>
      </c>
      <c r="G891" s="1" t="s">
        <v>40</v>
      </c>
      <c r="H891" s="1" t="s">
        <v>34</v>
      </c>
      <c r="I891" s="5">
        <v>207.8</v>
      </c>
      <c r="J891" s="5">
        <v>93510</v>
      </c>
      <c r="K891" s="5">
        <v>-9106.1200000000008</v>
      </c>
      <c r="L891" s="5">
        <v>84403.88</v>
      </c>
      <c r="M891" s="5">
        <v>-54153.07</v>
      </c>
      <c r="N891" s="5">
        <v>-3334.48</v>
      </c>
      <c r="O891" s="5">
        <v>-1012.11</v>
      </c>
      <c r="P891" s="5">
        <f>Table1[[#This Row],[Net Sales]]+(Table1[[#This Row],[Cost of Goods Sold]]+Table1[[#This Row],[Distribution]]+Table1[[#This Row],[Warehousing]])</f>
        <v>25904.22</v>
      </c>
      <c r="Q891" s="12">
        <f>Table1[[#This Row],[PROFIT]]/Table1[[#This Row],[Net Sales]]</f>
        <v>0.30690792887720325</v>
      </c>
      <c r="R891" s="14">
        <f>ABS(Table1[[#This Row],[Distribution]])+ABS(Table1[[#This Row],[Warehousing]])</f>
        <v>4346.59</v>
      </c>
      <c r="S891" s="12">
        <f>ABS(Table1[[#This Row],[Discounts]]/Table1[[#This Row],[Gross Sales]])</f>
        <v>9.7381242647845159E-2</v>
      </c>
      <c r="T891" s="17">
        <f>Table1[[#This Row],[logistics cost]]/Table1[[#This Row],[Net Sales]]</f>
        <v>5.1497514095323577E-2</v>
      </c>
      <c r="U891" s="1">
        <f>Table1[[#This Row],[PROFIT]]/Table1[[#This Row],[Volume]]</f>
        <v>124.65938402309914</v>
      </c>
      <c r="V891" s="1">
        <f>ABS(Table1[[#This Row],[Discounts]])</f>
        <v>9106.1200000000008</v>
      </c>
    </row>
    <row r="892" spans="1:22" ht="21.75" customHeight="1" x14ac:dyDescent="0.3">
      <c r="A892" s="1">
        <v>1120010</v>
      </c>
      <c r="B892" s="1" t="s">
        <v>32</v>
      </c>
      <c r="C892" s="1">
        <v>202409</v>
      </c>
      <c r="D892" s="1" t="s">
        <v>22</v>
      </c>
      <c r="E892" s="1" t="s">
        <v>17</v>
      </c>
      <c r="F892" s="1" t="s">
        <v>18</v>
      </c>
      <c r="G892" s="1" t="s">
        <v>36</v>
      </c>
      <c r="H892" s="1" t="s">
        <v>37</v>
      </c>
      <c r="I892" s="5">
        <v>229.7</v>
      </c>
      <c r="J892" s="5">
        <v>110256</v>
      </c>
      <c r="K892" s="5">
        <v>-10319.16</v>
      </c>
      <c r="L892" s="5">
        <v>99936.84</v>
      </c>
      <c r="M892" s="5">
        <v>-65285.77</v>
      </c>
      <c r="N892" s="5">
        <v>-2355.59</v>
      </c>
      <c r="O892" s="5">
        <v>-1020.85</v>
      </c>
      <c r="P892" s="5">
        <f>Table1[[#This Row],[Net Sales]]+(Table1[[#This Row],[Cost of Goods Sold]]+Table1[[#This Row],[Distribution]]+Table1[[#This Row],[Warehousing]])</f>
        <v>31274.62999999999</v>
      </c>
      <c r="Q892" s="12">
        <f>Table1[[#This Row],[PROFIT]]/Table1[[#This Row],[Net Sales]]</f>
        <v>0.31294395540223197</v>
      </c>
      <c r="R892" s="14">
        <f>ABS(Table1[[#This Row],[Distribution]])+ABS(Table1[[#This Row],[Warehousing]])</f>
        <v>3376.44</v>
      </c>
      <c r="S892" s="12">
        <f>ABS(Table1[[#This Row],[Discounts]]/Table1[[#This Row],[Gross Sales]])</f>
        <v>9.3592729647366132E-2</v>
      </c>
      <c r="T892" s="17">
        <f>Table1[[#This Row],[logistics cost]]/Table1[[#This Row],[Net Sales]]</f>
        <v>3.3785739072798381E-2</v>
      </c>
      <c r="U892" s="1">
        <f>Table1[[#This Row],[PROFIT]]/Table1[[#This Row],[Volume]]</f>
        <v>136.15424466695686</v>
      </c>
      <c r="V892" s="1">
        <f>ABS(Table1[[#This Row],[Discounts]])</f>
        <v>10319.16</v>
      </c>
    </row>
    <row r="893" spans="1:22" ht="21.75" customHeight="1" x14ac:dyDescent="0.3">
      <c r="A893" s="1">
        <v>1120010</v>
      </c>
      <c r="B893" s="1" t="s">
        <v>32</v>
      </c>
      <c r="C893" s="1">
        <v>202510</v>
      </c>
      <c r="D893" s="1" t="s">
        <v>22</v>
      </c>
      <c r="E893" s="1" t="s">
        <v>17</v>
      </c>
      <c r="F893" s="1" t="s">
        <v>18</v>
      </c>
      <c r="G893" s="1" t="s">
        <v>25</v>
      </c>
      <c r="H893" s="1" t="s">
        <v>20</v>
      </c>
      <c r="I893" s="5">
        <v>25.1</v>
      </c>
      <c r="J893" s="5">
        <v>12048</v>
      </c>
      <c r="K893" s="5">
        <v>-959.58</v>
      </c>
      <c r="L893" s="5">
        <v>11088.42</v>
      </c>
      <c r="M893" s="5">
        <v>-7463.62</v>
      </c>
      <c r="N893" s="5">
        <v>-296.81</v>
      </c>
      <c r="O893" s="5">
        <v>-134.19999999999999</v>
      </c>
      <c r="P893" s="5">
        <f>Table1[[#This Row],[Net Sales]]+(Table1[[#This Row],[Cost of Goods Sold]]+Table1[[#This Row],[Distribution]]+Table1[[#This Row],[Warehousing]])</f>
        <v>3193.79</v>
      </c>
      <c r="Q893" s="12">
        <f>Table1[[#This Row],[PROFIT]]/Table1[[#This Row],[Net Sales]]</f>
        <v>0.2880293134639561</v>
      </c>
      <c r="R893" s="14">
        <f>ABS(Table1[[#This Row],[Distribution]])+ABS(Table1[[#This Row],[Warehousing]])</f>
        <v>431.01</v>
      </c>
      <c r="S893" s="12">
        <f>ABS(Table1[[#This Row],[Discounts]]/Table1[[#This Row],[Gross Sales]])</f>
        <v>7.9646414342629479E-2</v>
      </c>
      <c r="T893" s="17">
        <f>Table1[[#This Row],[logistics cost]]/Table1[[#This Row],[Net Sales]]</f>
        <v>3.8870280887628714E-2</v>
      </c>
      <c r="U893" s="1">
        <f>Table1[[#This Row],[PROFIT]]/Table1[[#This Row],[Volume]]</f>
        <v>127.24262948207171</v>
      </c>
      <c r="V893" s="1">
        <f>ABS(Table1[[#This Row],[Discounts]])</f>
        <v>959.58</v>
      </c>
    </row>
    <row r="894" spans="1:22" ht="21.75" customHeight="1" x14ac:dyDescent="0.3">
      <c r="A894" s="1">
        <v>1120020</v>
      </c>
      <c r="B894" s="1" t="s">
        <v>21</v>
      </c>
      <c r="C894" s="1">
        <v>202412</v>
      </c>
      <c r="D894" s="1" t="s">
        <v>22</v>
      </c>
      <c r="E894" s="1" t="s">
        <v>23</v>
      </c>
      <c r="F894" s="1" t="s">
        <v>24</v>
      </c>
      <c r="G894" s="1" t="s">
        <v>39</v>
      </c>
      <c r="H894" s="1" t="s">
        <v>37</v>
      </c>
      <c r="I894" s="5">
        <v>215.2</v>
      </c>
      <c r="J894" s="5">
        <v>81776</v>
      </c>
      <c r="K894" s="5">
        <v>-9620.66</v>
      </c>
      <c r="L894" s="5">
        <v>72155.34</v>
      </c>
      <c r="M894" s="5">
        <v>-48966.5</v>
      </c>
      <c r="N894" s="5">
        <v>-2882.89</v>
      </c>
      <c r="O894" s="5">
        <v>-1357.72</v>
      </c>
      <c r="P894" s="5">
        <f>Table1[[#This Row],[Net Sales]]+(Table1[[#This Row],[Cost of Goods Sold]]+Table1[[#This Row],[Distribution]]+Table1[[#This Row],[Warehousing]])</f>
        <v>18948.229999999996</v>
      </c>
      <c r="Q894" s="12">
        <f>Table1[[#This Row],[PROFIT]]/Table1[[#This Row],[Net Sales]]</f>
        <v>0.2626032945032204</v>
      </c>
      <c r="R894" s="14">
        <f>ABS(Table1[[#This Row],[Distribution]])+ABS(Table1[[#This Row],[Warehousing]])</f>
        <v>4240.6099999999997</v>
      </c>
      <c r="S894" s="12">
        <f>ABS(Table1[[#This Row],[Discounts]]/Table1[[#This Row],[Gross Sales]])</f>
        <v>0.11764649774995109</v>
      </c>
      <c r="T894" s="17">
        <f>Table1[[#This Row],[logistics cost]]/Table1[[#This Row],[Net Sales]]</f>
        <v>5.8770563620100739E-2</v>
      </c>
      <c r="U894" s="1">
        <f>Table1[[#This Row],[PROFIT]]/Table1[[#This Row],[Volume]]</f>
        <v>88.04939591078066</v>
      </c>
      <c r="V894" s="1">
        <f>ABS(Table1[[#This Row],[Discounts]])</f>
        <v>9620.66</v>
      </c>
    </row>
    <row r="895" spans="1:22" ht="21.75" customHeight="1" x14ac:dyDescent="0.3">
      <c r="A895" s="1">
        <v>1110010</v>
      </c>
      <c r="B895" s="1" t="s">
        <v>15</v>
      </c>
      <c r="C895" s="1">
        <v>202405</v>
      </c>
      <c r="D895" s="1" t="s">
        <v>16</v>
      </c>
      <c r="E895" s="1" t="s">
        <v>17</v>
      </c>
      <c r="F895" s="1" t="s">
        <v>18</v>
      </c>
      <c r="G895" s="1" t="s">
        <v>38</v>
      </c>
      <c r="H895" s="1" t="s">
        <v>20</v>
      </c>
      <c r="I895" s="5">
        <v>97.4</v>
      </c>
      <c r="J895" s="5">
        <v>40908</v>
      </c>
      <c r="K895" s="5">
        <v>-2689.72</v>
      </c>
      <c r="L895" s="5">
        <v>38218.28</v>
      </c>
      <c r="M895" s="5">
        <v>-24562.57</v>
      </c>
      <c r="N895" s="5">
        <v>-1050.43</v>
      </c>
      <c r="O895" s="5">
        <v>-611.32000000000005</v>
      </c>
      <c r="P895" s="5">
        <f>Table1[[#This Row],[Net Sales]]+(Table1[[#This Row],[Cost of Goods Sold]]+Table1[[#This Row],[Distribution]]+Table1[[#This Row],[Warehousing]])</f>
        <v>11993.96</v>
      </c>
      <c r="Q895" s="12">
        <f>Table1[[#This Row],[PROFIT]]/Table1[[#This Row],[Net Sales]]</f>
        <v>0.31382783317302609</v>
      </c>
      <c r="R895" s="14">
        <f>ABS(Table1[[#This Row],[Distribution]])+ABS(Table1[[#This Row],[Warehousing]])</f>
        <v>1661.75</v>
      </c>
      <c r="S895" s="12">
        <f>ABS(Table1[[#This Row],[Discounts]]/Table1[[#This Row],[Gross Sales]])</f>
        <v>6.5750464456829957E-2</v>
      </c>
      <c r="T895" s="17">
        <f>Table1[[#This Row],[logistics cost]]/Table1[[#This Row],[Net Sales]]</f>
        <v>4.3480502000613319E-2</v>
      </c>
      <c r="U895" s="1">
        <f>Table1[[#This Row],[PROFIT]]/Table1[[#This Row],[Volume]]</f>
        <v>123.141273100616</v>
      </c>
      <c r="V895" s="1">
        <f>ABS(Table1[[#This Row],[Discounts]])</f>
        <v>2689.72</v>
      </c>
    </row>
    <row r="896" spans="1:22" ht="21.75" customHeight="1" x14ac:dyDescent="0.3">
      <c r="A896" s="1">
        <v>1110020</v>
      </c>
      <c r="B896" s="1" t="s">
        <v>41</v>
      </c>
      <c r="C896" s="1">
        <v>202506</v>
      </c>
      <c r="D896" s="1" t="s">
        <v>16</v>
      </c>
      <c r="E896" s="1" t="s">
        <v>28</v>
      </c>
      <c r="F896" s="1" t="s">
        <v>29</v>
      </c>
      <c r="G896" s="1" t="s">
        <v>38</v>
      </c>
      <c r="H896" s="1" t="s">
        <v>20</v>
      </c>
      <c r="I896" s="5">
        <v>42.4</v>
      </c>
      <c r="J896" s="5">
        <v>19080</v>
      </c>
      <c r="K896" s="5">
        <v>-1229.8399999999999</v>
      </c>
      <c r="L896" s="5">
        <v>17850.16</v>
      </c>
      <c r="M896" s="5">
        <v>-11331.82</v>
      </c>
      <c r="N896" s="5">
        <v>-581.72</v>
      </c>
      <c r="O896" s="5">
        <v>-228.5</v>
      </c>
      <c r="P896" s="5">
        <f>Table1[[#This Row],[Net Sales]]+(Table1[[#This Row],[Cost of Goods Sold]]+Table1[[#This Row],[Distribution]]+Table1[[#This Row],[Warehousing]])</f>
        <v>5708.1200000000008</v>
      </c>
      <c r="Q896" s="12">
        <f>Table1[[#This Row],[PROFIT]]/Table1[[#This Row],[Net Sales]]</f>
        <v>0.31977976667996261</v>
      </c>
      <c r="R896" s="14">
        <f>ABS(Table1[[#This Row],[Distribution]])+ABS(Table1[[#This Row],[Warehousing]])</f>
        <v>810.22</v>
      </c>
      <c r="S896" s="12">
        <f>ABS(Table1[[#This Row],[Discounts]]/Table1[[#This Row],[Gross Sales]])</f>
        <v>6.4457023060796648E-2</v>
      </c>
      <c r="T896" s="17">
        <f>Table1[[#This Row],[logistics cost]]/Table1[[#This Row],[Net Sales]]</f>
        <v>4.5390069332711863E-2</v>
      </c>
      <c r="U896" s="1">
        <f>Table1[[#This Row],[PROFIT]]/Table1[[#This Row],[Volume]]</f>
        <v>134.62547169811324</v>
      </c>
      <c r="V896" s="1">
        <f>ABS(Table1[[#This Row],[Discounts]])</f>
        <v>1229.8399999999999</v>
      </c>
    </row>
    <row r="897" spans="1:22" ht="21.75" customHeight="1" x14ac:dyDescent="0.3">
      <c r="A897" s="1">
        <v>1110020</v>
      </c>
      <c r="B897" s="1" t="s">
        <v>41</v>
      </c>
      <c r="C897" s="1">
        <v>202512</v>
      </c>
      <c r="D897" s="1" t="s">
        <v>16</v>
      </c>
      <c r="E897" s="1" t="s">
        <v>28</v>
      </c>
      <c r="F897" s="1" t="s">
        <v>29</v>
      </c>
      <c r="G897" s="1" t="s">
        <v>30</v>
      </c>
      <c r="H897" s="1" t="s">
        <v>31</v>
      </c>
      <c r="I897" s="5">
        <v>19</v>
      </c>
      <c r="J897" s="5">
        <v>8550</v>
      </c>
      <c r="K897" s="5">
        <v>-251.48</v>
      </c>
      <c r="L897" s="5">
        <v>8298.52</v>
      </c>
      <c r="M897" s="5">
        <v>-5475.45</v>
      </c>
      <c r="N897" s="5">
        <v>-176.74</v>
      </c>
      <c r="O897" s="5">
        <v>-125.19</v>
      </c>
      <c r="P897" s="5">
        <f>Table1[[#This Row],[Net Sales]]+(Table1[[#This Row],[Cost of Goods Sold]]+Table1[[#This Row],[Distribution]]+Table1[[#This Row],[Warehousing]])</f>
        <v>2521.1400000000012</v>
      </c>
      <c r="Q897" s="12">
        <f>Table1[[#This Row],[PROFIT]]/Table1[[#This Row],[Net Sales]]</f>
        <v>0.3038059798614694</v>
      </c>
      <c r="R897" s="14">
        <f>ABS(Table1[[#This Row],[Distribution]])+ABS(Table1[[#This Row],[Warehousing]])</f>
        <v>301.93</v>
      </c>
      <c r="S897" s="12">
        <f>ABS(Table1[[#This Row],[Discounts]]/Table1[[#This Row],[Gross Sales]])</f>
        <v>2.9412865497076023E-2</v>
      </c>
      <c r="T897" s="17">
        <f>Table1[[#This Row],[logistics cost]]/Table1[[#This Row],[Net Sales]]</f>
        <v>3.6383596111113789E-2</v>
      </c>
      <c r="U897" s="1">
        <f>Table1[[#This Row],[PROFIT]]/Table1[[#This Row],[Volume]]</f>
        <v>132.6915789473685</v>
      </c>
      <c r="V897" s="1">
        <f>ABS(Table1[[#This Row],[Discounts]])</f>
        <v>251.48</v>
      </c>
    </row>
    <row r="898" spans="1:22" ht="21.75" customHeight="1" x14ac:dyDescent="0.3">
      <c r="A898" s="1">
        <v>1130010</v>
      </c>
      <c r="B898" s="1" t="s">
        <v>26</v>
      </c>
      <c r="C898" s="1">
        <v>202505</v>
      </c>
      <c r="D898" s="1" t="s">
        <v>27</v>
      </c>
      <c r="E898" s="1" t="s">
        <v>28</v>
      </c>
      <c r="F898" s="1" t="s">
        <v>29</v>
      </c>
      <c r="G898" s="1" t="s">
        <v>40</v>
      </c>
      <c r="H898" s="1" t="s">
        <v>34</v>
      </c>
      <c r="I898" s="5">
        <v>166.1</v>
      </c>
      <c r="J898" s="5">
        <v>59796</v>
      </c>
      <c r="K898" s="5">
        <v>-4763.03</v>
      </c>
      <c r="L898" s="5">
        <v>55032.97</v>
      </c>
      <c r="M898" s="5">
        <v>-35354.980000000003</v>
      </c>
      <c r="N898" s="5">
        <v>-1865.08</v>
      </c>
      <c r="O898" s="5">
        <v>-944.17</v>
      </c>
      <c r="P898" s="5">
        <f>Table1[[#This Row],[Net Sales]]+(Table1[[#This Row],[Cost of Goods Sold]]+Table1[[#This Row],[Distribution]]+Table1[[#This Row],[Warehousing]])</f>
        <v>16868.739999999998</v>
      </c>
      <c r="Q898" s="12">
        <f>Table1[[#This Row],[PROFIT]]/Table1[[#This Row],[Net Sales]]</f>
        <v>0.30652061845835321</v>
      </c>
      <c r="R898" s="14">
        <f>ABS(Table1[[#This Row],[Distribution]])+ABS(Table1[[#This Row],[Warehousing]])</f>
        <v>2809.25</v>
      </c>
      <c r="S898" s="12">
        <f>ABS(Table1[[#This Row],[Discounts]]/Table1[[#This Row],[Gross Sales]])</f>
        <v>7.9654659174526715E-2</v>
      </c>
      <c r="T898" s="17">
        <f>Table1[[#This Row],[logistics cost]]/Table1[[#This Row],[Net Sales]]</f>
        <v>5.1046672567371887E-2</v>
      </c>
      <c r="U898" s="1">
        <f>Table1[[#This Row],[PROFIT]]/Table1[[#This Row],[Volume]]</f>
        <v>101.55773630343165</v>
      </c>
      <c r="V898" s="1">
        <f>ABS(Table1[[#This Row],[Discounts]])</f>
        <v>4763.03</v>
      </c>
    </row>
    <row r="899" spans="1:22" ht="21.75" customHeight="1" x14ac:dyDescent="0.3">
      <c r="A899" s="1">
        <v>1120020</v>
      </c>
      <c r="B899" s="1" t="s">
        <v>21</v>
      </c>
      <c r="C899" s="1">
        <v>202507</v>
      </c>
      <c r="D899" s="1" t="s">
        <v>22</v>
      </c>
      <c r="E899" s="1" t="s">
        <v>23</v>
      </c>
      <c r="F899" s="1" t="s">
        <v>24</v>
      </c>
      <c r="G899" s="1" t="s">
        <v>35</v>
      </c>
      <c r="H899" s="1" t="s">
        <v>31</v>
      </c>
      <c r="I899" s="5">
        <v>54.1</v>
      </c>
      <c r="J899" s="5">
        <v>20558</v>
      </c>
      <c r="K899" s="5">
        <v>-789.91</v>
      </c>
      <c r="L899" s="5">
        <v>19768.09</v>
      </c>
      <c r="M899" s="5">
        <v>-12948.87</v>
      </c>
      <c r="N899" s="5">
        <v>-409.83</v>
      </c>
      <c r="O899" s="5">
        <v>-241.08</v>
      </c>
      <c r="P899" s="5">
        <f>Table1[[#This Row],[Net Sales]]+(Table1[[#This Row],[Cost of Goods Sold]]+Table1[[#This Row],[Distribution]]+Table1[[#This Row],[Warehousing]])</f>
        <v>6168.3099999999995</v>
      </c>
      <c r="Q899" s="12">
        <f>Table1[[#This Row],[PROFIT]]/Table1[[#This Row],[Net Sales]]</f>
        <v>0.31203368661312242</v>
      </c>
      <c r="R899" s="14">
        <f>ABS(Table1[[#This Row],[Distribution]])+ABS(Table1[[#This Row],[Warehousing]])</f>
        <v>650.91</v>
      </c>
      <c r="S899" s="12">
        <f>ABS(Table1[[#This Row],[Discounts]]/Table1[[#This Row],[Gross Sales]])</f>
        <v>3.8423484774783537E-2</v>
      </c>
      <c r="T899" s="17">
        <f>Table1[[#This Row],[logistics cost]]/Table1[[#This Row],[Net Sales]]</f>
        <v>3.2927308606951908E-2</v>
      </c>
      <c r="U899" s="1">
        <f>Table1[[#This Row],[PROFIT]]/Table1[[#This Row],[Volume]]</f>
        <v>114.01682070240294</v>
      </c>
      <c r="V899" s="1">
        <f>ABS(Table1[[#This Row],[Discounts]])</f>
        <v>789.91</v>
      </c>
    </row>
    <row r="900" spans="1:22" ht="21.75" customHeight="1" x14ac:dyDescent="0.3">
      <c r="A900" s="1">
        <v>1110020</v>
      </c>
      <c r="B900" s="1" t="s">
        <v>41</v>
      </c>
      <c r="C900" s="1">
        <v>202501</v>
      </c>
      <c r="D900" s="1" t="s">
        <v>16</v>
      </c>
      <c r="E900" s="1" t="s">
        <v>28</v>
      </c>
      <c r="F900" s="1" t="s">
        <v>29</v>
      </c>
      <c r="G900" s="1" t="s">
        <v>30</v>
      </c>
      <c r="H900" s="1" t="s">
        <v>31</v>
      </c>
      <c r="I900" s="5">
        <v>34</v>
      </c>
      <c r="J900" s="5">
        <v>15300</v>
      </c>
      <c r="K900" s="5">
        <v>-436.06</v>
      </c>
      <c r="L900" s="5">
        <v>14863.94</v>
      </c>
      <c r="M900" s="5">
        <v>-9551.94</v>
      </c>
      <c r="N900" s="5">
        <v>-344.01</v>
      </c>
      <c r="O900" s="5">
        <v>-273.86</v>
      </c>
      <c r="P900" s="5">
        <f>Table1[[#This Row],[Net Sales]]+(Table1[[#This Row],[Cost of Goods Sold]]+Table1[[#This Row],[Distribution]]+Table1[[#This Row],[Warehousing]])</f>
        <v>4694.1299999999992</v>
      </c>
      <c r="Q900" s="12">
        <f>Table1[[#This Row],[PROFIT]]/Table1[[#This Row],[Net Sales]]</f>
        <v>0.31580657618370356</v>
      </c>
      <c r="R900" s="14">
        <f>ABS(Table1[[#This Row],[Distribution]])+ABS(Table1[[#This Row],[Warehousing]])</f>
        <v>617.87</v>
      </c>
      <c r="S900" s="12">
        <f>ABS(Table1[[#This Row],[Discounts]]/Table1[[#This Row],[Gross Sales]])</f>
        <v>2.8500653594771243E-2</v>
      </c>
      <c r="T900" s="17">
        <f>Table1[[#This Row],[logistics cost]]/Table1[[#This Row],[Net Sales]]</f>
        <v>4.1568386309417289E-2</v>
      </c>
      <c r="U900" s="1">
        <f>Table1[[#This Row],[PROFIT]]/Table1[[#This Row],[Volume]]</f>
        <v>138.0626470588235</v>
      </c>
      <c r="V900" s="1">
        <f>ABS(Table1[[#This Row],[Discounts]])</f>
        <v>436.06</v>
      </c>
    </row>
    <row r="901" spans="1:22" ht="21.75" customHeight="1" x14ac:dyDescent="0.3">
      <c r="A901" s="1">
        <v>1120010</v>
      </c>
      <c r="B901" s="1" t="s">
        <v>32</v>
      </c>
      <c r="C901" s="1">
        <v>202403</v>
      </c>
      <c r="D901" s="1" t="s">
        <v>22</v>
      </c>
      <c r="E901" s="1" t="s">
        <v>17</v>
      </c>
      <c r="F901" s="1" t="s">
        <v>18</v>
      </c>
      <c r="G901" s="1" t="s">
        <v>38</v>
      </c>
      <c r="H901" s="1" t="s">
        <v>20</v>
      </c>
      <c r="I901" s="5">
        <v>42.5</v>
      </c>
      <c r="J901" s="5">
        <v>20400</v>
      </c>
      <c r="K901" s="5">
        <v>-1541.52</v>
      </c>
      <c r="L901" s="5">
        <v>18858.48</v>
      </c>
      <c r="M901" s="5">
        <v>-11952.71</v>
      </c>
      <c r="N901" s="5">
        <v>-392.69</v>
      </c>
      <c r="O901" s="5">
        <v>-285.19</v>
      </c>
      <c r="P901" s="5">
        <f>Table1[[#This Row],[Net Sales]]+(Table1[[#This Row],[Cost of Goods Sold]]+Table1[[#This Row],[Distribution]]+Table1[[#This Row],[Warehousing]])</f>
        <v>6227.8899999999994</v>
      </c>
      <c r="Q901" s="12">
        <f>Table1[[#This Row],[PROFIT]]/Table1[[#This Row],[Net Sales]]</f>
        <v>0.33024347667468423</v>
      </c>
      <c r="R901" s="14">
        <f>ABS(Table1[[#This Row],[Distribution]])+ABS(Table1[[#This Row],[Warehousing]])</f>
        <v>677.88</v>
      </c>
      <c r="S901" s="12">
        <f>ABS(Table1[[#This Row],[Discounts]]/Table1[[#This Row],[Gross Sales]])</f>
        <v>7.5564705882352937E-2</v>
      </c>
      <c r="T901" s="17">
        <f>Table1[[#This Row],[logistics cost]]/Table1[[#This Row],[Net Sales]]</f>
        <v>3.5945632946027463E-2</v>
      </c>
      <c r="U901" s="1">
        <f>Table1[[#This Row],[PROFIT]]/Table1[[#This Row],[Volume]]</f>
        <v>146.5385882352941</v>
      </c>
      <c r="V901" s="1">
        <f>ABS(Table1[[#This Row],[Discounts]])</f>
        <v>1541.52</v>
      </c>
    </row>
    <row r="902" spans="1:22" ht="21.75" customHeight="1" x14ac:dyDescent="0.3">
      <c r="A902" s="1">
        <v>1120010</v>
      </c>
      <c r="B902" s="1" t="s">
        <v>32</v>
      </c>
      <c r="C902" s="1">
        <v>202503</v>
      </c>
      <c r="D902" s="1" t="s">
        <v>22</v>
      </c>
      <c r="E902" s="1" t="s">
        <v>17</v>
      </c>
      <c r="F902" s="1" t="s">
        <v>18</v>
      </c>
      <c r="G902" s="1" t="s">
        <v>35</v>
      </c>
      <c r="H902" s="1" t="s">
        <v>31</v>
      </c>
      <c r="I902" s="5">
        <v>57.6</v>
      </c>
      <c r="J902" s="5">
        <v>27648</v>
      </c>
      <c r="K902" s="5">
        <v>-756.18</v>
      </c>
      <c r="L902" s="5">
        <v>26891.82</v>
      </c>
      <c r="M902" s="5">
        <v>-17475.72</v>
      </c>
      <c r="N902" s="5">
        <v>-684.68</v>
      </c>
      <c r="O902" s="5">
        <v>-275.57</v>
      </c>
      <c r="P902" s="5">
        <f>Table1[[#This Row],[Net Sales]]+(Table1[[#This Row],[Cost of Goods Sold]]+Table1[[#This Row],[Distribution]]+Table1[[#This Row],[Warehousing]])</f>
        <v>8455.8499999999985</v>
      </c>
      <c r="Q902" s="12">
        <f>Table1[[#This Row],[PROFIT]]/Table1[[#This Row],[Net Sales]]</f>
        <v>0.31443948382816778</v>
      </c>
      <c r="R902" s="14">
        <f>ABS(Table1[[#This Row],[Distribution]])+ABS(Table1[[#This Row],[Warehousing]])</f>
        <v>960.25</v>
      </c>
      <c r="S902" s="12">
        <f>ABS(Table1[[#This Row],[Discounts]]/Table1[[#This Row],[Gross Sales]])</f>
        <v>2.7350260416666664E-2</v>
      </c>
      <c r="T902" s="17">
        <f>Table1[[#This Row],[logistics cost]]/Table1[[#This Row],[Net Sales]]</f>
        <v>3.5707884404997503E-2</v>
      </c>
      <c r="U902" s="1">
        <f>Table1[[#This Row],[PROFIT]]/Table1[[#This Row],[Volume]]</f>
        <v>146.80295138888886</v>
      </c>
      <c r="V902" s="1">
        <f>ABS(Table1[[#This Row],[Discounts]])</f>
        <v>756.18</v>
      </c>
    </row>
    <row r="903" spans="1:22" ht="21.75" customHeight="1" x14ac:dyDescent="0.3">
      <c r="A903" s="1">
        <v>1120020</v>
      </c>
      <c r="B903" s="1" t="s">
        <v>21</v>
      </c>
      <c r="C903" s="1">
        <v>202509</v>
      </c>
      <c r="D903" s="1" t="s">
        <v>22</v>
      </c>
      <c r="E903" s="1" t="s">
        <v>23</v>
      </c>
      <c r="F903" s="1" t="s">
        <v>24</v>
      </c>
      <c r="G903" s="1" t="s">
        <v>39</v>
      </c>
      <c r="H903" s="1" t="s">
        <v>37</v>
      </c>
      <c r="I903" s="5">
        <v>69</v>
      </c>
      <c r="J903" s="5">
        <v>26220</v>
      </c>
      <c r="K903" s="5">
        <v>-3043.07</v>
      </c>
      <c r="L903" s="5">
        <v>23176.93</v>
      </c>
      <c r="M903" s="5">
        <v>-14779.26</v>
      </c>
      <c r="N903" s="5">
        <v>-696.13</v>
      </c>
      <c r="O903" s="5">
        <v>-358.47</v>
      </c>
      <c r="P903" s="5">
        <f>Table1[[#This Row],[Net Sales]]+(Table1[[#This Row],[Cost of Goods Sold]]+Table1[[#This Row],[Distribution]]+Table1[[#This Row],[Warehousing]])</f>
        <v>7343.0700000000015</v>
      </c>
      <c r="Q903" s="12">
        <f>Table1[[#This Row],[PROFIT]]/Table1[[#This Row],[Net Sales]]</f>
        <v>0.31682668929836699</v>
      </c>
      <c r="R903" s="14">
        <f>ABS(Table1[[#This Row],[Distribution]])+ABS(Table1[[#This Row],[Warehousing]])</f>
        <v>1054.5999999999999</v>
      </c>
      <c r="S903" s="12">
        <f>ABS(Table1[[#This Row],[Discounts]]/Table1[[#This Row],[Gross Sales]])</f>
        <v>0.11605911517925248</v>
      </c>
      <c r="T903" s="17">
        <f>Table1[[#This Row],[logistics cost]]/Table1[[#This Row],[Net Sales]]</f>
        <v>4.5502143726541863E-2</v>
      </c>
      <c r="U903" s="1">
        <f>Table1[[#This Row],[PROFIT]]/Table1[[#This Row],[Volume]]</f>
        <v>106.42130434782611</v>
      </c>
      <c r="V903" s="1">
        <f>ABS(Table1[[#This Row],[Discounts]])</f>
        <v>3043.07</v>
      </c>
    </row>
    <row r="904" spans="1:22" ht="21.75" customHeight="1" x14ac:dyDescent="0.3">
      <c r="A904" s="1">
        <v>1110010</v>
      </c>
      <c r="B904" s="1" t="s">
        <v>15</v>
      </c>
      <c r="C904" s="1">
        <v>202404</v>
      </c>
      <c r="D904" s="1" t="s">
        <v>16</v>
      </c>
      <c r="E904" s="1" t="s">
        <v>17</v>
      </c>
      <c r="F904" s="1" t="s">
        <v>18</v>
      </c>
      <c r="G904" s="1" t="s">
        <v>33</v>
      </c>
      <c r="H904" s="1" t="s">
        <v>34</v>
      </c>
      <c r="I904" s="5">
        <v>79.599999999999994</v>
      </c>
      <c r="J904" s="5">
        <v>33432</v>
      </c>
      <c r="K904" s="5">
        <v>-2701.54</v>
      </c>
      <c r="L904" s="5">
        <v>30730.46</v>
      </c>
      <c r="M904" s="5">
        <v>-20059.66</v>
      </c>
      <c r="N904" s="5">
        <v>-819.74</v>
      </c>
      <c r="O904" s="5">
        <v>-514.77</v>
      </c>
      <c r="P904" s="5">
        <f>Table1[[#This Row],[Net Sales]]+(Table1[[#This Row],[Cost of Goods Sold]]+Table1[[#This Row],[Distribution]]+Table1[[#This Row],[Warehousing]])</f>
        <v>9336.2899999999972</v>
      </c>
      <c r="Q904" s="12">
        <f>Table1[[#This Row],[PROFIT]]/Table1[[#This Row],[Net Sales]]</f>
        <v>0.30381224361757025</v>
      </c>
      <c r="R904" s="14">
        <f>ABS(Table1[[#This Row],[Distribution]])+ABS(Table1[[#This Row],[Warehousing]])</f>
        <v>1334.51</v>
      </c>
      <c r="S904" s="12">
        <f>ABS(Table1[[#This Row],[Discounts]]/Table1[[#This Row],[Gross Sales]])</f>
        <v>8.0807011246709734E-2</v>
      </c>
      <c r="T904" s="17">
        <f>Table1[[#This Row],[logistics cost]]/Table1[[#This Row],[Net Sales]]</f>
        <v>4.3426294302135404E-2</v>
      </c>
      <c r="U904" s="1">
        <f>Table1[[#This Row],[PROFIT]]/Table1[[#This Row],[Volume]]</f>
        <v>117.2900753768844</v>
      </c>
      <c r="V904" s="1">
        <f>ABS(Table1[[#This Row],[Discounts]])</f>
        <v>2701.54</v>
      </c>
    </row>
    <row r="905" spans="1:22" ht="21.75" customHeight="1" x14ac:dyDescent="0.3">
      <c r="A905" s="1">
        <v>1120010</v>
      </c>
      <c r="B905" s="1" t="s">
        <v>32</v>
      </c>
      <c r="C905" s="1">
        <v>202407</v>
      </c>
      <c r="D905" s="1" t="s">
        <v>22</v>
      </c>
      <c r="E905" s="1" t="s">
        <v>17</v>
      </c>
      <c r="F905" s="1" t="s">
        <v>18</v>
      </c>
      <c r="G905" s="1" t="s">
        <v>40</v>
      </c>
      <c r="H905" s="1" t="s">
        <v>34</v>
      </c>
      <c r="I905" s="5">
        <v>226.4</v>
      </c>
      <c r="J905" s="5">
        <v>108672</v>
      </c>
      <c r="K905" s="5">
        <v>-10860.67</v>
      </c>
      <c r="L905" s="5">
        <v>97811.33</v>
      </c>
      <c r="M905" s="5">
        <v>-66502.34</v>
      </c>
      <c r="N905" s="5">
        <v>-3428.06</v>
      </c>
      <c r="O905" s="5">
        <v>-1701.74</v>
      </c>
      <c r="P905" s="5">
        <f>Table1[[#This Row],[Net Sales]]+(Table1[[#This Row],[Cost of Goods Sold]]+Table1[[#This Row],[Distribution]]+Table1[[#This Row],[Warehousing]])</f>
        <v>26179.190000000002</v>
      </c>
      <c r="Q905" s="12">
        <f>Table1[[#This Row],[PROFIT]]/Table1[[#This Row],[Net Sales]]</f>
        <v>0.26764987246365018</v>
      </c>
      <c r="R905" s="14">
        <f>ABS(Table1[[#This Row],[Distribution]])+ABS(Table1[[#This Row],[Warehousing]])</f>
        <v>5129.8</v>
      </c>
      <c r="S905" s="12">
        <f>ABS(Table1[[#This Row],[Discounts]]/Table1[[#This Row],[Gross Sales]])</f>
        <v>9.9939910924617195E-2</v>
      </c>
      <c r="T905" s="17">
        <f>Table1[[#This Row],[logistics cost]]/Table1[[#This Row],[Net Sales]]</f>
        <v>5.2445866956312731E-2</v>
      </c>
      <c r="U905" s="1">
        <f>Table1[[#This Row],[PROFIT]]/Table1[[#This Row],[Volume]]</f>
        <v>115.63246466431096</v>
      </c>
      <c r="V905" s="1">
        <f>ABS(Table1[[#This Row],[Discounts]])</f>
        <v>10860.67</v>
      </c>
    </row>
    <row r="906" spans="1:22" ht="21.75" customHeight="1" x14ac:dyDescent="0.3">
      <c r="A906" s="1">
        <v>1120010</v>
      </c>
      <c r="B906" s="1" t="s">
        <v>32</v>
      </c>
      <c r="C906" s="1">
        <v>202410</v>
      </c>
      <c r="D906" s="1" t="s">
        <v>22</v>
      </c>
      <c r="E906" s="1" t="s">
        <v>17</v>
      </c>
      <c r="F906" s="1" t="s">
        <v>18</v>
      </c>
      <c r="G906" s="1" t="s">
        <v>19</v>
      </c>
      <c r="H906" s="1" t="s">
        <v>20</v>
      </c>
      <c r="I906" s="5">
        <v>100.5</v>
      </c>
      <c r="J906" s="5">
        <v>48240</v>
      </c>
      <c r="K906" s="5">
        <v>-4027.74</v>
      </c>
      <c r="L906" s="5">
        <v>44212.26</v>
      </c>
      <c r="M906" s="5">
        <v>-28482.81</v>
      </c>
      <c r="N906" s="5">
        <v>-1243.04</v>
      </c>
      <c r="O906" s="5">
        <v>-698.53</v>
      </c>
      <c r="P906" s="5">
        <f>Table1[[#This Row],[Net Sales]]+(Table1[[#This Row],[Cost of Goods Sold]]+Table1[[#This Row],[Distribution]]+Table1[[#This Row],[Warehousing]])</f>
        <v>13787.880000000001</v>
      </c>
      <c r="Q906" s="12">
        <f>Table1[[#This Row],[PROFIT]]/Table1[[#This Row],[Net Sales]]</f>
        <v>0.31185648505640745</v>
      </c>
      <c r="R906" s="14">
        <f>ABS(Table1[[#This Row],[Distribution]])+ABS(Table1[[#This Row],[Warehousing]])</f>
        <v>1941.57</v>
      </c>
      <c r="S906" s="12">
        <f>ABS(Table1[[#This Row],[Discounts]]/Table1[[#This Row],[Gross Sales]])</f>
        <v>8.3493781094527361E-2</v>
      </c>
      <c r="T906" s="17">
        <f>Table1[[#This Row],[logistics cost]]/Table1[[#This Row],[Net Sales]]</f>
        <v>4.3914742200466567E-2</v>
      </c>
      <c r="U906" s="1">
        <f>Table1[[#This Row],[PROFIT]]/Table1[[#This Row],[Volume]]</f>
        <v>137.19283582089554</v>
      </c>
      <c r="V906" s="1">
        <f>ABS(Table1[[#This Row],[Discounts]])</f>
        <v>4027.74</v>
      </c>
    </row>
    <row r="907" spans="1:22" ht="21.75" customHeight="1" x14ac:dyDescent="0.3">
      <c r="A907" s="1">
        <v>1110010</v>
      </c>
      <c r="B907" s="1" t="s">
        <v>15</v>
      </c>
      <c r="C907" s="1">
        <v>202505</v>
      </c>
      <c r="D907" s="1" t="s">
        <v>16</v>
      </c>
      <c r="E907" s="1" t="s">
        <v>17</v>
      </c>
      <c r="F907" s="1" t="s">
        <v>18</v>
      </c>
      <c r="G907" s="1" t="s">
        <v>43</v>
      </c>
      <c r="H907" s="1" t="s">
        <v>31</v>
      </c>
      <c r="I907" s="5">
        <v>118.8</v>
      </c>
      <c r="J907" s="5">
        <v>49896</v>
      </c>
      <c r="K907" s="5">
        <v>-1947.43</v>
      </c>
      <c r="L907" s="5">
        <v>47948.57</v>
      </c>
      <c r="M907" s="5">
        <v>-32217.99</v>
      </c>
      <c r="N907" s="5">
        <v>-1177.21</v>
      </c>
      <c r="O907" s="5">
        <v>-826.31</v>
      </c>
      <c r="P907" s="5">
        <f>Table1[[#This Row],[Net Sales]]+(Table1[[#This Row],[Cost of Goods Sold]]+Table1[[#This Row],[Distribution]]+Table1[[#This Row],[Warehousing]])</f>
        <v>13727.059999999998</v>
      </c>
      <c r="Q907" s="12">
        <f>Table1[[#This Row],[PROFIT]]/Table1[[#This Row],[Net Sales]]</f>
        <v>0.28628716143150873</v>
      </c>
      <c r="R907" s="14">
        <f>ABS(Table1[[#This Row],[Distribution]])+ABS(Table1[[#This Row],[Warehousing]])</f>
        <v>2003.52</v>
      </c>
      <c r="S907" s="12">
        <f>ABS(Table1[[#This Row],[Discounts]]/Table1[[#This Row],[Gross Sales]])</f>
        <v>3.9029781946448613E-2</v>
      </c>
      <c r="T907" s="17">
        <f>Table1[[#This Row],[logistics cost]]/Table1[[#This Row],[Net Sales]]</f>
        <v>4.1784770640709408E-2</v>
      </c>
      <c r="U907" s="1">
        <f>Table1[[#This Row],[PROFIT]]/Table1[[#This Row],[Volume]]</f>
        <v>115.54764309764307</v>
      </c>
      <c r="V907" s="1">
        <f>ABS(Table1[[#This Row],[Discounts]])</f>
        <v>1947.43</v>
      </c>
    </row>
    <row r="908" spans="1:22" ht="21.75" customHeight="1" x14ac:dyDescent="0.3">
      <c r="A908" s="1">
        <v>1110020</v>
      </c>
      <c r="B908" s="1" t="s">
        <v>41</v>
      </c>
      <c r="C908" s="1">
        <v>202505</v>
      </c>
      <c r="D908" s="1" t="s">
        <v>16</v>
      </c>
      <c r="E908" s="1" t="s">
        <v>28</v>
      </c>
      <c r="F908" s="1" t="s">
        <v>29</v>
      </c>
      <c r="G908" s="1" t="s">
        <v>30</v>
      </c>
      <c r="H908" s="1" t="s">
        <v>31</v>
      </c>
      <c r="I908" s="5">
        <v>74.599999999999994</v>
      </c>
      <c r="J908" s="5">
        <v>33570</v>
      </c>
      <c r="K908" s="5">
        <v>-1042.43</v>
      </c>
      <c r="L908" s="5">
        <v>32527.57</v>
      </c>
      <c r="M908" s="5">
        <v>-21081.91</v>
      </c>
      <c r="N908" s="5">
        <v>-1180.3599999999999</v>
      </c>
      <c r="O908" s="5">
        <v>-436.08</v>
      </c>
      <c r="P908" s="5">
        <f>Table1[[#This Row],[Net Sales]]+(Table1[[#This Row],[Cost of Goods Sold]]+Table1[[#This Row],[Distribution]]+Table1[[#This Row],[Warehousing]])</f>
        <v>9829.2199999999975</v>
      </c>
      <c r="Q908" s="12">
        <f>Table1[[#This Row],[PROFIT]]/Table1[[#This Row],[Net Sales]]</f>
        <v>0.30218119582864622</v>
      </c>
      <c r="R908" s="14">
        <f>ABS(Table1[[#This Row],[Distribution]])+ABS(Table1[[#This Row],[Warehousing]])</f>
        <v>1616.4399999999998</v>
      </c>
      <c r="S908" s="12">
        <f>ABS(Table1[[#This Row],[Discounts]]/Table1[[#This Row],[Gross Sales]])</f>
        <v>3.1052427762883528E-2</v>
      </c>
      <c r="T908" s="17">
        <f>Table1[[#This Row],[logistics cost]]/Table1[[#This Row],[Net Sales]]</f>
        <v>4.969445919261721E-2</v>
      </c>
      <c r="U908" s="1">
        <f>Table1[[#This Row],[PROFIT]]/Table1[[#This Row],[Volume]]</f>
        <v>131.75898123324396</v>
      </c>
      <c r="V908" s="1">
        <f>ABS(Table1[[#This Row],[Discounts]])</f>
        <v>1042.43</v>
      </c>
    </row>
    <row r="909" spans="1:22" ht="21.75" customHeight="1" x14ac:dyDescent="0.3">
      <c r="A909" s="1">
        <v>1110010</v>
      </c>
      <c r="B909" s="1" t="s">
        <v>15</v>
      </c>
      <c r="C909" s="1">
        <v>202502</v>
      </c>
      <c r="D909" s="1" t="s">
        <v>16</v>
      </c>
      <c r="E909" s="1" t="s">
        <v>17</v>
      </c>
      <c r="F909" s="1" t="s">
        <v>18</v>
      </c>
      <c r="G909" s="1" t="s">
        <v>33</v>
      </c>
      <c r="H909" s="1" t="s">
        <v>34</v>
      </c>
      <c r="I909" s="5">
        <v>242.5</v>
      </c>
      <c r="J909" s="5">
        <v>101850</v>
      </c>
      <c r="K909" s="5">
        <v>-9262.06</v>
      </c>
      <c r="L909" s="5">
        <v>92587.94</v>
      </c>
      <c r="M909" s="5">
        <v>-58568.82</v>
      </c>
      <c r="N909" s="5">
        <v>-2685</v>
      </c>
      <c r="O909" s="5">
        <v>-1442.93</v>
      </c>
      <c r="P909" s="5">
        <f>Table1[[#This Row],[Net Sales]]+(Table1[[#This Row],[Cost of Goods Sold]]+Table1[[#This Row],[Distribution]]+Table1[[#This Row],[Warehousing]])</f>
        <v>29891.190000000002</v>
      </c>
      <c r="Q909" s="12">
        <f>Table1[[#This Row],[PROFIT]]/Table1[[#This Row],[Net Sales]]</f>
        <v>0.32284107411829233</v>
      </c>
      <c r="R909" s="14">
        <f>ABS(Table1[[#This Row],[Distribution]])+ABS(Table1[[#This Row],[Warehousing]])</f>
        <v>4127.93</v>
      </c>
      <c r="S909" s="12">
        <f>ABS(Table1[[#This Row],[Discounts]]/Table1[[#This Row],[Gross Sales]])</f>
        <v>9.0938242513500245E-2</v>
      </c>
      <c r="T909" s="17">
        <f>Table1[[#This Row],[logistics cost]]/Table1[[#This Row],[Net Sales]]</f>
        <v>4.4583884251015844E-2</v>
      </c>
      <c r="U909" s="1">
        <f>Table1[[#This Row],[PROFIT]]/Table1[[#This Row],[Volume]]</f>
        <v>123.26263917525775</v>
      </c>
      <c r="V909" s="1">
        <f>ABS(Table1[[#This Row],[Discounts]])</f>
        <v>9262.06</v>
      </c>
    </row>
    <row r="910" spans="1:22" ht="21.75" customHeight="1" x14ac:dyDescent="0.3">
      <c r="A910" s="1">
        <v>1120010</v>
      </c>
      <c r="B910" s="1" t="s">
        <v>32</v>
      </c>
      <c r="C910" s="1">
        <v>202410</v>
      </c>
      <c r="D910" s="1" t="s">
        <v>22</v>
      </c>
      <c r="E910" s="1" t="s">
        <v>17</v>
      </c>
      <c r="F910" s="1" t="s">
        <v>18</v>
      </c>
      <c r="G910" s="1" t="s">
        <v>36</v>
      </c>
      <c r="H910" s="1" t="s">
        <v>37</v>
      </c>
      <c r="I910" s="5">
        <v>285.8</v>
      </c>
      <c r="J910" s="5">
        <v>137184</v>
      </c>
      <c r="K910" s="5">
        <v>-11027.84</v>
      </c>
      <c r="L910" s="5">
        <v>126156.16</v>
      </c>
      <c r="M910" s="5">
        <v>-84351.05</v>
      </c>
      <c r="N910" s="5">
        <v>-4628.16</v>
      </c>
      <c r="O910" s="5">
        <v>-1690.27</v>
      </c>
      <c r="P910" s="5">
        <f>Table1[[#This Row],[Net Sales]]+(Table1[[#This Row],[Cost of Goods Sold]]+Table1[[#This Row],[Distribution]]+Table1[[#This Row],[Warehousing]])</f>
        <v>35486.679999999993</v>
      </c>
      <c r="Q910" s="12">
        <f>Table1[[#This Row],[PROFIT]]/Table1[[#This Row],[Net Sales]]</f>
        <v>0.28129169435721563</v>
      </c>
      <c r="R910" s="14">
        <f>ABS(Table1[[#This Row],[Distribution]])+ABS(Table1[[#This Row],[Warehousing]])</f>
        <v>6318.43</v>
      </c>
      <c r="S910" s="12">
        <f>ABS(Table1[[#This Row],[Discounts]]/Table1[[#This Row],[Gross Sales]])</f>
        <v>8.0387217168182881E-2</v>
      </c>
      <c r="T910" s="17">
        <f>Table1[[#This Row],[logistics cost]]/Table1[[#This Row],[Net Sales]]</f>
        <v>5.0084197236187282E-2</v>
      </c>
      <c r="U910" s="1">
        <f>Table1[[#This Row],[PROFIT]]/Table1[[#This Row],[Volume]]</f>
        <v>124.16613016095168</v>
      </c>
      <c r="V910" s="1">
        <f>ABS(Table1[[#This Row],[Discounts]])</f>
        <v>11027.84</v>
      </c>
    </row>
    <row r="911" spans="1:22" ht="21.75" customHeight="1" x14ac:dyDescent="0.3">
      <c r="A911" s="1">
        <v>1120020</v>
      </c>
      <c r="B911" s="1" t="s">
        <v>21</v>
      </c>
      <c r="C911" s="1">
        <v>202501</v>
      </c>
      <c r="D911" s="1" t="s">
        <v>22</v>
      </c>
      <c r="E911" s="1" t="s">
        <v>23</v>
      </c>
      <c r="F911" s="1" t="s">
        <v>24</v>
      </c>
      <c r="G911" s="1" t="s">
        <v>43</v>
      </c>
      <c r="H911" s="1" t="s">
        <v>31</v>
      </c>
      <c r="I911" s="5">
        <v>93.9</v>
      </c>
      <c r="J911" s="5">
        <v>35682</v>
      </c>
      <c r="K911" s="5">
        <v>-1206.42</v>
      </c>
      <c r="L911" s="5">
        <v>34475.58</v>
      </c>
      <c r="M911" s="5">
        <v>-21994.67</v>
      </c>
      <c r="N911" s="5">
        <v>-1094.22</v>
      </c>
      <c r="O911" s="5">
        <v>-540.42999999999995</v>
      </c>
      <c r="P911" s="5">
        <f>Table1[[#This Row],[Net Sales]]+(Table1[[#This Row],[Cost of Goods Sold]]+Table1[[#This Row],[Distribution]]+Table1[[#This Row],[Warehousing]])</f>
        <v>10846.260000000002</v>
      </c>
      <c r="Q911" s="12">
        <f>Table1[[#This Row],[PROFIT]]/Table1[[#This Row],[Net Sales]]</f>
        <v>0.31460703489252395</v>
      </c>
      <c r="R911" s="14">
        <f>ABS(Table1[[#This Row],[Distribution]])+ABS(Table1[[#This Row],[Warehousing]])</f>
        <v>1634.65</v>
      </c>
      <c r="S911" s="12">
        <f>ABS(Table1[[#This Row],[Discounts]]/Table1[[#This Row],[Gross Sales]])</f>
        <v>3.3810324533378178E-2</v>
      </c>
      <c r="T911" s="17">
        <f>Table1[[#This Row],[logistics cost]]/Table1[[#This Row],[Net Sales]]</f>
        <v>4.7414720796575431E-2</v>
      </c>
      <c r="U911" s="1">
        <f>Table1[[#This Row],[PROFIT]]/Table1[[#This Row],[Volume]]</f>
        <v>115.50862619808308</v>
      </c>
      <c r="V911" s="1">
        <f>ABS(Table1[[#This Row],[Discounts]])</f>
        <v>1206.42</v>
      </c>
    </row>
    <row r="912" spans="1:22" ht="21.75" customHeight="1" x14ac:dyDescent="0.3">
      <c r="A912" s="1">
        <v>1110010</v>
      </c>
      <c r="B912" s="1" t="s">
        <v>15</v>
      </c>
      <c r="C912" s="1">
        <v>202411</v>
      </c>
      <c r="D912" s="1" t="s">
        <v>16</v>
      </c>
      <c r="E912" s="1" t="s">
        <v>17</v>
      </c>
      <c r="F912" s="1" t="s">
        <v>18</v>
      </c>
      <c r="G912" s="1" t="s">
        <v>36</v>
      </c>
      <c r="H912" s="1" t="s">
        <v>37</v>
      </c>
      <c r="I912" s="5">
        <v>192</v>
      </c>
      <c r="J912" s="5">
        <v>80640</v>
      </c>
      <c r="K912" s="5">
        <v>-9028.92</v>
      </c>
      <c r="L912" s="5">
        <v>71611.08</v>
      </c>
      <c r="M912" s="5">
        <v>-48324.959999999999</v>
      </c>
      <c r="N912" s="5">
        <v>-2254.14</v>
      </c>
      <c r="O912" s="5">
        <v>-996.03</v>
      </c>
      <c r="P912" s="5">
        <f>Table1[[#This Row],[Net Sales]]+(Table1[[#This Row],[Cost of Goods Sold]]+Table1[[#This Row],[Distribution]]+Table1[[#This Row],[Warehousing]])</f>
        <v>20035.950000000004</v>
      </c>
      <c r="Q912" s="12">
        <f>Table1[[#This Row],[PROFIT]]/Table1[[#This Row],[Net Sales]]</f>
        <v>0.27978840704539026</v>
      </c>
      <c r="R912" s="14">
        <f>ABS(Table1[[#This Row],[Distribution]])+ABS(Table1[[#This Row],[Warehousing]])</f>
        <v>3250.17</v>
      </c>
      <c r="S912" s="12">
        <f>ABS(Table1[[#This Row],[Discounts]]/Table1[[#This Row],[Gross Sales]])</f>
        <v>0.11196577380952381</v>
      </c>
      <c r="T912" s="17">
        <f>Table1[[#This Row],[logistics cost]]/Table1[[#This Row],[Net Sales]]</f>
        <v>4.5386412270279959E-2</v>
      </c>
      <c r="U912" s="1">
        <f>Table1[[#This Row],[PROFIT]]/Table1[[#This Row],[Volume]]</f>
        <v>104.35390625000002</v>
      </c>
      <c r="V912" s="1">
        <f>ABS(Table1[[#This Row],[Discounts]])</f>
        <v>9028.92</v>
      </c>
    </row>
    <row r="913" spans="1:22" ht="21.75" customHeight="1" x14ac:dyDescent="0.3">
      <c r="A913" s="1">
        <v>1120020</v>
      </c>
      <c r="B913" s="1" t="s">
        <v>21</v>
      </c>
      <c r="C913" s="1">
        <v>202403</v>
      </c>
      <c r="D913" s="1" t="s">
        <v>22</v>
      </c>
      <c r="E913" s="1" t="s">
        <v>23</v>
      </c>
      <c r="F913" s="1" t="s">
        <v>24</v>
      </c>
      <c r="G913" s="1" t="s">
        <v>39</v>
      </c>
      <c r="H913" s="1" t="s">
        <v>37</v>
      </c>
      <c r="I913" s="5">
        <v>183.6</v>
      </c>
      <c r="J913" s="5">
        <v>69768</v>
      </c>
      <c r="K913" s="5">
        <v>-6107.04</v>
      </c>
      <c r="L913" s="5">
        <v>63660.959999999999</v>
      </c>
      <c r="M913" s="5">
        <v>-39884.76</v>
      </c>
      <c r="N913" s="5">
        <v>-1998.34</v>
      </c>
      <c r="O913" s="5">
        <v>-924.06</v>
      </c>
      <c r="P913" s="5">
        <f>Table1[[#This Row],[Net Sales]]+(Table1[[#This Row],[Cost of Goods Sold]]+Table1[[#This Row],[Distribution]]+Table1[[#This Row],[Warehousing]])</f>
        <v>20853.800000000003</v>
      </c>
      <c r="Q913" s="12">
        <f>Table1[[#This Row],[PROFIT]]/Table1[[#This Row],[Net Sales]]</f>
        <v>0.32757595864090022</v>
      </c>
      <c r="R913" s="14">
        <f>ABS(Table1[[#This Row],[Distribution]])+ABS(Table1[[#This Row],[Warehousing]])</f>
        <v>2922.3999999999996</v>
      </c>
      <c r="S913" s="12">
        <f>ABS(Table1[[#This Row],[Discounts]]/Table1[[#This Row],[Gross Sales]])</f>
        <v>8.7533539731682153E-2</v>
      </c>
      <c r="T913" s="17">
        <f>Table1[[#This Row],[logistics cost]]/Table1[[#This Row],[Net Sales]]</f>
        <v>4.590568536823824E-2</v>
      </c>
      <c r="U913" s="1">
        <f>Table1[[#This Row],[PROFIT]]/Table1[[#This Row],[Volume]]</f>
        <v>113.58278867102399</v>
      </c>
      <c r="V913" s="1">
        <f>ABS(Table1[[#This Row],[Discounts]])</f>
        <v>6107.04</v>
      </c>
    </row>
    <row r="914" spans="1:22" ht="21.75" customHeight="1" x14ac:dyDescent="0.3">
      <c r="A914" s="1">
        <v>1120010</v>
      </c>
      <c r="B914" s="1" t="s">
        <v>32</v>
      </c>
      <c r="C914" s="1">
        <v>202404</v>
      </c>
      <c r="D914" s="1" t="s">
        <v>22</v>
      </c>
      <c r="E914" s="1" t="s">
        <v>17</v>
      </c>
      <c r="F914" s="1" t="s">
        <v>18</v>
      </c>
      <c r="G914" s="1" t="s">
        <v>38</v>
      </c>
      <c r="H914" s="1" t="s">
        <v>20</v>
      </c>
      <c r="I914" s="5">
        <v>84.2</v>
      </c>
      <c r="J914" s="5">
        <v>40416</v>
      </c>
      <c r="K914" s="5">
        <v>-2640.34</v>
      </c>
      <c r="L914" s="5">
        <v>37775.660000000003</v>
      </c>
      <c r="M914" s="5">
        <v>-25294.15</v>
      </c>
      <c r="N914" s="5">
        <v>-1211.3599999999999</v>
      </c>
      <c r="O914" s="5">
        <v>-387.9</v>
      </c>
      <c r="P914" s="5">
        <f>Table1[[#This Row],[Net Sales]]+(Table1[[#This Row],[Cost of Goods Sold]]+Table1[[#This Row],[Distribution]]+Table1[[#This Row],[Warehousing]])</f>
        <v>10882.25</v>
      </c>
      <c r="Q914" s="12">
        <f>Table1[[#This Row],[PROFIT]]/Table1[[#This Row],[Net Sales]]</f>
        <v>0.28807570800880777</v>
      </c>
      <c r="R914" s="14">
        <f>ABS(Table1[[#This Row],[Distribution]])+ABS(Table1[[#This Row],[Warehousing]])</f>
        <v>1599.2599999999998</v>
      </c>
      <c r="S914" s="12">
        <f>ABS(Table1[[#This Row],[Discounts]]/Table1[[#This Row],[Gross Sales]])</f>
        <v>6.532907759303247E-2</v>
      </c>
      <c r="T914" s="17">
        <f>Table1[[#This Row],[logistics cost]]/Table1[[#This Row],[Net Sales]]</f>
        <v>4.2335726232182298E-2</v>
      </c>
      <c r="U914" s="1">
        <f>Table1[[#This Row],[PROFIT]]/Table1[[#This Row],[Volume]]</f>
        <v>129.24287410926365</v>
      </c>
      <c r="V914" s="1">
        <f>ABS(Table1[[#This Row],[Discounts]])</f>
        <v>2640.34</v>
      </c>
    </row>
    <row r="915" spans="1:22" ht="21.75" customHeight="1" x14ac:dyDescent="0.3">
      <c r="A915" s="1">
        <v>1110020</v>
      </c>
      <c r="B915" s="1" t="s">
        <v>41</v>
      </c>
      <c r="C915" s="1">
        <v>202410</v>
      </c>
      <c r="D915" s="1" t="s">
        <v>16</v>
      </c>
      <c r="E915" s="1" t="s">
        <v>28</v>
      </c>
      <c r="F915" s="1" t="s">
        <v>29</v>
      </c>
      <c r="G915" s="1" t="s">
        <v>42</v>
      </c>
      <c r="H915" s="1" t="s">
        <v>20</v>
      </c>
      <c r="I915" s="5">
        <v>32.6</v>
      </c>
      <c r="J915" s="5">
        <v>14670</v>
      </c>
      <c r="K915" s="5">
        <v>-1008.32</v>
      </c>
      <c r="L915" s="5">
        <v>13661.68</v>
      </c>
      <c r="M915" s="5">
        <v>-8900.09</v>
      </c>
      <c r="N915" s="5">
        <v>-397.46</v>
      </c>
      <c r="O915" s="5">
        <v>-186.98</v>
      </c>
      <c r="P915" s="5">
        <f>Table1[[#This Row],[Net Sales]]+(Table1[[#This Row],[Cost of Goods Sold]]+Table1[[#This Row],[Distribution]]+Table1[[#This Row],[Warehousing]])</f>
        <v>4177.1500000000015</v>
      </c>
      <c r="Q915" s="12">
        <f>Table1[[#This Row],[PROFIT]]/Table1[[#This Row],[Net Sales]]</f>
        <v>0.30575668585415566</v>
      </c>
      <c r="R915" s="14">
        <f>ABS(Table1[[#This Row],[Distribution]])+ABS(Table1[[#This Row],[Warehousing]])</f>
        <v>584.43999999999994</v>
      </c>
      <c r="S915" s="12">
        <f>ABS(Table1[[#This Row],[Discounts]]/Table1[[#This Row],[Gross Sales]])</f>
        <v>6.8733469665985009E-2</v>
      </c>
      <c r="T915" s="17">
        <f>Table1[[#This Row],[logistics cost]]/Table1[[#This Row],[Net Sales]]</f>
        <v>4.2779511743797245E-2</v>
      </c>
      <c r="U915" s="1">
        <f>Table1[[#This Row],[PROFIT]]/Table1[[#This Row],[Volume]]</f>
        <v>128.13343558282213</v>
      </c>
      <c r="V915" s="1">
        <f>ABS(Table1[[#This Row],[Discounts]])</f>
        <v>1008.32</v>
      </c>
    </row>
    <row r="916" spans="1:22" ht="21.75" customHeight="1" x14ac:dyDescent="0.3">
      <c r="A916" s="1">
        <v>1110010</v>
      </c>
      <c r="B916" s="1" t="s">
        <v>15</v>
      </c>
      <c r="C916" s="1">
        <v>202502</v>
      </c>
      <c r="D916" s="1" t="s">
        <v>16</v>
      </c>
      <c r="E916" s="1" t="s">
        <v>17</v>
      </c>
      <c r="F916" s="1" t="s">
        <v>18</v>
      </c>
      <c r="G916" s="1" t="s">
        <v>39</v>
      </c>
      <c r="H916" s="1" t="s">
        <v>37</v>
      </c>
      <c r="I916" s="5">
        <v>147.80000000000001</v>
      </c>
      <c r="J916" s="5">
        <v>62076</v>
      </c>
      <c r="K916" s="5">
        <v>-7423.28</v>
      </c>
      <c r="L916" s="5">
        <v>54652.72</v>
      </c>
      <c r="M916" s="5">
        <v>-34308.15</v>
      </c>
      <c r="N916" s="5">
        <v>-1550.4</v>
      </c>
      <c r="O916" s="5">
        <v>-952.67</v>
      </c>
      <c r="P916" s="5">
        <f>Table1[[#This Row],[Net Sales]]+(Table1[[#This Row],[Cost of Goods Sold]]+Table1[[#This Row],[Distribution]]+Table1[[#This Row],[Warehousing]])</f>
        <v>17841.5</v>
      </c>
      <c r="Q916" s="12">
        <f>Table1[[#This Row],[PROFIT]]/Table1[[#This Row],[Net Sales]]</f>
        <v>0.32645218755809408</v>
      </c>
      <c r="R916" s="14">
        <f>ABS(Table1[[#This Row],[Distribution]])+ABS(Table1[[#This Row],[Warehousing]])</f>
        <v>2503.0700000000002</v>
      </c>
      <c r="S916" s="12">
        <f>ABS(Table1[[#This Row],[Discounts]]/Table1[[#This Row],[Gross Sales]])</f>
        <v>0.11958373606546813</v>
      </c>
      <c r="T916" s="17">
        <f>Table1[[#This Row],[logistics cost]]/Table1[[#This Row],[Net Sales]]</f>
        <v>4.5799550324302253E-2</v>
      </c>
      <c r="U916" s="1">
        <f>Table1[[#This Row],[PROFIT]]/Table1[[#This Row],[Volume]]</f>
        <v>120.71380243572395</v>
      </c>
      <c r="V916" s="1">
        <f>ABS(Table1[[#This Row],[Discounts]])</f>
        <v>7423.28</v>
      </c>
    </row>
    <row r="917" spans="1:22" ht="21.75" customHeight="1" x14ac:dyDescent="0.3">
      <c r="A917" s="1">
        <v>1120020</v>
      </c>
      <c r="B917" s="1" t="s">
        <v>21</v>
      </c>
      <c r="C917" s="1">
        <v>202407</v>
      </c>
      <c r="D917" s="1" t="s">
        <v>22</v>
      </c>
      <c r="E917" s="1" t="s">
        <v>23</v>
      </c>
      <c r="F917" s="1" t="s">
        <v>24</v>
      </c>
      <c r="G917" s="1" t="s">
        <v>36</v>
      </c>
      <c r="H917" s="1" t="s">
        <v>37</v>
      </c>
      <c r="I917" s="5">
        <v>127.4</v>
      </c>
      <c r="J917" s="5">
        <v>48412</v>
      </c>
      <c r="K917" s="5">
        <v>-5456.8</v>
      </c>
      <c r="L917" s="5">
        <v>42955.199999999997</v>
      </c>
      <c r="M917" s="5">
        <v>-28345.599999999999</v>
      </c>
      <c r="N917" s="5">
        <v>-995.51</v>
      </c>
      <c r="O917" s="5">
        <v>-676.58</v>
      </c>
      <c r="P917" s="5">
        <f>Table1[[#This Row],[Net Sales]]+(Table1[[#This Row],[Cost of Goods Sold]]+Table1[[#This Row],[Distribution]]+Table1[[#This Row],[Warehousing]])</f>
        <v>12937.509999999998</v>
      </c>
      <c r="Q917" s="12">
        <f>Table1[[#This Row],[PROFIT]]/Table1[[#This Row],[Net Sales]]</f>
        <v>0.30118611949193574</v>
      </c>
      <c r="R917" s="14">
        <f>ABS(Table1[[#This Row],[Distribution]])+ABS(Table1[[#This Row],[Warehousing]])</f>
        <v>1672.0900000000001</v>
      </c>
      <c r="S917" s="12">
        <f>ABS(Table1[[#This Row],[Discounts]]/Table1[[#This Row],[Gross Sales]])</f>
        <v>0.11271585557299843</v>
      </c>
      <c r="T917" s="17">
        <f>Table1[[#This Row],[logistics cost]]/Table1[[#This Row],[Net Sales]]</f>
        <v>3.8926369799232696E-2</v>
      </c>
      <c r="U917" s="1">
        <f>Table1[[#This Row],[PROFIT]]/Table1[[#This Row],[Volume]]</f>
        <v>101.55031397174253</v>
      </c>
      <c r="V917" s="1">
        <f>ABS(Table1[[#This Row],[Discounts]])</f>
        <v>5456.8</v>
      </c>
    </row>
    <row r="918" spans="1:22" ht="21.75" customHeight="1" x14ac:dyDescent="0.3">
      <c r="A918" s="1">
        <v>1120010</v>
      </c>
      <c r="B918" s="1" t="s">
        <v>32</v>
      </c>
      <c r="C918" s="1">
        <v>202409</v>
      </c>
      <c r="D918" s="1" t="s">
        <v>22</v>
      </c>
      <c r="E918" s="1" t="s">
        <v>17</v>
      </c>
      <c r="F918" s="1" t="s">
        <v>18</v>
      </c>
      <c r="G918" s="1" t="s">
        <v>39</v>
      </c>
      <c r="H918" s="1" t="s">
        <v>37</v>
      </c>
      <c r="I918" s="5">
        <v>100.4</v>
      </c>
      <c r="J918" s="5">
        <v>48192</v>
      </c>
      <c r="K918" s="5">
        <v>-5765.85</v>
      </c>
      <c r="L918" s="5">
        <v>42426.15</v>
      </c>
      <c r="M918" s="5">
        <v>-27438.85</v>
      </c>
      <c r="N918" s="5">
        <v>-1548.2</v>
      </c>
      <c r="O918" s="5">
        <v>-680.88</v>
      </c>
      <c r="P918" s="5">
        <f>Table1[[#This Row],[Net Sales]]+(Table1[[#This Row],[Cost of Goods Sold]]+Table1[[#This Row],[Distribution]]+Table1[[#This Row],[Warehousing]])</f>
        <v>12758.220000000001</v>
      </c>
      <c r="Q918" s="12">
        <f>Table1[[#This Row],[PROFIT]]/Table1[[#This Row],[Net Sales]]</f>
        <v>0.30071594995067902</v>
      </c>
      <c r="R918" s="14">
        <f>ABS(Table1[[#This Row],[Distribution]])+ABS(Table1[[#This Row],[Warehousing]])</f>
        <v>2229.08</v>
      </c>
      <c r="S918" s="12">
        <f>ABS(Table1[[#This Row],[Discounts]]/Table1[[#This Row],[Gross Sales]])</f>
        <v>0.1196433017928287</v>
      </c>
      <c r="T918" s="17">
        <f>Table1[[#This Row],[logistics cost]]/Table1[[#This Row],[Net Sales]]</f>
        <v>5.2540237565746592E-2</v>
      </c>
      <c r="U918" s="1">
        <f>Table1[[#This Row],[PROFIT]]/Table1[[#This Row],[Volume]]</f>
        <v>127.07390438247012</v>
      </c>
      <c r="V918" s="1">
        <f>ABS(Table1[[#This Row],[Discounts]])</f>
        <v>5765.85</v>
      </c>
    </row>
    <row r="919" spans="1:22" ht="21.75" customHeight="1" x14ac:dyDescent="0.3">
      <c r="A919" s="1">
        <v>1110020</v>
      </c>
      <c r="B919" s="1" t="s">
        <v>41</v>
      </c>
      <c r="C919" s="1">
        <v>202503</v>
      </c>
      <c r="D919" s="1" t="s">
        <v>16</v>
      </c>
      <c r="E919" s="1" t="s">
        <v>28</v>
      </c>
      <c r="F919" s="1" t="s">
        <v>29</v>
      </c>
      <c r="G919" s="1" t="s">
        <v>40</v>
      </c>
      <c r="H919" s="1" t="s">
        <v>34</v>
      </c>
      <c r="I919" s="5">
        <v>165.7</v>
      </c>
      <c r="J919" s="5">
        <v>74565</v>
      </c>
      <c r="K919" s="5">
        <v>-5306.98</v>
      </c>
      <c r="L919" s="5">
        <v>69258.02</v>
      </c>
      <c r="M919" s="5">
        <v>-43318.55</v>
      </c>
      <c r="N919" s="5">
        <v>-2280.39</v>
      </c>
      <c r="O919" s="5">
        <v>-1328.99</v>
      </c>
      <c r="P919" s="5">
        <f>Table1[[#This Row],[Net Sales]]+(Table1[[#This Row],[Cost of Goods Sold]]+Table1[[#This Row],[Distribution]]+Table1[[#This Row],[Warehousing]])</f>
        <v>22330.090000000004</v>
      </c>
      <c r="Q919" s="12">
        <f>Table1[[#This Row],[PROFIT]]/Table1[[#This Row],[Net Sales]]</f>
        <v>0.32241883322682346</v>
      </c>
      <c r="R919" s="14">
        <f>ABS(Table1[[#This Row],[Distribution]])+ABS(Table1[[#This Row],[Warehousing]])</f>
        <v>3609.38</v>
      </c>
      <c r="S919" s="12">
        <f>ABS(Table1[[#This Row],[Discounts]]/Table1[[#This Row],[Gross Sales]])</f>
        <v>7.1172534030711457E-2</v>
      </c>
      <c r="T919" s="17">
        <f>Table1[[#This Row],[logistics cost]]/Table1[[#This Row],[Net Sales]]</f>
        <v>5.211497527650949E-2</v>
      </c>
      <c r="U919" s="1">
        <f>Table1[[#This Row],[PROFIT]]/Table1[[#This Row],[Volume]]</f>
        <v>134.7621605310803</v>
      </c>
      <c r="V919" s="1">
        <f>ABS(Table1[[#This Row],[Discounts]])</f>
        <v>5306.98</v>
      </c>
    </row>
    <row r="920" spans="1:22" ht="21.75" customHeight="1" x14ac:dyDescent="0.3">
      <c r="A920" s="1">
        <v>1120010</v>
      </c>
      <c r="B920" s="1" t="s">
        <v>32</v>
      </c>
      <c r="C920" s="1">
        <v>202508</v>
      </c>
      <c r="D920" s="1" t="s">
        <v>22</v>
      </c>
      <c r="E920" s="1" t="s">
        <v>17</v>
      </c>
      <c r="F920" s="1" t="s">
        <v>18</v>
      </c>
      <c r="G920" s="1" t="s">
        <v>40</v>
      </c>
      <c r="H920" s="1" t="s">
        <v>34</v>
      </c>
      <c r="I920" s="5">
        <v>255.9</v>
      </c>
      <c r="J920" s="5">
        <v>122832</v>
      </c>
      <c r="K920" s="5">
        <v>-11729.88</v>
      </c>
      <c r="L920" s="5">
        <v>111102.12</v>
      </c>
      <c r="M920" s="5">
        <v>-71650.11</v>
      </c>
      <c r="N920" s="5">
        <v>-2621.0700000000002</v>
      </c>
      <c r="O920" s="5">
        <v>-1797.34</v>
      </c>
      <c r="P920" s="5">
        <f>Table1[[#This Row],[Net Sales]]+(Table1[[#This Row],[Cost of Goods Sold]]+Table1[[#This Row],[Distribution]]+Table1[[#This Row],[Warehousing]])</f>
        <v>35033.599999999991</v>
      </c>
      <c r="Q920" s="12">
        <f>Table1[[#This Row],[PROFIT]]/Table1[[#This Row],[Net Sales]]</f>
        <v>0.31532791633498974</v>
      </c>
      <c r="R920" s="14">
        <f>ABS(Table1[[#This Row],[Distribution]])+ABS(Table1[[#This Row],[Warehousing]])</f>
        <v>4418.41</v>
      </c>
      <c r="S920" s="12">
        <f>ABS(Table1[[#This Row],[Discounts]]/Table1[[#This Row],[Gross Sales]])</f>
        <v>9.5495310668229777E-2</v>
      </c>
      <c r="T920" s="17">
        <f>Table1[[#This Row],[logistics cost]]/Table1[[#This Row],[Net Sales]]</f>
        <v>3.9768908100043458E-2</v>
      </c>
      <c r="U920" s="1">
        <f>Table1[[#This Row],[PROFIT]]/Table1[[#This Row],[Volume]]</f>
        <v>136.90347792106289</v>
      </c>
      <c r="V920" s="1">
        <f>ABS(Table1[[#This Row],[Discounts]])</f>
        <v>11729.88</v>
      </c>
    </row>
    <row r="921" spans="1:22" ht="21.75" customHeight="1" x14ac:dyDescent="0.3">
      <c r="A921" s="1">
        <v>1120020</v>
      </c>
      <c r="B921" s="1" t="s">
        <v>21</v>
      </c>
      <c r="C921" s="1">
        <v>202510</v>
      </c>
      <c r="D921" s="1" t="s">
        <v>22</v>
      </c>
      <c r="E921" s="1" t="s">
        <v>23</v>
      </c>
      <c r="F921" s="1" t="s">
        <v>24</v>
      </c>
      <c r="G921" s="1" t="s">
        <v>35</v>
      </c>
      <c r="H921" s="1" t="s">
        <v>31</v>
      </c>
      <c r="I921" s="5">
        <v>30.2</v>
      </c>
      <c r="J921" s="5">
        <v>11476</v>
      </c>
      <c r="K921" s="5">
        <v>-360.03</v>
      </c>
      <c r="L921" s="5">
        <v>11115.97</v>
      </c>
      <c r="M921" s="5">
        <v>-7154.38</v>
      </c>
      <c r="N921" s="5">
        <v>-432.56</v>
      </c>
      <c r="O921" s="5">
        <v>-137.80000000000001</v>
      </c>
      <c r="P921" s="5">
        <f>Table1[[#This Row],[Net Sales]]+(Table1[[#This Row],[Cost of Goods Sold]]+Table1[[#This Row],[Distribution]]+Table1[[#This Row],[Warehousing]])</f>
        <v>3391.2299999999987</v>
      </c>
      <c r="Q921" s="12">
        <f>Table1[[#This Row],[PROFIT]]/Table1[[#This Row],[Net Sales]]</f>
        <v>0.30507728970121356</v>
      </c>
      <c r="R921" s="14">
        <f>ABS(Table1[[#This Row],[Distribution]])+ABS(Table1[[#This Row],[Warehousing]])</f>
        <v>570.36</v>
      </c>
      <c r="S921" s="12">
        <f>ABS(Table1[[#This Row],[Discounts]]/Table1[[#This Row],[Gross Sales]])</f>
        <v>3.1372429417915647E-2</v>
      </c>
      <c r="T921" s="17">
        <f>Table1[[#This Row],[logistics cost]]/Table1[[#This Row],[Net Sales]]</f>
        <v>5.1309962153550256E-2</v>
      </c>
      <c r="U921" s="1">
        <f>Table1[[#This Row],[PROFIT]]/Table1[[#This Row],[Volume]]</f>
        <v>112.29238410596022</v>
      </c>
      <c r="V921" s="1">
        <f>ABS(Table1[[#This Row],[Discounts]])</f>
        <v>360.03</v>
      </c>
    </row>
    <row r="922" spans="1:22" ht="21.75" customHeight="1" x14ac:dyDescent="0.3">
      <c r="A922" s="1">
        <v>1110020</v>
      </c>
      <c r="B922" s="1" t="s">
        <v>41</v>
      </c>
      <c r="C922" s="1">
        <v>202510</v>
      </c>
      <c r="D922" s="1" t="s">
        <v>16</v>
      </c>
      <c r="E922" s="1" t="s">
        <v>28</v>
      </c>
      <c r="F922" s="1" t="s">
        <v>29</v>
      </c>
      <c r="G922" s="1" t="s">
        <v>40</v>
      </c>
      <c r="H922" s="1" t="s">
        <v>34</v>
      </c>
      <c r="I922" s="5">
        <v>279.10000000000002</v>
      </c>
      <c r="J922" s="5">
        <v>125595</v>
      </c>
      <c r="K922" s="5">
        <v>-11421.78</v>
      </c>
      <c r="L922" s="5">
        <v>114173.22</v>
      </c>
      <c r="M922" s="5">
        <v>-75736.179999999993</v>
      </c>
      <c r="N922" s="5">
        <v>-2779.56</v>
      </c>
      <c r="O922" s="5">
        <v>-1705.16</v>
      </c>
      <c r="P922" s="5">
        <f>Table1[[#This Row],[Net Sales]]+(Table1[[#This Row],[Cost of Goods Sold]]+Table1[[#This Row],[Distribution]]+Table1[[#This Row],[Warehousing]])</f>
        <v>33952.320000000007</v>
      </c>
      <c r="Q922" s="12">
        <f>Table1[[#This Row],[PROFIT]]/Table1[[#This Row],[Net Sales]]</f>
        <v>0.2973755141529687</v>
      </c>
      <c r="R922" s="14">
        <f>ABS(Table1[[#This Row],[Distribution]])+ABS(Table1[[#This Row],[Warehousing]])</f>
        <v>4484.72</v>
      </c>
      <c r="S922" s="12">
        <f>ABS(Table1[[#This Row],[Discounts]]/Table1[[#This Row],[Gross Sales]])</f>
        <v>9.0941359130538635E-2</v>
      </c>
      <c r="T922" s="17">
        <f>Table1[[#This Row],[logistics cost]]/Table1[[#This Row],[Net Sales]]</f>
        <v>3.9279964250811185E-2</v>
      </c>
      <c r="U922" s="1">
        <f>Table1[[#This Row],[PROFIT]]/Table1[[#This Row],[Volume]]</f>
        <v>121.64930132568973</v>
      </c>
      <c r="V922" s="1">
        <f>ABS(Table1[[#This Row],[Discounts]])</f>
        <v>11421.78</v>
      </c>
    </row>
    <row r="923" spans="1:22" ht="21.75" customHeight="1" x14ac:dyDescent="0.3">
      <c r="A923" s="1">
        <v>1130010</v>
      </c>
      <c r="B923" s="1" t="s">
        <v>26</v>
      </c>
      <c r="C923" s="1">
        <v>202403</v>
      </c>
      <c r="D923" s="1" t="s">
        <v>27</v>
      </c>
      <c r="E923" s="1" t="s">
        <v>28</v>
      </c>
      <c r="F923" s="1" t="s">
        <v>29</v>
      </c>
      <c r="G923" s="1" t="s">
        <v>19</v>
      </c>
      <c r="H923" s="1" t="s">
        <v>20</v>
      </c>
      <c r="I923" s="5">
        <v>93.1</v>
      </c>
      <c r="J923" s="5">
        <v>33516</v>
      </c>
      <c r="K923" s="5">
        <v>-2518.12</v>
      </c>
      <c r="L923" s="5">
        <v>30997.88</v>
      </c>
      <c r="M923" s="5">
        <v>-20668.48</v>
      </c>
      <c r="N923" s="5">
        <v>-874.2</v>
      </c>
      <c r="O923" s="5">
        <v>-361.08</v>
      </c>
      <c r="P923" s="5">
        <f>Table1[[#This Row],[Net Sales]]+(Table1[[#This Row],[Cost of Goods Sold]]+Table1[[#This Row],[Distribution]]+Table1[[#This Row],[Warehousing]])</f>
        <v>9094.119999999999</v>
      </c>
      <c r="Q923" s="12">
        <f>Table1[[#This Row],[PROFIT]]/Table1[[#This Row],[Net Sales]]</f>
        <v>0.29337877299995996</v>
      </c>
      <c r="R923" s="14">
        <f>ABS(Table1[[#This Row],[Distribution]])+ABS(Table1[[#This Row],[Warehousing]])</f>
        <v>1235.28</v>
      </c>
      <c r="S923" s="12">
        <f>ABS(Table1[[#This Row],[Discounts]]/Table1[[#This Row],[Gross Sales]])</f>
        <v>7.5131877312328441E-2</v>
      </c>
      <c r="T923" s="17">
        <f>Table1[[#This Row],[logistics cost]]/Table1[[#This Row],[Net Sales]]</f>
        <v>3.9850467193240313E-2</v>
      </c>
      <c r="U923" s="1">
        <f>Table1[[#This Row],[PROFIT]]/Table1[[#This Row],[Volume]]</f>
        <v>97.681203007518789</v>
      </c>
      <c r="V923" s="1">
        <f>ABS(Table1[[#This Row],[Discounts]])</f>
        <v>2518.12</v>
      </c>
    </row>
    <row r="924" spans="1:22" ht="21.75" customHeight="1" x14ac:dyDescent="0.3">
      <c r="A924" s="1">
        <v>1110020</v>
      </c>
      <c r="B924" s="1" t="s">
        <v>41</v>
      </c>
      <c r="C924" s="1">
        <v>202401</v>
      </c>
      <c r="D924" s="1" t="s">
        <v>16</v>
      </c>
      <c r="E924" s="1" t="s">
        <v>28</v>
      </c>
      <c r="F924" s="1" t="s">
        <v>29</v>
      </c>
      <c r="G924" s="1" t="s">
        <v>42</v>
      </c>
      <c r="H924" s="1" t="s">
        <v>20</v>
      </c>
      <c r="I924" s="5">
        <v>18.100000000000001</v>
      </c>
      <c r="J924" s="5">
        <v>8145</v>
      </c>
      <c r="K924" s="5">
        <v>-658.4</v>
      </c>
      <c r="L924" s="5">
        <v>7486.6</v>
      </c>
      <c r="M924" s="5">
        <v>-4978.47</v>
      </c>
      <c r="N924" s="5">
        <v>-206.8</v>
      </c>
      <c r="O924" s="5">
        <v>-130.71</v>
      </c>
      <c r="P924" s="5">
        <f>Table1[[#This Row],[Net Sales]]+(Table1[[#This Row],[Cost of Goods Sold]]+Table1[[#This Row],[Distribution]]+Table1[[#This Row],[Warehousing]])</f>
        <v>2170.62</v>
      </c>
      <c r="Q924" s="12">
        <f>Table1[[#This Row],[PROFIT]]/Table1[[#This Row],[Net Sales]]</f>
        <v>0.28993401544092107</v>
      </c>
      <c r="R924" s="14">
        <f>ABS(Table1[[#This Row],[Distribution]])+ABS(Table1[[#This Row],[Warehousing]])</f>
        <v>337.51</v>
      </c>
      <c r="S924" s="12">
        <f>ABS(Table1[[#This Row],[Discounts]]/Table1[[#This Row],[Gross Sales]])</f>
        <v>8.0834868017188463E-2</v>
      </c>
      <c r="T924" s="17">
        <f>Table1[[#This Row],[logistics cost]]/Table1[[#This Row],[Net Sales]]</f>
        <v>4.508187962492987E-2</v>
      </c>
      <c r="U924" s="1">
        <f>Table1[[#This Row],[PROFIT]]/Table1[[#This Row],[Volume]]</f>
        <v>119.92375690607733</v>
      </c>
      <c r="V924" s="1">
        <f>ABS(Table1[[#This Row],[Discounts]])</f>
        <v>658.4</v>
      </c>
    </row>
    <row r="925" spans="1:22" ht="21.75" customHeight="1" x14ac:dyDescent="0.3">
      <c r="A925" s="1">
        <v>1110020</v>
      </c>
      <c r="B925" s="1" t="s">
        <v>41</v>
      </c>
      <c r="C925" s="1">
        <v>202401</v>
      </c>
      <c r="D925" s="1" t="s">
        <v>16</v>
      </c>
      <c r="E925" s="1" t="s">
        <v>28</v>
      </c>
      <c r="F925" s="1" t="s">
        <v>29</v>
      </c>
      <c r="G925" s="1" t="s">
        <v>30</v>
      </c>
      <c r="H925" s="1" t="s">
        <v>31</v>
      </c>
      <c r="I925" s="5">
        <v>37.6</v>
      </c>
      <c r="J925" s="5">
        <v>16920</v>
      </c>
      <c r="K925" s="5">
        <v>-578.36</v>
      </c>
      <c r="L925" s="5">
        <v>16341.64</v>
      </c>
      <c r="M925" s="5">
        <v>-10265.64</v>
      </c>
      <c r="N925" s="5">
        <v>-545.91</v>
      </c>
      <c r="O925" s="5">
        <v>-239.28</v>
      </c>
      <c r="P925" s="5">
        <f>Table1[[#This Row],[Net Sales]]+(Table1[[#This Row],[Cost of Goods Sold]]+Table1[[#This Row],[Distribution]]+Table1[[#This Row],[Warehousing]])</f>
        <v>5290.8099999999995</v>
      </c>
      <c r="Q925" s="12">
        <f>Table1[[#This Row],[PROFIT]]/Table1[[#This Row],[Net Sales]]</f>
        <v>0.32376248650686218</v>
      </c>
      <c r="R925" s="14">
        <f>ABS(Table1[[#This Row],[Distribution]])+ABS(Table1[[#This Row],[Warehousing]])</f>
        <v>785.18999999999994</v>
      </c>
      <c r="S925" s="12">
        <f>ABS(Table1[[#This Row],[Discounts]]/Table1[[#This Row],[Gross Sales]])</f>
        <v>3.4182033096926717E-2</v>
      </c>
      <c r="T925" s="17">
        <f>Table1[[#This Row],[logistics cost]]/Table1[[#This Row],[Net Sales]]</f>
        <v>4.8048421088703455E-2</v>
      </c>
      <c r="U925" s="1">
        <f>Table1[[#This Row],[PROFIT]]/Table1[[#This Row],[Volume]]</f>
        <v>140.71303191489361</v>
      </c>
      <c r="V925" s="1">
        <f>ABS(Table1[[#This Row],[Discounts]])</f>
        <v>578.36</v>
      </c>
    </row>
    <row r="926" spans="1:22" ht="21.75" customHeight="1" x14ac:dyDescent="0.3">
      <c r="A926" s="1">
        <v>1120020</v>
      </c>
      <c r="B926" s="1" t="s">
        <v>21</v>
      </c>
      <c r="C926" s="1">
        <v>202506</v>
      </c>
      <c r="D926" s="1" t="s">
        <v>22</v>
      </c>
      <c r="E926" s="1" t="s">
        <v>23</v>
      </c>
      <c r="F926" s="1" t="s">
        <v>24</v>
      </c>
      <c r="G926" s="1" t="s">
        <v>25</v>
      </c>
      <c r="H926" s="1" t="s">
        <v>20</v>
      </c>
      <c r="I926" s="5">
        <v>82.3</v>
      </c>
      <c r="J926" s="5">
        <v>31274</v>
      </c>
      <c r="K926" s="5">
        <v>-2545.94</v>
      </c>
      <c r="L926" s="5">
        <v>28728.06</v>
      </c>
      <c r="M926" s="5">
        <v>-18565.89</v>
      </c>
      <c r="N926" s="5">
        <v>-845.06</v>
      </c>
      <c r="O926" s="5">
        <v>-367.47</v>
      </c>
      <c r="P926" s="5">
        <f>Table1[[#This Row],[Net Sales]]+(Table1[[#This Row],[Cost of Goods Sold]]+Table1[[#This Row],[Distribution]]+Table1[[#This Row],[Warehousing]])</f>
        <v>8949.64</v>
      </c>
      <c r="Q926" s="12">
        <f>Table1[[#This Row],[PROFIT]]/Table1[[#This Row],[Net Sales]]</f>
        <v>0.31152956377841035</v>
      </c>
      <c r="R926" s="14">
        <f>ABS(Table1[[#This Row],[Distribution]])+ABS(Table1[[#This Row],[Warehousing]])</f>
        <v>1212.53</v>
      </c>
      <c r="S926" s="12">
        <f>ABS(Table1[[#This Row],[Discounts]]/Table1[[#This Row],[Gross Sales]])</f>
        <v>8.1407558994692084E-2</v>
      </c>
      <c r="T926" s="17">
        <f>Table1[[#This Row],[logistics cost]]/Table1[[#This Row],[Net Sales]]</f>
        <v>4.2207166094751961E-2</v>
      </c>
      <c r="U926" s="1">
        <f>Table1[[#This Row],[PROFIT]]/Table1[[#This Row],[Volume]]</f>
        <v>108.74410692588091</v>
      </c>
      <c r="V926" s="1">
        <f>ABS(Table1[[#This Row],[Discounts]])</f>
        <v>2545.94</v>
      </c>
    </row>
    <row r="927" spans="1:22" ht="21.75" customHeight="1" x14ac:dyDescent="0.3">
      <c r="A927" s="1">
        <v>1110020</v>
      </c>
      <c r="B927" s="1" t="s">
        <v>41</v>
      </c>
      <c r="C927" s="1">
        <v>202508</v>
      </c>
      <c r="D927" s="1" t="s">
        <v>16</v>
      </c>
      <c r="E927" s="1" t="s">
        <v>28</v>
      </c>
      <c r="F927" s="1" t="s">
        <v>29</v>
      </c>
      <c r="G927" s="1" t="s">
        <v>36</v>
      </c>
      <c r="H927" s="1" t="s">
        <v>37</v>
      </c>
      <c r="I927" s="5">
        <v>75.099999999999994</v>
      </c>
      <c r="J927" s="5">
        <v>33795</v>
      </c>
      <c r="K927" s="5">
        <v>-3101.22</v>
      </c>
      <c r="L927" s="5">
        <v>30693.78</v>
      </c>
      <c r="M927" s="5">
        <v>-20014.78</v>
      </c>
      <c r="N927" s="5">
        <v>-853.81</v>
      </c>
      <c r="O927" s="5">
        <v>-330.75</v>
      </c>
      <c r="P927" s="5">
        <f>Table1[[#This Row],[Net Sales]]+(Table1[[#This Row],[Cost of Goods Sold]]+Table1[[#This Row],[Distribution]]+Table1[[#This Row],[Warehousing]])</f>
        <v>9494.4399999999987</v>
      </c>
      <c r="Q927" s="12">
        <f>Table1[[#This Row],[PROFIT]]/Table1[[#This Row],[Net Sales]]</f>
        <v>0.30932781820942218</v>
      </c>
      <c r="R927" s="14">
        <f>ABS(Table1[[#This Row],[Distribution]])+ABS(Table1[[#This Row],[Warehousing]])</f>
        <v>1184.56</v>
      </c>
      <c r="S927" s="12">
        <f>ABS(Table1[[#This Row],[Discounts]]/Table1[[#This Row],[Gross Sales]])</f>
        <v>9.1765645805592544E-2</v>
      </c>
      <c r="T927" s="17">
        <f>Table1[[#This Row],[logistics cost]]/Table1[[#This Row],[Net Sales]]</f>
        <v>3.8592835421378535E-2</v>
      </c>
      <c r="U927" s="1">
        <f>Table1[[#This Row],[PROFIT]]/Table1[[#This Row],[Volume]]</f>
        <v>126.42396804260984</v>
      </c>
      <c r="V927" s="1">
        <f>ABS(Table1[[#This Row],[Discounts]])</f>
        <v>3101.22</v>
      </c>
    </row>
    <row r="928" spans="1:22" ht="21.75" customHeight="1" x14ac:dyDescent="0.3">
      <c r="A928" s="1">
        <v>1110010</v>
      </c>
      <c r="B928" s="1" t="s">
        <v>15</v>
      </c>
      <c r="C928" s="1">
        <v>202503</v>
      </c>
      <c r="D928" s="1" t="s">
        <v>16</v>
      </c>
      <c r="E928" s="1" t="s">
        <v>17</v>
      </c>
      <c r="F928" s="1" t="s">
        <v>18</v>
      </c>
      <c r="G928" s="1" t="s">
        <v>33</v>
      </c>
      <c r="H928" s="1" t="s">
        <v>34</v>
      </c>
      <c r="I928" s="5">
        <v>139.5</v>
      </c>
      <c r="J928" s="5">
        <v>58590</v>
      </c>
      <c r="K928" s="5">
        <v>-4482.1499999999996</v>
      </c>
      <c r="L928" s="5">
        <v>54107.85</v>
      </c>
      <c r="M928" s="5">
        <v>-33658.69</v>
      </c>
      <c r="N928" s="5">
        <v>-1812.66</v>
      </c>
      <c r="O928" s="5">
        <v>-658.04</v>
      </c>
      <c r="P928" s="5">
        <f>Table1[[#This Row],[Net Sales]]+(Table1[[#This Row],[Cost of Goods Sold]]+Table1[[#This Row],[Distribution]]+Table1[[#This Row],[Warehousing]])</f>
        <v>17978.459999999992</v>
      </c>
      <c r="Q928" s="12">
        <f>Table1[[#This Row],[PROFIT]]/Table1[[#This Row],[Net Sales]]</f>
        <v>0.33227082576742545</v>
      </c>
      <c r="R928" s="14">
        <f>ABS(Table1[[#This Row],[Distribution]])+ABS(Table1[[#This Row],[Warehousing]])</f>
        <v>2470.6999999999998</v>
      </c>
      <c r="S928" s="12">
        <f>ABS(Table1[[#This Row],[Discounts]]/Table1[[#This Row],[Gross Sales]])</f>
        <v>7.6500256016385049E-2</v>
      </c>
      <c r="T928" s="17">
        <f>Table1[[#This Row],[logistics cost]]/Table1[[#This Row],[Net Sales]]</f>
        <v>4.566250553293099E-2</v>
      </c>
      <c r="U928" s="1">
        <f>Table1[[#This Row],[PROFIT]]/Table1[[#This Row],[Volume]]</f>
        <v>128.87784946236553</v>
      </c>
      <c r="V928" s="1">
        <f>ABS(Table1[[#This Row],[Discounts]])</f>
        <v>4482.1499999999996</v>
      </c>
    </row>
    <row r="929" spans="1:22" ht="21.75" customHeight="1" x14ac:dyDescent="0.3">
      <c r="A929" s="1">
        <v>1110010</v>
      </c>
      <c r="B929" s="1" t="s">
        <v>15</v>
      </c>
      <c r="C929" s="1">
        <v>202511</v>
      </c>
      <c r="D929" s="1" t="s">
        <v>16</v>
      </c>
      <c r="E929" s="1" t="s">
        <v>17</v>
      </c>
      <c r="F929" s="1" t="s">
        <v>18</v>
      </c>
      <c r="G929" s="1" t="s">
        <v>42</v>
      </c>
      <c r="H929" s="1" t="s">
        <v>20</v>
      </c>
      <c r="I929" s="5">
        <v>43.9</v>
      </c>
      <c r="J929" s="5">
        <v>18438</v>
      </c>
      <c r="K929" s="5">
        <v>-1135.27</v>
      </c>
      <c r="L929" s="5">
        <v>17302.73</v>
      </c>
      <c r="M929" s="5">
        <v>-10732.54</v>
      </c>
      <c r="N929" s="5">
        <v>-613.35</v>
      </c>
      <c r="O929" s="5">
        <v>-305.76</v>
      </c>
      <c r="P929" s="5">
        <f>Table1[[#This Row],[Net Sales]]+(Table1[[#This Row],[Cost of Goods Sold]]+Table1[[#This Row],[Distribution]]+Table1[[#This Row],[Warehousing]])</f>
        <v>5651.0799999999981</v>
      </c>
      <c r="Q929" s="12">
        <f>Table1[[#This Row],[PROFIT]]/Table1[[#This Row],[Net Sales]]</f>
        <v>0.32660048443222534</v>
      </c>
      <c r="R929" s="14">
        <f>ABS(Table1[[#This Row],[Distribution]])+ABS(Table1[[#This Row],[Warehousing]])</f>
        <v>919.11</v>
      </c>
      <c r="S929" s="12">
        <f>ABS(Table1[[#This Row],[Discounts]]/Table1[[#This Row],[Gross Sales]])</f>
        <v>6.1572296344505908E-2</v>
      </c>
      <c r="T929" s="17">
        <f>Table1[[#This Row],[logistics cost]]/Table1[[#This Row],[Net Sales]]</f>
        <v>5.3119363244990822E-2</v>
      </c>
      <c r="U929" s="1">
        <f>Table1[[#This Row],[PROFIT]]/Table1[[#This Row],[Volume]]</f>
        <v>128.72619589977216</v>
      </c>
      <c r="V929" s="1">
        <f>ABS(Table1[[#This Row],[Discounts]])</f>
        <v>1135.27</v>
      </c>
    </row>
    <row r="930" spans="1:22" ht="21.75" customHeight="1" x14ac:dyDescent="0.3">
      <c r="A930" s="1">
        <v>1110020</v>
      </c>
      <c r="B930" s="1" t="s">
        <v>41</v>
      </c>
      <c r="C930" s="1">
        <v>202407</v>
      </c>
      <c r="D930" s="1" t="s">
        <v>16</v>
      </c>
      <c r="E930" s="1" t="s">
        <v>28</v>
      </c>
      <c r="F930" s="1" t="s">
        <v>29</v>
      </c>
      <c r="G930" s="1" t="s">
        <v>33</v>
      </c>
      <c r="H930" s="1" t="s">
        <v>34</v>
      </c>
      <c r="I930" s="5">
        <v>72.8</v>
      </c>
      <c r="J930" s="5">
        <v>32760</v>
      </c>
      <c r="K930" s="5">
        <v>-2707.63</v>
      </c>
      <c r="L930" s="5">
        <v>30052.37</v>
      </c>
      <c r="M930" s="5">
        <v>-20416.3</v>
      </c>
      <c r="N930" s="5">
        <v>-803.67</v>
      </c>
      <c r="O930" s="5">
        <v>-358.27</v>
      </c>
      <c r="P930" s="5">
        <f>Table1[[#This Row],[Net Sales]]+(Table1[[#This Row],[Cost of Goods Sold]]+Table1[[#This Row],[Distribution]]+Table1[[#This Row],[Warehousing]])</f>
        <v>8474.130000000001</v>
      </c>
      <c r="Q930" s="12">
        <f>Table1[[#This Row],[PROFIT]]/Table1[[#This Row],[Net Sales]]</f>
        <v>0.28197875907956682</v>
      </c>
      <c r="R930" s="14">
        <f>ABS(Table1[[#This Row],[Distribution]])+ABS(Table1[[#This Row],[Warehousing]])</f>
        <v>1161.94</v>
      </c>
      <c r="S930" s="12">
        <f>ABS(Table1[[#This Row],[Discounts]]/Table1[[#This Row],[Gross Sales]])</f>
        <v>8.2650488400488401E-2</v>
      </c>
      <c r="T930" s="17">
        <f>Table1[[#This Row],[logistics cost]]/Table1[[#This Row],[Net Sales]]</f>
        <v>3.8663839158109663E-2</v>
      </c>
      <c r="U930" s="1">
        <f>Table1[[#This Row],[PROFIT]]/Table1[[#This Row],[Volume]]</f>
        <v>116.40288461538464</v>
      </c>
      <c r="V930" s="1">
        <f>ABS(Table1[[#This Row],[Discounts]])</f>
        <v>2707.63</v>
      </c>
    </row>
    <row r="931" spans="1:22" ht="21.75" customHeight="1" x14ac:dyDescent="0.3">
      <c r="A931" s="1">
        <v>1110010</v>
      </c>
      <c r="B931" s="1" t="s">
        <v>15</v>
      </c>
      <c r="C931" s="1">
        <v>202510</v>
      </c>
      <c r="D931" s="1" t="s">
        <v>16</v>
      </c>
      <c r="E931" s="1" t="s">
        <v>17</v>
      </c>
      <c r="F931" s="1" t="s">
        <v>18</v>
      </c>
      <c r="G931" s="1" t="s">
        <v>36</v>
      </c>
      <c r="H931" s="1" t="s">
        <v>37</v>
      </c>
      <c r="I931" s="5">
        <v>92</v>
      </c>
      <c r="J931" s="5">
        <v>38640</v>
      </c>
      <c r="K931" s="5">
        <v>-3349.39</v>
      </c>
      <c r="L931" s="5">
        <v>35290.61</v>
      </c>
      <c r="M931" s="5">
        <v>-22760.35</v>
      </c>
      <c r="N931" s="5">
        <v>-781.82</v>
      </c>
      <c r="O931" s="5">
        <v>-468.36</v>
      </c>
      <c r="P931" s="5">
        <f>Table1[[#This Row],[Net Sales]]+(Table1[[#This Row],[Cost of Goods Sold]]+Table1[[#This Row],[Distribution]]+Table1[[#This Row],[Warehousing]])</f>
        <v>11280.080000000002</v>
      </c>
      <c r="Q931" s="12">
        <f>Table1[[#This Row],[PROFIT]]/Table1[[#This Row],[Net Sales]]</f>
        <v>0.3196340329623093</v>
      </c>
      <c r="R931" s="14">
        <f>ABS(Table1[[#This Row],[Distribution]])+ABS(Table1[[#This Row],[Warehousing]])</f>
        <v>1250.18</v>
      </c>
      <c r="S931" s="12">
        <f>ABS(Table1[[#This Row],[Discounts]]/Table1[[#This Row],[Gross Sales]])</f>
        <v>8.6681935817805381E-2</v>
      </c>
      <c r="T931" s="17">
        <f>Table1[[#This Row],[logistics cost]]/Table1[[#This Row],[Net Sales]]</f>
        <v>3.542528734980778E-2</v>
      </c>
      <c r="U931" s="1">
        <f>Table1[[#This Row],[PROFIT]]/Table1[[#This Row],[Volume]]</f>
        <v>122.60956521739132</v>
      </c>
      <c r="V931" s="1">
        <f>ABS(Table1[[#This Row],[Discounts]])</f>
        <v>3349.39</v>
      </c>
    </row>
    <row r="932" spans="1:22" ht="21.75" customHeight="1" x14ac:dyDescent="0.3">
      <c r="A932" s="1">
        <v>1130010</v>
      </c>
      <c r="B932" s="1" t="s">
        <v>26</v>
      </c>
      <c r="C932" s="1">
        <v>202506</v>
      </c>
      <c r="D932" s="1" t="s">
        <v>27</v>
      </c>
      <c r="E932" s="1" t="s">
        <v>28</v>
      </c>
      <c r="F932" s="1" t="s">
        <v>29</v>
      </c>
      <c r="G932" s="1" t="s">
        <v>36</v>
      </c>
      <c r="H932" s="1" t="s">
        <v>37</v>
      </c>
      <c r="I932" s="5">
        <v>148.80000000000001</v>
      </c>
      <c r="J932" s="5">
        <v>53568</v>
      </c>
      <c r="K932" s="5">
        <v>-5202.2700000000004</v>
      </c>
      <c r="L932" s="5">
        <v>48365.73</v>
      </c>
      <c r="M932" s="5">
        <v>-30661.19</v>
      </c>
      <c r="N932" s="5">
        <v>-1069.74</v>
      </c>
      <c r="O932" s="5">
        <v>-640.05999999999995</v>
      </c>
      <c r="P932" s="5">
        <f>Table1[[#This Row],[Net Sales]]+(Table1[[#This Row],[Cost of Goods Sold]]+Table1[[#This Row],[Distribution]]+Table1[[#This Row],[Warehousing]])</f>
        <v>15994.740000000002</v>
      </c>
      <c r="Q932" s="12">
        <f>Table1[[#This Row],[PROFIT]]/Table1[[#This Row],[Net Sales]]</f>
        <v>0.33070399226890612</v>
      </c>
      <c r="R932" s="14">
        <f>ABS(Table1[[#This Row],[Distribution]])+ABS(Table1[[#This Row],[Warehousing]])</f>
        <v>1709.8</v>
      </c>
      <c r="S932" s="12">
        <f>ABS(Table1[[#This Row],[Discounts]]/Table1[[#This Row],[Gross Sales]])</f>
        <v>9.7115255376344092E-2</v>
      </c>
      <c r="T932" s="17">
        <f>Table1[[#This Row],[logistics cost]]/Table1[[#This Row],[Net Sales]]</f>
        <v>3.5351477171956254E-2</v>
      </c>
      <c r="U932" s="1">
        <f>Table1[[#This Row],[PROFIT]]/Table1[[#This Row],[Volume]]</f>
        <v>107.49153225806452</v>
      </c>
      <c r="V932" s="1">
        <f>ABS(Table1[[#This Row],[Discounts]])</f>
        <v>5202.2700000000004</v>
      </c>
    </row>
    <row r="933" spans="1:22" ht="21.75" customHeight="1" x14ac:dyDescent="0.3">
      <c r="A933" s="1">
        <v>1110010</v>
      </c>
      <c r="B933" s="1" t="s">
        <v>15</v>
      </c>
      <c r="C933" s="1">
        <v>202411</v>
      </c>
      <c r="D933" s="1" t="s">
        <v>16</v>
      </c>
      <c r="E933" s="1" t="s">
        <v>17</v>
      </c>
      <c r="F933" s="1" t="s">
        <v>18</v>
      </c>
      <c r="G933" s="1" t="s">
        <v>43</v>
      </c>
      <c r="H933" s="1" t="s">
        <v>31</v>
      </c>
      <c r="I933" s="5">
        <v>11.3</v>
      </c>
      <c r="J933" s="5">
        <v>4746</v>
      </c>
      <c r="K933" s="5">
        <v>-115.12</v>
      </c>
      <c r="L933" s="5">
        <v>4630.88</v>
      </c>
      <c r="M933" s="5">
        <v>-2932.3</v>
      </c>
      <c r="N933" s="5">
        <v>-153.56</v>
      </c>
      <c r="O933" s="5">
        <v>-59.2</v>
      </c>
      <c r="P933" s="5">
        <f>Table1[[#This Row],[Net Sales]]+(Table1[[#This Row],[Cost of Goods Sold]]+Table1[[#This Row],[Distribution]]+Table1[[#This Row],[Warehousing]])</f>
        <v>1485.8200000000002</v>
      </c>
      <c r="Q933" s="12">
        <f>Table1[[#This Row],[PROFIT]]/Table1[[#This Row],[Net Sales]]</f>
        <v>0.32085046470649209</v>
      </c>
      <c r="R933" s="14">
        <f>ABS(Table1[[#This Row],[Distribution]])+ABS(Table1[[#This Row],[Warehousing]])</f>
        <v>212.76</v>
      </c>
      <c r="S933" s="12">
        <f>ABS(Table1[[#This Row],[Discounts]]/Table1[[#This Row],[Gross Sales]])</f>
        <v>2.4256215760640541E-2</v>
      </c>
      <c r="T933" s="17">
        <f>Table1[[#This Row],[logistics cost]]/Table1[[#This Row],[Net Sales]]</f>
        <v>4.5943751511591746E-2</v>
      </c>
      <c r="U933" s="1">
        <f>Table1[[#This Row],[PROFIT]]/Table1[[#This Row],[Volume]]</f>
        <v>131.48849557522124</v>
      </c>
      <c r="V933" s="1">
        <f>ABS(Table1[[#This Row],[Discounts]])</f>
        <v>115.12</v>
      </c>
    </row>
    <row r="934" spans="1:22" ht="21.75" customHeight="1" x14ac:dyDescent="0.3">
      <c r="A934" s="1">
        <v>1130010</v>
      </c>
      <c r="B934" s="1" t="s">
        <v>26</v>
      </c>
      <c r="C934" s="1">
        <v>202403</v>
      </c>
      <c r="D934" s="1" t="s">
        <v>27</v>
      </c>
      <c r="E934" s="1" t="s">
        <v>28</v>
      </c>
      <c r="F934" s="1" t="s">
        <v>29</v>
      </c>
      <c r="G934" s="1" t="s">
        <v>33</v>
      </c>
      <c r="H934" s="1" t="s">
        <v>34</v>
      </c>
      <c r="I934" s="5">
        <v>271.39999999999998</v>
      </c>
      <c r="J934" s="5">
        <v>97704</v>
      </c>
      <c r="K934" s="5">
        <v>-8044.25</v>
      </c>
      <c r="L934" s="5">
        <v>89659.75</v>
      </c>
      <c r="M934" s="5">
        <v>-59718.12</v>
      </c>
      <c r="N934" s="5">
        <v>-2689.03</v>
      </c>
      <c r="O934" s="5">
        <v>-1784.65</v>
      </c>
      <c r="P934" s="5">
        <f>Table1[[#This Row],[Net Sales]]+(Table1[[#This Row],[Cost of Goods Sold]]+Table1[[#This Row],[Distribution]]+Table1[[#This Row],[Warehousing]])</f>
        <v>25467.949999999997</v>
      </c>
      <c r="Q934" s="12">
        <f>Table1[[#This Row],[PROFIT]]/Table1[[#This Row],[Net Sales]]</f>
        <v>0.28405109316053184</v>
      </c>
      <c r="R934" s="14">
        <f>ABS(Table1[[#This Row],[Distribution]])+ABS(Table1[[#This Row],[Warehousing]])</f>
        <v>4473.68</v>
      </c>
      <c r="S934" s="12">
        <f>ABS(Table1[[#This Row],[Discounts]]/Table1[[#This Row],[Gross Sales]])</f>
        <v>8.2332862523540495E-2</v>
      </c>
      <c r="T934" s="17">
        <f>Table1[[#This Row],[logistics cost]]/Table1[[#This Row],[Net Sales]]</f>
        <v>4.9896190877177331E-2</v>
      </c>
      <c r="U934" s="1">
        <f>Table1[[#This Row],[PROFIT]]/Table1[[#This Row],[Volume]]</f>
        <v>93.839167280766389</v>
      </c>
      <c r="V934" s="1">
        <f>ABS(Table1[[#This Row],[Discounts]])</f>
        <v>8044.25</v>
      </c>
    </row>
    <row r="935" spans="1:22" ht="21.75" customHeight="1" x14ac:dyDescent="0.3">
      <c r="A935" s="1">
        <v>1130010</v>
      </c>
      <c r="B935" s="1" t="s">
        <v>26</v>
      </c>
      <c r="C935" s="1">
        <v>202404</v>
      </c>
      <c r="D935" s="1" t="s">
        <v>27</v>
      </c>
      <c r="E935" s="1" t="s">
        <v>28</v>
      </c>
      <c r="F935" s="1" t="s">
        <v>29</v>
      </c>
      <c r="G935" s="1" t="s">
        <v>39</v>
      </c>
      <c r="H935" s="1" t="s">
        <v>37</v>
      </c>
      <c r="I935" s="5">
        <v>200</v>
      </c>
      <c r="J935" s="5">
        <v>72000</v>
      </c>
      <c r="K935" s="5">
        <v>-8586.48</v>
      </c>
      <c r="L935" s="5">
        <v>63413.52</v>
      </c>
      <c r="M935" s="5">
        <v>-41965.73</v>
      </c>
      <c r="N935" s="5">
        <v>-2128.0300000000002</v>
      </c>
      <c r="O935" s="5">
        <v>-1250.75</v>
      </c>
      <c r="P935" s="5">
        <f>Table1[[#This Row],[Net Sales]]+(Table1[[#This Row],[Cost of Goods Sold]]+Table1[[#This Row],[Distribution]]+Table1[[#This Row],[Warehousing]])</f>
        <v>18069.009999999995</v>
      </c>
      <c r="Q935" s="12">
        <f>Table1[[#This Row],[PROFIT]]/Table1[[#This Row],[Net Sales]]</f>
        <v>0.28493939462751783</v>
      </c>
      <c r="R935" s="14">
        <f>ABS(Table1[[#This Row],[Distribution]])+ABS(Table1[[#This Row],[Warehousing]])</f>
        <v>3378.78</v>
      </c>
      <c r="S935" s="12">
        <f>ABS(Table1[[#This Row],[Discounts]]/Table1[[#This Row],[Gross Sales]])</f>
        <v>0.11925666666666666</v>
      </c>
      <c r="T935" s="17">
        <f>Table1[[#This Row],[logistics cost]]/Table1[[#This Row],[Net Sales]]</f>
        <v>5.3281697656903458E-2</v>
      </c>
      <c r="U935" s="1">
        <f>Table1[[#This Row],[PROFIT]]/Table1[[#This Row],[Volume]]</f>
        <v>90.345049999999972</v>
      </c>
      <c r="V935" s="1">
        <f>ABS(Table1[[#This Row],[Discounts]])</f>
        <v>8586.48</v>
      </c>
    </row>
    <row r="936" spans="1:22" ht="21.75" customHeight="1" x14ac:dyDescent="0.3">
      <c r="A936" s="1">
        <v>1110020</v>
      </c>
      <c r="B936" s="1" t="s">
        <v>41</v>
      </c>
      <c r="C936" s="1">
        <v>202509</v>
      </c>
      <c r="D936" s="1" t="s">
        <v>16</v>
      </c>
      <c r="E936" s="1" t="s">
        <v>28</v>
      </c>
      <c r="F936" s="1" t="s">
        <v>29</v>
      </c>
      <c r="G936" s="1" t="s">
        <v>33</v>
      </c>
      <c r="H936" s="1" t="s">
        <v>34</v>
      </c>
      <c r="I936" s="5">
        <v>240.4</v>
      </c>
      <c r="J936" s="5">
        <v>108180</v>
      </c>
      <c r="K936" s="5">
        <v>-9804.2199999999993</v>
      </c>
      <c r="L936" s="5">
        <v>98375.78</v>
      </c>
      <c r="M936" s="5">
        <v>-66765.8</v>
      </c>
      <c r="N936" s="5">
        <v>-3278.61</v>
      </c>
      <c r="O936" s="5">
        <v>-1050.17</v>
      </c>
      <c r="P936" s="5">
        <f>Table1[[#This Row],[Net Sales]]+(Table1[[#This Row],[Cost of Goods Sold]]+Table1[[#This Row],[Distribution]]+Table1[[#This Row],[Warehousing]])</f>
        <v>27281.199999999997</v>
      </c>
      <c r="Q936" s="12">
        <f>Table1[[#This Row],[PROFIT]]/Table1[[#This Row],[Net Sales]]</f>
        <v>0.27731622559943103</v>
      </c>
      <c r="R936" s="14">
        <f>ABS(Table1[[#This Row],[Distribution]])+ABS(Table1[[#This Row],[Warehousing]])</f>
        <v>4328.7800000000007</v>
      </c>
      <c r="S936" s="12">
        <f>ABS(Table1[[#This Row],[Discounts]]/Table1[[#This Row],[Gross Sales]])</f>
        <v>9.0628766870031421E-2</v>
      </c>
      <c r="T936" s="17">
        <f>Table1[[#This Row],[logistics cost]]/Table1[[#This Row],[Net Sales]]</f>
        <v>4.4002497362663866E-2</v>
      </c>
      <c r="U936" s="1">
        <f>Table1[[#This Row],[PROFIT]]/Table1[[#This Row],[Volume]]</f>
        <v>113.48252911813643</v>
      </c>
      <c r="V936" s="1">
        <f>ABS(Table1[[#This Row],[Discounts]])</f>
        <v>9804.2199999999993</v>
      </c>
    </row>
    <row r="937" spans="1:22" ht="21.75" customHeight="1" x14ac:dyDescent="0.3">
      <c r="A937" s="1">
        <v>1110010</v>
      </c>
      <c r="B937" s="1" t="s">
        <v>15</v>
      </c>
      <c r="C937" s="1">
        <v>202505</v>
      </c>
      <c r="D937" s="1" t="s">
        <v>16</v>
      </c>
      <c r="E937" s="1" t="s">
        <v>17</v>
      </c>
      <c r="F937" s="1" t="s">
        <v>18</v>
      </c>
      <c r="G937" s="1" t="s">
        <v>35</v>
      </c>
      <c r="H937" s="1" t="s">
        <v>31</v>
      </c>
      <c r="I937" s="5">
        <v>80.5</v>
      </c>
      <c r="J937" s="5">
        <v>33810</v>
      </c>
      <c r="K937" s="5">
        <v>-833.37</v>
      </c>
      <c r="L937" s="5">
        <v>32976.629999999997</v>
      </c>
      <c r="M937" s="5">
        <v>-21607.87</v>
      </c>
      <c r="N937" s="5">
        <v>-1311.4</v>
      </c>
      <c r="O937" s="5">
        <v>-406.47</v>
      </c>
      <c r="P937" s="5">
        <f>Table1[[#This Row],[Net Sales]]+(Table1[[#This Row],[Cost of Goods Sold]]+Table1[[#This Row],[Distribution]]+Table1[[#This Row],[Warehousing]])</f>
        <v>9650.8899999999958</v>
      </c>
      <c r="Q937" s="12">
        <f>Table1[[#This Row],[PROFIT]]/Table1[[#This Row],[Net Sales]]</f>
        <v>0.29265846752685148</v>
      </c>
      <c r="R937" s="14">
        <f>ABS(Table1[[#This Row],[Distribution]])+ABS(Table1[[#This Row],[Warehousing]])</f>
        <v>1717.8700000000001</v>
      </c>
      <c r="S937" s="12">
        <f>ABS(Table1[[#This Row],[Discounts]]/Table1[[#This Row],[Gross Sales]])</f>
        <v>2.4648624667258208E-2</v>
      </c>
      <c r="T937" s="17">
        <f>Table1[[#This Row],[logistics cost]]/Table1[[#This Row],[Net Sales]]</f>
        <v>5.2093558377554049E-2</v>
      </c>
      <c r="U937" s="1">
        <f>Table1[[#This Row],[PROFIT]]/Table1[[#This Row],[Volume]]</f>
        <v>119.8868322981366</v>
      </c>
      <c r="V937" s="1">
        <f>ABS(Table1[[#This Row],[Discounts]])</f>
        <v>833.37</v>
      </c>
    </row>
    <row r="938" spans="1:22" ht="21.75" customHeight="1" x14ac:dyDescent="0.3">
      <c r="A938" s="1">
        <v>1130010</v>
      </c>
      <c r="B938" s="1" t="s">
        <v>26</v>
      </c>
      <c r="C938" s="1">
        <v>202408</v>
      </c>
      <c r="D938" s="1" t="s">
        <v>27</v>
      </c>
      <c r="E938" s="1" t="s">
        <v>28</v>
      </c>
      <c r="F938" s="1" t="s">
        <v>29</v>
      </c>
      <c r="G938" s="1" t="s">
        <v>19</v>
      </c>
      <c r="H938" s="1" t="s">
        <v>20</v>
      </c>
      <c r="I938" s="5">
        <v>91.2</v>
      </c>
      <c r="J938" s="5">
        <v>32832</v>
      </c>
      <c r="K938" s="5">
        <v>-2715.78</v>
      </c>
      <c r="L938" s="5">
        <v>30116.22</v>
      </c>
      <c r="M938" s="5">
        <v>-19791.96</v>
      </c>
      <c r="N938" s="5">
        <v>-638.41999999999996</v>
      </c>
      <c r="O938" s="5">
        <v>-413.95</v>
      </c>
      <c r="P938" s="5">
        <f>Table1[[#This Row],[Net Sales]]+(Table1[[#This Row],[Cost of Goods Sold]]+Table1[[#This Row],[Distribution]]+Table1[[#This Row],[Warehousing]])</f>
        <v>9271.8900000000031</v>
      </c>
      <c r="Q938" s="12">
        <f>Table1[[#This Row],[PROFIT]]/Table1[[#This Row],[Net Sales]]</f>
        <v>0.30787031041744289</v>
      </c>
      <c r="R938" s="14">
        <f>ABS(Table1[[#This Row],[Distribution]])+ABS(Table1[[#This Row],[Warehousing]])</f>
        <v>1052.3699999999999</v>
      </c>
      <c r="S938" s="12">
        <f>ABS(Table1[[#This Row],[Discounts]]/Table1[[#This Row],[Gross Sales]])</f>
        <v>8.2717470760233919E-2</v>
      </c>
      <c r="T938" s="17">
        <f>Table1[[#This Row],[logistics cost]]/Table1[[#This Row],[Net Sales]]</f>
        <v>3.4943628383641769E-2</v>
      </c>
      <c r="U938" s="1">
        <f>Table1[[#This Row],[PROFIT]]/Table1[[#This Row],[Volume]]</f>
        <v>101.66546052631583</v>
      </c>
      <c r="V938" s="1">
        <f>ABS(Table1[[#This Row],[Discounts]])</f>
        <v>2715.78</v>
      </c>
    </row>
    <row r="939" spans="1:22" ht="21.75" customHeight="1" x14ac:dyDescent="0.3">
      <c r="A939" s="1">
        <v>1120010</v>
      </c>
      <c r="B939" s="1" t="s">
        <v>32</v>
      </c>
      <c r="C939" s="1">
        <v>202501</v>
      </c>
      <c r="D939" s="1" t="s">
        <v>22</v>
      </c>
      <c r="E939" s="1" t="s">
        <v>17</v>
      </c>
      <c r="F939" s="1" t="s">
        <v>18</v>
      </c>
      <c r="G939" s="1" t="s">
        <v>36</v>
      </c>
      <c r="H939" s="1" t="s">
        <v>37</v>
      </c>
      <c r="I939" s="5">
        <v>101.1</v>
      </c>
      <c r="J939" s="5">
        <v>48528</v>
      </c>
      <c r="K939" s="5">
        <v>-3955.82</v>
      </c>
      <c r="L939" s="5">
        <v>44572.18</v>
      </c>
      <c r="M939" s="5">
        <v>-30104.25</v>
      </c>
      <c r="N939" s="5">
        <v>-1424.59</v>
      </c>
      <c r="O939" s="5">
        <v>-867.32</v>
      </c>
      <c r="P939" s="5">
        <f>Table1[[#This Row],[Net Sales]]+(Table1[[#This Row],[Cost of Goods Sold]]+Table1[[#This Row],[Distribution]]+Table1[[#This Row],[Warehousing]])</f>
        <v>12176.02</v>
      </c>
      <c r="Q939" s="12">
        <f>Table1[[#This Row],[PROFIT]]/Table1[[#This Row],[Net Sales]]</f>
        <v>0.27317533044154446</v>
      </c>
      <c r="R939" s="14">
        <f>ABS(Table1[[#This Row],[Distribution]])+ABS(Table1[[#This Row],[Warehousing]])</f>
        <v>2291.91</v>
      </c>
      <c r="S939" s="12">
        <f>ABS(Table1[[#This Row],[Discounts]]/Table1[[#This Row],[Gross Sales]])</f>
        <v>8.1516238048137166E-2</v>
      </c>
      <c r="T939" s="17">
        <f>Table1[[#This Row],[logistics cost]]/Table1[[#This Row],[Net Sales]]</f>
        <v>5.1420190800629449E-2</v>
      </c>
      <c r="U939" s="1">
        <f>Table1[[#This Row],[PROFIT]]/Table1[[#This Row],[Volume]]</f>
        <v>120.43541048466865</v>
      </c>
      <c r="V939" s="1">
        <f>ABS(Table1[[#This Row],[Discounts]])</f>
        <v>3955.82</v>
      </c>
    </row>
    <row r="940" spans="1:22" ht="21.75" customHeight="1" x14ac:dyDescent="0.3">
      <c r="A940" s="1">
        <v>1120010</v>
      </c>
      <c r="B940" s="1" t="s">
        <v>32</v>
      </c>
      <c r="C940" s="1">
        <v>202411</v>
      </c>
      <c r="D940" s="1" t="s">
        <v>22</v>
      </c>
      <c r="E940" s="1" t="s">
        <v>17</v>
      </c>
      <c r="F940" s="1" t="s">
        <v>18</v>
      </c>
      <c r="G940" s="1" t="s">
        <v>39</v>
      </c>
      <c r="H940" s="1" t="s">
        <v>37</v>
      </c>
      <c r="I940" s="5">
        <v>210.9</v>
      </c>
      <c r="J940" s="5">
        <v>101232</v>
      </c>
      <c r="K940" s="5">
        <v>-11178.01</v>
      </c>
      <c r="L940" s="5">
        <v>90053.99</v>
      </c>
      <c r="M940" s="5">
        <v>-58647.87</v>
      </c>
      <c r="N940" s="5">
        <v>-3561.76</v>
      </c>
      <c r="O940" s="5">
        <v>-1484.13</v>
      </c>
      <c r="P940" s="5">
        <f>Table1[[#This Row],[Net Sales]]+(Table1[[#This Row],[Cost of Goods Sold]]+Table1[[#This Row],[Distribution]]+Table1[[#This Row],[Warehousing]])</f>
        <v>26360.230000000003</v>
      </c>
      <c r="Q940" s="12">
        <f>Table1[[#This Row],[PROFIT]]/Table1[[#This Row],[Net Sales]]</f>
        <v>0.29271584745995155</v>
      </c>
      <c r="R940" s="14">
        <f>ABS(Table1[[#This Row],[Distribution]])+ABS(Table1[[#This Row],[Warehousing]])</f>
        <v>5045.8900000000003</v>
      </c>
      <c r="S940" s="12">
        <f>ABS(Table1[[#This Row],[Discounts]]/Table1[[#This Row],[Gross Sales]])</f>
        <v>0.11041972893946578</v>
      </c>
      <c r="T940" s="17">
        <f>Table1[[#This Row],[logistics cost]]/Table1[[#This Row],[Net Sales]]</f>
        <v>5.6031831571260751E-2</v>
      </c>
      <c r="U940" s="1">
        <f>Table1[[#This Row],[PROFIT]]/Table1[[#This Row],[Volume]]</f>
        <v>124.98923660502609</v>
      </c>
      <c r="V940" s="1">
        <f>ABS(Table1[[#This Row],[Discounts]])</f>
        <v>11178.01</v>
      </c>
    </row>
    <row r="941" spans="1:22" ht="21.75" customHeight="1" x14ac:dyDescent="0.3">
      <c r="A941" s="1">
        <v>1120010</v>
      </c>
      <c r="B941" s="1" t="s">
        <v>32</v>
      </c>
      <c r="C941" s="1">
        <v>202512</v>
      </c>
      <c r="D941" s="1" t="s">
        <v>22</v>
      </c>
      <c r="E941" s="1" t="s">
        <v>17</v>
      </c>
      <c r="F941" s="1" t="s">
        <v>18</v>
      </c>
      <c r="G941" s="1" t="s">
        <v>38</v>
      </c>
      <c r="H941" s="1" t="s">
        <v>20</v>
      </c>
      <c r="I941" s="5">
        <v>46.4</v>
      </c>
      <c r="J941" s="5">
        <v>22272</v>
      </c>
      <c r="K941" s="5">
        <v>-1498.18</v>
      </c>
      <c r="L941" s="5">
        <v>20773.82</v>
      </c>
      <c r="M941" s="5">
        <v>-13551.98</v>
      </c>
      <c r="N941" s="5">
        <v>-792.16</v>
      </c>
      <c r="O941" s="5">
        <v>-345.89</v>
      </c>
      <c r="P941" s="5">
        <f>Table1[[#This Row],[Net Sales]]+(Table1[[#This Row],[Cost of Goods Sold]]+Table1[[#This Row],[Distribution]]+Table1[[#This Row],[Warehousing]])</f>
        <v>6083.7900000000009</v>
      </c>
      <c r="Q941" s="12">
        <f>Table1[[#This Row],[PROFIT]]/Table1[[#This Row],[Net Sales]]</f>
        <v>0.29285851133782814</v>
      </c>
      <c r="R941" s="14">
        <f>ABS(Table1[[#This Row],[Distribution]])+ABS(Table1[[#This Row],[Warehousing]])</f>
        <v>1138.05</v>
      </c>
      <c r="S941" s="12">
        <f>ABS(Table1[[#This Row],[Discounts]]/Table1[[#This Row],[Gross Sales]])</f>
        <v>6.7267420977011494E-2</v>
      </c>
      <c r="T941" s="17">
        <f>Table1[[#This Row],[logistics cost]]/Table1[[#This Row],[Net Sales]]</f>
        <v>5.4782895009199077E-2</v>
      </c>
      <c r="U941" s="1">
        <f>Table1[[#This Row],[PROFIT]]/Table1[[#This Row],[Volume]]</f>
        <v>131.11616379310348</v>
      </c>
      <c r="V941" s="1">
        <f>ABS(Table1[[#This Row],[Discounts]])</f>
        <v>1498.18</v>
      </c>
    </row>
    <row r="942" spans="1:22" ht="21.75" customHeight="1" x14ac:dyDescent="0.3">
      <c r="A942" s="1">
        <v>1110020</v>
      </c>
      <c r="B942" s="1" t="s">
        <v>41</v>
      </c>
      <c r="C942" s="1">
        <v>202505</v>
      </c>
      <c r="D942" s="1" t="s">
        <v>16</v>
      </c>
      <c r="E942" s="1" t="s">
        <v>28</v>
      </c>
      <c r="F942" s="1" t="s">
        <v>29</v>
      </c>
      <c r="G942" s="1" t="s">
        <v>39</v>
      </c>
      <c r="H942" s="1" t="s">
        <v>37</v>
      </c>
      <c r="I942" s="5">
        <v>130.4</v>
      </c>
      <c r="J942" s="5">
        <v>58680</v>
      </c>
      <c r="K942" s="5">
        <v>-5732.71</v>
      </c>
      <c r="L942" s="5">
        <v>52947.29</v>
      </c>
      <c r="M942" s="5">
        <v>-32846.519999999997</v>
      </c>
      <c r="N942" s="5">
        <v>-1980.09</v>
      </c>
      <c r="O942" s="5">
        <v>-566.53</v>
      </c>
      <c r="P942" s="5">
        <f>Table1[[#This Row],[Net Sales]]+(Table1[[#This Row],[Cost of Goods Sold]]+Table1[[#This Row],[Distribution]]+Table1[[#This Row],[Warehousing]])</f>
        <v>17554.150000000009</v>
      </c>
      <c r="Q942" s="12">
        <f>Table1[[#This Row],[PROFIT]]/Table1[[#This Row],[Net Sales]]</f>
        <v>0.33154010337450712</v>
      </c>
      <c r="R942" s="14">
        <f>ABS(Table1[[#This Row],[Distribution]])+ABS(Table1[[#This Row],[Warehousing]])</f>
        <v>2546.62</v>
      </c>
      <c r="S942" s="12">
        <f>ABS(Table1[[#This Row],[Discounts]]/Table1[[#This Row],[Gross Sales]])</f>
        <v>9.7694444444444445E-2</v>
      </c>
      <c r="T942" s="17">
        <f>Table1[[#This Row],[logistics cost]]/Table1[[#This Row],[Net Sales]]</f>
        <v>4.8097268056589863E-2</v>
      </c>
      <c r="U942" s="1">
        <f>Table1[[#This Row],[PROFIT]]/Table1[[#This Row],[Volume]]</f>
        <v>134.61771472392644</v>
      </c>
      <c r="V942" s="1">
        <f>ABS(Table1[[#This Row],[Discounts]])</f>
        <v>5732.71</v>
      </c>
    </row>
    <row r="943" spans="1:22" ht="21.75" customHeight="1" x14ac:dyDescent="0.3">
      <c r="A943" s="1">
        <v>1110020</v>
      </c>
      <c r="B943" s="1" t="s">
        <v>41</v>
      </c>
      <c r="C943" s="1">
        <v>202407</v>
      </c>
      <c r="D943" s="1" t="s">
        <v>16</v>
      </c>
      <c r="E943" s="1" t="s">
        <v>28</v>
      </c>
      <c r="F943" s="1" t="s">
        <v>29</v>
      </c>
      <c r="G943" s="1" t="s">
        <v>38</v>
      </c>
      <c r="H943" s="1" t="s">
        <v>20</v>
      </c>
      <c r="I943" s="5">
        <v>23.8</v>
      </c>
      <c r="J943" s="5">
        <v>10710</v>
      </c>
      <c r="K943" s="5">
        <v>-698.4</v>
      </c>
      <c r="L943" s="5">
        <v>10011.6</v>
      </c>
      <c r="M943" s="5">
        <v>-6536.88</v>
      </c>
      <c r="N943" s="5">
        <v>-359.46</v>
      </c>
      <c r="O943" s="5">
        <v>-120.58</v>
      </c>
      <c r="P943" s="5">
        <f>Table1[[#This Row],[Net Sales]]+(Table1[[#This Row],[Cost of Goods Sold]]+Table1[[#This Row],[Distribution]]+Table1[[#This Row],[Warehousing]])</f>
        <v>2994.6800000000003</v>
      </c>
      <c r="Q943" s="12">
        <f>Table1[[#This Row],[PROFIT]]/Table1[[#This Row],[Net Sales]]</f>
        <v>0.29912101961724402</v>
      </c>
      <c r="R943" s="14">
        <f>ABS(Table1[[#This Row],[Distribution]])+ABS(Table1[[#This Row],[Warehousing]])</f>
        <v>480.03999999999996</v>
      </c>
      <c r="S943" s="12">
        <f>ABS(Table1[[#This Row],[Discounts]]/Table1[[#This Row],[Gross Sales]])</f>
        <v>6.5210084033613447E-2</v>
      </c>
      <c r="T943" s="17">
        <f>Table1[[#This Row],[logistics cost]]/Table1[[#This Row],[Net Sales]]</f>
        <v>4.7948379879339961E-2</v>
      </c>
      <c r="U943" s="1">
        <f>Table1[[#This Row],[PROFIT]]/Table1[[#This Row],[Volume]]</f>
        <v>125.82689075630253</v>
      </c>
      <c r="V943" s="1">
        <f>ABS(Table1[[#This Row],[Discounts]])</f>
        <v>698.4</v>
      </c>
    </row>
    <row r="944" spans="1:22" ht="21.75" customHeight="1" x14ac:dyDescent="0.3">
      <c r="A944" s="1">
        <v>1130010</v>
      </c>
      <c r="B944" s="1" t="s">
        <v>26</v>
      </c>
      <c r="C944" s="1">
        <v>202512</v>
      </c>
      <c r="D944" s="1" t="s">
        <v>27</v>
      </c>
      <c r="E944" s="1" t="s">
        <v>28</v>
      </c>
      <c r="F944" s="1" t="s">
        <v>29</v>
      </c>
      <c r="G944" s="1" t="s">
        <v>42</v>
      </c>
      <c r="H944" s="1" t="s">
        <v>20</v>
      </c>
      <c r="I944" s="5">
        <v>61.4</v>
      </c>
      <c r="J944" s="5">
        <v>22104</v>
      </c>
      <c r="K944" s="5">
        <v>-1435.1</v>
      </c>
      <c r="L944" s="5">
        <v>20668.900000000001</v>
      </c>
      <c r="M944" s="5">
        <v>-13059.69</v>
      </c>
      <c r="N944" s="5">
        <v>-588.66</v>
      </c>
      <c r="O944" s="5">
        <v>-331.91</v>
      </c>
      <c r="P944" s="5">
        <f>Table1[[#This Row],[Net Sales]]+(Table1[[#This Row],[Cost of Goods Sold]]+Table1[[#This Row],[Distribution]]+Table1[[#This Row],[Warehousing]])</f>
        <v>6688.6400000000012</v>
      </c>
      <c r="Q944" s="12">
        <f>Table1[[#This Row],[PROFIT]]/Table1[[#This Row],[Net Sales]]</f>
        <v>0.32360890032851292</v>
      </c>
      <c r="R944" s="14">
        <f>ABS(Table1[[#This Row],[Distribution]])+ABS(Table1[[#This Row],[Warehousing]])</f>
        <v>920.56999999999994</v>
      </c>
      <c r="S944" s="12">
        <f>ABS(Table1[[#This Row],[Discounts]]/Table1[[#This Row],[Gross Sales]])</f>
        <v>6.4924900470503075E-2</v>
      </c>
      <c r="T944" s="17">
        <f>Table1[[#This Row],[logistics cost]]/Table1[[#This Row],[Net Sales]]</f>
        <v>4.4538896603109016E-2</v>
      </c>
      <c r="U944" s="1">
        <f>Table1[[#This Row],[PROFIT]]/Table1[[#This Row],[Volume]]</f>
        <v>108.93550488599351</v>
      </c>
      <c r="V944" s="1">
        <f>ABS(Table1[[#This Row],[Discounts]])</f>
        <v>1435.1</v>
      </c>
    </row>
    <row r="945" spans="1:22" ht="21.75" customHeight="1" x14ac:dyDescent="0.3">
      <c r="A945" s="1">
        <v>1120010</v>
      </c>
      <c r="B945" s="1" t="s">
        <v>32</v>
      </c>
      <c r="C945" s="1">
        <v>202509</v>
      </c>
      <c r="D945" s="1" t="s">
        <v>22</v>
      </c>
      <c r="E945" s="1" t="s">
        <v>17</v>
      </c>
      <c r="F945" s="1" t="s">
        <v>18</v>
      </c>
      <c r="G945" s="1" t="s">
        <v>40</v>
      </c>
      <c r="H945" s="1" t="s">
        <v>34</v>
      </c>
      <c r="I945" s="5">
        <v>100.4</v>
      </c>
      <c r="J945" s="5">
        <v>48192</v>
      </c>
      <c r="K945" s="5">
        <v>-4620.3</v>
      </c>
      <c r="L945" s="5">
        <v>43571.7</v>
      </c>
      <c r="M945" s="5">
        <v>-28272.38</v>
      </c>
      <c r="N945" s="5">
        <v>-1700.18</v>
      </c>
      <c r="O945" s="5">
        <v>-592.39</v>
      </c>
      <c r="P945" s="5">
        <f>Table1[[#This Row],[Net Sales]]+(Table1[[#This Row],[Cost of Goods Sold]]+Table1[[#This Row],[Distribution]]+Table1[[#This Row],[Warehousing]])</f>
        <v>13006.749999999996</v>
      </c>
      <c r="Q945" s="12">
        <f>Table1[[#This Row],[PROFIT]]/Table1[[#This Row],[Net Sales]]</f>
        <v>0.29851371417686245</v>
      </c>
      <c r="R945" s="14">
        <f>ABS(Table1[[#This Row],[Distribution]])+ABS(Table1[[#This Row],[Warehousing]])</f>
        <v>2292.5700000000002</v>
      </c>
      <c r="S945" s="12">
        <f>ABS(Table1[[#This Row],[Discounts]]/Table1[[#This Row],[Gross Sales]])</f>
        <v>9.5872758964143434E-2</v>
      </c>
      <c r="T945" s="17">
        <f>Table1[[#This Row],[logistics cost]]/Table1[[#This Row],[Net Sales]]</f>
        <v>5.2616032883729583E-2</v>
      </c>
      <c r="U945" s="1">
        <f>Table1[[#This Row],[PROFIT]]/Table1[[#This Row],[Volume]]</f>
        <v>129.54930278884459</v>
      </c>
      <c r="V945" s="1">
        <f>ABS(Table1[[#This Row],[Discounts]])</f>
        <v>4620.3</v>
      </c>
    </row>
    <row r="946" spans="1:22" ht="21.75" customHeight="1" x14ac:dyDescent="0.3">
      <c r="A946" s="1">
        <v>1120020</v>
      </c>
      <c r="B946" s="1" t="s">
        <v>21</v>
      </c>
      <c r="C946" s="1">
        <v>202503</v>
      </c>
      <c r="D946" s="1" t="s">
        <v>22</v>
      </c>
      <c r="E946" s="1" t="s">
        <v>23</v>
      </c>
      <c r="F946" s="1" t="s">
        <v>24</v>
      </c>
      <c r="G946" s="1" t="s">
        <v>39</v>
      </c>
      <c r="H946" s="1" t="s">
        <v>37</v>
      </c>
      <c r="I946" s="5">
        <v>155.69999999999999</v>
      </c>
      <c r="J946" s="5">
        <v>59166</v>
      </c>
      <c r="K946" s="5">
        <v>-6175.5</v>
      </c>
      <c r="L946" s="5">
        <v>52990.5</v>
      </c>
      <c r="M946" s="5">
        <v>-34232.17</v>
      </c>
      <c r="N946" s="5">
        <v>-1225.01</v>
      </c>
      <c r="O946" s="5">
        <v>-1035.31</v>
      </c>
      <c r="P946" s="5">
        <f>Table1[[#This Row],[Net Sales]]+(Table1[[#This Row],[Cost of Goods Sold]]+Table1[[#This Row],[Distribution]]+Table1[[#This Row],[Warehousing]])</f>
        <v>16498.010000000002</v>
      </c>
      <c r="Q946" s="12">
        <f>Table1[[#This Row],[PROFIT]]/Table1[[#This Row],[Net Sales]]</f>
        <v>0.31133901359677679</v>
      </c>
      <c r="R946" s="14">
        <f>ABS(Table1[[#This Row],[Distribution]])+ABS(Table1[[#This Row],[Warehousing]])</f>
        <v>2260.3199999999997</v>
      </c>
      <c r="S946" s="12">
        <f>ABS(Table1[[#This Row],[Discounts]]/Table1[[#This Row],[Gross Sales]])</f>
        <v>0.10437582395294595</v>
      </c>
      <c r="T946" s="17">
        <f>Table1[[#This Row],[logistics cost]]/Table1[[#This Row],[Net Sales]]</f>
        <v>4.2655192911937041E-2</v>
      </c>
      <c r="U946" s="1">
        <f>Table1[[#This Row],[PROFIT]]/Table1[[#This Row],[Volume]]</f>
        <v>105.96024405908801</v>
      </c>
      <c r="V946" s="1">
        <f>ABS(Table1[[#This Row],[Discounts]])</f>
        <v>6175.5</v>
      </c>
    </row>
    <row r="947" spans="1:22" ht="21.75" customHeight="1" x14ac:dyDescent="0.3">
      <c r="A947" s="1">
        <v>1120020</v>
      </c>
      <c r="B947" s="1" t="s">
        <v>21</v>
      </c>
      <c r="C947" s="1">
        <v>202502</v>
      </c>
      <c r="D947" s="1" t="s">
        <v>22</v>
      </c>
      <c r="E947" s="1" t="s">
        <v>23</v>
      </c>
      <c r="F947" s="1" t="s">
        <v>24</v>
      </c>
      <c r="G947" s="1" t="s">
        <v>42</v>
      </c>
      <c r="H947" s="1" t="s">
        <v>20</v>
      </c>
      <c r="I947" s="5">
        <v>103.9</v>
      </c>
      <c r="J947" s="5">
        <v>39482</v>
      </c>
      <c r="K947" s="5">
        <v>-3267.76</v>
      </c>
      <c r="L947" s="5">
        <v>36214.239999999998</v>
      </c>
      <c r="M947" s="5">
        <v>-24455.18</v>
      </c>
      <c r="N947" s="5">
        <v>-1155.3699999999999</v>
      </c>
      <c r="O947" s="5">
        <v>-417.48</v>
      </c>
      <c r="P947" s="5">
        <f>Table1[[#This Row],[Net Sales]]+(Table1[[#This Row],[Cost of Goods Sold]]+Table1[[#This Row],[Distribution]]+Table1[[#This Row],[Warehousing]])</f>
        <v>10186.209999999999</v>
      </c>
      <c r="Q947" s="12">
        <f>Table1[[#This Row],[PROFIT]]/Table1[[#This Row],[Net Sales]]</f>
        <v>0.2812763708419671</v>
      </c>
      <c r="R947" s="14">
        <f>ABS(Table1[[#This Row],[Distribution]])+ABS(Table1[[#This Row],[Warehousing]])</f>
        <v>1572.85</v>
      </c>
      <c r="S947" s="12">
        <f>ABS(Table1[[#This Row],[Discounts]]/Table1[[#This Row],[Gross Sales]])</f>
        <v>8.2765817334481545E-2</v>
      </c>
      <c r="T947" s="17">
        <f>Table1[[#This Row],[logistics cost]]/Table1[[#This Row],[Net Sales]]</f>
        <v>4.3431810249227931E-2</v>
      </c>
      <c r="U947" s="1">
        <f>Table1[[#This Row],[PROFIT]]/Table1[[#This Row],[Volume]]</f>
        <v>98.038594802694888</v>
      </c>
      <c r="V947" s="1">
        <f>ABS(Table1[[#This Row],[Discounts]])</f>
        <v>3267.76</v>
      </c>
    </row>
    <row r="948" spans="1:22" ht="21.75" customHeight="1" x14ac:dyDescent="0.3">
      <c r="A948" s="1">
        <v>1110020</v>
      </c>
      <c r="B948" s="1" t="s">
        <v>41</v>
      </c>
      <c r="C948" s="1">
        <v>202503</v>
      </c>
      <c r="D948" s="1" t="s">
        <v>16</v>
      </c>
      <c r="E948" s="1" t="s">
        <v>28</v>
      </c>
      <c r="F948" s="1" t="s">
        <v>29</v>
      </c>
      <c r="G948" s="1" t="s">
        <v>40</v>
      </c>
      <c r="H948" s="1" t="s">
        <v>34</v>
      </c>
      <c r="I948" s="5">
        <v>126.5</v>
      </c>
      <c r="J948" s="5">
        <v>56925</v>
      </c>
      <c r="K948" s="5">
        <v>-4468.43</v>
      </c>
      <c r="L948" s="5">
        <v>52456.57</v>
      </c>
      <c r="M948" s="5">
        <v>-34292.36</v>
      </c>
      <c r="N948" s="5">
        <v>-1553.6</v>
      </c>
      <c r="O948" s="5">
        <v>-699.37</v>
      </c>
      <c r="P948" s="5">
        <f>Table1[[#This Row],[Net Sales]]+(Table1[[#This Row],[Cost of Goods Sold]]+Table1[[#This Row],[Distribution]]+Table1[[#This Row],[Warehousing]])</f>
        <v>15911.239999999998</v>
      </c>
      <c r="Q948" s="12">
        <f>Table1[[#This Row],[PROFIT]]/Table1[[#This Row],[Net Sales]]</f>
        <v>0.30332215773924981</v>
      </c>
      <c r="R948" s="14">
        <f>ABS(Table1[[#This Row],[Distribution]])+ABS(Table1[[#This Row],[Warehousing]])</f>
        <v>2252.9699999999998</v>
      </c>
      <c r="S948" s="12">
        <f>ABS(Table1[[#This Row],[Discounts]]/Table1[[#This Row],[Gross Sales]])</f>
        <v>7.8496794027228811E-2</v>
      </c>
      <c r="T948" s="17">
        <f>Table1[[#This Row],[logistics cost]]/Table1[[#This Row],[Net Sales]]</f>
        <v>4.2949243536129028E-2</v>
      </c>
      <c r="U948" s="1">
        <f>Table1[[#This Row],[PROFIT]]/Table1[[#This Row],[Volume]]</f>
        <v>125.78055335968378</v>
      </c>
      <c r="V948" s="1">
        <f>ABS(Table1[[#This Row],[Discounts]])</f>
        <v>4468.43</v>
      </c>
    </row>
    <row r="949" spans="1:22" ht="21.75" customHeight="1" x14ac:dyDescent="0.3">
      <c r="A949" s="1">
        <v>1120020</v>
      </c>
      <c r="B949" s="1" t="s">
        <v>21</v>
      </c>
      <c r="C949" s="1">
        <v>202407</v>
      </c>
      <c r="D949" s="1" t="s">
        <v>22</v>
      </c>
      <c r="E949" s="1" t="s">
        <v>23</v>
      </c>
      <c r="F949" s="1" t="s">
        <v>24</v>
      </c>
      <c r="G949" s="1" t="s">
        <v>36</v>
      </c>
      <c r="H949" s="1" t="s">
        <v>37</v>
      </c>
      <c r="I949" s="5">
        <v>51</v>
      </c>
      <c r="J949" s="5">
        <v>19380</v>
      </c>
      <c r="K949" s="5">
        <v>-2218.36</v>
      </c>
      <c r="L949" s="5">
        <v>17161.64</v>
      </c>
      <c r="M949" s="5">
        <v>-11392.28</v>
      </c>
      <c r="N949" s="5">
        <v>-471.69</v>
      </c>
      <c r="O949" s="5">
        <v>-241.04</v>
      </c>
      <c r="P949" s="5">
        <f>Table1[[#This Row],[Net Sales]]+(Table1[[#This Row],[Cost of Goods Sold]]+Table1[[#This Row],[Distribution]]+Table1[[#This Row],[Warehousing]])</f>
        <v>5056.6299999999974</v>
      </c>
      <c r="Q949" s="12">
        <f>Table1[[#This Row],[PROFIT]]/Table1[[#This Row],[Net Sales]]</f>
        <v>0.29464724816509363</v>
      </c>
      <c r="R949" s="14">
        <f>ABS(Table1[[#This Row],[Distribution]])+ABS(Table1[[#This Row],[Warehousing]])</f>
        <v>712.73</v>
      </c>
      <c r="S949" s="12">
        <f>ABS(Table1[[#This Row],[Discounts]]/Table1[[#This Row],[Gross Sales]])</f>
        <v>0.11446646026831786</v>
      </c>
      <c r="T949" s="17">
        <f>Table1[[#This Row],[logistics cost]]/Table1[[#This Row],[Net Sales]]</f>
        <v>4.153041317729541E-2</v>
      </c>
      <c r="U949" s="1">
        <f>Table1[[#This Row],[PROFIT]]/Table1[[#This Row],[Volume]]</f>
        <v>99.149607843137204</v>
      </c>
      <c r="V949" s="1">
        <f>ABS(Table1[[#This Row],[Discounts]])</f>
        <v>2218.36</v>
      </c>
    </row>
    <row r="950" spans="1:22" ht="21.75" customHeight="1" x14ac:dyDescent="0.3">
      <c r="A950" s="1">
        <v>1120020</v>
      </c>
      <c r="B950" s="1" t="s">
        <v>21</v>
      </c>
      <c r="C950" s="1">
        <v>202412</v>
      </c>
      <c r="D950" s="1" t="s">
        <v>22</v>
      </c>
      <c r="E950" s="1" t="s">
        <v>23</v>
      </c>
      <c r="F950" s="1" t="s">
        <v>24</v>
      </c>
      <c r="G950" s="1" t="s">
        <v>43</v>
      </c>
      <c r="H950" s="1" t="s">
        <v>31</v>
      </c>
      <c r="I950" s="5">
        <v>52.2</v>
      </c>
      <c r="J950" s="5">
        <v>19836</v>
      </c>
      <c r="K950" s="5">
        <v>-518.83000000000004</v>
      </c>
      <c r="L950" s="5">
        <v>19317.169999999998</v>
      </c>
      <c r="M950" s="5">
        <v>-13121.21</v>
      </c>
      <c r="N950" s="5">
        <v>-413.86</v>
      </c>
      <c r="O950" s="5">
        <v>-364.13</v>
      </c>
      <c r="P950" s="5">
        <f>Table1[[#This Row],[Net Sales]]+(Table1[[#This Row],[Cost of Goods Sold]]+Table1[[#This Row],[Distribution]]+Table1[[#This Row],[Warehousing]])</f>
        <v>5417.9699999999993</v>
      </c>
      <c r="Q950" s="12">
        <f>Table1[[#This Row],[PROFIT]]/Table1[[#This Row],[Net Sales]]</f>
        <v>0.2804743137840584</v>
      </c>
      <c r="R950" s="14">
        <f>ABS(Table1[[#This Row],[Distribution]])+ABS(Table1[[#This Row],[Warehousing]])</f>
        <v>777.99</v>
      </c>
      <c r="S950" s="12">
        <f>ABS(Table1[[#This Row],[Discounts]]/Table1[[#This Row],[Gross Sales]])</f>
        <v>2.6155979028029845E-2</v>
      </c>
      <c r="T950" s="17">
        <f>Table1[[#This Row],[logistics cost]]/Table1[[#This Row],[Net Sales]]</f>
        <v>4.0274532967303184E-2</v>
      </c>
      <c r="U950" s="1">
        <f>Table1[[#This Row],[PROFIT]]/Table1[[#This Row],[Volume]]</f>
        <v>103.79252873563216</v>
      </c>
      <c r="V950" s="1">
        <f>ABS(Table1[[#This Row],[Discounts]])</f>
        <v>518.83000000000004</v>
      </c>
    </row>
    <row r="951" spans="1:22" ht="21.75" customHeight="1" x14ac:dyDescent="0.3">
      <c r="A951" s="1">
        <v>1110010</v>
      </c>
      <c r="B951" s="1" t="s">
        <v>15</v>
      </c>
      <c r="C951" s="1">
        <v>202406</v>
      </c>
      <c r="D951" s="1" t="s">
        <v>16</v>
      </c>
      <c r="E951" s="1" t="s">
        <v>17</v>
      </c>
      <c r="F951" s="1" t="s">
        <v>18</v>
      </c>
      <c r="G951" s="1" t="s">
        <v>43</v>
      </c>
      <c r="H951" s="1" t="s">
        <v>31</v>
      </c>
      <c r="I951" s="5">
        <v>31.4</v>
      </c>
      <c r="J951" s="5">
        <v>13188</v>
      </c>
      <c r="K951" s="5">
        <v>-378.84</v>
      </c>
      <c r="L951" s="5">
        <v>12809.16</v>
      </c>
      <c r="M951" s="5">
        <v>-8137.86</v>
      </c>
      <c r="N951" s="5">
        <v>-490.1</v>
      </c>
      <c r="O951" s="5">
        <v>-220.61</v>
      </c>
      <c r="P951" s="5">
        <f>Table1[[#This Row],[Net Sales]]+(Table1[[#This Row],[Cost of Goods Sold]]+Table1[[#This Row],[Distribution]]+Table1[[#This Row],[Warehousing]])</f>
        <v>3960.59</v>
      </c>
      <c r="Q951" s="12">
        <f>Table1[[#This Row],[PROFIT]]/Table1[[#This Row],[Net Sales]]</f>
        <v>0.30919982262693263</v>
      </c>
      <c r="R951" s="14">
        <f>ABS(Table1[[#This Row],[Distribution]])+ABS(Table1[[#This Row],[Warehousing]])</f>
        <v>710.71</v>
      </c>
      <c r="S951" s="12">
        <f>ABS(Table1[[#This Row],[Discounts]]/Table1[[#This Row],[Gross Sales]])</f>
        <v>2.8726114649681528E-2</v>
      </c>
      <c r="T951" s="17">
        <f>Table1[[#This Row],[logistics cost]]/Table1[[#This Row],[Net Sales]]</f>
        <v>5.5484512645637966E-2</v>
      </c>
      <c r="U951" s="1">
        <f>Table1[[#This Row],[PROFIT]]/Table1[[#This Row],[Volume]]</f>
        <v>126.13343949044587</v>
      </c>
      <c r="V951" s="1">
        <f>ABS(Table1[[#This Row],[Discounts]])</f>
        <v>378.84</v>
      </c>
    </row>
    <row r="952" spans="1:22" ht="21.75" customHeight="1" x14ac:dyDescent="0.3">
      <c r="A952" s="1">
        <v>1130010</v>
      </c>
      <c r="B952" s="1" t="s">
        <v>26</v>
      </c>
      <c r="C952" s="1">
        <v>202511</v>
      </c>
      <c r="D952" s="1" t="s">
        <v>27</v>
      </c>
      <c r="E952" s="1" t="s">
        <v>28</v>
      </c>
      <c r="F952" s="1" t="s">
        <v>29</v>
      </c>
      <c r="G952" s="1" t="s">
        <v>43</v>
      </c>
      <c r="H952" s="1" t="s">
        <v>31</v>
      </c>
      <c r="I952" s="5">
        <v>50.5</v>
      </c>
      <c r="J952" s="5">
        <v>18180</v>
      </c>
      <c r="K952" s="5">
        <v>-384.58</v>
      </c>
      <c r="L952" s="5">
        <v>17795.419999999998</v>
      </c>
      <c r="M952" s="5">
        <v>-11444.59</v>
      </c>
      <c r="N952" s="5">
        <v>-506.83</v>
      </c>
      <c r="O952" s="5">
        <v>-221.87</v>
      </c>
      <c r="P952" s="5">
        <f>Table1[[#This Row],[Net Sales]]+(Table1[[#This Row],[Cost of Goods Sold]]+Table1[[#This Row],[Distribution]]+Table1[[#This Row],[Warehousing]])</f>
        <v>5622.1299999999974</v>
      </c>
      <c r="Q952" s="12">
        <f>Table1[[#This Row],[PROFIT]]/Table1[[#This Row],[Net Sales]]</f>
        <v>0.31593129018590166</v>
      </c>
      <c r="R952" s="14">
        <f>ABS(Table1[[#This Row],[Distribution]])+ABS(Table1[[#This Row],[Warehousing]])</f>
        <v>728.7</v>
      </c>
      <c r="S952" s="12">
        <f>ABS(Table1[[#This Row],[Discounts]]/Table1[[#This Row],[Gross Sales]])</f>
        <v>2.1154015401540154E-2</v>
      </c>
      <c r="T952" s="17">
        <f>Table1[[#This Row],[logistics cost]]/Table1[[#This Row],[Net Sales]]</f>
        <v>4.0948738495635399E-2</v>
      </c>
      <c r="U952" s="1">
        <f>Table1[[#This Row],[PROFIT]]/Table1[[#This Row],[Volume]]</f>
        <v>111.32930693069302</v>
      </c>
      <c r="V952" s="1">
        <f>ABS(Table1[[#This Row],[Discounts]])</f>
        <v>384.58</v>
      </c>
    </row>
    <row r="953" spans="1:22" ht="21.75" customHeight="1" x14ac:dyDescent="0.3">
      <c r="A953" s="1">
        <v>1120020</v>
      </c>
      <c r="B953" s="1" t="s">
        <v>21</v>
      </c>
      <c r="C953" s="1">
        <v>202509</v>
      </c>
      <c r="D953" s="1" t="s">
        <v>22</v>
      </c>
      <c r="E953" s="1" t="s">
        <v>23</v>
      </c>
      <c r="F953" s="1" t="s">
        <v>24</v>
      </c>
      <c r="G953" s="1" t="s">
        <v>19</v>
      </c>
      <c r="H953" s="1" t="s">
        <v>20</v>
      </c>
      <c r="I953" s="5">
        <v>87.7</v>
      </c>
      <c r="J953" s="5">
        <v>33326</v>
      </c>
      <c r="K953" s="5">
        <v>-2027.81</v>
      </c>
      <c r="L953" s="5">
        <v>31298.19</v>
      </c>
      <c r="M953" s="5">
        <v>-20654.939999999999</v>
      </c>
      <c r="N953" s="5">
        <v>-718.53</v>
      </c>
      <c r="O953" s="5">
        <v>-502.47</v>
      </c>
      <c r="P953" s="5">
        <f>Table1[[#This Row],[Net Sales]]+(Table1[[#This Row],[Cost of Goods Sold]]+Table1[[#This Row],[Distribution]]+Table1[[#This Row],[Warehousing]])</f>
        <v>9422.25</v>
      </c>
      <c r="Q953" s="12">
        <f>Table1[[#This Row],[PROFIT]]/Table1[[#This Row],[Net Sales]]</f>
        <v>0.30104776026984309</v>
      </c>
      <c r="R953" s="14">
        <f>ABS(Table1[[#This Row],[Distribution]])+ABS(Table1[[#This Row],[Warehousing]])</f>
        <v>1221</v>
      </c>
      <c r="S953" s="12">
        <f>ABS(Table1[[#This Row],[Discounts]]/Table1[[#This Row],[Gross Sales]])</f>
        <v>6.0847686491028022E-2</v>
      </c>
      <c r="T953" s="17">
        <f>Table1[[#This Row],[logistics cost]]/Table1[[#This Row],[Net Sales]]</f>
        <v>3.9011840620815454E-2</v>
      </c>
      <c r="U953" s="1">
        <f>Table1[[#This Row],[PROFIT]]/Table1[[#This Row],[Volume]]</f>
        <v>107.43728620296464</v>
      </c>
      <c r="V953" s="1">
        <f>ABS(Table1[[#This Row],[Discounts]])</f>
        <v>2027.81</v>
      </c>
    </row>
    <row r="954" spans="1:22" ht="21.75" customHeight="1" x14ac:dyDescent="0.3">
      <c r="A954" s="1">
        <v>1110020</v>
      </c>
      <c r="B954" s="1" t="s">
        <v>41</v>
      </c>
      <c r="C954" s="1">
        <v>202508</v>
      </c>
      <c r="D954" s="1" t="s">
        <v>16</v>
      </c>
      <c r="E954" s="1" t="s">
        <v>28</v>
      </c>
      <c r="F954" s="1" t="s">
        <v>29</v>
      </c>
      <c r="G954" s="1" t="s">
        <v>33</v>
      </c>
      <c r="H954" s="1" t="s">
        <v>34</v>
      </c>
      <c r="I954" s="5">
        <v>194.6</v>
      </c>
      <c r="J954" s="5">
        <v>87570</v>
      </c>
      <c r="K954" s="5">
        <v>-7870.63</v>
      </c>
      <c r="L954" s="5">
        <v>79699.37</v>
      </c>
      <c r="M954" s="5">
        <v>-50185.55</v>
      </c>
      <c r="N954" s="5">
        <v>-1780.05</v>
      </c>
      <c r="O954" s="5">
        <v>-870.56</v>
      </c>
      <c r="P954" s="5">
        <f>Table1[[#This Row],[Net Sales]]+(Table1[[#This Row],[Cost of Goods Sold]]+Table1[[#This Row],[Distribution]]+Table1[[#This Row],[Warehousing]])</f>
        <v>26863.209999999992</v>
      </c>
      <c r="Q954" s="12">
        <f>Table1[[#This Row],[PROFIT]]/Table1[[#This Row],[Net Sales]]</f>
        <v>0.33705674210473674</v>
      </c>
      <c r="R954" s="14">
        <f>ABS(Table1[[#This Row],[Distribution]])+ABS(Table1[[#This Row],[Warehousing]])</f>
        <v>2650.6099999999997</v>
      </c>
      <c r="S954" s="12">
        <f>ABS(Table1[[#This Row],[Discounts]]/Table1[[#This Row],[Gross Sales]])</f>
        <v>8.9878154619161821E-2</v>
      </c>
      <c r="T954" s="17">
        <f>Table1[[#This Row],[logistics cost]]/Table1[[#This Row],[Net Sales]]</f>
        <v>3.3257602914552521E-2</v>
      </c>
      <c r="U954" s="1">
        <f>Table1[[#This Row],[PROFIT]]/Table1[[#This Row],[Volume]]</f>
        <v>138.04321685508731</v>
      </c>
      <c r="V954" s="1">
        <f>ABS(Table1[[#This Row],[Discounts]])</f>
        <v>7870.63</v>
      </c>
    </row>
    <row r="955" spans="1:22" ht="21.75" customHeight="1" x14ac:dyDescent="0.3">
      <c r="A955" s="1">
        <v>1120020</v>
      </c>
      <c r="B955" s="1" t="s">
        <v>21</v>
      </c>
      <c r="C955" s="1">
        <v>202507</v>
      </c>
      <c r="D955" s="1" t="s">
        <v>22</v>
      </c>
      <c r="E955" s="1" t="s">
        <v>23</v>
      </c>
      <c r="F955" s="1" t="s">
        <v>24</v>
      </c>
      <c r="G955" s="1" t="s">
        <v>43</v>
      </c>
      <c r="H955" s="1" t="s">
        <v>31</v>
      </c>
      <c r="I955" s="5">
        <v>117.2</v>
      </c>
      <c r="J955" s="5">
        <v>44536</v>
      </c>
      <c r="K955" s="5">
        <v>-962.29</v>
      </c>
      <c r="L955" s="5">
        <v>43573.71</v>
      </c>
      <c r="M955" s="5">
        <v>-29394.69</v>
      </c>
      <c r="N955" s="5">
        <v>-1634.89</v>
      </c>
      <c r="O955" s="5">
        <v>-507.99</v>
      </c>
      <c r="P955" s="5">
        <f>Table1[[#This Row],[Net Sales]]+(Table1[[#This Row],[Cost of Goods Sold]]+Table1[[#This Row],[Distribution]]+Table1[[#This Row],[Warehousing]])</f>
        <v>12036.14</v>
      </c>
      <c r="Q955" s="12">
        <f>Table1[[#This Row],[PROFIT]]/Table1[[#This Row],[Net Sales]]</f>
        <v>0.27622481537606047</v>
      </c>
      <c r="R955" s="14">
        <f>ABS(Table1[[#This Row],[Distribution]])+ABS(Table1[[#This Row],[Warehousing]])</f>
        <v>2142.88</v>
      </c>
      <c r="S955" s="12">
        <f>ABS(Table1[[#This Row],[Discounts]]/Table1[[#This Row],[Gross Sales]])</f>
        <v>2.1607014550026945E-2</v>
      </c>
      <c r="T955" s="17">
        <f>Table1[[#This Row],[logistics cost]]/Table1[[#This Row],[Net Sales]]</f>
        <v>4.9178277452160954E-2</v>
      </c>
      <c r="U955" s="1">
        <f>Table1[[#This Row],[PROFIT]]/Table1[[#This Row],[Volume]]</f>
        <v>102.69744027303753</v>
      </c>
      <c r="V955" s="1">
        <f>ABS(Table1[[#This Row],[Discounts]])</f>
        <v>962.29</v>
      </c>
    </row>
    <row r="956" spans="1:22" ht="21.75" customHeight="1" x14ac:dyDescent="0.3">
      <c r="A956" s="1">
        <v>1120020</v>
      </c>
      <c r="B956" s="1" t="s">
        <v>21</v>
      </c>
      <c r="C956" s="1">
        <v>202505</v>
      </c>
      <c r="D956" s="1" t="s">
        <v>22</v>
      </c>
      <c r="E956" s="1" t="s">
        <v>23</v>
      </c>
      <c r="F956" s="1" t="s">
        <v>24</v>
      </c>
      <c r="G956" s="1" t="s">
        <v>40</v>
      </c>
      <c r="H956" s="1" t="s">
        <v>34</v>
      </c>
      <c r="I956" s="5">
        <v>291.89999999999998</v>
      </c>
      <c r="J956" s="5">
        <v>110922</v>
      </c>
      <c r="K956" s="5">
        <v>-9955.76</v>
      </c>
      <c r="L956" s="5">
        <v>100966.24</v>
      </c>
      <c r="M956" s="5">
        <v>-64917.99</v>
      </c>
      <c r="N956" s="5">
        <v>-2641.23</v>
      </c>
      <c r="O956" s="5">
        <v>-1425.25</v>
      </c>
      <c r="P956" s="5">
        <f>Table1[[#This Row],[Net Sales]]+(Table1[[#This Row],[Cost of Goods Sold]]+Table1[[#This Row],[Distribution]]+Table1[[#This Row],[Warehousing]])</f>
        <v>31981.770000000004</v>
      </c>
      <c r="Q956" s="12">
        <f>Table1[[#This Row],[PROFIT]]/Table1[[#This Row],[Net Sales]]</f>
        <v>0.31675706652045282</v>
      </c>
      <c r="R956" s="14">
        <f>ABS(Table1[[#This Row],[Distribution]])+ABS(Table1[[#This Row],[Warehousing]])</f>
        <v>4066.48</v>
      </c>
      <c r="S956" s="12">
        <f>ABS(Table1[[#This Row],[Discounts]]/Table1[[#This Row],[Gross Sales]])</f>
        <v>8.9754602333171063E-2</v>
      </c>
      <c r="T956" s="17">
        <f>Table1[[#This Row],[logistics cost]]/Table1[[#This Row],[Net Sales]]</f>
        <v>4.0275640649785512E-2</v>
      </c>
      <c r="U956" s="1">
        <f>Table1[[#This Row],[PROFIT]]/Table1[[#This Row],[Volume]]</f>
        <v>109.56413155190135</v>
      </c>
      <c r="V956" s="1">
        <f>ABS(Table1[[#This Row],[Discounts]])</f>
        <v>9955.76</v>
      </c>
    </row>
    <row r="957" spans="1:22" ht="21.75" customHeight="1" x14ac:dyDescent="0.3">
      <c r="A957" s="1">
        <v>1110010</v>
      </c>
      <c r="B957" s="1" t="s">
        <v>15</v>
      </c>
      <c r="C957" s="1">
        <v>202405</v>
      </c>
      <c r="D957" s="1" t="s">
        <v>16</v>
      </c>
      <c r="E957" s="1" t="s">
        <v>17</v>
      </c>
      <c r="F957" s="1" t="s">
        <v>18</v>
      </c>
      <c r="G957" s="1" t="s">
        <v>19</v>
      </c>
      <c r="H957" s="1" t="s">
        <v>20</v>
      </c>
      <c r="I957" s="5">
        <v>39.6</v>
      </c>
      <c r="J957" s="5">
        <v>16632</v>
      </c>
      <c r="K957" s="5">
        <v>-1102.46</v>
      </c>
      <c r="L957" s="5">
        <v>15529.54</v>
      </c>
      <c r="M957" s="5">
        <v>-10325.549999999999</v>
      </c>
      <c r="N957" s="5">
        <v>-527.70000000000005</v>
      </c>
      <c r="O957" s="5">
        <v>-156.29</v>
      </c>
      <c r="P957" s="5">
        <f>Table1[[#This Row],[Net Sales]]+(Table1[[#This Row],[Cost of Goods Sold]]+Table1[[#This Row],[Distribution]]+Table1[[#This Row],[Warehousing]])</f>
        <v>4520</v>
      </c>
      <c r="Q957" s="12">
        <f>Table1[[#This Row],[PROFIT]]/Table1[[#This Row],[Net Sales]]</f>
        <v>0.29105820262544801</v>
      </c>
      <c r="R957" s="14">
        <f>ABS(Table1[[#This Row],[Distribution]])+ABS(Table1[[#This Row],[Warehousing]])</f>
        <v>683.99</v>
      </c>
      <c r="S957" s="12">
        <f>ABS(Table1[[#This Row],[Discounts]]/Table1[[#This Row],[Gross Sales]])</f>
        <v>6.6285473785473781E-2</v>
      </c>
      <c r="T957" s="17">
        <f>Table1[[#This Row],[logistics cost]]/Table1[[#This Row],[Net Sales]]</f>
        <v>4.4044446905703583E-2</v>
      </c>
      <c r="U957" s="1">
        <f>Table1[[#This Row],[PROFIT]]/Table1[[#This Row],[Volume]]</f>
        <v>114.14141414141413</v>
      </c>
      <c r="V957" s="1">
        <f>ABS(Table1[[#This Row],[Discounts]])</f>
        <v>1102.46</v>
      </c>
    </row>
    <row r="958" spans="1:22" ht="21.75" customHeight="1" x14ac:dyDescent="0.3">
      <c r="A958" s="1">
        <v>1110020</v>
      </c>
      <c r="B958" s="1" t="s">
        <v>41</v>
      </c>
      <c r="C958" s="1">
        <v>202404</v>
      </c>
      <c r="D958" s="1" t="s">
        <v>16</v>
      </c>
      <c r="E958" s="1" t="s">
        <v>28</v>
      </c>
      <c r="F958" s="1" t="s">
        <v>29</v>
      </c>
      <c r="G958" s="1" t="s">
        <v>30</v>
      </c>
      <c r="H958" s="1" t="s">
        <v>31</v>
      </c>
      <c r="I958" s="5">
        <v>17.7</v>
      </c>
      <c r="J958" s="5">
        <v>7965</v>
      </c>
      <c r="K958" s="5">
        <v>-270.22000000000003</v>
      </c>
      <c r="L958" s="5">
        <v>7694.78</v>
      </c>
      <c r="M958" s="5">
        <v>-5013.13</v>
      </c>
      <c r="N958" s="5">
        <v>-254.62</v>
      </c>
      <c r="O958" s="5">
        <v>-133.35</v>
      </c>
      <c r="P958" s="5">
        <f>Table1[[#This Row],[Net Sales]]+(Table1[[#This Row],[Cost of Goods Sold]]+Table1[[#This Row],[Distribution]]+Table1[[#This Row],[Warehousing]])</f>
        <v>2293.6799999999994</v>
      </c>
      <c r="Q958" s="12">
        <f>Table1[[#This Row],[PROFIT]]/Table1[[#This Row],[Net Sales]]</f>
        <v>0.29808259625356404</v>
      </c>
      <c r="R958" s="14">
        <f>ABS(Table1[[#This Row],[Distribution]])+ABS(Table1[[#This Row],[Warehousing]])</f>
        <v>387.97</v>
      </c>
      <c r="S958" s="12">
        <f>ABS(Table1[[#This Row],[Discounts]]/Table1[[#This Row],[Gross Sales]])</f>
        <v>3.3925925925925929E-2</v>
      </c>
      <c r="T958" s="17">
        <f>Table1[[#This Row],[logistics cost]]/Table1[[#This Row],[Net Sales]]</f>
        <v>5.0419895045732306E-2</v>
      </c>
      <c r="U958" s="1">
        <f>Table1[[#This Row],[PROFIT]]/Table1[[#This Row],[Volume]]</f>
        <v>129.58644067796607</v>
      </c>
      <c r="V958" s="1">
        <f>ABS(Table1[[#This Row],[Discounts]])</f>
        <v>270.22000000000003</v>
      </c>
    </row>
    <row r="959" spans="1:22" ht="21.75" customHeight="1" x14ac:dyDescent="0.3">
      <c r="A959" s="1">
        <v>1110020</v>
      </c>
      <c r="B959" s="1" t="s">
        <v>41</v>
      </c>
      <c r="C959" s="1">
        <v>202406</v>
      </c>
      <c r="D959" s="1" t="s">
        <v>16</v>
      </c>
      <c r="E959" s="1" t="s">
        <v>28</v>
      </c>
      <c r="F959" s="1" t="s">
        <v>29</v>
      </c>
      <c r="G959" s="1" t="s">
        <v>39</v>
      </c>
      <c r="H959" s="1" t="s">
        <v>37</v>
      </c>
      <c r="I959" s="5">
        <v>226</v>
      </c>
      <c r="J959" s="5">
        <v>101700</v>
      </c>
      <c r="K959" s="5">
        <v>-8941.5499999999993</v>
      </c>
      <c r="L959" s="5">
        <v>92758.45</v>
      </c>
      <c r="M959" s="5">
        <v>-58523.07</v>
      </c>
      <c r="N959" s="5">
        <v>-3614.77</v>
      </c>
      <c r="O959" s="5">
        <v>-1345.61</v>
      </c>
      <c r="P959" s="5">
        <f>Table1[[#This Row],[Net Sales]]+(Table1[[#This Row],[Cost of Goods Sold]]+Table1[[#This Row],[Distribution]]+Table1[[#This Row],[Warehousing]])</f>
        <v>29275</v>
      </c>
      <c r="Q959" s="12">
        <f>Table1[[#This Row],[PROFIT]]/Table1[[#This Row],[Net Sales]]</f>
        <v>0.31560466997885367</v>
      </c>
      <c r="R959" s="14">
        <f>ABS(Table1[[#This Row],[Distribution]])+ABS(Table1[[#This Row],[Warehousing]])</f>
        <v>4960.38</v>
      </c>
      <c r="S959" s="12">
        <f>ABS(Table1[[#This Row],[Discounts]]/Table1[[#This Row],[Gross Sales]])</f>
        <v>8.7920845624385444E-2</v>
      </c>
      <c r="T959" s="17">
        <f>Table1[[#This Row],[logistics cost]]/Table1[[#This Row],[Net Sales]]</f>
        <v>5.347631401775256E-2</v>
      </c>
      <c r="U959" s="1">
        <f>Table1[[#This Row],[PROFIT]]/Table1[[#This Row],[Volume]]</f>
        <v>129.5353982300885</v>
      </c>
      <c r="V959" s="1">
        <f>ABS(Table1[[#This Row],[Discounts]])</f>
        <v>8941.5499999999993</v>
      </c>
    </row>
    <row r="960" spans="1:22" ht="21.75" customHeight="1" x14ac:dyDescent="0.3">
      <c r="A960" s="1">
        <v>1110020</v>
      </c>
      <c r="B960" s="1" t="s">
        <v>41</v>
      </c>
      <c r="C960" s="1">
        <v>202402</v>
      </c>
      <c r="D960" s="1" t="s">
        <v>16</v>
      </c>
      <c r="E960" s="1" t="s">
        <v>28</v>
      </c>
      <c r="F960" s="1" t="s">
        <v>29</v>
      </c>
      <c r="G960" s="1" t="s">
        <v>36</v>
      </c>
      <c r="H960" s="1" t="s">
        <v>37</v>
      </c>
      <c r="I960" s="5">
        <v>237.5</v>
      </c>
      <c r="J960" s="5">
        <v>106875</v>
      </c>
      <c r="K960" s="5">
        <v>-12009.24</v>
      </c>
      <c r="L960" s="5">
        <v>94865.76</v>
      </c>
      <c r="M960" s="5">
        <v>-59908.97</v>
      </c>
      <c r="N960" s="5">
        <v>-3762.28</v>
      </c>
      <c r="O960" s="5">
        <v>-1775.52</v>
      </c>
      <c r="P960" s="5">
        <f>Table1[[#This Row],[Net Sales]]+(Table1[[#This Row],[Cost of Goods Sold]]+Table1[[#This Row],[Distribution]]+Table1[[#This Row],[Warehousing]])</f>
        <v>29418.989999999998</v>
      </c>
      <c r="Q960" s="12">
        <f>Table1[[#This Row],[PROFIT]]/Table1[[#This Row],[Net Sales]]</f>
        <v>0.31011178321872929</v>
      </c>
      <c r="R960" s="14">
        <f>ABS(Table1[[#This Row],[Distribution]])+ABS(Table1[[#This Row],[Warehousing]])</f>
        <v>5537.8</v>
      </c>
      <c r="S960" s="12">
        <f>ABS(Table1[[#This Row],[Discounts]]/Table1[[#This Row],[Gross Sales]])</f>
        <v>0.11236715789473684</v>
      </c>
      <c r="T960" s="17">
        <f>Table1[[#This Row],[logistics cost]]/Table1[[#This Row],[Net Sales]]</f>
        <v>5.8375118694036714E-2</v>
      </c>
      <c r="U960" s="1">
        <f>Table1[[#This Row],[PROFIT]]/Table1[[#This Row],[Volume]]</f>
        <v>123.86943157894736</v>
      </c>
      <c r="V960" s="1">
        <f>ABS(Table1[[#This Row],[Discounts]])</f>
        <v>12009.24</v>
      </c>
    </row>
    <row r="961" spans="1:22" ht="21.75" customHeight="1" x14ac:dyDescent="0.3">
      <c r="A961" s="1">
        <v>1120020</v>
      </c>
      <c r="B961" s="1" t="s">
        <v>21</v>
      </c>
      <c r="C961" s="1">
        <v>202403</v>
      </c>
      <c r="D961" s="1" t="s">
        <v>22</v>
      </c>
      <c r="E961" s="1" t="s">
        <v>23</v>
      </c>
      <c r="F961" s="1" t="s">
        <v>24</v>
      </c>
      <c r="G961" s="1" t="s">
        <v>38</v>
      </c>
      <c r="H961" s="1" t="s">
        <v>20</v>
      </c>
      <c r="I961" s="5">
        <v>42.2</v>
      </c>
      <c r="J961" s="5">
        <v>16036</v>
      </c>
      <c r="K961" s="5">
        <v>-1143.8800000000001</v>
      </c>
      <c r="L961" s="5">
        <v>14892.12</v>
      </c>
      <c r="M961" s="5">
        <v>-9480.41</v>
      </c>
      <c r="N961" s="5">
        <v>-399.75</v>
      </c>
      <c r="O961" s="5">
        <v>-236.14</v>
      </c>
      <c r="P961" s="5">
        <f>Table1[[#This Row],[Net Sales]]+(Table1[[#This Row],[Cost of Goods Sold]]+Table1[[#This Row],[Distribution]]+Table1[[#This Row],[Warehousing]])</f>
        <v>4775.8200000000015</v>
      </c>
      <c r="Q961" s="12">
        <f>Table1[[#This Row],[PROFIT]]/Table1[[#This Row],[Net Sales]]</f>
        <v>0.32069443437200351</v>
      </c>
      <c r="R961" s="14">
        <f>ABS(Table1[[#This Row],[Distribution]])+ABS(Table1[[#This Row],[Warehousing]])</f>
        <v>635.89</v>
      </c>
      <c r="S961" s="12">
        <f>ABS(Table1[[#This Row],[Discounts]]/Table1[[#This Row],[Gross Sales]])</f>
        <v>7.1332002993265156E-2</v>
      </c>
      <c r="T961" s="17">
        <f>Table1[[#This Row],[logistics cost]]/Table1[[#This Row],[Net Sales]]</f>
        <v>4.2699763364786203E-2</v>
      </c>
      <c r="U961" s="1">
        <f>Table1[[#This Row],[PROFIT]]/Table1[[#This Row],[Volume]]</f>
        <v>113.17109004739339</v>
      </c>
      <c r="V961" s="1">
        <f>ABS(Table1[[#This Row],[Discounts]])</f>
        <v>1143.8800000000001</v>
      </c>
    </row>
    <row r="962" spans="1:22" ht="21.75" customHeight="1" x14ac:dyDescent="0.3">
      <c r="A962" s="1">
        <v>1120020</v>
      </c>
      <c r="B962" s="1" t="s">
        <v>21</v>
      </c>
      <c r="C962" s="1">
        <v>202404</v>
      </c>
      <c r="D962" s="1" t="s">
        <v>22</v>
      </c>
      <c r="E962" s="1" t="s">
        <v>23</v>
      </c>
      <c r="F962" s="1" t="s">
        <v>24</v>
      </c>
      <c r="G962" s="1" t="s">
        <v>43</v>
      </c>
      <c r="H962" s="1" t="s">
        <v>31</v>
      </c>
      <c r="I962" s="5">
        <v>11</v>
      </c>
      <c r="J962" s="5">
        <v>4180</v>
      </c>
      <c r="K962" s="5">
        <v>-105.84</v>
      </c>
      <c r="L962" s="5">
        <v>4074.16</v>
      </c>
      <c r="M962" s="5">
        <v>-2759.48</v>
      </c>
      <c r="N962" s="5">
        <v>-135.69999999999999</v>
      </c>
      <c r="O962" s="5">
        <v>-72.900000000000006</v>
      </c>
      <c r="P962" s="5">
        <f>Table1[[#This Row],[Net Sales]]+(Table1[[#This Row],[Cost of Goods Sold]]+Table1[[#This Row],[Distribution]]+Table1[[#This Row],[Warehousing]])</f>
        <v>1106.08</v>
      </c>
      <c r="Q962" s="12">
        <f>Table1[[#This Row],[PROFIT]]/Table1[[#This Row],[Net Sales]]</f>
        <v>0.27148663773636772</v>
      </c>
      <c r="R962" s="14">
        <f>ABS(Table1[[#This Row],[Distribution]])+ABS(Table1[[#This Row],[Warehousing]])</f>
        <v>208.6</v>
      </c>
      <c r="S962" s="12">
        <f>ABS(Table1[[#This Row],[Discounts]]/Table1[[#This Row],[Gross Sales]])</f>
        <v>2.5320574162679427E-2</v>
      </c>
      <c r="T962" s="17">
        <f>Table1[[#This Row],[logistics cost]]/Table1[[#This Row],[Net Sales]]</f>
        <v>5.1200738311701063E-2</v>
      </c>
      <c r="U962" s="1">
        <f>Table1[[#This Row],[PROFIT]]/Table1[[#This Row],[Volume]]</f>
        <v>100.55272727272727</v>
      </c>
      <c r="V962" s="1">
        <f>ABS(Table1[[#This Row],[Discounts]])</f>
        <v>105.84</v>
      </c>
    </row>
    <row r="963" spans="1:22" ht="21.75" customHeight="1" x14ac:dyDescent="0.3">
      <c r="A963" s="1">
        <v>1110010</v>
      </c>
      <c r="B963" s="1" t="s">
        <v>15</v>
      </c>
      <c r="C963" s="1">
        <v>202505</v>
      </c>
      <c r="D963" s="1" t="s">
        <v>16</v>
      </c>
      <c r="E963" s="1" t="s">
        <v>17</v>
      </c>
      <c r="F963" s="1" t="s">
        <v>18</v>
      </c>
      <c r="G963" s="1" t="s">
        <v>38</v>
      </c>
      <c r="H963" s="1" t="s">
        <v>20</v>
      </c>
      <c r="I963" s="5">
        <v>97.1</v>
      </c>
      <c r="J963" s="5">
        <v>40782</v>
      </c>
      <c r="K963" s="5">
        <v>-2906.53</v>
      </c>
      <c r="L963" s="5">
        <v>37875.47</v>
      </c>
      <c r="M963" s="5">
        <v>-24664.67</v>
      </c>
      <c r="N963" s="5">
        <v>-1486.28</v>
      </c>
      <c r="O963" s="5">
        <v>-479.44</v>
      </c>
      <c r="P963" s="5">
        <f>Table1[[#This Row],[Net Sales]]+(Table1[[#This Row],[Cost of Goods Sold]]+Table1[[#This Row],[Distribution]]+Table1[[#This Row],[Warehousing]])</f>
        <v>11245.080000000005</v>
      </c>
      <c r="Q963" s="12">
        <f>Table1[[#This Row],[PROFIT]]/Table1[[#This Row],[Net Sales]]</f>
        <v>0.29689611772474389</v>
      </c>
      <c r="R963" s="14">
        <f>ABS(Table1[[#This Row],[Distribution]])+ABS(Table1[[#This Row],[Warehousing]])</f>
        <v>1965.72</v>
      </c>
      <c r="S963" s="12">
        <f>ABS(Table1[[#This Row],[Discounts]]/Table1[[#This Row],[Gross Sales]])</f>
        <v>7.1269923005247413E-2</v>
      </c>
      <c r="T963" s="17">
        <f>Table1[[#This Row],[logistics cost]]/Table1[[#This Row],[Net Sales]]</f>
        <v>5.1899553985732719E-2</v>
      </c>
      <c r="U963" s="1">
        <f>Table1[[#This Row],[PROFIT]]/Table1[[#This Row],[Volume]]</f>
        <v>115.80926879505671</v>
      </c>
      <c r="V963" s="1">
        <f>ABS(Table1[[#This Row],[Discounts]])</f>
        <v>2906.53</v>
      </c>
    </row>
    <row r="964" spans="1:22" ht="21.75" customHeight="1" x14ac:dyDescent="0.3">
      <c r="A964" s="1">
        <v>1120020</v>
      </c>
      <c r="B964" s="1" t="s">
        <v>21</v>
      </c>
      <c r="C964" s="1">
        <v>202508</v>
      </c>
      <c r="D964" s="1" t="s">
        <v>22</v>
      </c>
      <c r="E964" s="1" t="s">
        <v>23</v>
      </c>
      <c r="F964" s="1" t="s">
        <v>24</v>
      </c>
      <c r="G964" s="1" t="s">
        <v>35</v>
      </c>
      <c r="H964" s="1" t="s">
        <v>31</v>
      </c>
      <c r="I964" s="5">
        <v>57.2</v>
      </c>
      <c r="J964" s="5">
        <v>21736</v>
      </c>
      <c r="K964" s="5">
        <v>-595.91</v>
      </c>
      <c r="L964" s="5">
        <v>21140.09</v>
      </c>
      <c r="M964" s="5">
        <v>-14235.93</v>
      </c>
      <c r="N964" s="5">
        <v>-845.37</v>
      </c>
      <c r="O964" s="5">
        <v>-384.08</v>
      </c>
      <c r="P964" s="5">
        <f>Table1[[#This Row],[Net Sales]]+(Table1[[#This Row],[Cost of Goods Sold]]+Table1[[#This Row],[Distribution]]+Table1[[#This Row],[Warehousing]])</f>
        <v>5674.7099999999991</v>
      </c>
      <c r="Q964" s="12">
        <f>Table1[[#This Row],[PROFIT]]/Table1[[#This Row],[Net Sales]]</f>
        <v>0.26843357809734958</v>
      </c>
      <c r="R964" s="14">
        <f>ABS(Table1[[#This Row],[Distribution]])+ABS(Table1[[#This Row],[Warehousing]])</f>
        <v>1229.45</v>
      </c>
      <c r="S964" s="12">
        <f>ABS(Table1[[#This Row],[Discounts]]/Table1[[#This Row],[Gross Sales]])</f>
        <v>2.741580787633419E-2</v>
      </c>
      <c r="T964" s="17">
        <f>Table1[[#This Row],[logistics cost]]/Table1[[#This Row],[Net Sales]]</f>
        <v>5.8157273691833856E-2</v>
      </c>
      <c r="U964" s="1">
        <f>Table1[[#This Row],[PROFIT]]/Table1[[#This Row],[Volume]]</f>
        <v>99.20821678321677</v>
      </c>
      <c r="V964" s="1">
        <f>ABS(Table1[[#This Row],[Discounts]])</f>
        <v>595.91</v>
      </c>
    </row>
    <row r="965" spans="1:22" ht="21.75" customHeight="1" x14ac:dyDescent="0.3">
      <c r="A965" s="1">
        <v>1120010</v>
      </c>
      <c r="B965" s="1" t="s">
        <v>32</v>
      </c>
      <c r="C965" s="1">
        <v>202508</v>
      </c>
      <c r="D965" s="1" t="s">
        <v>22</v>
      </c>
      <c r="E965" s="1" t="s">
        <v>17</v>
      </c>
      <c r="F965" s="1" t="s">
        <v>18</v>
      </c>
      <c r="G965" s="1" t="s">
        <v>35</v>
      </c>
      <c r="H965" s="1" t="s">
        <v>31</v>
      </c>
      <c r="I965" s="5">
        <v>16.3</v>
      </c>
      <c r="J965" s="5">
        <v>7824</v>
      </c>
      <c r="K965" s="5">
        <v>-212.19</v>
      </c>
      <c r="L965" s="5">
        <v>7611.81</v>
      </c>
      <c r="M965" s="5">
        <v>-4870.1499999999996</v>
      </c>
      <c r="N965" s="5">
        <v>-167.49</v>
      </c>
      <c r="O965" s="5">
        <v>-110.9</v>
      </c>
      <c r="P965" s="5">
        <f>Table1[[#This Row],[Net Sales]]+(Table1[[#This Row],[Cost of Goods Sold]]+Table1[[#This Row],[Distribution]]+Table1[[#This Row],[Warehousing]])</f>
        <v>2463.2700000000013</v>
      </c>
      <c r="Q965" s="12">
        <f>Table1[[#This Row],[PROFIT]]/Table1[[#This Row],[Net Sales]]</f>
        <v>0.32361159829265329</v>
      </c>
      <c r="R965" s="14">
        <f>ABS(Table1[[#This Row],[Distribution]])+ABS(Table1[[#This Row],[Warehousing]])</f>
        <v>278.39</v>
      </c>
      <c r="S965" s="12">
        <f>ABS(Table1[[#This Row],[Discounts]]/Table1[[#This Row],[Gross Sales]])</f>
        <v>2.7120398773006135E-2</v>
      </c>
      <c r="T965" s="17">
        <f>Table1[[#This Row],[logistics cost]]/Table1[[#This Row],[Net Sales]]</f>
        <v>3.6573429972634623E-2</v>
      </c>
      <c r="U965" s="1">
        <f>Table1[[#This Row],[PROFIT]]/Table1[[#This Row],[Volume]]</f>
        <v>151.1208588957056</v>
      </c>
      <c r="V965" s="1">
        <f>ABS(Table1[[#This Row],[Discounts]])</f>
        <v>212.19</v>
      </c>
    </row>
    <row r="966" spans="1:22" ht="21.75" customHeight="1" x14ac:dyDescent="0.3">
      <c r="A966" s="1">
        <v>1120020</v>
      </c>
      <c r="B966" s="1" t="s">
        <v>21</v>
      </c>
      <c r="C966" s="1">
        <v>202508</v>
      </c>
      <c r="D966" s="1" t="s">
        <v>22</v>
      </c>
      <c r="E966" s="1" t="s">
        <v>23</v>
      </c>
      <c r="F966" s="1" t="s">
        <v>24</v>
      </c>
      <c r="G966" s="1" t="s">
        <v>36</v>
      </c>
      <c r="H966" s="1" t="s">
        <v>37</v>
      </c>
      <c r="I966" s="5">
        <v>80.7</v>
      </c>
      <c r="J966" s="5">
        <v>30666</v>
      </c>
      <c r="K966" s="5">
        <v>-3104.17</v>
      </c>
      <c r="L966" s="5">
        <v>27561.83</v>
      </c>
      <c r="M966" s="5">
        <v>-18661.12</v>
      </c>
      <c r="N966" s="5">
        <v>-965.46</v>
      </c>
      <c r="O966" s="5">
        <v>-344.12</v>
      </c>
      <c r="P966" s="5">
        <f>Table1[[#This Row],[Net Sales]]+(Table1[[#This Row],[Cost of Goods Sold]]+Table1[[#This Row],[Distribution]]+Table1[[#This Row],[Warehousing]])</f>
        <v>7591.1300000000047</v>
      </c>
      <c r="Q966" s="12">
        <f>Table1[[#This Row],[PROFIT]]/Table1[[#This Row],[Net Sales]]</f>
        <v>0.27542184245385753</v>
      </c>
      <c r="R966" s="14">
        <f>ABS(Table1[[#This Row],[Distribution]])+ABS(Table1[[#This Row],[Warehousing]])</f>
        <v>1309.58</v>
      </c>
      <c r="S966" s="12">
        <f>ABS(Table1[[#This Row],[Discounts]]/Table1[[#This Row],[Gross Sales]])</f>
        <v>0.1012251353290289</v>
      </c>
      <c r="T966" s="17">
        <f>Table1[[#This Row],[logistics cost]]/Table1[[#This Row],[Net Sales]]</f>
        <v>4.7514261571165624E-2</v>
      </c>
      <c r="U966" s="1">
        <f>Table1[[#This Row],[PROFIT]]/Table1[[#This Row],[Volume]]</f>
        <v>94.066047087980223</v>
      </c>
      <c r="V966" s="1">
        <f>ABS(Table1[[#This Row],[Discounts]])</f>
        <v>3104.17</v>
      </c>
    </row>
    <row r="967" spans="1:22" ht="21.75" customHeight="1" x14ac:dyDescent="0.3">
      <c r="A967" s="1">
        <v>1120020</v>
      </c>
      <c r="B967" s="1" t="s">
        <v>21</v>
      </c>
      <c r="C967" s="1">
        <v>202502</v>
      </c>
      <c r="D967" s="1" t="s">
        <v>22</v>
      </c>
      <c r="E967" s="1" t="s">
        <v>23</v>
      </c>
      <c r="F967" s="1" t="s">
        <v>24</v>
      </c>
      <c r="G967" s="1" t="s">
        <v>43</v>
      </c>
      <c r="H967" s="1" t="s">
        <v>31</v>
      </c>
      <c r="I967" s="5">
        <v>82.6</v>
      </c>
      <c r="J967" s="5">
        <v>31388</v>
      </c>
      <c r="K967" s="5">
        <v>-629.72</v>
      </c>
      <c r="L967" s="5">
        <v>30758.28</v>
      </c>
      <c r="M967" s="5">
        <v>-20247.7</v>
      </c>
      <c r="N967" s="5">
        <v>-1194.6099999999999</v>
      </c>
      <c r="O967" s="5">
        <v>-406.68</v>
      </c>
      <c r="P967" s="5">
        <f>Table1[[#This Row],[Net Sales]]+(Table1[[#This Row],[Cost of Goods Sold]]+Table1[[#This Row],[Distribution]]+Table1[[#This Row],[Warehousing]])</f>
        <v>8909.2899999999972</v>
      </c>
      <c r="Q967" s="12">
        <f>Table1[[#This Row],[PROFIT]]/Table1[[#This Row],[Net Sales]]</f>
        <v>0.28965501321920462</v>
      </c>
      <c r="R967" s="14">
        <f>ABS(Table1[[#This Row],[Distribution]])+ABS(Table1[[#This Row],[Warehousing]])</f>
        <v>1601.29</v>
      </c>
      <c r="S967" s="12">
        <f>ABS(Table1[[#This Row],[Discounts]]/Table1[[#This Row],[Gross Sales]])</f>
        <v>2.0062444246208743E-2</v>
      </c>
      <c r="T967" s="17">
        <f>Table1[[#This Row],[logistics cost]]/Table1[[#This Row],[Net Sales]]</f>
        <v>5.2060453315334931E-2</v>
      </c>
      <c r="U967" s="1">
        <f>Table1[[#This Row],[PROFIT]]/Table1[[#This Row],[Volume]]</f>
        <v>107.86065375302661</v>
      </c>
      <c r="V967" s="1">
        <f>ABS(Table1[[#This Row],[Discounts]])</f>
        <v>629.72</v>
      </c>
    </row>
    <row r="968" spans="1:22" ht="21.75" customHeight="1" x14ac:dyDescent="0.3">
      <c r="A968" s="1">
        <v>1120010</v>
      </c>
      <c r="B968" s="1" t="s">
        <v>32</v>
      </c>
      <c r="C968" s="1">
        <v>202510</v>
      </c>
      <c r="D968" s="1" t="s">
        <v>22</v>
      </c>
      <c r="E968" s="1" t="s">
        <v>17</v>
      </c>
      <c r="F968" s="1" t="s">
        <v>18</v>
      </c>
      <c r="G968" s="1" t="s">
        <v>19</v>
      </c>
      <c r="H968" s="1" t="s">
        <v>20</v>
      </c>
      <c r="I968" s="5">
        <v>58.9</v>
      </c>
      <c r="J968" s="5">
        <v>28272</v>
      </c>
      <c r="K968" s="5">
        <v>-2210.9499999999998</v>
      </c>
      <c r="L968" s="5">
        <v>26061.05</v>
      </c>
      <c r="M968" s="5">
        <v>-16783.57</v>
      </c>
      <c r="N968" s="5">
        <v>-840.52</v>
      </c>
      <c r="O968" s="5">
        <v>-281.82</v>
      </c>
      <c r="P968" s="5">
        <f>Table1[[#This Row],[Net Sales]]+(Table1[[#This Row],[Cost of Goods Sold]]+Table1[[#This Row],[Distribution]]+Table1[[#This Row],[Warehousing]])</f>
        <v>8155.1399999999994</v>
      </c>
      <c r="Q968" s="12">
        <f>Table1[[#This Row],[PROFIT]]/Table1[[#This Row],[Net Sales]]</f>
        <v>0.31292446006588376</v>
      </c>
      <c r="R968" s="14">
        <f>ABS(Table1[[#This Row],[Distribution]])+ABS(Table1[[#This Row],[Warehousing]])</f>
        <v>1122.3399999999999</v>
      </c>
      <c r="S968" s="12">
        <f>ABS(Table1[[#This Row],[Discounts]]/Table1[[#This Row],[Gross Sales]])</f>
        <v>7.8202815506508205E-2</v>
      </c>
      <c r="T968" s="17">
        <f>Table1[[#This Row],[logistics cost]]/Table1[[#This Row],[Net Sales]]</f>
        <v>4.3065801262804071E-2</v>
      </c>
      <c r="U968" s="1">
        <f>Table1[[#This Row],[PROFIT]]/Table1[[#This Row],[Volume]]</f>
        <v>138.45738539898133</v>
      </c>
      <c r="V968" s="1">
        <f>ABS(Table1[[#This Row],[Discounts]])</f>
        <v>2210.9499999999998</v>
      </c>
    </row>
    <row r="969" spans="1:22" ht="21.75" customHeight="1" x14ac:dyDescent="0.3">
      <c r="A969" s="1">
        <v>1120020</v>
      </c>
      <c r="B969" s="1" t="s">
        <v>21</v>
      </c>
      <c r="C969" s="1">
        <v>202511</v>
      </c>
      <c r="D969" s="1" t="s">
        <v>22</v>
      </c>
      <c r="E969" s="1" t="s">
        <v>23</v>
      </c>
      <c r="F969" s="1" t="s">
        <v>24</v>
      </c>
      <c r="G969" s="1" t="s">
        <v>43</v>
      </c>
      <c r="H969" s="1" t="s">
        <v>31</v>
      </c>
      <c r="I969" s="5">
        <v>109.6</v>
      </c>
      <c r="J969" s="5">
        <v>41648</v>
      </c>
      <c r="K969" s="5">
        <v>-1444.58</v>
      </c>
      <c r="L969" s="5">
        <v>40203.42</v>
      </c>
      <c r="M969" s="5">
        <v>-25634.98</v>
      </c>
      <c r="N969" s="5">
        <v>-960.92</v>
      </c>
      <c r="O969" s="5">
        <v>-459.59</v>
      </c>
      <c r="P969" s="5">
        <f>Table1[[#This Row],[Net Sales]]+(Table1[[#This Row],[Cost of Goods Sold]]+Table1[[#This Row],[Distribution]]+Table1[[#This Row],[Warehousing]])</f>
        <v>13147.93</v>
      </c>
      <c r="Q969" s="12">
        <f>Table1[[#This Row],[PROFIT]]/Table1[[#This Row],[Net Sales]]</f>
        <v>0.32703511293317833</v>
      </c>
      <c r="R969" s="14">
        <f>ABS(Table1[[#This Row],[Distribution]])+ABS(Table1[[#This Row],[Warehousing]])</f>
        <v>1420.51</v>
      </c>
      <c r="S969" s="12">
        <f>ABS(Table1[[#This Row],[Discounts]]/Table1[[#This Row],[Gross Sales]])</f>
        <v>3.4685459085670375E-2</v>
      </c>
      <c r="T969" s="17">
        <f>Table1[[#This Row],[logistics cost]]/Table1[[#This Row],[Net Sales]]</f>
        <v>3.5333063704530612E-2</v>
      </c>
      <c r="U969" s="1">
        <f>Table1[[#This Row],[PROFIT]]/Table1[[#This Row],[Volume]]</f>
        <v>119.96286496350366</v>
      </c>
      <c r="V969" s="1">
        <f>ABS(Table1[[#This Row],[Discounts]])</f>
        <v>1444.58</v>
      </c>
    </row>
    <row r="970" spans="1:22" ht="21.75" customHeight="1" x14ac:dyDescent="0.3">
      <c r="A970" s="1">
        <v>1130010</v>
      </c>
      <c r="B970" s="1" t="s">
        <v>26</v>
      </c>
      <c r="C970" s="1">
        <v>202504</v>
      </c>
      <c r="D970" s="1" t="s">
        <v>27</v>
      </c>
      <c r="E970" s="1" t="s">
        <v>28</v>
      </c>
      <c r="F970" s="1" t="s">
        <v>29</v>
      </c>
      <c r="G970" s="1" t="s">
        <v>38</v>
      </c>
      <c r="H970" s="1" t="s">
        <v>20</v>
      </c>
      <c r="I970" s="5">
        <v>97.7</v>
      </c>
      <c r="J970" s="5">
        <v>35172</v>
      </c>
      <c r="K970" s="5">
        <v>-2428.29</v>
      </c>
      <c r="L970" s="5">
        <v>32743.71</v>
      </c>
      <c r="M970" s="5">
        <v>-21623.41</v>
      </c>
      <c r="N970" s="5">
        <v>-1014.23</v>
      </c>
      <c r="O970" s="5">
        <v>-613.87</v>
      </c>
      <c r="P970" s="5">
        <f>Table1[[#This Row],[Net Sales]]+(Table1[[#This Row],[Cost of Goods Sold]]+Table1[[#This Row],[Distribution]]+Table1[[#This Row],[Warehousing]])</f>
        <v>9492.2000000000007</v>
      </c>
      <c r="Q970" s="12">
        <f>Table1[[#This Row],[PROFIT]]/Table1[[#This Row],[Net Sales]]</f>
        <v>0.28989384526066231</v>
      </c>
      <c r="R970" s="14">
        <f>ABS(Table1[[#This Row],[Distribution]])+ABS(Table1[[#This Row],[Warehousing]])</f>
        <v>1628.1</v>
      </c>
      <c r="S970" s="12">
        <f>ABS(Table1[[#This Row],[Discounts]]/Table1[[#This Row],[Gross Sales]])</f>
        <v>6.9040429887410437E-2</v>
      </c>
      <c r="T970" s="17">
        <f>Table1[[#This Row],[logistics cost]]/Table1[[#This Row],[Net Sales]]</f>
        <v>4.9722526860884117E-2</v>
      </c>
      <c r="U970" s="1">
        <f>Table1[[#This Row],[PROFIT]]/Table1[[#This Row],[Volume]]</f>
        <v>97.156601842374627</v>
      </c>
      <c r="V970" s="1">
        <f>ABS(Table1[[#This Row],[Discounts]])</f>
        <v>2428.29</v>
      </c>
    </row>
    <row r="971" spans="1:22" ht="21.75" customHeight="1" x14ac:dyDescent="0.3">
      <c r="A971" s="1">
        <v>1110020</v>
      </c>
      <c r="B971" s="1" t="s">
        <v>41</v>
      </c>
      <c r="C971" s="1">
        <v>202504</v>
      </c>
      <c r="D971" s="1" t="s">
        <v>16</v>
      </c>
      <c r="E971" s="1" t="s">
        <v>28</v>
      </c>
      <c r="F971" s="1" t="s">
        <v>29</v>
      </c>
      <c r="G971" s="1" t="s">
        <v>30</v>
      </c>
      <c r="H971" s="1" t="s">
        <v>31</v>
      </c>
      <c r="I971" s="5">
        <v>82.9</v>
      </c>
      <c r="J971" s="5">
        <v>37305</v>
      </c>
      <c r="K971" s="5">
        <v>-925.84</v>
      </c>
      <c r="L971" s="5">
        <v>36379.160000000003</v>
      </c>
      <c r="M971" s="5">
        <v>-23017.040000000001</v>
      </c>
      <c r="N971" s="5">
        <v>-1275.6400000000001</v>
      </c>
      <c r="O971" s="5">
        <v>-603.79999999999995</v>
      </c>
      <c r="P971" s="5">
        <f>Table1[[#This Row],[Net Sales]]+(Table1[[#This Row],[Cost of Goods Sold]]+Table1[[#This Row],[Distribution]]+Table1[[#This Row],[Warehousing]])</f>
        <v>11482.680000000004</v>
      </c>
      <c r="Q971" s="12">
        <f>Table1[[#This Row],[PROFIT]]/Table1[[#This Row],[Net Sales]]</f>
        <v>0.31563895373065248</v>
      </c>
      <c r="R971" s="14">
        <f>ABS(Table1[[#This Row],[Distribution]])+ABS(Table1[[#This Row],[Warehousing]])</f>
        <v>1879.44</v>
      </c>
      <c r="S971" s="12">
        <f>ABS(Table1[[#This Row],[Discounts]]/Table1[[#This Row],[Gross Sales]])</f>
        <v>2.4818120895322343E-2</v>
      </c>
      <c r="T971" s="17">
        <f>Table1[[#This Row],[logistics cost]]/Table1[[#This Row],[Net Sales]]</f>
        <v>5.1662545259428747E-2</v>
      </c>
      <c r="U971" s="1">
        <f>Table1[[#This Row],[PROFIT]]/Table1[[#This Row],[Volume]]</f>
        <v>138.51242460796144</v>
      </c>
      <c r="V971" s="1">
        <f>ABS(Table1[[#This Row],[Discounts]])</f>
        <v>925.84</v>
      </c>
    </row>
    <row r="972" spans="1:22" ht="21.75" customHeight="1" x14ac:dyDescent="0.3">
      <c r="A972" s="1">
        <v>1110010</v>
      </c>
      <c r="B972" s="1" t="s">
        <v>15</v>
      </c>
      <c r="C972" s="1">
        <v>202511</v>
      </c>
      <c r="D972" s="1" t="s">
        <v>16</v>
      </c>
      <c r="E972" s="1" t="s">
        <v>17</v>
      </c>
      <c r="F972" s="1" t="s">
        <v>18</v>
      </c>
      <c r="G972" s="1" t="s">
        <v>42</v>
      </c>
      <c r="H972" s="1" t="s">
        <v>20</v>
      </c>
      <c r="I972" s="5">
        <v>13.2</v>
      </c>
      <c r="J972" s="5">
        <v>5544</v>
      </c>
      <c r="K972" s="5">
        <v>-487.15</v>
      </c>
      <c r="L972" s="5">
        <v>5056.8500000000004</v>
      </c>
      <c r="M972" s="5">
        <v>-3234.31</v>
      </c>
      <c r="N972" s="5">
        <v>-139.91999999999999</v>
      </c>
      <c r="O972" s="5">
        <v>-64.75</v>
      </c>
      <c r="P972" s="5">
        <f>Table1[[#This Row],[Net Sales]]+(Table1[[#This Row],[Cost of Goods Sold]]+Table1[[#This Row],[Distribution]]+Table1[[#This Row],[Warehousing]])</f>
        <v>1617.8700000000003</v>
      </c>
      <c r="Q972" s="12">
        <f>Table1[[#This Row],[PROFIT]]/Table1[[#This Row],[Net Sales]]</f>
        <v>0.31993632399616367</v>
      </c>
      <c r="R972" s="14">
        <f>ABS(Table1[[#This Row],[Distribution]])+ABS(Table1[[#This Row],[Warehousing]])</f>
        <v>204.67</v>
      </c>
      <c r="S972" s="12">
        <f>ABS(Table1[[#This Row],[Discounts]]/Table1[[#This Row],[Gross Sales]])</f>
        <v>8.7869769119769112E-2</v>
      </c>
      <c r="T972" s="17">
        <f>Table1[[#This Row],[logistics cost]]/Table1[[#This Row],[Net Sales]]</f>
        <v>4.0473812749043374E-2</v>
      </c>
      <c r="U972" s="1">
        <f>Table1[[#This Row],[PROFIT]]/Table1[[#This Row],[Volume]]</f>
        <v>122.56590909090913</v>
      </c>
      <c r="V972" s="1">
        <f>ABS(Table1[[#This Row],[Discounts]])</f>
        <v>487.15</v>
      </c>
    </row>
    <row r="973" spans="1:22" ht="21.75" customHeight="1" x14ac:dyDescent="0.3">
      <c r="A973" s="1">
        <v>1120010</v>
      </c>
      <c r="B973" s="1" t="s">
        <v>32</v>
      </c>
      <c r="C973" s="1">
        <v>202404</v>
      </c>
      <c r="D973" s="1" t="s">
        <v>22</v>
      </c>
      <c r="E973" s="1" t="s">
        <v>17</v>
      </c>
      <c r="F973" s="1" t="s">
        <v>18</v>
      </c>
      <c r="G973" s="1" t="s">
        <v>43</v>
      </c>
      <c r="H973" s="1" t="s">
        <v>31</v>
      </c>
      <c r="I973" s="5">
        <v>83.2</v>
      </c>
      <c r="J973" s="5">
        <v>39936</v>
      </c>
      <c r="K973" s="5">
        <v>-1535.73</v>
      </c>
      <c r="L973" s="5">
        <v>38400.269999999997</v>
      </c>
      <c r="M973" s="5">
        <v>-25267.87</v>
      </c>
      <c r="N973" s="5">
        <v>-1145.83</v>
      </c>
      <c r="O973" s="5">
        <v>-689.49</v>
      </c>
      <c r="P973" s="5">
        <f>Table1[[#This Row],[Net Sales]]+(Table1[[#This Row],[Cost of Goods Sold]]+Table1[[#This Row],[Distribution]]+Table1[[#This Row],[Warehousing]])</f>
        <v>11297.079999999998</v>
      </c>
      <c r="Q973" s="12">
        <f>Table1[[#This Row],[PROFIT]]/Table1[[#This Row],[Net Sales]]</f>
        <v>0.29419272312408218</v>
      </c>
      <c r="R973" s="14">
        <f>ABS(Table1[[#This Row],[Distribution]])+ABS(Table1[[#This Row],[Warehousing]])</f>
        <v>1835.32</v>
      </c>
      <c r="S973" s="12">
        <f>ABS(Table1[[#This Row],[Discounts]]/Table1[[#This Row],[Gross Sales]])</f>
        <v>3.8454777644230768E-2</v>
      </c>
      <c r="T973" s="17">
        <f>Table1[[#This Row],[logistics cost]]/Table1[[#This Row],[Net Sales]]</f>
        <v>4.7794455611900648E-2</v>
      </c>
      <c r="U973" s="1">
        <f>Table1[[#This Row],[PROFIT]]/Table1[[#This Row],[Volume]]</f>
        <v>135.78221153846152</v>
      </c>
      <c r="V973" s="1">
        <f>ABS(Table1[[#This Row],[Discounts]])</f>
        <v>1535.73</v>
      </c>
    </row>
    <row r="974" spans="1:22" ht="21.75" customHeight="1" x14ac:dyDescent="0.3">
      <c r="A974" s="1">
        <v>1120010</v>
      </c>
      <c r="B974" s="1" t="s">
        <v>32</v>
      </c>
      <c r="C974" s="1">
        <v>202509</v>
      </c>
      <c r="D974" s="1" t="s">
        <v>22</v>
      </c>
      <c r="E974" s="1" t="s">
        <v>17</v>
      </c>
      <c r="F974" s="1" t="s">
        <v>18</v>
      </c>
      <c r="G974" s="1" t="s">
        <v>36</v>
      </c>
      <c r="H974" s="1" t="s">
        <v>37</v>
      </c>
      <c r="I974" s="5">
        <v>135.80000000000001</v>
      </c>
      <c r="J974" s="5">
        <v>65184</v>
      </c>
      <c r="K974" s="5">
        <v>-7587.85</v>
      </c>
      <c r="L974" s="5">
        <v>57596.15</v>
      </c>
      <c r="M974" s="5">
        <v>-38277.14</v>
      </c>
      <c r="N974" s="5">
        <v>-1987.1</v>
      </c>
      <c r="O974" s="5">
        <v>-952.59</v>
      </c>
      <c r="P974" s="5">
        <f>Table1[[#This Row],[Net Sales]]+(Table1[[#This Row],[Cost of Goods Sold]]+Table1[[#This Row],[Distribution]]+Table1[[#This Row],[Warehousing]])</f>
        <v>16379.320000000007</v>
      </c>
      <c r="Q974" s="12">
        <f>Table1[[#This Row],[PROFIT]]/Table1[[#This Row],[Net Sales]]</f>
        <v>0.28438220262986341</v>
      </c>
      <c r="R974" s="14">
        <f>ABS(Table1[[#This Row],[Distribution]])+ABS(Table1[[#This Row],[Warehousing]])</f>
        <v>2939.69</v>
      </c>
      <c r="S974" s="12">
        <f>ABS(Table1[[#This Row],[Discounts]]/Table1[[#This Row],[Gross Sales]])</f>
        <v>0.11640663352970054</v>
      </c>
      <c r="T974" s="17">
        <f>Table1[[#This Row],[logistics cost]]/Table1[[#This Row],[Net Sales]]</f>
        <v>5.1039696229695911E-2</v>
      </c>
      <c r="U974" s="1">
        <f>Table1[[#This Row],[PROFIT]]/Table1[[#This Row],[Volume]]</f>
        <v>120.61354933726072</v>
      </c>
      <c r="V974" s="1">
        <f>ABS(Table1[[#This Row],[Discounts]])</f>
        <v>7587.85</v>
      </c>
    </row>
    <row r="975" spans="1:22" ht="21.75" customHeight="1" x14ac:dyDescent="0.3">
      <c r="A975" s="1">
        <v>1130010</v>
      </c>
      <c r="B975" s="1" t="s">
        <v>26</v>
      </c>
      <c r="C975" s="1">
        <v>202408</v>
      </c>
      <c r="D975" s="1" t="s">
        <v>27</v>
      </c>
      <c r="E975" s="1" t="s">
        <v>28</v>
      </c>
      <c r="F975" s="1" t="s">
        <v>29</v>
      </c>
      <c r="G975" s="1" t="s">
        <v>30</v>
      </c>
      <c r="H975" s="1" t="s">
        <v>31</v>
      </c>
      <c r="I975" s="5">
        <v>38.5</v>
      </c>
      <c r="J975" s="5">
        <v>13860</v>
      </c>
      <c r="K975" s="5">
        <v>-357.86</v>
      </c>
      <c r="L975" s="5">
        <v>13502.14</v>
      </c>
      <c r="M975" s="5">
        <v>-8461.56</v>
      </c>
      <c r="N975" s="5">
        <v>-361.92</v>
      </c>
      <c r="O975" s="5">
        <v>-214.98</v>
      </c>
      <c r="P975" s="5">
        <f>Table1[[#This Row],[Net Sales]]+(Table1[[#This Row],[Cost of Goods Sold]]+Table1[[#This Row],[Distribution]]+Table1[[#This Row],[Warehousing]])</f>
        <v>4463.68</v>
      </c>
      <c r="Q975" s="12">
        <f>Table1[[#This Row],[PROFIT]]/Table1[[#This Row],[Net Sales]]</f>
        <v>0.33059055823743499</v>
      </c>
      <c r="R975" s="14">
        <f>ABS(Table1[[#This Row],[Distribution]])+ABS(Table1[[#This Row],[Warehousing]])</f>
        <v>576.9</v>
      </c>
      <c r="S975" s="12">
        <f>ABS(Table1[[#This Row],[Discounts]]/Table1[[#This Row],[Gross Sales]])</f>
        <v>2.5819624819624822E-2</v>
      </c>
      <c r="T975" s="17">
        <f>Table1[[#This Row],[logistics cost]]/Table1[[#This Row],[Net Sales]]</f>
        <v>4.2726560382280142E-2</v>
      </c>
      <c r="U975" s="1">
        <f>Table1[[#This Row],[PROFIT]]/Table1[[#This Row],[Volume]]</f>
        <v>115.93974025974026</v>
      </c>
      <c r="V975" s="1">
        <f>ABS(Table1[[#This Row],[Discounts]])</f>
        <v>357.86</v>
      </c>
    </row>
    <row r="976" spans="1:22" ht="21.75" customHeight="1" x14ac:dyDescent="0.3">
      <c r="A976" s="1">
        <v>1110020</v>
      </c>
      <c r="B976" s="1" t="s">
        <v>41</v>
      </c>
      <c r="C976" s="1">
        <v>202405</v>
      </c>
      <c r="D976" s="1" t="s">
        <v>16</v>
      </c>
      <c r="E976" s="1" t="s">
        <v>28</v>
      </c>
      <c r="F976" s="1" t="s">
        <v>29</v>
      </c>
      <c r="G976" s="1" t="s">
        <v>19</v>
      </c>
      <c r="H976" s="1" t="s">
        <v>20</v>
      </c>
      <c r="I976" s="5">
        <v>103.9</v>
      </c>
      <c r="J976" s="5">
        <v>46755</v>
      </c>
      <c r="K976" s="5">
        <v>-4143.5200000000004</v>
      </c>
      <c r="L976" s="5">
        <v>42611.48</v>
      </c>
      <c r="M976" s="5">
        <v>-27894.11</v>
      </c>
      <c r="N976" s="5">
        <v>-853.66</v>
      </c>
      <c r="O976" s="5">
        <v>-452.48</v>
      </c>
      <c r="P976" s="5">
        <f>Table1[[#This Row],[Net Sales]]+(Table1[[#This Row],[Cost of Goods Sold]]+Table1[[#This Row],[Distribution]]+Table1[[#This Row],[Warehousing]])</f>
        <v>13411.230000000003</v>
      </c>
      <c r="Q976" s="12">
        <f>Table1[[#This Row],[PROFIT]]/Table1[[#This Row],[Net Sales]]</f>
        <v>0.31473279031847762</v>
      </c>
      <c r="R976" s="14">
        <f>ABS(Table1[[#This Row],[Distribution]])+ABS(Table1[[#This Row],[Warehousing]])</f>
        <v>1306.1399999999999</v>
      </c>
      <c r="S976" s="12">
        <f>ABS(Table1[[#This Row],[Discounts]]/Table1[[#This Row],[Gross Sales]])</f>
        <v>8.8621965565180205E-2</v>
      </c>
      <c r="T976" s="17">
        <f>Table1[[#This Row],[logistics cost]]/Table1[[#This Row],[Net Sales]]</f>
        <v>3.0652303088275736E-2</v>
      </c>
      <c r="U976" s="1">
        <f>Table1[[#This Row],[PROFIT]]/Table1[[#This Row],[Volume]]</f>
        <v>129.0782483156882</v>
      </c>
      <c r="V976" s="1">
        <f>ABS(Table1[[#This Row],[Discounts]])</f>
        <v>4143.5200000000004</v>
      </c>
    </row>
    <row r="977" spans="1:22" ht="21.75" customHeight="1" x14ac:dyDescent="0.3">
      <c r="A977" s="1">
        <v>1130010</v>
      </c>
      <c r="B977" s="1" t="s">
        <v>26</v>
      </c>
      <c r="C977" s="1">
        <v>202502</v>
      </c>
      <c r="D977" s="1" t="s">
        <v>27</v>
      </c>
      <c r="E977" s="1" t="s">
        <v>28</v>
      </c>
      <c r="F977" s="1" t="s">
        <v>29</v>
      </c>
      <c r="G977" s="1" t="s">
        <v>39</v>
      </c>
      <c r="H977" s="1" t="s">
        <v>37</v>
      </c>
      <c r="I977" s="5">
        <v>129.9</v>
      </c>
      <c r="J977" s="5">
        <v>46764</v>
      </c>
      <c r="K977" s="5">
        <v>-4423.92</v>
      </c>
      <c r="L977" s="5">
        <v>42340.08</v>
      </c>
      <c r="M977" s="5">
        <v>-27976.55</v>
      </c>
      <c r="N977" s="5">
        <v>-1521.33</v>
      </c>
      <c r="O977" s="5">
        <v>-643.46</v>
      </c>
      <c r="P977" s="5">
        <f>Table1[[#This Row],[Net Sales]]+(Table1[[#This Row],[Cost of Goods Sold]]+Table1[[#This Row],[Distribution]]+Table1[[#This Row],[Warehousing]])</f>
        <v>12198.740000000005</v>
      </c>
      <c r="Q977" s="12">
        <f>Table1[[#This Row],[PROFIT]]/Table1[[#This Row],[Net Sales]]</f>
        <v>0.28811329595976209</v>
      </c>
      <c r="R977" s="14">
        <f>ABS(Table1[[#This Row],[Distribution]])+ABS(Table1[[#This Row],[Warehousing]])</f>
        <v>2164.79</v>
      </c>
      <c r="S977" s="12">
        <f>ABS(Table1[[#This Row],[Discounts]]/Table1[[#This Row],[Gross Sales]])</f>
        <v>9.4600975109058252E-2</v>
      </c>
      <c r="T977" s="17">
        <f>Table1[[#This Row],[logistics cost]]/Table1[[#This Row],[Net Sales]]</f>
        <v>5.112862328082516E-2</v>
      </c>
      <c r="U977" s="1">
        <f>Table1[[#This Row],[PROFIT]]/Table1[[#This Row],[Volume]]</f>
        <v>93.908698999230211</v>
      </c>
      <c r="V977" s="1">
        <f>ABS(Table1[[#This Row],[Discounts]])</f>
        <v>4423.92</v>
      </c>
    </row>
    <row r="978" spans="1:22" ht="21.75" customHeight="1" x14ac:dyDescent="0.3">
      <c r="A978" s="1">
        <v>1130010</v>
      </c>
      <c r="B978" s="1" t="s">
        <v>26</v>
      </c>
      <c r="C978" s="1">
        <v>202501</v>
      </c>
      <c r="D978" s="1" t="s">
        <v>27</v>
      </c>
      <c r="E978" s="1" t="s">
        <v>28</v>
      </c>
      <c r="F978" s="1" t="s">
        <v>29</v>
      </c>
      <c r="G978" s="1" t="s">
        <v>36</v>
      </c>
      <c r="H978" s="1" t="s">
        <v>37</v>
      </c>
      <c r="I978" s="5">
        <v>52.3</v>
      </c>
      <c r="J978" s="5">
        <v>18828</v>
      </c>
      <c r="K978" s="5">
        <v>-2148.17</v>
      </c>
      <c r="L978" s="5">
        <v>16679.830000000002</v>
      </c>
      <c r="M978" s="5">
        <v>-10657.67</v>
      </c>
      <c r="N978" s="5">
        <v>-605.86</v>
      </c>
      <c r="O978" s="5">
        <v>-216.31</v>
      </c>
      <c r="P978" s="5">
        <f>Table1[[#This Row],[Net Sales]]+(Table1[[#This Row],[Cost of Goods Sold]]+Table1[[#This Row],[Distribution]]+Table1[[#This Row],[Warehousing]])</f>
        <v>5199.9900000000016</v>
      </c>
      <c r="Q978" s="12">
        <f>Table1[[#This Row],[PROFIT]]/Table1[[#This Row],[Net Sales]]</f>
        <v>0.31175317734053648</v>
      </c>
      <c r="R978" s="14">
        <f>ABS(Table1[[#This Row],[Distribution]])+ABS(Table1[[#This Row],[Warehousing]])</f>
        <v>822.17000000000007</v>
      </c>
      <c r="S978" s="12">
        <f>ABS(Table1[[#This Row],[Discounts]]/Table1[[#This Row],[Gross Sales]])</f>
        <v>0.11409443382196728</v>
      </c>
      <c r="T978" s="17">
        <f>Table1[[#This Row],[logistics cost]]/Table1[[#This Row],[Net Sales]]</f>
        <v>4.9291269755147381E-2</v>
      </c>
      <c r="U978" s="1">
        <f>Table1[[#This Row],[PROFIT]]/Table1[[#This Row],[Volume]]</f>
        <v>99.426195028680723</v>
      </c>
      <c r="V978" s="1">
        <f>ABS(Table1[[#This Row],[Discounts]])</f>
        <v>2148.17</v>
      </c>
    </row>
    <row r="979" spans="1:22" ht="21.75" customHeight="1" x14ac:dyDescent="0.3">
      <c r="A979" s="1">
        <v>1110020</v>
      </c>
      <c r="B979" s="1" t="s">
        <v>41</v>
      </c>
      <c r="C979" s="1">
        <v>202503</v>
      </c>
      <c r="D979" s="1" t="s">
        <v>16</v>
      </c>
      <c r="E979" s="1" t="s">
        <v>28</v>
      </c>
      <c r="F979" s="1" t="s">
        <v>29</v>
      </c>
      <c r="G979" s="1" t="s">
        <v>43</v>
      </c>
      <c r="H979" s="1" t="s">
        <v>31</v>
      </c>
      <c r="I979" s="5">
        <v>26.2</v>
      </c>
      <c r="J979" s="5">
        <v>11790</v>
      </c>
      <c r="K979" s="5">
        <v>-302.62</v>
      </c>
      <c r="L979" s="5">
        <v>11487.38</v>
      </c>
      <c r="M979" s="5">
        <v>-7637.08</v>
      </c>
      <c r="N979" s="5">
        <v>-424.83</v>
      </c>
      <c r="O979" s="5">
        <v>-209.96</v>
      </c>
      <c r="P979" s="5">
        <f>Table1[[#This Row],[Net Sales]]+(Table1[[#This Row],[Cost of Goods Sold]]+Table1[[#This Row],[Distribution]]+Table1[[#This Row],[Warehousing]])</f>
        <v>3215.51</v>
      </c>
      <c r="Q979" s="12">
        <f>Table1[[#This Row],[PROFIT]]/Table1[[#This Row],[Net Sales]]</f>
        <v>0.27991674341755912</v>
      </c>
      <c r="R979" s="14">
        <f>ABS(Table1[[#This Row],[Distribution]])+ABS(Table1[[#This Row],[Warehousing]])</f>
        <v>634.79</v>
      </c>
      <c r="S979" s="12">
        <f>ABS(Table1[[#This Row],[Discounts]]/Table1[[#This Row],[Gross Sales]])</f>
        <v>2.5667514843087363E-2</v>
      </c>
      <c r="T979" s="17">
        <f>Table1[[#This Row],[logistics cost]]/Table1[[#This Row],[Net Sales]]</f>
        <v>5.5259772028086476E-2</v>
      </c>
      <c r="U979" s="1">
        <f>Table1[[#This Row],[PROFIT]]/Table1[[#This Row],[Volume]]</f>
        <v>122.7293893129771</v>
      </c>
      <c r="V979" s="1">
        <f>ABS(Table1[[#This Row],[Discounts]])</f>
        <v>302.62</v>
      </c>
    </row>
    <row r="980" spans="1:22" ht="21.75" customHeight="1" x14ac:dyDescent="0.3">
      <c r="A980" s="1">
        <v>1110010</v>
      </c>
      <c r="B980" s="1" t="s">
        <v>15</v>
      </c>
      <c r="C980" s="1">
        <v>202505</v>
      </c>
      <c r="D980" s="1" t="s">
        <v>16</v>
      </c>
      <c r="E980" s="1" t="s">
        <v>17</v>
      </c>
      <c r="F980" s="1" t="s">
        <v>18</v>
      </c>
      <c r="G980" s="1" t="s">
        <v>40</v>
      </c>
      <c r="H980" s="1" t="s">
        <v>34</v>
      </c>
      <c r="I980" s="5">
        <v>297.60000000000002</v>
      </c>
      <c r="J980" s="5">
        <v>124992</v>
      </c>
      <c r="K980" s="5">
        <v>-9212.4</v>
      </c>
      <c r="L980" s="5">
        <v>115779.6</v>
      </c>
      <c r="M980" s="5">
        <v>-78708.240000000005</v>
      </c>
      <c r="N980" s="5">
        <v>-3951.61</v>
      </c>
      <c r="O980" s="5">
        <v>-1711.55</v>
      </c>
      <c r="P980" s="5">
        <f>Table1[[#This Row],[Net Sales]]+(Table1[[#This Row],[Cost of Goods Sold]]+Table1[[#This Row],[Distribution]]+Table1[[#This Row],[Warehousing]])</f>
        <v>31408.199999999997</v>
      </c>
      <c r="Q980" s="12">
        <f>Table1[[#This Row],[PROFIT]]/Table1[[#This Row],[Net Sales]]</f>
        <v>0.27127576878828391</v>
      </c>
      <c r="R980" s="14">
        <f>ABS(Table1[[#This Row],[Distribution]])+ABS(Table1[[#This Row],[Warehousing]])</f>
        <v>5663.16</v>
      </c>
      <c r="S980" s="12">
        <f>ABS(Table1[[#This Row],[Discounts]]/Table1[[#This Row],[Gross Sales]])</f>
        <v>7.3703917050691237E-2</v>
      </c>
      <c r="T980" s="17">
        <f>Table1[[#This Row],[logistics cost]]/Table1[[#This Row],[Net Sales]]</f>
        <v>4.8913280059699631E-2</v>
      </c>
      <c r="U980" s="1">
        <f>Table1[[#This Row],[PROFIT]]/Table1[[#This Row],[Volume]]</f>
        <v>105.53830645161288</v>
      </c>
      <c r="V980" s="1">
        <f>ABS(Table1[[#This Row],[Discounts]])</f>
        <v>9212.4</v>
      </c>
    </row>
    <row r="981" spans="1:22" ht="21.75" customHeight="1" x14ac:dyDescent="0.3">
      <c r="A981" s="1">
        <v>1110020</v>
      </c>
      <c r="B981" s="1" t="s">
        <v>41</v>
      </c>
      <c r="C981" s="1">
        <v>202511</v>
      </c>
      <c r="D981" s="1" t="s">
        <v>16</v>
      </c>
      <c r="E981" s="1" t="s">
        <v>28</v>
      </c>
      <c r="F981" s="1" t="s">
        <v>29</v>
      </c>
      <c r="G981" s="1" t="s">
        <v>35</v>
      </c>
      <c r="H981" s="1" t="s">
        <v>31</v>
      </c>
      <c r="I981" s="5">
        <v>116.3</v>
      </c>
      <c r="J981" s="5">
        <v>52335</v>
      </c>
      <c r="K981" s="5">
        <v>-1108.26</v>
      </c>
      <c r="L981" s="5">
        <v>51226.74</v>
      </c>
      <c r="M981" s="5">
        <v>-34250.839999999997</v>
      </c>
      <c r="N981" s="5">
        <v>-1180.98</v>
      </c>
      <c r="O981" s="5">
        <v>-879.44</v>
      </c>
      <c r="P981" s="5">
        <f>Table1[[#This Row],[Net Sales]]+(Table1[[#This Row],[Cost of Goods Sold]]+Table1[[#This Row],[Distribution]]+Table1[[#This Row],[Warehousing]])</f>
        <v>14915.479999999996</v>
      </c>
      <c r="Q981" s="12">
        <f>Table1[[#This Row],[PROFIT]]/Table1[[#This Row],[Net Sales]]</f>
        <v>0.29116590280779131</v>
      </c>
      <c r="R981" s="14">
        <f>ABS(Table1[[#This Row],[Distribution]])+ABS(Table1[[#This Row],[Warehousing]])</f>
        <v>2060.42</v>
      </c>
      <c r="S981" s="12">
        <f>ABS(Table1[[#This Row],[Discounts]]/Table1[[#This Row],[Gross Sales]])</f>
        <v>2.1176268271711093E-2</v>
      </c>
      <c r="T981" s="17">
        <f>Table1[[#This Row],[logistics cost]]/Table1[[#This Row],[Net Sales]]</f>
        <v>4.0221571780675487E-2</v>
      </c>
      <c r="U981" s="1">
        <f>Table1[[#This Row],[PROFIT]]/Table1[[#This Row],[Volume]]</f>
        <v>128.25004299226137</v>
      </c>
      <c r="V981" s="1">
        <f>ABS(Table1[[#This Row],[Discounts]])</f>
        <v>1108.26</v>
      </c>
    </row>
    <row r="982" spans="1:22" ht="21.75" customHeight="1" x14ac:dyDescent="0.3">
      <c r="A982" s="1">
        <v>1110020</v>
      </c>
      <c r="B982" s="1" t="s">
        <v>41</v>
      </c>
      <c r="C982" s="1">
        <v>202504</v>
      </c>
      <c r="D982" s="1" t="s">
        <v>16</v>
      </c>
      <c r="E982" s="1" t="s">
        <v>28</v>
      </c>
      <c r="F982" s="1" t="s">
        <v>29</v>
      </c>
      <c r="G982" s="1" t="s">
        <v>38</v>
      </c>
      <c r="H982" s="1" t="s">
        <v>20</v>
      </c>
      <c r="I982" s="5">
        <v>90</v>
      </c>
      <c r="J982" s="5">
        <v>40500</v>
      </c>
      <c r="K982" s="5">
        <v>-2793.41</v>
      </c>
      <c r="L982" s="5">
        <v>37706.589999999997</v>
      </c>
      <c r="M982" s="5">
        <v>-25221.97</v>
      </c>
      <c r="N982" s="5">
        <v>-1442.18</v>
      </c>
      <c r="O982" s="5">
        <v>-437.09</v>
      </c>
      <c r="P982" s="5">
        <f>Table1[[#This Row],[Net Sales]]+(Table1[[#This Row],[Cost of Goods Sold]]+Table1[[#This Row],[Distribution]]+Table1[[#This Row],[Warehousing]])</f>
        <v>10605.349999999995</v>
      </c>
      <c r="Q982" s="12">
        <f>Table1[[#This Row],[PROFIT]]/Table1[[#This Row],[Net Sales]]</f>
        <v>0.28125985404673282</v>
      </c>
      <c r="R982" s="14">
        <f>ABS(Table1[[#This Row],[Distribution]])+ABS(Table1[[#This Row],[Warehousing]])</f>
        <v>1879.27</v>
      </c>
      <c r="S982" s="12">
        <f>ABS(Table1[[#This Row],[Discounts]]/Table1[[#This Row],[Gross Sales]])</f>
        <v>6.8973086419753082E-2</v>
      </c>
      <c r="T982" s="17">
        <f>Table1[[#This Row],[logistics cost]]/Table1[[#This Row],[Net Sales]]</f>
        <v>4.983929864779605E-2</v>
      </c>
      <c r="U982" s="1">
        <f>Table1[[#This Row],[PROFIT]]/Table1[[#This Row],[Volume]]</f>
        <v>117.83722222222217</v>
      </c>
      <c r="V982" s="1">
        <f>ABS(Table1[[#This Row],[Discounts]])</f>
        <v>2793.41</v>
      </c>
    </row>
    <row r="983" spans="1:22" ht="21.75" customHeight="1" x14ac:dyDescent="0.3">
      <c r="A983" s="1">
        <v>1110010</v>
      </c>
      <c r="B983" s="1" t="s">
        <v>15</v>
      </c>
      <c r="C983" s="1">
        <v>202502</v>
      </c>
      <c r="D983" s="1" t="s">
        <v>16</v>
      </c>
      <c r="E983" s="1" t="s">
        <v>17</v>
      </c>
      <c r="F983" s="1" t="s">
        <v>18</v>
      </c>
      <c r="G983" s="1" t="s">
        <v>35</v>
      </c>
      <c r="H983" s="1" t="s">
        <v>31</v>
      </c>
      <c r="I983" s="5">
        <v>84.6</v>
      </c>
      <c r="J983" s="5">
        <v>35532</v>
      </c>
      <c r="K983" s="5">
        <v>-1414.4</v>
      </c>
      <c r="L983" s="5">
        <v>34117.599999999999</v>
      </c>
      <c r="M983" s="5">
        <v>-22704</v>
      </c>
      <c r="N983" s="5">
        <v>-949.19</v>
      </c>
      <c r="O983" s="5">
        <v>-521.26</v>
      </c>
      <c r="P983" s="5">
        <f>Table1[[#This Row],[Net Sales]]+(Table1[[#This Row],[Cost of Goods Sold]]+Table1[[#This Row],[Distribution]]+Table1[[#This Row],[Warehousing]])</f>
        <v>9943.1500000000015</v>
      </c>
      <c r="Q983" s="12">
        <f>Table1[[#This Row],[PROFIT]]/Table1[[#This Row],[Net Sales]]</f>
        <v>0.29143755715525133</v>
      </c>
      <c r="R983" s="14">
        <f>ABS(Table1[[#This Row],[Distribution]])+ABS(Table1[[#This Row],[Warehousing]])</f>
        <v>1470.45</v>
      </c>
      <c r="S983" s="12">
        <f>ABS(Table1[[#This Row],[Discounts]]/Table1[[#This Row],[Gross Sales]])</f>
        <v>3.9806371721265339E-2</v>
      </c>
      <c r="T983" s="17">
        <f>Table1[[#This Row],[logistics cost]]/Table1[[#This Row],[Net Sales]]</f>
        <v>4.3099455999249657E-2</v>
      </c>
      <c r="U983" s="1">
        <f>Table1[[#This Row],[PROFIT]]/Table1[[#This Row],[Volume]]</f>
        <v>117.53132387706859</v>
      </c>
      <c r="V983" s="1">
        <f>ABS(Table1[[#This Row],[Discounts]])</f>
        <v>1414.4</v>
      </c>
    </row>
    <row r="984" spans="1:22" ht="21.75" customHeight="1" x14ac:dyDescent="0.3">
      <c r="A984" s="1">
        <v>1120010</v>
      </c>
      <c r="B984" s="1" t="s">
        <v>32</v>
      </c>
      <c r="C984" s="1">
        <v>202511</v>
      </c>
      <c r="D984" s="1" t="s">
        <v>22</v>
      </c>
      <c r="E984" s="1" t="s">
        <v>17</v>
      </c>
      <c r="F984" s="1" t="s">
        <v>18</v>
      </c>
      <c r="G984" s="1" t="s">
        <v>33</v>
      </c>
      <c r="H984" s="1" t="s">
        <v>34</v>
      </c>
      <c r="I984" s="5">
        <v>264.10000000000002</v>
      </c>
      <c r="J984" s="5">
        <v>126768</v>
      </c>
      <c r="K984" s="5">
        <v>-10371.290000000001</v>
      </c>
      <c r="L984" s="5">
        <v>116396.71</v>
      </c>
      <c r="M984" s="5">
        <v>-73080.14</v>
      </c>
      <c r="N984" s="5">
        <v>-4079.16</v>
      </c>
      <c r="O984" s="5">
        <v>-1839.51</v>
      </c>
      <c r="P984" s="5">
        <f>Table1[[#This Row],[Net Sales]]+(Table1[[#This Row],[Cost of Goods Sold]]+Table1[[#This Row],[Distribution]]+Table1[[#This Row],[Warehousing]])</f>
        <v>37397.900000000009</v>
      </c>
      <c r="Q984" s="12">
        <f>Table1[[#This Row],[PROFIT]]/Table1[[#This Row],[Net Sales]]</f>
        <v>0.32129688201668249</v>
      </c>
      <c r="R984" s="14">
        <f>ABS(Table1[[#This Row],[Distribution]])+ABS(Table1[[#This Row],[Warehousing]])</f>
        <v>5918.67</v>
      </c>
      <c r="S984" s="12">
        <f>ABS(Table1[[#This Row],[Discounts]]/Table1[[#This Row],[Gross Sales]])</f>
        <v>8.1813154739366414E-2</v>
      </c>
      <c r="T984" s="17">
        <f>Table1[[#This Row],[logistics cost]]/Table1[[#This Row],[Net Sales]]</f>
        <v>5.0849117642586289E-2</v>
      </c>
      <c r="U984" s="1">
        <f>Table1[[#This Row],[PROFIT]]/Table1[[#This Row],[Volume]]</f>
        <v>141.60507383566832</v>
      </c>
      <c r="V984" s="1">
        <f>ABS(Table1[[#This Row],[Discounts]])</f>
        <v>10371.290000000001</v>
      </c>
    </row>
    <row r="985" spans="1:22" ht="21.75" customHeight="1" x14ac:dyDescent="0.3">
      <c r="A985" s="1">
        <v>1110010</v>
      </c>
      <c r="B985" s="1" t="s">
        <v>15</v>
      </c>
      <c r="C985" s="1">
        <v>202509</v>
      </c>
      <c r="D985" s="1" t="s">
        <v>16</v>
      </c>
      <c r="E985" s="1" t="s">
        <v>17</v>
      </c>
      <c r="F985" s="1" t="s">
        <v>18</v>
      </c>
      <c r="G985" s="1" t="s">
        <v>40</v>
      </c>
      <c r="H985" s="1" t="s">
        <v>34</v>
      </c>
      <c r="I985" s="5">
        <v>90.9</v>
      </c>
      <c r="J985" s="5">
        <v>38178</v>
      </c>
      <c r="K985" s="5">
        <v>-2830.01</v>
      </c>
      <c r="L985" s="5">
        <v>35347.99</v>
      </c>
      <c r="M985" s="5">
        <v>-23391.79</v>
      </c>
      <c r="N985" s="5">
        <v>-912.74</v>
      </c>
      <c r="O985" s="5">
        <v>-404.67</v>
      </c>
      <c r="P985" s="5">
        <f>Table1[[#This Row],[Net Sales]]+(Table1[[#This Row],[Cost of Goods Sold]]+Table1[[#This Row],[Distribution]]+Table1[[#This Row],[Warehousing]])</f>
        <v>10638.789999999997</v>
      </c>
      <c r="Q985" s="12">
        <f>Table1[[#This Row],[PROFIT]]/Table1[[#This Row],[Net Sales]]</f>
        <v>0.30097298318801147</v>
      </c>
      <c r="R985" s="14">
        <f>ABS(Table1[[#This Row],[Distribution]])+ABS(Table1[[#This Row],[Warehousing]])</f>
        <v>1317.41</v>
      </c>
      <c r="S985" s="12">
        <f>ABS(Table1[[#This Row],[Discounts]]/Table1[[#This Row],[Gross Sales]])</f>
        <v>7.4126722196029129E-2</v>
      </c>
      <c r="T985" s="17">
        <f>Table1[[#This Row],[logistics cost]]/Table1[[#This Row],[Net Sales]]</f>
        <v>3.7269728773828448E-2</v>
      </c>
      <c r="U985" s="1">
        <f>Table1[[#This Row],[PROFIT]]/Table1[[#This Row],[Volume]]</f>
        <v>117.0383938393839</v>
      </c>
      <c r="V985" s="1">
        <f>ABS(Table1[[#This Row],[Discounts]])</f>
        <v>2830.01</v>
      </c>
    </row>
    <row r="986" spans="1:22" ht="21.75" customHeight="1" x14ac:dyDescent="0.3">
      <c r="A986" s="1">
        <v>1110020</v>
      </c>
      <c r="B986" s="1" t="s">
        <v>41</v>
      </c>
      <c r="C986" s="1">
        <v>202412</v>
      </c>
      <c r="D986" s="1" t="s">
        <v>16</v>
      </c>
      <c r="E986" s="1" t="s">
        <v>28</v>
      </c>
      <c r="F986" s="1" t="s">
        <v>29</v>
      </c>
      <c r="G986" s="1" t="s">
        <v>36</v>
      </c>
      <c r="H986" s="1" t="s">
        <v>37</v>
      </c>
      <c r="I986" s="5">
        <v>231.5</v>
      </c>
      <c r="J986" s="5">
        <v>104175</v>
      </c>
      <c r="K986" s="5">
        <v>-10732.87</v>
      </c>
      <c r="L986" s="5">
        <v>93442.13</v>
      </c>
      <c r="M986" s="5">
        <v>-61737.13</v>
      </c>
      <c r="N986" s="5">
        <v>-3716.16</v>
      </c>
      <c r="O986" s="5">
        <v>-1072.3499999999999</v>
      </c>
      <c r="P986" s="5">
        <f>Table1[[#This Row],[Net Sales]]+(Table1[[#This Row],[Cost of Goods Sold]]+Table1[[#This Row],[Distribution]]+Table1[[#This Row],[Warehousing]])</f>
        <v>26916.490000000005</v>
      </c>
      <c r="Q986" s="12">
        <f>Table1[[#This Row],[PROFIT]]/Table1[[#This Row],[Net Sales]]</f>
        <v>0.28805518452971912</v>
      </c>
      <c r="R986" s="14">
        <f>ABS(Table1[[#This Row],[Distribution]])+ABS(Table1[[#This Row],[Warehousing]])</f>
        <v>4788.51</v>
      </c>
      <c r="S986" s="12">
        <f>ABS(Table1[[#This Row],[Discounts]]/Table1[[#This Row],[Gross Sales]])</f>
        <v>0.1030273098152148</v>
      </c>
      <c r="T986" s="17">
        <f>Table1[[#This Row],[logistics cost]]/Table1[[#This Row],[Net Sales]]</f>
        <v>5.1245728238429496E-2</v>
      </c>
      <c r="U986" s="1">
        <f>Table1[[#This Row],[PROFIT]]/Table1[[#This Row],[Volume]]</f>
        <v>116.26993520518361</v>
      </c>
      <c r="V986" s="1">
        <f>ABS(Table1[[#This Row],[Discounts]])</f>
        <v>10732.87</v>
      </c>
    </row>
    <row r="987" spans="1:22" ht="21.75" customHeight="1" x14ac:dyDescent="0.3">
      <c r="A987" s="1">
        <v>1120020</v>
      </c>
      <c r="B987" s="1" t="s">
        <v>21</v>
      </c>
      <c r="C987" s="1">
        <v>202404</v>
      </c>
      <c r="D987" s="1" t="s">
        <v>22</v>
      </c>
      <c r="E987" s="1" t="s">
        <v>23</v>
      </c>
      <c r="F987" s="1" t="s">
        <v>24</v>
      </c>
      <c r="G987" s="1" t="s">
        <v>36</v>
      </c>
      <c r="H987" s="1" t="s">
        <v>37</v>
      </c>
      <c r="I987" s="5">
        <v>138.9</v>
      </c>
      <c r="J987" s="5">
        <v>52782</v>
      </c>
      <c r="K987" s="5">
        <v>-5223.04</v>
      </c>
      <c r="L987" s="5">
        <v>47558.96</v>
      </c>
      <c r="M987" s="5">
        <v>-32183.33</v>
      </c>
      <c r="N987" s="5">
        <v>-1062.8</v>
      </c>
      <c r="O987" s="5">
        <v>-720.73</v>
      </c>
      <c r="P987" s="5">
        <f>Table1[[#This Row],[Net Sales]]+(Table1[[#This Row],[Cost of Goods Sold]]+Table1[[#This Row],[Distribution]]+Table1[[#This Row],[Warehousing]])</f>
        <v>13592.099999999991</v>
      </c>
      <c r="Q987" s="12">
        <f>Table1[[#This Row],[PROFIT]]/Table1[[#This Row],[Net Sales]]</f>
        <v>0.28579472721859334</v>
      </c>
      <c r="R987" s="14">
        <f>ABS(Table1[[#This Row],[Distribution]])+ABS(Table1[[#This Row],[Warehousing]])</f>
        <v>1783.53</v>
      </c>
      <c r="S987" s="12">
        <f>ABS(Table1[[#This Row],[Discounts]]/Table1[[#This Row],[Gross Sales]])</f>
        <v>9.8954946762153759E-2</v>
      </c>
      <c r="T987" s="17">
        <f>Table1[[#This Row],[logistics cost]]/Table1[[#This Row],[Net Sales]]</f>
        <v>3.7501450830716231E-2</v>
      </c>
      <c r="U987" s="1">
        <f>Table1[[#This Row],[PROFIT]]/Table1[[#This Row],[Volume]]</f>
        <v>97.855291576673793</v>
      </c>
      <c r="V987" s="1">
        <f>ABS(Table1[[#This Row],[Discounts]])</f>
        <v>5223.04</v>
      </c>
    </row>
    <row r="988" spans="1:22" ht="21.75" customHeight="1" x14ac:dyDescent="0.3">
      <c r="A988" s="1">
        <v>1120010</v>
      </c>
      <c r="B988" s="1" t="s">
        <v>32</v>
      </c>
      <c r="C988" s="1">
        <v>202509</v>
      </c>
      <c r="D988" s="1" t="s">
        <v>22</v>
      </c>
      <c r="E988" s="1" t="s">
        <v>17</v>
      </c>
      <c r="F988" s="1" t="s">
        <v>18</v>
      </c>
      <c r="G988" s="1" t="s">
        <v>30</v>
      </c>
      <c r="H988" s="1" t="s">
        <v>31</v>
      </c>
      <c r="I988" s="5">
        <v>89.5</v>
      </c>
      <c r="J988" s="5">
        <v>42960</v>
      </c>
      <c r="K988" s="5">
        <v>-1069.7</v>
      </c>
      <c r="L988" s="5">
        <v>41890.300000000003</v>
      </c>
      <c r="M988" s="5">
        <v>-26270.59</v>
      </c>
      <c r="N988" s="5">
        <v>-1170.1199999999999</v>
      </c>
      <c r="O988" s="5">
        <v>-545.70000000000005</v>
      </c>
      <c r="P988" s="5">
        <f>Table1[[#This Row],[Net Sales]]+(Table1[[#This Row],[Cost of Goods Sold]]+Table1[[#This Row],[Distribution]]+Table1[[#This Row],[Warehousing]])</f>
        <v>13903.890000000003</v>
      </c>
      <c r="Q988" s="12">
        <f>Table1[[#This Row],[PROFIT]]/Table1[[#This Row],[Net Sales]]</f>
        <v>0.33191192233046796</v>
      </c>
      <c r="R988" s="14">
        <f>ABS(Table1[[#This Row],[Distribution]])+ABS(Table1[[#This Row],[Warehousing]])</f>
        <v>1715.82</v>
      </c>
      <c r="S988" s="12">
        <f>ABS(Table1[[#This Row],[Discounts]]/Table1[[#This Row],[Gross Sales]])</f>
        <v>2.4899906890130354E-2</v>
      </c>
      <c r="T988" s="17">
        <f>Table1[[#This Row],[logistics cost]]/Table1[[#This Row],[Net Sales]]</f>
        <v>4.0959840344900841E-2</v>
      </c>
      <c r="U988" s="1">
        <f>Table1[[#This Row],[PROFIT]]/Table1[[#This Row],[Volume]]</f>
        <v>155.35072625698328</v>
      </c>
      <c r="V988" s="1">
        <f>ABS(Table1[[#This Row],[Discounts]])</f>
        <v>1069.7</v>
      </c>
    </row>
    <row r="989" spans="1:22" ht="21.75" customHeight="1" x14ac:dyDescent="0.3">
      <c r="A989" s="1">
        <v>1130010</v>
      </c>
      <c r="B989" s="1" t="s">
        <v>26</v>
      </c>
      <c r="C989" s="1">
        <v>202511</v>
      </c>
      <c r="D989" s="1" t="s">
        <v>27</v>
      </c>
      <c r="E989" s="1" t="s">
        <v>28</v>
      </c>
      <c r="F989" s="1" t="s">
        <v>29</v>
      </c>
      <c r="G989" s="1" t="s">
        <v>39</v>
      </c>
      <c r="H989" s="1" t="s">
        <v>37</v>
      </c>
      <c r="I989" s="5">
        <v>297.8</v>
      </c>
      <c r="J989" s="5">
        <v>107208</v>
      </c>
      <c r="K989" s="5">
        <v>-11452.97</v>
      </c>
      <c r="L989" s="5">
        <v>95755.03</v>
      </c>
      <c r="M989" s="5">
        <v>-59882.96</v>
      </c>
      <c r="N989" s="5">
        <v>-2803.08</v>
      </c>
      <c r="O989" s="5">
        <v>-1741.01</v>
      </c>
      <c r="P989" s="5">
        <f>Table1[[#This Row],[Net Sales]]+(Table1[[#This Row],[Cost of Goods Sold]]+Table1[[#This Row],[Distribution]]+Table1[[#This Row],[Warehousing]])</f>
        <v>31327.979999999996</v>
      </c>
      <c r="Q989" s="12">
        <f>Table1[[#This Row],[PROFIT]]/Table1[[#This Row],[Net Sales]]</f>
        <v>0.32716798271589487</v>
      </c>
      <c r="R989" s="14">
        <f>ABS(Table1[[#This Row],[Distribution]])+ABS(Table1[[#This Row],[Warehousing]])</f>
        <v>4544.09</v>
      </c>
      <c r="S989" s="12">
        <f>ABS(Table1[[#This Row],[Discounts]]/Table1[[#This Row],[Gross Sales]])</f>
        <v>0.10682943437056935</v>
      </c>
      <c r="T989" s="17">
        <f>Table1[[#This Row],[logistics cost]]/Table1[[#This Row],[Net Sales]]</f>
        <v>4.745536605231078E-2</v>
      </c>
      <c r="U989" s="1">
        <f>Table1[[#This Row],[PROFIT]]/Table1[[#This Row],[Volume]]</f>
        <v>105.19805238415042</v>
      </c>
      <c r="V989" s="1">
        <f>ABS(Table1[[#This Row],[Discounts]])</f>
        <v>11452.97</v>
      </c>
    </row>
    <row r="990" spans="1:22" ht="21.75" customHeight="1" x14ac:dyDescent="0.3">
      <c r="A990" s="1">
        <v>1120020</v>
      </c>
      <c r="B990" s="1" t="s">
        <v>21</v>
      </c>
      <c r="C990" s="1">
        <v>202412</v>
      </c>
      <c r="D990" s="1" t="s">
        <v>22</v>
      </c>
      <c r="E990" s="1" t="s">
        <v>23</v>
      </c>
      <c r="F990" s="1" t="s">
        <v>24</v>
      </c>
      <c r="G990" s="1" t="s">
        <v>40</v>
      </c>
      <c r="H990" s="1" t="s">
        <v>34</v>
      </c>
      <c r="I990" s="5">
        <v>52.9</v>
      </c>
      <c r="J990" s="5">
        <v>20102</v>
      </c>
      <c r="K990" s="5">
        <v>-1477.47</v>
      </c>
      <c r="L990" s="5">
        <v>18624.53</v>
      </c>
      <c r="M990" s="5">
        <v>-11683.6</v>
      </c>
      <c r="N990" s="5">
        <v>-611.41</v>
      </c>
      <c r="O990" s="5">
        <v>-355.45</v>
      </c>
      <c r="P990" s="5">
        <f>Table1[[#This Row],[Net Sales]]+(Table1[[#This Row],[Cost of Goods Sold]]+Table1[[#This Row],[Distribution]]+Table1[[#This Row],[Warehousing]])</f>
        <v>5974.0699999999979</v>
      </c>
      <c r="Q990" s="12">
        <f>Table1[[#This Row],[PROFIT]]/Table1[[#This Row],[Net Sales]]</f>
        <v>0.32076353067701563</v>
      </c>
      <c r="R990" s="14">
        <f>ABS(Table1[[#This Row],[Distribution]])+ABS(Table1[[#This Row],[Warehousing]])</f>
        <v>966.8599999999999</v>
      </c>
      <c r="S990" s="12">
        <f>ABS(Table1[[#This Row],[Discounts]]/Table1[[#This Row],[Gross Sales]])</f>
        <v>7.3498656850064667E-2</v>
      </c>
      <c r="T990" s="17">
        <f>Table1[[#This Row],[logistics cost]]/Table1[[#This Row],[Net Sales]]</f>
        <v>5.1913256334522262E-2</v>
      </c>
      <c r="U990" s="1">
        <f>Table1[[#This Row],[PROFIT]]/Table1[[#This Row],[Volume]]</f>
        <v>112.93137996219278</v>
      </c>
      <c r="V990" s="1">
        <f>ABS(Table1[[#This Row],[Discounts]])</f>
        <v>1477.47</v>
      </c>
    </row>
    <row r="991" spans="1:22" ht="21.75" customHeight="1" x14ac:dyDescent="0.3">
      <c r="A991" s="1">
        <v>1110020</v>
      </c>
      <c r="B991" s="1" t="s">
        <v>41</v>
      </c>
      <c r="C991" s="1">
        <v>202409</v>
      </c>
      <c r="D991" s="1" t="s">
        <v>16</v>
      </c>
      <c r="E991" s="1" t="s">
        <v>28</v>
      </c>
      <c r="F991" s="1" t="s">
        <v>29</v>
      </c>
      <c r="G991" s="1" t="s">
        <v>42</v>
      </c>
      <c r="H991" s="1" t="s">
        <v>20</v>
      </c>
      <c r="I991" s="5">
        <v>86.3</v>
      </c>
      <c r="J991" s="5">
        <v>38835</v>
      </c>
      <c r="K991" s="5">
        <v>-2440.2600000000002</v>
      </c>
      <c r="L991" s="5">
        <v>36394.74</v>
      </c>
      <c r="M991" s="5">
        <v>-23859.4</v>
      </c>
      <c r="N991" s="5">
        <v>-1007.38</v>
      </c>
      <c r="O991" s="5">
        <v>-727.88</v>
      </c>
      <c r="P991" s="5">
        <f>Table1[[#This Row],[Net Sales]]+(Table1[[#This Row],[Cost of Goods Sold]]+Table1[[#This Row],[Distribution]]+Table1[[#This Row],[Warehousing]])</f>
        <v>10800.079999999994</v>
      </c>
      <c r="Q991" s="12">
        <f>Table1[[#This Row],[PROFIT]]/Table1[[#This Row],[Net Sales]]</f>
        <v>0.29674837627635187</v>
      </c>
      <c r="R991" s="14">
        <f>ABS(Table1[[#This Row],[Distribution]])+ABS(Table1[[#This Row],[Warehousing]])</f>
        <v>1735.26</v>
      </c>
      <c r="S991" s="12">
        <f>ABS(Table1[[#This Row],[Discounts]]/Table1[[#This Row],[Gross Sales]])</f>
        <v>6.2836616454229444E-2</v>
      </c>
      <c r="T991" s="17">
        <f>Table1[[#This Row],[logistics cost]]/Table1[[#This Row],[Net Sales]]</f>
        <v>4.7678867880358536E-2</v>
      </c>
      <c r="U991" s="1">
        <f>Table1[[#This Row],[PROFIT]]/Table1[[#This Row],[Volume]]</f>
        <v>125.14577056778673</v>
      </c>
      <c r="V991" s="1">
        <f>ABS(Table1[[#This Row],[Discounts]])</f>
        <v>2440.2600000000002</v>
      </c>
    </row>
    <row r="992" spans="1:22" ht="21.75" customHeight="1" x14ac:dyDescent="0.3">
      <c r="A992" s="1">
        <v>1120020</v>
      </c>
      <c r="B992" s="1" t="s">
        <v>21</v>
      </c>
      <c r="C992" s="1">
        <v>202404</v>
      </c>
      <c r="D992" s="1" t="s">
        <v>22</v>
      </c>
      <c r="E992" s="1" t="s">
        <v>23</v>
      </c>
      <c r="F992" s="1" t="s">
        <v>24</v>
      </c>
      <c r="G992" s="1" t="s">
        <v>33</v>
      </c>
      <c r="H992" s="1" t="s">
        <v>34</v>
      </c>
      <c r="I992" s="5">
        <v>131.30000000000001</v>
      </c>
      <c r="J992" s="5">
        <v>49894</v>
      </c>
      <c r="K992" s="5">
        <v>-4560.96</v>
      </c>
      <c r="L992" s="5">
        <v>45333.04</v>
      </c>
      <c r="M992" s="5">
        <v>-30451.68</v>
      </c>
      <c r="N992" s="5">
        <v>-1394</v>
      </c>
      <c r="O992" s="5">
        <v>-637.08000000000004</v>
      </c>
      <c r="P992" s="5">
        <f>Table1[[#This Row],[Net Sales]]+(Table1[[#This Row],[Cost of Goods Sold]]+Table1[[#This Row],[Distribution]]+Table1[[#This Row],[Warehousing]])</f>
        <v>12850.279999999999</v>
      </c>
      <c r="Q992" s="12">
        <f>Table1[[#This Row],[PROFIT]]/Table1[[#This Row],[Net Sales]]</f>
        <v>0.28346389300166058</v>
      </c>
      <c r="R992" s="14">
        <f>ABS(Table1[[#This Row],[Distribution]])+ABS(Table1[[#This Row],[Warehousing]])</f>
        <v>2031.08</v>
      </c>
      <c r="S992" s="12">
        <f>ABS(Table1[[#This Row],[Discounts]]/Table1[[#This Row],[Gross Sales]])</f>
        <v>9.14129955505672E-2</v>
      </c>
      <c r="T992" s="17">
        <f>Table1[[#This Row],[logistics cost]]/Table1[[#This Row],[Net Sales]]</f>
        <v>4.48035251992807E-2</v>
      </c>
      <c r="U992" s="1">
        <f>Table1[[#This Row],[PROFIT]]/Table1[[#This Row],[Volume]]</f>
        <v>97.869611576542255</v>
      </c>
      <c r="V992" s="1">
        <f>ABS(Table1[[#This Row],[Discounts]])</f>
        <v>4560.96</v>
      </c>
    </row>
    <row r="993" spans="1:22" ht="21.75" customHeight="1" x14ac:dyDescent="0.3">
      <c r="A993" s="1">
        <v>1110010</v>
      </c>
      <c r="B993" s="1" t="s">
        <v>15</v>
      </c>
      <c r="C993" s="1">
        <v>202506</v>
      </c>
      <c r="D993" s="1" t="s">
        <v>16</v>
      </c>
      <c r="E993" s="1" t="s">
        <v>17</v>
      </c>
      <c r="F993" s="1" t="s">
        <v>18</v>
      </c>
      <c r="G993" s="1" t="s">
        <v>43</v>
      </c>
      <c r="H993" s="1" t="s">
        <v>31</v>
      </c>
      <c r="I993" s="5">
        <v>96.2</v>
      </c>
      <c r="J993" s="5">
        <v>40404</v>
      </c>
      <c r="K993" s="5">
        <v>-1236.43</v>
      </c>
      <c r="L993" s="5">
        <v>39167.57</v>
      </c>
      <c r="M993" s="5">
        <v>-24434.14</v>
      </c>
      <c r="N993" s="5">
        <v>-1439.13</v>
      </c>
      <c r="O993" s="5">
        <v>-602.78</v>
      </c>
      <c r="P993" s="5">
        <f>Table1[[#This Row],[Net Sales]]+(Table1[[#This Row],[Cost of Goods Sold]]+Table1[[#This Row],[Distribution]]+Table1[[#This Row],[Warehousing]])</f>
        <v>12691.52</v>
      </c>
      <c r="Q993" s="12">
        <f>Table1[[#This Row],[PROFIT]]/Table1[[#This Row],[Net Sales]]</f>
        <v>0.32403133510707965</v>
      </c>
      <c r="R993" s="14">
        <f>ABS(Table1[[#This Row],[Distribution]])+ABS(Table1[[#This Row],[Warehousing]])</f>
        <v>2041.91</v>
      </c>
      <c r="S993" s="12">
        <f>ABS(Table1[[#This Row],[Discounts]]/Table1[[#This Row],[Gross Sales]])</f>
        <v>3.0601673101673103E-2</v>
      </c>
      <c r="T993" s="17">
        <f>Table1[[#This Row],[logistics cost]]/Table1[[#This Row],[Net Sales]]</f>
        <v>5.2132669961399189E-2</v>
      </c>
      <c r="U993" s="1">
        <f>Table1[[#This Row],[PROFIT]]/Table1[[#This Row],[Volume]]</f>
        <v>131.92848232848232</v>
      </c>
      <c r="V993" s="1">
        <f>ABS(Table1[[#This Row],[Discounts]])</f>
        <v>1236.43</v>
      </c>
    </row>
    <row r="994" spans="1:22" ht="21.75" customHeight="1" x14ac:dyDescent="0.3">
      <c r="A994" s="1">
        <v>1110010</v>
      </c>
      <c r="B994" s="1" t="s">
        <v>15</v>
      </c>
      <c r="C994" s="1">
        <v>202406</v>
      </c>
      <c r="D994" s="1" t="s">
        <v>16</v>
      </c>
      <c r="E994" s="1" t="s">
        <v>17</v>
      </c>
      <c r="F994" s="1" t="s">
        <v>18</v>
      </c>
      <c r="G994" s="1" t="s">
        <v>36</v>
      </c>
      <c r="H994" s="1" t="s">
        <v>37</v>
      </c>
      <c r="I994" s="5">
        <v>265.5</v>
      </c>
      <c r="J994" s="5">
        <v>111510</v>
      </c>
      <c r="K994" s="5">
        <v>-12021.74</v>
      </c>
      <c r="L994" s="5">
        <v>99488.26</v>
      </c>
      <c r="M994" s="5">
        <v>-61714.5</v>
      </c>
      <c r="N994" s="5">
        <v>-2879.65</v>
      </c>
      <c r="O994" s="5">
        <v>-1307.57</v>
      </c>
      <c r="P994" s="5">
        <f>Table1[[#This Row],[Net Sales]]+(Table1[[#This Row],[Cost of Goods Sold]]+Table1[[#This Row],[Distribution]]+Table1[[#This Row],[Warehousing]])</f>
        <v>33586.539999999994</v>
      </c>
      <c r="Q994" s="12">
        <f>Table1[[#This Row],[PROFIT]]/Table1[[#This Row],[Net Sales]]</f>
        <v>0.33759299841006363</v>
      </c>
      <c r="R994" s="14">
        <f>ABS(Table1[[#This Row],[Distribution]])+ABS(Table1[[#This Row],[Warehousing]])</f>
        <v>4187.22</v>
      </c>
      <c r="S994" s="12">
        <f>ABS(Table1[[#This Row],[Discounts]]/Table1[[#This Row],[Gross Sales]])</f>
        <v>0.10780862702896601</v>
      </c>
      <c r="T994" s="17">
        <f>Table1[[#This Row],[logistics cost]]/Table1[[#This Row],[Net Sales]]</f>
        <v>4.2087578976655139E-2</v>
      </c>
      <c r="U994" s="1">
        <f>Table1[[#This Row],[PROFIT]]/Table1[[#This Row],[Volume]]</f>
        <v>126.50297551789075</v>
      </c>
      <c r="V994" s="1">
        <f>ABS(Table1[[#This Row],[Discounts]])</f>
        <v>12021.74</v>
      </c>
    </row>
    <row r="995" spans="1:22" ht="21.75" customHeight="1" x14ac:dyDescent="0.3">
      <c r="A995" s="1">
        <v>1110010</v>
      </c>
      <c r="B995" s="1" t="s">
        <v>15</v>
      </c>
      <c r="C995" s="1">
        <v>202509</v>
      </c>
      <c r="D995" s="1" t="s">
        <v>16</v>
      </c>
      <c r="E995" s="1" t="s">
        <v>17</v>
      </c>
      <c r="F995" s="1" t="s">
        <v>18</v>
      </c>
      <c r="G995" s="1" t="s">
        <v>36</v>
      </c>
      <c r="H995" s="1" t="s">
        <v>37</v>
      </c>
      <c r="I995" s="5">
        <v>90.3</v>
      </c>
      <c r="J995" s="5">
        <v>37926</v>
      </c>
      <c r="K995" s="5">
        <v>-3887.41</v>
      </c>
      <c r="L995" s="5">
        <v>34038.589999999997</v>
      </c>
      <c r="M995" s="5">
        <v>-22842.86</v>
      </c>
      <c r="N995" s="5">
        <v>-704.6</v>
      </c>
      <c r="O995" s="5">
        <v>-673.94</v>
      </c>
      <c r="P995" s="5">
        <f>Table1[[#This Row],[Net Sales]]+(Table1[[#This Row],[Cost of Goods Sold]]+Table1[[#This Row],[Distribution]]+Table1[[#This Row],[Warehousing]])</f>
        <v>9817.1899999999987</v>
      </c>
      <c r="Q995" s="12">
        <f>Table1[[#This Row],[PROFIT]]/Table1[[#This Row],[Net Sales]]</f>
        <v>0.2884135329929941</v>
      </c>
      <c r="R995" s="14">
        <f>ABS(Table1[[#This Row],[Distribution]])+ABS(Table1[[#This Row],[Warehousing]])</f>
        <v>1378.54</v>
      </c>
      <c r="S995" s="12">
        <f>ABS(Table1[[#This Row],[Discounts]]/Table1[[#This Row],[Gross Sales]])</f>
        <v>0.10249986816431998</v>
      </c>
      <c r="T995" s="17">
        <f>Table1[[#This Row],[logistics cost]]/Table1[[#This Row],[Net Sales]]</f>
        <v>4.0499327381069546E-2</v>
      </c>
      <c r="U995" s="1">
        <f>Table1[[#This Row],[PROFIT]]/Table1[[#This Row],[Volume]]</f>
        <v>108.71749723145071</v>
      </c>
      <c r="V995" s="1">
        <f>ABS(Table1[[#This Row],[Discounts]])</f>
        <v>3887.41</v>
      </c>
    </row>
    <row r="996" spans="1:22" ht="21.75" customHeight="1" x14ac:dyDescent="0.3">
      <c r="A996" s="1">
        <v>1130010</v>
      </c>
      <c r="B996" s="1" t="s">
        <v>26</v>
      </c>
      <c r="C996" s="1">
        <v>202506</v>
      </c>
      <c r="D996" s="1" t="s">
        <v>27</v>
      </c>
      <c r="E996" s="1" t="s">
        <v>28</v>
      </c>
      <c r="F996" s="1" t="s">
        <v>29</v>
      </c>
      <c r="G996" s="1" t="s">
        <v>40</v>
      </c>
      <c r="H996" s="1" t="s">
        <v>34</v>
      </c>
      <c r="I996" s="5">
        <v>92.9</v>
      </c>
      <c r="J996" s="5">
        <v>33444</v>
      </c>
      <c r="K996" s="5">
        <v>-3321.43</v>
      </c>
      <c r="L996" s="5">
        <v>30122.57</v>
      </c>
      <c r="M996" s="5">
        <v>-19865.52</v>
      </c>
      <c r="N996" s="5">
        <v>-752.06</v>
      </c>
      <c r="O996" s="5">
        <v>-315.13</v>
      </c>
      <c r="P996" s="5">
        <f>Table1[[#This Row],[Net Sales]]+(Table1[[#This Row],[Cost of Goods Sold]]+Table1[[#This Row],[Distribution]]+Table1[[#This Row],[Warehousing]])</f>
        <v>9189.8599999999969</v>
      </c>
      <c r="Q996" s="12">
        <f>Table1[[#This Row],[PROFIT]]/Table1[[#This Row],[Net Sales]]</f>
        <v>0.30508220248139506</v>
      </c>
      <c r="R996" s="14">
        <f>ABS(Table1[[#This Row],[Distribution]])+ABS(Table1[[#This Row],[Warehousing]])</f>
        <v>1067.19</v>
      </c>
      <c r="S996" s="12">
        <f>ABS(Table1[[#This Row],[Discounts]]/Table1[[#This Row],[Gross Sales]])</f>
        <v>9.9313180241597895E-2</v>
      </c>
      <c r="T996" s="17">
        <f>Table1[[#This Row],[logistics cost]]/Table1[[#This Row],[Net Sales]]</f>
        <v>3.5428251971860301E-2</v>
      </c>
      <c r="U996" s="1">
        <f>Table1[[#This Row],[PROFIT]]/Table1[[#This Row],[Volume]]</f>
        <v>98.922066738428384</v>
      </c>
      <c r="V996" s="1">
        <f>ABS(Table1[[#This Row],[Discounts]])</f>
        <v>3321.43</v>
      </c>
    </row>
    <row r="997" spans="1:22" ht="21.75" customHeight="1" x14ac:dyDescent="0.3">
      <c r="A997" s="1">
        <v>1130010</v>
      </c>
      <c r="B997" s="1" t="s">
        <v>26</v>
      </c>
      <c r="C997" s="1">
        <v>202405</v>
      </c>
      <c r="D997" s="1" t="s">
        <v>27</v>
      </c>
      <c r="E997" s="1" t="s">
        <v>28</v>
      </c>
      <c r="F997" s="1" t="s">
        <v>29</v>
      </c>
      <c r="G997" s="1" t="s">
        <v>40</v>
      </c>
      <c r="H997" s="1" t="s">
        <v>34</v>
      </c>
      <c r="I997" s="5">
        <v>194.3</v>
      </c>
      <c r="J997" s="5">
        <v>69948</v>
      </c>
      <c r="K997" s="5">
        <v>-6354.99</v>
      </c>
      <c r="L997" s="5">
        <v>63593.01</v>
      </c>
      <c r="M997" s="5">
        <v>-41421.94</v>
      </c>
      <c r="N997" s="5">
        <v>-2525.94</v>
      </c>
      <c r="O997" s="5">
        <v>-859.85</v>
      </c>
      <c r="P997" s="5">
        <f>Table1[[#This Row],[Net Sales]]+(Table1[[#This Row],[Cost of Goods Sold]]+Table1[[#This Row],[Distribution]]+Table1[[#This Row],[Warehousing]])</f>
        <v>18785.28</v>
      </c>
      <c r="Q997" s="12">
        <f>Table1[[#This Row],[PROFIT]]/Table1[[#This Row],[Net Sales]]</f>
        <v>0.29539850370347304</v>
      </c>
      <c r="R997" s="14">
        <f>ABS(Table1[[#This Row],[Distribution]])+ABS(Table1[[#This Row],[Warehousing]])</f>
        <v>3385.79</v>
      </c>
      <c r="S997" s="12">
        <f>ABS(Table1[[#This Row],[Discounts]]/Table1[[#This Row],[Gross Sales]])</f>
        <v>9.0853062274832724E-2</v>
      </c>
      <c r="T997" s="17">
        <f>Table1[[#This Row],[logistics cost]]/Table1[[#This Row],[Net Sales]]</f>
        <v>5.3241543370883056E-2</v>
      </c>
      <c r="U997" s="1">
        <f>Table1[[#This Row],[PROFIT]]/Table1[[#This Row],[Volume]]</f>
        <v>96.681832218219242</v>
      </c>
      <c r="V997" s="1">
        <f>ABS(Table1[[#This Row],[Discounts]])</f>
        <v>6354.99</v>
      </c>
    </row>
    <row r="998" spans="1:22" ht="21.75" customHeight="1" x14ac:dyDescent="0.3">
      <c r="A998" s="1">
        <v>1130010</v>
      </c>
      <c r="B998" s="1" t="s">
        <v>26</v>
      </c>
      <c r="C998" s="1">
        <v>202510</v>
      </c>
      <c r="D998" s="1" t="s">
        <v>27</v>
      </c>
      <c r="E998" s="1" t="s">
        <v>28</v>
      </c>
      <c r="F998" s="1" t="s">
        <v>29</v>
      </c>
      <c r="G998" s="1" t="s">
        <v>36</v>
      </c>
      <c r="H998" s="1" t="s">
        <v>37</v>
      </c>
      <c r="I998" s="5">
        <v>254.9</v>
      </c>
      <c r="J998" s="5">
        <v>91764</v>
      </c>
      <c r="K998" s="5">
        <v>-8211.41</v>
      </c>
      <c r="L998" s="5">
        <v>83552.59</v>
      </c>
      <c r="M998" s="5">
        <v>-52745.45</v>
      </c>
      <c r="N998" s="5">
        <v>-2171.88</v>
      </c>
      <c r="O998" s="5">
        <v>-1531.21</v>
      </c>
      <c r="P998" s="5">
        <f>Table1[[#This Row],[Net Sales]]+(Table1[[#This Row],[Cost of Goods Sold]]+Table1[[#This Row],[Distribution]]+Table1[[#This Row],[Warehousing]])</f>
        <v>27104.050000000003</v>
      </c>
      <c r="Q998" s="12">
        <f>Table1[[#This Row],[PROFIT]]/Table1[[#This Row],[Net Sales]]</f>
        <v>0.32439509056511601</v>
      </c>
      <c r="R998" s="14">
        <f>ABS(Table1[[#This Row],[Distribution]])+ABS(Table1[[#This Row],[Warehousing]])</f>
        <v>3703.09</v>
      </c>
      <c r="S998" s="12">
        <f>ABS(Table1[[#This Row],[Discounts]]/Table1[[#This Row],[Gross Sales]])</f>
        <v>8.9484002441044416E-2</v>
      </c>
      <c r="T998" s="17">
        <f>Table1[[#This Row],[logistics cost]]/Table1[[#This Row],[Net Sales]]</f>
        <v>4.4320469299635117E-2</v>
      </c>
      <c r="U998" s="1">
        <f>Table1[[#This Row],[PROFIT]]/Table1[[#This Row],[Volume]]</f>
        <v>106.33209101608475</v>
      </c>
      <c r="V998" s="1">
        <f>ABS(Table1[[#This Row],[Discounts]])</f>
        <v>8211.41</v>
      </c>
    </row>
    <row r="999" spans="1:22" ht="21.75" customHeight="1" x14ac:dyDescent="0.3">
      <c r="A999" s="1">
        <v>1110020</v>
      </c>
      <c r="B999" s="1" t="s">
        <v>41</v>
      </c>
      <c r="C999" s="1">
        <v>202409</v>
      </c>
      <c r="D999" s="1" t="s">
        <v>16</v>
      </c>
      <c r="E999" s="1" t="s">
        <v>28</v>
      </c>
      <c r="F999" s="1" t="s">
        <v>29</v>
      </c>
      <c r="G999" s="1" t="s">
        <v>39</v>
      </c>
      <c r="H999" s="1" t="s">
        <v>37</v>
      </c>
      <c r="I999" s="5">
        <v>82.1</v>
      </c>
      <c r="J999" s="5">
        <v>36945</v>
      </c>
      <c r="K999" s="5">
        <v>-3875.25</v>
      </c>
      <c r="L999" s="5">
        <v>33069.75</v>
      </c>
      <c r="M999" s="5">
        <v>-20650.79</v>
      </c>
      <c r="N999" s="5">
        <v>-830.03</v>
      </c>
      <c r="O999" s="5">
        <v>-456.95</v>
      </c>
      <c r="P999" s="5">
        <f>Table1[[#This Row],[Net Sales]]+(Table1[[#This Row],[Cost of Goods Sold]]+Table1[[#This Row],[Distribution]]+Table1[[#This Row],[Warehousing]])</f>
        <v>11131.98</v>
      </c>
      <c r="Q999" s="12">
        <f>Table1[[#This Row],[PROFIT]]/Table1[[#This Row],[Net Sales]]</f>
        <v>0.33662123239516473</v>
      </c>
      <c r="R999" s="14">
        <f>ABS(Table1[[#This Row],[Distribution]])+ABS(Table1[[#This Row],[Warehousing]])</f>
        <v>1286.98</v>
      </c>
      <c r="S999" s="12">
        <f>ABS(Table1[[#This Row],[Discounts]]/Table1[[#This Row],[Gross Sales]])</f>
        <v>0.10489240763296792</v>
      </c>
      <c r="T999" s="17">
        <f>Table1[[#This Row],[logistics cost]]/Table1[[#This Row],[Net Sales]]</f>
        <v>3.891713726290643E-2</v>
      </c>
      <c r="U999" s="1">
        <f>Table1[[#This Row],[PROFIT]]/Table1[[#This Row],[Volume]]</f>
        <v>135.59049939098659</v>
      </c>
      <c r="V999" s="1">
        <f>ABS(Table1[[#This Row],[Discounts]])</f>
        <v>3875.25</v>
      </c>
    </row>
    <row r="1000" spans="1:22" ht="21.75" customHeight="1" x14ac:dyDescent="0.3">
      <c r="A1000" s="1">
        <v>1110020</v>
      </c>
      <c r="B1000" s="1" t="s">
        <v>41</v>
      </c>
      <c r="C1000" s="1">
        <v>202403</v>
      </c>
      <c r="D1000" s="1" t="s">
        <v>16</v>
      </c>
      <c r="E1000" s="1" t="s">
        <v>28</v>
      </c>
      <c r="F1000" s="1" t="s">
        <v>29</v>
      </c>
      <c r="G1000" s="1" t="s">
        <v>35</v>
      </c>
      <c r="H1000" s="1" t="s">
        <v>31</v>
      </c>
      <c r="I1000" s="5">
        <v>113.9</v>
      </c>
      <c r="J1000" s="5">
        <v>51255</v>
      </c>
      <c r="K1000" s="5">
        <v>-1718.61</v>
      </c>
      <c r="L1000" s="5">
        <v>49536.39</v>
      </c>
      <c r="M1000" s="5">
        <v>-33507.01</v>
      </c>
      <c r="N1000" s="5">
        <v>-1132.6400000000001</v>
      </c>
      <c r="O1000" s="5">
        <v>-596.29999999999995</v>
      </c>
      <c r="P1000" s="5">
        <f>Table1[[#This Row],[Net Sales]]+(Table1[[#This Row],[Cost of Goods Sold]]+Table1[[#This Row],[Distribution]]+Table1[[#This Row],[Warehousing]])</f>
        <v>14300.439999999995</v>
      </c>
      <c r="Q1000" s="12">
        <f>Table1[[#This Row],[PROFIT]]/Table1[[#This Row],[Net Sales]]</f>
        <v>0.28868555015817654</v>
      </c>
      <c r="R1000" s="14">
        <f>ABS(Table1[[#This Row],[Distribution]])+ABS(Table1[[#This Row],[Warehousing]])</f>
        <v>1728.94</v>
      </c>
      <c r="S1000" s="12">
        <f>ABS(Table1[[#This Row],[Discounts]]/Table1[[#This Row],[Gross Sales]])</f>
        <v>3.353058238220661E-2</v>
      </c>
      <c r="T1000" s="17">
        <f>Table1[[#This Row],[logistics cost]]/Table1[[#This Row],[Net Sales]]</f>
        <v>3.4902422239488994E-2</v>
      </c>
      <c r="U1000" s="1">
        <f>Table1[[#This Row],[PROFIT]]/Table1[[#This Row],[Volume]]</f>
        <v>125.55258999122032</v>
      </c>
      <c r="V1000" s="1">
        <f>ABS(Table1[[#This Row],[Discounts]])</f>
        <v>1718.61</v>
      </c>
    </row>
    <row r="1001" spans="1:22" ht="21.75" customHeight="1" x14ac:dyDescent="0.3">
      <c r="A1001" s="1">
        <v>1120010</v>
      </c>
      <c r="B1001" s="1" t="s">
        <v>32</v>
      </c>
      <c r="C1001" s="1">
        <v>202507</v>
      </c>
      <c r="D1001" s="1" t="s">
        <v>22</v>
      </c>
      <c r="E1001" s="1" t="s">
        <v>17</v>
      </c>
      <c r="F1001" s="1" t="s">
        <v>18</v>
      </c>
      <c r="G1001" s="1" t="s">
        <v>39</v>
      </c>
      <c r="H1001" s="1" t="s">
        <v>37</v>
      </c>
      <c r="I1001" s="5">
        <v>214.3</v>
      </c>
      <c r="J1001" s="5">
        <v>102864</v>
      </c>
      <c r="K1001" s="5">
        <v>-11605.15</v>
      </c>
      <c r="L1001" s="5">
        <v>91258.85</v>
      </c>
      <c r="M1001" s="5">
        <v>-59892.88</v>
      </c>
      <c r="N1001" s="5">
        <v>-2591.1799999999998</v>
      </c>
      <c r="O1001" s="5">
        <v>-1052.6600000000001</v>
      </c>
      <c r="P1001" s="5">
        <f>Table1[[#This Row],[Net Sales]]+(Table1[[#This Row],[Cost of Goods Sold]]+Table1[[#This Row],[Distribution]]+Table1[[#This Row],[Warehousing]])</f>
        <v>27722.130000000005</v>
      </c>
      <c r="Q1001" s="12">
        <f>Table1[[#This Row],[PROFIT]]/Table1[[#This Row],[Net Sales]]</f>
        <v>0.30377470239872628</v>
      </c>
      <c r="R1001" s="14">
        <f>ABS(Table1[[#This Row],[Distribution]])+ABS(Table1[[#This Row],[Warehousing]])</f>
        <v>3643.84</v>
      </c>
      <c r="S1001" s="12">
        <f>ABS(Table1[[#This Row],[Discounts]]/Table1[[#This Row],[Gross Sales]])</f>
        <v>0.11282032586716441</v>
      </c>
      <c r="T1001" s="17">
        <f>Table1[[#This Row],[logistics cost]]/Table1[[#This Row],[Net Sales]]</f>
        <v>3.9928620621452054E-2</v>
      </c>
      <c r="U1001" s="1">
        <f>Table1[[#This Row],[PROFIT]]/Table1[[#This Row],[Volume]]</f>
        <v>129.36131591227252</v>
      </c>
      <c r="V1001" s="1">
        <f>ABS(Table1[[#This Row],[Discounts]])</f>
        <v>11605.15</v>
      </c>
    </row>
    <row r="1002" spans="1:22" ht="21.75" customHeight="1" x14ac:dyDescent="0.3">
      <c r="A1002" s="1">
        <v>1120020</v>
      </c>
      <c r="B1002" s="1" t="s">
        <v>21</v>
      </c>
      <c r="C1002" s="1">
        <v>202508</v>
      </c>
      <c r="D1002" s="1" t="s">
        <v>22</v>
      </c>
      <c r="E1002" s="1" t="s">
        <v>23</v>
      </c>
      <c r="F1002" s="1" t="s">
        <v>24</v>
      </c>
      <c r="G1002" s="1" t="s">
        <v>30</v>
      </c>
      <c r="H1002" s="1" t="s">
        <v>31</v>
      </c>
      <c r="I1002" s="5">
        <v>37.200000000000003</v>
      </c>
      <c r="J1002" s="5">
        <v>14136</v>
      </c>
      <c r="K1002" s="5">
        <v>-359.09</v>
      </c>
      <c r="L1002" s="5">
        <v>13776.91</v>
      </c>
      <c r="M1002" s="5">
        <v>-8981.01</v>
      </c>
      <c r="N1002" s="5">
        <v>-464</v>
      </c>
      <c r="O1002" s="5">
        <v>-193.81</v>
      </c>
      <c r="P1002" s="5">
        <f>Table1[[#This Row],[Net Sales]]+(Table1[[#This Row],[Cost of Goods Sold]]+Table1[[#This Row],[Distribution]]+Table1[[#This Row],[Warehousing]])</f>
        <v>4138.09</v>
      </c>
      <c r="Q1002" s="12">
        <f>Table1[[#This Row],[PROFIT]]/Table1[[#This Row],[Net Sales]]</f>
        <v>0.30036416003298272</v>
      </c>
      <c r="R1002" s="14">
        <f>ABS(Table1[[#This Row],[Distribution]])+ABS(Table1[[#This Row],[Warehousing]])</f>
        <v>657.81</v>
      </c>
      <c r="S1002" s="12">
        <f>ABS(Table1[[#This Row],[Discounts]]/Table1[[#This Row],[Gross Sales]])</f>
        <v>2.5402518392756084E-2</v>
      </c>
      <c r="T1002" s="17">
        <f>Table1[[#This Row],[logistics cost]]/Table1[[#This Row],[Net Sales]]</f>
        <v>4.7747281502165576E-2</v>
      </c>
      <c r="U1002" s="1">
        <f>Table1[[#This Row],[PROFIT]]/Table1[[#This Row],[Volume]]</f>
        <v>111.23897849462365</v>
      </c>
      <c r="V1002" s="1">
        <f>ABS(Table1[[#This Row],[Discounts]])</f>
        <v>359.09</v>
      </c>
    </row>
    <row r="1003" spans="1:22" ht="21.75" customHeight="1" x14ac:dyDescent="0.3">
      <c r="A1003" s="1">
        <v>1120010</v>
      </c>
      <c r="B1003" s="1" t="s">
        <v>32</v>
      </c>
      <c r="C1003" s="1">
        <v>202411</v>
      </c>
      <c r="D1003" s="1" t="s">
        <v>22</v>
      </c>
      <c r="E1003" s="1" t="s">
        <v>17</v>
      </c>
      <c r="F1003" s="1" t="s">
        <v>18</v>
      </c>
      <c r="G1003" s="1" t="s">
        <v>19</v>
      </c>
      <c r="H1003" s="1" t="s">
        <v>20</v>
      </c>
      <c r="I1003" s="5">
        <v>95.6</v>
      </c>
      <c r="J1003" s="5">
        <v>45888</v>
      </c>
      <c r="K1003" s="5">
        <v>-2954.72</v>
      </c>
      <c r="L1003" s="5">
        <v>42933.279999999999</v>
      </c>
      <c r="M1003" s="5">
        <v>-28674.53</v>
      </c>
      <c r="N1003" s="5">
        <v>-1093.6400000000001</v>
      </c>
      <c r="O1003" s="5">
        <v>-471.38</v>
      </c>
      <c r="P1003" s="5">
        <f>Table1[[#This Row],[Net Sales]]+(Table1[[#This Row],[Cost of Goods Sold]]+Table1[[#This Row],[Distribution]]+Table1[[#This Row],[Warehousing]])</f>
        <v>12693.73</v>
      </c>
      <c r="Q1003" s="12">
        <f>Table1[[#This Row],[PROFIT]]/Table1[[#This Row],[Net Sales]]</f>
        <v>0.29566178032519297</v>
      </c>
      <c r="R1003" s="14">
        <f>ABS(Table1[[#This Row],[Distribution]])+ABS(Table1[[#This Row],[Warehousing]])</f>
        <v>1565.02</v>
      </c>
      <c r="S1003" s="12">
        <f>ABS(Table1[[#This Row],[Discounts]]/Table1[[#This Row],[Gross Sales]])</f>
        <v>6.4389818688981859E-2</v>
      </c>
      <c r="T1003" s="17">
        <f>Table1[[#This Row],[logistics cost]]/Table1[[#This Row],[Net Sales]]</f>
        <v>3.6452374474999348E-2</v>
      </c>
      <c r="U1003" s="1">
        <f>Table1[[#This Row],[PROFIT]]/Table1[[#This Row],[Volume]]</f>
        <v>132.77960251046025</v>
      </c>
      <c r="V1003" s="1">
        <f>ABS(Table1[[#This Row],[Discounts]])</f>
        <v>2954.72</v>
      </c>
    </row>
    <row r="1004" spans="1:22" ht="21.75" customHeight="1" x14ac:dyDescent="0.3">
      <c r="A1004" s="1">
        <v>1110020</v>
      </c>
      <c r="B1004" s="1" t="s">
        <v>41</v>
      </c>
      <c r="C1004" s="1">
        <v>202404</v>
      </c>
      <c r="D1004" s="1" t="s">
        <v>16</v>
      </c>
      <c r="E1004" s="1" t="s">
        <v>28</v>
      </c>
      <c r="F1004" s="1" t="s">
        <v>29</v>
      </c>
      <c r="G1004" s="1" t="s">
        <v>30</v>
      </c>
      <c r="H1004" s="1" t="s">
        <v>31</v>
      </c>
      <c r="I1004" s="5">
        <v>29.3</v>
      </c>
      <c r="J1004" s="5">
        <v>13185</v>
      </c>
      <c r="K1004" s="5">
        <v>-455.76</v>
      </c>
      <c r="L1004" s="5">
        <v>12729.24</v>
      </c>
      <c r="M1004" s="5">
        <v>-8126.26</v>
      </c>
      <c r="N1004" s="5">
        <v>-463.69</v>
      </c>
      <c r="O1004" s="5">
        <v>-189.62</v>
      </c>
      <c r="P1004" s="5">
        <f>Table1[[#This Row],[Net Sales]]+(Table1[[#This Row],[Cost of Goods Sold]]+Table1[[#This Row],[Distribution]]+Table1[[#This Row],[Warehousing]])</f>
        <v>3949.6699999999983</v>
      </c>
      <c r="Q1004" s="12">
        <f>Table1[[#This Row],[PROFIT]]/Table1[[#This Row],[Net Sales]]</f>
        <v>0.31028325335998053</v>
      </c>
      <c r="R1004" s="14">
        <f>ABS(Table1[[#This Row],[Distribution]])+ABS(Table1[[#This Row],[Warehousing]])</f>
        <v>653.30999999999995</v>
      </c>
      <c r="S1004" s="12">
        <f>ABS(Table1[[#This Row],[Discounts]]/Table1[[#This Row],[Gross Sales]])</f>
        <v>3.4566552901023888E-2</v>
      </c>
      <c r="T1004" s="17">
        <f>Table1[[#This Row],[logistics cost]]/Table1[[#This Row],[Net Sales]]</f>
        <v>5.1323566842953701E-2</v>
      </c>
      <c r="U1004" s="1">
        <f>Table1[[#This Row],[PROFIT]]/Table1[[#This Row],[Volume]]</f>
        <v>134.80102389078493</v>
      </c>
      <c r="V1004" s="1">
        <f>ABS(Table1[[#This Row],[Discounts]])</f>
        <v>455.76</v>
      </c>
    </row>
    <row r="1005" spans="1:22" ht="21.75" customHeight="1" x14ac:dyDescent="0.3">
      <c r="A1005" s="1">
        <v>1130010</v>
      </c>
      <c r="B1005" s="1" t="s">
        <v>26</v>
      </c>
      <c r="C1005" s="1">
        <v>202506</v>
      </c>
      <c r="D1005" s="1" t="s">
        <v>27</v>
      </c>
      <c r="E1005" s="1" t="s">
        <v>28</v>
      </c>
      <c r="F1005" s="1" t="s">
        <v>29</v>
      </c>
      <c r="G1005" s="1" t="s">
        <v>40</v>
      </c>
      <c r="H1005" s="1" t="s">
        <v>34</v>
      </c>
      <c r="I1005" s="5">
        <v>117.8</v>
      </c>
      <c r="J1005" s="5">
        <v>42408</v>
      </c>
      <c r="K1005" s="5">
        <v>-3094.6</v>
      </c>
      <c r="L1005" s="5">
        <v>39313.4</v>
      </c>
      <c r="M1005" s="5">
        <v>-24487.439999999999</v>
      </c>
      <c r="N1005" s="5">
        <v>-1036.3</v>
      </c>
      <c r="O1005" s="5">
        <v>-688.72</v>
      </c>
      <c r="P1005" s="5">
        <f>Table1[[#This Row],[Net Sales]]+(Table1[[#This Row],[Cost of Goods Sold]]+Table1[[#This Row],[Distribution]]+Table1[[#This Row],[Warehousing]])</f>
        <v>13100.940000000002</v>
      </c>
      <c r="Q1005" s="12">
        <f>Table1[[#This Row],[PROFIT]]/Table1[[#This Row],[Net Sales]]</f>
        <v>0.3332436268549655</v>
      </c>
      <c r="R1005" s="14">
        <f>ABS(Table1[[#This Row],[Distribution]])+ABS(Table1[[#This Row],[Warehousing]])</f>
        <v>1725.02</v>
      </c>
      <c r="S1005" s="12">
        <f>ABS(Table1[[#This Row],[Discounts]]/Table1[[#This Row],[Gross Sales]])</f>
        <v>7.2972080739483108E-2</v>
      </c>
      <c r="T1005" s="17">
        <f>Table1[[#This Row],[logistics cost]]/Table1[[#This Row],[Net Sales]]</f>
        <v>4.3878677499275057E-2</v>
      </c>
      <c r="U1005" s="1">
        <f>Table1[[#This Row],[PROFIT]]/Table1[[#This Row],[Volume]]</f>
        <v>111.21341256366726</v>
      </c>
      <c r="V1005" s="1">
        <f>ABS(Table1[[#This Row],[Discounts]])</f>
        <v>3094.6</v>
      </c>
    </row>
    <row r="1006" spans="1:22" ht="21.75" customHeight="1" x14ac:dyDescent="0.3">
      <c r="A1006" s="1">
        <v>1110020</v>
      </c>
      <c r="B1006" s="1" t="s">
        <v>41</v>
      </c>
      <c r="C1006" s="1">
        <v>202504</v>
      </c>
      <c r="D1006" s="1" t="s">
        <v>16</v>
      </c>
      <c r="E1006" s="1" t="s">
        <v>28</v>
      </c>
      <c r="F1006" s="1" t="s">
        <v>29</v>
      </c>
      <c r="G1006" s="1" t="s">
        <v>40</v>
      </c>
      <c r="H1006" s="1" t="s">
        <v>34</v>
      </c>
      <c r="I1006" s="5">
        <v>198.1</v>
      </c>
      <c r="J1006" s="5">
        <v>89145</v>
      </c>
      <c r="K1006" s="5">
        <v>-6932.97</v>
      </c>
      <c r="L1006" s="5">
        <v>82212.03</v>
      </c>
      <c r="M1006" s="5">
        <v>-54358.55</v>
      </c>
      <c r="N1006" s="5">
        <v>-2816.95</v>
      </c>
      <c r="O1006" s="5">
        <v>-1362.72</v>
      </c>
      <c r="P1006" s="5">
        <f>Table1[[#This Row],[Net Sales]]+(Table1[[#This Row],[Cost of Goods Sold]]+Table1[[#This Row],[Distribution]]+Table1[[#This Row],[Warehousing]])</f>
        <v>23673.809999999998</v>
      </c>
      <c r="Q1006" s="12">
        <f>Table1[[#This Row],[PROFIT]]/Table1[[#This Row],[Net Sales]]</f>
        <v>0.28796041163318797</v>
      </c>
      <c r="R1006" s="14">
        <f>ABS(Table1[[#This Row],[Distribution]])+ABS(Table1[[#This Row],[Warehousing]])</f>
        <v>4179.67</v>
      </c>
      <c r="S1006" s="12">
        <f>ABS(Table1[[#This Row],[Discounts]]/Table1[[#This Row],[Gross Sales]])</f>
        <v>7.7771832407874816E-2</v>
      </c>
      <c r="T1006" s="17">
        <f>Table1[[#This Row],[logistics cost]]/Table1[[#This Row],[Net Sales]]</f>
        <v>5.0840126438916541E-2</v>
      </c>
      <c r="U1006" s="1">
        <f>Table1[[#This Row],[PROFIT]]/Table1[[#This Row],[Volume]]</f>
        <v>119.50434124179706</v>
      </c>
      <c r="V1006" s="1">
        <f>ABS(Table1[[#This Row],[Discounts]])</f>
        <v>6932.97</v>
      </c>
    </row>
    <row r="1007" spans="1:22" ht="21.75" customHeight="1" x14ac:dyDescent="0.3">
      <c r="A1007" s="1">
        <v>1110020</v>
      </c>
      <c r="B1007" s="1" t="s">
        <v>41</v>
      </c>
      <c r="C1007" s="1">
        <v>202512</v>
      </c>
      <c r="D1007" s="1" t="s">
        <v>16</v>
      </c>
      <c r="E1007" s="1" t="s">
        <v>28</v>
      </c>
      <c r="F1007" s="1" t="s">
        <v>29</v>
      </c>
      <c r="G1007" s="1" t="s">
        <v>43</v>
      </c>
      <c r="H1007" s="1" t="s">
        <v>31</v>
      </c>
      <c r="I1007" s="5">
        <v>39.4</v>
      </c>
      <c r="J1007" s="5">
        <v>17730</v>
      </c>
      <c r="K1007" s="5">
        <v>-680.28</v>
      </c>
      <c r="L1007" s="5">
        <v>17049.72</v>
      </c>
      <c r="M1007" s="5">
        <v>-11224.71</v>
      </c>
      <c r="N1007" s="5">
        <v>-467.21</v>
      </c>
      <c r="O1007" s="5">
        <v>-303.06</v>
      </c>
      <c r="P1007" s="5">
        <f>Table1[[#This Row],[Net Sales]]+(Table1[[#This Row],[Cost of Goods Sold]]+Table1[[#This Row],[Distribution]]+Table1[[#This Row],[Warehousing]])</f>
        <v>5054.7400000000034</v>
      </c>
      <c r="Q1007" s="12">
        <f>Table1[[#This Row],[PROFIT]]/Table1[[#This Row],[Net Sales]]</f>
        <v>0.29647055787426441</v>
      </c>
      <c r="R1007" s="14">
        <f>ABS(Table1[[#This Row],[Distribution]])+ABS(Table1[[#This Row],[Warehousing]])</f>
        <v>770.27</v>
      </c>
      <c r="S1007" s="12">
        <f>ABS(Table1[[#This Row],[Discounts]]/Table1[[#This Row],[Gross Sales]])</f>
        <v>3.8368866328257187E-2</v>
      </c>
      <c r="T1007" s="17">
        <f>Table1[[#This Row],[logistics cost]]/Table1[[#This Row],[Net Sales]]</f>
        <v>4.5177868023639094E-2</v>
      </c>
      <c r="U1007" s="1">
        <f>Table1[[#This Row],[PROFIT]]/Table1[[#This Row],[Volume]]</f>
        <v>128.29289340101531</v>
      </c>
      <c r="V1007" s="1">
        <f>ABS(Table1[[#This Row],[Discounts]])</f>
        <v>680.28</v>
      </c>
    </row>
    <row r="1008" spans="1:22" ht="21.75" customHeight="1" x14ac:dyDescent="0.3">
      <c r="A1008" s="1">
        <v>1130010</v>
      </c>
      <c r="B1008" s="1" t="s">
        <v>26</v>
      </c>
      <c r="C1008" s="1">
        <v>202503</v>
      </c>
      <c r="D1008" s="1" t="s">
        <v>27</v>
      </c>
      <c r="E1008" s="1" t="s">
        <v>28</v>
      </c>
      <c r="F1008" s="1" t="s">
        <v>29</v>
      </c>
      <c r="G1008" s="1" t="s">
        <v>43</v>
      </c>
      <c r="H1008" s="1" t="s">
        <v>31</v>
      </c>
      <c r="I1008" s="5">
        <v>30.1</v>
      </c>
      <c r="J1008" s="5">
        <v>10836</v>
      </c>
      <c r="K1008" s="5">
        <v>-430.46</v>
      </c>
      <c r="L1008" s="5">
        <v>10405.540000000001</v>
      </c>
      <c r="M1008" s="5">
        <v>-6949.94</v>
      </c>
      <c r="N1008" s="5">
        <v>-312.63</v>
      </c>
      <c r="O1008" s="5">
        <v>-132.76</v>
      </c>
      <c r="P1008" s="5">
        <f>Table1[[#This Row],[Net Sales]]+(Table1[[#This Row],[Cost of Goods Sold]]+Table1[[#This Row],[Distribution]]+Table1[[#This Row],[Warehousing]])</f>
        <v>3010.2100000000009</v>
      </c>
      <c r="Q1008" s="12">
        <f>Table1[[#This Row],[PROFIT]]/Table1[[#This Row],[Net Sales]]</f>
        <v>0.28928916711674751</v>
      </c>
      <c r="R1008" s="14">
        <f>ABS(Table1[[#This Row],[Distribution]])+ABS(Table1[[#This Row],[Warehousing]])</f>
        <v>445.39</v>
      </c>
      <c r="S1008" s="12">
        <f>ABS(Table1[[#This Row],[Discounts]]/Table1[[#This Row],[Gross Sales]])</f>
        <v>3.9724990771502398E-2</v>
      </c>
      <c r="T1008" s="17">
        <f>Table1[[#This Row],[logistics cost]]/Table1[[#This Row],[Net Sales]]</f>
        <v>4.2803160624052185E-2</v>
      </c>
      <c r="U1008" s="1">
        <f>Table1[[#This Row],[PROFIT]]/Table1[[#This Row],[Volume]]</f>
        <v>100.00697674418608</v>
      </c>
      <c r="V1008" s="1">
        <f>ABS(Table1[[#This Row],[Discounts]])</f>
        <v>430.46</v>
      </c>
    </row>
    <row r="1009" spans="1:22" ht="21.75" customHeight="1" x14ac:dyDescent="0.3">
      <c r="A1009" s="1">
        <v>1120020</v>
      </c>
      <c r="B1009" s="1" t="s">
        <v>21</v>
      </c>
      <c r="C1009" s="1">
        <v>202509</v>
      </c>
      <c r="D1009" s="1" t="s">
        <v>22</v>
      </c>
      <c r="E1009" s="1" t="s">
        <v>23</v>
      </c>
      <c r="F1009" s="1" t="s">
        <v>24</v>
      </c>
      <c r="G1009" s="1" t="s">
        <v>39</v>
      </c>
      <c r="H1009" s="1" t="s">
        <v>37</v>
      </c>
      <c r="I1009" s="5">
        <v>264.5</v>
      </c>
      <c r="J1009" s="5">
        <v>100510</v>
      </c>
      <c r="K1009" s="5">
        <v>-11849.95</v>
      </c>
      <c r="L1009" s="5">
        <v>88660.05</v>
      </c>
      <c r="M1009" s="5">
        <v>-57131.73</v>
      </c>
      <c r="N1009" s="5">
        <v>-2327.75</v>
      </c>
      <c r="O1009" s="5">
        <v>-966.52</v>
      </c>
      <c r="P1009" s="5">
        <f>Table1[[#This Row],[Net Sales]]+(Table1[[#This Row],[Cost of Goods Sold]]+Table1[[#This Row],[Distribution]]+Table1[[#This Row],[Warehousing]])</f>
        <v>28234.050000000003</v>
      </c>
      <c r="Q1009" s="12">
        <f>Table1[[#This Row],[PROFIT]]/Table1[[#This Row],[Net Sales]]</f>
        <v>0.31845289958667972</v>
      </c>
      <c r="R1009" s="14">
        <f>ABS(Table1[[#This Row],[Distribution]])+ABS(Table1[[#This Row],[Warehousing]])</f>
        <v>3294.27</v>
      </c>
      <c r="S1009" s="12">
        <f>ABS(Table1[[#This Row],[Discounts]]/Table1[[#This Row],[Gross Sales]])</f>
        <v>0.11789821908267835</v>
      </c>
      <c r="T1009" s="17">
        <f>Table1[[#This Row],[logistics cost]]/Table1[[#This Row],[Net Sales]]</f>
        <v>3.715619379867257E-2</v>
      </c>
      <c r="U1009" s="1">
        <f>Table1[[#This Row],[PROFIT]]/Table1[[#This Row],[Volume]]</f>
        <v>106.74499054820417</v>
      </c>
      <c r="V1009" s="1">
        <f>ABS(Table1[[#This Row],[Discounts]])</f>
        <v>11849.95</v>
      </c>
    </row>
    <row r="1010" spans="1:22" ht="21.75" customHeight="1" x14ac:dyDescent="0.3">
      <c r="A1010" s="1">
        <v>1110010</v>
      </c>
      <c r="B1010" s="1" t="s">
        <v>15</v>
      </c>
      <c r="C1010" s="1">
        <v>202403</v>
      </c>
      <c r="D1010" s="1" t="s">
        <v>16</v>
      </c>
      <c r="E1010" s="1" t="s">
        <v>17</v>
      </c>
      <c r="F1010" s="1" t="s">
        <v>18</v>
      </c>
      <c r="G1010" s="1" t="s">
        <v>38</v>
      </c>
      <c r="H1010" s="1" t="s">
        <v>20</v>
      </c>
      <c r="I1010" s="5">
        <v>28.2</v>
      </c>
      <c r="J1010" s="5">
        <v>11844</v>
      </c>
      <c r="K1010" s="5">
        <v>-731.04</v>
      </c>
      <c r="L1010" s="5">
        <v>11112.96</v>
      </c>
      <c r="M1010" s="5">
        <v>-7385.72</v>
      </c>
      <c r="N1010" s="5">
        <v>-345.43</v>
      </c>
      <c r="O1010" s="5">
        <v>-165.9</v>
      </c>
      <c r="P1010" s="5">
        <f>Table1[[#This Row],[Net Sales]]+(Table1[[#This Row],[Cost of Goods Sold]]+Table1[[#This Row],[Distribution]]+Table1[[#This Row],[Warehousing]])</f>
        <v>3215.9099999999989</v>
      </c>
      <c r="Q1010" s="12">
        <f>Table1[[#This Row],[PROFIT]]/Table1[[#This Row],[Net Sales]]</f>
        <v>0.28938374654457494</v>
      </c>
      <c r="R1010" s="14">
        <f>ABS(Table1[[#This Row],[Distribution]])+ABS(Table1[[#This Row],[Warehousing]])</f>
        <v>511.33000000000004</v>
      </c>
      <c r="S1010" s="12">
        <f>ABS(Table1[[#This Row],[Discounts]]/Table1[[#This Row],[Gross Sales]])</f>
        <v>6.1722391084093206E-2</v>
      </c>
      <c r="T1010" s="17">
        <f>Table1[[#This Row],[logistics cost]]/Table1[[#This Row],[Net Sales]]</f>
        <v>4.6012043595945643E-2</v>
      </c>
      <c r="U1010" s="1">
        <f>Table1[[#This Row],[PROFIT]]/Table1[[#This Row],[Volume]]</f>
        <v>114.03936170212762</v>
      </c>
      <c r="V1010" s="1">
        <f>ABS(Table1[[#This Row],[Discounts]])</f>
        <v>731.04</v>
      </c>
    </row>
    <row r="1011" spans="1:22" ht="21.75" customHeight="1" x14ac:dyDescent="0.3">
      <c r="A1011" s="1">
        <v>1110010</v>
      </c>
      <c r="B1011" s="1" t="s">
        <v>15</v>
      </c>
      <c r="C1011" s="1">
        <v>202505</v>
      </c>
      <c r="D1011" s="1" t="s">
        <v>16</v>
      </c>
      <c r="E1011" s="1" t="s">
        <v>17</v>
      </c>
      <c r="F1011" s="1" t="s">
        <v>18</v>
      </c>
      <c r="G1011" s="1" t="s">
        <v>43</v>
      </c>
      <c r="H1011" s="1" t="s">
        <v>31</v>
      </c>
      <c r="I1011" s="5">
        <v>112.6</v>
      </c>
      <c r="J1011" s="5">
        <v>47292</v>
      </c>
      <c r="K1011" s="5">
        <v>-1074.8800000000001</v>
      </c>
      <c r="L1011" s="5">
        <v>46217.120000000003</v>
      </c>
      <c r="M1011" s="5">
        <v>-30035.040000000001</v>
      </c>
      <c r="N1011" s="5">
        <v>-1557.63</v>
      </c>
      <c r="O1011" s="5">
        <v>-774.96</v>
      </c>
      <c r="P1011" s="5">
        <f>Table1[[#This Row],[Net Sales]]+(Table1[[#This Row],[Cost of Goods Sold]]+Table1[[#This Row],[Distribution]]+Table1[[#This Row],[Warehousing]])</f>
        <v>13849.490000000002</v>
      </c>
      <c r="Q1011" s="12">
        <f>Table1[[#This Row],[PROFIT]]/Table1[[#This Row],[Net Sales]]</f>
        <v>0.29966146743890576</v>
      </c>
      <c r="R1011" s="14">
        <f>ABS(Table1[[#This Row],[Distribution]])+ABS(Table1[[#This Row],[Warehousing]])</f>
        <v>2332.59</v>
      </c>
      <c r="S1011" s="12">
        <f>ABS(Table1[[#This Row],[Discounts]]/Table1[[#This Row],[Gross Sales]])</f>
        <v>2.2728579886661594E-2</v>
      </c>
      <c r="T1011" s="17">
        <f>Table1[[#This Row],[logistics cost]]/Table1[[#This Row],[Net Sales]]</f>
        <v>5.0470258640088347E-2</v>
      </c>
      <c r="U1011" s="1">
        <f>Table1[[#This Row],[PROFIT]]/Table1[[#This Row],[Volume]]</f>
        <v>122.99724689165188</v>
      </c>
      <c r="V1011" s="1">
        <f>ABS(Table1[[#This Row],[Discounts]])</f>
        <v>1074.8800000000001</v>
      </c>
    </row>
    <row r="1012" spans="1:22" ht="21.75" customHeight="1" x14ac:dyDescent="0.3">
      <c r="A1012" s="1">
        <v>1130010</v>
      </c>
      <c r="B1012" s="1" t="s">
        <v>26</v>
      </c>
      <c r="C1012" s="1">
        <v>202401</v>
      </c>
      <c r="D1012" s="1" t="s">
        <v>27</v>
      </c>
      <c r="E1012" s="1" t="s">
        <v>28</v>
      </c>
      <c r="F1012" s="1" t="s">
        <v>29</v>
      </c>
      <c r="G1012" s="1" t="s">
        <v>42</v>
      </c>
      <c r="H1012" s="1" t="s">
        <v>20</v>
      </c>
      <c r="I1012" s="5">
        <v>77.8</v>
      </c>
      <c r="J1012" s="5">
        <v>28008</v>
      </c>
      <c r="K1012" s="5">
        <v>-2445.84</v>
      </c>
      <c r="L1012" s="5">
        <v>25562.16</v>
      </c>
      <c r="M1012" s="5">
        <v>-16992.57</v>
      </c>
      <c r="N1012" s="5">
        <v>-876.35</v>
      </c>
      <c r="O1012" s="5">
        <v>-435.22</v>
      </c>
      <c r="P1012" s="5">
        <f>Table1[[#This Row],[Net Sales]]+(Table1[[#This Row],[Cost of Goods Sold]]+Table1[[#This Row],[Distribution]]+Table1[[#This Row],[Warehousing]])</f>
        <v>7258.02</v>
      </c>
      <c r="Q1012" s="12">
        <f>Table1[[#This Row],[PROFIT]]/Table1[[#This Row],[Net Sales]]</f>
        <v>0.28393609929677305</v>
      </c>
      <c r="R1012" s="14">
        <f>ABS(Table1[[#This Row],[Distribution]])+ABS(Table1[[#This Row],[Warehousing]])</f>
        <v>1311.5700000000002</v>
      </c>
      <c r="S1012" s="12">
        <f>ABS(Table1[[#This Row],[Discounts]]/Table1[[#This Row],[Gross Sales]])</f>
        <v>8.7326478149100259E-2</v>
      </c>
      <c r="T1012" s="17">
        <f>Table1[[#This Row],[logistics cost]]/Table1[[#This Row],[Net Sales]]</f>
        <v>5.1309044306114986E-2</v>
      </c>
      <c r="U1012" s="1">
        <f>Table1[[#This Row],[PROFIT]]/Table1[[#This Row],[Volume]]</f>
        <v>93.290745501285357</v>
      </c>
      <c r="V1012" s="1">
        <f>ABS(Table1[[#This Row],[Discounts]])</f>
        <v>2445.84</v>
      </c>
    </row>
    <row r="1013" spans="1:22" ht="21.75" customHeight="1" x14ac:dyDescent="0.3">
      <c r="A1013" s="1">
        <v>1120010</v>
      </c>
      <c r="B1013" s="1" t="s">
        <v>32</v>
      </c>
      <c r="C1013" s="1">
        <v>202508</v>
      </c>
      <c r="D1013" s="1" t="s">
        <v>22</v>
      </c>
      <c r="E1013" s="1" t="s">
        <v>17</v>
      </c>
      <c r="F1013" s="1" t="s">
        <v>18</v>
      </c>
      <c r="G1013" s="1" t="s">
        <v>36</v>
      </c>
      <c r="H1013" s="1" t="s">
        <v>37</v>
      </c>
      <c r="I1013" s="5">
        <v>162.19999999999999</v>
      </c>
      <c r="J1013" s="5">
        <v>77856</v>
      </c>
      <c r="K1013" s="5">
        <v>-6753.33</v>
      </c>
      <c r="L1013" s="5">
        <v>71102.67</v>
      </c>
      <c r="M1013" s="5">
        <v>-48051.98</v>
      </c>
      <c r="N1013" s="5">
        <v>-2508.09</v>
      </c>
      <c r="O1013" s="5">
        <v>-1353.65</v>
      </c>
      <c r="P1013" s="5">
        <f>Table1[[#This Row],[Net Sales]]+(Table1[[#This Row],[Cost of Goods Sold]]+Table1[[#This Row],[Distribution]]+Table1[[#This Row],[Warehousing]])</f>
        <v>19188.94999999999</v>
      </c>
      <c r="Q1013" s="12">
        <f>Table1[[#This Row],[PROFIT]]/Table1[[#This Row],[Net Sales]]</f>
        <v>0.26987664457607557</v>
      </c>
      <c r="R1013" s="14">
        <f>ABS(Table1[[#This Row],[Distribution]])+ABS(Table1[[#This Row],[Warehousing]])</f>
        <v>3861.7400000000002</v>
      </c>
      <c r="S1013" s="12">
        <f>ABS(Table1[[#This Row],[Discounts]]/Table1[[#This Row],[Gross Sales]])</f>
        <v>8.6741291615289762E-2</v>
      </c>
      <c r="T1013" s="17">
        <f>Table1[[#This Row],[logistics cost]]/Table1[[#This Row],[Net Sales]]</f>
        <v>5.4312165773802872E-2</v>
      </c>
      <c r="U1013" s="1">
        <f>Table1[[#This Row],[PROFIT]]/Table1[[#This Row],[Volume]]</f>
        <v>118.30425400739821</v>
      </c>
      <c r="V1013" s="1">
        <f>ABS(Table1[[#This Row],[Discounts]])</f>
        <v>6753.33</v>
      </c>
    </row>
    <row r="1014" spans="1:22" ht="21.75" customHeight="1" x14ac:dyDescent="0.3">
      <c r="A1014" s="1">
        <v>1110020</v>
      </c>
      <c r="B1014" s="1" t="s">
        <v>41</v>
      </c>
      <c r="C1014" s="1">
        <v>202405</v>
      </c>
      <c r="D1014" s="1" t="s">
        <v>16</v>
      </c>
      <c r="E1014" s="1" t="s">
        <v>28</v>
      </c>
      <c r="F1014" s="1" t="s">
        <v>29</v>
      </c>
      <c r="G1014" s="1" t="s">
        <v>19</v>
      </c>
      <c r="H1014" s="1" t="s">
        <v>20</v>
      </c>
      <c r="I1014" s="5">
        <v>66.5</v>
      </c>
      <c r="J1014" s="5">
        <v>29925</v>
      </c>
      <c r="K1014" s="5">
        <v>-2650.59</v>
      </c>
      <c r="L1014" s="5">
        <v>27274.41</v>
      </c>
      <c r="M1014" s="5">
        <v>-17601.900000000001</v>
      </c>
      <c r="N1014" s="5">
        <v>-752.28</v>
      </c>
      <c r="O1014" s="5">
        <v>-374.56</v>
      </c>
      <c r="P1014" s="5">
        <f>Table1[[#This Row],[Net Sales]]+(Table1[[#This Row],[Cost of Goods Sold]]+Table1[[#This Row],[Distribution]]+Table1[[#This Row],[Warehousing]])</f>
        <v>8545.6699999999983</v>
      </c>
      <c r="Q1014" s="12">
        <f>Table1[[#This Row],[PROFIT]]/Table1[[#This Row],[Net Sales]]</f>
        <v>0.3133219013720186</v>
      </c>
      <c r="R1014" s="14">
        <f>ABS(Table1[[#This Row],[Distribution]])+ABS(Table1[[#This Row],[Warehousing]])</f>
        <v>1126.8399999999999</v>
      </c>
      <c r="S1014" s="12">
        <f>ABS(Table1[[#This Row],[Discounts]]/Table1[[#This Row],[Gross Sales]])</f>
        <v>8.857443609022557E-2</v>
      </c>
      <c r="T1014" s="17">
        <f>Table1[[#This Row],[logistics cost]]/Table1[[#This Row],[Net Sales]]</f>
        <v>4.1314917536254679E-2</v>
      </c>
      <c r="U1014" s="1">
        <f>Table1[[#This Row],[PROFIT]]/Table1[[#This Row],[Volume]]</f>
        <v>128.50631578947366</v>
      </c>
      <c r="V1014" s="1">
        <f>ABS(Table1[[#This Row],[Discounts]])</f>
        <v>2650.59</v>
      </c>
    </row>
    <row r="1015" spans="1:22" ht="21.75" customHeight="1" x14ac:dyDescent="0.3">
      <c r="A1015" s="1">
        <v>1110010</v>
      </c>
      <c r="B1015" s="1" t="s">
        <v>15</v>
      </c>
      <c r="C1015" s="1">
        <v>202506</v>
      </c>
      <c r="D1015" s="1" t="s">
        <v>16</v>
      </c>
      <c r="E1015" s="1" t="s">
        <v>17</v>
      </c>
      <c r="F1015" s="1" t="s">
        <v>18</v>
      </c>
      <c r="G1015" s="1" t="s">
        <v>33</v>
      </c>
      <c r="H1015" s="1" t="s">
        <v>34</v>
      </c>
      <c r="I1015" s="5">
        <v>262.7</v>
      </c>
      <c r="J1015" s="5">
        <v>110334</v>
      </c>
      <c r="K1015" s="5">
        <v>-10562.74</v>
      </c>
      <c r="L1015" s="5">
        <v>99771.26</v>
      </c>
      <c r="M1015" s="5">
        <v>-63594.59</v>
      </c>
      <c r="N1015" s="5">
        <v>-2959.46</v>
      </c>
      <c r="O1015" s="5">
        <v>-1261.8599999999999</v>
      </c>
      <c r="P1015" s="5">
        <f>Table1[[#This Row],[Net Sales]]+(Table1[[#This Row],[Cost of Goods Sold]]+Table1[[#This Row],[Distribution]]+Table1[[#This Row],[Warehousing]])</f>
        <v>31955.349999999991</v>
      </c>
      <c r="Q1015" s="12">
        <f>Table1[[#This Row],[PROFIT]]/Table1[[#This Row],[Net Sales]]</f>
        <v>0.3202861224765528</v>
      </c>
      <c r="R1015" s="14">
        <f>ABS(Table1[[#This Row],[Distribution]])+ABS(Table1[[#This Row],[Warehousing]])</f>
        <v>4221.32</v>
      </c>
      <c r="S1015" s="12">
        <f>ABS(Table1[[#This Row],[Discounts]]/Table1[[#This Row],[Gross Sales]])</f>
        <v>9.5734225170844886E-2</v>
      </c>
      <c r="T1015" s="17">
        <f>Table1[[#This Row],[logistics cost]]/Table1[[#This Row],[Net Sales]]</f>
        <v>4.2309979847904092E-2</v>
      </c>
      <c r="U1015" s="1">
        <f>Table1[[#This Row],[PROFIT]]/Table1[[#This Row],[Volume]]</f>
        <v>121.64198705747998</v>
      </c>
      <c r="V1015" s="1">
        <f>ABS(Table1[[#This Row],[Discounts]])</f>
        <v>10562.74</v>
      </c>
    </row>
    <row r="1016" spans="1:22" ht="21.75" customHeight="1" x14ac:dyDescent="0.3">
      <c r="A1016" s="1">
        <v>1110010</v>
      </c>
      <c r="B1016" s="1" t="s">
        <v>15</v>
      </c>
      <c r="C1016" s="1">
        <v>202410</v>
      </c>
      <c r="D1016" s="1" t="s">
        <v>16</v>
      </c>
      <c r="E1016" s="1" t="s">
        <v>17</v>
      </c>
      <c r="F1016" s="1" t="s">
        <v>18</v>
      </c>
      <c r="G1016" s="1" t="s">
        <v>30</v>
      </c>
      <c r="H1016" s="1" t="s">
        <v>31</v>
      </c>
      <c r="I1016" s="5">
        <v>112.2</v>
      </c>
      <c r="J1016" s="5">
        <v>47124</v>
      </c>
      <c r="K1016" s="5">
        <v>-1846.45</v>
      </c>
      <c r="L1016" s="5">
        <v>45277.55</v>
      </c>
      <c r="M1016" s="5">
        <v>-29472.59</v>
      </c>
      <c r="N1016" s="5">
        <v>-1714.59</v>
      </c>
      <c r="O1016" s="5">
        <v>-876.31</v>
      </c>
      <c r="P1016" s="5">
        <f>Table1[[#This Row],[Net Sales]]+(Table1[[#This Row],[Cost of Goods Sold]]+Table1[[#This Row],[Distribution]]+Table1[[#This Row],[Warehousing]])</f>
        <v>13214.060000000001</v>
      </c>
      <c r="Q1016" s="12">
        <f>Table1[[#This Row],[PROFIT]]/Table1[[#This Row],[Net Sales]]</f>
        <v>0.29184573811966419</v>
      </c>
      <c r="R1016" s="14">
        <f>ABS(Table1[[#This Row],[Distribution]])+ABS(Table1[[#This Row],[Warehousing]])</f>
        <v>2590.8999999999996</v>
      </c>
      <c r="S1016" s="12">
        <f>ABS(Table1[[#This Row],[Discounts]]/Table1[[#This Row],[Gross Sales]])</f>
        <v>3.9182794329853152E-2</v>
      </c>
      <c r="T1016" s="17">
        <f>Table1[[#This Row],[logistics cost]]/Table1[[#This Row],[Net Sales]]</f>
        <v>5.7222619156734399E-2</v>
      </c>
      <c r="U1016" s="1">
        <f>Table1[[#This Row],[PROFIT]]/Table1[[#This Row],[Volume]]</f>
        <v>117.77237076648842</v>
      </c>
      <c r="V1016" s="1">
        <f>ABS(Table1[[#This Row],[Discounts]])</f>
        <v>1846.45</v>
      </c>
    </row>
    <row r="1017" spans="1:22" ht="21.75" customHeight="1" x14ac:dyDescent="0.3">
      <c r="A1017" s="1">
        <v>1130010</v>
      </c>
      <c r="B1017" s="1" t="s">
        <v>26</v>
      </c>
      <c r="C1017" s="1">
        <v>202412</v>
      </c>
      <c r="D1017" s="1" t="s">
        <v>27</v>
      </c>
      <c r="E1017" s="1" t="s">
        <v>28</v>
      </c>
      <c r="F1017" s="1" t="s">
        <v>29</v>
      </c>
      <c r="G1017" s="1" t="s">
        <v>30</v>
      </c>
      <c r="H1017" s="1" t="s">
        <v>31</v>
      </c>
      <c r="I1017" s="5">
        <v>10.6</v>
      </c>
      <c r="J1017" s="5">
        <v>3816</v>
      </c>
      <c r="K1017" s="5">
        <v>-111.45</v>
      </c>
      <c r="L1017" s="5">
        <v>3704.55</v>
      </c>
      <c r="M1017" s="5">
        <v>-2363.14</v>
      </c>
      <c r="N1017" s="5">
        <v>-82.03</v>
      </c>
      <c r="O1017" s="5">
        <v>-50</v>
      </c>
      <c r="P1017" s="5">
        <f>Table1[[#This Row],[Net Sales]]+(Table1[[#This Row],[Cost of Goods Sold]]+Table1[[#This Row],[Distribution]]+Table1[[#This Row],[Warehousing]])</f>
        <v>1209.3800000000001</v>
      </c>
      <c r="Q1017" s="12">
        <f>Table1[[#This Row],[PROFIT]]/Table1[[#This Row],[Net Sales]]</f>
        <v>0.32645800434600697</v>
      </c>
      <c r="R1017" s="14">
        <f>ABS(Table1[[#This Row],[Distribution]])+ABS(Table1[[#This Row],[Warehousing]])</f>
        <v>132.03</v>
      </c>
      <c r="S1017" s="12">
        <f>ABS(Table1[[#This Row],[Discounts]]/Table1[[#This Row],[Gross Sales]])</f>
        <v>2.9205974842767296E-2</v>
      </c>
      <c r="T1017" s="17">
        <f>Table1[[#This Row],[logistics cost]]/Table1[[#This Row],[Net Sales]]</f>
        <v>3.5639956269992307E-2</v>
      </c>
      <c r="U1017" s="1">
        <f>Table1[[#This Row],[PROFIT]]/Table1[[#This Row],[Volume]]</f>
        <v>114.09245283018869</v>
      </c>
      <c r="V1017" s="1">
        <f>ABS(Table1[[#This Row],[Discounts]])</f>
        <v>111.45</v>
      </c>
    </row>
    <row r="1018" spans="1:22" ht="21.75" customHeight="1" x14ac:dyDescent="0.3">
      <c r="A1018" s="1">
        <v>1110020</v>
      </c>
      <c r="B1018" s="1" t="s">
        <v>41</v>
      </c>
      <c r="C1018" s="1">
        <v>202401</v>
      </c>
      <c r="D1018" s="1" t="s">
        <v>16</v>
      </c>
      <c r="E1018" s="1" t="s">
        <v>28</v>
      </c>
      <c r="F1018" s="1" t="s">
        <v>29</v>
      </c>
      <c r="G1018" s="1" t="s">
        <v>35</v>
      </c>
      <c r="H1018" s="1" t="s">
        <v>31</v>
      </c>
      <c r="I1018" s="5">
        <v>21.1</v>
      </c>
      <c r="J1018" s="5">
        <v>9495</v>
      </c>
      <c r="K1018" s="5">
        <v>-283.33999999999997</v>
      </c>
      <c r="L1018" s="5">
        <v>9211.66</v>
      </c>
      <c r="M1018" s="5">
        <v>-5758.07</v>
      </c>
      <c r="N1018" s="5">
        <v>-278.99</v>
      </c>
      <c r="O1018" s="5">
        <v>-106.28</v>
      </c>
      <c r="P1018" s="5">
        <f>Table1[[#This Row],[Net Sales]]+(Table1[[#This Row],[Cost of Goods Sold]]+Table1[[#This Row],[Distribution]]+Table1[[#This Row],[Warehousing]])</f>
        <v>3068.3200000000006</v>
      </c>
      <c r="Q1018" s="12">
        <f>Table1[[#This Row],[PROFIT]]/Table1[[#This Row],[Net Sales]]</f>
        <v>0.33309088698453926</v>
      </c>
      <c r="R1018" s="14">
        <f>ABS(Table1[[#This Row],[Distribution]])+ABS(Table1[[#This Row],[Warehousing]])</f>
        <v>385.27</v>
      </c>
      <c r="S1018" s="12">
        <f>ABS(Table1[[#This Row],[Discounts]]/Table1[[#This Row],[Gross Sales]])</f>
        <v>2.9840968931016322E-2</v>
      </c>
      <c r="T1018" s="17">
        <f>Table1[[#This Row],[logistics cost]]/Table1[[#This Row],[Net Sales]]</f>
        <v>4.1824166328327354E-2</v>
      </c>
      <c r="U1018" s="1">
        <f>Table1[[#This Row],[PROFIT]]/Table1[[#This Row],[Volume]]</f>
        <v>145.41800947867301</v>
      </c>
      <c r="V1018" s="1">
        <f>ABS(Table1[[#This Row],[Discounts]])</f>
        <v>283.33999999999997</v>
      </c>
    </row>
    <row r="1019" spans="1:22" ht="21.75" customHeight="1" x14ac:dyDescent="0.3">
      <c r="A1019" s="1">
        <v>1110010</v>
      </c>
      <c r="B1019" s="1" t="s">
        <v>15</v>
      </c>
      <c r="C1019" s="1">
        <v>202405</v>
      </c>
      <c r="D1019" s="1" t="s">
        <v>16</v>
      </c>
      <c r="E1019" s="1" t="s">
        <v>17</v>
      </c>
      <c r="F1019" s="1" t="s">
        <v>18</v>
      </c>
      <c r="G1019" s="1" t="s">
        <v>30</v>
      </c>
      <c r="H1019" s="1" t="s">
        <v>31</v>
      </c>
      <c r="I1019" s="5">
        <v>94.6</v>
      </c>
      <c r="J1019" s="5">
        <v>39732</v>
      </c>
      <c r="K1019" s="5">
        <v>-993.41</v>
      </c>
      <c r="L1019" s="5">
        <v>38738.589999999997</v>
      </c>
      <c r="M1019" s="5">
        <v>-25111.98</v>
      </c>
      <c r="N1019" s="5">
        <v>-1064.78</v>
      </c>
      <c r="O1019" s="5">
        <v>-528.59</v>
      </c>
      <c r="P1019" s="5">
        <f>Table1[[#This Row],[Net Sales]]+(Table1[[#This Row],[Cost of Goods Sold]]+Table1[[#This Row],[Distribution]]+Table1[[#This Row],[Warehousing]])</f>
        <v>12033.239999999998</v>
      </c>
      <c r="Q1019" s="12">
        <f>Table1[[#This Row],[PROFIT]]/Table1[[#This Row],[Net Sales]]</f>
        <v>0.31062669033643192</v>
      </c>
      <c r="R1019" s="14">
        <f>ABS(Table1[[#This Row],[Distribution]])+ABS(Table1[[#This Row],[Warehousing]])</f>
        <v>1593.37</v>
      </c>
      <c r="S1019" s="12">
        <f>ABS(Table1[[#This Row],[Discounts]]/Table1[[#This Row],[Gross Sales]])</f>
        <v>2.5002768549280175E-2</v>
      </c>
      <c r="T1019" s="17">
        <f>Table1[[#This Row],[logistics cost]]/Table1[[#This Row],[Net Sales]]</f>
        <v>4.1131336994970652E-2</v>
      </c>
      <c r="U1019" s="1">
        <f>Table1[[#This Row],[PROFIT]]/Table1[[#This Row],[Volume]]</f>
        <v>127.20126849894291</v>
      </c>
      <c r="V1019" s="1">
        <f>ABS(Table1[[#This Row],[Discounts]])</f>
        <v>993.41</v>
      </c>
    </row>
    <row r="1020" spans="1:22" ht="21.75" customHeight="1" x14ac:dyDescent="0.3">
      <c r="A1020" s="1">
        <v>1110020</v>
      </c>
      <c r="B1020" s="1" t="s">
        <v>41</v>
      </c>
      <c r="C1020" s="1">
        <v>202503</v>
      </c>
      <c r="D1020" s="1" t="s">
        <v>16</v>
      </c>
      <c r="E1020" s="1" t="s">
        <v>28</v>
      </c>
      <c r="F1020" s="1" t="s">
        <v>29</v>
      </c>
      <c r="G1020" s="1" t="s">
        <v>33</v>
      </c>
      <c r="H1020" s="1" t="s">
        <v>34</v>
      </c>
      <c r="I1020" s="5">
        <v>214.1</v>
      </c>
      <c r="J1020" s="5">
        <v>96345</v>
      </c>
      <c r="K1020" s="5">
        <v>-8014.04</v>
      </c>
      <c r="L1020" s="5">
        <v>88330.96</v>
      </c>
      <c r="M1020" s="5">
        <v>-55506.51</v>
      </c>
      <c r="N1020" s="5">
        <v>-3086.44</v>
      </c>
      <c r="O1020" s="5">
        <v>-888.44</v>
      </c>
      <c r="P1020" s="5">
        <f>Table1[[#This Row],[Net Sales]]+(Table1[[#This Row],[Cost of Goods Sold]]+Table1[[#This Row],[Distribution]]+Table1[[#This Row],[Warehousing]])</f>
        <v>28849.57</v>
      </c>
      <c r="Q1020" s="12">
        <f>Table1[[#This Row],[PROFIT]]/Table1[[#This Row],[Net Sales]]</f>
        <v>0.32660768093089892</v>
      </c>
      <c r="R1020" s="14">
        <f>ABS(Table1[[#This Row],[Distribution]])+ABS(Table1[[#This Row],[Warehousing]])</f>
        <v>3974.88</v>
      </c>
      <c r="S1020" s="12">
        <f>ABS(Table1[[#This Row],[Discounts]]/Table1[[#This Row],[Gross Sales]])</f>
        <v>8.3180652862110127E-2</v>
      </c>
      <c r="T1020" s="17">
        <f>Table1[[#This Row],[logistics cost]]/Table1[[#This Row],[Net Sales]]</f>
        <v>4.4999850562022645E-2</v>
      </c>
      <c r="U1020" s="1">
        <f>Table1[[#This Row],[PROFIT]]/Table1[[#This Row],[Volume]]</f>
        <v>134.74810836057918</v>
      </c>
      <c r="V1020" s="1">
        <f>ABS(Table1[[#This Row],[Discounts]])</f>
        <v>8014.04</v>
      </c>
    </row>
    <row r="1021" spans="1:22" ht="21.75" customHeight="1" x14ac:dyDescent="0.3">
      <c r="A1021" s="1">
        <v>1110020</v>
      </c>
      <c r="B1021" s="1" t="s">
        <v>41</v>
      </c>
      <c r="C1021" s="1">
        <v>202410</v>
      </c>
      <c r="D1021" s="1" t="s">
        <v>16</v>
      </c>
      <c r="E1021" s="1" t="s">
        <v>28</v>
      </c>
      <c r="F1021" s="1" t="s">
        <v>29</v>
      </c>
      <c r="G1021" s="1" t="s">
        <v>38</v>
      </c>
      <c r="H1021" s="1" t="s">
        <v>20</v>
      </c>
      <c r="I1021" s="5">
        <v>14.4</v>
      </c>
      <c r="J1021" s="5">
        <v>6480</v>
      </c>
      <c r="K1021" s="5">
        <v>-465.5</v>
      </c>
      <c r="L1021" s="5">
        <v>6014.5</v>
      </c>
      <c r="M1021" s="5">
        <v>-3997.45</v>
      </c>
      <c r="N1021" s="5">
        <v>-228.67</v>
      </c>
      <c r="O1021" s="5">
        <v>-69.790000000000006</v>
      </c>
      <c r="P1021" s="5">
        <f>Table1[[#This Row],[Net Sales]]+(Table1[[#This Row],[Cost of Goods Sold]]+Table1[[#This Row],[Distribution]]+Table1[[#This Row],[Warehousing]])</f>
        <v>1718.5900000000001</v>
      </c>
      <c r="Q1021" s="12">
        <f>Table1[[#This Row],[PROFIT]]/Table1[[#This Row],[Net Sales]]</f>
        <v>0.28574112561310172</v>
      </c>
      <c r="R1021" s="14">
        <f>ABS(Table1[[#This Row],[Distribution]])+ABS(Table1[[#This Row],[Warehousing]])</f>
        <v>298.45999999999998</v>
      </c>
      <c r="S1021" s="12">
        <f>ABS(Table1[[#This Row],[Discounts]]/Table1[[#This Row],[Gross Sales]])</f>
        <v>7.1836419753086425E-2</v>
      </c>
      <c r="T1021" s="17">
        <f>Table1[[#This Row],[logistics cost]]/Table1[[#This Row],[Net Sales]]</f>
        <v>4.9623410092276991E-2</v>
      </c>
      <c r="U1021" s="1">
        <f>Table1[[#This Row],[PROFIT]]/Table1[[#This Row],[Volume]]</f>
        <v>119.34652777777778</v>
      </c>
      <c r="V1021" s="1">
        <f>ABS(Table1[[#This Row],[Discounts]])</f>
        <v>465.5</v>
      </c>
    </row>
    <row r="1022" spans="1:22" ht="21.75" customHeight="1" x14ac:dyDescent="0.3">
      <c r="A1022" s="1">
        <v>1110020</v>
      </c>
      <c r="B1022" s="1" t="s">
        <v>41</v>
      </c>
      <c r="C1022" s="1">
        <v>202409</v>
      </c>
      <c r="D1022" s="1" t="s">
        <v>16</v>
      </c>
      <c r="E1022" s="1" t="s">
        <v>28</v>
      </c>
      <c r="F1022" s="1" t="s">
        <v>29</v>
      </c>
      <c r="G1022" s="1" t="s">
        <v>43</v>
      </c>
      <c r="H1022" s="1" t="s">
        <v>31</v>
      </c>
      <c r="I1022" s="5">
        <v>23.1</v>
      </c>
      <c r="J1022" s="5">
        <v>10395</v>
      </c>
      <c r="K1022" s="5">
        <v>-309.58</v>
      </c>
      <c r="L1022" s="5">
        <v>10085.42</v>
      </c>
      <c r="M1022" s="5">
        <v>-6552.84</v>
      </c>
      <c r="N1022" s="5">
        <v>-339.22</v>
      </c>
      <c r="O1022" s="5">
        <v>-113.71</v>
      </c>
      <c r="P1022" s="5">
        <f>Table1[[#This Row],[Net Sales]]+(Table1[[#This Row],[Cost of Goods Sold]]+Table1[[#This Row],[Distribution]]+Table1[[#This Row],[Warehousing]])</f>
        <v>3079.6499999999996</v>
      </c>
      <c r="Q1022" s="12">
        <f>Table1[[#This Row],[PROFIT]]/Table1[[#This Row],[Net Sales]]</f>
        <v>0.30535664355078912</v>
      </c>
      <c r="R1022" s="14">
        <f>ABS(Table1[[#This Row],[Distribution]])+ABS(Table1[[#This Row],[Warehousing]])</f>
        <v>452.93</v>
      </c>
      <c r="S1022" s="12">
        <f>ABS(Table1[[#This Row],[Discounts]]/Table1[[#This Row],[Gross Sales]])</f>
        <v>2.9781625781625781E-2</v>
      </c>
      <c r="T1022" s="17">
        <f>Table1[[#This Row],[logistics cost]]/Table1[[#This Row],[Net Sales]]</f>
        <v>4.4909384041517356E-2</v>
      </c>
      <c r="U1022" s="1">
        <f>Table1[[#This Row],[PROFIT]]/Table1[[#This Row],[Volume]]</f>
        <v>133.31818181818178</v>
      </c>
      <c r="V1022" s="1">
        <f>ABS(Table1[[#This Row],[Discounts]])</f>
        <v>309.58</v>
      </c>
    </row>
    <row r="1023" spans="1:22" ht="21.75" customHeight="1" x14ac:dyDescent="0.3">
      <c r="A1023" s="1">
        <v>1120020</v>
      </c>
      <c r="B1023" s="1" t="s">
        <v>21</v>
      </c>
      <c r="C1023" s="1">
        <v>202404</v>
      </c>
      <c r="D1023" s="1" t="s">
        <v>22</v>
      </c>
      <c r="E1023" s="1" t="s">
        <v>23</v>
      </c>
      <c r="F1023" s="1" t="s">
        <v>24</v>
      </c>
      <c r="G1023" s="1" t="s">
        <v>30</v>
      </c>
      <c r="H1023" s="1" t="s">
        <v>31</v>
      </c>
      <c r="I1023" s="5">
        <v>115.3</v>
      </c>
      <c r="J1023" s="5">
        <v>43814</v>
      </c>
      <c r="K1023" s="5">
        <v>-1570.92</v>
      </c>
      <c r="L1023" s="5">
        <v>42243.08</v>
      </c>
      <c r="M1023" s="5">
        <v>-26510.38</v>
      </c>
      <c r="N1023" s="5">
        <v>-1135.5999999999999</v>
      </c>
      <c r="O1023" s="5">
        <v>-428.2</v>
      </c>
      <c r="P1023" s="5">
        <f>Table1[[#This Row],[Net Sales]]+(Table1[[#This Row],[Cost of Goods Sold]]+Table1[[#This Row],[Distribution]]+Table1[[#This Row],[Warehousing]])</f>
        <v>14168.900000000001</v>
      </c>
      <c r="Q1023" s="12">
        <f>Table1[[#This Row],[PROFIT]]/Table1[[#This Row],[Net Sales]]</f>
        <v>0.33541351624928867</v>
      </c>
      <c r="R1023" s="14">
        <f>ABS(Table1[[#This Row],[Distribution]])+ABS(Table1[[#This Row],[Warehousing]])</f>
        <v>1563.8</v>
      </c>
      <c r="S1023" s="12">
        <f>ABS(Table1[[#This Row],[Discounts]]/Table1[[#This Row],[Gross Sales]])</f>
        <v>3.5854293148308763E-2</v>
      </c>
      <c r="T1023" s="17">
        <f>Table1[[#This Row],[logistics cost]]/Table1[[#This Row],[Net Sales]]</f>
        <v>3.701908099504108E-2</v>
      </c>
      <c r="U1023" s="1">
        <f>Table1[[#This Row],[PROFIT]]/Table1[[#This Row],[Volume]]</f>
        <v>122.88725065047703</v>
      </c>
      <c r="V1023" s="1">
        <f>ABS(Table1[[#This Row],[Discounts]])</f>
        <v>1570.92</v>
      </c>
    </row>
    <row r="1024" spans="1:22" ht="21.75" customHeight="1" x14ac:dyDescent="0.3">
      <c r="A1024" s="1">
        <v>1110020</v>
      </c>
      <c r="B1024" s="1" t="s">
        <v>41</v>
      </c>
      <c r="C1024" s="1">
        <v>202502</v>
      </c>
      <c r="D1024" s="1" t="s">
        <v>16</v>
      </c>
      <c r="E1024" s="1" t="s">
        <v>28</v>
      </c>
      <c r="F1024" s="1" t="s">
        <v>29</v>
      </c>
      <c r="G1024" s="1" t="s">
        <v>19</v>
      </c>
      <c r="H1024" s="1" t="s">
        <v>20</v>
      </c>
      <c r="I1024" s="5">
        <v>117.4</v>
      </c>
      <c r="J1024" s="5">
        <v>52830</v>
      </c>
      <c r="K1024" s="5">
        <v>-4338.5600000000004</v>
      </c>
      <c r="L1024" s="5">
        <v>48491.44</v>
      </c>
      <c r="M1024" s="5">
        <v>-31328.37</v>
      </c>
      <c r="N1024" s="5">
        <v>-1250.56</v>
      </c>
      <c r="O1024" s="5">
        <v>-720.55</v>
      </c>
      <c r="P1024" s="5">
        <f>Table1[[#This Row],[Net Sales]]+(Table1[[#This Row],[Cost of Goods Sold]]+Table1[[#This Row],[Distribution]]+Table1[[#This Row],[Warehousing]])</f>
        <v>15191.96</v>
      </c>
      <c r="Q1024" s="12">
        <f>Table1[[#This Row],[PROFIT]]/Table1[[#This Row],[Net Sales]]</f>
        <v>0.31329158300928983</v>
      </c>
      <c r="R1024" s="14">
        <f>ABS(Table1[[#This Row],[Distribution]])+ABS(Table1[[#This Row],[Warehousing]])</f>
        <v>1971.11</v>
      </c>
      <c r="S1024" s="12">
        <f>ABS(Table1[[#This Row],[Discounts]]/Table1[[#This Row],[Gross Sales]])</f>
        <v>8.2123036153700563E-2</v>
      </c>
      <c r="T1024" s="17">
        <f>Table1[[#This Row],[logistics cost]]/Table1[[#This Row],[Net Sales]]</f>
        <v>4.0648617570441296E-2</v>
      </c>
      <c r="U1024" s="1">
        <f>Table1[[#This Row],[PROFIT]]/Table1[[#This Row],[Volume]]</f>
        <v>129.40340715502555</v>
      </c>
      <c r="V1024" s="1">
        <f>ABS(Table1[[#This Row],[Discounts]])</f>
        <v>4338.5600000000004</v>
      </c>
    </row>
    <row r="1025" spans="1:22" ht="21.75" customHeight="1" x14ac:dyDescent="0.3">
      <c r="A1025" s="1">
        <v>1120020</v>
      </c>
      <c r="B1025" s="1" t="s">
        <v>21</v>
      </c>
      <c r="C1025" s="1">
        <v>202512</v>
      </c>
      <c r="D1025" s="1" t="s">
        <v>22</v>
      </c>
      <c r="E1025" s="1" t="s">
        <v>23</v>
      </c>
      <c r="F1025" s="1" t="s">
        <v>24</v>
      </c>
      <c r="G1025" s="1" t="s">
        <v>36</v>
      </c>
      <c r="H1025" s="1" t="s">
        <v>37</v>
      </c>
      <c r="I1025" s="5">
        <v>177.8</v>
      </c>
      <c r="J1025" s="5">
        <v>67564</v>
      </c>
      <c r="K1025" s="5">
        <v>-6079.32</v>
      </c>
      <c r="L1025" s="5">
        <v>61484.68</v>
      </c>
      <c r="M1025" s="5">
        <v>-40949.019999999997</v>
      </c>
      <c r="N1025" s="5">
        <v>-2292.35</v>
      </c>
      <c r="O1025" s="5">
        <v>-1226.1600000000001</v>
      </c>
      <c r="P1025" s="5">
        <f>Table1[[#This Row],[Net Sales]]+(Table1[[#This Row],[Cost of Goods Sold]]+Table1[[#This Row],[Distribution]]+Table1[[#This Row],[Warehousing]])</f>
        <v>17017.150000000001</v>
      </c>
      <c r="Q1025" s="12">
        <f>Table1[[#This Row],[PROFIT]]/Table1[[#This Row],[Net Sales]]</f>
        <v>0.2767705711406484</v>
      </c>
      <c r="R1025" s="14">
        <f>ABS(Table1[[#This Row],[Distribution]])+ABS(Table1[[#This Row],[Warehousing]])</f>
        <v>3518.51</v>
      </c>
      <c r="S1025" s="12">
        <f>ABS(Table1[[#This Row],[Discounts]]/Table1[[#This Row],[Gross Sales]])</f>
        <v>8.997868687466698E-2</v>
      </c>
      <c r="T1025" s="17">
        <f>Table1[[#This Row],[logistics cost]]/Table1[[#This Row],[Net Sales]]</f>
        <v>5.722579998789943E-2</v>
      </c>
      <c r="U1025" s="1">
        <f>Table1[[#This Row],[PROFIT]]/Table1[[#This Row],[Volume]]</f>
        <v>95.709505061867262</v>
      </c>
      <c r="V1025" s="1">
        <f>ABS(Table1[[#This Row],[Discounts]])</f>
        <v>6079.32</v>
      </c>
    </row>
    <row r="1026" spans="1:22" ht="21.75" customHeight="1" x14ac:dyDescent="0.3">
      <c r="A1026" s="1">
        <v>1110020</v>
      </c>
      <c r="B1026" s="1" t="s">
        <v>41</v>
      </c>
      <c r="C1026" s="1">
        <v>202504</v>
      </c>
      <c r="D1026" s="1" t="s">
        <v>16</v>
      </c>
      <c r="E1026" s="1" t="s">
        <v>28</v>
      </c>
      <c r="F1026" s="1" t="s">
        <v>29</v>
      </c>
      <c r="G1026" s="1" t="s">
        <v>30</v>
      </c>
      <c r="H1026" s="1" t="s">
        <v>31</v>
      </c>
      <c r="I1026" s="5">
        <v>87.7</v>
      </c>
      <c r="J1026" s="5">
        <v>39465</v>
      </c>
      <c r="K1026" s="5">
        <v>-1428.6</v>
      </c>
      <c r="L1026" s="5">
        <v>38036.400000000001</v>
      </c>
      <c r="M1026" s="5">
        <v>-25182.71</v>
      </c>
      <c r="N1026" s="5">
        <v>-1142.8699999999999</v>
      </c>
      <c r="O1026" s="5">
        <v>-449.28</v>
      </c>
      <c r="P1026" s="5">
        <f>Table1[[#This Row],[Net Sales]]+(Table1[[#This Row],[Cost of Goods Sold]]+Table1[[#This Row],[Distribution]]+Table1[[#This Row],[Warehousing]])</f>
        <v>11261.540000000005</v>
      </c>
      <c r="Q1026" s="12">
        <f>Table1[[#This Row],[PROFIT]]/Table1[[#This Row],[Net Sales]]</f>
        <v>0.29607270929951318</v>
      </c>
      <c r="R1026" s="14">
        <f>ABS(Table1[[#This Row],[Distribution]])+ABS(Table1[[#This Row],[Warehousing]])</f>
        <v>1592.1499999999999</v>
      </c>
      <c r="S1026" s="12">
        <f>ABS(Table1[[#This Row],[Discounts]]/Table1[[#This Row],[Gross Sales]])</f>
        <v>3.6199163816039527E-2</v>
      </c>
      <c r="T1026" s="17">
        <f>Table1[[#This Row],[logistics cost]]/Table1[[#This Row],[Net Sales]]</f>
        <v>4.1858588089303927E-2</v>
      </c>
      <c r="U1026" s="1">
        <f>Table1[[#This Row],[PROFIT]]/Table1[[#This Row],[Volume]]</f>
        <v>128.40980615735467</v>
      </c>
      <c r="V1026" s="1">
        <f>ABS(Table1[[#This Row],[Discounts]])</f>
        <v>1428.6</v>
      </c>
    </row>
    <row r="1027" spans="1:22" ht="21.75" customHeight="1" x14ac:dyDescent="0.3">
      <c r="A1027" s="1">
        <v>1130010</v>
      </c>
      <c r="B1027" s="1" t="s">
        <v>26</v>
      </c>
      <c r="C1027" s="1">
        <v>202404</v>
      </c>
      <c r="D1027" s="1" t="s">
        <v>27</v>
      </c>
      <c r="E1027" s="1" t="s">
        <v>28</v>
      </c>
      <c r="F1027" s="1" t="s">
        <v>29</v>
      </c>
      <c r="G1027" s="1" t="s">
        <v>36</v>
      </c>
      <c r="H1027" s="1" t="s">
        <v>37</v>
      </c>
      <c r="I1027" s="5">
        <v>83.1</v>
      </c>
      <c r="J1027" s="5">
        <v>29916</v>
      </c>
      <c r="K1027" s="5">
        <v>-2439.19</v>
      </c>
      <c r="L1027" s="5">
        <v>27476.81</v>
      </c>
      <c r="M1027" s="5">
        <v>-18668.400000000001</v>
      </c>
      <c r="N1027" s="5">
        <v>-1060.1099999999999</v>
      </c>
      <c r="O1027" s="5">
        <v>-391.9</v>
      </c>
      <c r="P1027" s="5">
        <f>Table1[[#This Row],[Net Sales]]+(Table1[[#This Row],[Cost of Goods Sold]]+Table1[[#This Row],[Distribution]]+Table1[[#This Row],[Warehousing]])</f>
        <v>7356.3999999999978</v>
      </c>
      <c r="Q1027" s="12">
        <f>Table1[[#This Row],[PROFIT]]/Table1[[#This Row],[Net Sales]]</f>
        <v>0.26773122498572421</v>
      </c>
      <c r="R1027" s="14">
        <f>ABS(Table1[[#This Row],[Distribution]])+ABS(Table1[[#This Row],[Warehousing]])</f>
        <v>1452.0099999999998</v>
      </c>
      <c r="S1027" s="12">
        <f>ABS(Table1[[#This Row],[Discounts]]/Table1[[#This Row],[Gross Sales]])</f>
        <v>8.1534630298168209E-2</v>
      </c>
      <c r="T1027" s="17">
        <f>Table1[[#This Row],[logistics cost]]/Table1[[#This Row],[Net Sales]]</f>
        <v>5.2844926321505288E-2</v>
      </c>
      <c r="U1027" s="1">
        <f>Table1[[#This Row],[PROFIT]]/Table1[[#This Row],[Volume]]</f>
        <v>88.524669073405519</v>
      </c>
      <c r="V1027" s="1">
        <f>ABS(Table1[[#This Row],[Discounts]])</f>
        <v>2439.19</v>
      </c>
    </row>
    <row r="1028" spans="1:22" ht="21.75" customHeight="1" x14ac:dyDescent="0.3">
      <c r="A1028" s="1">
        <v>1130010</v>
      </c>
      <c r="B1028" s="1" t="s">
        <v>26</v>
      </c>
      <c r="C1028" s="1">
        <v>202402</v>
      </c>
      <c r="D1028" s="1" t="s">
        <v>27</v>
      </c>
      <c r="E1028" s="1" t="s">
        <v>28</v>
      </c>
      <c r="F1028" s="1" t="s">
        <v>29</v>
      </c>
      <c r="G1028" s="1" t="s">
        <v>36</v>
      </c>
      <c r="H1028" s="1" t="s">
        <v>37</v>
      </c>
      <c r="I1028" s="5">
        <v>145.1</v>
      </c>
      <c r="J1028" s="5">
        <v>52236</v>
      </c>
      <c r="K1028" s="5">
        <v>-5275.78</v>
      </c>
      <c r="L1028" s="5">
        <v>46960.22</v>
      </c>
      <c r="M1028" s="5">
        <v>-31088.11</v>
      </c>
      <c r="N1028" s="5">
        <v>-1859.74</v>
      </c>
      <c r="O1028" s="5">
        <v>-573.75</v>
      </c>
      <c r="P1028" s="5">
        <f>Table1[[#This Row],[Net Sales]]+(Table1[[#This Row],[Cost of Goods Sold]]+Table1[[#This Row],[Distribution]]+Table1[[#This Row],[Warehousing]])</f>
        <v>13438.620000000003</v>
      </c>
      <c r="Q1028" s="12">
        <f>Table1[[#This Row],[PROFIT]]/Table1[[#This Row],[Net Sales]]</f>
        <v>0.28617029477289507</v>
      </c>
      <c r="R1028" s="14">
        <f>ABS(Table1[[#This Row],[Distribution]])+ABS(Table1[[#This Row],[Warehousing]])</f>
        <v>2433.4899999999998</v>
      </c>
      <c r="S1028" s="12">
        <f>ABS(Table1[[#This Row],[Discounts]]/Table1[[#This Row],[Gross Sales]])</f>
        <v>0.10099892794241519</v>
      </c>
      <c r="T1028" s="17">
        <f>Table1[[#This Row],[logistics cost]]/Table1[[#This Row],[Net Sales]]</f>
        <v>5.1820242750140431E-2</v>
      </c>
      <c r="U1028" s="1">
        <f>Table1[[#This Row],[PROFIT]]/Table1[[#This Row],[Volume]]</f>
        <v>92.616264645072391</v>
      </c>
      <c r="V1028" s="1">
        <f>ABS(Table1[[#This Row],[Discounts]])</f>
        <v>5275.78</v>
      </c>
    </row>
    <row r="1029" spans="1:22" ht="21.75" customHeight="1" x14ac:dyDescent="0.3">
      <c r="A1029" s="1">
        <v>1120020</v>
      </c>
      <c r="B1029" s="1" t="s">
        <v>21</v>
      </c>
      <c r="C1029" s="1">
        <v>202505</v>
      </c>
      <c r="D1029" s="1" t="s">
        <v>22</v>
      </c>
      <c r="E1029" s="1" t="s">
        <v>23</v>
      </c>
      <c r="F1029" s="1" t="s">
        <v>24</v>
      </c>
      <c r="G1029" s="1" t="s">
        <v>30</v>
      </c>
      <c r="H1029" s="1" t="s">
        <v>31</v>
      </c>
      <c r="I1029" s="5">
        <v>57</v>
      </c>
      <c r="J1029" s="5">
        <v>21660</v>
      </c>
      <c r="K1029" s="5">
        <v>-455.58</v>
      </c>
      <c r="L1029" s="5">
        <v>21204.42</v>
      </c>
      <c r="M1029" s="5">
        <v>-13286.76</v>
      </c>
      <c r="N1029" s="5">
        <v>-578.28</v>
      </c>
      <c r="O1029" s="5">
        <v>-412</v>
      </c>
      <c r="P1029" s="5">
        <f>Table1[[#This Row],[Net Sales]]+(Table1[[#This Row],[Cost of Goods Sold]]+Table1[[#This Row],[Distribution]]+Table1[[#This Row],[Warehousing]])</f>
        <v>6927.3799999999974</v>
      </c>
      <c r="Q1029" s="12">
        <f>Table1[[#This Row],[PROFIT]]/Table1[[#This Row],[Net Sales]]</f>
        <v>0.32669509470195357</v>
      </c>
      <c r="R1029" s="14">
        <f>ABS(Table1[[#This Row],[Distribution]])+ABS(Table1[[#This Row],[Warehousing]])</f>
        <v>990.28</v>
      </c>
      <c r="S1029" s="12">
        <f>ABS(Table1[[#This Row],[Discounts]]/Table1[[#This Row],[Gross Sales]])</f>
        <v>2.1033240997229915E-2</v>
      </c>
      <c r="T1029" s="17">
        <f>Table1[[#This Row],[logistics cost]]/Table1[[#This Row],[Net Sales]]</f>
        <v>4.6701583915051678E-2</v>
      </c>
      <c r="U1029" s="1">
        <f>Table1[[#This Row],[PROFIT]]/Table1[[#This Row],[Volume]]</f>
        <v>121.5329824561403</v>
      </c>
      <c r="V1029" s="1">
        <f>ABS(Table1[[#This Row],[Discounts]])</f>
        <v>455.58</v>
      </c>
    </row>
    <row r="1030" spans="1:22" ht="21.75" customHeight="1" x14ac:dyDescent="0.3">
      <c r="A1030" s="1">
        <v>1120020</v>
      </c>
      <c r="B1030" s="1" t="s">
        <v>21</v>
      </c>
      <c r="C1030" s="1">
        <v>202402</v>
      </c>
      <c r="D1030" s="1" t="s">
        <v>22</v>
      </c>
      <c r="E1030" s="1" t="s">
        <v>23</v>
      </c>
      <c r="F1030" s="1" t="s">
        <v>24</v>
      </c>
      <c r="G1030" s="1" t="s">
        <v>39</v>
      </c>
      <c r="H1030" s="1" t="s">
        <v>37</v>
      </c>
      <c r="I1030" s="5">
        <v>95.4</v>
      </c>
      <c r="J1030" s="5">
        <v>36252</v>
      </c>
      <c r="K1030" s="5">
        <v>-2900.94</v>
      </c>
      <c r="L1030" s="5">
        <v>33351.06</v>
      </c>
      <c r="M1030" s="5">
        <v>-21999.22</v>
      </c>
      <c r="N1030" s="5">
        <v>-881.56</v>
      </c>
      <c r="O1030" s="5">
        <v>-428.67</v>
      </c>
      <c r="P1030" s="5">
        <f>Table1[[#This Row],[Net Sales]]+(Table1[[#This Row],[Cost of Goods Sold]]+Table1[[#This Row],[Distribution]]+Table1[[#This Row],[Warehousing]])</f>
        <v>10041.609999999997</v>
      </c>
      <c r="Q1030" s="12">
        <f>Table1[[#This Row],[PROFIT]]/Table1[[#This Row],[Net Sales]]</f>
        <v>0.30108818130518183</v>
      </c>
      <c r="R1030" s="14">
        <f>ABS(Table1[[#This Row],[Distribution]])+ABS(Table1[[#This Row],[Warehousing]])</f>
        <v>1310.23</v>
      </c>
      <c r="S1030" s="12">
        <f>ABS(Table1[[#This Row],[Discounts]]/Table1[[#This Row],[Gross Sales]])</f>
        <v>8.0021516054286659E-2</v>
      </c>
      <c r="T1030" s="17">
        <f>Table1[[#This Row],[logistics cost]]/Table1[[#This Row],[Net Sales]]</f>
        <v>3.9286007701104554E-2</v>
      </c>
      <c r="U1030" s="1">
        <f>Table1[[#This Row],[PROFIT]]/Table1[[#This Row],[Volume]]</f>
        <v>105.25796645702302</v>
      </c>
      <c r="V1030" s="1">
        <f>ABS(Table1[[#This Row],[Discounts]])</f>
        <v>2900.94</v>
      </c>
    </row>
    <row r="1031" spans="1:22" ht="21.75" customHeight="1" x14ac:dyDescent="0.3">
      <c r="A1031" s="1">
        <v>1120010</v>
      </c>
      <c r="B1031" s="1" t="s">
        <v>32</v>
      </c>
      <c r="C1031" s="1">
        <v>202406</v>
      </c>
      <c r="D1031" s="1" t="s">
        <v>22</v>
      </c>
      <c r="E1031" s="1" t="s">
        <v>17</v>
      </c>
      <c r="F1031" s="1" t="s">
        <v>18</v>
      </c>
      <c r="G1031" s="1" t="s">
        <v>42</v>
      </c>
      <c r="H1031" s="1" t="s">
        <v>20</v>
      </c>
      <c r="I1031" s="5">
        <v>37.700000000000003</v>
      </c>
      <c r="J1031" s="5">
        <v>18096</v>
      </c>
      <c r="K1031" s="5">
        <v>-1352.47</v>
      </c>
      <c r="L1031" s="5">
        <v>16743.53</v>
      </c>
      <c r="M1031" s="5">
        <v>-10716.81</v>
      </c>
      <c r="N1031" s="5">
        <v>-372.22</v>
      </c>
      <c r="O1031" s="5">
        <v>-279.44</v>
      </c>
      <c r="P1031" s="5">
        <f>Table1[[#This Row],[Net Sales]]+(Table1[[#This Row],[Cost of Goods Sold]]+Table1[[#This Row],[Distribution]]+Table1[[#This Row],[Warehousing]])</f>
        <v>5375.0599999999995</v>
      </c>
      <c r="Q1031" s="12">
        <f>Table1[[#This Row],[PROFIT]]/Table1[[#This Row],[Net Sales]]</f>
        <v>0.32102310564140296</v>
      </c>
      <c r="R1031" s="14">
        <f>ABS(Table1[[#This Row],[Distribution]])+ABS(Table1[[#This Row],[Warehousing]])</f>
        <v>651.66000000000008</v>
      </c>
      <c r="S1031" s="12">
        <f>ABS(Table1[[#This Row],[Discounts]]/Table1[[#This Row],[Gross Sales]])</f>
        <v>7.473861626878868E-2</v>
      </c>
      <c r="T1031" s="17">
        <f>Table1[[#This Row],[logistics cost]]/Table1[[#This Row],[Net Sales]]</f>
        <v>3.8920108244796657E-2</v>
      </c>
      <c r="U1031" s="1">
        <f>Table1[[#This Row],[PROFIT]]/Table1[[#This Row],[Volume]]</f>
        <v>142.57453580901856</v>
      </c>
      <c r="V1031" s="1">
        <f>ABS(Table1[[#This Row],[Discounts]])</f>
        <v>1352.47</v>
      </c>
    </row>
    <row r="1032" spans="1:22" ht="21.75" customHeight="1" x14ac:dyDescent="0.3">
      <c r="A1032" s="1">
        <v>1130010</v>
      </c>
      <c r="B1032" s="1" t="s">
        <v>26</v>
      </c>
      <c r="C1032" s="1">
        <v>202412</v>
      </c>
      <c r="D1032" s="1" t="s">
        <v>27</v>
      </c>
      <c r="E1032" s="1" t="s">
        <v>28</v>
      </c>
      <c r="F1032" s="1" t="s">
        <v>29</v>
      </c>
      <c r="G1032" s="1" t="s">
        <v>39</v>
      </c>
      <c r="H1032" s="1" t="s">
        <v>37</v>
      </c>
      <c r="I1032" s="5">
        <v>235.3</v>
      </c>
      <c r="J1032" s="5">
        <v>84708</v>
      </c>
      <c r="K1032" s="5">
        <v>-8001.13</v>
      </c>
      <c r="L1032" s="5">
        <v>76706.87</v>
      </c>
      <c r="M1032" s="5">
        <v>-51142.66</v>
      </c>
      <c r="N1032" s="5">
        <v>-2345.48</v>
      </c>
      <c r="O1032" s="5">
        <v>-1052.1099999999999</v>
      </c>
      <c r="P1032" s="5">
        <f>Table1[[#This Row],[Net Sales]]+(Table1[[#This Row],[Cost of Goods Sold]]+Table1[[#This Row],[Distribution]]+Table1[[#This Row],[Warehousing]])</f>
        <v>22166.619999999988</v>
      </c>
      <c r="Q1032" s="12">
        <f>Table1[[#This Row],[PROFIT]]/Table1[[#This Row],[Net Sales]]</f>
        <v>0.28897828838538175</v>
      </c>
      <c r="R1032" s="14">
        <f>ABS(Table1[[#This Row],[Distribution]])+ABS(Table1[[#This Row],[Warehousing]])</f>
        <v>3397.59</v>
      </c>
      <c r="S1032" s="12">
        <f>ABS(Table1[[#This Row],[Discounts]]/Table1[[#This Row],[Gross Sales]])</f>
        <v>9.4455423336638811E-2</v>
      </c>
      <c r="T1032" s="17">
        <f>Table1[[#This Row],[logistics cost]]/Table1[[#This Row],[Net Sales]]</f>
        <v>4.4293164354118481E-2</v>
      </c>
      <c r="U1032" s="1">
        <f>Table1[[#This Row],[PROFIT]]/Table1[[#This Row],[Volume]]</f>
        <v>94.20577985550355</v>
      </c>
      <c r="V1032" s="1">
        <f>ABS(Table1[[#This Row],[Discounts]])</f>
        <v>8001.13</v>
      </c>
    </row>
    <row r="1033" spans="1:22" ht="21.75" customHeight="1" x14ac:dyDescent="0.3">
      <c r="A1033" s="1">
        <v>1120010</v>
      </c>
      <c r="B1033" s="1" t="s">
        <v>32</v>
      </c>
      <c r="C1033" s="1">
        <v>202403</v>
      </c>
      <c r="D1033" s="1" t="s">
        <v>22</v>
      </c>
      <c r="E1033" s="1" t="s">
        <v>17</v>
      </c>
      <c r="F1033" s="1" t="s">
        <v>18</v>
      </c>
      <c r="G1033" s="1" t="s">
        <v>39</v>
      </c>
      <c r="H1033" s="1" t="s">
        <v>37</v>
      </c>
      <c r="I1033" s="5">
        <v>271.8</v>
      </c>
      <c r="J1033" s="5">
        <v>130464</v>
      </c>
      <c r="K1033" s="5">
        <v>-11118.07</v>
      </c>
      <c r="L1033" s="5">
        <v>119345.93</v>
      </c>
      <c r="M1033" s="5">
        <v>-79311.960000000006</v>
      </c>
      <c r="N1033" s="5">
        <v>-2674.19</v>
      </c>
      <c r="O1033" s="5">
        <v>-1893.5</v>
      </c>
      <c r="P1033" s="5">
        <f>Table1[[#This Row],[Net Sales]]+(Table1[[#This Row],[Cost of Goods Sold]]+Table1[[#This Row],[Distribution]]+Table1[[#This Row],[Warehousing]])</f>
        <v>35466.279999999984</v>
      </c>
      <c r="Q1033" s="12">
        <f>Table1[[#This Row],[PROFIT]]/Table1[[#This Row],[Net Sales]]</f>
        <v>0.29717209459928784</v>
      </c>
      <c r="R1033" s="14">
        <f>ABS(Table1[[#This Row],[Distribution]])+ABS(Table1[[#This Row],[Warehousing]])</f>
        <v>4567.6900000000005</v>
      </c>
      <c r="S1033" s="12">
        <f>ABS(Table1[[#This Row],[Discounts]]/Table1[[#This Row],[Gross Sales]])</f>
        <v>8.5219447510424332E-2</v>
      </c>
      <c r="T1033" s="17">
        <f>Table1[[#This Row],[logistics cost]]/Table1[[#This Row],[Net Sales]]</f>
        <v>3.8272691829541239E-2</v>
      </c>
      <c r="U1033" s="1">
        <f>Table1[[#This Row],[PROFIT]]/Table1[[#This Row],[Volume]]</f>
        <v>130.48668138337007</v>
      </c>
      <c r="V1033" s="1">
        <f>ABS(Table1[[#This Row],[Discounts]])</f>
        <v>11118.07</v>
      </c>
    </row>
    <row r="1034" spans="1:22" ht="21.75" customHeight="1" x14ac:dyDescent="0.3">
      <c r="A1034" s="1">
        <v>1110020</v>
      </c>
      <c r="B1034" s="1" t="s">
        <v>41</v>
      </c>
      <c r="C1034" s="1">
        <v>202404</v>
      </c>
      <c r="D1034" s="1" t="s">
        <v>16</v>
      </c>
      <c r="E1034" s="1" t="s">
        <v>28</v>
      </c>
      <c r="F1034" s="1" t="s">
        <v>29</v>
      </c>
      <c r="G1034" s="1" t="s">
        <v>39</v>
      </c>
      <c r="H1034" s="1" t="s">
        <v>37</v>
      </c>
      <c r="I1034" s="5">
        <v>68.7</v>
      </c>
      <c r="J1034" s="5">
        <v>30915</v>
      </c>
      <c r="K1034" s="5">
        <v>-3149.1</v>
      </c>
      <c r="L1034" s="5">
        <v>27765.9</v>
      </c>
      <c r="M1034" s="5">
        <v>-17786.11</v>
      </c>
      <c r="N1034" s="5">
        <v>-958.12</v>
      </c>
      <c r="O1034" s="5">
        <v>-552.44000000000005</v>
      </c>
      <c r="P1034" s="5">
        <f>Table1[[#This Row],[Net Sales]]+(Table1[[#This Row],[Cost of Goods Sold]]+Table1[[#This Row],[Distribution]]+Table1[[#This Row],[Warehousing]])</f>
        <v>8469.2300000000032</v>
      </c>
      <c r="Q1034" s="12">
        <f>Table1[[#This Row],[PROFIT]]/Table1[[#This Row],[Net Sales]]</f>
        <v>0.30502270770981682</v>
      </c>
      <c r="R1034" s="14">
        <f>ABS(Table1[[#This Row],[Distribution]])+ABS(Table1[[#This Row],[Warehousing]])</f>
        <v>1510.56</v>
      </c>
      <c r="S1034" s="12">
        <f>ABS(Table1[[#This Row],[Discounts]]/Table1[[#This Row],[Gross Sales]])</f>
        <v>0.10186317321688501</v>
      </c>
      <c r="T1034" s="17">
        <f>Table1[[#This Row],[logistics cost]]/Table1[[#This Row],[Net Sales]]</f>
        <v>5.4403422903633591E-2</v>
      </c>
      <c r="U1034" s="1">
        <f>Table1[[#This Row],[PROFIT]]/Table1[[#This Row],[Volume]]</f>
        <v>123.27845705967981</v>
      </c>
      <c r="V1034" s="1">
        <f>ABS(Table1[[#This Row],[Discounts]])</f>
        <v>3149.1</v>
      </c>
    </row>
    <row r="1035" spans="1:22" ht="21.75" customHeight="1" x14ac:dyDescent="0.3">
      <c r="A1035" s="1">
        <v>1110020</v>
      </c>
      <c r="B1035" s="1" t="s">
        <v>41</v>
      </c>
      <c r="C1035" s="1">
        <v>202405</v>
      </c>
      <c r="D1035" s="1" t="s">
        <v>16</v>
      </c>
      <c r="E1035" s="1" t="s">
        <v>28</v>
      </c>
      <c r="F1035" s="1" t="s">
        <v>29</v>
      </c>
      <c r="G1035" s="1" t="s">
        <v>36</v>
      </c>
      <c r="H1035" s="1" t="s">
        <v>37</v>
      </c>
      <c r="I1035" s="5">
        <v>97.9</v>
      </c>
      <c r="J1035" s="5">
        <v>44055</v>
      </c>
      <c r="K1035" s="5">
        <v>-4494.4799999999996</v>
      </c>
      <c r="L1035" s="5">
        <v>39560.519999999997</v>
      </c>
      <c r="M1035" s="5">
        <v>-25126.92</v>
      </c>
      <c r="N1035" s="5">
        <v>-1485.16</v>
      </c>
      <c r="O1035" s="5">
        <v>-733.23</v>
      </c>
      <c r="P1035" s="5">
        <f>Table1[[#This Row],[Net Sales]]+(Table1[[#This Row],[Cost of Goods Sold]]+Table1[[#This Row],[Distribution]]+Table1[[#This Row],[Warehousing]])</f>
        <v>12215.21</v>
      </c>
      <c r="Q1035" s="12">
        <f>Table1[[#This Row],[PROFIT]]/Table1[[#This Row],[Net Sales]]</f>
        <v>0.30877273605099226</v>
      </c>
      <c r="R1035" s="14">
        <f>ABS(Table1[[#This Row],[Distribution]])+ABS(Table1[[#This Row],[Warehousing]])</f>
        <v>2218.3900000000003</v>
      </c>
      <c r="S1035" s="12">
        <f>ABS(Table1[[#This Row],[Discounts]]/Table1[[#This Row],[Gross Sales]])</f>
        <v>0.10201974804221994</v>
      </c>
      <c r="T1035" s="17">
        <f>Table1[[#This Row],[logistics cost]]/Table1[[#This Row],[Net Sales]]</f>
        <v>5.6075855423538427E-2</v>
      </c>
      <c r="U1035" s="1">
        <f>Table1[[#This Row],[PROFIT]]/Table1[[#This Row],[Volume]]</f>
        <v>124.77231869254339</v>
      </c>
      <c r="V1035" s="1">
        <f>ABS(Table1[[#This Row],[Discounts]])</f>
        <v>4494.4799999999996</v>
      </c>
    </row>
    <row r="1036" spans="1:22" ht="21.75" customHeight="1" x14ac:dyDescent="0.3">
      <c r="A1036" s="1">
        <v>1130010</v>
      </c>
      <c r="B1036" s="1" t="s">
        <v>26</v>
      </c>
      <c r="C1036" s="1">
        <v>202503</v>
      </c>
      <c r="D1036" s="1" t="s">
        <v>27</v>
      </c>
      <c r="E1036" s="1" t="s">
        <v>28</v>
      </c>
      <c r="F1036" s="1" t="s">
        <v>29</v>
      </c>
      <c r="G1036" s="1" t="s">
        <v>40</v>
      </c>
      <c r="H1036" s="1" t="s">
        <v>34</v>
      </c>
      <c r="I1036" s="5">
        <v>207.5</v>
      </c>
      <c r="J1036" s="5">
        <v>74700</v>
      </c>
      <c r="K1036" s="5">
        <v>-5492.16</v>
      </c>
      <c r="L1036" s="5">
        <v>69207.839999999997</v>
      </c>
      <c r="M1036" s="5">
        <v>-44719.86</v>
      </c>
      <c r="N1036" s="5">
        <v>-2052.46</v>
      </c>
      <c r="O1036" s="5">
        <v>-1054.56</v>
      </c>
      <c r="P1036" s="5">
        <f>Table1[[#This Row],[Net Sales]]+(Table1[[#This Row],[Cost of Goods Sold]]+Table1[[#This Row],[Distribution]]+Table1[[#This Row],[Warehousing]])</f>
        <v>21380.959999999999</v>
      </c>
      <c r="Q1036" s="12">
        <f>Table1[[#This Row],[PROFIT]]/Table1[[#This Row],[Net Sales]]</f>
        <v>0.30893840929004573</v>
      </c>
      <c r="R1036" s="14">
        <f>ABS(Table1[[#This Row],[Distribution]])+ABS(Table1[[#This Row],[Warehousing]])</f>
        <v>3107.02</v>
      </c>
      <c r="S1036" s="12">
        <f>ABS(Table1[[#This Row],[Discounts]]/Table1[[#This Row],[Gross Sales]])</f>
        <v>7.3522891566265056E-2</v>
      </c>
      <c r="T1036" s="17">
        <f>Table1[[#This Row],[logistics cost]]/Table1[[#This Row],[Net Sales]]</f>
        <v>4.4894046686040197E-2</v>
      </c>
      <c r="U1036" s="1">
        <f>Table1[[#This Row],[PROFIT]]/Table1[[#This Row],[Volume]]</f>
        <v>103.04077108433735</v>
      </c>
      <c r="V1036" s="1">
        <f>ABS(Table1[[#This Row],[Discounts]])</f>
        <v>5492.16</v>
      </c>
    </row>
    <row r="1037" spans="1:22" ht="21.75" customHeight="1" x14ac:dyDescent="0.3">
      <c r="A1037" s="1">
        <v>1130010</v>
      </c>
      <c r="B1037" s="1" t="s">
        <v>26</v>
      </c>
      <c r="C1037" s="1">
        <v>202508</v>
      </c>
      <c r="D1037" s="1" t="s">
        <v>27</v>
      </c>
      <c r="E1037" s="1" t="s">
        <v>28</v>
      </c>
      <c r="F1037" s="1" t="s">
        <v>29</v>
      </c>
      <c r="G1037" s="1" t="s">
        <v>38</v>
      </c>
      <c r="H1037" s="1" t="s">
        <v>20</v>
      </c>
      <c r="I1037" s="5">
        <v>40.200000000000003</v>
      </c>
      <c r="J1037" s="5">
        <v>14472</v>
      </c>
      <c r="K1037" s="5">
        <v>-1288.3599999999999</v>
      </c>
      <c r="L1037" s="5">
        <v>13183.64</v>
      </c>
      <c r="M1037" s="5">
        <v>-8402.98</v>
      </c>
      <c r="N1037" s="5">
        <v>-515.69000000000005</v>
      </c>
      <c r="O1037" s="5">
        <v>-139.85</v>
      </c>
      <c r="P1037" s="5">
        <f>Table1[[#This Row],[Net Sales]]+(Table1[[#This Row],[Cost of Goods Sold]]+Table1[[#This Row],[Distribution]]+Table1[[#This Row],[Warehousing]])</f>
        <v>4125.119999999999</v>
      </c>
      <c r="Q1037" s="12">
        <f>Table1[[#This Row],[PROFIT]]/Table1[[#This Row],[Net Sales]]</f>
        <v>0.3128968934224538</v>
      </c>
      <c r="R1037" s="14">
        <f>ABS(Table1[[#This Row],[Distribution]])+ABS(Table1[[#This Row],[Warehousing]])</f>
        <v>655.54000000000008</v>
      </c>
      <c r="S1037" s="12">
        <f>ABS(Table1[[#This Row],[Discounts]]/Table1[[#This Row],[Gross Sales]])</f>
        <v>8.9024322830292976E-2</v>
      </c>
      <c r="T1037" s="17">
        <f>Table1[[#This Row],[logistics cost]]/Table1[[#This Row],[Net Sales]]</f>
        <v>4.9723748524686667E-2</v>
      </c>
      <c r="U1037" s="1">
        <f>Table1[[#This Row],[PROFIT]]/Table1[[#This Row],[Volume]]</f>
        <v>102.6149253731343</v>
      </c>
      <c r="V1037" s="1">
        <f>ABS(Table1[[#This Row],[Discounts]])</f>
        <v>1288.3599999999999</v>
      </c>
    </row>
    <row r="1038" spans="1:22" ht="21.75" customHeight="1" x14ac:dyDescent="0.3">
      <c r="A1038" s="1">
        <v>1110020</v>
      </c>
      <c r="B1038" s="1" t="s">
        <v>41</v>
      </c>
      <c r="C1038" s="1">
        <v>202510</v>
      </c>
      <c r="D1038" s="1" t="s">
        <v>16</v>
      </c>
      <c r="E1038" s="1" t="s">
        <v>28</v>
      </c>
      <c r="F1038" s="1" t="s">
        <v>29</v>
      </c>
      <c r="G1038" s="1" t="s">
        <v>35</v>
      </c>
      <c r="H1038" s="1" t="s">
        <v>31</v>
      </c>
      <c r="I1038" s="5">
        <v>68.599999999999994</v>
      </c>
      <c r="J1038" s="5">
        <v>30870</v>
      </c>
      <c r="K1038" s="5">
        <v>-934.43</v>
      </c>
      <c r="L1038" s="5">
        <v>29935.57</v>
      </c>
      <c r="M1038" s="5">
        <v>-18694.740000000002</v>
      </c>
      <c r="N1038" s="5">
        <v>-860.79</v>
      </c>
      <c r="O1038" s="5">
        <v>-451.81</v>
      </c>
      <c r="P1038" s="5">
        <f>Table1[[#This Row],[Net Sales]]+(Table1[[#This Row],[Cost of Goods Sold]]+Table1[[#This Row],[Distribution]]+Table1[[#This Row],[Warehousing]])</f>
        <v>9928.2299999999959</v>
      </c>
      <c r="Q1038" s="12">
        <f>Table1[[#This Row],[PROFIT]]/Table1[[#This Row],[Net Sales]]</f>
        <v>0.33165328069584099</v>
      </c>
      <c r="R1038" s="14">
        <f>ABS(Table1[[#This Row],[Distribution]])+ABS(Table1[[#This Row],[Warehousing]])</f>
        <v>1312.6</v>
      </c>
      <c r="S1038" s="12">
        <f>ABS(Table1[[#This Row],[Discounts]]/Table1[[#This Row],[Gross Sales]])</f>
        <v>3.026984126984127E-2</v>
      </c>
      <c r="T1038" s="17">
        <f>Table1[[#This Row],[logistics cost]]/Table1[[#This Row],[Net Sales]]</f>
        <v>4.3847503154274325E-2</v>
      </c>
      <c r="U1038" s="1">
        <f>Table1[[#This Row],[PROFIT]]/Table1[[#This Row],[Volume]]</f>
        <v>144.72638483965011</v>
      </c>
      <c r="V1038" s="1">
        <f>ABS(Table1[[#This Row],[Discounts]])</f>
        <v>934.43</v>
      </c>
    </row>
    <row r="1039" spans="1:22" ht="21.75" customHeight="1" x14ac:dyDescent="0.3">
      <c r="A1039" s="1">
        <v>1130010</v>
      </c>
      <c r="B1039" s="1" t="s">
        <v>26</v>
      </c>
      <c r="C1039" s="1">
        <v>202508</v>
      </c>
      <c r="D1039" s="1" t="s">
        <v>27</v>
      </c>
      <c r="E1039" s="1" t="s">
        <v>28</v>
      </c>
      <c r="F1039" s="1" t="s">
        <v>29</v>
      </c>
      <c r="G1039" s="1" t="s">
        <v>35</v>
      </c>
      <c r="H1039" s="1" t="s">
        <v>31</v>
      </c>
      <c r="I1039" s="5">
        <v>39.9</v>
      </c>
      <c r="J1039" s="5">
        <v>14364</v>
      </c>
      <c r="K1039" s="5">
        <v>-340.16</v>
      </c>
      <c r="L1039" s="5">
        <v>14023.84</v>
      </c>
      <c r="M1039" s="5">
        <v>-8829.41</v>
      </c>
      <c r="N1039" s="5">
        <v>-341.57</v>
      </c>
      <c r="O1039" s="5">
        <v>-237.95</v>
      </c>
      <c r="P1039" s="5">
        <f>Table1[[#This Row],[Net Sales]]+(Table1[[#This Row],[Cost of Goods Sold]]+Table1[[#This Row],[Distribution]]+Table1[[#This Row],[Warehousing]])</f>
        <v>4614.91</v>
      </c>
      <c r="Q1039" s="12">
        <f>Table1[[#This Row],[PROFIT]]/Table1[[#This Row],[Net Sales]]</f>
        <v>0.32907605905372567</v>
      </c>
      <c r="R1039" s="14">
        <f>ABS(Table1[[#This Row],[Distribution]])+ABS(Table1[[#This Row],[Warehousing]])</f>
        <v>579.52</v>
      </c>
      <c r="S1039" s="12">
        <f>ABS(Table1[[#This Row],[Discounts]]/Table1[[#This Row],[Gross Sales]])</f>
        <v>2.3681425786688946E-2</v>
      </c>
      <c r="T1039" s="17">
        <f>Table1[[#This Row],[logistics cost]]/Table1[[#This Row],[Net Sales]]</f>
        <v>4.1323916987073439E-2</v>
      </c>
      <c r="U1039" s="1">
        <f>Table1[[#This Row],[PROFIT]]/Table1[[#This Row],[Volume]]</f>
        <v>115.66190476190476</v>
      </c>
      <c r="V1039" s="1">
        <f>ABS(Table1[[#This Row],[Discounts]])</f>
        <v>340.16</v>
      </c>
    </row>
    <row r="1040" spans="1:22" ht="21.75" customHeight="1" x14ac:dyDescent="0.3">
      <c r="A1040" s="1">
        <v>1130010</v>
      </c>
      <c r="B1040" s="1" t="s">
        <v>26</v>
      </c>
      <c r="C1040" s="1">
        <v>202511</v>
      </c>
      <c r="D1040" s="1" t="s">
        <v>27</v>
      </c>
      <c r="E1040" s="1" t="s">
        <v>28</v>
      </c>
      <c r="F1040" s="1" t="s">
        <v>29</v>
      </c>
      <c r="G1040" s="1" t="s">
        <v>43</v>
      </c>
      <c r="H1040" s="1" t="s">
        <v>31</v>
      </c>
      <c r="I1040" s="5">
        <v>89.3</v>
      </c>
      <c r="J1040" s="5">
        <v>32148</v>
      </c>
      <c r="K1040" s="5">
        <v>-809.38</v>
      </c>
      <c r="L1040" s="5">
        <v>31338.62</v>
      </c>
      <c r="M1040" s="5">
        <v>-21032.87</v>
      </c>
      <c r="N1040" s="5">
        <v>-812.52</v>
      </c>
      <c r="O1040" s="5">
        <v>-397.53</v>
      </c>
      <c r="P1040" s="5">
        <f>Table1[[#This Row],[Net Sales]]+(Table1[[#This Row],[Cost of Goods Sold]]+Table1[[#This Row],[Distribution]]+Table1[[#This Row],[Warehousing]])</f>
        <v>9095.7000000000007</v>
      </c>
      <c r="Q1040" s="12">
        <f>Table1[[#This Row],[PROFIT]]/Table1[[#This Row],[Net Sales]]</f>
        <v>0.29023932770492133</v>
      </c>
      <c r="R1040" s="14">
        <f>ABS(Table1[[#This Row],[Distribution]])+ABS(Table1[[#This Row],[Warehousing]])</f>
        <v>1210.05</v>
      </c>
      <c r="S1040" s="12">
        <f>ABS(Table1[[#This Row],[Discounts]]/Table1[[#This Row],[Gross Sales]])</f>
        <v>2.5176682841856413E-2</v>
      </c>
      <c r="T1040" s="17">
        <f>Table1[[#This Row],[logistics cost]]/Table1[[#This Row],[Net Sales]]</f>
        <v>3.8612102255938516E-2</v>
      </c>
      <c r="U1040" s="1">
        <f>Table1[[#This Row],[PROFIT]]/Table1[[#This Row],[Volume]]</f>
        <v>101.85554311310192</v>
      </c>
      <c r="V1040" s="1">
        <f>ABS(Table1[[#This Row],[Discounts]])</f>
        <v>809.38</v>
      </c>
    </row>
    <row r="1041" spans="1:22" ht="21.75" customHeight="1" x14ac:dyDescent="0.3">
      <c r="A1041" s="1">
        <v>1110010</v>
      </c>
      <c r="B1041" s="1" t="s">
        <v>15</v>
      </c>
      <c r="C1041" s="1">
        <v>202402</v>
      </c>
      <c r="D1041" s="1" t="s">
        <v>16</v>
      </c>
      <c r="E1041" s="1" t="s">
        <v>17</v>
      </c>
      <c r="F1041" s="1" t="s">
        <v>18</v>
      </c>
      <c r="G1041" s="1" t="s">
        <v>36</v>
      </c>
      <c r="H1041" s="1" t="s">
        <v>37</v>
      </c>
      <c r="I1041" s="5">
        <v>183.4</v>
      </c>
      <c r="J1041" s="5">
        <v>77028</v>
      </c>
      <c r="K1041" s="5">
        <v>-7061.44</v>
      </c>
      <c r="L1041" s="5">
        <v>69966.559999999998</v>
      </c>
      <c r="M1041" s="5">
        <v>-46064.37</v>
      </c>
      <c r="N1041" s="5">
        <v>-2717.57</v>
      </c>
      <c r="O1041" s="5">
        <v>-894</v>
      </c>
      <c r="P1041" s="5">
        <f>Table1[[#This Row],[Net Sales]]+(Table1[[#This Row],[Cost of Goods Sold]]+Table1[[#This Row],[Distribution]]+Table1[[#This Row],[Warehousing]])</f>
        <v>20290.619999999995</v>
      </c>
      <c r="Q1041" s="12">
        <f>Table1[[#This Row],[PROFIT]]/Table1[[#This Row],[Net Sales]]</f>
        <v>0.29000453931135095</v>
      </c>
      <c r="R1041" s="14">
        <f>ABS(Table1[[#This Row],[Distribution]])+ABS(Table1[[#This Row],[Warehousing]])</f>
        <v>3611.57</v>
      </c>
      <c r="S1041" s="12">
        <f>ABS(Table1[[#This Row],[Discounts]]/Table1[[#This Row],[Gross Sales]])</f>
        <v>9.1673677104429557E-2</v>
      </c>
      <c r="T1041" s="17">
        <f>Table1[[#This Row],[logistics cost]]/Table1[[#This Row],[Net Sales]]</f>
        <v>5.1618516045379398E-2</v>
      </c>
      <c r="U1041" s="1">
        <f>Table1[[#This Row],[PROFIT]]/Table1[[#This Row],[Volume]]</f>
        <v>110.63587786259539</v>
      </c>
      <c r="V1041" s="1">
        <f>ABS(Table1[[#This Row],[Discounts]])</f>
        <v>7061.44</v>
      </c>
    </row>
    <row r="1042" spans="1:22" ht="21.75" customHeight="1" x14ac:dyDescent="0.3">
      <c r="A1042" s="1">
        <v>1110020</v>
      </c>
      <c r="B1042" s="1" t="s">
        <v>41</v>
      </c>
      <c r="C1042" s="1">
        <v>202509</v>
      </c>
      <c r="D1042" s="1" t="s">
        <v>16</v>
      </c>
      <c r="E1042" s="1" t="s">
        <v>28</v>
      </c>
      <c r="F1042" s="1" t="s">
        <v>29</v>
      </c>
      <c r="G1042" s="1" t="s">
        <v>33</v>
      </c>
      <c r="H1042" s="1" t="s">
        <v>34</v>
      </c>
      <c r="I1042" s="5">
        <v>295</v>
      </c>
      <c r="J1042" s="5">
        <v>132750</v>
      </c>
      <c r="K1042" s="5">
        <v>-13233.33</v>
      </c>
      <c r="L1042" s="5">
        <v>119516.67</v>
      </c>
      <c r="M1042" s="5">
        <v>-75606.05</v>
      </c>
      <c r="N1042" s="5">
        <v>-2668.05</v>
      </c>
      <c r="O1042" s="5">
        <v>-1970.41</v>
      </c>
      <c r="P1042" s="5">
        <f>Table1[[#This Row],[Net Sales]]+(Table1[[#This Row],[Cost of Goods Sold]]+Table1[[#This Row],[Distribution]]+Table1[[#This Row],[Warehousing]])</f>
        <v>39272.159999999989</v>
      </c>
      <c r="Q1042" s="12">
        <f>Table1[[#This Row],[PROFIT]]/Table1[[#This Row],[Net Sales]]</f>
        <v>0.32859148435109503</v>
      </c>
      <c r="R1042" s="14">
        <f>ABS(Table1[[#This Row],[Distribution]])+ABS(Table1[[#This Row],[Warehousing]])</f>
        <v>4638.46</v>
      </c>
      <c r="S1042" s="12">
        <f>ABS(Table1[[#This Row],[Discounts]]/Table1[[#This Row],[Gross Sales]])</f>
        <v>9.968610169491525E-2</v>
      </c>
      <c r="T1042" s="17">
        <f>Table1[[#This Row],[logistics cost]]/Table1[[#This Row],[Net Sales]]</f>
        <v>3.8810150918696114E-2</v>
      </c>
      <c r="U1042" s="1">
        <f>Table1[[#This Row],[PROFIT]]/Table1[[#This Row],[Volume]]</f>
        <v>133.12596610169487</v>
      </c>
      <c r="V1042" s="1">
        <f>ABS(Table1[[#This Row],[Discounts]])</f>
        <v>13233.33</v>
      </c>
    </row>
    <row r="1043" spans="1:22" ht="21.75" customHeight="1" x14ac:dyDescent="0.3">
      <c r="A1043" s="1">
        <v>1130010</v>
      </c>
      <c r="B1043" s="1" t="s">
        <v>26</v>
      </c>
      <c r="C1043" s="1">
        <v>202403</v>
      </c>
      <c r="D1043" s="1" t="s">
        <v>27</v>
      </c>
      <c r="E1043" s="1" t="s">
        <v>28</v>
      </c>
      <c r="F1043" s="1" t="s">
        <v>29</v>
      </c>
      <c r="G1043" s="1" t="s">
        <v>40</v>
      </c>
      <c r="H1043" s="1" t="s">
        <v>34</v>
      </c>
      <c r="I1043" s="5">
        <v>286.60000000000002</v>
      </c>
      <c r="J1043" s="5">
        <v>103176</v>
      </c>
      <c r="K1043" s="5">
        <v>-9958.51</v>
      </c>
      <c r="L1043" s="5">
        <v>93217.49</v>
      </c>
      <c r="M1043" s="5">
        <v>-59271.62</v>
      </c>
      <c r="N1043" s="5">
        <v>-2113.4499999999998</v>
      </c>
      <c r="O1043" s="5">
        <v>-1769.58</v>
      </c>
      <c r="P1043" s="5">
        <f>Table1[[#This Row],[Net Sales]]+(Table1[[#This Row],[Cost of Goods Sold]]+Table1[[#This Row],[Distribution]]+Table1[[#This Row],[Warehousing]])</f>
        <v>30062.840000000004</v>
      </c>
      <c r="Q1043" s="12">
        <f>Table1[[#This Row],[PROFIT]]/Table1[[#This Row],[Net Sales]]</f>
        <v>0.32250213988812615</v>
      </c>
      <c r="R1043" s="14">
        <f>ABS(Table1[[#This Row],[Distribution]])+ABS(Table1[[#This Row],[Warehousing]])</f>
        <v>3883.0299999999997</v>
      </c>
      <c r="S1043" s="12">
        <f>ABS(Table1[[#This Row],[Discounts]]/Table1[[#This Row],[Gross Sales]])</f>
        <v>9.6519636349538654E-2</v>
      </c>
      <c r="T1043" s="17">
        <f>Table1[[#This Row],[logistics cost]]/Table1[[#This Row],[Net Sales]]</f>
        <v>4.1655594888899063E-2</v>
      </c>
      <c r="U1043" s="1">
        <f>Table1[[#This Row],[PROFIT]]/Table1[[#This Row],[Volume]]</f>
        <v>104.89476622470342</v>
      </c>
      <c r="V1043" s="1">
        <f>ABS(Table1[[#This Row],[Discounts]])</f>
        <v>9958.51</v>
      </c>
    </row>
    <row r="1044" spans="1:22" ht="21.75" customHeight="1" x14ac:dyDescent="0.3">
      <c r="A1044" s="1">
        <v>1120010</v>
      </c>
      <c r="B1044" s="1" t="s">
        <v>32</v>
      </c>
      <c r="C1044" s="1">
        <v>202509</v>
      </c>
      <c r="D1044" s="1" t="s">
        <v>22</v>
      </c>
      <c r="E1044" s="1" t="s">
        <v>17</v>
      </c>
      <c r="F1044" s="1" t="s">
        <v>18</v>
      </c>
      <c r="G1044" s="1" t="s">
        <v>33</v>
      </c>
      <c r="H1044" s="1" t="s">
        <v>34</v>
      </c>
      <c r="I1044" s="5">
        <v>254</v>
      </c>
      <c r="J1044" s="5">
        <v>121920</v>
      </c>
      <c r="K1044" s="5">
        <v>-11548.01</v>
      </c>
      <c r="L1044" s="5">
        <v>110371.99</v>
      </c>
      <c r="M1044" s="5">
        <v>-69882.77</v>
      </c>
      <c r="N1044" s="5">
        <v>-4338.12</v>
      </c>
      <c r="O1044" s="5">
        <v>-1298.79</v>
      </c>
      <c r="P1044" s="5">
        <f>Table1[[#This Row],[Net Sales]]+(Table1[[#This Row],[Cost of Goods Sold]]+Table1[[#This Row],[Distribution]]+Table1[[#This Row],[Warehousing]])</f>
        <v>34852.310000000012</v>
      </c>
      <c r="Q1044" s="12">
        <f>Table1[[#This Row],[PROFIT]]/Table1[[#This Row],[Net Sales]]</f>
        <v>0.31577132930193619</v>
      </c>
      <c r="R1044" s="14">
        <f>ABS(Table1[[#This Row],[Distribution]])+ABS(Table1[[#This Row],[Warehousing]])</f>
        <v>5636.91</v>
      </c>
      <c r="S1044" s="12">
        <f>ABS(Table1[[#This Row],[Discounts]]/Table1[[#This Row],[Gross Sales]])</f>
        <v>9.4717929790026245E-2</v>
      </c>
      <c r="T1044" s="17">
        <f>Table1[[#This Row],[logistics cost]]/Table1[[#This Row],[Net Sales]]</f>
        <v>5.1071925041851644E-2</v>
      </c>
      <c r="U1044" s="1">
        <f>Table1[[#This Row],[PROFIT]]/Table1[[#This Row],[Volume]]</f>
        <v>137.21381889763785</v>
      </c>
      <c r="V1044" s="1">
        <f>ABS(Table1[[#This Row],[Discounts]])</f>
        <v>11548.01</v>
      </c>
    </row>
    <row r="1045" spans="1:22" ht="21.75" customHeight="1" x14ac:dyDescent="0.3">
      <c r="A1045" s="1">
        <v>1110010</v>
      </c>
      <c r="B1045" s="1" t="s">
        <v>15</v>
      </c>
      <c r="C1045" s="1">
        <v>202509</v>
      </c>
      <c r="D1045" s="1" t="s">
        <v>16</v>
      </c>
      <c r="E1045" s="1" t="s">
        <v>17</v>
      </c>
      <c r="F1045" s="1" t="s">
        <v>18</v>
      </c>
      <c r="G1045" s="1" t="s">
        <v>42</v>
      </c>
      <c r="H1045" s="1" t="s">
        <v>20</v>
      </c>
      <c r="I1045" s="5">
        <v>38.299999999999997</v>
      </c>
      <c r="J1045" s="5">
        <v>16086</v>
      </c>
      <c r="K1045" s="5">
        <v>-1267.3699999999999</v>
      </c>
      <c r="L1045" s="5">
        <v>14818.63</v>
      </c>
      <c r="M1045" s="5">
        <v>-9724.8799999999992</v>
      </c>
      <c r="N1045" s="5">
        <v>-357.47</v>
      </c>
      <c r="O1045" s="5">
        <v>-213.71</v>
      </c>
      <c r="P1045" s="5">
        <f>Table1[[#This Row],[Net Sales]]+(Table1[[#This Row],[Cost of Goods Sold]]+Table1[[#This Row],[Distribution]]+Table1[[#This Row],[Warehousing]])</f>
        <v>4522.5700000000015</v>
      </c>
      <c r="Q1045" s="12">
        <f>Table1[[#This Row],[PROFIT]]/Table1[[#This Row],[Net Sales]]</f>
        <v>0.30519487968860831</v>
      </c>
      <c r="R1045" s="14">
        <f>ABS(Table1[[#This Row],[Distribution]])+ABS(Table1[[#This Row],[Warehousing]])</f>
        <v>571.18000000000006</v>
      </c>
      <c r="S1045" s="12">
        <f>ABS(Table1[[#This Row],[Discounts]]/Table1[[#This Row],[Gross Sales]])</f>
        <v>7.8787144100460019E-2</v>
      </c>
      <c r="T1045" s="17">
        <f>Table1[[#This Row],[logistics cost]]/Table1[[#This Row],[Net Sales]]</f>
        <v>3.8544723770011134E-2</v>
      </c>
      <c r="U1045" s="1">
        <f>Table1[[#This Row],[PROFIT]]/Table1[[#This Row],[Volume]]</f>
        <v>118.08276762402093</v>
      </c>
      <c r="V1045" s="1">
        <f>ABS(Table1[[#This Row],[Discounts]])</f>
        <v>1267.3699999999999</v>
      </c>
    </row>
    <row r="1046" spans="1:22" ht="21.75" customHeight="1" x14ac:dyDescent="0.3">
      <c r="A1046" s="1">
        <v>1120010</v>
      </c>
      <c r="B1046" s="1" t="s">
        <v>32</v>
      </c>
      <c r="C1046" s="1">
        <v>202507</v>
      </c>
      <c r="D1046" s="1" t="s">
        <v>22</v>
      </c>
      <c r="E1046" s="1" t="s">
        <v>17</v>
      </c>
      <c r="F1046" s="1" t="s">
        <v>18</v>
      </c>
      <c r="G1046" s="1" t="s">
        <v>33</v>
      </c>
      <c r="H1046" s="1" t="s">
        <v>34</v>
      </c>
      <c r="I1046" s="5">
        <v>207.5</v>
      </c>
      <c r="J1046" s="5">
        <v>99600</v>
      </c>
      <c r="K1046" s="5">
        <v>-9536.3700000000008</v>
      </c>
      <c r="L1046" s="5">
        <v>90063.63</v>
      </c>
      <c r="M1046" s="5">
        <v>-57976.46</v>
      </c>
      <c r="N1046" s="5">
        <v>-2604.7399999999998</v>
      </c>
      <c r="O1046" s="5">
        <v>-1557.93</v>
      </c>
      <c r="P1046" s="5">
        <f>Table1[[#This Row],[Net Sales]]+(Table1[[#This Row],[Cost of Goods Sold]]+Table1[[#This Row],[Distribution]]+Table1[[#This Row],[Warehousing]])</f>
        <v>27924.500000000007</v>
      </c>
      <c r="Q1046" s="12">
        <f>Table1[[#This Row],[PROFIT]]/Table1[[#This Row],[Net Sales]]</f>
        <v>0.31005301474080055</v>
      </c>
      <c r="R1046" s="14">
        <f>ABS(Table1[[#This Row],[Distribution]])+ABS(Table1[[#This Row],[Warehousing]])</f>
        <v>4162.67</v>
      </c>
      <c r="S1046" s="12">
        <f>ABS(Table1[[#This Row],[Discounts]]/Table1[[#This Row],[Gross Sales]])</f>
        <v>9.5746686746987955E-2</v>
      </c>
      <c r="T1046" s="17">
        <f>Table1[[#This Row],[logistics cost]]/Table1[[#This Row],[Net Sales]]</f>
        <v>4.6219211906071297E-2</v>
      </c>
      <c r="U1046" s="1">
        <f>Table1[[#This Row],[PROFIT]]/Table1[[#This Row],[Volume]]</f>
        <v>134.57590361445787</v>
      </c>
      <c r="V1046" s="1">
        <f>ABS(Table1[[#This Row],[Discounts]])</f>
        <v>9536.3700000000008</v>
      </c>
    </row>
    <row r="1047" spans="1:22" ht="21.75" customHeight="1" x14ac:dyDescent="0.3">
      <c r="A1047" s="1">
        <v>1120020</v>
      </c>
      <c r="B1047" s="1" t="s">
        <v>21</v>
      </c>
      <c r="C1047" s="1">
        <v>202504</v>
      </c>
      <c r="D1047" s="1" t="s">
        <v>22</v>
      </c>
      <c r="E1047" s="1" t="s">
        <v>23</v>
      </c>
      <c r="F1047" s="1" t="s">
        <v>24</v>
      </c>
      <c r="G1047" s="1" t="s">
        <v>33</v>
      </c>
      <c r="H1047" s="1" t="s">
        <v>34</v>
      </c>
      <c r="I1047" s="5">
        <v>73.400000000000006</v>
      </c>
      <c r="J1047" s="5">
        <v>27892</v>
      </c>
      <c r="K1047" s="5">
        <v>-2104.3200000000002</v>
      </c>
      <c r="L1047" s="5">
        <v>25787.68</v>
      </c>
      <c r="M1047" s="5">
        <v>-16274.65</v>
      </c>
      <c r="N1047" s="5">
        <v>-960.51</v>
      </c>
      <c r="O1047" s="5">
        <v>-306.58</v>
      </c>
      <c r="P1047" s="5">
        <f>Table1[[#This Row],[Net Sales]]+(Table1[[#This Row],[Cost of Goods Sold]]+Table1[[#This Row],[Distribution]]+Table1[[#This Row],[Warehousing]])</f>
        <v>8245.9399999999987</v>
      </c>
      <c r="Q1047" s="12">
        <f>Table1[[#This Row],[PROFIT]]/Table1[[#This Row],[Net Sales]]</f>
        <v>0.31976277043921741</v>
      </c>
      <c r="R1047" s="14">
        <f>ABS(Table1[[#This Row],[Distribution]])+ABS(Table1[[#This Row],[Warehousing]])</f>
        <v>1267.0899999999999</v>
      </c>
      <c r="S1047" s="12">
        <f>ABS(Table1[[#This Row],[Discounts]]/Table1[[#This Row],[Gross Sales]])</f>
        <v>7.5445288971748181E-2</v>
      </c>
      <c r="T1047" s="17">
        <f>Table1[[#This Row],[logistics cost]]/Table1[[#This Row],[Net Sales]]</f>
        <v>4.9135478647167947E-2</v>
      </c>
      <c r="U1047" s="1">
        <f>Table1[[#This Row],[PROFIT]]/Table1[[#This Row],[Volume]]</f>
        <v>112.34250681198907</v>
      </c>
      <c r="V1047" s="1">
        <f>ABS(Table1[[#This Row],[Discounts]])</f>
        <v>2104.3200000000002</v>
      </c>
    </row>
    <row r="1048" spans="1:22" ht="21.75" customHeight="1" x14ac:dyDescent="0.3">
      <c r="A1048" s="1">
        <v>1120020</v>
      </c>
      <c r="B1048" s="1" t="s">
        <v>21</v>
      </c>
      <c r="C1048" s="1">
        <v>202401</v>
      </c>
      <c r="D1048" s="1" t="s">
        <v>22</v>
      </c>
      <c r="E1048" s="1" t="s">
        <v>23</v>
      </c>
      <c r="F1048" s="1" t="s">
        <v>24</v>
      </c>
      <c r="G1048" s="1" t="s">
        <v>39</v>
      </c>
      <c r="H1048" s="1" t="s">
        <v>37</v>
      </c>
      <c r="I1048" s="5">
        <v>127.5</v>
      </c>
      <c r="J1048" s="5">
        <v>48450</v>
      </c>
      <c r="K1048" s="5">
        <v>-5591.62</v>
      </c>
      <c r="L1048" s="5">
        <v>42858.38</v>
      </c>
      <c r="M1048" s="5">
        <v>-28674.400000000001</v>
      </c>
      <c r="N1048" s="5">
        <v>-1446.36</v>
      </c>
      <c r="O1048" s="5">
        <v>-509.09</v>
      </c>
      <c r="P1048" s="5">
        <f>Table1[[#This Row],[Net Sales]]+(Table1[[#This Row],[Cost of Goods Sold]]+Table1[[#This Row],[Distribution]]+Table1[[#This Row],[Warehousing]])</f>
        <v>12228.529999999995</v>
      </c>
      <c r="Q1048" s="12">
        <f>Table1[[#This Row],[PROFIT]]/Table1[[#This Row],[Net Sales]]</f>
        <v>0.28532413031010495</v>
      </c>
      <c r="R1048" s="14">
        <f>ABS(Table1[[#This Row],[Distribution]])+ABS(Table1[[#This Row],[Warehousing]])</f>
        <v>1955.4499999999998</v>
      </c>
      <c r="S1048" s="12">
        <f>ABS(Table1[[#This Row],[Discounts]]/Table1[[#This Row],[Gross Sales]])</f>
        <v>0.11541011351909185</v>
      </c>
      <c r="T1048" s="17">
        <f>Table1[[#This Row],[logistics cost]]/Table1[[#This Row],[Net Sales]]</f>
        <v>4.5625849600474867E-2</v>
      </c>
      <c r="U1048" s="1">
        <f>Table1[[#This Row],[PROFIT]]/Table1[[#This Row],[Volume]]</f>
        <v>95.91003921568624</v>
      </c>
      <c r="V1048" s="1">
        <f>ABS(Table1[[#This Row],[Discounts]])</f>
        <v>5591.62</v>
      </c>
    </row>
    <row r="1049" spans="1:22" ht="21.75" customHeight="1" x14ac:dyDescent="0.3">
      <c r="A1049" s="1">
        <v>1110020</v>
      </c>
      <c r="B1049" s="1" t="s">
        <v>41</v>
      </c>
      <c r="C1049" s="1">
        <v>202408</v>
      </c>
      <c r="D1049" s="1" t="s">
        <v>16</v>
      </c>
      <c r="E1049" s="1" t="s">
        <v>28</v>
      </c>
      <c r="F1049" s="1" t="s">
        <v>29</v>
      </c>
      <c r="G1049" s="1" t="s">
        <v>42</v>
      </c>
      <c r="H1049" s="1" t="s">
        <v>20</v>
      </c>
      <c r="I1049" s="5">
        <v>60.1</v>
      </c>
      <c r="J1049" s="5">
        <v>27045</v>
      </c>
      <c r="K1049" s="5">
        <v>-2146.12</v>
      </c>
      <c r="L1049" s="5">
        <v>24898.880000000001</v>
      </c>
      <c r="M1049" s="5">
        <v>-16038.62</v>
      </c>
      <c r="N1049" s="5">
        <v>-858.67</v>
      </c>
      <c r="O1049" s="5">
        <v>-283.17</v>
      </c>
      <c r="P1049" s="5">
        <f>Table1[[#This Row],[Net Sales]]+(Table1[[#This Row],[Cost of Goods Sold]]+Table1[[#This Row],[Distribution]]+Table1[[#This Row],[Warehousing]])</f>
        <v>7718.4200000000019</v>
      </c>
      <c r="Q1049" s="12">
        <f>Table1[[#This Row],[PROFIT]]/Table1[[#This Row],[Net Sales]]</f>
        <v>0.30999065018185562</v>
      </c>
      <c r="R1049" s="14">
        <f>ABS(Table1[[#This Row],[Distribution]])+ABS(Table1[[#This Row],[Warehousing]])</f>
        <v>1141.8399999999999</v>
      </c>
      <c r="S1049" s="12">
        <f>ABS(Table1[[#This Row],[Discounts]]/Table1[[#This Row],[Gross Sales]])</f>
        <v>7.935366980957663E-2</v>
      </c>
      <c r="T1049" s="17">
        <f>Table1[[#This Row],[logistics cost]]/Table1[[#This Row],[Net Sales]]</f>
        <v>4.5859090850672794E-2</v>
      </c>
      <c r="U1049" s="1">
        <f>Table1[[#This Row],[PROFIT]]/Table1[[#This Row],[Volume]]</f>
        <v>128.42628951747091</v>
      </c>
      <c r="V1049" s="1">
        <f>ABS(Table1[[#This Row],[Discounts]])</f>
        <v>2146.12</v>
      </c>
    </row>
    <row r="1050" spans="1:22" ht="21.75" customHeight="1" x14ac:dyDescent="0.3">
      <c r="A1050" s="1">
        <v>1110010</v>
      </c>
      <c r="B1050" s="1" t="s">
        <v>15</v>
      </c>
      <c r="C1050" s="1">
        <v>202501</v>
      </c>
      <c r="D1050" s="1" t="s">
        <v>16</v>
      </c>
      <c r="E1050" s="1" t="s">
        <v>17</v>
      </c>
      <c r="F1050" s="1" t="s">
        <v>18</v>
      </c>
      <c r="G1050" s="1" t="s">
        <v>42</v>
      </c>
      <c r="H1050" s="1" t="s">
        <v>20</v>
      </c>
      <c r="I1050" s="5">
        <v>12.3</v>
      </c>
      <c r="J1050" s="5">
        <v>5166</v>
      </c>
      <c r="K1050" s="5">
        <v>-438.06</v>
      </c>
      <c r="L1050" s="5">
        <v>4727.9399999999996</v>
      </c>
      <c r="M1050" s="5">
        <v>-3147.89</v>
      </c>
      <c r="N1050" s="5">
        <v>-155.5</v>
      </c>
      <c r="O1050" s="5">
        <v>-49.35</v>
      </c>
      <c r="P1050" s="5">
        <f>Table1[[#This Row],[Net Sales]]+(Table1[[#This Row],[Cost of Goods Sold]]+Table1[[#This Row],[Distribution]]+Table1[[#This Row],[Warehousing]])</f>
        <v>1375.1999999999998</v>
      </c>
      <c r="Q1050" s="12">
        <f>Table1[[#This Row],[PROFIT]]/Table1[[#This Row],[Net Sales]]</f>
        <v>0.29086663536339291</v>
      </c>
      <c r="R1050" s="14">
        <f>ABS(Table1[[#This Row],[Distribution]])+ABS(Table1[[#This Row],[Warehousing]])</f>
        <v>204.85</v>
      </c>
      <c r="S1050" s="12">
        <f>ABS(Table1[[#This Row],[Discounts]]/Table1[[#This Row],[Gross Sales]])</f>
        <v>8.4796747967479671E-2</v>
      </c>
      <c r="T1050" s="17">
        <f>Table1[[#This Row],[logistics cost]]/Table1[[#This Row],[Net Sales]]</f>
        <v>4.3327537997521121E-2</v>
      </c>
      <c r="U1050" s="1">
        <f>Table1[[#This Row],[PROFIT]]/Table1[[#This Row],[Volume]]</f>
        <v>111.80487804878047</v>
      </c>
      <c r="V1050" s="1">
        <f>ABS(Table1[[#This Row],[Discounts]])</f>
        <v>438.06</v>
      </c>
    </row>
    <row r="1051" spans="1:22" ht="21.75" customHeight="1" x14ac:dyDescent="0.3">
      <c r="A1051" s="1">
        <v>1110020</v>
      </c>
      <c r="B1051" s="1" t="s">
        <v>41</v>
      </c>
      <c r="C1051" s="1">
        <v>202405</v>
      </c>
      <c r="D1051" s="1" t="s">
        <v>16</v>
      </c>
      <c r="E1051" s="1" t="s">
        <v>28</v>
      </c>
      <c r="F1051" s="1" t="s">
        <v>29</v>
      </c>
      <c r="G1051" s="1" t="s">
        <v>19</v>
      </c>
      <c r="H1051" s="1" t="s">
        <v>20</v>
      </c>
      <c r="I1051" s="5">
        <v>113.2</v>
      </c>
      <c r="J1051" s="5">
        <v>50940</v>
      </c>
      <c r="K1051" s="5">
        <v>-3972.77</v>
      </c>
      <c r="L1051" s="5">
        <v>46967.23</v>
      </c>
      <c r="M1051" s="5">
        <v>-31352.69</v>
      </c>
      <c r="N1051" s="5">
        <v>-948.17</v>
      </c>
      <c r="O1051" s="5">
        <v>-841.49</v>
      </c>
      <c r="P1051" s="5">
        <f>Table1[[#This Row],[Net Sales]]+(Table1[[#This Row],[Cost of Goods Sold]]+Table1[[#This Row],[Distribution]]+Table1[[#This Row],[Warehousing]])</f>
        <v>13824.880000000005</v>
      </c>
      <c r="Q1051" s="12">
        <f>Table1[[#This Row],[PROFIT]]/Table1[[#This Row],[Net Sales]]</f>
        <v>0.29435161494514372</v>
      </c>
      <c r="R1051" s="14">
        <f>ABS(Table1[[#This Row],[Distribution]])+ABS(Table1[[#This Row],[Warehousing]])</f>
        <v>1789.6599999999999</v>
      </c>
      <c r="S1051" s="12">
        <f>ABS(Table1[[#This Row],[Discounts]]/Table1[[#This Row],[Gross Sales]])</f>
        <v>7.7989202983902634E-2</v>
      </c>
      <c r="T1051" s="17">
        <f>Table1[[#This Row],[logistics cost]]/Table1[[#This Row],[Net Sales]]</f>
        <v>3.8104440053203049E-2</v>
      </c>
      <c r="U1051" s="1">
        <f>Table1[[#This Row],[PROFIT]]/Table1[[#This Row],[Volume]]</f>
        <v>122.12791519434633</v>
      </c>
      <c r="V1051" s="1">
        <f>ABS(Table1[[#This Row],[Discounts]])</f>
        <v>3972.77</v>
      </c>
    </row>
    <row r="1052" spans="1:22" ht="21.75" customHeight="1" x14ac:dyDescent="0.3">
      <c r="A1052" s="1">
        <v>1130010</v>
      </c>
      <c r="B1052" s="1" t="s">
        <v>26</v>
      </c>
      <c r="C1052" s="1">
        <v>202407</v>
      </c>
      <c r="D1052" s="1" t="s">
        <v>27</v>
      </c>
      <c r="E1052" s="1" t="s">
        <v>28</v>
      </c>
      <c r="F1052" s="1" t="s">
        <v>29</v>
      </c>
      <c r="G1052" s="1" t="s">
        <v>33</v>
      </c>
      <c r="H1052" s="1" t="s">
        <v>34</v>
      </c>
      <c r="I1052" s="5">
        <v>84.8</v>
      </c>
      <c r="J1052" s="5">
        <v>30528</v>
      </c>
      <c r="K1052" s="5">
        <v>-2832.7</v>
      </c>
      <c r="L1052" s="5">
        <v>27695.3</v>
      </c>
      <c r="M1052" s="5">
        <v>-18653.990000000002</v>
      </c>
      <c r="N1052" s="5">
        <v>-1005.6</v>
      </c>
      <c r="O1052" s="5">
        <v>-362.08</v>
      </c>
      <c r="P1052" s="5">
        <f>Table1[[#This Row],[Net Sales]]+(Table1[[#This Row],[Cost of Goods Sold]]+Table1[[#This Row],[Distribution]]+Table1[[#This Row],[Warehousing]])</f>
        <v>7673.6299999999974</v>
      </c>
      <c r="Q1052" s="12">
        <f>Table1[[#This Row],[PROFIT]]/Table1[[#This Row],[Net Sales]]</f>
        <v>0.27707336623903683</v>
      </c>
      <c r="R1052" s="14">
        <f>ABS(Table1[[#This Row],[Distribution]])+ABS(Table1[[#This Row],[Warehousing]])</f>
        <v>1367.68</v>
      </c>
      <c r="S1052" s="12">
        <f>ABS(Table1[[#This Row],[Discounts]]/Table1[[#This Row],[Gross Sales]])</f>
        <v>9.2790225366876311E-2</v>
      </c>
      <c r="T1052" s="17">
        <f>Table1[[#This Row],[logistics cost]]/Table1[[#This Row],[Net Sales]]</f>
        <v>4.9383108325239303E-2</v>
      </c>
      <c r="U1052" s="1">
        <f>Table1[[#This Row],[PROFIT]]/Table1[[#This Row],[Volume]]</f>
        <v>90.490919811320722</v>
      </c>
      <c r="V1052" s="1">
        <f>ABS(Table1[[#This Row],[Discounts]])</f>
        <v>2832.7</v>
      </c>
    </row>
    <row r="1053" spans="1:22" ht="21.75" customHeight="1" x14ac:dyDescent="0.3">
      <c r="A1053" s="1">
        <v>1120020</v>
      </c>
      <c r="B1053" s="1" t="s">
        <v>21</v>
      </c>
      <c r="C1053" s="1">
        <v>202402</v>
      </c>
      <c r="D1053" s="1" t="s">
        <v>22</v>
      </c>
      <c r="E1053" s="1" t="s">
        <v>23</v>
      </c>
      <c r="F1053" s="1" t="s">
        <v>24</v>
      </c>
      <c r="G1053" s="1" t="s">
        <v>36</v>
      </c>
      <c r="H1053" s="1" t="s">
        <v>37</v>
      </c>
      <c r="I1053" s="5">
        <v>185.9</v>
      </c>
      <c r="J1053" s="5">
        <v>70642</v>
      </c>
      <c r="K1053" s="5">
        <v>-6407.11</v>
      </c>
      <c r="L1053" s="5">
        <v>64234.89</v>
      </c>
      <c r="M1053" s="5">
        <v>-41920.769999999997</v>
      </c>
      <c r="N1053" s="5">
        <v>-1311.94</v>
      </c>
      <c r="O1053" s="5">
        <v>-670.95</v>
      </c>
      <c r="P1053" s="5">
        <f>Table1[[#This Row],[Net Sales]]+(Table1[[#This Row],[Cost of Goods Sold]]+Table1[[#This Row],[Distribution]]+Table1[[#This Row],[Warehousing]])</f>
        <v>20331.230000000003</v>
      </c>
      <c r="Q1053" s="12">
        <f>Table1[[#This Row],[PROFIT]]/Table1[[#This Row],[Net Sales]]</f>
        <v>0.31651381359880904</v>
      </c>
      <c r="R1053" s="14">
        <f>ABS(Table1[[#This Row],[Distribution]])+ABS(Table1[[#This Row],[Warehousing]])</f>
        <v>1982.89</v>
      </c>
      <c r="S1053" s="12">
        <f>ABS(Table1[[#This Row],[Discounts]]/Table1[[#This Row],[Gross Sales]])</f>
        <v>9.0698309787378611E-2</v>
      </c>
      <c r="T1053" s="17">
        <f>Table1[[#This Row],[logistics cost]]/Table1[[#This Row],[Net Sales]]</f>
        <v>3.0869360872261168E-2</v>
      </c>
      <c r="U1053" s="1">
        <f>Table1[[#This Row],[PROFIT]]/Table1[[#This Row],[Volume]]</f>
        <v>109.36648735879507</v>
      </c>
      <c r="V1053" s="1">
        <f>ABS(Table1[[#This Row],[Discounts]])</f>
        <v>6407.11</v>
      </c>
    </row>
    <row r="1054" spans="1:22" ht="21.75" customHeight="1" x14ac:dyDescent="0.3">
      <c r="A1054" s="1">
        <v>1130010</v>
      </c>
      <c r="B1054" s="1" t="s">
        <v>26</v>
      </c>
      <c r="C1054" s="1">
        <v>202505</v>
      </c>
      <c r="D1054" s="1" t="s">
        <v>27</v>
      </c>
      <c r="E1054" s="1" t="s">
        <v>28</v>
      </c>
      <c r="F1054" s="1" t="s">
        <v>29</v>
      </c>
      <c r="G1054" s="1" t="s">
        <v>33</v>
      </c>
      <c r="H1054" s="1" t="s">
        <v>34</v>
      </c>
      <c r="I1054" s="5">
        <v>271.60000000000002</v>
      </c>
      <c r="J1054" s="5">
        <v>97776</v>
      </c>
      <c r="K1054" s="5">
        <v>-8062.47</v>
      </c>
      <c r="L1054" s="5">
        <v>89713.53</v>
      </c>
      <c r="M1054" s="5">
        <v>-55628.9</v>
      </c>
      <c r="N1054" s="5">
        <v>-2196.75</v>
      </c>
      <c r="O1054" s="5">
        <v>-1100.49</v>
      </c>
      <c r="P1054" s="5">
        <f>Table1[[#This Row],[Net Sales]]+(Table1[[#This Row],[Cost of Goods Sold]]+Table1[[#This Row],[Distribution]]+Table1[[#This Row],[Warehousing]])</f>
        <v>30787.39</v>
      </c>
      <c r="Q1054" s="12">
        <f>Table1[[#This Row],[PROFIT]]/Table1[[#This Row],[Net Sales]]</f>
        <v>0.34317443533879449</v>
      </c>
      <c r="R1054" s="14">
        <f>ABS(Table1[[#This Row],[Distribution]])+ABS(Table1[[#This Row],[Warehousing]])</f>
        <v>3297.24</v>
      </c>
      <c r="S1054" s="12">
        <f>ABS(Table1[[#This Row],[Discounts]]/Table1[[#This Row],[Gross Sales]])</f>
        <v>8.2458578792341683E-2</v>
      </c>
      <c r="T1054" s="17">
        <f>Table1[[#This Row],[logistics cost]]/Table1[[#This Row],[Net Sales]]</f>
        <v>3.6752984750460717E-2</v>
      </c>
      <c r="U1054" s="1">
        <f>Table1[[#This Row],[PROFIT]]/Table1[[#This Row],[Volume]]</f>
        <v>113.35563328424152</v>
      </c>
      <c r="V1054" s="1">
        <f>ABS(Table1[[#This Row],[Discounts]])</f>
        <v>8062.47</v>
      </c>
    </row>
    <row r="1055" spans="1:22" ht="21.75" customHeight="1" x14ac:dyDescent="0.3">
      <c r="A1055" s="1">
        <v>1120020</v>
      </c>
      <c r="B1055" s="1" t="s">
        <v>21</v>
      </c>
      <c r="C1055" s="1">
        <v>202509</v>
      </c>
      <c r="D1055" s="1" t="s">
        <v>22</v>
      </c>
      <c r="E1055" s="1" t="s">
        <v>23</v>
      </c>
      <c r="F1055" s="1" t="s">
        <v>24</v>
      </c>
      <c r="G1055" s="1" t="s">
        <v>39</v>
      </c>
      <c r="H1055" s="1" t="s">
        <v>37</v>
      </c>
      <c r="I1055" s="5">
        <v>121.7</v>
      </c>
      <c r="J1055" s="5">
        <v>46246</v>
      </c>
      <c r="K1055" s="5">
        <v>-5404.66</v>
      </c>
      <c r="L1055" s="5">
        <v>40841.339999999997</v>
      </c>
      <c r="M1055" s="5">
        <v>-26998.78</v>
      </c>
      <c r="N1055" s="5">
        <v>-1377.8</v>
      </c>
      <c r="O1055" s="5">
        <v>-700.37</v>
      </c>
      <c r="P1055" s="5">
        <f>Table1[[#This Row],[Net Sales]]+(Table1[[#This Row],[Cost of Goods Sold]]+Table1[[#This Row],[Distribution]]+Table1[[#This Row],[Warehousing]])</f>
        <v>11764.39</v>
      </c>
      <c r="Q1055" s="12">
        <f>Table1[[#This Row],[PROFIT]]/Table1[[#This Row],[Net Sales]]</f>
        <v>0.28805102868808907</v>
      </c>
      <c r="R1055" s="14">
        <f>ABS(Table1[[#This Row],[Distribution]])+ABS(Table1[[#This Row],[Warehousing]])</f>
        <v>2078.17</v>
      </c>
      <c r="S1055" s="12">
        <f>ABS(Table1[[#This Row],[Discounts]]/Table1[[#This Row],[Gross Sales]])</f>
        <v>0.11686762098343641</v>
      </c>
      <c r="T1055" s="17">
        <f>Table1[[#This Row],[logistics cost]]/Table1[[#This Row],[Net Sales]]</f>
        <v>5.0883981769452233E-2</v>
      </c>
      <c r="U1055" s="1">
        <f>Table1[[#This Row],[PROFIT]]/Table1[[#This Row],[Volume]]</f>
        <v>96.667132292522595</v>
      </c>
      <c r="V1055" s="1">
        <f>ABS(Table1[[#This Row],[Discounts]])</f>
        <v>5404.66</v>
      </c>
    </row>
    <row r="1056" spans="1:22" ht="21.75" customHeight="1" x14ac:dyDescent="0.3">
      <c r="A1056" s="1">
        <v>1110010</v>
      </c>
      <c r="B1056" s="1" t="s">
        <v>15</v>
      </c>
      <c r="C1056" s="1">
        <v>202404</v>
      </c>
      <c r="D1056" s="1" t="s">
        <v>16</v>
      </c>
      <c r="E1056" s="1" t="s">
        <v>17</v>
      </c>
      <c r="F1056" s="1" t="s">
        <v>18</v>
      </c>
      <c r="G1056" s="1" t="s">
        <v>30</v>
      </c>
      <c r="H1056" s="1" t="s">
        <v>31</v>
      </c>
      <c r="I1056" s="5">
        <v>34.700000000000003</v>
      </c>
      <c r="J1056" s="5">
        <v>14574</v>
      </c>
      <c r="K1056" s="5">
        <v>-570.27</v>
      </c>
      <c r="L1056" s="5">
        <v>14003.73</v>
      </c>
      <c r="M1056" s="5">
        <v>-8919.1</v>
      </c>
      <c r="N1056" s="5">
        <v>-301.44</v>
      </c>
      <c r="O1056" s="5">
        <v>-186.77</v>
      </c>
      <c r="P1056" s="5">
        <f>Table1[[#This Row],[Net Sales]]+(Table1[[#This Row],[Cost of Goods Sold]]+Table1[[#This Row],[Distribution]]+Table1[[#This Row],[Warehousing]])</f>
        <v>4596.4199999999983</v>
      </c>
      <c r="Q1056" s="12">
        <f>Table1[[#This Row],[PROFIT]]/Table1[[#This Row],[Net Sales]]</f>
        <v>0.32822826489799489</v>
      </c>
      <c r="R1056" s="14">
        <f>ABS(Table1[[#This Row],[Distribution]])+ABS(Table1[[#This Row],[Warehousing]])</f>
        <v>488.21000000000004</v>
      </c>
      <c r="S1056" s="12">
        <f>ABS(Table1[[#This Row],[Discounts]]/Table1[[#This Row],[Gross Sales]])</f>
        <v>3.9129271305063808E-2</v>
      </c>
      <c r="T1056" s="17">
        <f>Table1[[#This Row],[logistics cost]]/Table1[[#This Row],[Net Sales]]</f>
        <v>3.4862854396650038E-2</v>
      </c>
      <c r="U1056" s="1">
        <f>Table1[[#This Row],[PROFIT]]/Table1[[#This Row],[Volume]]</f>
        <v>132.46167146974057</v>
      </c>
      <c r="V1056" s="1">
        <f>ABS(Table1[[#This Row],[Discounts]])</f>
        <v>570.27</v>
      </c>
    </row>
    <row r="1057" spans="1:22" ht="21.75" customHeight="1" x14ac:dyDescent="0.3">
      <c r="A1057" s="1">
        <v>1120010</v>
      </c>
      <c r="B1057" s="1" t="s">
        <v>32</v>
      </c>
      <c r="C1057" s="1">
        <v>202508</v>
      </c>
      <c r="D1057" s="1" t="s">
        <v>22</v>
      </c>
      <c r="E1057" s="1" t="s">
        <v>17</v>
      </c>
      <c r="F1057" s="1" t="s">
        <v>18</v>
      </c>
      <c r="G1057" s="1" t="s">
        <v>25</v>
      </c>
      <c r="H1057" s="1" t="s">
        <v>20</v>
      </c>
      <c r="I1057" s="5">
        <v>26.6</v>
      </c>
      <c r="J1057" s="5">
        <v>12768</v>
      </c>
      <c r="K1057" s="5">
        <v>-930.26</v>
      </c>
      <c r="L1057" s="5">
        <v>11837.74</v>
      </c>
      <c r="M1057" s="5">
        <v>-7577.23</v>
      </c>
      <c r="N1057" s="5">
        <v>-279.69</v>
      </c>
      <c r="O1057" s="5">
        <v>-168.72</v>
      </c>
      <c r="P1057" s="5">
        <f>Table1[[#This Row],[Net Sales]]+(Table1[[#This Row],[Cost of Goods Sold]]+Table1[[#This Row],[Distribution]]+Table1[[#This Row],[Warehousing]])</f>
        <v>3812.1000000000004</v>
      </c>
      <c r="Q1057" s="12">
        <f>Table1[[#This Row],[PROFIT]]/Table1[[#This Row],[Net Sales]]</f>
        <v>0.32202937385007613</v>
      </c>
      <c r="R1057" s="14">
        <f>ABS(Table1[[#This Row],[Distribution]])+ABS(Table1[[#This Row],[Warehousing]])</f>
        <v>448.40999999999997</v>
      </c>
      <c r="S1057" s="12">
        <f>ABS(Table1[[#This Row],[Discounts]]/Table1[[#This Row],[Gross Sales]])</f>
        <v>7.2858709273182956E-2</v>
      </c>
      <c r="T1057" s="17">
        <f>Table1[[#This Row],[logistics cost]]/Table1[[#This Row],[Net Sales]]</f>
        <v>3.7879696631282656E-2</v>
      </c>
      <c r="U1057" s="1">
        <f>Table1[[#This Row],[PROFIT]]/Table1[[#This Row],[Volume]]</f>
        <v>143.31203007518798</v>
      </c>
      <c r="V1057" s="1">
        <f>ABS(Table1[[#This Row],[Discounts]])</f>
        <v>930.26</v>
      </c>
    </row>
    <row r="1058" spans="1:22" ht="21.75" customHeight="1" x14ac:dyDescent="0.3">
      <c r="A1058" s="1">
        <v>1120010</v>
      </c>
      <c r="B1058" s="1" t="s">
        <v>32</v>
      </c>
      <c r="C1058" s="1">
        <v>202404</v>
      </c>
      <c r="D1058" s="1" t="s">
        <v>22</v>
      </c>
      <c r="E1058" s="1" t="s">
        <v>17</v>
      </c>
      <c r="F1058" s="1" t="s">
        <v>18</v>
      </c>
      <c r="G1058" s="1" t="s">
        <v>40</v>
      </c>
      <c r="H1058" s="1" t="s">
        <v>34</v>
      </c>
      <c r="I1058" s="5">
        <v>117.8</v>
      </c>
      <c r="J1058" s="5">
        <v>56544</v>
      </c>
      <c r="K1058" s="5">
        <v>-4804.97</v>
      </c>
      <c r="L1058" s="5">
        <v>51739.03</v>
      </c>
      <c r="M1058" s="5">
        <v>-33224.050000000003</v>
      </c>
      <c r="N1058" s="5">
        <v>-1309.4100000000001</v>
      </c>
      <c r="O1058" s="5">
        <v>-986.66</v>
      </c>
      <c r="P1058" s="5">
        <f>Table1[[#This Row],[Net Sales]]+(Table1[[#This Row],[Cost of Goods Sold]]+Table1[[#This Row],[Distribution]]+Table1[[#This Row],[Warehousing]])</f>
        <v>16218.909999999989</v>
      </c>
      <c r="Q1058" s="12">
        <f>Table1[[#This Row],[PROFIT]]/Table1[[#This Row],[Net Sales]]</f>
        <v>0.31347533960339014</v>
      </c>
      <c r="R1058" s="14">
        <f>ABS(Table1[[#This Row],[Distribution]])+ABS(Table1[[#This Row],[Warehousing]])</f>
        <v>2296.0700000000002</v>
      </c>
      <c r="S1058" s="12">
        <f>ABS(Table1[[#This Row],[Discounts]]/Table1[[#This Row],[Gross Sales]])</f>
        <v>8.497753961516695E-2</v>
      </c>
      <c r="T1058" s="17">
        <f>Table1[[#This Row],[logistics cost]]/Table1[[#This Row],[Net Sales]]</f>
        <v>4.4377909674765841E-2</v>
      </c>
      <c r="U1058" s="1">
        <f>Table1[[#This Row],[PROFIT]]/Table1[[#This Row],[Volume]]</f>
        <v>137.68174872665526</v>
      </c>
      <c r="V1058" s="1">
        <f>ABS(Table1[[#This Row],[Discounts]])</f>
        <v>4804.97</v>
      </c>
    </row>
    <row r="1059" spans="1:22" ht="21.75" customHeight="1" x14ac:dyDescent="0.3">
      <c r="A1059" s="1">
        <v>1110010</v>
      </c>
      <c r="B1059" s="1" t="s">
        <v>15</v>
      </c>
      <c r="C1059" s="1">
        <v>202509</v>
      </c>
      <c r="D1059" s="1" t="s">
        <v>16</v>
      </c>
      <c r="E1059" s="1" t="s">
        <v>17</v>
      </c>
      <c r="F1059" s="1" t="s">
        <v>18</v>
      </c>
      <c r="G1059" s="1" t="s">
        <v>38</v>
      </c>
      <c r="H1059" s="1" t="s">
        <v>20</v>
      </c>
      <c r="I1059" s="5">
        <v>26.1</v>
      </c>
      <c r="J1059" s="5">
        <v>10962</v>
      </c>
      <c r="K1059" s="5">
        <v>-706.32</v>
      </c>
      <c r="L1059" s="5">
        <v>10255.68</v>
      </c>
      <c r="M1059" s="5">
        <v>-6633.39</v>
      </c>
      <c r="N1059" s="5">
        <v>-368.56</v>
      </c>
      <c r="O1059" s="5">
        <v>-202.69</v>
      </c>
      <c r="P1059" s="5">
        <f>Table1[[#This Row],[Net Sales]]+(Table1[[#This Row],[Cost of Goods Sold]]+Table1[[#This Row],[Distribution]]+Table1[[#This Row],[Warehousing]])</f>
        <v>3051.04</v>
      </c>
      <c r="Q1059" s="12">
        <f>Table1[[#This Row],[PROFIT]]/Table1[[#This Row],[Net Sales]]</f>
        <v>0.29749758182782615</v>
      </c>
      <c r="R1059" s="14">
        <f>ABS(Table1[[#This Row],[Distribution]])+ABS(Table1[[#This Row],[Warehousing]])</f>
        <v>571.25</v>
      </c>
      <c r="S1059" s="12">
        <f>ABS(Table1[[#This Row],[Discounts]]/Table1[[#This Row],[Gross Sales]])</f>
        <v>6.4433497536945813E-2</v>
      </c>
      <c r="T1059" s="17">
        <f>Table1[[#This Row],[logistics cost]]/Table1[[#This Row],[Net Sales]]</f>
        <v>5.5700840899872067E-2</v>
      </c>
      <c r="U1059" s="1">
        <f>Table1[[#This Row],[PROFIT]]/Table1[[#This Row],[Volume]]</f>
        <v>116.89808429118773</v>
      </c>
      <c r="V1059" s="1">
        <f>ABS(Table1[[#This Row],[Discounts]])</f>
        <v>706.32</v>
      </c>
    </row>
    <row r="1060" spans="1:22" ht="21.75" customHeight="1" x14ac:dyDescent="0.3">
      <c r="A1060" s="1">
        <v>1110010</v>
      </c>
      <c r="B1060" s="1" t="s">
        <v>15</v>
      </c>
      <c r="C1060" s="1">
        <v>202512</v>
      </c>
      <c r="D1060" s="1" t="s">
        <v>16</v>
      </c>
      <c r="E1060" s="1" t="s">
        <v>17</v>
      </c>
      <c r="F1060" s="1" t="s">
        <v>18</v>
      </c>
      <c r="G1060" s="1" t="s">
        <v>42</v>
      </c>
      <c r="H1060" s="1" t="s">
        <v>20</v>
      </c>
      <c r="I1060" s="5">
        <v>40.6</v>
      </c>
      <c r="J1060" s="5">
        <v>17052</v>
      </c>
      <c r="K1060" s="5">
        <v>-1069.3900000000001</v>
      </c>
      <c r="L1060" s="5">
        <v>15982.61</v>
      </c>
      <c r="M1060" s="5">
        <v>-10863.16</v>
      </c>
      <c r="N1060" s="5">
        <v>-377.79</v>
      </c>
      <c r="O1060" s="5">
        <v>-221.36</v>
      </c>
      <c r="P1060" s="5">
        <f>Table1[[#This Row],[Net Sales]]+(Table1[[#This Row],[Cost of Goods Sold]]+Table1[[#This Row],[Distribution]]+Table1[[#This Row],[Warehousing]])</f>
        <v>4520.2999999999993</v>
      </c>
      <c r="Q1060" s="12">
        <f>Table1[[#This Row],[PROFIT]]/Table1[[#This Row],[Net Sales]]</f>
        <v>0.28282614666815992</v>
      </c>
      <c r="R1060" s="14">
        <f>ABS(Table1[[#This Row],[Distribution]])+ABS(Table1[[#This Row],[Warehousing]])</f>
        <v>599.15000000000009</v>
      </c>
      <c r="S1060" s="12">
        <f>ABS(Table1[[#This Row],[Discounts]]/Table1[[#This Row],[Gross Sales]])</f>
        <v>6.2713464696223326E-2</v>
      </c>
      <c r="T1060" s="17">
        <f>Table1[[#This Row],[logistics cost]]/Table1[[#This Row],[Net Sales]]</f>
        <v>3.7487619356287867E-2</v>
      </c>
      <c r="U1060" s="1">
        <f>Table1[[#This Row],[PROFIT]]/Table1[[#This Row],[Volume]]</f>
        <v>111.3374384236453</v>
      </c>
      <c r="V1060" s="1">
        <f>ABS(Table1[[#This Row],[Discounts]])</f>
        <v>1069.3900000000001</v>
      </c>
    </row>
    <row r="1061" spans="1:22" ht="21.75" customHeight="1" x14ac:dyDescent="0.3">
      <c r="A1061" s="1">
        <v>1120010</v>
      </c>
      <c r="B1061" s="1" t="s">
        <v>32</v>
      </c>
      <c r="C1061" s="1">
        <v>202504</v>
      </c>
      <c r="D1061" s="1" t="s">
        <v>22</v>
      </c>
      <c r="E1061" s="1" t="s">
        <v>17</v>
      </c>
      <c r="F1061" s="1" t="s">
        <v>18</v>
      </c>
      <c r="G1061" s="1" t="s">
        <v>35</v>
      </c>
      <c r="H1061" s="1" t="s">
        <v>31</v>
      </c>
      <c r="I1061" s="5">
        <v>86.3</v>
      </c>
      <c r="J1061" s="5">
        <v>41424</v>
      </c>
      <c r="K1061" s="5">
        <v>-1171.42</v>
      </c>
      <c r="L1061" s="5">
        <v>40252.58</v>
      </c>
      <c r="M1061" s="5">
        <v>-26873.03</v>
      </c>
      <c r="N1061" s="5">
        <v>-1073.51</v>
      </c>
      <c r="O1061" s="5">
        <v>-725.41</v>
      </c>
      <c r="P1061" s="5">
        <f>Table1[[#This Row],[Net Sales]]+(Table1[[#This Row],[Cost of Goods Sold]]+Table1[[#This Row],[Distribution]]+Table1[[#This Row],[Warehousing]])</f>
        <v>11580.630000000005</v>
      </c>
      <c r="Q1061" s="12">
        <f>Table1[[#This Row],[PROFIT]]/Table1[[#This Row],[Net Sales]]</f>
        <v>0.2876990741959895</v>
      </c>
      <c r="R1061" s="14">
        <f>ABS(Table1[[#This Row],[Distribution]])+ABS(Table1[[#This Row],[Warehousing]])</f>
        <v>1798.92</v>
      </c>
      <c r="S1061" s="12">
        <f>ABS(Table1[[#This Row],[Discounts]]/Table1[[#This Row],[Gross Sales]])</f>
        <v>2.8278775589030514E-2</v>
      </c>
      <c r="T1061" s="17">
        <f>Table1[[#This Row],[logistics cost]]/Table1[[#This Row],[Net Sales]]</f>
        <v>4.4690799943755161E-2</v>
      </c>
      <c r="U1061" s="1">
        <f>Table1[[#This Row],[PROFIT]]/Table1[[#This Row],[Volume]]</f>
        <v>134.19038238702208</v>
      </c>
      <c r="V1061" s="1">
        <f>ABS(Table1[[#This Row],[Discounts]])</f>
        <v>1171.42</v>
      </c>
    </row>
    <row r="1062" spans="1:22" ht="21.75" customHeight="1" x14ac:dyDescent="0.3">
      <c r="A1062" s="1">
        <v>1110020</v>
      </c>
      <c r="B1062" s="1" t="s">
        <v>41</v>
      </c>
      <c r="C1062" s="1">
        <v>202506</v>
      </c>
      <c r="D1062" s="1" t="s">
        <v>16</v>
      </c>
      <c r="E1062" s="1" t="s">
        <v>28</v>
      </c>
      <c r="F1062" s="1" t="s">
        <v>29</v>
      </c>
      <c r="G1062" s="1" t="s">
        <v>35</v>
      </c>
      <c r="H1062" s="1" t="s">
        <v>31</v>
      </c>
      <c r="I1062" s="5">
        <v>64.7</v>
      </c>
      <c r="J1062" s="5">
        <v>29115</v>
      </c>
      <c r="K1062" s="5">
        <v>-893.11</v>
      </c>
      <c r="L1062" s="5">
        <v>28221.89</v>
      </c>
      <c r="M1062" s="5">
        <v>-18399.22</v>
      </c>
      <c r="N1062" s="5">
        <v>-1028.07</v>
      </c>
      <c r="O1062" s="5">
        <v>-390.77</v>
      </c>
      <c r="P1062" s="5">
        <f>Table1[[#This Row],[Net Sales]]+(Table1[[#This Row],[Cost of Goods Sold]]+Table1[[#This Row],[Distribution]]+Table1[[#This Row],[Warehousing]])</f>
        <v>8403.8299999999981</v>
      </c>
      <c r="Q1062" s="12">
        <f>Table1[[#This Row],[PROFIT]]/Table1[[#This Row],[Net Sales]]</f>
        <v>0.29777700926479406</v>
      </c>
      <c r="R1062" s="14">
        <f>ABS(Table1[[#This Row],[Distribution]])+ABS(Table1[[#This Row],[Warehousing]])</f>
        <v>1418.84</v>
      </c>
      <c r="S1062" s="12">
        <f>ABS(Table1[[#This Row],[Discounts]]/Table1[[#This Row],[Gross Sales]])</f>
        <v>3.067525330585609E-2</v>
      </c>
      <c r="T1062" s="17">
        <f>Table1[[#This Row],[logistics cost]]/Table1[[#This Row],[Net Sales]]</f>
        <v>5.0274450081124966E-2</v>
      </c>
      <c r="U1062" s="1">
        <f>Table1[[#This Row],[PROFIT]]/Table1[[#This Row],[Volume]]</f>
        <v>129.8891808346213</v>
      </c>
      <c r="V1062" s="1">
        <f>ABS(Table1[[#This Row],[Discounts]])</f>
        <v>893.11</v>
      </c>
    </row>
    <row r="1063" spans="1:22" ht="21.75" customHeight="1" x14ac:dyDescent="0.3">
      <c r="A1063" s="1">
        <v>1130010</v>
      </c>
      <c r="B1063" s="1" t="s">
        <v>26</v>
      </c>
      <c r="C1063" s="1">
        <v>202507</v>
      </c>
      <c r="D1063" s="1" t="s">
        <v>27</v>
      </c>
      <c r="E1063" s="1" t="s">
        <v>28</v>
      </c>
      <c r="F1063" s="1" t="s">
        <v>29</v>
      </c>
      <c r="G1063" s="1" t="s">
        <v>43</v>
      </c>
      <c r="H1063" s="1" t="s">
        <v>31</v>
      </c>
      <c r="I1063" s="5">
        <v>95.4</v>
      </c>
      <c r="J1063" s="5">
        <v>34344</v>
      </c>
      <c r="K1063" s="5">
        <v>-1244.1400000000001</v>
      </c>
      <c r="L1063" s="5">
        <v>33099.86</v>
      </c>
      <c r="M1063" s="5">
        <v>-20957.509999999998</v>
      </c>
      <c r="N1063" s="5">
        <v>-719.76</v>
      </c>
      <c r="O1063" s="5">
        <v>-450.72</v>
      </c>
      <c r="P1063" s="5">
        <f>Table1[[#This Row],[Net Sales]]+(Table1[[#This Row],[Cost of Goods Sold]]+Table1[[#This Row],[Distribution]]+Table1[[#This Row],[Warehousing]])</f>
        <v>10971.870000000003</v>
      </c>
      <c r="Q1063" s="12">
        <f>Table1[[#This Row],[PROFIT]]/Table1[[#This Row],[Net Sales]]</f>
        <v>0.3314778370663804</v>
      </c>
      <c r="R1063" s="14">
        <f>ABS(Table1[[#This Row],[Distribution]])+ABS(Table1[[#This Row],[Warehousing]])</f>
        <v>1170.48</v>
      </c>
      <c r="S1063" s="12">
        <f>ABS(Table1[[#This Row],[Discounts]]/Table1[[#This Row],[Gross Sales]])</f>
        <v>3.6225832750989985E-2</v>
      </c>
      <c r="T1063" s="17">
        <f>Table1[[#This Row],[logistics cost]]/Table1[[#This Row],[Net Sales]]</f>
        <v>3.5362083102466295E-2</v>
      </c>
      <c r="U1063" s="1">
        <f>Table1[[#This Row],[PROFIT]]/Table1[[#This Row],[Volume]]</f>
        <v>115.00911949685536</v>
      </c>
      <c r="V1063" s="1">
        <f>ABS(Table1[[#This Row],[Discounts]])</f>
        <v>1244.1400000000001</v>
      </c>
    </row>
    <row r="1064" spans="1:22" ht="21.75" customHeight="1" x14ac:dyDescent="0.3">
      <c r="A1064" s="1">
        <v>1110020</v>
      </c>
      <c r="B1064" s="1" t="s">
        <v>41</v>
      </c>
      <c r="C1064" s="1">
        <v>202506</v>
      </c>
      <c r="D1064" s="1" t="s">
        <v>16</v>
      </c>
      <c r="E1064" s="1" t="s">
        <v>28</v>
      </c>
      <c r="F1064" s="1" t="s">
        <v>29</v>
      </c>
      <c r="G1064" s="1" t="s">
        <v>19</v>
      </c>
      <c r="H1064" s="1" t="s">
        <v>20</v>
      </c>
      <c r="I1064" s="5">
        <v>62.1</v>
      </c>
      <c r="J1064" s="5">
        <v>27945</v>
      </c>
      <c r="K1064" s="5">
        <v>-1788.7</v>
      </c>
      <c r="L1064" s="5">
        <v>26156.3</v>
      </c>
      <c r="M1064" s="5">
        <v>-16389.78</v>
      </c>
      <c r="N1064" s="5">
        <v>-999.88</v>
      </c>
      <c r="O1064" s="5">
        <v>-355.95</v>
      </c>
      <c r="P1064" s="5">
        <f>Table1[[#This Row],[Net Sales]]+(Table1[[#This Row],[Cost of Goods Sold]]+Table1[[#This Row],[Distribution]]+Table1[[#This Row],[Warehousing]])</f>
        <v>8410.6899999999987</v>
      </c>
      <c r="Q1064" s="12">
        <f>Table1[[#This Row],[PROFIT]]/Table1[[#This Row],[Net Sales]]</f>
        <v>0.32155503645393269</v>
      </c>
      <c r="R1064" s="14">
        <f>ABS(Table1[[#This Row],[Distribution]])+ABS(Table1[[#This Row],[Warehousing]])</f>
        <v>1355.83</v>
      </c>
      <c r="S1064" s="12">
        <f>ABS(Table1[[#This Row],[Discounts]]/Table1[[#This Row],[Gross Sales]])</f>
        <v>6.4007872606906421E-2</v>
      </c>
      <c r="T1064" s="17">
        <f>Table1[[#This Row],[logistics cost]]/Table1[[#This Row],[Net Sales]]</f>
        <v>5.1835695415635999E-2</v>
      </c>
      <c r="U1064" s="1">
        <f>Table1[[#This Row],[PROFIT]]/Table1[[#This Row],[Volume]]</f>
        <v>135.43784219001608</v>
      </c>
      <c r="V1064" s="1">
        <f>ABS(Table1[[#This Row],[Discounts]])</f>
        <v>1788.7</v>
      </c>
    </row>
    <row r="1065" spans="1:22" ht="21.75" customHeight="1" x14ac:dyDescent="0.3">
      <c r="A1065" s="1">
        <v>1110020</v>
      </c>
      <c r="B1065" s="1" t="s">
        <v>41</v>
      </c>
      <c r="C1065" s="1">
        <v>202405</v>
      </c>
      <c r="D1065" s="1" t="s">
        <v>16</v>
      </c>
      <c r="E1065" s="1" t="s">
        <v>28</v>
      </c>
      <c r="F1065" s="1" t="s">
        <v>29</v>
      </c>
      <c r="G1065" s="1" t="s">
        <v>40</v>
      </c>
      <c r="H1065" s="1" t="s">
        <v>34</v>
      </c>
      <c r="I1065" s="5">
        <v>258.8</v>
      </c>
      <c r="J1065" s="5">
        <v>116460</v>
      </c>
      <c r="K1065" s="5">
        <v>-10079.030000000001</v>
      </c>
      <c r="L1065" s="5">
        <v>106380.97</v>
      </c>
      <c r="M1065" s="5">
        <v>-71900.820000000007</v>
      </c>
      <c r="N1065" s="5">
        <v>-3023.51</v>
      </c>
      <c r="O1065" s="5">
        <v>-1287.99</v>
      </c>
      <c r="P1065" s="5">
        <f>Table1[[#This Row],[Net Sales]]+(Table1[[#This Row],[Cost of Goods Sold]]+Table1[[#This Row],[Distribution]]+Table1[[#This Row],[Warehousing]])</f>
        <v>30168.649999999994</v>
      </c>
      <c r="Q1065" s="12">
        <f>Table1[[#This Row],[PROFIT]]/Table1[[#This Row],[Net Sales]]</f>
        <v>0.28359066475893191</v>
      </c>
      <c r="R1065" s="14">
        <f>ABS(Table1[[#This Row],[Distribution]])+ABS(Table1[[#This Row],[Warehousing]])</f>
        <v>4311.5</v>
      </c>
      <c r="S1065" s="12">
        <f>ABS(Table1[[#This Row],[Discounts]]/Table1[[#This Row],[Gross Sales]])</f>
        <v>8.6544993989352573E-2</v>
      </c>
      <c r="T1065" s="17">
        <f>Table1[[#This Row],[logistics cost]]/Table1[[#This Row],[Net Sales]]</f>
        <v>4.0528865266033956E-2</v>
      </c>
      <c r="U1065" s="1">
        <f>Table1[[#This Row],[PROFIT]]/Table1[[#This Row],[Volume]]</f>
        <v>116.57129057187014</v>
      </c>
      <c r="V1065" s="1">
        <f>ABS(Table1[[#This Row],[Discounts]])</f>
        <v>10079.030000000001</v>
      </c>
    </row>
    <row r="1066" spans="1:22" ht="21.75" customHeight="1" x14ac:dyDescent="0.3">
      <c r="A1066" s="1">
        <v>1110020</v>
      </c>
      <c r="B1066" s="1" t="s">
        <v>41</v>
      </c>
      <c r="C1066" s="1">
        <v>202404</v>
      </c>
      <c r="D1066" s="1" t="s">
        <v>16</v>
      </c>
      <c r="E1066" s="1" t="s">
        <v>28</v>
      </c>
      <c r="F1066" s="1" t="s">
        <v>29</v>
      </c>
      <c r="G1066" s="1" t="s">
        <v>38</v>
      </c>
      <c r="H1066" s="1" t="s">
        <v>20</v>
      </c>
      <c r="I1066" s="5">
        <v>115.8</v>
      </c>
      <c r="J1066" s="5">
        <v>52110</v>
      </c>
      <c r="K1066" s="5">
        <v>-4227.1099999999997</v>
      </c>
      <c r="L1066" s="5">
        <v>47882.89</v>
      </c>
      <c r="M1066" s="5">
        <v>-30771.83</v>
      </c>
      <c r="N1066" s="5">
        <v>-982.89</v>
      </c>
      <c r="O1066" s="5">
        <v>-940.86</v>
      </c>
      <c r="P1066" s="5">
        <f>Table1[[#This Row],[Net Sales]]+(Table1[[#This Row],[Cost of Goods Sold]]+Table1[[#This Row],[Distribution]]+Table1[[#This Row],[Warehousing]])</f>
        <v>15187.309999999998</v>
      </c>
      <c r="Q1066" s="12">
        <f>Table1[[#This Row],[PROFIT]]/Table1[[#This Row],[Net Sales]]</f>
        <v>0.31717613535858002</v>
      </c>
      <c r="R1066" s="14">
        <f>ABS(Table1[[#This Row],[Distribution]])+ABS(Table1[[#This Row],[Warehousing]])</f>
        <v>1923.75</v>
      </c>
      <c r="S1066" s="12">
        <f>ABS(Table1[[#This Row],[Discounts]]/Table1[[#This Row],[Gross Sales]])</f>
        <v>8.1118979082709652E-2</v>
      </c>
      <c r="T1066" s="17">
        <f>Table1[[#This Row],[logistics cost]]/Table1[[#This Row],[Net Sales]]</f>
        <v>4.0176146427251987E-2</v>
      </c>
      <c r="U1066" s="1">
        <f>Table1[[#This Row],[PROFIT]]/Table1[[#This Row],[Volume]]</f>
        <v>131.1512089810017</v>
      </c>
      <c r="V1066" s="1">
        <f>ABS(Table1[[#This Row],[Discounts]])</f>
        <v>4227.1099999999997</v>
      </c>
    </row>
    <row r="1067" spans="1:22" ht="21.75" customHeight="1" x14ac:dyDescent="0.3">
      <c r="A1067" s="1">
        <v>1120010</v>
      </c>
      <c r="B1067" s="1" t="s">
        <v>32</v>
      </c>
      <c r="C1067" s="1">
        <v>202510</v>
      </c>
      <c r="D1067" s="1" t="s">
        <v>22</v>
      </c>
      <c r="E1067" s="1" t="s">
        <v>17</v>
      </c>
      <c r="F1067" s="1" t="s">
        <v>18</v>
      </c>
      <c r="G1067" s="1" t="s">
        <v>25</v>
      </c>
      <c r="H1067" s="1" t="s">
        <v>20</v>
      </c>
      <c r="I1067" s="5">
        <v>74</v>
      </c>
      <c r="J1067" s="5">
        <v>35520</v>
      </c>
      <c r="K1067" s="5">
        <v>-2639.31</v>
      </c>
      <c r="L1067" s="5">
        <v>32880.69</v>
      </c>
      <c r="M1067" s="5">
        <v>-21557.75</v>
      </c>
      <c r="N1067" s="5">
        <v>-761.63</v>
      </c>
      <c r="O1067" s="5">
        <v>-377.1</v>
      </c>
      <c r="P1067" s="5">
        <f>Table1[[#This Row],[Net Sales]]+(Table1[[#This Row],[Cost of Goods Sold]]+Table1[[#This Row],[Distribution]]+Table1[[#This Row],[Warehousing]])</f>
        <v>10184.210000000003</v>
      </c>
      <c r="Q1067" s="12">
        <f>Table1[[#This Row],[PROFIT]]/Table1[[#This Row],[Net Sales]]</f>
        <v>0.309732247103087</v>
      </c>
      <c r="R1067" s="14">
        <f>ABS(Table1[[#This Row],[Distribution]])+ABS(Table1[[#This Row],[Warehousing]])</f>
        <v>1138.73</v>
      </c>
      <c r="S1067" s="12">
        <f>ABS(Table1[[#This Row],[Discounts]]/Table1[[#This Row],[Gross Sales]])</f>
        <v>7.4304898648648643E-2</v>
      </c>
      <c r="T1067" s="17">
        <f>Table1[[#This Row],[logistics cost]]/Table1[[#This Row],[Net Sales]]</f>
        <v>3.4632180772362138E-2</v>
      </c>
      <c r="U1067" s="1">
        <f>Table1[[#This Row],[PROFIT]]/Table1[[#This Row],[Volume]]</f>
        <v>137.6244594594595</v>
      </c>
      <c r="V1067" s="1">
        <f>ABS(Table1[[#This Row],[Discounts]])</f>
        <v>2639.31</v>
      </c>
    </row>
    <row r="1068" spans="1:22" ht="21.75" customHeight="1" x14ac:dyDescent="0.3">
      <c r="A1068" s="1">
        <v>1110020</v>
      </c>
      <c r="B1068" s="1" t="s">
        <v>41</v>
      </c>
      <c r="C1068" s="1">
        <v>202403</v>
      </c>
      <c r="D1068" s="1" t="s">
        <v>16</v>
      </c>
      <c r="E1068" s="1" t="s">
        <v>28</v>
      </c>
      <c r="F1068" s="1" t="s">
        <v>29</v>
      </c>
      <c r="G1068" s="1" t="s">
        <v>38</v>
      </c>
      <c r="H1068" s="1" t="s">
        <v>20</v>
      </c>
      <c r="I1068" s="5">
        <v>11.4</v>
      </c>
      <c r="J1068" s="5">
        <v>5130</v>
      </c>
      <c r="K1068" s="5">
        <v>-435.7</v>
      </c>
      <c r="L1068" s="5">
        <v>4694.3</v>
      </c>
      <c r="M1068" s="5">
        <v>-3027.78</v>
      </c>
      <c r="N1068" s="5">
        <v>-165.75</v>
      </c>
      <c r="O1068" s="5">
        <v>-69</v>
      </c>
      <c r="P1068" s="5">
        <f>Table1[[#This Row],[Net Sales]]+(Table1[[#This Row],[Cost of Goods Sold]]+Table1[[#This Row],[Distribution]]+Table1[[#This Row],[Warehousing]])</f>
        <v>1431.77</v>
      </c>
      <c r="Q1068" s="12">
        <f>Table1[[#This Row],[PROFIT]]/Table1[[#This Row],[Net Sales]]</f>
        <v>0.30500181070660159</v>
      </c>
      <c r="R1068" s="14">
        <f>ABS(Table1[[#This Row],[Distribution]])+ABS(Table1[[#This Row],[Warehousing]])</f>
        <v>234.75</v>
      </c>
      <c r="S1068" s="12">
        <f>ABS(Table1[[#This Row],[Discounts]]/Table1[[#This Row],[Gross Sales]])</f>
        <v>8.4931773879142303E-2</v>
      </c>
      <c r="T1068" s="17">
        <f>Table1[[#This Row],[logistics cost]]/Table1[[#This Row],[Net Sales]]</f>
        <v>5.0007455850712562E-2</v>
      </c>
      <c r="U1068" s="1">
        <f>Table1[[#This Row],[PROFIT]]/Table1[[#This Row],[Volume]]</f>
        <v>125.59385964912281</v>
      </c>
      <c r="V1068" s="1">
        <f>ABS(Table1[[#This Row],[Discounts]])</f>
        <v>435.7</v>
      </c>
    </row>
    <row r="1069" spans="1:22" ht="21.75" customHeight="1" x14ac:dyDescent="0.3">
      <c r="A1069" s="1">
        <v>1110020</v>
      </c>
      <c r="B1069" s="1" t="s">
        <v>41</v>
      </c>
      <c r="C1069" s="1">
        <v>202502</v>
      </c>
      <c r="D1069" s="1" t="s">
        <v>16</v>
      </c>
      <c r="E1069" s="1" t="s">
        <v>28</v>
      </c>
      <c r="F1069" s="1" t="s">
        <v>29</v>
      </c>
      <c r="G1069" s="1" t="s">
        <v>40</v>
      </c>
      <c r="H1069" s="1" t="s">
        <v>34</v>
      </c>
      <c r="I1069" s="5">
        <v>230.6</v>
      </c>
      <c r="J1069" s="5">
        <v>103770</v>
      </c>
      <c r="K1069" s="5">
        <v>-8646.0300000000007</v>
      </c>
      <c r="L1069" s="5">
        <v>95123.97</v>
      </c>
      <c r="M1069" s="5">
        <v>-62657.29</v>
      </c>
      <c r="N1069" s="5">
        <v>-1927.61</v>
      </c>
      <c r="O1069" s="5">
        <v>-1057.08</v>
      </c>
      <c r="P1069" s="5">
        <f>Table1[[#This Row],[Net Sales]]+(Table1[[#This Row],[Cost of Goods Sold]]+Table1[[#This Row],[Distribution]]+Table1[[#This Row],[Warehousing]])</f>
        <v>29481.990000000005</v>
      </c>
      <c r="Q1069" s="12">
        <f>Table1[[#This Row],[PROFIT]]/Table1[[#This Row],[Net Sales]]</f>
        <v>0.30993229151390556</v>
      </c>
      <c r="R1069" s="14">
        <f>ABS(Table1[[#This Row],[Distribution]])+ABS(Table1[[#This Row],[Warehousing]])</f>
        <v>2984.6899999999996</v>
      </c>
      <c r="S1069" s="12">
        <f>ABS(Table1[[#This Row],[Discounts]]/Table1[[#This Row],[Gross Sales]])</f>
        <v>8.3319167389418913E-2</v>
      </c>
      <c r="T1069" s="17">
        <f>Table1[[#This Row],[logistics cost]]/Table1[[#This Row],[Net Sales]]</f>
        <v>3.1376844343229154E-2</v>
      </c>
      <c r="U1069" s="1">
        <f>Table1[[#This Row],[PROFIT]]/Table1[[#This Row],[Volume]]</f>
        <v>127.84904596704253</v>
      </c>
      <c r="V1069" s="1">
        <f>ABS(Table1[[#This Row],[Discounts]])</f>
        <v>8646.0300000000007</v>
      </c>
    </row>
    <row r="1070" spans="1:22" ht="21.75" customHeight="1" x14ac:dyDescent="0.3">
      <c r="A1070" s="1">
        <v>1110010</v>
      </c>
      <c r="B1070" s="1" t="s">
        <v>15</v>
      </c>
      <c r="C1070" s="1">
        <v>202505</v>
      </c>
      <c r="D1070" s="1" t="s">
        <v>16</v>
      </c>
      <c r="E1070" s="1" t="s">
        <v>17</v>
      </c>
      <c r="F1070" s="1" t="s">
        <v>18</v>
      </c>
      <c r="G1070" s="1" t="s">
        <v>38</v>
      </c>
      <c r="H1070" s="1" t="s">
        <v>20</v>
      </c>
      <c r="I1070" s="5">
        <v>27.6</v>
      </c>
      <c r="J1070" s="5">
        <v>11592</v>
      </c>
      <c r="K1070" s="5">
        <v>-833.37</v>
      </c>
      <c r="L1070" s="5">
        <v>10758.63</v>
      </c>
      <c r="M1070" s="5">
        <v>-6943.81</v>
      </c>
      <c r="N1070" s="5">
        <v>-419.21</v>
      </c>
      <c r="O1070" s="5">
        <v>-156.46</v>
      </c>
      <c r="P1070" s="5">
        <f>Table1[[#This Row],[Net Sales]]+(Table1[[#This Row],[Cost of Goods Sold]]+Table1[[#This Row],[Distribution]]+Table1[[#This Row],[Warehousing]])</f>
        <v>3239.1499999999987</v>
      </c>
      <c r="Q1070" s="12">
        <f>Table1[[#This Row],[PROFIT]]/Table1[[#This Row],[Net Sales]]</f>
        <v>0.30107457919828073</v>
      </c>
      <c r="R1070" s="14">
        <f>ABS(Table1[[#This Row],[Distribution]])+ABS(Table1[[#This Row],[Warehousing]])</f>
        <v>575.66999999999996</v>
      </c>
      <c r="S1070" s="12">
        <f>ABS(Table1[[#This Row],[Discounts]]/Table1[[#This Row],[Gross Sales]])</f>
        <v>7.1891821946169776E-2</v>
      </c>
      <c r="T1070" s="17">
        <f>Table1[[#This Row],[logistics cost]]/Table1[[#This Row],[Net Sales]]</f>
        <v>5.3507742156761594E-2</v>
      </c>
      <c r="U1070" s="1">
        <f>Table1[[#This Row],[PROFIT]]/Table1[[#This Row],[Volume]]</f>
        <v>117.36050724637676</v>
      </c>
      <c r="V1070" s="1">
        <f>ABS(Table1[[#This Row],[Discounts]])</f>
        <v>833.37</v>
      </c>
    </row>
    <row r="1071" spans="1:22" ht="21.75" customHeight="1" x14ac:dyDescent="0.3">
      <c r="A1071" s="1">
        <v>1120010</v>
      </c>
      <c r="B1071" s="1" t="s">
        <v>32</v>
      </c>
      <c r="C1071" s="1">
        <v>202502</v>
      </c>
      <c r="D1071" s="1" t="s">
        <v>22</v>
      </c>
      <c r="E1071" s="1" t="s">
        <v>17</v>
      </c>
      <c r="F1071" s="1" t="s">
        <v>18</v>
      </c>
      <c r="G1071" s="1" t="s">
        <v>33</v>
      </c>
      <c r="H1071" s="1" t="s">
        <v>34</v>
      </c>
      <c r="I1071" s="5">
        <v>282.89999999999998</v>
      </c>
      <c r="J1071" s="5">
        <v>135792</v>
      </c>
      <c r="K1071" s="5">
        <v>-10612.8</v>
      </c>
      <c r="L1071" s="5">
        <v>125179.2</v>
      </c>
      <c r="M1071" s="5">
        <v>-78301.62</v>
      </c>
      <c r="N1071" s="5">
        <v>-3448.84</v>
      </c>
      <c r="O1071" s="5">
        <v>-2442.34</v>
      </c>
      <c r="P1071" s="5">
        <f>Table1[[#This Row],[Net Sales]]+(Table1[[#This Row],[Cost of Goods Sold]]+Table1[[#This Row],[Distribution]]+Table1[[#This Row],[Warehousing]])</f>
        <v>40986.400000000009</v>
      </c>
      <c r="Q1071" s="12">
        <f>Table1[[#This Row],[PROFIT]]/Table1[[#This Row],[Net Sales]]</f>
        <v>0.32742180809591376</v>
      </c>
      <c r="R1071" s="14">
        <f>ABS(Table1[[#This Row],[Distribution]])+ABS(Table1[[#This Row],[Warehousing]])</f>
        <v>5891.18</v>
      </c>
      <c r="S1071" s="12">
        <f>ABS(Table1[[#This Row],[Discounts]]/Table1[[#This Row],[Gross Sales]])</f>
        <v>7.8154825026511124E-2</v>
      </c>
      <c r="T1071" s="17">
        <f>Table1[[#This Row],[logistics cost]]/Table1[[#This Row],[Net Sales]]</f>
        <v>4.7061971957002444E-2</v>
      </c>
      <c r="U1071" s="1">
        <f>Table1[[#This Row],[PROFIT]]/Table1[[#This Row],[Volume]]</f>
        <v>144.8794627076706</v>
      </c>
      <c r="V1071" s="1">
        <f>ABS(Table1[[#This Row],[Discounts]])</f>
        <v>10612.8</v>
      </c>
    </row>
    <row r="1072" spans="1:22" ht="21.75" customHeight="1" x14ac:dyDescent="0.3">
      <c r="A1072" s="1">
        <v>1110020</v>
      </c>
      <c r="B1072" s="1" t="s">
        <v>41</v>
      </c>
      <c r="C1072" s="1">
        <v>202402</v>
      </c>
      <c r="D1072" s="1" t="s">
        <v>16</v>
      </c>
      <c r="E1072" s="1" t="s">
        <v>28</v>
      </c>
      <c r="F1072" s="1" t="s">
        <v>29</v>
      </c>
      <c r="G1072" s="1" t="s">
        <v>43</v>
      </c>
      <c r="H1072" s="1" t="s">
        <v>31</v>
      </c>
      <c r="I1072" s="5">
        <v>34.1</v>
      </c>
      <c r="J1072" s="5">
        <v>15345</v>
      </c>
      <c r="K1072" s="5">
        <v>-363.28</v>
      </c>
      <c r="L1072" s="5">
        <v>14981.72</v>
      </c>
      <c r="M1072" s="5">
        <v>-9959.24</v>
      </c>
      <c r="N1072" s="5">
        <v>-467.22</v>
      </c>
      <c r="O1072" s="5">
        <v>-275.92</v>
      </c>
      <c r="P1072" s="5">
        <f>Table1[[#This Row],[Net Sales]]+(Table1[[#This Row],[Cost of Goods Sold]]+Table1[[#This Row],[Distribution]]+Table1[[#This Row],[Warehousing]])</f>
        <v>4279.34</v>
      </c>
      <c r="Q1072" s="12">
        <f>Table1[[#This Row],[PROFIT]]/Table1[[#This Row],[Net Sales]]</f>
        <v>0.28563743014820731</v>
      </c>
      <c r="R1072" s="14">
        <f>ABS(Table1[[#This Row],[Distribution]])+ABS(Table1[[#This Row],[Warehousing]])</f>
        <v>743.1400000000001</v>
      </c>
      <c r="S1072" s="12">
        <f>ABS(Table1[[#This Row],[Discounts]]/Table1[[#This Row],[Gross Sales]])</f>
        <v>2.3674160964483545E-2</v>
      </c>
      <c r="T1072" s="17">
        <f>Table1[[#This Row],[logistics cost]]/Table1[[#This Row],[Net Sales]]</f>
        <v>4.9603116331102176E-2</v>
      </c>
      <c r="U1072" s="1">
        <f>Table1[[#This Row],[PROFIT]]/Table1[[#This Row],[Volume]]</f>
        <v>125.49384164222874</v>
      </c>
      <c r="V1072" s="1">
        <f>ABS(Table1[[#This Row],[Discounts]])</f>
        <v>363.28</v>
      </c>
    </row>
    <row r="1073" spans="1:22" ht="21.75" customHeight="1" x14ac:dyDescent="0.3">
      <c r="A1073" s="1">
        <v>1120020</v>
      </c>
      <c r="B1073" s="1" t="s">
        <v>21</v>
      </c>
      <c r="C1073" s="1">
        <v>202509</v>
      </c>
      <c r="D1073" s="1" t="s">
        <v>22</v>
      </c>
      <c r="E1073" s="1" t="s">
        <v>23</v>
      </c>
      <c r="F1073" s="1" t="s">
        <v>24</v>
      </c>
      <c r="G1073" s="1" t="s">
        <v>35</v>
      </c>
      <c r="H1073" s="1" t="s">
        <v>31</v>
      </c>
      <c r="I1073" s="5">
        <v>80.599999999999994</v>
      </c>
      <c r="J1073" s="5">
        <v>30628</v>
      </c>
      <c r="K1073" s="5">
        <v>-1119.3</v>
      </c>
      <c r="L1073" s="5">
        <v>29508.7</v>
      </c>
      <c r="M1073" s="5">
        <v>-18587.22</v>
      </c>
      <c r="N1073" s="5">
        <v>-1064.28</v>
      </c>
      <c r="O1073" s="5">
        <v>-485.9</v>
      </c>
      <c r="P1073" s="5">
        <f>Table1[[#This Row],[Net Sales]]+(Table1[[#This Row],[Cost of Goods Sold]]+Table1[[#This Row],[Distribution]]+Table1[[#This Row],[Warehousing]])</f>
        <v>9371.2999999999993</v>
      </c>
      <c r="Q1073" s="12">
        <f>Table1[[#This Row],[PROFIT]]/Table1[[#This Row],[Net Sales]]</f>
        <v>0.31757752798327271</v>
      </c>
      <c r="R1073" s="14">
        <f>ABS(Table1[[#This Row],[Distribution]])+ABS(Table1[[#This Row],[Warehousing]])</f>
        <v>1550.1799999999998</v>
      </c>
      <c r="S1073" s="12">
        <f>ABS(Table1[[#This Row],[Discounts]]/Table1[[#This Row],[Gross Sales]])</f>
        <v>3.654499151103565E-2</v>
      </c>
      <c r="T1073" s="17">
        <f>Table1[[#This Row],[logistics cost]]/Table1[[#This Row],[Net Sales]]</f>
        <v>5.2532981798588209E-2</v>
      </c>
      <c r="U1073" s="1">
        <f>Table1[[#This Row],[PROFIT]]/Table1[[#This Row],[Volume]]</f>
        <v>116.26923076923077</v>
      </c>
      <c r="V1073" s="1">
        <f>ABS(Table1[[#This Row],[Discounts]])</f>
        <v>1119.3</v>
      </c>
    </row>
    <row r="1074" spans="1:22" ht="21.75" customHeight="1" x14ac:dyDescent="0.3">
      <c r="A1074" s="1">
        <v>1110020</v>
      </c>
      <c r="B1074" s="1" t="s">
        <v>41</v>
      </c>
      <c r="C1074" s="1">
        <v>202404</v>
      </c>
      <c r="D1074" s="1" t="s">
        <v>16</v>
      </c>
      <c r="E1074" s="1" t="s">
        <v>28</v>
      </c>
      <c r="F1074" s="1" t="s">
        <v>29</v>
      </c>
      <c r="G1074" s="1" t="s">
        <v>33</v>
      </c>
      <c r="H1074" s="1" t="s">
        <v>34</v>
      </c>
      <c r="I1074" s="5">
        <v>69.5</v>
      </c>
      <c r="J1074" s="5">
        <v>31275</v>
      </c>
      <c r="K1074" s="5">
        <v>-2755.19</v>
      </c>
      <c r="L1074" s="5">
        <v>28519.81</v>
      </c>
      <c r="M1074" s="5">
        <v>-19130.990000000002</v>
      </c>
      <c r="N1074" s="5">
        <v>-586.4</v>
      </c>
      <c r="O1074" s="5">
        <v>-365.68</v>
      </c>
      <c r="P1074" s="5">
        <f>Table1[[#This Row],[Net Sales]]+(Table1[[#This Row],[Cost of Goods Sold]]+Table1[[#This Row],[Distribution]]+Table1[[#This Row],[Warehousing]])</f>
        <v>8436.739999999998</v>
      </c>
      <c r="Q1074" s="12">
        <f>Table1[[#This Row],[PROFIT]]/Table1[[#This Row],[Net Sales]]</f>
        <v>0.29582034382416983</v>
      </c>
      <c r="R1074" s="14">
        <f>ABS(Table1[[#This Row],[Distribution]])+ABS(Table1[[#This Row],[Warehousing]])</f>
        <v>952.07999999999993</v>
      </c>
      <c r="S1074" s="12">
        <f>ABS(Table1[[#This Row],[Discounts]]/Table1[[#This Row],[Gross Sales]])</f>
        <v>8.8095603517186247E-2</v>
      </c>
      <c r="T1074" s="17">
        <f>Table1[[#This Row],[logistics cost]]/Table1[[#This Row],[Net Sales]]</f>
        <v>3.3383111598569555E-2</v>
      </c>
      <c r="U1074" s="1">
        <f>Table1[[#This Row],[PROFIT]]/Table1[[#This Row],[Volume]]</f>
        <v>121.39194244604313</v>
      </c>
      <c r="V1074" s="1">
        <f>ABS(Table1[[#This Row],[Discounts]])</f>
        <v>2755.19</v>
      </c>
    </row>
    <row r="1075" spans="1:22" ht="21.75" customHeight="1" x14ac:dyDescent="0.3">
      <c r="A1075" s="1">
        <v>1130010</v>
      </c>
      <c r="B1075" s="1" t="s">
        <v>26</v>
      </c>
      <c r="C1075" s="1">
        <v>202407</v>
      </c>
      <c r="D1075" s="1" t="s">
        <v>27</v>
      </c>
      <c r="E1075" s="1" t="s">
        <v>28</v>
      </c>
      <c r="F1075" s="1" t="s">
        <v>29</v>
      </c>
      <c r="G1075" s="1" t="s">
        <v>25</v>
      </c>
      <c r="H1075" s="1" t="s">
        <v>20</v>
      </c>
      <c r="I1075" s="5">
        <v>75.7</v>
      </c>
      <c r="J1075" s="5">
        <v>27252</v>
      </c>
      <c r="K1075" s="5">
        <v>-2253.62</v>
      </c>
      <c r="L1075" s="5">
        <v>24998.38</v>
      </c>
      <c r="M1075" s="5">
        <v>-15962.65</v>
      </c>
      <c r="N1075" s="5">
        <v>-775.8</v>
      </c>
      <c r="O1075" s="5">
        <v>-409.57</v>
      </c>
      <c r="P1075" s="5">
        <f>Table1[[#This Row],[Net Sales]]+(Table1[[#This Row],[Cost of Goods Sold]]+Table1[[#This Row],[Distribution]]+Table1[[#This Row],[Warehousing]])</f>
        <v>7850.3600000000006</v>
      </c>
      <c r="Q1075" s="12">
        <f>Table1[[#This Row],[PROFIT]]/Table1[[#This Row],[Net Sales]]</f>
        <v>0.31403474945176446</v>
      </c>
      <c r="R1075" s="14">
        <f>ABS(Table1[[#This Row],[Distribution]])+ABS(Table1[[#This Row],[Warehousing]])</f>
        <v>1185.3699999999999</v>
      </c>
      <c r="S1075" s="12">
        <f>ABS(Table1[[#This Row],[Discounts]]/Table1[[#This Row],[Gross Sales]])</f>
        <v>8.2695581975634813E-2</v>
      </c>
      <c r="T1075" s="17">
        <f>Table1[[#This Row],[logistics cost]]/Table1[[#This Row],[Net Sales]]</f>
        <v>4.7417872678149536E-2</v>
      </c>
      <c r="U1075" s="1">
        <f>Table1[[#This Row],[PROFIT]]/Table1[[#This Row],[Volume]]</f>
        <v>103.70356671070013</v>
      </c>
      <c r="V1075" s="1">
        <f>ABS(Table1[[#This Row],[Discounts]])</f>
        <v>2253.62</v>
      </c>
    </row>
    <row r="1076" spans="1:22" ht="21.75" customHeight="1" x14ac:dyDescent="0.3">
      <c r="A1076" s="1">
        <v>1110010</v>
      </c>
      <c r="B1076" s="1" t="s">
        <v>15</v>
      </c>
      <c r="C1076" s="1">
        <v>202403</v>
      </c>
      <c r="D1076" s="1" t="s">
        <v>16</v>
      </c>
      <c r="E1076" s="1" t="s">
        <v>17</v>
      </c>
      <c r="F1076" s="1" t="s">
        <v>18</v>
      </c>
      <c r="G1076" s="1" t="s">
        <v>39</v>
      </c>
      <c r="H1076" s="1" t="s">
        <v>37</v>
      </c>
      <c r="I1076" s="5">
        <v>294.2</v>
      </c>
      <c r="J1076" s="5">
        <v>123564</v>
      </c>
      <c r="K1076" s="5">
        <v>-12676.66</v>
      </c>
      <c r="L1076" s="5">
        <v>110887.34</v>
      </c>
      <c r="M1076" s="5">
        <v>-72500.84</v>
      </c>
      <c r="N1076" s="5">
        <v>-3970.27</v>
      </c>
      <c r="O1076" s="5">
        <v>-1159.53</v>
      </c>
      <c r="P1076" s="5">
        <f>Table1[[#This Row],[Net Sales]]+(Table1[[#This Row],[Cost of Goods Sold]]+Table1[[#This Row],[Distribution]]+Table1[[#This Row],[Warehousing]])</f>
        <v>33256.699999999997</v>
      </c>
      <c r="Q1076" s="12">
        <f>Table1[[#This Row],[PROFIT]]/Table1[[#This Row],[Net Sales]]</f>
        <v>0.29991430942432201</v>
      </c>
      <c r="R1076" s="14">
        <f>ABS(Table1[[#This Row],[Distribution]])+ABS(Table1[[#This Row],[Warehousing]])</f>
        <v>5129.8</v>
      </c>
      <c r="S1076" s="12">
        <f>ABS(Table1[[#This Row],[Discounts]]/Table1[[#This Row],[Gross Sales]])</f>
        <v>0.10259185523291574</v>
      </c>
      <c r="T1076" s="17">
        <f>Table1[[#This Row],[logistics cost]]/Table1[[#This Row],[Net Sales]]</f>
        <v>4.6261367618702011E-2</v>
      </c>
      <c r="U1076" s="1">
        <f>Table1[[#This Row],[PROFIT]]/Table1[[#This Row],[Volume]]</f>
        <v>113.04112848402447</v>
      </c>
      <c r="V1076" s="1">
        <f>ABS(Table1[[#This Row],[Discounts]])</f>
        <v>12676.66</v>
      </c>
    </row>
    <row r="1077" spans="1:22" ht="21.75" customHeight="1" x14ac:dyDescent="0.3">
      <c r="A1077" s="1">
        <v>1120010</v>
      </c>
      <c r="B1077" s="1" t="s">
        <v>32</v>
      </c>
      <c r="C1077" s="1">
        <v>202401</v>
      </c>
      <c r="D1077" s="1" t="s">
        <v>22</v>
      </c>
      <c r="E1077" s="1" t="s">
        <v>17</v>
      </c>
      <c r="F1077" s="1" t="s">
        <v>18</v>
      </c>
      <c r="G1077" s="1" t="s">
        <v>19</v>
      </c>
      <c r="H1077" s="1" t="s">
        <v>20</v>
      </c>
      <c r="I1077" s="5">
        <v>117.9</v>
      </c>
      <c r="J1077" s="5">
        <v>56592</v>
      </c>
      <c r="K1077" s="5">
        <v>-4671.6899999999996</v>
      </c>
      <c r="L1077" s="5">
        <v>51920.31</v>
      </c>
      <c r="M1077" s="5">
        <v>-35177.269999999997</v>
      </c>
      <c r="N1077" s="5">
        <v>-1557.83</v>
      </c>
      <c r="O1077" s="5">
        <v>-682.48</v>
      </c>
      <c r="P1077" s="5">
        <f>Table1[[#This Row],[Net Sales]]+(Table1[[#This Row],[Cost of Goods Sold]]+Table1[[#This Row],[Distribution]]+Table1[[#This Row],[Warehousing]])</f>
        <v>14502.729999999996</v>
      </c>
      <c r="Q1077" s="12">
        <f>Table1[[#This Row],[PROFIT]]/Table1[[#This Row],[Net Sales]]</f>
        <v>0.27932672204769188</v>
      </c>
      <c r="R1077" s="14">
        <f>ABS(Table1[[#This Row],[Distribution]])+ABS(Table1[[#This Row],[Warehousing]])</f>
        <v>2240.31</v>
      </c>
      <c r="S1077" s="12">
        <f>ABS(Table1[[#This Row],[Discounts]]/Table1[[#This Row],[Gross Sales]])</f>
        <v>8.2550360474978782E-2</v>
      </c>
      <c r="T1077" s="17">
        <f>Table1[[#This Row],[logistics cost]]/Table1[[#This Row],[Net Sales]]</f>
        <v>4.314901047393592E-2</v>
      </c>
      <c r="U1077" s="1">
        <f>Table1[[#This Row],[PROFIT]]/Table1[[#This Row],[Volume]]</f>
        <v>123.00873621713312</v>
      </c>
      <c r="V1077" s="1">
        <f>ABS(Table1[[#This Row],[Discounts]])</f>
        <v>4671.6899999999996</v>
      </c>
    </row>
    <row r="1078" spans="1:22" ht="21.75" customHeight="1" x14ac:dyDescent="0.3">
      <c r="A1078" s="1">
        <v>1120020</v>
      </c>
      <c r="B1078" s="1" t="s">
        <v>21</v>
      </c>
      <c r="C1078" s="1">
        <v>202511</v>
      </c>
      <c r="D1078" s="1" t="s">
        <v>22</v>
      </c>
      <c r="E1078" s="1" t="s">
        <v>23</v>
      </c>
      <c r="F1078" s="1" t="s">
        <v>24</v>
      </c>
      <c r="G1078" s="1" t="s">
        <v>33</v>
      </c>
      <c r="H1078" s="1" t="s">
        <v>34</v>
      </c>
      <c r="I1078" s="5">
        <v>218.7</v>
      </c>
      <c r="J1078" s="5">
        <v>83106</v>
      </c>
      <c r="K1078" s="5">
        <v>-6643.46</v>
      </c>
      <c r="L1078" s="5">
        <v>76462.539999999994</v>
      </c>
      <c r="M1078" s="5">
        <v>-51519.75</v>
      </c>
      <c r="N1078" s="5">
        <v>-2299.35</v>
      </c>
      <c r="O1078" s="5">
        <v>-1148.5999999999999</v>
      </c>
      <c r="P1078" s="5">
        <f>Table1[[#This Row],[Net Sales]]+(Table1[[#This Row],[Cost of Goods Sold]]+Table1[[#This Row],[Distribution]]+Table1[[#This Row],[Warehousing]])</f>
        <v>21494.839999999997</v>
      </c>
      <c r="Q1078" s="12">
        <f>Table1[[#This Row],[PROFIT]]/Table1[[#This Row],[Net Sales]]</f>
        <v>0.28111595560388131</v>
      </c>
      <c r="R1078" s="14">
        <f>ABS(Table1[[#This Row],[Distribution]])+ABS(Table1[[#This Row],[Warehousing]])</f>
        <v>3447.95</v>
      </c>
      <c r="S1078" s="12">
        <f>ABS(Table1[[#This Row],[Discounts]]/Table1[[#This Row],[Gross Sales]])</f>
        <v>7.993959521574856E-2</v>
      </c>
      <c r="T1078" s="17">
        <f>Table1[[#This Row],[logistics cost]]/Table1[[#This Row],[Net Sales]]</f>
        <v>4.5093322821868072E-2</v>
      </c>
      <c r="U1078" s="1">
        <f>Table1[[#This Row],[PROFIT]]/Table1[[#This Row],[Volume]]</f>
        <v>98.284590763603092</v>
      </c>
      <c r="V1078" s="1">
        <f>ABS(Table1[[#This Row],[Discounts]])</f>
        <v>6643.46</v>
      </c>
    </row>
    <row r="1079" spans="1:22" ht="21.75" customHeight="1" x14ac:dyDescent="0.3">
      <c r="A1079" s="1">
        <v>1110020</v>
      </c>
      <c r="B1079" s="1" t="s">
        <v>41</v>
      </c>
      <c r="C1079" s="1">
        <v>202504</v>
      </c>
      <c r="D1079" s="1" t="s">
        <v>16</v>
      </c>
      <c r="E1079" s="1" t="s">
        <v>28</v>
      </c>
      <c r="F1079" s="1" t="s">
        <v>29</v>
      </c>
      <c r="G1079" s="1" t="s">
        <v>42</v>
      </c>
      <c r="H1079" s="1" t="s">
        <v>20</v>
      </c>
      <c r="I1079" s="5">
        <v>74.5</v>
      </c>
      <c r="J1079" s="5">
        <v>33525</v>
      </c>
      <c r="K1079" s="5">
        <v>-2868.43</v>
      </c>
      <c r="L1079" s="5">
        <v>30656.57</v>
      </c>
      <c r="M1079" s="5">
        <v>-19540.72</v>
      </c>
      <c r="N1079" s="5">
        <v>-706.04</v>
      </c>
      <c r="O1079" s="5">
        <v>-448.54</v>
      </c>
      <c r="P1079" s="5">
        <f>Table1[[#This Row],[Net Sales]]+(Table1[[#This Row],[Cost of Goods Sold]]+Table1[[#This Row],[Distribution]]+Table1[[#This Row],[Warehousing]])</f>
        <v>9961.2699999999968</v>
      </c>
      <c r="Q1079" s="12">
        <f>Table1[[#This Row],[PROFIT]]/Table1[[#This Row],[Net Sales]]</f>
        <v>0.32493100173959438</v>
      </c>
      <c r="R1079" s="14">
        <f>ABS(Table1[[#This Row],[Distribution]])+ABS(Table1[[#This Row],[Warehousing]])</f>
        <v>1154.58</v>
      </c>
      <c r="S1079" s="12">
        <f>ABS(Table1[[#This Row],[Discounts]]/Table1[[#This Row],[Gross Sales]])</f>
        <v>8.5560924683072331E-2</v>
      </c>
      <c r="T1079" s="17">
        <f>Table1[[#This Row],[logistics cost]]/Table1[[#This Row],[Net Sales]]</f>
        <v>3.7661747547100013E-2</v>
      </c>
      <c r="U1079" s="1">
        <f>Table1[[#This Row],[PROFIT]]/Table1[[#This Row],[Volume]]</f>
        <v>133.70832214765096</v>
      </c>
      <c r="V1079" s="1">
        <f>ABS(Table1[[#This Row],[Discounts]])</f>
        <v>2868.43</v>
      </c>
    </row>
    <row r="1080" spans="1:22" ht="21.75" customHeight="1" x14ac:dyDescent="0.3">
      <c r="A1080" s="1">
        <v>1110010</v>
      </c>
      <c r="B1080" s="1" t="s">
        <v>15</v>
      </c>
      <c r="C1080" s="1">
        <v>202510</v>
      </c>
      <c r="D1080" s="1" t="s">
        <v>16</v>
      </c>
      <c r="E1080" s="1" t="s">
        <v>17</v>
      </c>
      <c r="F1080" s="1" t="s">
        <v>18</v>
      </c>
      <c r="G1080" s="1" t="s">
        <v>36</v>
      </c>
      <c r="H1080" s="1" t="s">
        <v>37</v>
      </c>
      <c r="I1080" s="5">
        <v>213.6</v>
      </c>
      <c r="J1080" s="5">
        <v>89712</v>
      </c>
      <c r="K1080" s="5">
        <v>-9935.8799999999992</v>
      </c>
      <c r="L1080" s="5">
        <v>79776.12</v>
      </c>
      <c r="M1080" s="5">
        <v>-50232.06</v>
      </c>
      <c r="N1080" s="5">
        <v>-3133.08</v>
      </c>
      <c r="O1080" s="5">
        <v>-1209.6500000000001</v>
      </c>
      <c r="P1080" s="5">
        <f>Table1[[#This Row],[Net Sales]]+(Table1[[#This Row],[Cost of Goods Sold]]+Table1[[#This Row],[Distribution]]+Table1[[#This Row],[Warehousing]])</f>
        <v>25201.329999999994</v>
      </c>
      <c r="Q1080" s="12">
        <f>Table1[[#This Row],[PROFIT]]/Table1[[#This Row],[Net Sales]]</f>
        <v>0.31590067303348418</v>
      </c>
      <c r="R1080" s="14">
        <f>ABS(Table1[[#This Row],[Distribution]])+ABS(Table1[[#This Row],[Warehousing]])</f>
        <v>4342.7299999999996</v>
      </c>
      <c r="S1080" s="12">
        <f>ABS(Table1[[#This Row],[Discounts]]/Table1[[#This Row],[Gross Sales]])</f>
        <v>0.11075307651150347</v>
      </c>
      <c r="T1080" s="17">
        <f>Table1[[#This Row],[logistics cost]]/Table1[[#This Row],[Net Sales]]</f>
        <v>5.4436465448557785E-2</v>
      </c>
      <c r="U1080" s="1">
        <f>Table1[[#This Row],[PROFIT]]/Table1[[#This Row],[Volume]]</f>
        <v>117.98375468164792</v>
      </c>
      <c r="V1080" s="1">
        <f>ABS(Table1[[#This Row],[Discounts]])</f>
        <v>9935.8799999999992</v>
      </c>
    </row>
    <row r="1081" spans="1:22" ht="21.75" customHeight="1" x14ac:dyDescent="0.3">
      <c r="A1081" s="1">
        <v>1130010</v>
      </c>
      <c r="B1081" s="1" t="s">
        <v>26</v>
      </c>
      <c r="C1081" s="1">
        <v>202405</v>
      </c>
      <c r="D1081" s="1" t="s">
        <v>27</v>
      </c>
      <c r="E1081" s="1" t="s">
        <v>28</v>
      </c>
      <c r="F1081" s="1" t="s">
        <v>29</v>
      </c>
      <c r="G1081" s="1" t="s">
        <v>40</v>
      </c>
      <c r="H1081" s="1" t="s">
        <v>34</v>
      </c>
      <c r="I1081" s="5">
        <v>134.80000000000001</v>
      </c>
      <c r="J1081" s="5">
        <v>48528</v>
      </c>
      <c r="K1081" s="5">
        <v>-3921.52</v>
      </c>
      <c r="L1081" s="5">
        <v>44606.48</v>
      </c>
      <c r="M1081" s="5">
        <v>-29946.880000000001</v>
      </c>
      <c r="N1081" s="5">
        <v>-1276.55</v>
      </c>
      <c r="O1081" s="5">
        <v>-843.37</v>
      </c>
      <c r="P1081" s="5">
        <f>Table1[[#This Row],[Net Sales]]+(Table1[[#This Row],[Cost of Goods Sold]]+Table1[[#This Row],[Distribution]]+Table1[[#This Row],[Warehousing]])</f>
        <v>12539.680000000004</v>
      </c>
      <c r="Q1081" s="12">
        <f>Table1[[#This Row],[PROFIT]]/Table1[[#This Row],[Net Sales]]</f>
        <v>0.28111790035887169</v>
      </c>
      <c r="R1081" s="14">
        <f>ABS(Table1[[#This Row],[Distribution]])+ABS(Table1[[#This Row],[Warehousing]])</f>
        <v>2119.92</v>
      </c>
      <c r="S1081" s="12">
        <f>ABS(Table1[[#This Row],[Discounts]]/Table1[[#This Row],[Gross Sales]])</f>
        <v>8.0809429607649197E-2</v>
      </c>
      <c r="T1081" s="17">
        <f>Table1[[#This Row],[logistics cost]]/Table1[[#This Row],[Net Sales]]</f>
        <v>4.7524933597091722E-2</v>
      </c>
      <c r="U1081" s="1">
        <f>Table1[[#This Row],[PROFIT]]/Table1[[#This Row],[Volume]]</f>
        <v>93.024332344213676</v>
      </c>
      <c r="V1081" s="1">
        <f>ABS(Table1[[#This Row],[Discounts]])</f>
        <v>3921.52</v>
      </c>
    </row>
    <row r="1082" spans="1:22" ht="21.75" customHeight="1" x14ac:dyDescent="0.3">
      <c r="A1082" s="1">
        <v>1120020</v>
      </c>
      <c r="B1082" s="1" t="s">
        <v>21</v>
      </c>
      <c r="C1082" s="1">
        <v>202508</v>
      </c>
      <c r="D1082" s="1" t="s">
        <v>22</v>
      </c>
      <c r="E1082" s="1" t="s">
        <v>23</v>
      </c>
      <c r="F1082" s="1" t="s">
        <v>24</v>
      </c>
      <c r="G1082" s="1" t="s">
        <v>36</v>
      </c>
      <c r="H1082" s="1" t="s">
        <v>37</v>
      </c>
      <c r="I1082" s="5">
        <v>201.7</v>
      </c>
      <c r="J1082" s="5">
        <v>76646</v>
      </c>
      <c r="K1082" s="5">
        <v>-9068.7999999999993</v>
      </c>
      <c r="L1082" s="5">
        <v>67577.2</v>
      </c>
      <c r="M1082" s="5">
        <v>-44196.44</v>
      </c>
      <c r="N1082" s="5">
        <v>-2695.53</v>
      </c>
      <c r="O1082" s="5">
        <v>-741.6</v>
      </c>
      <c r="P1082" s="5">
        <f>Table1[[#This Row],[Net Sales]]+(Table1[[#This Row],[Cost of Goods Sold]]+Table1[[#This Row],[Distribution]]+Table1[[#This Row],[Warehousing]])</f>
        <v>19943.629999999997</v>
      </c>
      <c r="Q1082" s="12">
        <f>Table1[[#This Row],[PROFIT]]/Table1[[#This Row],[Net Sales]]</f>
        <v>0.29512365117228884</v>
      </c>
      <c r="R1082" s="14">
        <f>ABS(Table1[[#This Row],[Distribution]])+ABS(Table1[[#This Row],[Warehousing]])</f>
        <v>3437.13</v>
      </c>
      <c r="S1082" s="12">
        <f>ABS(Table1[[#This Row],[Discounts]]/Table1[[#This Row],[Gross Sales]])</f>
        <v>0.11832059076794613</v>
      </c>
      <c r="T1082" s="17">
        <f>Table1[[#This Row],[logistics cost]]/Table1[[#This Row],[Net Sales]]</f>
        <v>5.0862273074350525E-2</v>
      </c>
      <c r="U1082" s="1">
        <f>Table1[[#This Row],[PROFIT]]/Table1[[#This Row],[Volume]]</f>
        <v>98.877689638076347</v>
      </c>
      <c r="V1082" s="1">
        <f>ABS(Table1[[#This Row],[Discounts]])</f>
        <v>9068.7999999999993</v>
      </c>
    </row>
    <row r="1083" spans="1:22" ht="21.75" customHeight="1" x14ac:dyDescent="0.3">
      <c r="A1083" s="1">
        <v>1110010</v>
      </c>
      <c r="B1083" s="1" t="s">
        <v>15</v>
      </c>
      <c r="C1083" s="1">
        <v>202506</v>
      </c>
      <c r="D1083" s="1" t="s">
        <v>16</v>
      </c>
      <c r="E1083" s="1" t="s">
        <v>17</v>
      </c>
      <c r="F1083" s="1" t="s">
        <v>18</v>
      </c>
      <c r="G1083" s="1" t="s">
        <v>39</v>
      </c>
      <c r="H1083" s="1" t="s">
        <v>37</v>
      </c>
      <c r="I1083" s="5">
        <v>266.89999999999998</v>
      </c>
      <c r="J1083" s="5">
        <v>112098</v>
      </c>
      <c r="K1083" s="5">
        <v>-12543.24</v>
      </c>
      <c r="L1083" s="5">
        <v>99554.76</v>
      </c>
      <c r="M1083" s="5">
        <v>-67070.850000000006</v>
      </c>
      <c r="N1083" s="5">
        <v>-2984.48</v>
      </c>
      <c r="O1083" s="5">
        <v>-1448.33</v>
      </c>
      <c r="P1083" s="5">
        <f>Table1[[#This Row],[Net Sales]]+(Table1[[#This Row],[Cost of Goods Sold]]+Table1[[#This Row],[Distribution]]+Table1[[#This Row],[Warehousing]])</f>
        <v>28051.099999999991</v>
      </c>
      <c r="Q1083" s="12">
        <f>Table1[[#This Row],[PROFIT]]/Table1[[#This Row],[Net Sales]]</f>
        <v>0.28176553285849909</v>
      </c>
      <c r="R1083" s="14">
        <f>ABS(Table1[[#This Row],[Distribution]])+ABS(Table1[[#This Row],[Warehousing]])</f>
        <v>4432.8099999999995</v>
      </c>
      <c r="S1083" s="12">
        <f>ABS(Table1[[#This Row],[Discounts]]/Table1[[#This Row],[Gross Sales]])</f>
        <v>0.11189530589305786</v>
      </c>
      <c r="T1083" s="17">
        <f>Table1[[#This Row],[logistics cost]]/Table1[[#This Row],[Net Sales]]</f>
        <v>4.4526349116807674E-2</v>
      </c>
      <c r="U1083" s="1">
        <f>Table1[[#This Row],[PROFIT]]/Table1[[#This Row],[Volume]]</f>
        <v>105.0996627950543</v>
      </c>
      <c r="V1083" s="1">
        <f>ABS(Table1[[#This Row],[Discounts]])</f>
        <v>12543.24</v>
      </c>
    </row>
    <row r="1084" spans="1:22" ht="21.75" customHeight="1" x14ac:dyDescent="0.3">
      <c r="A1084" s="1">
        <v>1110020</v>
      </c>
      <c r="B1084" s="1" t="s">
        <v>41</v>
      </c>
      <c r="C1084" s="1">
        <v>202403</v>
      </c>
      <c r="D1084" s="1" t="s">
        <v>16</v>
      </c>
      <c r="E1084" s="1" t="s">
        <v>28</v>
      </c>
      <c r="F1084" s="1" t="s">
        <v>29</v>
      </c>
      <c r="G1084" s="1" t="s">
        <v>33</v>
      </c>
      <c r="H1084" s="1" t="s">
        <v>34</v>
      </c>
      <c r="I1084" s="5">
        <v>120</v>
      </c>
      <c r="J1084" s="5">
        <v>54000</v>
      </c>
      <c r="K1084" s="5">
        <v>-4368.59</v>
      </c>
      <c r="L1084" s="5">
        <v>49631.41</v>
      </c>
      <c r="M1084" s="5">
        <v>-31037.19</v>
      </c>
      <c r="N1084" s="5">
        <v>-1170.49</v>
      </c>
      <c r="O1084" s="5">
        <v>-879.44</v>
      </c>
      <c r="P1084" s="5">
        <f>Table1[[#This Row],[Net Sales]]+(Table1[[#This Row],[Cost of Goods Sold]]+Table1[[#This Row],[Distribution]]+Table1[[#This Row],[Warehousing]])</f>
        <v>16544.29</v>
      </c>
      <c r="Q1084" s="12">
        <f>Table1[[#This Row],[PROFIT]]/Table1[[#This Row],[Net Sales]]</f>
        <v>0.33334313895172429</v>
      </c>
      <c r="R1084" s="14">
        <f>ABS(Table1[[#This Row],[Distribution]])+ABS(Table1[[#This Row],[Warehousing]])</f>
        <v>2049.9300000000003</v>
      </c>
      <c r="S1084" s="12">
        <f>ABS(Table1[[#This Row],[Discounts]]/Table1[[#This Row],[Gross Sales]])</f>
        <v>8.0899814814814813E-2</v>
      </c>
      <c r="T1084" s="17">
        <f>Table1[[#This Row],[logistics cost]]/Table1[[#This Row],[Net Sales]]</f>
        <v>4.1303078030626175E-2</v>
      </c>
      <c r="U1084" s="1">
        <f>Table1[[#This Row],[PROFIT]]/Table1[[#This Row],[Volume]]</f>
        <v>137.86908333333335</v>
      </c>
      <c r="V1084" s="1">
        <f>ABS(Table1[[#This Row],[Discounts]])</f>
        <v>4368.59</v>
      </c>
    </row>
    <row r="1085" spans="1:22" ht="21.75" customHeight="1" x14ac:dyDescent="0.3">
      <c r="A1085" s="1">
        <v>1120010</v>
      </c>
      <c r="B1085" s="1" t="s">
        <v>32</v>
      </c>
      <c r="C1085" s="1">
        <v>202503</v>
      </c>
      <c r="D1085" s="1" t="s">
        <v>22</v>
      </c>
      <c r="E1085" s="1" t="s">
        <v>17</v>
      </c>
      <c r="F1085" s="1" t="s">
        <v>18</v>
      </c>
      <c r="G1085" s="1" t="s">
        <v>35</v>
      </c>
      <c r="H1085" s="1" t="s">
        <v>31</v>
      </c>
      <c r="I1085" s="5">
        <v>81.5</v>
      </c>
      <c r="J1085" s="5">
        <v>39120</v>
      </c>
      <c r="K1085" s="5">
        <v>-892.29</v>
      </c>
      <c r="L1085" s="5">
        <v>38227.71</v>
      </c>
      <c r="M1085" s="5">
        <v>-23985.52</v>
      </c>
      <c r="N1085" s="5">
        <v>-1199.3800000000001</v>
      </c>
      <c r="O1085" s="5">
        <v>-397.41</v>
      </c>
      <c r="P1085" s="5">
        <f>Table1[[#This Row],[Net Sales]]+(Table1[[#This Row],[Cost of Goods Sold]]+Table1[[#This Row],[Distribution]]+Table1[[#This Row],[Warehousing]])</f>
        <v>12645.399999999998</v>
      </c>
      <c r="Q1085" s="12">
        <f>Table1[[#This Row],[PROFIT]]/Table1[[#This Row],[Net Sales]]</f>
        <v>0.33079145991219455</v>
      </c>
      <c r="R1085" s="14">
        <f>ABS(Table1[[#This Row],[Distribution]])+ABS(Table1[[#This Row],[Warehousing]])</f>
        <v>1596.7900000000002</v>
      </c>
      <c r="S1085" s="12">
        <f>ABS(Table1[[#This Row],[Discounts]]/Table1[[#This Row],[Gross Sales]])</f>
        <v>2.28090490797546E-2</v>
      </c>
      <c r="T1085" s="17">
        <f>Table1[[#This Row],[logistics cost]]/Table1[[#This Row],[Net Sales]]</f>
        <v>4.1770485336422199E-2</v>
      </c>
      <c r="U1085" s="1">
        <f>Table1[[#This Row],[PROFIT]]/Table1[[#This Row],[Volume]]</f>
        <v>155.15828220858893</v>
      </c>
      <c r="V1085" s="1">
        <f>ABS(Table1[[#This Row],[Discounts]])</f>
        <v>892.29</v>
      </c>
    </row>
    <row r="1086" spans="1:22" ht="21.75" customHeight="1" x14ac:dyDescent="0.3">
      <c r="A1086" s="1">
        <v>1120010</v>
      </c>
      <c r="B1086" s="1" t="s">
        <v>32</v>
      </c>
      <c r="C1086" s="1">
        <v>202508</v>
      </c>
      <c r="D1086" s="1" t="s">
        <v>22</v>
      </c>
      <c r="E1086" s="1" t="s">
        <v>17</v>
      </c>
      <c r="F1086" s="1" t="s">
        <v>18</v>
      </c>
      <c r="G1086" s="1" t="s">
        <v>35</v>
      </c>
      <c r="H1086" s="1" t="s">
        <v>31</v>
      </c>
      <c r="I1086" s="5">
        <v>110.9</v>
      </c>
      <c r="J1086" s="5">
        <v>53232</v>
      </c>
      <c r="K1086" s="5">
        <v>-1201.96</v>
      </c>
      <c r="L1086" s="5">
        <v>52030.04</v>
      </c>
      <c r="M1086" s="5">
        <v>-33403.49</v>
      </c>
      <c r="N1086" s="5">
        <v>-1919.74</v>
      </c>
      <c r="O1086" s="5">
        <v>-1015.65</v>
      </c>
      <c r="P1086" s="5">
        <f>Table1[[#This Row],[Net Sales]]+(Table1[[#This Row],[Cost of Goods Sold]]+Table1[[#This Row],[Distribution]]+Table1[[#This Row],[Warehousing]])</f>
        <v>15691.160000000003</v>
      </c>
      <c r="Q1086" s="12">
        <f>Table1[[#This Row],[PROFIT]]/Table1[[#This Row],[Net Sales]]</f>
        <v>0.30157885713714622</v>
      </c>
      <c r="R1086" s="14">
        <f>ABS(Table1[[#This Row],[Distribution]])+ABS(Table1[[#This Row],[Warehousing]])</f>
        <v>2935.39</v>
      </c>
      <c r="S1086" s="12">
        <f>ABS(Table1[[#This Row],[Discounts]]/Table1[[#This Row],[Gross Sales]])</f>
        <v>2.2579651337541331E-2</v>
      </c>
      <c r="T1086" s="17">
        <f>Table1[[#This Row],[logistics cost]]/Table1[[#This Row],[Net Sales]]</f>
        <v>5.6417215900660463E-2</v>
      </c>
      <c r="U1086" s="1">
        <f>Table1[[#This Row],[PROFIT]]/Table1[[#This Row],[Volume]]</f>
        <v>141.48926961226331</v>
      </c>
      <c r="V1086" s="1">
        <f>ABS(Table1[[#This Row],[Discounts]])</f>
        <v>1201.96</v>
      </c>
    </row>
    <row r="1087" spans="1:22" ht="21.75" customHeight="1" x14ac:dyDescent="0.3">
      <c r="A1087" s="1">
        <v>1120010</v>
      </c>
      <c r="B1087" s="1" t="s">
        <v>32</v>
      </c>
      <c r="C1087" s="1">
        <v>202505</v>
      </c>
      <c r="D1087" s="1" t="s">
        <v>22</v>
      </c>
      <c r="E1087" s="1" t="s">
        <v>17</v>
      </c>
      <c r="F1087" s="1" t="s">
        <v>18</v>
      </c>
      <c r="G1087" s="1" t="s">
        <v>42</v>
      </c>
      <c r="H1087" s="1" t="s">
        <v>20</v>
      </c>
      <c r="I1087" s="5">
        <v>59.5</v>
      </c>
      <c r="J1087" s="5">
        <v>28560</v>
      </c>
      <c r="K1087" s="5">
        <v>-2465.36</v>
      </c>
      <c r="L1087" s="5">
        <v>26094.639999999999</v>
      </c>
      <c r="M1087" s="5">
        <v>-17730.650000000001</v>
      </c>
      <c r="N1087" s="5">
        <v>-544.16</v>
      </c>
      <c r="O1087" s="5">
        <v>-516</v>
      </c>
      <c r="P1087" s="5">
        <f>Table1[[#This Row],[Net Sales]]+(Table1[[#This Row],[Cost of Goods Sold]]+Table1[[#This Row],[Distribution]]+Table1[[#This Row],[Warehousing]])</f>
        <v>7303.8299999999981</v>
      </c>
      <c r="Q1087" s="12">
        <f>Table1[[#This Row],[PROFIT]]/Table1[[#This Row],[Net Sales]]</f>
        <v>0.27989771079424736</v>
      </c>
      <c r="R1087" s="14">
        <f>ABS(Table1[[#This Row],[Distribution]])+ABS(Table1[[#This Row],[Warehousing]])</f>
        <v>1060.1599999999999</v>
      </c>
      <c r="S1087" s="12">
        <f>ABS(Table1[[#This Row],[Discounts]]/Table1[[#This Row],[Gross Sales]])</f>
        <v>8.6322128851540614E-2</v>
      </c>
      <c r="T1087" s="17">
        <f>Table1[[#This Row],[logistics cost]]/Table1[[#This Row],[Net Sales]]</f>
        <v>4.0627500513515415E-2</v>
      </c>
      <c r="U1087" s="1">
        <f>Table1[[#This Row],[PROFIT]]/Table1[[#This Row],[Volume]]</f>
        <v>122.75344537815123</v>
      </c>
      <c r="V1087" s="1">
        <f>ABS(Table1[[#This Row],[Discounts]])</f>
        <v>2465.36</v>
      </c>
    </row>
    <row r="1088" spans="1:22" ht="21.75" customHeight="1" x14ac:dyDescent="0.3">
      <c r="A1088" s="1">
        <v>1110010</v>
      </c>
      <c r="B1088" s="1" t="s">
        <v>15</v>
      </c>
      <c r="C1088" s="1">
        <v>202405</v>
      </c>
      <c r="D1088" s="1" t="s">
        <v>16</v>
      </c>
      <c r="E1088" s="1" t="s">
        <v>17</v>
      </c>
      <c r="F1088" s="1" t="s">
        <v>18</v>
      </c>
      <c r="G1088" s="1" t="s">
        <v>36</v>
      </c>
      <c r="H1088" s="1" t="s">
        <v>37</v>
      </c>
      <c r="I1088" s="5">
        <v>263.3</v>
      </c>
      <c r="J1088" s="5">
        <v>110586</v>
      </c>
      <c r="K1088" s="5">
        <v>-10132.6</v>
      </c>
      <c r="L1088" s="5">
        <v>100453.4</v>
      </c>
      <c r="M1088" s="5">
        <v>-63234.65</v>
      </c>
      <c r="N1088" s="5">
        <v>-2811.25</v>
      </c>
      <c r="O1088" s="5">
        <v>-1077.8399999999999</v>
      </c>
      <c r="P1088" s="5">
        <f>Table1[[#This Row],[Net Sales]]+(Table1[[#This Row],[Cost of Goods Sold]]+Table1[[#This Row],[Distribution]]+Table1[[#This Row],[Warehousing]])</f>
        <v>33329.660000000003</v>
      </c>
      <c r="Q1088" s="12">
        <f>Table1[[#This Row],[PROFIT]]/Table1[[#This Row],[Net Sales]]</f>
        <v>0.33179225392072348</v>
      </c>
      <c r="R1088" s="14">
        <f>ABS(Table1[[#This Row],[Distribution]])+ABS(Table1[[#This Row],[Warehousing]])</f>
        <v>3889.09</v>
      </c>
      <c r="S1088" s="12">
        <f>ABS(Table1[[#This Row],[Discounts]]/Table1[[#This Row],[Gross Sales]])</f>
        <v>9.16264264915993E-2</v>
      </c>
      <c r="T1088" s="17">
        <f>Table1[[#This Row],[logistics cost]]/Table1[[#This Row],[Net Sales]]</f>
        <v>3.8715364537188393E-2</v>
      </c>
      <c r="U1088" s="1">
        <f>Table1[[#This Row],[PROFIT]]/Table1[[#This Row],[Volume]]</f>
        <v>126.58435244967718</v>
      </c>
      <c r="V1088" s="1">
        <f>ABS(Table1[[#This Row],[Discounts]])</f>
        <v>10132.6</v>
      </c>
    </row>
    <row r="1089" spans="1:22" ht="21.75" customHeight="1" x14ac:dyDescent="0.3">
      <c r="A1089" s="1">
        <v>1120020</v>
      </c>
      <c r="B1089" s="1" t="s">
        <v>21</v>
      </c>
      <c r="C1089" s="1">
        <v>202403</v>
      </c>
      <c r="D1089" s="1" t="s">
        <v>22</v>
      </c>
      <c r="E1089" s="1" t="s">
        <v>23</v>
      </c>
      <c r="F1089" s="1" t="s">
        <v>24</v>
      </c>
      <c r="G1089" s="1" t="s">
        <v>43</v>
      </c>
      <c r="H1089" s="1" t="s">
        <v>31</v>
      </c>
      <c r="I1089" s="5">
        <v>48.4</v>
      </c>
      <c r="J1089" s="5">
        <v>18392</v>
      </c>
      <c r="K1089" s="5">
        <v>-540.16999999999996</v>
      </c>
      <c r="L1089" s="5">
        <v>17851.830000000002</v>
      </c>
      <c r="M1089" s="5">
        <v>-11641.3</v>
      </c>
      <c r="N1089" s="5">
        <v>-649.20000000000005</v>
      </c>
      <c r="O1089" s="5">
        <v>-198</v>
      </c>
      <c r="P1089" s="5">
        <f>Table1[[#This Row],[Net Sales]]+(Table1[[#This Row],[Cost of Goods Sold]]+Table1[[#This Row],[Distribution]]+Table1[[#This Row],[Warehousing]])</f>
        <v>5363.3300000000017</v>
      </c>
      <c r="Q1089" s="12">
        <f>Table1[[#This Row],[PROFIT]]/Table1[[#This Row],[Net Sales]]</f>
        <v>0.3004358656787568</v>
      </c>
      <c r="R1089" s="14">
        <f>ABS(Table1[[#This Row],[Distribution]])+ABS(Table1[[#This Row],[Warehousing]])</f>
        <v>847.2</v>
      </c>
      <c r="S1089" s="12">
        <f>ABS(Table1[[#This Row],[Discounts]]/Table1[[#This Row],[Gross Sales]])</f>
        <v>2.9369834710743798E-2</v>
      </c>
      <c r="T1089" s="17">
        <f>Table1[[#This Row],[logistics cost]]/Table1[[#This Row],[Net Sales]]</f>
        <v>4.7457319501698146E-2</v>
      </c>
      <c r="U1089" s="1">
        <f>Table1[[#This Row],[PROFIT]]/Table1[[#This Row],[Volume]]</f>
        <v>110.81260330578516</v>
      </c>
      <c r="V1089" s="1">
        <f>ABS(Table1[[#This Row],[Discounts]])</f>
        <v>540.16999999999996</v>
      </c>
    </row>
    <row r="1090" spans="1:22" ht="21.75" customHeight="1" x14ac:dyDescent="0.3">
      <c r="A1090" s="1">
        <v>1110020</v>
      </c>
      <c r="B1090" s="1" t="s">
        <v>41</v>
      </c>
      <c r="C1090" s="1">
        <v>202502</v>
      </c>
      <c r="D1090" s="1" t="s">
        <v>16</v>
      </c>
      <c r="E1090" s="1" t="s">
        <v>28</v>
      </c>
      <c r="F1090" s="1" t="s">
        <v>29</v>
      </c>
      <c r="G1090" s="1" t="s">
        <v>42</v>
      </c>
      <c r="H1090" s="1" t="s">
        <v>20</v>
      </c>
      <c r="I1090" s="5">
        <v>31.9</v>
      </c>
      <c r="J1090" s="5">
        <v>14355</v>
      </c>
      <c r="K1090" s="5">
        <v>-1002.86</v>
      </c>
      <c r="L1090" s="5">
        <v>13352.14</v>
      </c>
      <c r="M1090" s="5">
        <v>-8532.51</v>
      </c>
      <c r="N1090" s="5">
        <v>-533.13</v>
      </c>
      <c r="O1090" s="5">
        <v>-198.45</v>
      </c>
      <c r="P1090" s="5">
        <f>Table1[[#This Row],[Net Sales]]+(Table1[[#This Row],[Cost of Goods Sold]]+Table1[[#This Row],[Distribution]]+Table1[[#This Row],[Warehousing]])</f>
        <v>4088.0499999999993</v>
      </c>
      <c r="Q1090" s="12">
        <f>Table1[[#This Row],[PROFIT]]/Table1[[#This Row],[Net Sales]]</f>
        <v>0.3061718945427474</v>
      </c>
      <c r="R1090" s="14">
        <f>ABS(Table1[[#This Row],[Distribution]])+ABS(Table1[[#This Row],[Warehousing]])</f>
        <v>731.57999999999993</v>
      </c>
      <c r="S1090" s="12">
        <f>ABS(Table1[[#This Row],[Discounts]]/Table1[[#This Row],[Gross Sales]])</f>
        <v>6.9861372344130965E-2</v>
      </c>
      <c r="T1090" s="17">
        <f>Table1[[#This Row],[logistics cost]]/Table1[[#This Row],[Net Sales]]</f>
        <v>5.4791216988437808E-2</v>
      </c>
      <c r="U1090" s="1">
        <f>Table1[[#This Row],[PROFIT]]/Table1[[#This Row],[Volume]]</f>
        <v>128.15203761755484</v>
      </c>
      <c r="V1090" s="1">
        <f>ABS(Table1[[#This Row],[Discounts]])</f>
        <v>1002.86</v>
      </c>
    </row>
    <row r="1091" spans="1:22" ht="21.75" customHeight="1" x14ac:dyDescent="0.3">
      <c r="A1091" s="1">
        <v>1120020</v>
      </c>
      <c r="B1091" s="1" t="s">
        <v>21</v>
      </c>
      <c r="C1091" s="1">
        <v>202503</v>
      </c>
      <c r="D1091" s="1" t="s">
        <v>22</v>
      </c>
      <c r="E1091" s="1" t="s">
        <v>23</v>
      </c>
      <c r="F1091" s="1" t="s">
        <v>24</v>
      </c>
      <c r="G1091" s="1" t="s">
        <v>19</v>
      </c>
      <c r="H1091" s="1" t="s">
        <v>20</v>
      </c>
      <c r="I1091" s="5">
        <v>14.2</v>
      </c>
      <c r="J1091" s="5">
        <v>5396</v>
      </c>
      <c r="K1091" s="5">
        <v>-348.97</v>
      </c>
      <c r="L1091" s="5">
        <v>5047.03</v>
      </c>
      <c r="M1091" s="5">
        <v>-3271.48</v>
      </c>
      <c r="N1091" s="5">
        <v>-165.56</v>
      </c>
      <c r="O1091" s="5">
        <v>-66.63</v>
      </c>
      <c r="P1091" s="5">
        <f>Table1[[#This Row],[Net Sales]]+(Table1[[#This Row],[Cost of Goods Sold]]+Table1[[#This Row],[Distribution]]+Table1[[#This Row],[Warehousing]])</f>
        <v>1543.3599999999997</v>
      </c>
      <c r="Q1091" s="12">
        <f>Table1[[#This Row],[PROFIT]]/Table1[[#This Row],[Net Sales]]</f>
        <v>0.30579568577955746</v>
      </c>
      <c r="R1091" s="14">
        <f>ABS(Table1[[#This Row],[Distribution]])+ABS(Table1[[#This Row],[Warehousing]])</f>
        <v>232.19</v>
      </c>
      <c r="S1091" s="12">
        <f>ABS(Table1[[#This Row],[Discounts]]/Table1[[#This Row],[Gross Sales]])</f>
        <v>6.4671979243884362E-2</v>
      </c>
      <c r="T1091" s="17">
        <f>Table1[[#This Row],[logistics cost]]/Table1[[#This Row],[Net Sales]]</f>
        <v>4.6005274389096164E-2</v>
      </c>
      <c r="U1091" s="1">
        <f>Table1[[#This Row],[PROFIT]]/Table1[[#This Row],[Volume]]</f>
        <v>108.68732394366195</v>
      </c>
      <c r="V1091" s="1">
        <f>ABS(Table1[[#This Row],[Discounts]])</f>
        <v>348.97</v>
      </c>
    </row>
    <row r="1092" spans="1:22" ht="21.75" customHeight="1" x14ac:dyDescent="0.3">
      <c r="A1092" s="1">
        <v>1110010</v>
      </c>
      <c r="B1092" s="1" t="s">
        <v>15</v>
      </c>
      <c r="C1092" s="1">
        <v>202412</v>
      </c>
      <c r="D1092" s="1" t="s">
        <v>16</v>
      </c>
      <c r="E1092" s="1" t="s">
        <v>17</v>
      </c>
      <c r="F1092" s="1" t="s">
        <v>18</v>
      </c>
      <c r="G1092" s="1" t="s">
        <v>30</v>
      </c>
      <c r="H1092" s="1" t="s">
        <v>31</v>
      </c>
      <c r="I1092" s="5">
        <v>96.9</v>
      </c>
      <c r="J1092" s="5">
        <v>40698</v>
      </c>
      <c r="K1092" s="5">
        <v>-1610.47</v>
      </c>
      <c r="L1092" s="5">
        <v>39087.53</v>
      </c>
      <c r="M1092" s="5">
        <v>-24734.79</v>
      </c>
      <c r="N1092" s="5">
        <v>-947.09</v>
      </c>
      <c r="O1092" s="5">
        <v>-399.84</v>
      </c>
      <c r="P1092" s="5">
        <f>Table1[[#This Row],[Net Sales]]+(Table1[[#This Row],[Cost of Goods Sold]]+Table1[[#This Row],[Distribution]]+Table1[[#This Row],[Warehousing]])</f>
        <v>13005.809999999998</v>
      </c>
      <c r="Q1092" s="12">
        <f>Table1[[#This Row],[PROFIT]]/Table1[[#This Row],[Net Sales]]</f>
        <v>0.33273552972009229</v>
      </c>
      <c r="R1092" s="14">
        <f>ABS(Table1[[#This Row],[Distribution]])+ABS(Table1[[#This Row],[Warehousing]])</f>
        <v>1346.93</v>
      </c>
      <c r="S1092" s="12">
        <f>ABS(Table1[[#This Row],[Discounts]]/Table1[[#This Row],[Gross Sales]])</f>
        <v>3.9571232001572559E-2</v>
      </c>
      <c r="T1092" s="17">
        <f>Table1[[#This Row],[logistics cost]]/Table1[[#This Row],[Net Sales]]</f>
        <v>3.4459327565594451E-2</v>
      </c>
      <c r="U1092" s="1">
        <f>Table1[[#This Row],[PROFIT]]/Table1[[#This Row],[Volume]]</f>
        <v>134.21888544891638</v>
      </c>
      <c r="V1092" s="1">
        <f>ABS(Table1[[#This Row],[Discounts]])</f>
        <v>1610.47</v>
      </c>
    </row>
    <row r="1093" spans="1:22" ht="21.75" customHeight="1" x14ac:dyDescent="0.3">
      <c r="A1093" s="1">
        <v>1120020</v>
      </c>
      <c r="B1093" s="1" t="s">
        <v>21</v>
      </c>
      <c r="C1093" s="1">
        <v>202509</v>
      </c>
      <c r="D1093" s="1" t="s">
        <v>22</v>
      </c>
      <c r="E1093" s="1" t="s">
        <v>23</v>
      </c>
      <c r="F1093" s="1" t="s">
        <v>24</v>
      </c>
      <c r="G1093" s="1" t="s">
        <v>40</v>
      </c>
      <c r="H1093" s="1" t="s">
        <v>34</v>
      </c>
      <c r="I1093" s="5">
        <v>94</v>
      </c>
      <c r="J1093" s="5">
        <v>35720</v>
      </c>
      <c r="K1093" s="5">
        <v>-2652.29</v>
      </c>
      <c r="L1093" s="5">
        <v>33067.71</v>
      </c>
      <c r="M1093" s="5">
        <v>-21045.43</v>
      </c>
      <c r="N1093" s="5">
        <v>-715.39</v>
      </c>
      <c r="O1093" s="5">
        <v>-619.61</v>
      </c>
      <c r="P1093" s="5">
        <f>Table1[[#This Row],[Net Sales]]+(Table1[[#This Row],[Cost of Goods Sold]]+Table1[[#This Row],[Distribution]]+Table1[[#This Row],[Warehousing]])</f>
        <v>10687.279999999999</v>
      </c>
      <c r="Q1093" s="12">
        <f>Table1[[#This Row],[PROFIT]]/Table1[[#This Row],[Net Sales]]</f>
        <v>0.32319383471065882</v>
      </c>
      <c r="R1093" s="14">
        <f>ABS(Table1[[#This Row],[Distribution]])+ABS(Table1[[#This Row],[Warehousing]])</f>
        <v>1335</v>
      </c>
      <c r="S1093" s="12">
        <f>ABS(Table1[[#This Row],[Discounts]]/Table1[[#This Row],[Gross Sales]])</f>
        <v>7.4252239641657336E-2</v>
      </c>
      <c r="T1093" s="17">
        <f>Table1[[#This Row],[logistics cost]]/Table1[[#This Row],[Net Sales]]</f>
        <v>4.0371710045842307E-2</v>
      </c>
      <c r="U1093" s="1">
        <f>Table1[[#This Row],[PROFIT]]/Table1[[#This Row],[Volume]]</f>
        <v>113.69446808510637</v>
      </c>
      <c r="V1093" s="1">
        <f>ABS(Table1[[#This Row],[Discounts]])</f>
        <v>2652.29</v>
      </c>
    </row>
    <row r="1094" spans="1:22" ht="21.75" customHeight="1" x14ac:dyDescent="0.3">
      <c r="A1094" s="1">
        <v>1120020</v>
      </c>
      <c r="B1094" s="1" t="s">
        <v>21</v>
      </c>
      <c r="C1094" s="1">
        <v>202407</v>
      </c>
      <c r="D1094" s="1" t="s">
        <v>22</v>
      </c>
      <c r="E1094" s="1" t="s">
        <v>23</v>
      </c>
      <c r="F1094" s="1" t="s">
        <v>24</v>
      </c>
      <c r="G1094" s="1" t="s">
        <v>43</v>
      </c>
      <c r="H1094" s="1" t="s">
        <v>31</v>
      </c>
      <c r="I1094" s="5">
        <v>83.7</v>
      </c>
      <c r="J1094" s="5">
        <v>31806</v>
      </c>
      <c r="K1094" s="5">
        <v>-801.16</v>
      </c>
      <c r="L1094" s="5">
        <v>31004.84</v>
      </c>
      <c r="M1094" s="5">
        <v>-20768.060000000001</v>
      </c>
      <c r="N1094" s="5">
        <v>-677.42</v>
      </c>
      <c r="O1094" s="5">
        <v>-589.6</v>
      </c>
      <c r="P1094" s="5">
        <f>Table1[[#This Row],[Net Sales]]+(Table1[[#This Row],[Cost of Goods Sold]]+Table1[[#This Row],[Distribution]]+Table1[[#This Row],[Warehousing]])</f>
        <v>8969.760000000002</v>
      </c>
      <c r="Q1094" s="12">
        <f>Table1[[#This Row],[PROFIT]]/Table1[[#This Row],[Net Sales]]</f>
        <v>0.28930192834409085</v>
      </c>
      <c r="R1094" s="14">
        <f>ABS(Table1[[#This Row],[Distribution]])+ABS(Table1[[#This Row],[Warehousing]])</f>
        <v>1267.02</v>
      </c>
      <c r="S1094" s="12">
        <f>ABS(Table1[[#This Row],[Discounts]]/Table1[[#This Row],[Gross Sales]])</f>
        <v>2.5188958058228007E-2</v>
      </c>
      <c r="T1094" s="17">
        <f>Table1[[#This Row],[logistics cost]]/Table1[[#This Row],[Net Sales]]</f>
        <v>4.0865232653998537E-2</v>
      </c>
      <c r="U1094" s="1">
        <f>Table1[[#This Row],[PROFIT]]/Table1[[#This Row],[Volume]]</f>
        <v>107.16559139784948</v>
      </c>
      <c r="V1094" s="1">
        <f>ABS(Table1[[#This Row],[Discounts]])</f>
        <v>801.16</v>
      </c>
    </row>
    <row r="1095" spans="1:22" ht="21.75" customHeight="1" x14ac:dyDescent="0.3">
      <c r="A1095" s="1">
        <v>1120010</v>
      </c>
      <c r="B1095" s="1" t="s">
        <v>32</v>
      </c>
      <c r="C1095" s="1">
        <v>202407</v>
      </c>
      <c r="D1095" s="1" t="s">
        <v>22</v>
      </c>
      <c r="E1095" s="1" t="s">
        <v>17</v>
      </c>
      <c r="F1095" s="1" t="s">
        <v>18</v>
      </c>
      <c r="G1095" s="1" t="s">
        <v>33</v>
      </c>
      <c r="H1095" s="1" t="s">
        <v>34</v>
      </c>
      <c r="I1095" s="5">
        <v>137.30000000000001</v>
      </c>
      <c r="J1095" s="5">
        <v>65904</v>
      </c>
      <c r="K1095" s="5">
        <v>-5441.89</v>
      </c>
      <c r="L1095" s="5">
        <v>60462.11</v>
      </c>
      <c r="M1095" s="5">
        <v>-39211.49</v>
      </c>
      <c r="N1095" s="5">
        <v>-2042.21</v>
      </c>
      <c r="O1095" s="5">
        <v>-701.78</v>
      </c>
      <c r="P1095" s="5">
        <f>Table1[[#This Row],[Net Sales]]+(Table1[[#This Row],[Cost of Goods Sold]]+Table1[[#This Row],[Distribution]]+Table1[[#This Row],[Warehousing]])</f>
        <v>18506.630000000005</v>
      </c>
      <c r="Q1095" s="12">
        <f>Table1[[#This Row],[PROFIT]]/Table1[[#This Row],[Net Sales]]</f>
        <v>0.30608640684223565</v>
      </c>
      <c r="R1095" s="14">
        <f>ABS(Table1[[#This Row],[Distribution]])+ABS(Table1[[#This Row],[Warehousing]])</f>
        <v>2743.99</v>
      </c>
      <c r="S1095" s="12">
        <f>ABS(Table1[[#This Row],[Discounts]]/Table1[[#This Row],[Gross Sales]])</f>
        <v>8.2572984947802866E-2</v>
      </c>
      <c r="T1095" s="17">
        <f>Table1[[#This Row],[logistics cost]]/Table1[[#This Row],[Net Sales]]</f>
        <v>4.5383629516072131E-2</v>
      </c>
      <c r="U1095" s="1">
        <f>Table1[[#This Row],[PROFIT]]/Table1[[#This Row],[Volume]]</f>
        <v>134.78973051711583</v>
      </c>
      <c r="V1095" s="1">
        <f>ABS(Table1[[#This Row],[Discounts]])</f>
        <v>5441.89</v>
      </c>
    </row>
    <row r="1096" spans="1:22" ht="21.75" customHeight="1" x14ac:dyDescent="0.3">
      <c r="A1096" s="1">
        <v>1120020</v>
      </c>
      <c r="B1096" s="1" t="s">
        <v>21</v>
      </c>
      <c r="C1096" s="1">
        <v>202401</v>
      </c>
      <c r="D1096" s="1" t="s">
        <v>22</v>
      </c>
      <c r="E1096" s="1" t="s">
        <v>23</v>
      </c>
      <c r="F1096" s="1" t="s">
        <v>24</v>
      </c>
      <c r="G1096" s="1" t="s">
        <v>40</v>
      </c>
      <c r="H1096" s="1" t="s">
        <v>34</v>
      </c>
      <c r="I1096" s="5">
        <v>190.2</v>
      </c>
      <c r="J1096" s="5">
        <v>72276</v>
      </c>
      <c r="K1096" s="5">
        <v>-6997.28</v>
      </c>
      <c r="L1096" s="5">
        <v>65278.720000000001</v>
      </c>
      <c r="M1096" s="5">
        <v>-41250.51</v>
      </c>
      <c r="N1096" s="5">
        <v>-2249.14</v>
      </c>
      <c r="O1096" s="5">
        <v>-1030.42</v>
      </c>
      <c r="P1096" s="5">
        <f>Table1[[#This Row],[Net Sales]]+(Table1[[#This Row],[Cost of Goods Sold]]+Table1[[#This Row],[Distribution]]+Table1[[#This Row],[Warehousing]])</f>
        <v>20748.650000000001</v>
      </c>
      <c r="Q1096" s="12">
        <f>Table1[[#This Row],[PROFIT]]/Table1[[#This Row],[Net Sales]]</f>
        <v>0.31784707175630894</v>
      </c>
      <c r="R1096" s="14">
        <f>ABS(Table1[[#This Row],[Distribution]])+ABS(Table1[[#This Row],[Warehousing]])</f>
        <v>3279.56</v>
      </c>
      <c r="S1096" s="12">
        <f>ABS(Table1[[#This Row],[Discounts]]/Table1[[#This Row],[Gross Sales]])</f>
        <v>9.6813326692124627E-2</v>
      </c>
      <c r="T1096" s="17">
        <f>Table1[[#This Row],[logistics cost]]/Table1[[#This Row],[Net Sales]]</f>
        <v>5.0239342928292713E-2</v>
      </c>
      <c r="U1096" s="1">
        <f>Table1[[#This Row],[PROFIT]]/Table1[[#This Row],[Volume]]</f>
        <v>109.0885909568875</v>
      </c>
      <c r="V1096" s="1">
        <f>ABS(Table1[[#This Row],[Discounts]])</f>
        <v>6997.28</v>
      </c>
    </row>
    <row r="1097" spans="1:22" ht="21.75" customHeight="1" x14ac:dyDescent="0.3">
      <c r="A1097" s="1">
        <v>1110020</v>
      </c>
      <c r="B1097" s="1" t="s">
        <v>41</v>
      </c>
      <c r="C1097" s="1">
        <v>202401</v>
      </c>
      <c r="D1097" s="1" t="s">
        <v>16</v>
      </c>
      <c r="E1097" s="1" t="s">
        <v>28</v>
      </c>
      <c r="F1097" s="1" t="s">
        <v>29</v>
      </c>
      <c r="G1097" s="1" t="s">
        <v>40</v>
      </c>
      <c r="H1097" s="1" t="s">
        <v>34</v>
      </c>
      <c r="I1097" s="5">
        <v>87.6</v>
      </c>
      <c r="J1097" s="5">
        <v>39420</v>
      </c>
      <c r="K1097" s="5">
        <v>-3301.81</v>
      </c>
      <c r="L1097" s="5">
        <v>36118.19</v>
      </c>
      <c r="M1097" s="5">
        <v>-22712.89</v>
      </c>
      <c r="N1097" s="5">
        <v>-1346.7</v>
      </c>
      <c r="O1097" s="5">
        <v>-402.21</v>
      </c>
      <c r="P1097" s="5">
        <f>Table1[[#This Row],[Net Sales]]+(Table1[[#This Row],[Cost of Goods Sold]]+Table1[[#This Row],[Distribution]]+Table1[[#This Row],[Warehousing]])</f>
        <v>11656.390000000003</v>
      </c>
      <c r="Q1097" s="12">
        <f>Table1[[#This Row],[PROFIT]]/Table1[[#This Row],[Net Sales]]</f>
        <v>0.32272907363298114</v>
      </c>
      <c r="R1097" s="14">
        <f>ABS(Table1[[#This Row],[Distribution]])+ABS(Table1[[#This Row],[Warehousing]])</f>
        <v>1748.91</v>
      </c>
      <c r="S1097" s="12">
        <f>ABS(Table1[[#This Row],[Discounts]]/Table1[[#This Row],[Gross Sales]])</f>
        <v>8.3759766615931E-2</v>
      </c>
      <c r="T1097" s="17">
        <f>Table1[[#This Row],[logistics cost]]/Table1[[#This Row],[Net Sales]]</f>
        <v>4.8421861671362823E-2</v>
      </c>
      <c r="U1097" s="1">
        <f>Table1[[#This Row],[PROFIT]]/Table1[[#This Row],[Volume]]</f>
        <v>133.06381278538817</v>
      </c>
      <c r="V1097" s="1">
        <f>ABS(Table1[[#This Row],[Discounts]])</f>
        <v>3301.81</v>
      </c>
    </row>
    <row r="1098" spans="1:22" ht="21.75" customHeight="1" x14ac:dyDescent="0.3">
      <c r="A1098" s="1">
        <v>1120020</v>
      </c>
      <c r="B1098" s="1" t="s">
        <v>21</v>
      </c>
      <c r="C1098" s="1">
        <v>202503</v>
      </c>
      <c r="D1098" s="1" t="s">
        <v>22</v>
      </c>
      <c r="E1098" s="1" t="s">
        <v>23</v>
      </c>
      <c r="F1098" s="1" t="s">
        <v>24</v>
      </c>
      <c r="G1098" s="1" t="s">
        <v>33</v>
      </c>
      <c r="H1098" s="1" t="s">
        <v>34</v>
      </c>
      <c r="I1098" s="5">
        <v>285.8</v>
      </c>
      <c r="J1098" s="5">
        <v>108604</v>
      </c>
      <c r="K1098" s="5">
        <v>-10395.36</v>
      </c>
      <c r="L1098" s="5">
        <v>98208.639999999999</v>
      </c>
      <c r="M1098" s="5">
        <v>-64626.94</v>
      </c>
      <c r="N1098" s="5">
        <v>-3219.12</v>
      </c>
      <c r="O1098" s="5">
        <v>-1550.1</v>
      </c>
      <c r="P1098" s="5">
        <f>Table1[[#This Row],[Net Sales]]+(Table1[[#This Row],[Cost of Goods Sold]]+Table1[[#This Row],[Distribution]]+Table1[[#This Row],[Warehousing]])</f>
        <v>28812.479999999996</v>
      </c>
      <c r="Q1098" s="12">
        <f>Table1[[#This Row],[PROFIT]]/Table1[[#This Row],[Net Sales]]</f>
        <v>0.29338029729359855</v>
      </c>
      <c r="R1098" s="14">
        <f>ABS(Table1[[#This Row],[Distribution]])+ABS(Table1[[#This Row],[Warehousing]])</f>
        <v>4769.2199999999993</v>
      </c>
      <c r="S1098" s="12">
        <f>ABS(Table1[[#This Row],[Discounts]]/Table1[[#This Row],[Gross Sales]])</f>
        <v>9.5718021435674566E-2</v>
      </c>
      <c r="T1098" s="17">
        <f>Table1[[#This Row],[logistics cost]]/Table1[[#This Row],[Net Sales]]</f>
        <v>4.8562122436478089E-2</v>
      </c>
      <c r="U1098" s="1">
        <f>Table1[[#This Row],[PROFIT]]/Table1[[#This Row],[Volume]]</f>
        <v>100.81343596920922</v>
      </c>
      <c r="V1098" s="1">
        <f>ABS(Table1[[#This Row],[Discounts]])</f>
        <v>10395.36</v>
      </c>
    </row>
    <row r="1099" spans="1:22" ht="21.75" customHeight="1" x14ac:dyDescent="0.3">
      <c r="A1099" s="1">
        <v>1110010</v>
      </c>
      <c r="B1099" s="1" t="s">
        <v>15</v>
      </c>
      <c r="C1099" s="1">
        <v>202502</v>
      </c>
      <c r="D1099" s="1" t="s">
        <v>16</v>
      </c>
      <c r="E1099" s="1" t="s">
        <v>17</v>
      </c>
      <c r="F1099" s="1" t="s">
        <v>18</v>
      </c>
      <c r="G1099" s="1" t="s">
        <v>36</v>
      </c>
      <c r="H1099" s="1" t="s">
        <v>37</v>
      </c>
      <c r="I1099" s="5">
        <v>224.1</v>
      </c>
      <c r="J1099" s="5">
        <v>94122</v>
      </c>
      <c r="K1099" s="5">
        <v>-10445.219999999999</v>
      </c>
      <c r="L1099" s="5">
        <v>83676.78</v>
      </c>
      <c r="M1099" s="5">
        <v>-54896.7</v>
      </c>
      <c r="N1099" s="5">
        <v>-2035.25</v>
      </c>
      <c r="O1099" s="5">
        <v>-1012.29</v>
      </c>
      <c r="P1099" s="5">
        <f>Table1[[#This Row],[Net Sales]]+(Table1[[#This Row],[Cost of Goods Sold]]+Table1[[#This Row],[Distribution]]+Table1[[#This Row],[Warehousing]])</f>
        <v>25732.54</v>
      </c>
      <c r="Q1099" s="12">
        <f>Table1[[#This Row],[PROFIT]]/Table1[[#This Row],[Net Sales]]</f>
        <v>0.30752306673368646</v>
      </c>
      <c r="R1099" s="14">
        <f>ABS(Table1[[#This Row],[Distribution]])+ABS(Table1[[#This Row],[Warehousing]])</f>
        <v>3047.54</v>
      </c>
      <c r="S1099" s="12">
        <f>ABS(Table1[[#This Row],[Discounts]]/Table1[[#This Row],[Gross Sales]])</f>
        <v>0.11097532989099254</v>
      </c>
      <c r="T1099" s="17">
        <f>Table1[[#This Row],[logistics cost]]/Table1[[#This Row],[Net Sales]]</f>
        <v>3.642037850882885E-2</v>
      </c>
      <c r="U1099" s="1">
        <f>Table1[[#This Row],[PROFIT]]/Table1[[#This Row],[Volume]]</f>
        <v>114.82614904060688</v>
      </c>
      <c r="V1099" s="1">
        <f>ABS(Table1[[#This Row],[Discounts]])</f>
        <v>10445.219999999999</v>
      </c>
    </row>
    <row r="1100" spans="1:22" ht="21.75" customHeight="1" x14ac:dyDescent="0.3">
      <c r="A1100" s="1">
        <v>1110020</v>
      </c>
      <c r="B1100" s="1" t="s">
        <v>41</v>
      </c>
      <c r="C1100" s="1">
        <v>202412</v>
      </c>
      <c r="D1100" s="1" t="s">
        <v>16</v>
      </c>
      <c r="E1100" s="1" t="s">
        <v>28</v>
      </c>
      <c r="F1100" s="1" t="s">
        <v>29</v>
      </c>
      <c r="G1100" s="1" t="s">
        <v>19</v>
      </c>
      <c r="H1100" s="1" t="s">
        <v>20</v>
      </c>
      <c r="I1100" s="5">
        <v>11.8</v>
      </c>
      <c r="J1100" s="5">
        <v>5310</v>
      </c>
      <c r="K1100" s="5">
        <v>-461.44</v>
      </c>
      <c r="L1100" s="5">
        <v>4848.5600000000004</v>
      </c>
      <c r="M1100" s="5">
        <v>-3152.17</v>
      </c>
      <c r="N1100" s="5">
        <v>-181.12</v>
      </c>
      <c r="O1100" s="5">
        <v>-82.39</v>
      </c>
      <c r="P1100" s="5">
        <f>Table1[[#This Row],[Net Sales]]+(Table1[[#This Row],[Cost of Goods Sold]]+Table1[[#This Row],[Distribution]]+Table1[[#This Row],[Warehousing]])</f>
        <v>1432.8800000000006</v>
      </c>
      <c r="Q1100" s="12">
        <f>Table1[[#This Row],[PROFIT]]/Table1[[#This Row],[Net Sales]]</f>
        <v>0.29552691933275044</v>
      </c>
      <c r="R1100" s="14">
        <f>ABS(Table1[[#This Row],[Distribution]])+ABS(Table1[[#This Row],[Warehousing]])</f>
        <v>263.51</v>
      </c>
      <c r="S1100" s="12">
        <f>ABS(Table1[[#This Row],[Discounts]]/Table1[[#This Row],[Gross Sales]])</f>
        <v>8.6900188323917132E-2</v>
      </c>
      <c r="T1100" s="17">
        <f>Table1[[#This Row],[logistics cost]]/Table1[[#This Row],[Net Sales]]</f>
        <v>5.4348095104525873E-2</v>
      </c>
      <c r="U1100" s="1">
        <f>Table1[[#This Row],[PROFIT]]/Table1[[#This Row],[Volume]]</f>
        <v>121.43050847457631</v>
      </c>
      <c r="V1100" s="1">
        <f>ABS(Table1[[#This Row],[Discounts]])</f>
        <v>461.44</v>
      </c>
    </row>
    <row r="1101" spans="1:22" ht="21.75" customHeight="1" x14ac:dyDescent="0.3">
      <c r="A1101" s="1">
        <v>1120020</v>
      </c>
      <c r="B1101" s="1" t="s">
        <v>21</v>
      </c>
      <c r="C1101" s="1">
        <v>202412</v>
      </c>
      <c r="D1101" s="1" t="s">
        <v>22</v>
      </c>
      <c r="E1101" s="1" t="s">
        <v>23</v>
      </c>
      <c r="F1101" s="1" t="s">
        <v>24</v>
      </c>
      <c r="G1101" s="1" t="s">
        <v>35</v>
      </c>
      <c r="H1101" s="1" t="s">
        <v>31</v>
      </c>
      <c r="I1101" s="5">
        <v>48.7</v>
      </c>
      <c r="J1101" s="5">
        <v>18506</v>
      </c>
      <c r="K1101" s="5">
        <v>-570.9</v>
      </c>
      <c r="L1101" s="5">
        <v>17935.099999999999</v>
      </c>
      <c r="M1101" s="5">
        <v>-11682.75</v>
      </c>
      <c r="N1101" s="5">
        <v>-633.14</v>
      </c>
      <c r="O1101" s="5">
        <v>-199.69</v>
      </c>
      <c r="P1101" s="5">
        <f>Table1[[#This Row],[Net Sales]]+(Table1[[#This Row],[Cost of Goods Sold]]+Table1[[#This Row],[Distribution]]+Table1[[#This Row],[Warehousing]])</f>
        <v>5419.5199999999986</v>
      </c>
      <c r="Q1101" s="12">
        <f>Table1[[#This Row],[PROFIT]]/Table1[[#This Row],[Net Sales]]</f>
        <v>0.30217394940647108</v>
      </c>
      <c r="R1101" s="14">
        <f>ABS(Table1[[#This Row],[Distribution]])+ABS(Table1[[#This Row],[Warehousing]])</f>
        <v>832.82999999999993</v>
      </c>
      <c r="S1101" s="12">
        <f>ABS(Table1[[#This Row],[Discounts]]/Table1[[#This Row],[Gross Sales]])</f>
        <v>3.0849454231060197E-2</v>
      </c>
      <c r="T1101" s="17">
        <f>Table1[[#This Row],[logistics cost]]/Table1[[#This Row],[Net Sales]]</f>
        <v>4.6435760045943429E-2</v>
      </c>
      <c r="U1101" s="1">
        <f>Table1[[#This Row],[PROFIT]]/Table1[[#This Row],[Volume]]</f>
        <v>111.28377823408621</v>
      </c>
      <c r="V1101" s="1">
        <f>ABS(Table1[[#This Row],[Discounts]])</f>
        <v>570.9</v>
      </c>
    </row>
    <row r="1102" spans="1:22" ht="21.75" customHeight="1" x14ac:dyDescent="0.3">
      <c r="A1102" s="1">
        <v>1110020</v>
      </c>
      <c r="B1102" s="1" t="s">
        <v>41</v>
      </c>
      <c r="C1102" s="1">
        <v>202412</v>
      </c>
      <c r="D1102" s="1" t="s">
        <v>16</v>
      </c>
      <c r="E1102" s="1" t="s">
        <v>28</v>
      </c>
      <c r="F1102" s="1" t="s">
        <v>29</v>
      </c>
      <c r="G1102" s="1" t="s">
        <v>35</v>
      </c>
      <c r="H1102" s="1" t="s">
        <v>31</v>
      </c>
      <c r="I1102" s="5">
        <v>29.5</v>
      </c>
      <c r="J1102" s="5">
        <v>13275</v>
      </c>
      <c r="K1102" s="5">
        <v>-423.44</v>
      </c>
      <c r="L1102" s="5">
        <v>12851.56</v>
      </c>
      <c r="M1102" s="5">
        <v>-8386.49</v>
      </c>
      <c r="N1102" s="5">
        <v>-355.1</v>
      </c>
      <c r="O1102" s="5">
        <v>-237.12</v>
      </c>
      <c r="P1102" s="5">
        <f>Table1[[#This Row],[Net Sales]]+(Table1[[#This Row],[Cost of Goods Sold]]+Table1[[#This Row],[Distribution]]+Table1[[#This Row],[Warehousing]])</f>
        <v>3872.8499999999985</v>
      </c>
      <c r="Q1102" s="12">
        <f>Table1[[#This Row],[PROFIT]]/Table1[[#This Row],[Net Sales]]</f>
        <v>0.30135252062784584</v>
      </c>
      <c r="R1102" s="14">
        <f>ABS(Table1[[#This Row],[Distribution]])+ABS(Table1[[#This Row],[Warehousing]])</f>
        <v>592.22</v>
      </c>
      <c r="S1102" s="12">
        <f>ABS(Table1[[#This Row],[Discounts]]/Table1[[#This Row],[Gross Sales]])</f>
        <v>3.189755178907721E-2</v>
      </c>
      <c r="T1102" s="17">
        <f>Table1[[#This Row],[logistics cost]]/Table1[[#This Row],[Net Sales]]</f>
        <v>4.6081565195198099E-2</v>
      </c>
      <c r="U1102" s="1">
        <f>Table1[[#This Row],[PROFIT]]/Table1[[#This Row],[Volume]]</f>
        <v>131.28305084745759</v>
      </c>
      <c r="V1102" s="1">
        <f>ABS(Table1[[#This Row],[Discounts]])</f>
        <v>423.44</v>
      </c>
    </row>
    <row r="1103" spans="1:22" ht="21.75" customHeight="1" x14ac:dyDescent="0.3">
      <c r="A1103" s="1">
        <v>1120020</v>
      </c>
      <c r="B1103" s="1" t="s">
        <v>21</v>
      </c>
      <c r="C1103" s="1">
        <v>202403</v>
      </c>
      <c r="D1103" s="1" t="s">
        <v>22</v>
      </c>
      <c r="E1103" s="1" t="s">
        <v>23</v>
      </c>
      <c r="F1103" s="1" t="s">
        <v>24</v>
      </c>
      <c r="G1103" s="1" t="s">
        <v>33</v>
      </c>
      <c r="H1103" s="1" t="s">
        <v>34</v>
      </c>
      <c r="I1103" s="5">
        <v>251.5</v>
      </c>
      <c r="J1103" s="5">
        <v>95570</v>
      </c>
      <c r="K1103" s="5">
        <v>-6987.54</v>
      </c>
      <c r="L1103" s="5">
        <v>88582.46</v>
      </c>
      <c r="M1103" s="5">
        <v>-58373.85</v>
      </c>
      <c r="N1103" s="5">
        <v>-2863.45</v>
      </c>
      <c r="O1103" s="5">
        <v>-1250.1500000000001</v>
      </c>
      <c r="P1103" s="5">
        <f>Table1[[#This Row],[Net Sales]]+(Table1[[#This Row],[Cost of Goods Sold]]+Table1[[#This Row],[Distribution]]+Table1[[#This Row],[Warehousing]])</f>
        <v>26095.010000000009</v>
      </c>
      <c r="Q1103" s="12">
        <f>Table1[[#This Row],[PROFIT]]/Table1[[#This Row],[Net Sales]]</f>
        <v>0.29458439063444397</v>
      </c>
      <c r="R1103" s="14">
        <f>ABS(Table1[[#This Row],[Distribution]])+ABS(Table1[[#This Row],[Warehousing]])</f>
        <v>4113.6000000000004</v>
      </c>
      <c r="S1103" s="12">
        <f>ABS(Table1[[#This Row],[Discounts]]/Table1[[#This Row],[Gross Sales]])</f>
        <v>7.3114366432981054E-2</v>
      </c>
      <c r="T1103" s="17">
        <f>Table1[[#This Row],[logistics cost]]/Table1[[#This Row],[Net Sales]]</f>
        <v>4.6438087178883945E-2</v>
      </c>
      <c r="U1103" s="1">
        <f>Table1[[#This Row],[PROFIT]]/Table1[[#This Row],[Volume]]</f>
        <v>103.75749502982111</v>
      </c>
      <c r="V1103" s="1">
        <f>ABS(Table1[[#This Row],[Discounts]])</f>
        <v>6987.54</v>
      </c>
    </row>
    <row r="1104" spans="1:22" ht="21.75" customHeight="1" x14ac:dyDescent="0.3">
      <c r="A1104" s="1">
        <v>1120020</v>
      </c>
      <c r="B1104" s="1" t="s">
        <v>21</v>
      </c>
      <c r="C1104" s="1">
        <v>202505</v>
      </c>
      <c r="D1104" s="1" t="s">
        <v>22</v>
      </c>
      <c r="E1104" s="1" t="s">
        <v>23</v>
      </c>
      <c r="F1104" s="1" t="s">
        <v>24</v>
      </c>
      <c r="G1104" s="1" t="s">
        <v>42</v>
      </c>
      <c r="H1104" s="1" t="s">
        <v>20</v>
      </c>
      <c r="I1104" s="5">
        <v>73.900000000000006</v>
      </c>
      <c r="J1104" s="5">
        <v>28082</v>
      </c>
      <c r="K1104" s="5">
        <v>-1712.41</v>
      </c>
      <c r="L1104" s="5">
        <v>26369.59</v>
      </c>
      <c r="M1104" s="5">
        <v>-16807.830000000002</v>
      </c>
      <c r="N1104" s="5">
        <v>-749.23</v>
      </c>
      <c r="O1104" s="5">
        <v>-322.47000000000003</v>
      </c>
      <c r="P1104" s="5">
        <f>Table1[[#This Row],[Net Sales]]+(Table1[[#This Row],[Cost of Goods Sold]]+Table1[[#This Row],[Distribution]]+Table1[[#This Row],[Warehousing]])</f>
        <v>8490.0599999999977</v>
      </c>
      <c r="Q1104" s="12">
        <f>Table1[[#This Row],[PROFIT]]/Table1[[#This Row],[Net Sales]]</f>
        <v>0.32196405025637476</v>
      </c>
      <c r="R1104" s="14">
        <f>ABS(Table1[[#This Row],[Distribution]])+ABS(Table1[[#This Row],[Warehousing]])</f>
        <v>1071.7</v>
      </c>
      <c r="S1104" s="12">
        <f>ABS(Table1[[#This Row],[Discounts]]/Table1[[#This Row],[Gross Sales]])</f>
        <v>6.0978918880421625E-2</v>
      </c>
      <c r="T1104" s="17">
        <f>Table1[[#This Row],[logistics cost]]/Table1[[#This Row],[Net Sales]]</f>
        <v>4.0641511680689767E-2</v>
      </c>
      <c r="U1104" s="1">
        <f>Table1[[#This Row],[PROFIT]]/Table1[[#This Row],[Volume]]</f>
        <v>114.88579161028413</v>
      </c>
      <c r="V1104" s="1">
        <f>ABS(Table1[[#This Row],[Discounts]])</f>
        <v>1712.41</v>
      </c>
    </row>
    <row r="1105" spans="1:22" ht="21.75" customHeight="1" x14ac:dyDescent="0.3">
      <c r="A1105" s="1">
        <v>1120020</v>
      </c>
      <c r="B1105" s="1" t="s">
        <v>21</v>
      </c>
      <c r="C1105" s="1">
        <v>202407</v>
      </c>
      <c r="D1105" s="1" t="s">
        <v>22</v>
      </c>
      <c r="E1105" s="1" t="s">
        <v>23</v>
      </c>
      <c r="F1105" s="1" t="s">
        <v>24</v>
      </c>
      <c r="G1105" s="1" t="s">
        <v>30</v>
      </c>
      <c r="H1105" s="1" t="s">
        <v>31</v>
      </c>
      <c r="I1105" s="5">
        <v>104.2</v>
      </c>
      <c r="J1105" s="5">
        <v>39596</v>
      </c>
      <c r="K1105" s="5">
        <v>-1544.68</v>
      </c>
      <c r="L1105" s="5">
        <v>38051.32</v>
      </c>
      <c r="M1105" s="5">
        <v>-24392.3</v>
      </c>
      <c r="N1105" s="5">
        <v>-1365.09</v>
      </c>
      <c r="O1105" s="5">
        <v>-557.04999999999995</v>
      </c>
      <c r="P1105" s="5">
        <f>Table1[[#This Row],[Net Sales]]+(Table1[[#This Row],[Cost of Goods Sold]]+Table1[[#This Row],[Distribution]]+Table1[[#This Row],[Warehousing]])</f>
        <v>11736.880000000001</v>
      </c>
      <c r="Q1105" s="12">
        <f>Table1[[#This Row],[PROFIT]]/Table1[[#This Row],[Net Sales]]</f>
        <v>0.30844869507812084</v>
      </c>
      <c r="R1105" s="14">
        <f>ABS(Table1[[#This Row],[Distribution]])+ABS(Table1[[#This Row],[Warehousing]])</f>
        <v>1922.1399999999999</v>
      </c>
      <c r="S1105" s="12">
        <f>ABS(Table1[[#This Row],[Discounts]]/Table1[[#This Row],[Gross Sales]])</f>
        <v>3.9011011213253864E-2</v>
      </c>
      <c r="T1105" s="17">
        <f>Table1[[#This Row],[logistics cost]]/Table1[[#This Row],[Net Sales]]</f>
        <v>5.0514410538188947E-2</v>
      </c>
      <c r="U1105" s="1">
        <f>Table1[[#This Row],[PROFIT]]/Table1[[#This Row],[Volume]]</f>
        <v>112.6380038387716</v>
      </c>
      <c r="V1105" s="1">
        <f>ABS(Table1[[#This Row],[Discounts]])</f>
        <v>1544.68</v>
      </c>
    </row>
    <row r="1106" spans="1:22" ht="21.75" customHeight="1" x14ac:dyDescent="0.3">
      <c r="A1106" s="1">
        <v>1120020</v>
      </c>
      <c r="B1106" s="1" t="s">
        <v>21</v>
      </c>
      <c r="C1106" s="1">
        <v>202408</v>
      </c>
      <c r="D1106" s="1" t="s">
        <v>22</v>
      </c>
      <c r="E1106" s="1" t="s">
        <v>23</v>
      </c>
      <c r="F1106" s="1" t="s">
        <v>24</v>
      </c>
      <c r="G1106" s="1" t="s">
        <v>19</v>
      </c>
      <c r="H1106" s="1" t="s">
        <v>20</v>
      </c>
      <c r="I1106" s="5">
        <v>65.8</v>
      </c>
      <c r="J1106" s="5">
        <v>25004</v>
      </c>
      <c r="K1106" s="5">
        <v>-1700.98</v>
      </c>
      <c r="L1106" s="5">
        <v>23303.02</v>
      </c>
      <c r="M1106" s="5">
        <v>-15368.83</v>
      </c>
      <c r="N1106" s="5">
        <v>-609.33000000000004</v>
      </c>
      <c r="O1106" s="5">
        <v>-443.38</v>
      </c>
      <c r="P1106" s="5">
        <f>Table1[[#This Row],[Net Sales]]+(Table1[[#This Row],[Cost of Goods Sold]]+Table1[[#This Row],[Distribution]]+Table1[[#This Row],[Warehousing]])</f>
        <v>6881.48</v>
      </c>
      <c r="Q1106" s="12">
        <f>Table1[[#This Row],[PROFIT]]/Table1[[#This Row],[Net Sales]]</f>
        <v>0.29530421378859906</v>
      </c>
      <c r="R1106" s="14">
        <f>ABS(Table1[[#This Row],[Distribution]])+ABS(Table1[[#This Row],[Warehousing]])</f>
        <v>1052.71</v>
      </c>
      <c r="S1106" s="12">
        <f>ABS(Table1[[#This Row],[Discounts]]/Table1[[#This Row],[Gross Sales]])</f>
        <v>6.8028315469524883E-2</v>
      </c>
      <c r="T1106" s="17">
        <f>Table1[[#This Row],[logistics cost]]/Table1[[#This Row],[Net Sales]]</f>
        <v>4.5174831416700499E-2</v>
      </c>
      <c r="U1106" s="1">
        <f>Table1[[#This Row],[PROFIT]]/Table1[[#This Row],[Volume]]</f>
        <v>104.58176291793313</v>
      </c>
      <c r="V1106" s="1">
        <f>ABS(Table1[[#This Row],[Discounts]])</f>
        <v>1700.98</v>
      </c>
    </row>
    <row r="1107" spans="1:22" ht="21.75" customHeight="1" x14ac:dyDescent="0.3">
      <c r="A1107" s="1">
        <v>1120020</v>
      </c>
      <c r="B1107" s="1" t="s">
        <v>21</v>
      </c>
      <c r="C1107" s="1">
        <v>202502</v>
      </c>
      <c r="D1107" s="1" t="s">
        <v>22</v>
      </c>
      <c r="E1107" s="1" t="s">
        <v>23</v>
      </c>
      <c r="F1107" s="1" t="s">
        <v>24</v>
      </c>
      <c r="G1107" s="1" t="s">
        <v>36</v>
      </c>
      <c r="H1107" s="1" t="s">
        <v>37</v>
      </c>
      <c r="I1107" s="5">
        <v>58.2</v>
      </c>
      <c r="J1107" s="5">
        <v>22116</v>
      </c>
      <c r="K1107" s="5">
        <v>-1792.5</v>
      </c>
      <c r="L1107" s="5">
        <v>20323.5</v>
      </c>
      <c r="M1107" s="5">
        <v>-13564.53</v>
      </c>
      <c r="N1107" s="5">
        <v>-748.22</v>
      </c>
      <c r="O1107" s="5">
        <v>-308.70999999999998</v>
      </c>
      <c r="P1107" s="5">
        <f>Table1[[#This Row],[Net Sales]]+(Table1[[#This Row],[Cost of Goods Sold]]+Table1[[#This Row],[Distribution]]+Table1[[#This Row],[Warehousing]])</f>
        <v>5702.0400000000009</v>
      </c>
      <c r="Q1107" s="12">
        <f>Table1[[#This Row],[PROFIT]]/Table1[[#This Row],[Net Sales]]</f>
        <v>0.28056387925308146</v>
      </c>
      <c r="R1107" s="14">
        <f>ABS(Table1[[#This Row],[Distribution]])+ABS(Table1[[#This Row],[Warehousing]])</f>
        <v>1056.93</v>
      </c>
      <c r="S1107" s="12">
        <f>ABS(Table1[[#This Row],[Discounts]]/Table1[[#This Row],[Gross Sales]])</f>
        <v>8.1049918610960392E-2</v>
      </c>
      <c r="T1107" s="17">
        <f>Table1[[#This Row],[logistics cost]]/Table1[[#This Row],[Net Sales]]</f>
        <v>5.2005314045317004E-2</v>
      </c>
      <c r="U1107" s="1">
        <f>Table1[[#This Row],[PROFIT]]/Table1[[#This Row],[Volume]]</f>
        <v>97.973195876288671</v>
      </c>
      <c r="V1107" s="1">
        <f>ABS(Table1[[#This Row],[Discounts]])</f>
        <v>1792.5</v>
      </c>
    </row>
    <row r="1108" spans="1:22" ht="21.75" customHeight="1" x14ac:dyDescent="0.3">
      <c r="A1108" s="1">
        <v>1130010</v>
      </c>
      <c r="B1108" s="1" t="s">
        <v>26</v>
      </c>
      <c r="C1108" s="1">
        <v>202406</v>
      </c>
      <c r="D1108" s="1" t="s">
        <v>27</v>
      </c>
      <c r="E1108" s="1" t="s">
        <v>28</v>
      </c>
      <c r="F1108" s="1" t="s">
        <v>29</v>
      </c>
      <c r="G1108" s="1" t="s">
        <v>40</v>
      </c>
      <c r="H1108" s="1" t="s">
        <v>34</v>
      </c>
      <c r="I1108" s="5">
        <v>289.8</v>
      </c>
      <c r="J1108" s="5">
        <v>104328</v>
      </c>
      <c r="K1108" s="5">
        <v>-10410.36</v>
      </c>
      <c r="L1108" s="5">
        <v>93917.64</v>
      </c>
      <c r="M1108" s="5">
        <v>-59591.67</v>
      </c>
      <c r="N1108" s="5">
        <v>-3706.91</v>
      </c>
      <c r="O1108" s="5">
        <v>-1120.1199999999999</v>
      </c>
      <c r="P1108" s="5">
        <f>Table1[[#This Row],[Net Sales]]+(Table1[[#This Row],[Cost of Goods Sold]]+Table1[[#This Row],[Distribution]]+Table1[[#This Row],[Warehousing]])</f>
        <v>29498.939999999995</v>
      </c>
      <c r="Q1108" s="12">
        <f>Table1[[#This Row],[PROFIT]]/Table1[[#This Row],[Net Sales]]</f>
        <v>0.31409371019118448</v>
      </c>
      <c r="R1108" s="14">
        <f>ABS(Table1[[#This Row],[Distribution]])+ABS(Table1[[#This Row],[Warehousing]])</f>
        <v>4827.03</v>
      </c>
      <c r="S1108" s="12">
        <f>ABS(Table1[[#This Row],[Discounts]]/Table1[[#This Row],[Gross Sales]])</f>
        <v>9.9784909132735231E-2</v>
      </c>
      <c r="T1108" s="17">
        <f>Table1[[#This Row],[logistics cost]]/Table1[[#This Row],[Net Sales]]</f>
        <v>5.1396414986577599E-2</v>
      </c>
      <c r="U1108" s="1">
        <f>Table1[[#This Row],[PROFIT]]/Table1[[#This Row],[Volume]]</f>
        <v>101.79068322981364</v>
      </c>
      <c r="V1108" s="1">
        <f>ABS(Table1[[#This Row],[Discounts]])</f>
        <v>10410.36</v>
      </c>
    </row>
    <row r="1109" spans="1:22" ht="21.75" customHeight="1" x14ac:dyDescent="0.3">
      <c r="A1109" s="1">
        <v>1120020</v>
      </c>
      <c r="B1109" s="1" t="s">
        <v>21</v>
      </c>
      <c r="C1109" s="1">
        <v>202405</v>
      </c>
      <c r="D1109" s="1" t="s">
        <v>22</v>
      </c>
      <c r="E1109" s="1" t="s">
        <v>23</v>
      </c>
      <c r="F1109" s="1" t="s">
        <v>24</v>
      </c>
      <c r="G1109" s="1" t="s">
        <v>42</v>
      </c>
      <c r="H1109" s="1" t="s">
        <v>20</v>
      </c>
      <c r="I1109" s="5">
        <v>113.3</v>
      </c>
      <c r="J1109" s="5">
        <v>43054</v>
      </c>
      <c r="K1109" s="5">
        <v>-3087.5</v>
      </c>
      <c r="L1109" s="5">
        <v>39966.5</v>
      </c>
      <c r="M1109" s="5">
        <v>-26525.24</v>
      </c>
      <c r="N1109" s="5">
        <v>-1121.56</v>
      </c>
      <c r="O1109" s="5">
        <v>-526.80999999999995</v>
      </c>
      <c r="P1109" s="5">
        <f>Table1[[#This Row],[Net Sales]]+(Table1[[#This Row],[Cost of Goods Sold]]+Table1[[#This Row],[Distribution]]+Table1[[#This Row],[Warehousing]])</f>
        <v>11792.889999999996</v>
      </c>
      <c r="Q1109" s="12">
        <f>Table1[[#This Row],[PROFIT]]/Table1[[#This Row],[Net Sales]]</f>
        <v>0.29506937059787564</v>
      </c>
      <c r="R1109" s="14">
        <f>ABS(Table1[[#This Row],[Distribution]])+ABS(Table1[[#This Row],[Warehousing]])</f>
        <v>1648.37</v>
      </c>
      <c r="S1109" s="12">
        <f>ABS(Table1[[#This Row],[Discounts]]/Table1[[#This Row],[Gross Sales]])</f>
        <v>7.1712268314210056E-2</v>
      </c>
      <c r="T1109" s="17">
        <f>Table1[[#This Row],[logistics cost]]/Table1[[#This Row],[Net Sales]]</f>
        <v>4.1243791675528253E-2</v>
      </c>
      <c r="U1109" s="1">
        <f>Table1[[#This Row],[PROFIT]]/Table1[[#This Row],[Volume]]</f>
        <v>104.08552515445716</v>
      </c>
      <c r="V1109" s="1">
        <f>ABS(Table1[[#This Row],[Discounts]])</f>
        <v>3087.5</v>
      </c>
    </row>
    <row r="1110" spans="1:22" ht="21.75" customHeight="1" x14ac:dyDescent="0.3">
      <c r="A1110" s="1">
        <v>1110020</v>
      </c>
      <c r="B1110" s="1" t="s">
        <v>41</v>
      </c>
      <c r="C1110" s="1">
        <v>202404</v>
      </c>
      <c r="D1110" s="1" t="s">
        <v>16</v>
      </c>
      <c r="E1110" s="1" t="s">
        <v>28</v>
      </c>
      <c r="F1110" s="1" t="s">
        <v>29</v>
      </c>
      <c r="G1110" s="1" t="s">
        <v>30</v>
      </c>
      <c r="H1110" s="1" t="s">
        <v>31</v>
      </c>
      <c r="I1110" s="5">
        <v>88.1</v>
      </c>
      <c r="J1110" s="5">
        <v>39645</v>
      </c>
      <c r="K1110" s="5">
        <v>-893.07</v>
      </c>
      <c r="L1110" s="5">
        <v>38751.93</v>
      </c>
      <c r="M1110" s="5">
        <v>-24301.43</v>
      </c>
      <c r="N1110" s="5">
        <v>-1222.18</v>
      </c>
      <c r="O1110" s="5">
        <v>-539.42999999999995</v>
      </c>
      <c r="P1110" s="5">
        <f>Table1[[#This Row],[Net Sales]]+(Table1[[#This Row],[Cost of Goods Sold]]+Table1[[#This Row],[Distribution]]+Table1[[#This Row],[Warehousing]])</f>
        <v>12688.89</v>
      </c>
      <c r="Q1110" s="12">
        <f>Table1[[#This Row],[PROFIT]]/Table1[[#This Row],[Net Sales]]</f>
        <v>0.3274389172358641</v>
      </c>
      <c r="R1110" s="14">
        <f>ABS(Table1[[#This Row],[Distribution]])+ABS(Table1[[#This Row],[Warehousing]])</f>
        <v>1761.6100000000001</v>
      </c>
      <c r="S1110" s="12">
        <f>ABS(Table1[[#This Row],[Discounts]]/Table1[[#This Row],[Gross Sales]])</f>
        <v>2.2526674233825199E-2</v>
      </c>
      <c r="T1110" s="17">
        <f>Table1[[#This Row],[logistics cost]]/Table1[[#This Row],[Net Sales]]</f>
        <v>4.5458639092298116E-2</v>
      </c>
      <c r="U1110" s="1">
        <f>Table1[[#This Row],[PROFIT]]/Table1[[#This Row],[Volume]]</f>
        <v>144.02826333711693</v>
      </c>
      <c r="V1110" s="1">
        <f>ABS(Table1[[#This Row],[Discounts]])</f>
        <v>893.07</v>
      </c>
    </row>
    <row r="1111" spans="1:22" ht="21.75" customHeight="1" x14ac:dyDescent="0.3">
      <c r="A1111" s="1">
        <v>1120010</v>
      </c>
      <c r="B1111" s="1" t="s">
        <v>32</v>
      </c>
      <c r="C1111" s="1">
        <v>202407</v>
      </c>
      <c r="D1111" s="1" t="s">
        <v>22</v>
      </c>
      <c r="E1111" s="1" t="s">
        <v>17</v>
      </c>
      <c r="F1111" s="1" t="s">
        <v>18</v>
      </c>
      <c r="G1111" s="1" t="s">
        <v>39</v>
      </c>
      <c r="H1111" s="1" t="s">
        <v>37</v>
      </c>
      <c r="I1111" s="5">
        <v>73.3</v>
      </c>
      <c r="J1111" s="5">
        <v>35184</v>
      </c>
      <c r="K1111" s="5">
        <v>-2850.81</v>
      </c>
      <c r="L1111" s="5">
        <v>32333.19</v>
      </c>
      <c r="M1111" s="5">
        <v>-20068.96</v>
      </c>
      <c r="N1111" s="5">
        <v>-1144.6199999999999</v>
      </c>
      <c r="O1111" s="5">
        <v>-372.82</v>
      </c>
      <c r="P1111" s="5">
        <f>Table1[[#This Row],[Net Sales]]+(Table1[[#This Row],[Cost of Goods Sold]]+Table1[[#This Row],[Distribution]]+Table1[[#This Row],[Warehousing]])</f>
        <v>10746.79</v>
      </c>
      <c r="Q1111" s="12">
        <f>Table1[[#This Row],[PROFIT]]/Table1[[#This Row],[Net Sales]]</f>
        <v>0.33237642187485988</v>
      </c>
      <c r="R1111" s="14">
        <f>ABS(Table1[[#This Row],[Distribution]])+ABS(Table1[[#This Row],[Warehousing]])</f>
        <v>1517.4399999999998</v>
      </c>
      <c r="S1111" s="12">
        <f>ABS(Table1[[#This Row],[Discounts]]/Table1[[#This Row],[Gross Sales]])</f>
        <v>8.1025750341064115E-2</v>
      </c>
      <c r="T1111" s="17">
        <f>Table1[[#This Row],[logistics cost]]/Table1[[#This Row],[Net Sales]]</f>
        <v>4.6931342066774108E-2</v>
      </c>
      <c r="U1111" s="1">
        <f>Table1[[#This Row],[PROFIT]]/Table1[[#This Row],[Volume]]</f>
        <v>146.61377899045021</v>
      </c>
      <c r="V1111" s="1">
        <f>ABS(Table1[[#This Row],[Discounts]])</f>
        <v>2850.81</v>
      </c>
    </row>
    <row r="1112" spans="1:22" ht="21.75" customHeight="1" x14ac:dyDescent="0.3">
      <c r="A1112" s="1">
        <v>1130010</v>
      </c>
      <c r="B1112" s="1" t="s">
        <v>26</v>
      </c>
      <c r="C1112" s="1">
        <v>202401</v>
      </c>
      <c r="D1112" s="1" t="s">
        <v>27</v>
      </c>
      <c r="E1112" s="1" t="s">
        <v>28</v>
      </c>
      <c r="F1112" s="1" t="s">
        <v>29</v>
      </c>
      <c r="G1112" s="1" t="s">
        <v>42</v>
      </c>
      <c r="H1112" s="1" t="s">
        <v>20</v>
      </c>
      <c r="I1112" s="5">
        <v>91.7</v>
      </c>
      <c r="J1112" s="5">
        <v>33012</v>
      </c>
      <c r="K1112" s="5">
        <v>-2110.0100000000002</v>
      </c>
      <c r="L1112" s="5">
        <v>30901.99</v>
      </c>
      <c r="M1112" s="5">
        <v>-20000.46</v>
      </c>
      <c r="N1112" s="5">
        <v>-1008.33</v>
      </c>
      <c r="O1112" s="5">
        <v>-419.69</v>
      </c>
      <c r="P1112" s="5">
        <f>Table1[[#This Row],[Net Sales]]+(Table1[[#This Row],[Cost of Goods Sold]]+Table1[[#This Row],[Distribution]]+Table1[[#This Row],[Warehousing]])</f>
        <v>9473.510000000002</v>
      </c>
      <c r="Q1112" s="12">
        <f>Table1[[#This Row],[PROFIT]]/Table1[[#This Row],[Net Sales]]</f>
        <v>0.30656634087319301</v>
      </c>
      <c r="R1112" s="14">
        <f>ABS(Table1[[#This Row],[Distribution]])+ABS(Table1[[#This Row],[Warehousing]])</f>
        <v>1428.02</v>
      </c>
      <c r="S1112" s="12">
        <f>ABS(Table1[[#This Row],[Discounts]]/Table1[[#This Row],[Gross Sales]])</f>
        <v>6.39164546225615E-2</v>
      </c>
      <c r="T1112" s="17">
        <f>Table1[[#This Row],[logistics cost]]/Table1[[#This Row],[Net Sales]]</f>
        <v>4.6211263417016181E-2</v>
      </c>
      <c r="U1112" s="1">
        <f>Table1[[#This Row],[PROFIT]]/Table1[[#This Row],[Volume]]</f>
        <v>103.30981461286807</v>
      </c>
      <c r="V1112" s="1">
        <f>ABS(Table1[[#This Row],[Discounts]])</f>
        <v>2110.0100000000002</v>
      </c>
    </row>
    <row r="1113" spans="1:22" ht="21.75" customHeight="1" x14ac:dyDescent="0.3">
      <c r="A1113" s="1">
        <v>1110020</v>
      </c>
      <c r="B1113" s="1" t="s">
        <v>41</v>
      </c>
      <c r="C1113" s="1">
        <v>202407</v>
      </c>
      <c r="D1113" s="1" t="s">
        <v>16</v>
      </c>
      <c r="E1113" s="1" t="s">
        <v>28</v>
      </c>
      <c r="F1113" s="1" t="s">
        <v>29</v>
      </c>
      <c r="G1113" s="1" t="s">
        <v>39</v>
      </c>
      <c r="H1113" s="1" t="s">
        <v>37</v>
      </c>
      <c r="I1113" s="5">
        <v>183.9</v>
      </c>
      <c r="J1113" s="5">
        <v>82755</v>
      </c>
      <c r="K1113" s="5">
        <v>-7432.24</v>
      </c>
      <c r="L1113" s="5">
        <v>75322.759999999995</v>
      </c>
      <c r="M1113" s="5">
        <v>-50225.35</v>
      </c>
      <c r="N1113" s="5">
        <v>-2690.6</v>
      </c>
      <c r="O1113" s="5">
        <v>-1333.51</v>
      </c>
      <c r="P1113" s="5">
        <f>Table1[[#This Row],[Net Sales]]+(Table1[[#This Row],[Cost of Goods Sold]]+Table1[[#This Row],[Distribution]]+Table1[[#This Row],[Warehousing]])</f>
        <v>21073.299999999996</v>
      </c>
      <c r="Q1113" s="12">
        <f>Table1[[#This Row],[PROFIT]]/Table1[[#This Row],[Net Sales]]</f>
        <v>0.27977333809860389</v>
      </c>
      <c r="R1113" s="14">
        <f>ABS(Table1[[#This Row],[Distribution]])+ABS(Table1[[#This Row],[Warehousing]])</f>
        <v>4024.1099999999997</v>
      </c>
      <c r="S1113" s="12">
        <f>ABS(Table1[[#This Row],[Discounts]]/Table1[[#This Row],[Gross Sales]])</f>
        <v>8.9810162527943924E-2</v>
      </c>
      <c r="T1113" s="17">
        <f>Table1[[#This Row],[logistics cost]]/Table1[[#This Row],[Net Sales]]</f>
        <v>5.3424887776284354E-2</v>
      </c>
      <c r="U1113" s="1">
        <f>Table1[[#This Row],[PROFIT]]/Table1[[#This Row],[Volume]]</f>
        <v>114.59108210984228</v>
      </c>
      <c r="V1113" s="1">
        <f>ABS(Table1[[#This Row],[Discounts]])</f>
        <v>7432.24</v>
      </c>
    </row>
    <row r="1114" spans="1:22" ht="21.75" customHeight="1" x14ac:dyDescent="0.3">
      <c r="A1114" s="1">
        <v>1110010</v>
      </c>
      <c r="B1114" s="1" t="s">
        <v>15</v>
      </c>
      <c r="C1114" s="1">
        <v>202405</v>
      </c>
      <c r="D1114" s="1" t="s">
        <v>16</v>
      </c>
      <c r="E1114" s="1" t="s">
        <v>17</v>
      </c>
      <c r="F1114" s="1" t="s">
        <v>18</v>
      </c>
      <c r="G1114" s="1" t="s">
        <v>33</v>
      </c>
      <c r="H1114" s="1" t="s">
        <v>34</v>
      </c>
      <c r="I1114" s="5">
        <v>206.9</v>
      </c>
      <c r="J1114" s="5">
        <v>86898</v>
      </c>
      <c r="K1114" s="5">
        <v>-7747.1</v>
      </c>
      <c r="L1114" s="5">
        <v>79150.899999999994</v>
      </c>
      <c r="M1114" s="5">
        <v>-51824.94</v>
      </c>
      <c r="N1114" s="5">
        <v>-1746.73</v>
      </c>
      <c r="O1114" s="5">
        <v>-1154.9100000000001</v>
      </c>
      <c r="P1114" s="5">
        <f>Table1[[#This Row],[Net Sales]]+(Table1[[#This Row],[Cost of Goods Sold]]+Table1[[#This Row],[Distribution]]+Table1[[#This Row],[Warehousing]])</f>
        <v>24424.319999999985</v>
      </c>
      <c r="Q1114" s="12">
        <f>Table1[[#This Row],[PROFIT]]/Table1[[#This Row],[Net Sales]]</f>
        <v>0.30857918229609499</v>
      </c>
      <c r="R1114" s="14">
        <f>ABS(Table1[[#This Row],[Distribution]])+ABS(Table1[[#This Row],[Warehousing]])</f>
        <v>2901.6400000000003</v>
      </c>
      <c r="S1114" s="12">
        <f>ABS(Table1[[#This Row],[Discounts]]/Table1[[#This Row],[Gross Sales]])</f>
        <v>8.9151649059817262E-2</v>
      </c>
      <c r="T1114" s="17">
        <f>Table1[[#This Row],[logistics cost]]/Table1[[#This Row],[Net Sales]]</f>
        <v>3.665959578476051E-2</v>
      </c>
      <c r="U1114" s="1">
        <f>Table1[[#This Row],[PROFIT]]/Table1[[#This Row],[Volume]]</f>
        <v>118.04891251812462</v>
      </c>
      <c r="V1114" s="1">
        <f>ABS(Table1[[#This Row],[Discounts]])</f>
        <v>7747.1</v>
      </c>
    </row>
    <row r="1115" spans="1:22" ht="21.75" customHeight="1" x14ac:dyDescent="0.3">
      <c r="A1115" s="1">
        <v>1130010</v>
      </c>
      <c r="B1115" s="1" t="s">
        <v>26</v>
      </c>
      <c r="C1115" s="1">
        <v>202405</v>
      </c>
      <c r="D1115" s="1" t="s">
        <v>27</v>
      </c>
      <c r="E1115" s="1" t="s">
        <v>28</v>
      </c>
      <c r="F1115" s="1" t="s">
        <v>29</v>
      </c>
      <c r="G1115" s="1" t="s">
        <v>25</v>
      </c>
      <c r="H1115" s="1" t="s">
        <v>20</v>
      </c>
      <c r="I1115" s="5">
        <v>41.1</v>
      </c>
      <c r="J1115" s="5">
        <v>14796</v>
      </c>
      <c r="K1115" s="5">
        <v>-1284.8599999999999</v>
      </c>
      <c r="L1115" s="5">
        <v>13511.14</v>
      </c>
      <c r="M1115" s="5">
        <v>-8452.1200000000008</v>
      </c>
      <c r="N1115" s="5">
        <v>-403.78</v>
      </c>
      <c r="O1115" s="5">
        <v>-183.94</v>
      </c>
      <c r="P1115" s="5">
        <f>Table1[[#This Row],[Net Sales]]+(Table1[[#This Row],[Cost of Goods Sold]]+Table1[[#This Row],[Distribution]]+Table1[[#This Row],[Warehousing]])</f>
        <v>4471.2999999999975</v>
      </c>
      <c r="Q1115" s="12">
        <f>Table1[[#This Row],[PROFIT]]/Table1[[#This Row],[Net Sales]]</f>
        <v>0.33093432530489636</v>
      </c>
      <c r="R1115" s="14">
        <f>ABS(Table1[[#This Row],[Distribution]])+ABS(Table1[[#This Row],[Warehousing]])</f>
        <v>587.72</v>
      </c>
      <c r="S1115" s="12">
        <f>ABS(Table1[[#This Row],[Discounts]]/Table1[[#This Row],[Gross Sales]])</f>
        <v>8.6838334685050006E-2</v>
      </c>
      <c r="T1115" s="17">
        <f>Table1[[#This Row],[logistics cost]]/Table1[[#This Row],[Net Sales]]</f>
        <v>4.3498920150335206E-2</v>
      </c>
      <c r="U1115" s="1">
        <f>Table1[[#This Row],[PROFIT]]/Table1[[#This Row],[Volume]]</f>
        <v>108.79075425790748</v>
      </c>
      <c r="V1115" s="1">
        <f>ABS(Table1[[#This Row],[Discounts]])</f>
        <v>1284.8599999999999</v>
      </c>
    </row>
    <row r="1116" spans="1:22" ht="21.75" customHeight="1" x14ac:dyDescent="0.3">
      <c r="A1116" s="1">
        <v>1110020</v>
      </c>
      <c r="B1116" s="1" t="s">
        <v>41</v>
      </c>
      <c r="C1116" s="1">
        <v>202504</v>
      </c>
      <c r="D1116" s="1" t="s">
        <v>16</v>
      </c>
      <c r="E1116" s="1" t="s">
        <v>28</v>
      </c>
      <c r="F1116" s="1" t="s">
        <v>29</v>
      </c>
      <c r="G1116" s="1" t="s">
        <v>30</v>
      </c>
      <c r="H1116" s="1" t="s">
        <v>31</v>
      </c>
      <c r="I1116" s="5">
        <v>97.5</v>
      </c>
      <c r="J1116" s="5">
        <v>43875</v>
      </c>
      <c r="K1116" s="5">
        <v>-1240.56</v>
      </c>
      <c r="L1116" s="5">
        <v>42634.44</v>
      </c>
      <c r="M1116" s="5">
        <v>-27677.9</v>
      </c>
      <c r="N1116" s="5">
        <v>-1386.2</v>
      </c>
      <c r="O1116" s="5">
        <v>-516</v>
      </c>
      <c r="P1116" s="5">
        <f>Table1[[#This Row],[Net Sales]]+(Table1[[#This Row],[Cost of Goods Sold]]+Table1[[#This Row],[Distribution]]+Table1[[#This Row],[Warehousing]])</f>
        <v>13054.34</v>
      </c>
      <c r="Q1116" s="12">
        <f>Table1[[#This Row],[PROFIT]]/Table1[[#This Row],[Net Sales]]</f>
        <v>0.30619236467044014</v>
      </c>
      <c r="R1116" s="14">
        <f>ABS(Table1[[#This Row],[Distribution]])+ABS(Table1[[#This Row],[Warehousing]])</f>
        <v>1902.2</v>
      </c>
      <c r="S1116" s="12">
        <f>ABS(Table1[[#This Row],[Discounts]]/Table1[[#This Row],[Gross Sales]])</f>
        <v>2.8274871794871793E-2</v>
      </c>
      <c r="T1116" s="17">
        <f>Table1[[#This Row],[logistics cost]]/Table1[[#This Row],[Net Sales]]</f>
        <v>4.4616511909151377E-2</v>
      </c>
      <c r="U1116" s="1">
        <f>Table1[[#This Row],[PROFIT]]/Table1[[#This Row],[Volume]]</f>
        <v>133.89066666666668</v>
      </c>
      <c r="V1116" s="1">
        <f>ABS(Table1[[#This Row],[Discounts]])</f>
        <v>1240.56</v>
      </c>
    </row>
    <row r="1117" spans="1:22" ht="21.75" customHeight="1" x14ac:dyDescent="0.3">
      <c r="A1117" s="1">
        <v>1120020</v>
      </c>
      <c r="B1117" s="1" t="s">
        <v>21</v>
      </c>
      <c r="C1117" s="1">
        <v>202509</v>
      </c>
      <c r="D1117" s="1" t="s">
        <v>22</v>
      </c>
      <c r="E1117" s="1" t="s">
        <v>23</v>
      </c>
      <c r="F1117" s="1" t="s">
        <v>24</v>
      </c>
      <c r="G1117" s="1" t="s">
        <v>35</v>
      </c>
      <c r="H1117" s="1" t="s">
        <v>31</v>
      </c>
      <c r="I1117" s="5">
        <v>109.9</v>
      </c>
      <c r="J1117" s="5">
        <v>41762</v>
      </c>
      <c r="K1117" s="5">
        <v>-1510.57</v>
      </c>
      <c r="L1117" s="5">
        <v>40251.43</v>
      </c>
      <c r="M1117" s="5">
        <v>-25390.13</v>
      </c>
      <c r="N1117" s="5">
        <v>-813.19</v>
      </c>
      <c r="O1117" s="5">
        <v>-474.43</v>
      </c>
      <c r="P1117" s="5">
        <f>Table1[[#This Row],[Net Sales]]+(Table1[[#This Row],[Cost of Goods Sold]]+Table1[[#This Row],[Distribution]]+Table1[[#This Row],[Warehousing]])</f>
        <v>13573.68</v>
      </c>
      <c r="Q1117" s="12">
        <f>Table1[[#This Row],[PROFIT]]/Table1[[#This Row],[Net Sales]]</f>
        <v>0.33722230489699373</v>
      </c>
      <c r="R1117" s="14">
        <f>ABS(Table1[[#This Row],[Distribution]])+ABS(Table1[[#This Row],[Warehousing]])</f>
        <v>1287.6200000000001</v>
      </c>
      <c r="S1117" s="12">
        <f>ABS(Table1[[#This Row],[Discounts]]/Table1[[#This Row],[Gross Sales]])</f>
        <v>3.6170920932905512E-2</v>
      </c>
      <c r="T1117" s="17">
        <f>Table1[[#This Row],[logistics cost]]/Table1[[#This Row],[Net Sales]]</f>
        <v>3.1989422487598583E-2</v>
      </c>
      <c r="U1117" s="1">
        <f>Table1[[#This Row],[PROFIT]]/Table1[[#This Row],[Volume]]</f>
        <v>123.5093721565059</v>
      </c>
      <c r="V1117" s="1">
        <f>ABS(Table1[[#This Row],[Discounts]])</f>
        <v>1510.57</v>
      </c>
    </row>
    <row r="1118" spans="1:22" ht="21.75" customHeight="1" x14ac:dyDescent="0.3">
      <c r="A1118" s="1">
        <v>1130010</v>
      </c>
      <c r="B1118" s="1" t="s">
        <v>26</v>
      </c>
      <c r="C1118" s="1">
        <v>202411</v>
      </c>
      <c r="D1118" s="1" t="s">
        <v>27</v>
      </c>
      <c r="E1118" s="1" t="s">
        <v>28</v>
      </c>
      <c r="F1118" s="1" t="s">
        <v>29</v>
      </c>
      <c r="G1118" s="1" t="s">
        <v>25</v>
      </c>
      <c r="H1118" s="1" t="s">
        <v>20</v>
      </c>
      <c r="I1118" s="5">
        <v>119.3</v>
      </c>
      <c r="J1118" s="5">
        <v>42948</v>
      </c>
      <c r="K1118" s="5">
        <v>-3200.37</v>
      </c>
      <c r="L1118" s="5">
        <v>39747.629999999997</v>
      </c>
      <c r="M1118" s="5">
        <v>-26107.85</v>
      </c>
      <c r="N1118" s="5">
        <v>-1229.3800000000001</v>
      </c>
      <c r="O1118" s="5">
        <v>-460.43</v>
      </c>
      <c r="P1118" s="5">
        <f>Table1[[#This Row],[Net Sales]]+(Table1[[#This Row],[Cost of Goods Sold]]+Table1[[#This Row],[Distribution]]+Table1[[#This Row],[Warehousing]])</f>
        <v>11949.969999999998</v>
      </c>
      <c r="Q1118" s="12">
        <f>Table1[[#This Row],[PROFIT]]/Table1[[#This Row],[Net Sales]]</f>
        <v>0.30064610141535481</v>
      </c>
      <c r="R1118" s="14">
        <f>ABS(Table1[[#This Row],[Distribution]])+ABS(Table1[[#This Row],[Warehousing]])</f>
        <v>1689.8100000000002</v>
      </c>
      <c r="S1118" s="12">
        <f>ABS(Table1[[#This Row],[Discounts]]/Table1[[#This Row],[Gross Sales]])</f>
        <v>7.4517323274657724E-2</v>
      </c>
      <c r="T1118" s="17">
        <f>Table1[[#This Row],[logistics cost]]/Table1[[#This Row],[Net Sales]]</f>
        <v>4.25134781620942E-2</v>
      </c>
      <c r="U1118" s="1">
        <f>Table1[[#This Row],[PROFIT]]/Table1[[#This Row],[Volume]]</f>
        <v>100.16739312657165</v>
      </c>
      <c r="V1118" s="1">
        <f>ABS(Table1[[#This Row],[Discounts]])</f>
        <v>3200.37</v>
      </c>
    </row>
    <row r="1119" spans="1:22" ht="21.75" customHeight="1" x14ac:dyDescent="0.3">
      <c r="A1119" s="1">
        <v>1120010</v>
      </c>
      <c r="B1119" s="1" t="s">
        <v>32</v>
      </c>
      <c r="C1119" s="1">
        <v>202508</v>
      </c>
      <c r="D1119" s="1" t="s">
        <v>22</v>
      </c>
      <c r="E1119" s="1" t="s">
        <v>17</v>
      </c>
      <c r="F1119" s="1" t="s">
        <v>18</v>
      </c>
      <c r="G1119" s="1" t="s">
        <v>38</v>
      </c>
      <c r="H1119" s="1" t="s">
        <v>20</v>
      </c>
      <c r="I1119" s="5">
        <v>13.3</v>
      </c>
      <c r="J1119" s="5">
        <v>6384</v>
      </c>
      <c r="K1119" s="5">
        <v>-387.45</v>
      </c>
      <c r="L1119" s="5">
        <v>5996.55</v>
      </c>
      <c r="M1119" s="5">
        <v>-3901.98</v>
      </c>
      <c r="N1119" s="5">
        <v>-138.19999999999999</v>
      </c>
      <c r="O1119" s="5">
        <v>-111.95</v>
      </c>
      <c r="P1119" s="5">
        <f>Table1[[#This Row],[Net Sales]]+(Table1[[#This Row],[Cost of Goods Sold]]+Table1[[#This Row],[Distribution]]+Table1[[#This Row],[Warehousing]])</f>
        <v>1844.42</v>
      </c>
      <c r="Q1119" s="12">
        <f>Table1[[#This Row],[PROFIT]]/Table1[[#This Row],[Net Sales]]</f>
        <v>0.30758019194370095</v>
      </c>
      <c r="R1119" s="14">
        <f>ABS(Table1[[#This Row],[Distribution]])+ABS(Table1[[#This Row],[Warehousing]])</f>
        <v>250.14999999999998</v>
      </c>
      <c r="S1119" s="12">
        <f>ABS(Table1[[#This Row],[Discounts]]/Table1[[#This Row],[Gross Sales]])</f>
        <v>6.0690789473684212E-2</v>
      </c>
      <c r="T1119" s="17">
        <f>Table1[[#This Row],[logistics cost]]/Table1[[#This Row],[Net Sales]]</f>
        <v>4.1715653167237826E-2</v>
      </c>
      <c r="U1119" s="1">
        <f>Table1[[#This Row],[PROFIT]]/Table1[[#This Row],[Volume]]</f>
        <v>138.6781954887218</v>
      </c>
      <c r="V1119" s="1">
        <f>ABS(Table1[[#This Row],[Discounts]])</f>
        <v>387.45</v>
      </c>
    </row>
    <row r="1120" spans="1:22" ht="21.75" customHeight="1" x14ac:dyDescent="0.3">
      <c r="A1120" s="1">
        <v>1110010</v>
      </c>
      <c r="B1120" s="1" t="s">
        <v>15</v>
      </c>
      <c r="C1120" s="1">
        <v>202411</v>
      </c>
      <c r="D1120" s="1" t="s">
        <v>16</v>
      </c>
      <c r="E1120" s="1" t="s">
        <v>17</v>
      </c>
      <c r="F1120" s="1" t="s">
        <v>18</v>
      </c>
      <c r="G1120" s="1" t="s">
        <v>36</v>
      </c>
      <c r="H1120" s="1" t="s">
        <v>37</v>
      </c>
      <c r="I1120" s="5">
        <v>84.6</v>
      </c>
      <c r="J1120" s="5">
        <v>35532</v>
      </c>
      <c r="K1120" s="5">
        <v>-2961.16</v>
      </c>
      <c r="L1120" s="5">
        <v>32570.84</v>
      </c>
      <c r="M1120" s="5">
        <v>-21545.48</v>
      </c>
      <c r="N1120" s="5">
        <v>-733.87</v>
      </c>
      <c r="O1120" s="5">
        <v>-414.84</v>
      </c>
      <c r="P1120" s="5">
        <f>Table1[[#This Row],[Net Sales]]+(Table1[[#This Row],[Cost of Goods Sold]]+Table1[[#This Row],[Distribution]]+Table1[[#This Row],[Warehousing]])</f>
        <v>9876.6500000000015</v>
      </c>
      <c r="Q1120" s="12">
        <f>Table1[[#This Row],[PROFIT]]/Table1[[#This Row],[Net Sales]]</f>
        <v>0.30323596198317271</v>
      </c>
      <c r="R1120" s="14">
        <f>ABS(Table1[[#This Row],[Distribution]])+ABS(Table1[[#This Row],[Warehousing]])</f>
        <v>1148.71</v>
      </c>
      <c r="S1120" s="12">
        <f>ABS(Table1[[#This Row],[Discounts]]/Table1[[#This Row],[Gross Sales]])</f>
        <v>8.3337836316559721E-2</v>
      </c>
      <c r="T1120" s="17">
        <f>Table1[[#This Row],[logistics cost]]/Table1[[#This Row],[Net Sales]]</f>
        <v>3.5268049580545052E-2</v>
      </c>
      <c r="U1120" s="1">
        <f>Table1[[#This Row],[PROFIT]]/Table1[[#This Row],[Volume]]</f>
        <v>116.74527186761232</v>
      </c>
      <c r="V1120" s="1">
        <f>ABS(Table1[[#This Row],[Discounts]])</f>
        <v>2961.16</v>
      </c>
    </row>
    <row r="1121" spans="1:22" ht="21.75" customHeight="1" x14ac:dyDescent="0.3">
      <c r="A1121" s="1">
        <v>1110020</v>
      </c>
      <c r="B1121" s="1" t="s">
        <v>41</v>
      </c>
      <c r="C1121" s="1">
        <v>202511</v>
      </c>
      <c r="D1121" s="1" t="s">
        <v>16</v>
      </c>
      <c r="E1121" s="1" t="s">
        <v>28</v>
      </c>
      <c r="F1121" s="1" t="s">
        <v>29</v>
      </c>
      <c r="G1121" s="1" t="s">
        <v>19</v>
      </c>
      <c r="H1121" s="1" t="s">
        <v>20</v>
      </c>
      <c r="I1121" s="5">
        <v>70.7</v>
      </c>
      <c r="J1121" s="5">
        <v>31815</v>
      </c>
      <c r="K1121" s="5">
        <v>-2189.81</v>
      </c>
      <c r="L1121" s="5">
        <v>29625.19</v>
      </c>
      <c r="M1121" s="5">
        <v>-19692.21</v>
      </c>
      <c r="N1121" s="5">
        <v>-886.27</v>
      </c>
      <c r="O1121" s="5">
        <v>-448.13</v>
      </c>
      <c r="P1121" s="5">
        <f>Table1[[#This Row],[Net Sales]]+(Table1[[#This Row],[Cost of Goods Sold]]+Table1[[#This Row],[Distribution]]+Table1[[#This Row],[Warehousing]])</f>
        <v>8598.5799999999981</v>
      </c>
      <c r="Q1121" s="12">
        <f>Table1[[#This Row],[PROFIT]]/Table1[[#This Row],[Net Sales]]</f>
        <v>0.29024556466979617</v>
      </c>
      <c r="R1121" s="14">
        <f>ABS(Table1[[#This Row],[Distribution]])+ABS(Table1[[#This Row],[Warehousing]])</f>
        <v>1334.4</v>
      </c>
      <c r="S1121" s="12">
        <f>ABS(Table1[[#This Row],[Discounts]]/Table1[[#This Row],[Gross Sales]])</f>
        <v>6.8829482948294829E-2</v>
      </c>
      <c r="T1121" s="17">
        <f>Table1[[#This Row],[logistics cost]]/Table1[[#This Row],[Net Sales]]</f>
        <v>4.5042749092917216E-2</v>
      </c>
      <c r="U1121" s="1">
        <f>Table1[[#This Row],[PROFIT]]/Table1[[#This Row],[Volume]]</f>
        <v>121.62065063649219</v>
      </c>
      <c r="V1121" s="1">
        <f>ABS(Table1[[#This Row],[Discounts]])</f>
        <v>2189.81</v>
      </c>
    </row>
    <row r="1122" spans="1:22" ht="21.75" customHeight="1" x14ac:dyDescent="0.3">
      <c r="A1122" s="1">
        <v>1120020</v>
      </c>
      <c r="B1122" s="1" t="s">
        <v>21</v>
      </c>
      <c r="C1122" s="1">
        <v>202406</v>
      </c>
      <c r="D1122" s="1" t="s">
        <v>22</v>
      </c>
      <c r="E1122" s="1" t="s">
        <v>23</v>
      </c>
      <c r="F1122" s="1" t="s">
        <v>24</v>
      </c>
      <c r="G1122" s="1" t="s">
        <v>39</v>
      </c>
      <c r="H1122" s="1" t="s">
        <v>37</v>
      </c>
      <c r="I1122" s="5">
        <v>99.5</v>
      </c>
      <c r="J1122" s="5">
        <v>37810</v>
      </c>
      <c r="K1122" s="5">
        <v>-4304.34</v>
      </c>
      <c r="L1122" s="5">
        <v>33505.660000000003</v>
      </c>
      <c r="M1122" s="5">
        <v>-22215.72</v>
      </c>
      <c r="N1122" s="5">
        <v>-1314.68</v>
      </c>
      <c r="O1122" s="5">
        <v>-369.53</v>
      </c>
      <c r="P1122" s="5">
        <f>Table1[[#This Row],[Net Sales]]+(Table1[[#This Row],[Cost of Goods Sold]]+Table1[[#This Row],[Distribution]]+Table1[[#This Row],[Warehousing]])</f>
        <v>9605.7300000000032</v>
      </c>
      <c r="Q1122" s="12">
        <f>Table1[[#This Row],[PROFIT]]/Table1[[#This Row],[Net Sales]]</f>
        <v>0.28668977122074307</v>
      </c>
      <c r="R1122" s="14">
        <f>ABS(Table1[[#This Row],[Distribution]])+ABS(Table1[[#This Row],[Warehousing]])</f>
        <v>1684.21</v>
      </c>
      <c r="S1122" s="12">
        <f>ABS(Table1[[#This Row],[Discounts]]/Table1[[#This Row],[Gross Sales]])</f>
        <v>0.11384131182226924</v>
      </c>
      <c r="T1122" s="17">
        <f>Table1[[#This Row],[logistics cost]]/Table1[[#This Row],[Net Sales]]</f>
        <v>5.0266432596761258E-2</v>
      </c>
      <c r="U1122" s="1">
        <f>Table1[[#This Row],[PROFIT]]/Table1[[#This Row],[Volume]]</f>
        <v>96.540000000000035</v>
      </c>
      <c r="V1122" s="1">
        <f>ABS(Table1[[#This Row],[Discounts]])</f>
        <v>4304.34</v>
      </c>
    </row>
    <row r="1123" spans="1:22" ht="21.75" customHeight="1" x14ac:dyDescent="0.3">
      <c r="A1123" s="1">
        <v>1130010</v>
      </c>
      <c r="B1123" s="1" t="s">
        <v>26</v>
      </c>
      <c r="C1123" s="1">
        <v>202407</v>
      </c>
      <c r="D1123" s="1" t="s">
        <v>27</v>
      </c>
      <c r="E1123" s="1" t="s">
        <v>28</v>
      </c>
      <c r="F1123" s="1" t="s">
        <v>29</v>
      </c>
      <c r="G1123" s="1" t="s">
        <v>33</v>
      </c>
      <c r="H1123" s="1" t="s">
        <v>34</v>
      </c>
      <c r="I1123" s="5">
        <v>288.39999999999998</v>
      </c>
      <c r="J1123" s="5">
        <v>103824</v>
      </c>
      <c r="K1123" s="5">
        <v>-8787.14</v>
      </c>
      <c r="L1123" s="5">
        <v>95036.86</v>
      </c>
      <c r="M1123" s="5">
        <v>-63957.09</v>
      </c>
      <c r="N1123" s="5">
        <v>-2706.15</v>
      </c>
      <c r="O1123" s="5">
        <v>-1660.37</v>
      </c>
      <c r="P1123" s="5">
        <f>Table1[[#This Row],[Net Sales]]+(Table1[[#This Row],[Cost of Goods Sold]]+Table1[[#This Row],[Distribution]]+Table1[[#This Row],[Warehousing]])</f>
        <v>26713.250000000015</v>
      </c>
      <c r="Q1123" s="12">
        <f>Table1[[#This Row],[PROFIT]]/Table1[[#This Row],[Net Sales]]</f>
        <v>0.28108304504168186</v>
      </c>
      <c r="R1123" s="14">
        <f>ABS(Table1[[#This Row],[Distribution]])+ABS(Table1[[#This Row],[Warehousing]])</f>
        <v>4366.5200000000004</v>
      </c>
      <c r="S1123" s="12">
        <f>ABS(Table1[[#This Row],[Discounts]]/Table1[[#This Row],[Gross Sales]])</f>
        <v>8.4634959161658183E-2</v>
      </c>
      <c r="T1123" s="17">
        <f>Table1[[#This Row],[logistics cost]]/Table1[[#This Row],[Net Sales]]</f>
        <v>4.5945541550930877E-2</v>
      </c>
      <c r="U1123" s="1">
        <f>Table1[[#This Row],[PROFIT]]/Table1[[#This Row],[Volume]]</f>
        <v>92.625693481276059</v>
      </c>
      <c r="V1123" s="1">
        <f>ABS(Table1[[#This Row],[Discounts]])</f>
        <v>8787.14</v>
      </c>
    </row>
    <row r="1124" spans="1:22" ht="21.75" customHeight="1" x14ac:dyDescent="0.3">
      <c r="A1124" s="1">
        <v>1120010</v>
      </c>
      <c r="B1124" s="1" t="s">
        <v>32</v>
      </c>
      <c r="C1124" s="1">
        <v>202502</v>
      </c>
      <c r="D1124" s="1" t="s">
        <v>22</v>
      </c>
      <c r="E1124" s="1" t="s">
        <v>17</v>
      </c>
      <c r="F1124" s="1" t="s">
        <v>18</v>
      </c>
      <c r="G1124" s="1" t="s">
        <v>42</v>
      </c>
      <c r="H1124" s="1" t="s">
        <v>20</v>
      </c>
      <c r="I1124" s="5">
        <v>32</v>
      </c>
      <c r="J1124" s="5">
        <v>15360</v>
      </c>
      <c r="K1124" s="5">
        <v>-1084.22</v>
      </c>
      <c r="L1124" s="5">
        <v>14275.78</v>
      </c>
      <c r="M1124" s="5">
        <v>-9620.07</v>
      </c>
      <c r="N1124" s="5">
        <v>-519.45000000000005</v>
      </c>
      <c r="O1124" s="5">
        <v>-206.91</v>
      </c>
      <c r="P1124" s="5">
        <f>Table1[[#This Row],[Net Sales]]+(Table1[[#This Row],[Cost of Goods Sold]]+Table1[[#This Row],[Distribution]]+Table1[[#This Row],[Warehousing]])</f>
        <v>3929.3500000000004</v>
      </c>
      <c r="Q1124" s="12">
        <f>Table1[[#This Row],[PROFIT]]/Table1[[#This Row],[Net Sales]]</f>
        <v>0.2752459060030345</v>
      </c>
      <c r="R1124" s="14">
        <f>ABS(Table1[[#This Row],[Distribution]])+ABS(Table1[[#This Row],[Warehousing]])</f>
        <v>726.36</v>
      </c>
      <c r="S1124" s="12">
        <f>ABS(Table1[[#This Row],[Discounts]]/Table1[[#This Row],[Gross Sales]])</f>
        <v>7.0587239583333336E-2</v>
      </c>
      <c r="T1124" s="17">
        <f>Table1[[#This Row],[logistics cost]]/Table1[[#This Row],[Net Sales]]</f>
        <v>5.0880582356971037E-2</v>
      </c>
      <c r="U1124" s="1">
        <f>Table1[[#This Row],[PROFIT]]/Table1[[#This Row],[Volume]]</f>
        <v>122.79218750000001</v>
      </c>
      <c r="V1124" s="1">
        <f>ABS(Table1[[#This Row],[Discounts]])</f>
        <v>1084.22</v>
      </c>
    </row>
    <row r="1125" spans="1:22" ht="21.75" customHeight="1" x14ac:dyDescent="0.3">
      <c r="A1125" s="1">
        <v>1110010</v>
      </c>
      <c r="B1125" s="1" t="s">
        <v>15</v>
      </c>
      <c r="C1125" s="1">
        <v>202410</v>
      </c>
      <c r="D1125" s="1" t="s">
        <v>16</v>
      </c>
      <c r="E1125" s="1" t="s">
        <v>17</v>
      </c>
      <c r="F1125" s="1" t="s">
        <v>18</v>
      </c>
      <c r="G1125" s="1" t="s">
        <v>40</v>
      </c>
      <c r="H1125" s="1" t="s">
        <v>34</v>
      </c>
      <c r="I1125" s="5">
        <v>201</v>
      </c>
      <c r="J1125" s="5">
        <v>84420</v>
      </c>
      <c r="K1125" s="5">
        <v>-8131.13</v>
      </c>
      <c r="L1125" s="5">
        <v>76288.87</v>
      </c>
      <c r="M1125" s="5">
        <v>-51649.3</v>
      </c>
      <c r="N1125" s="5">
        <v>-2335.1999999999998</v>
      </c>
      <c r="O1125" s="5">
        <v>-1066.75</v>
      </c>
      <c r="P1125" s="5">
        <f>Table1[[#This Row],[Net Sales]]+(Table1[[#This Row],[Cost of Goods Sold]]+Table1[[#This Row],[Distribution]]+Table1[[#This Row],[Warehousing]])</f>
        <v>21237.619999999995</v>
      </c>
      <c r="Q1125" s="12">
        <f>Table1[[#This Row],[PROFIT]]/Table1[[#This Row],[Net Sales]]</f>
        <v>0.27838425185744653</v>
      </c>
      <c r="R1125" s="14">
        <f>ABS(Table1[[#This Row],[Distribution]])+ABS(Table1[[#This Row],[Warehousing]])</f>
        <v>3401.95</v>
      </c>
      <c r="S1125" s="12">
        <f>ABS(Table1[[#This Row],[Discounts]]/Table1[[#This Row],[Gross Sales]])</f>
        <v>9.6317578772802656E-2</v>
      </c>
      <c r="T1125" s="17">
        <f>Table1[[#This Row],[logistics cost]]/Table1[[#This Row],[Net Sales]]</f>
        <v>4.4593005506569965E-2</v>
      </c>
      <c r="U1125" s="1">
        <f>Table1[[#This Row],[PROFIT]]/Table1[[#This Row],[Volume]]</f>
        <v>105.65980099502485</v>
      </c>
      <c r="V1125" s="1">
        <f>ABS(Table1[[#This Row],[Discounts]])</f>
        <v>8131.13</v>
      </c>
    </row>
    <row r="1126" spans="1:22" ht="21.75" customHeight="1" x14ac:dyDescent="0.3">
      <c r="A1126" s="1">
        <v>1110010</v>
      </c>
      <c r="B1126" s="1" t="s">
        <v>15</v>
      </c>
      <c r="C1126" s="1">
        <v>202502</v>
      </c>
      <c r="D1126" s="1" t="s">
        <v>16</v>
      </c>
      <c r="E1126" s="1" t="s">
        <v>17</v>
      </c>
      <c r="F1126" s="1" t="s">
        <v>18</v>
      </c>
      <c r="G1126" s="1" t="s">
        <v>39</v>
      </c>
      <c r="H1126" s="1" t="s">
        <v>37</v>
      </c>
      <c r="I1126" s="5">
        <v>247.7</v>
      </c>
      <c r="J1126" s="5">
        <v>104034</v>
      </c>
      <c r="K1126" s="5">
        <v>-9811.42</v>
      </c>
      <c r="L1126" s="5">
        <v>94222.58</v>
      </c>
      <c r="M1126" s="5">
        <v>-58828.66</v>
      </c>
      <c r="N1126" s="5">
        <v>-3122.45</v>
      </c>
      <c r="O1126" s="5">
        <v>-1292.7</v>
      </c>
      <c r="P1126" s="5">
        <f>Table1[[#This Row],[Net Sales]]+(Table1[[#This Row],[Cost of Goods Sold]]+Table1[[#This Row],[Distribution]]+Table1[[#This Row],[Warehousing]])</f>
        <v>30978.770000000004</v>
      </c>
      <c r="Q1126" s="12">
        <f>Table1[[#This Row],[PROFIT]]/Table1[[#This Row],[Net Sales]]</f>
        <v>0.32878286712166027</v>
      </c>
      <c r="R1126" s="14">
        <f>ABS(Table1[[#This Row],[Distribution]])+ABS(Table1[[#This Row],[Warehousing]])</f>
        <v>4415.1499999999996</v>
      </c>
      <c r="S1126" s="12">
        <f>ABS(Table1[[#This Row],[Discounts]]/Table1[[#This Row],[Gross Sales]])</f>
        <v>9.4309744891093297E-2</v>
      </c>
      <c r="T1126" s="17">
        <f>Table1[[#This Row],[logistics cost]]/Table1[[#This Row],[Net Sales]]</f>
        <v>4.6858725371349413E-2</v>
      </c>
      <c r="U1126" s="1">
        <f>Table1[[#This Row],[PROFIT]]/Table1[[#This Row],[Volume]]</f>
        <v>125.06568429551879</v>
      </c>
      <c r="V1126" s="1">
        <f>ABS(Table1[[#This Row],[Discounts]])</f>
        <v>9811.42</v>
      </c>
    </row>
    <row r="1127" spans="1:22" ht="21.75" customHeight="1" x14ac:dyDescent="0.3">
      <c r="A1127" s="1">
        <v>1120010</v>
      </c>
      <c r="B1127" s="1" t="s">
        <v>32</v>
      </c>
      <c r="C1127" s="1">
        <v>202411</v>
      </c>
      <c r="D1127" s="1" t="s">
        <v>22</v>
      </c>
      <c r="E1127" s="1" t="s">
        <v>17</v>
      </c>
      <c r="F1127" s="1" t="s">
        <v>18</v>
      </c>
      <c r="G1127" s="1" t="s">
        <v>25</v>
      </c>
      <c r="H1127" s="1" t="s">
        <v>20</v>
      </c>
      <c r="I1127" s="5">
        <v>85.7</v>
      </c>
      <c r="J1127" s="5">
        <v>41136</v>
      </c>
      <c r="K1127" s="5">
        <v>-3352.75</v>
      </c>
      <c r="L1127" s="5">
        <v>37783.25</v>
      </c>
      <c r="M1127" s="5">
        <v>-23910.240000000002</v>
      </c>
      <c r="N1127" s="5">
        <v>-1184.48</v>
      </c>
      <c r="O1127" s="5">
        <v>-499.33</v>
      </c>
      <c r="P1127" s="5">
        <f>Table1[[#This Row],[Net Sales]]+(Table1[[#This Row],[Cost of Goods Sold]]+Table1[[#This Row],[Distribution]]+Table1[[#This Row],[Warehousing]])</f>
        <v>12189.199999999997</v>
      </c>
      <c r="Q1127" s="12">
        <f>Table1[[#This Row],[PROFIT]]/Table1[[#This Row],[Net Sales]]</f>
        <v>0.3226085633184016</v>
      </c>
      <c r="R1127" s="14">
        <f>ABS(Table1[[#This Row],[Distribution]])+ABS(Table1[[#This Row],[Warehousing]])</f>
        <v>1683.81</v>
      </c>
      <c r="S1127" s="12">
        <f>ABS(Table1[[#This Row],[Discounts]]/Table1[[#This Row],[Gross Sales]])</f>
        <v>8.1504035394788024E-2</v>
      </c>
      <c r="T1127" s="17">
        <f>Table1[[#This Row],[logistics cost]]/Table1[[#This Row],[Net Sales]]</f>
        <v>4.4564985807202924E-2</v>
      </c>
      <c r="U1127" s="1">
        <f>Table1[[#This Row],[PROFIT]]/Table1[[#This Row],[Volume]]</f>
        <v>142.23103850641769</v>
      </c>
      <c r="V1127" s="1">
        <f>ABS(Table1[[#This Row],[Discounts]])</f>
        <v>3352.75</v>
      </c>
    </row>
    <row r="1128" spans="1:22" ht="21.75" customHeight="1" x14ac:dyDescent="0.3">
      <c r="A1128" s="1">
        <v>1110020</v>
      </c>
      <c r="B1128" s="1" t="s">
        <v>41</v>
      </c>
      <c r="C1128" s="1">
        <v>202410</v>
      </c>
      <c r="D1128" s="1" t="s">
        <v>16</v>
      </c>
      <c r="E1128" s="1" t="s">
        <v>28</v>
      </c>
      <c r="F1128" s="1" t="s">
        <v>29</v>
      </c>
      <c r="G1128" s="1" t="s">
        <v>42</v>
      </c>
      <c r="H1128" s="1" t="s">
        <v>20</v>
      </c>
      <c r="I1128" s="5">
        <v>76.2</v>
      </c>
      <c r="J1128" s="5">
        <v>34290</v>
      </c>
      <c r="K1128" s="5">
        <v>-2599.79</v>
      </c>
      <c r="L1128" s="5">
        <v>31690.21</v>
      </c>
      <c r="M1128" s="5">
        <v>-19843.62</v>
      </c>
      <c r="N1128" s="5">
        <v>-810.03</v>
      </c>
      <c r="O1128" s="5">
        <v>-509.55</v>
      </c>
      <c r="P1128" s="5">
        <f>Table1[[#This Row],[Net Sales]]+(Table1[[#This Row],[Cost of Goods Sold]]+Table1[[#This Row],[Distribution]]+Table1[[#This Row],[Warehousing]])</f>
        <v>10527.010000000002</v>
      </c>
      <c r="Q1128" s="12">
        <f>Table1[[#This Row],[PROFIT]]/Table1[[#This Row],[Net Sales]]</f>
        <v>0.33218492398756594</v>
      </c>
      <c r="R1128" s="14">
        <f>ABS(Table1[[#This Row],[Distribution]])+ABS(Table1[[#This Row],[Warehousing]])</f>
        <v>1319.58</v>
      </c>
      <c r="S1128" s="12">
        <f>ABS(Table1[[#This Row],[Discounts]]/Table1[[#This Row],[Gross Sales]])</f>
        <v>7.5817731116943718E-2</v>
      </c>
      <c r="T1128" s="17">
        <f>Table1[[#This Row],[logistics cost]]/Table1[[#This Row],[Net Sales]]</f>
        <v>4.1639989132290382E-2</v>
      </c>
      <c r="U1128" s="1">
        <f>Table1[[#This Row],[PROFIT]]/Table1[[#This Row],[Volume]]</f>
        <v>138.14973753280842</v>
      </c>
      <c r="V1128" s="1">
        <f>ABS(Table1[[#This Row],[Discounts]])</f>
        <v>2599.79</v>
      </c>
    </row>
    <row r="1129" spans="1:22" ht="21.75" customHeight="1" x14ac:dyDescent="0.3">
      <c r="A1129" s="1">
        <v>1110010</v>
      </c>
      <c r="B1129" s="1" t="s">
        <v>15</v>
      </c>
      <c r="C1129" s="1">
        <v>202502</v>
      </c>
      <c r="D1129" s="1" t="s">
        <v>16</v>
      </c>
      <c r="E1129" s="1" t="s">
        <v>17</v>
      </c>
      <c r="F1129" s="1" t="s">
        <v>18</v>
      </c>
      <c r="G1129" s="1" t="s">
        <v>43</v>
      </c>
      <c r="H1129" s="1" t="s">
        <v>31</v>
      </c>
      <c r="I1129" s="5">
        <v>45</v>
      </c>
      <c r="J1129" s="5">
        <v>18900</v>
      </c>
      <c r="K1129" s="5">
        <v>-499.01</v>
      </c>
      <c r="L1129" s="5">
        <v>18400.990000000002</v>
      </c>
      <c r="M1129" s="5">
        <v>-11626.25</v>
      </c>
      <c r="N1129" s="5">
        <v>-663.44</v>
      </c>
      <c r="O1129" s="5">
        <v>-275.77</v>
      </c>
      <c r="P1129" s="5">
        <f>Table1[[#This Row],[Net Sales]]+(Table1[[#This Row],[Cost of Goods Sold]]+Table1[[#This Row],[Distribution]]+Table1[[#This Row],[Warehousing]])</f>
        <v>5835.5300000000007</v>
      </c>
      <c r="Q1129" s="12">
        <f>Table1[[#This Row],[PROFIT]]/Table1[[#This Row],[Net Sales]]</f>
        <v>0.31713130652209476</v>
      </c>
      <c r="R1129" s="14">
        <f>ABS(Table1[[#This Row],[Distribution]])+ABS(Table1[[#This Row],[Warehousing]])</f>
        <v>939.21</v>
      </c>
      <c r="S1129" s="12">
        <f>ABS(Table1[[#This Row],[Discounts]]/Table1[[#This Row],[Gross Sales]])</f>
        <v>2.6402645502645501E-2</v>
      </c>
      <c r="T1129" s="17">
        <f>Table1[[#This Row],[logistics cost]]/Table1[[#This Row],[Net Sales]]</f>
        <v>5.1041275496590127E-2</v>
      </c>
      <c r="U1129" s="1">
        <f>Table1[[#This Row],[PROFIT]]/Table1[[#This Row],[Volume]]</f>
        <v>129.67844444444447</v>
      </c>
      <c r="V1129" s="1">
        <f>ABS(Table1[[#This Row],[Discounts]])</f>
        <v>499.01</v>
      </c>
    </row>
    <row r="1130" spans="1:22" ht="21.75" customHeight="1" x14ac:dyDescent="0.3">
      <c r="A1130" s="1">
        <v>1120010</v>
      </c>
      <c r="B1130" s="1" t="s">
        <v>32</v>
      </c>
      <c r="C1130" s="1">
        <v>202404</v>
      </c>
      <c r="D1130" s="1" t="s">
        <v>22</v>
      </c>
      <c r="E1130" s="1" t="s">
        <v>17</v>
      </c>
      <c r="F1130" s="1" t="s">
        <v>18</v>
      </c>
      <c r="G1130" s="1" t="s">
        <v>30</v>
      </c>
      <c r="H1130" s="1" t="s">
        <v>31</v>
      </c>
      <c r="I1130" s="5">
        <v>59.8</v>
      </c>
      <c r="J1130" s="5">
        <v>28704</v>
      </c>
      <c r="K1130" s="5">
        <v>-919.35</v>
      </c>
      <c r="L1130" s="5">
        <v>27784.65</v>
      </c>
      <c r="M1130" s="5">
        <v>-18212.009999999998</v>
      </c>
      <c r="N1130" s="5">
        <v>-687.07</v>
      </c>
      <c r="O1130" s="5">
        <v>-283.76</v>
      </c>
      <c r="P1130" s="5">
        <f>Table1[[#This Row],[Net Sales]]+(Table1[[#This Row],[Cost of Goods Sold]]+Table1[[#This Row],[Distribution]]+Table1[[#This Row],[Warehousing]])</f>
        <v>8601.8100000000049</v>
      </c>
      <c r="Q1130" s="12">
        <f>Table1[[#This Row],[PROFIT]]/Table1[[#This Row],[Net Sales]]</f>
        <v>0.30958856778832933</v>
      </c>
      <c r="R1130" s="14">
        <f>ABS(Table1[[#This Row],[Distribution]])+ABS(Table1[[#This Row],[Warehousing]])</f>
        <v>970.83</v>
      </c>
      <c r="S1130" s="12">
        <f>ABS(Table1[[#This Row],[Discounts]]/Table1[[#This Row],[Gross Sales]])</f>
        <v>3.2028637123745818E-2</v>
      </c>
      <c r="T1130" s="17">
        <f>Table1[[#This Row],[logistics cost]]/Table1[[#This Row],[Net Sales]]</f>
        <v>3.4941235538327814E-2</v>
      </c>
      <c r="U1130" s="1">
        <f>Table1[[#This Row],[PROFIT]]/Table1[[#This Row],[Volume]]</f>
        <v>143.84297658862886</v>
      </c>
      <c r="V1130" s="1">
        <f>ABS(Table1[[#This Row],[Discounts]])</f>
        <v>919.35</v>
      </c>
    </row>
    <row r="1131" spans="1:22" ht="21.75" customHeight="1" x14ac:dyDescent="0.3">
      <c r="A1131" s="1">
        <v>1110010</v>
      </c>
      <c r="B1131" s="1" t="s">
        <v>15</v>
      </c>
      <c r="C1131" s="1">
        <v>202410</v>
      </c>
      <c r="D1131" s="1" t="s">
        <v>16</v>
      </c>
      <c r="E1131" s="1" t="s">
        <v>17</v>
      </c>
      <c r="F1131" s="1" t="s">
        <v>18</v>
      </c>
      <c r="G1131" s="1" t="s">
        <v>42</v>
      </c>
      <c r="H1131" s="1" t="s">
        <v>20</v>
      </c>
      <c r="I1131" s="5">
        <v>24.4</v>
      </c>
      <c r="J1131" s="5">
        <v>10248</v>
      </c>
      <c r="K1131" s="5">
        <v>-912.13</v>
      </c>
      <c r="L1131" s="5">
        <v>9335.8700000000008</v>
      </c>
      <c r="M1131" s="5">
        <v>-5808.97</v>
      </c>
      <c r="N1131" s="5">
        <v>-286.32</v>
      </c>
      <c r="O1131" s="5">
        <v>-142.61000000000001</v>
      </c>
      <c r="P1131" s="5">
        <f>Table1[[#This Row],[Net Sales]]+(Table1[[#This Row],[Cost of Goods Sold]]+Table1[[#This Row],[Distribution]]+Table1[[#This Row],[Warehousing]])</f>
        <v>3097.9700000000012</v>
      </c>
      <c r="Q1131" s="12">
        <f>Table1[[#This Row],[PROFIT]]/Table1[[#This Row],[Net Sales]]</f>
        <v>0.33183516908440253</v>
      </c>
      <c r="R1131" s="14">
        <f>ABS(Table1[[#This Row],[Distribution]])+ABS(Table1[[#This Row],[Warehousing]])</f>
        <v>428.93</v>
      </c>
      <c r="S1131" s="12">
        <f>ABS(Table1[[#This Row],[Discounts]]/Table1[[#This Row],[Gross Sales]])</f>
        <v>8.9005659640905538E-2</v>
      </c>
      <c r="T1131" s="17">
        <f>Table1[[#This Row],[logistics cost]]/Table1[[#This Row],[Net Sales]]</f>
        <v>4.5944298710243393E-2</v>
      </c>
      <c r="U1131" s="1">
        <f>Table1[[#This Row],[PROFIT]]/Table1[[#This Row],[Volume]]</f>
        <v>126.96598360655743</v>
      </c>
      <c r="V1131" s="1">
        <f>ABS(Table1[[#This Row],[Discounts]])</f>
        <v>912.13</v>
      </c>
    </row>
    <row r="1132" spans="1:22" ht="21.75" customHeight="1" x14ac:dyDescent="0.3">
      <c r="A1132" s="1">
        <v>1120010</v>
      </c>
      <c r="B1132" s="1" t="s">
        <v>32</v>
      </c>
      <c r="C1132" s="1">
        <v>202504</v>
      </c>
      <c r="D1132" s="1" t="s">
        <v>22</v>
      </c>
      <c r="E1132" s="1" t="s">
        <v>17</v>
      </c>
      <c r="F1132" s="1" t="s">
        <v>18</v>
      </c>
      <c r="G1132" s="1" t="s">
        <v>25</v>
      </c>
      <c r="H1132" s="1" t="s">
        <v>20</v>
      </c>
      <c r="I1132" s="5">
        <v>20.5</v>
      </c>
      <c r="J1132" s="5">
        <v>9840</v>
      </c>
      <c r="K1132" s="5">
        <v>-827.3</v>
      </c>
      <c r="L1132" s="5">
        <v>9012.7000000000007</v>
      </c>
      <c r="M1132" s="5">
        <v>-5978.98</v>
      </c>
      <c r="N1132" s="5">
        <v>-229.77</v>
      </c>
      <c r="O1132" s="5">
        <v>-158.06</v>
      </c>
      <c r="P1132" s="5">
        <f>Table1[[#This Row],[Net Sales]]+(Table1[[#This Row],[Cost of Goods Sold]]+Table1[[#This Row],[Distribution]]+Table1[[#This Row],[Warehousing]])</f>
        <v>2645.8900000000003</v>
      </c>
      <c r="Q1132" s="12">
        <f>Table1[[#This Row],[PROFIT]]/Table1[[#This Row],[Net Sales]]</f>
        <v>0.29357351293175188</v>
      </c>
      <c r="R1132" s="14">
        <f>ABS(Table1[[#This Row],[Distribution]])+ABS(Table1[[#This Row],[Warehousing]])</f>
        <v>387.83000000000004</v>
      </c>
      <c r="S1132" s="12">
        <f>ABS(Table1[[#This Row],[Discounts]]/Table1[[#This Row],[Gross Sales]])</f>
        <v>8.4075203252032521E-2</v>
      </c>
      <c r="T1132" s="17">
        <f>Table1[[#This Row],[logistics cost]]/Table1[[#This Row],[Net Sales]]</f>
        <v>4.3031499994452271E-2</v>
      </c>
      <c r="U1132" s="1">
        <f>Table1[[#This Row],[PROFIT]]/Table1[[#This Row],[Volume]]</f>
        <v>129.0678048780488</v>
      </c>
      <c r="V1132" s="1">
        <f>ABS(Table1[[#This Row],[Discounts]])</f>
        <v>827.3</v>
      </c>
    </row>
    <row r="1133" spans="1:22" ht="21.75" customHeight="1" x14ac:dyDescent="0.3">
      <c r="A1133" s="1">
        <v>1120020</v>
      </c>
      <c r="B1133" s="1" t="s">
        <v>21</v>
      </c>
      <c r="C1133" s="1">
        <v>202504</v>
      </c>
      <c r="D1133" s="1" t="s">
        <v>22</v>
      </c>
      <c r="E1133" s="1" t="s">
        <v>23</v>
      </c>
      <c r="F1133" s="1" t="s">
        <v>24</v>
      </c>
      <c r="G1133" s="1" t="s">
        <v>19</v>
      </c>
      <c r="H1133" s="1" t="s">
        <v>20</v>
      </c>
      <c r="I1133" s="5">
        <v>77.400000000000006</v>
      </c>
      <c r="J1133" s="5">
        <v>29412</v>
      </c>
      <c r="K1133" s="5">
        <v>-2111.7800000000002</v>
      </c>
      <c r="L1133" s="5">
        <v>27300.22</v>
      </c>
      <c r="M1133" s="5">
        <v>-18066.939999999999</v>
      </c>
      <c r="N1133" s="5">
        <v>-794.21</v>
      </c>
      <c r="O1133" s="5">
        <v>-504.69</v>
      </c>
      <c r="P1133" s="5">
        <f>Table1[[#This Row],[Net Sales]]+(Table1[[#This Row],[Cost of Goods Sold]]+Table1[[#This Row],[Distribution]]+Table1[[#This Row],[Warehousing]])</f>
        <v>7934.3800000000047</v>
      </c>
      <c r="Q1133" s="12">
        <f>Table1[[#This Row],[PROFIT]]/Table1[[#This Row],[Net Sales]]</f>
        <v>0.2906342879288154</v>
      </c>
      <c r="R1133" s="14">
        <f>ABS(Table1[[#This Row],[Distribution]])+ABS(Table1[[#This Row],[Warehousing]])</f>
        <v>1298.9000000000001</v>
      </c>
      <c r="S1133" s="12">
        <f>ABS(Table1[[#This Row],[Discounts]]/Table1[[#This Row],[Gross Sales]])</f>
        <v>7.1799945600435205E-2</v>
      </c>
      <c r="T1133" s="17">
        <f>Table1[[#This Row],[logistics cost]]/Table1[[#This Row],[Net Sales]]</f>
        <v>4.7578371163309305E-2</v>
      </c>
      <c r="U1133" s="1">
        <f>Table1[[#This Row],[PROFIT]]/Table1[[#This Row],[Volume]]</f>
        <v>102.51136950904397</v>
      </c>
      <c r="V1133" s="1">
        <f>ABS(Table1[[#This Row],[Discounts]])</f>
        <v>2111.7800000000002</v>
      </c>
    </row>
    <row r="1134" spans="1:22" ht="21.75" customHeight="1" x14ac:dyDescent="0.3">
      <c r="A1134" s="1">
        <v>1110010</v>
      </c>
      <c r="B1134" s="1" t="s">
        <v>15</v>
      </c>
      <c r="C1134" s="1">
        <v>202401</v>
      </c>
      <c r="D1134" s="1" t="s">
        <v>16</v>
      </c>
      <c r="E1134" s="1" t="s">
        <v>17</v>
      </c>
      <c r="F1134" s="1" t="s">
        <v>18</v>
      </c>
      <c r="G1134" s="1" t="s">
        <v>33</v>
      </c>
      <c r="H1134" s="1" t="s">
        <v>34</v>
      </c>
      <c r="I1134" s="5">
        <v>106</v>
      </c>
      <c r="J1134" s="5">
        <v>44520</v>
      </c>
      <c r="K1134" s="5">
        <v>-4218.88</v>
      </c>
      <c r="L1134" s="5">
        <v>40301.120000000003</v>
      </c>
      <c r="M1134" s="5">
        <v>-25322.16</v>
      </c>
      <c r="N1134" s="5">
        <v>-1606.84</v>
      </c>
      <c r="O1134" s="5">
        <v>-750.16</v>
      </c>
      <c r="P1134" s="5">
        <f>Table1[[#This Row],[Net Sales]]+(Table1[[#This Row],[Cost of Goods Sold]]+Table1[[#This Row],[Distribution]]+Table1[[#This Row],[Warehousing]])</f>
        <v>12621.960000000003</v>
      </c>
      <c r="Q1134" s="12">
        <f>Table1[[#This Row],[PROFIT]]/Table1[[#This Row],[Net Sales]]</f>
        <v>0.31319129592428208</v>
      </c>
      <c r="R1134" s="14">
        <f>ABS(Table1[[#This Row],[Distribution]])+ABS(Table1[[#This Row],[Warehousing]])</f>
        <v>2357</v>
      </c>
      <c r="S1134" s="12">
        <f>ABS(Table1[[#This Row],[Discounts]]/Table1[[#This Row],[Gross Sales]])</f>
        <v>9.4763701707097941E-2</v>
      </c>
      <c r="T1134" s="17">
        <f>Table1[[#This Row],[logistics cost]]/Table1[[#This Row],[Net Sales]]</f>
        <v>5.8484726975329714E-2</v>
      </c>
      <c r="U1134" s="1">
        <f>Table1[[#This Row],[PROFIT]]/Table1[[#This Row],[Volume]]</f>
        <v>119.07509433962267</v>
      </c>
      <c r="V1134" s="1">
        <f>ABS(Table1[[#This Row],[Discounts]])</f>
        <v>4218.88</v>
      </c>
    </row>
    <row r="1135" spans="1:22" ht="21.75" customHeight="1" x14ac:dyDescent="0.3">
      <c r="A1135" s="1">
        <v>1120020</v>
      </c>
      <c r="B1135" s="1" t="s">
        <v>21</v>
      </c>
      <c r="C1135" s="1">
        <v>202403</v>
      </c>
      <c r="D1135" s="1" t="s">
        <v>22</v>
      </c>
      <c r="E1135" s="1" t="s">
        <v>23</v>
      </c>
      <c r="F1135" s="1" t="s">
        <v>24</v>
      </c>
      <c r="G1135" s="1" t="s">
        <v>36</v>
      </c>
      <c r="H1135" s="1" t="s">
        <v>37</v>
      </c>
      <c r="I1135" s="5">
        <v>97.8</v>
      </c>
      <c r="J1135" s="5">
        <v>37164</v>
      </c>
      <c r="K1135" s="5">
        <v>-4314.41</v>
      </c>
      <c r="L1135" s="5">
        <v>32849.589999999997</v>
      </c>
      <c r="M1135" s="5">
        <v>-21093.8</v>
      </c>
      <c r="N1135" s="5">
        <v>-1250.18</v>
      </c>
      <c r="O1135" s="5">
        <v>-653.55999999999995</v>
      </c>
      <c r="P1135" s="5">
        <f>Table1[[#This Row],[Net Sales]]+(Table1[[#This Row],[Cost of Goods Sold]]+Table1[[#This Row],[Distribution]]+Table1[[#This Row],[Warehousing]])</f>
        <v>9852.0499999999956</v>
      </c>
      <c r="Q1135" s="12">
        <f>Table1[[#This Row],[PROFIT]]/Table1[[#This Row],[Net Sales]]</f>
        <v>0.29991394108724023</v>
      </c>
      <c r="R1135" s="14">
        <f>ABS(Table1[[#This Row],[Distribution]])+ABS(Table1[[#This Row],[Warehousing]])</f>
        <v>1903.74</v>
      </c>
      <c r="S1135" s="12">
        <f>ABS(Table1[[#This Row],[Discounts]]/Table1[[#This Row],[Gross Sales]])</f>
        <v>0.11609110967603056</v>
      </c>
      <c r="T1135" s="17">
        <f>Table1[[#This Row],[logistics cost]]/Table1[[#This Row],[Net Sales]]</f>
        <v>5.7953234728348214E-2</v>
      </c>
      <c r="U1135" s="1">
        <f>Table1[[#This Row],[PROFIT]]/Table1[[#This Row],[Volume]]</f>
        <v>100.73670756646213</v>
      </c>
      <c r="V1135" s="1">
        <f>ABS(Table1[[#This Row],[Discounts]])</f>
        <v>4314.41</v>
      </c>
    </row>
    <row r="1136" spans="1:22" ht="21.75" customHeight="1" x14ac:dyDescent="0.3">
      <c r="A1136" s="1">
        <v>1110010</v>
      </c>
      <c r="B1136" s="1" t="s">
        <v>15</v>
      </c>
      <c r="C1136" s="1">
        <v>202404</v>
      </c>
      <c r="D1136" s="1" t="s">
        <v>16</v>
      </c>
      <c r="E1136" s="1" t="s">
        <v>17</v>
      </c>
      <c r="F1136" s="1" t="s">
        <v>18</v>
      </c>
      <c r="G1136" s="1" t="s">
        <v>33</v>
      </c>
      <c r="H1136" s="1" t="s">
        <v>34</v>
      </c>
      <c r="I1136" s="5">
        <v>62</v>
      </c>
      <c r="J1136" s="5">
        <v>26040</v>
      </c>
      <c r="K1136" s="5">
        <v>-2060.5100000000002</v>
      </c>
      <c r="L1136" s="5">
        <v>23979.49</v>
      </c>
      <c r="M1136" s="5">
        <v>-15246.73</v>
      </c>
      <c r="N1136" s="5">
        <v>-809.51</v>
      </c>
      <c r="O1136" s="5">
        <v>-429.62</v>
      </c>
      <c r="P1136" s="5">
        <f>Table1[[#This Row],[Net Sales]]+(Table1[[#This Row],[Cost of Goods Sold]]+Table1[[#This Row],[Distribution]]+Table1[[#This Row],[Warehousing]])</f>
        <v>7493.630000000001</v>
      </c>
      <c r="Q1136" s="12">
        <f>Table1[[#This Row],[PROFIT]]/Table1[[#This Row],[Net Sales]]</f>
        <v>0.31250164202824998</v>
      </c>
      <c r="R1136" s="14">
        <f>ABS(Table1[[#This Row],[Distribution]])+ABS(Table1[[#This Row],[Warehousing]])</f>
        <v>1239.1300000000001</v>
      </c>
      <c r="S1136" s="12">
        <f>ABS(Table1[[#This Row],[Discounts]]/Table1[[#This Row],[Gross Sales]])</f>
        <v>7.9128648233486948E-2</v>
      </c>
      <c r="T1136" s="17">
        <f>Table1[[#This Row],[logistics cost]]/Table1[[#This Row],[Net Sales]]</f>
        <v>5.1674576898841466E-2</v>
      </c>
      <c r="U1136" s="1">
        <f>Table1[[#This Row],[PROFIT]]/Table1[[#This Row],[Volume]]</f>
        <v>120.86500000000002</v>
      </c>
      <c r="V1136" s="1">
        <f>ABS(Table1[[#This Row],[Discounts]])</f>
        <v>2060.5100000000002</v>
      </c>
    </row>
    <row r="1137" spans="1:22" ht="21.75" customHeight="1" x14ac:dyDescent="0.3">
      <c r="A1137" s="1">
        <v>1120020</v>
      </c>
      <c r="B1137" s="1" t="s">
        <v>21</v>
      </c>
      <c r="C1137" s="1">
        <v>202405</v>
      </c>
      <c r="D1137" s="1" t="s">
        <v>22</v>
      </c>
      <c r="E1137" s="1" t="s">
        <v>23</v>
      </c>
      <c r="F1137" s="1" t="s">
        <v>24</v>
      </c>
      <c r="G1137" s="1" t="s">
        <v>33</v>
      </c>
      <c r="H1137" s="1" t="s">
        <v>34</v>
      </c>
      <c r="I1137" s="5">
        <v>195.9</v>
      </c>
      <c r="J1137" s="5">
        <v>74442</v>
      </c>
      <c r="K1137" s="5">
        <v>-5478.71</v>
      </c>
      <c r="L1137" s="5">
        <v>68963.289999999994</v>
      </c>
      <c r="M1137" s="5">
        <v>-44078.57</v>
      </c>
      <c r="N1137" s="5">
        <v>-1583.4</v>
      </c>
      <c r="O1137" s="5">
        <v>-1092.47</v>
      </c>
      <c r="P1137" s="5">
        <f>Table1[[#This Row],[Net Sales]]+(Table1[[#This Row],[Cost of Goods Sold]]+Table1[[#This Row],[Distribution]]+Table1[[#This Row],[Warehousing]])</f>
        <v>22208.849999999991</v>
      </c>
      <c r="Q1137" s="12">
        <f>Table1[[#This Row],[PROFIT]]/Table1[[#This Row],[Net Sales]]</f>
        <v>0.32203872524063154</v>
      </c>
      <c r="R1137" s="14">
        <f>ABS(Table1[[#This Row],[Distribution]])+ABS(Table1[[#This Row],[Warehousing]])</f>
        <v>2675.87</v>
      </c>
      <c r="S1137" s="12">
        <f>ABS(Table1[[#This Row],[Discounts]]/Table1[[#This Row],[Gross Sales]])</f>
        <v>7.3597028559146724E-2</v>
      </c>
      <c r="T1137" s="17">
        <f>Table1[[#This Row],[logistics cost]]/Table1[[#This Row],[Net Sales]]</f>
        <v>3.8801368090182475E-2</v>
      </c>
      <c r="U1137" s="1">
        <f>Table1[[#This Row],[PROFIT]]/Table1[[#This Row],[Volume]]</f>
        <v>113.36830015313932</v>
      </c>
      <c r="V1137" s="1">
        <f>ABS(Table1[[#This Row],[Discounts]])</f>
        <v>5478.71</v>
      </c>
    </row>
    <row r="1138" spans="1:22" ht="21.75" customHeight="1" x14ac:dyDescent="0.3">
      <c r="A1138" s="1">
        <v>1120020</v>
      </c>
      <c r="B1138" s="1" t="s">
        <v>21</v>
      </c>
      <c r="C1138" s="1">
        <v>202404</v>
      </c>
      <c r="D1138" s="1" t="s">
        <v>22</v>
      </c>
      <c r="E1138" s="1" t="s">
        <v>23</v>
      </c>
      <c r="F1138" s="1" t="s">
        <v>24</v>
      </c>
      <c r="G1138" s="1" t="s">
        <v>43</v>
      </c>
      <c r="H1138" s="1" t="s">
        <v>31</v>
      </c>
      <c r="I1138" s="5">
        <v>67.400000000000006</v>
      </c>
      <c r="J1138" s="5">
        <v>25612</v>
      </c>
      <c r="K1138" s="5">
        <v>-635.45000000000005</v>
      </c>
      <c r="L1138" s="5">
        <v>24976.55</v>
      </c>
      <c r="M1138" s="5">
        <v>-16201.68</v>
      </c>
      <c r="N1138" s="5">
        <v>-744.35</v>
      </c>
      <c r="O1138" s="5">
        <v>-319.83999999999997</v>
      </c>
      <c r="P1138" s="5">
        <f>Table1[[#This Row],[Net Sales]]+(Table1[[#This Row],[Cost of Goods Sold]]+Table1[[#This Row],[Distribution]]+Table1[[#This Row],[Warehousing]])</f>
        <v>7710.68</v>
      </c>
      <c r="Q1138" s="12">
        <f>Table1[[#This Row],[PROFIT]]/Table1[[#This Row],[Net Sales]]</f>
        <v>0.30871677633620337</v>
      </c>
      <c r="R1138" s="14">
        <f>ABS(Table1[[#This Row],[Distribution]])+ABS(Table1[[#This Row],[Warehousing]])</f>
        <v>1064.19</v>
      </c>
      <c r="S1138" s="12">
        <f>ABS(Table1[[#This Row],[Discounts]]/Table1[[#This Row],[Gross Sales]])</f>
        <v>2.4810635639543964E-2</v>
      </c>
      <c r="T1138" s="17">
        <f>Table1[[#This Row],[logistics cost]]/Table1[[#This Row],[Net Sales]]</f>
        <v>4.2607565896811216E-2</v>
      </c>
      <c r="U1138" s="1">
        <f>Table1[[#This Row],[PROFIT]]/Table1[[#This Row],[Volume]]</f>
        <v>114.40178041543027</v>
      </c>
      <c r="V1138" s="1">
        <f>ABS(Table1[[#This Row],[Discounts]])</f>
        <v>635.45000000000005</v>
      </c>
    </row>
    <row r="1139" spans="1:22" ht="21.75" customHeight="1" x14ac:dyDescent="0.3">
      <c r="A1139" s="1">
        <v>1120020</v>
      </c>
      <c r="B1139" s="1" t="s">
        <v>21</v>
      </c>
      <c r="C1139" s="1">
        <v>202409</v>
      </c>
      <c r="D1139" s="1" t="s">
        <v>22</v>
      </c>
      <c r="E1139" s="1" t="s">
        <v>23</v>
      </c>
      <c r="F1139" s="1" t="s">
        <v>24</v>
      </c>
      <c r="G1139" s="1" t="s">
        <v>36</v>
      </c>
      <c r="H1139" s="1" t="s">
        <v>37</v>
      </c>
      <c r="I1139" s="5">
        <v>241.6</v>
      </c>
      <c r="J1139" s="5">
        <v>91808</v>
      </c>
      <c r="K1139" s="5">
        <v>-9957.06</v>
      </c>
      <c r="L1139" s="5">
        <v>81850.94</v>
      </c>
      <c r="M1139" s="5">
        <v>-52481.23</v>
      </c>
      <c r="N1139" s="5">
        <v>-3004.82</v>
      </c>
      <c r="O1139" s="5">
        <v>-1016.9</v>
      </c>
      <c r="P1139" s="5">
        <f>Table1[[#This Row],[Net Sales]]+(Table1[[#This Row],[Cost of Goods Sold]]+Table1[[#This Row],[Distribution]]+Table1[[#This Row],[Warehousing]])</f>
        <v>25347.989999999998</v>
      </c>
      <c r="Q1139" s="12">
        <f>Table1[[#This Row],[PROFIT]]/Table1[[#This Row],[Net Sales]]</f>
        <v>0.30968477576433451</v>
      </c>
      <c r="R1139" s="14">
        <f>ABS(Table1[[#This Row],[Distribution]])+ABS(Table1[[#This Row],[Warehousing]])</f>
        <v>4021.7200000000003</v>
      </c>
      <c r="S1139" s="12">
        <f>ABS(Table1[[#This Row],[Discounts]]/Table1[[#This Row],[Gross Sales]])</f>
        <v>0.10845525444405715</v>
      </c>
      <c r="T1139" s="17">
        <f>Table1[[#This Row],[logistics cost]]/Table1[[#This Row],[Net Sales]]</f>
        <v>4.9134683120316026E-2</v>
      </c>
      <c r="U1139" s="1">
        <f>Table1[[#This Row],[PROFIT]]/Table1[[#This Row],[Volume]]</f>
        <v>104.91717715231788</v>
      </c>
      <c r="V1139" s="1">
        <f>ABS(Table1[[#This Row],[Discounts]])</f>
        <v>9957.06</v>
      </c>
    </row>
    <row r="1140" spans="1:22" ht="21.75" customHeight="1" x14ac:dyDescent="0.3">
      <c r="A1140" s="1">
        <v>1110020</v>
      </c>
      <c r="B1140" s="1" t="s">
        <v>41</v>
      </c>
      <c r="C1140" s="1">
        <v>202504</v>
      </c>
      <c r="D1140" s="1" t="s">
        <v>16</v>
      </c>
      <c r="E1140" s="1" t="s">
        <v>28</v>
      </c>
      <c r="F1140" s="1" t="s">
        <v>29</v>
      </c>
      <c r="G1140" s="1" t="s">
        <v>25</v>
      </c>
      <c r="H1140" s="1" t="s">
        <v>20</v>
      </c>
      <c r="I1140" s="5">
        <v>16.600000000000001</v>
      </c>
      <c r="J1140" s="5">
        <v>7470</v>
      </c>
      <c r="K1140" s="5">
        <v>-451.14</v>
      </c>
      <c r="L1140" s="5">
        <v>7018.86</v>
      </c>
      <c r="M1140" s="5">
        <v>-4442.71</v>
      </c>
      <c r="N1140" s="5">
        <v>-255.28</v>
      </c>
      <c r="O1140" s="5">
        <v>-83.38</v>
      </c>
      <c r="P1140" s="5">
        <f>Table1[[#This Row],[Net Sales]]+(Table1[[#This Row],[Cost of Goods Sold]]+Table1[[#This Row],[Distribution]]+Table1[[#This Row],[Warehousing]])</f>
        <v>2237.4899999999998</v>
      </c>
      <c r="Q1140" s="12">
        <f>Table1[[#This Row],[PROFIT]]/Table1[[#This Row],[Net Sales]]</f>
        <v>0.3187825373351228</v>
      </c>
      <c r="R1140" s="14">
        <f>ABS(Table1[[#This Row],[Distribution]])+ABS(Table1[[#This Row],[Warehousing]])</f>
        <v>338.65999999999997</v>
      </c>
      <c r="S1140" s="12">
        <f>ABS(Table1[[#This Row],[Discounts]]/Table1[[#This Row],[Gross Sales]])</f>
        <v>6.0393574297188751E-2</v>
      </c>
      <c r="T1140" s="17">
        <f>Table1[[#This Row],[logistics cost]]/Table1[[#This Row],[Net Sales]]</f>
        <v>4.8250000712366396E-2</v>
      </c>
      <c r="U1140" s="1">
        <f>Table1[[#This Row],[PROFIT]]/Table1[[#This Row],[Volume]]</f>
        <v>134.78855421686745</v>
      </c>
      <c r="V1140" s="1">
        <f>ABS(Table1[[#This Row],[Discounts]])</f>
        <v>451.14</v>
      </c>
    </row>
    <row r="1141" spans="1:22" ht="21.75" customHeight="1" x14ac:dyDescent="0.3">
      <c r="A1141" s="1">
        <v>1110010</v>
      </c>
      <c r="B1141" s="1" t="s">
        <v>15</v>
      </c>
      <c r="C1141" s="1">
        <v>202507</v>
      </c>
      <c r="D1141" s="1" t="s">
        <v>16</v>
      </c>
      <c r="E1141" s="1" t="s">
        <v>17</v>
      </c>
      <c r="F1141" s="1" t="s">
        <v>18</v>
      </c>
      <c r="G1141" s="1" t="s">
        <v>33</v>
      </c>
      <c r="H1141" s="1" t="s">
        <v>34</v>
      </c>
      <c r="I1141" s="5">
        <v>240.4</v>
      </c>
      <c r="J1141" s="5">
        <v>100968</v>
      </c>
      <c r="K1141" s="5">
        <v>-8624.4699999999993</v>
      </c>
      <c r="L1141" s="5">
        <v>92343.53</v>
      </c>
      <c r="M1141" s="5">
        <v>-58989.19</v>
      </c>
      <c r="N1141" s="5">
        <v>-3591.02</v>
      </c>
      <c r="O1141" s="5">
        <v>-1577.7</v>
      </c>
      <c r="P1141" s="5">
        <f>Table1[[#This Row],[Net Sales]]+(Table1[[#This Row],[Cost of Goods Sold]]+Table1[[#This Row],[Distribution]]+Table1[[#This Row],[Warehousing]])</f>
        <v>28185.620000000003</v>
      </c>
      <c r="Q1141" s="12">
        <f>Table1[[#This Row],[PROFIT]]/Table1[[#This Row],[Net Sales]]</f>
        <v>0.30522571532623893</v>
      </c>
      <c r="R1141" s="14">
        <f>ABS(Table1[[#This Row],[Distribution]])+ABS(Table1[[#This Row],[Warehousing]])</f>
        <v>5168.72</v>
      </c>
      <c r="S1141" s="12">
        <f>ABS(Table1[[#This Row],[Discounts]]/Table1[[#This Row],[Gross Sales]])</f>
        <v>8.5417855162031528E-2</v>
      </c>
      <c r="T1141" s="17">
        <f>Table1[[#This Row],[logistics cost]]/Table1[[#This Row],[Net Sales]]</f>
        <v>5.5972735718463444E-2</v>
      </c>
      <c r="U1141" s="1">
        <f>Table1[[#This Row],[PROFIT]]/Table1[[#This Row],[Volume]]</f>
        <v>117.2446755407654</v>
      </c>
      <c r="V1141" s="1">
        <f>ABS(Table1[[#This Row],[Discounts]])</f>
        <v>8624.4699999999993</v>
      </c>
    </row>
    <row r="1142" spans="1:22" ht="21.75" customHeight="1" x14ac:dyDescent="0.3">
      <c r="A1142" s="1">
        <v>1110020</v>
      </c>
      <c r="B1142" s="1" t="s">
        <v>41</v>
      </c>
      <c r="C1142" s="1">
        <v>202408</v>
      </c>
      <c r="D1142" s="1" t="s">
        <v>16</v>
      </c>
      <c r="E1142" s="1" t="s">
        <v>28</v>
      </c>
      <c r="F1142" s="1" t="s">
        <v>29</v>
      </c>
      <c r="G1142" s="1" t="s">
        <v>38</v>
      </c>
      <c r="H1142" s="1" t="s">
        <v>20</v>
      </c>
      <c r="I1142" s="5">
        <v>110.8</v>
      </c>
      <c r="J1142" s="5">
        <v>49860</v>
      </c>
      <c r="K1142" s="5">
        <v>-3568.34</v>
      </c>
      <c r="L1142" s="5">
        <v>46291.66</v>
      </c>
      <c r="M1142" s="5">
        <v>-29957.46</v>
      </c>
      <c r="N1142" s="5">
        <v>-1500.29</v>
      </c>
      <c r="O1142" s="5">
        <v>-556.9</v>
      </c>
      <c r="P1142" s="5">
        <f>Table1[[#This Row],[Net Sales]]+(Table1[[#This Row],[Cost of Goods Sold]]+Table1[[#This Row],[Distribution]]+Table1[[#This Row],[Warehousing]])</f>
        <v>14277.010000000002</v>
      </c>
      <c r="Q1142" s="12">
        <f>Table1[[#This Row],[PROFIT]]/Table1[[#This Row],[Net Sales]]</f>
        <v>0.30841430184184365</v>
      </c>
      <c r="R1142" s="14">
        <f>ABS(Table1[[#This Row],[Distribution]])+ABS(Table1[[#This Row],[Warehousing]])</f>
        <v>2057.19</v>
      </c>
      <c r="S1142" s="12">
        <f>ABS(Table1[[#This Row],[Discounts]]/Table1[[#This Row],[Gross Sales]])</f>
        <v>7.1567188126754916E-2</v>
      </c>
      <c r="T1142" s="17">
        <f>Table1[[#This Row],[logistics cost]]/Table1[[#This Row],[Net Sales]]</f>
        <v>4.4439754374762101E-2</v>
      </c>
      <c r="U1142" s="1">
        <f>Table1[[#This Row],[PROFIT]]/Table1[[#This Row],[Volume]]</f>
        <v>128.85388086642601</v>
      </c>
      <c r="V1142" s="1">
        <f>ABS(Table1[[#This Row],[Discounts]])</f>
        <v>3568.34</v>
      </c>
    </row>
    <row r="1143" spans="1:22" ht="21.75" customHeight="1" x14ac:dyDescent="0.3">
      <c r="A1143" s="1">
        <v>1120020</v>
      </c>
      <c r="B1143" s="1" t="s">
        <v>21</v>
      </c>
      <c r="C1143" s="1">
        <v>202409</v>
      </c>
      <c r="D1143" s="1" t="s">
        <v>22</v>
      </c>
      <c r="E1143" s="1" t="s">
        <v>23</v>
      </c>
      <c r="F1143" s="1" t="s">
        <v>24</v>
      </c>
      <c r="G1143" s="1" t="s">
        <v>36</v>
      </c>
      <c r="H1143" s="1" t="s">
        <v>37</v>
      </c>
      <c r="I1143" s="5">
        <v>155.80000000000001</v>
      </c>
      <c r="J1143" s="5">
        <v>59204</v>
      </c>
      <c r="K1143" s="5">
        <v>-6361.51</v>
      </c>
      <c r="L1143" s="5">
        <v>52842.49</v>
      </c>
      <c r="M1143" s="5">
        <v>-35779.1</v>
      </c>
      <c r="N1143" s="5">
        <v>-1666.91</v>
      </c>
      <c r="O1143" s="5">
        <v>-582.36</v>
      </c>
      <c r="P1143" s="5">
        <f>Table1[[#This Row],[Net Sales]]+(Table1[[#This Row],[Cost of Goods Sold]]+Table1[[#This Row],[Distribution]]+Table1[[#This Row],[Warehousing]])</f>
        <v>14814.119999999995</v>
      </c>
      <c r="Q1143" s="12">
        <f>Table1[[#This Row],[PROFIT]]/Table1[[#This Row],[Net Sales]]</f>
        <v>0.28034485127404096</v>
      </c>
      <c r="R1143" s="14">
        <f>ABS(Table1[[#This Row],[Distribution]])+ABS(Table1[[#This Row],[Warehousing]])</f>
        <v>2249.27</v>
      </c>
      <c r="S1143" s="12">
        <f>ABS(Table1[[#This Row],[Discounts]]/Table1[[#This Row],[Gross Sales]])</f>
        <v>0.10745067900817512</v>
      </c>
      <c r="T1143" s="17">
        <f>Table1[[#This Row],[logistics cost]]/Table1[[#This Row],[Net Sales]]</f>
        <v>4.2565556619303897E-2</v>
      </c>
      <c r="U1143" s="1">
        <f>Table1[[#This Row],[PROFIT]]/Table1[[#This Row],[Volume]]</f>
        <v>95.084210526315758</v>
      </c>
      <c r="V1143" s="1">
        <f>ABS(Table1[[#This Row],[Discounts]])</f>
        <v>6361.51</v>
      </c>
    </row>
    <row r="1144" spans="1:22" ht="21.75" customHeight="1" x14ac:dyDescent="0.3">
      <c r="A1144" s="1">
        <v>1120020</v>
      </c>
      <c r="B1144" s="1" t="s">
        <v>21</v>
      </c>
      <c r="C1144" s="1">
        <v>202408</v>
      </c>
      <c r="D1144" s="1" t="s">
        <v>22</v>
      </c>
      <c r="E1144" s="1" t="s">
        <v>23</v>
      </c>
      <c r="F1144" s="1" t="s">
        <v>24</v>
      </c>
      <c r="G1144" s="1" t="s">
        <v>25</v>
      </c>
      <c r="H1144" s="1" t="s">
        <v>20</v>
      </c>
      <c r="I1144" s="5">
        <v>11.8</v>
      </c>
      <c r="J1144" s="5">
        <v>4484</v>
      </c>
      <c r="K1144" s="5">
        <v>-331.03</v>
      </c>
      <c r="L1144" s="5">
        <v>4152.97</v>
      </c>
      <c r="M1144" s="5">
        <v>-2641.31</v>
      </c>
      <c r="N1144" s="5">
        <v>-122.62</v>
      </c>
      <c r="O1144" s="5">
        <v>-63.58</v>
      </c>
      <c r="P1144" s="5">
        <f>Table1[[#This Row],[Net Sales]]+(Table1[[#This Row],[Cost of Goods Sold]]+Table1[[#This Row],[Distribution]]+Table1[[#This Row],[Warehousing]])</f>
        <v>1325.4600000000005</v>
      </c>
      <c r="Q1144" s="12">
        <f>Table1[[#This Row],[PROFIT]]/Table1[[#This Row],[Net Sales]]</f>
        <v>0.31915954124397727</v>
      </c>
      <c r="R1144" s="14">
        <f>ABS(Table1[[#This Row],[Distribution]])+ABS(Table1[[#This Row],[Warehousing]])</f>
        <v>186.2</v>
      </c>
      <c r="S1144" s="12">
        <f>ABS(Table1[[#This Row],[Discounts]]/Table1[[#This Row],[Gross Sales]])</f>
        <v>7.3824710080285447E-2</v>
      </c>
      <c r="T1144" s="17">
        <f>Table1[[#This Row],[logistics cost]]/Table1[[#This Row],[Net Sales]]</f>
        <v>4.4835382870572142E-2</v>
      </c>
      <c r="U1144" s="1">
        <f>Table1[[#This Row],[PROFIT]]/Table1[[#This Row],[Volume]]</f>
        <v>112.32711864406784</v>
      </c>
      <c r="V1144" s="1">
        <f>ABS(Table1[[#This Row],[Discounts]])</f>
        <v>331.03</v>
      </c>
    </row>
    <row r="1145" spans="1:22" ht="21.75" customHeight="1" x14ac:dyDescent="0.3">
      <c r="A1145" s="1">
        <v>1120010</v>
      </c>
      <c r="B1145" s="1" t="s">
        <v>32</v>
      </c>
      <c r="C1145" s="1">
        <v>202506</v>
      </c>
      <c r="D1145" s="1" t="s">
        <v>22</v>
      </c>
      <c r="E1145" s="1" t="s">
        <v>17</v>
      </c>
      <c r="F1145" s="1" t="s">
        <v>18</v>
      </c>
      <c r="G1145" s="1" t="s">
        <v>33</v>
      </c>
      <c r="H1145" s="1" t="s">
        <v>34</v>
      </c>
      <c r="I1145" s="5">
        <v>71</v>
      </c>
      <c r="J1145" s="5">
        <v>34080</v>
      </c>
      <c r="K1145" s="5">
        <v>-2826.74</v>
      </c>
      <c r="L1145" s="5">
        <v>31253.26</v>
      </c>
      <c r="M1145" s="5">
        <v>-19659.46</v>
      </c>
      <c r="N1145" s="5">
        <v>-938.97</v>
      </c>
      <c r="O1145" s="5">
        <v>-471.28</v>
      </c>
      <c r="P1145" s="5">
        <f>Table1[[#This Row],[Net Sales]]+(Table1[[#This Row],[Cost of Goods Sold]]+Table1[[#This Row],[Distribution]]+Table1[[#This Row],[Warehousing]])</f>
        <v>10183.549999999999</v>
      </c>
      <c r="Q1145" s="12">
        <f>Table1[[#This Row],[PROFIT]]/Table1[[#This Row],[Net Sales]]</f>
        <v>0.32583960841205045</v>
      </c>
      <c r="R1145" s="14">
        <f>ABS(Table1[[#This Row],[Distribution]])+ABS(Table1[[#This Row],[Warehousing]])</f>
        <v>1410.25</v>
      </c>
      <c r="S1145" s="12">
        <f>ABS(Table1[[#This Row],[Discounts]]/Table1[[#This Row],[Gross Sales]])</f>
        <v>8.2944248826291075E-2</v>
      </c>
      <c r="T1145" s="17">
        <f>Table1[[#This Row],[logistics cost]]/Table1[[#This Row],[Net Sales]]</f>
        <v>4.5123292738101561E-2</v>
      </c>
      <c r="U1145" s="1">
        <f>Table1[[#This Row],[PROFIT]]/Table1[[#This Row],[Volume]]</f>
        <v>143.43028169014084</v>
      </c>
      <c r="V1145" s="1">
        <f>ABS(Table1[[#This Row],[Discounts]])</f>
        <v>2826.74</v>
      </c>
    </row>
    <row r="1146" spans="1:22" ht="21.75" customHeight="1" x14ac:dyDescent="0.3">
      <c r="A1146" s="1">
        <v>1110010</v>
      </c>
      <c r="B1146" s="1" t="s">
        <v>15</v>
      </c>
      <c r="C1146" s="1">
        <v>202412</v>
      </c>
      <c r="D1146" s="1" t="s">
        <v>16</v>
      </c>
      <c r="E1146" s="1" t="s">
        <v>17</v>
      </c>
      <c r="F1146" s="1" t="s">
        <v>18</v>
      </c>
      <c r="G1146" s="1" t="s">
        <v>35</v>
      </c>
      <c r="H1146" s="1" t="s">
        <v>31</v>
      </c>
      <c r="I1146" s="5">
        <v>20.8</v>
      </c>
      <c r="J1146" s="5">
        <v>8736</v>
      </c>
      <c r="K1146" s="5">
        <v>-288.05</v>
      </c>
      <c r="L1146" s="5">
        <v>8447.9500000000007</v>
      </c>
      <c r="M1146" s="5">
        <v>-5608.76</v>
      </c>
      <c r="N1146" s="5">
        <v>-240.36</v>
      </c>
      <c r="O1146" s="5">
        <v>-109.32</v>
      </c>
      <c r="P1146" s="5">
        <f>Table1[[#This Row],[Net Sales]]+(Table1[[#This Row],[Cost of Goods Sold]]+Table1[[#This Row],[Distribution]]+Table1[[#This Row],[Warehousing]])</f>
        <v>2489.5100000000011</v>
      </c>
      <c r="Q1146" s="12">
        <f>Table1[[#This Row],[PROFIT]]/Table1[[#This Row],[Net Sales]]</f>
        <v>0.29468806041702433</v>
      </c>
      <c r="R1146" s="14">
        <f>ABS(Table1[[#This Row],[Distribution]])+ABS(Table1[[#This Row],[Warehousing]])</f>
        <v>349.68</v>
      </c>
      <c r="S1146" s="12">
        <f>ABS(Table1[[#This Row],[Discounts]]/Table1[[#This Row],[Gross Sales]])</f>
        <v>3.2972756410256411E-2</v>
      </c>
      <c r="T1146" s="17">
        <f>Table1[[#This Row],[logistics cost]]/Table1[[#This Row],[Net Sales]]</f>
        <v>4.1392290437325029E-2</v>
      </c>
      <c r="U1146" s="1">
        <f>Table1[[#This Row],[PROFIT]]/Table1[[#This Row],[Volume]]</f>
        <v>119.68798076923082</v>
      </c>
      <c r="V1146" s="1">
        <f>ABS(Table1[[#This Row],[Discounts]])</f>
        <v>288.05</v>
      </c>
    </row>
    <row r="1147" spans="1:22" ht="21.75" customHeight="1" x14ac:dyDescent="0.3">
      <c r="A1147" s="1">
        <v>1120020</v>
      </c>
      <c r="B1147" s="1" t="s">
        <v>21</v>
      </c>
      <c r="C1147" s="1">
        <v>202505</v>
      </c>
      <c r="D1147" s="1" t="s">
        <v>22</v>
      </c>
      <c r="E1147" s="1" t="s">
        <v>23</v>
      </c>
      <c r="F1147" s="1" t="s">
        <v>24</v>
      </c>
      <c r="G1147" s="1" t="s">
        <v>39</v>
      </c>
      <c r="H1147" s="1" t="s">
        <v>37</v>
      </c>
      <c r="I1147" s="5">
        <v>201.9</v>
      </c>
      <c r="J1147" s="5">
        <v>76722</v>
      </c>
      <c r="K1147" s="5">
        <v>-7729.34</v>
      </c>
      <c r="L1147" s="5">
        <v>68992.66</v>
      </c>
      <c r="M1147" s="5">
        <v>-43227.43</v>
      </c>
      <c r="N1147" s="5">
        <v>-1448.67</v>
      </c>
      <c r="O1147" s="5">
        <v>-861.68</v>
      </c>
      <c r="P1147" s="5">
        <f>Table1[[#This Row],[Net Sales]]+(Table1[[#This Row],[Cost of Goods Sold]]+Table1[[#This Row],[Distribution]]+Table1[[#This Row],[Warehousing]])</f>
        <v>23454.880000000005</v>
      </c>
      <c r="Q1147" s="12">
        <f>Table1[[#This Row],[PROFIT]]/Table1[[#This Row],[Net Sales]]</f>
        <v>0.33996196117094202</v>
      </c>
      <c r="R1147" s="14">
        <f>ABS(Table1[[#This Row],[Distribution]])+ABS(Table1[[#This Row],[Warehousing]])</f>
        <v>2310.35</v>
      </c>
      <c r="S1147" s="12">
        <f>ABS(Table1[[#This Row],[Discounts]]/Table1[[#This Row],[Gross Sales]])</f>
        <v>0.10074476682046871</v>
      </c>
      <c r="T1147" s="17">
        <f>Table1[[#This Row],[logistics cost]]/Table1[[#This Row],[Net Sales]]</f>
        <v>3.3486895562513455E-2</v>
      </c>
      <c r="U1147" s="1">
        <f>Table1[[#This Row],[PROFIT]]/Table1[[#This Row],[Volume]]</f>
        <v>116.17077761267956</v>
      </c>
      <c r="V1147" s="1">
        <f>ABS(Table1[[#This Row],[Discounts]])</f>
        <v>7729.34</v>
      </c>
    </row>
    <row r="1148" spans="1:22" ht="21.75" customHeight="1" x14ac:dyDescent="0.3">
      <c r="A1148" s="1">
        <v>1110010</v>
      </c>
      <c r="B1148" s="1" t="s">
        <v>15</v>
      </c>
      <c r="C1148" s="1">
        <v>202402</v>
      </c>
      <c r="D1148" s="1" t="s">
        <v>16</v>
      </c>
      <c r="E1148" s="1" t="s">
        <v>17</v>
      </c>
      <c r="F1148" s="1" t="s">
        <v>18</v>
      </c>
      <c r="G1148" s="1" t="s">
        <v>36</v>
      </c>
      <c r="H1148" s="1" t="s">
        <v>37</v>
      </c>
      <c r="I1148" s="5">
        <v>273.8</v>
      </c>
      <c r="J1148" s="5">
        <v>114996</v>
      </c>
      <c r="K1148" s="5">
        <v>-11845.65</v>
      </c>
      <c r="L1148" s="5">
        <v>103150.35</v>
      </c>
      <c r="M1148" s="5">
        <v>-65430.95</v>
      </c>
      <c r="N1148" s="5">
        <v>-3160.8</v>
      </c>
      <c r="O1148" s="5">
        <v>-1315.64</v>
      </c>
      <c r="P1148" s="5">
        <f>Table1[[#This Row],[Net Sales]]+(Table1[[#This Row],[Cost of Goods Sold]]+Table1[[#This Row],[Distribution]]+Table1[[#This Row],[Warehousing]])</f>
        <v>33242.960000000006</v>
      </c>
      <c r="Q1148" s="12">
        <f>Table1[[#This Row],[PROFIT]]/Table1[[#This Row],[Net Sales]]</f>
        <v>0.32227675427179842</v>
      </c>
      <c r="R1148" s="14">
        <f>ABS(Table1[[#This Row],[Distribution]])+ABS(Table1[[#This Row],[Warehousing]])</f>
        <v>4476.4400000000005</v>
      </c>
      <c r="S1148" s="12">
        <f>ABS(Table1[[#This Row],[Discounts]]/Table1[[#This Row],[Gross Sales]])</f>
        <v>0.1030092351038297</v>
      </c>
      <c r="T1148" s="17">
        <f>Table1[[#This Row],[logistics cost]]/Table1[[#This Row],[Net Sales]]</f>
        <v>4.3397235200850023E-2</v>
      </c>
      <c r="U1148" s="1">
        <f>Table1[[#This Row],[PROFIT]]/Table1[[#This Row],[Volume]]</f>
        <v>121.41329437545656</v>
      </c>
      <c r="V1148" s="1">
        <f>ABS(Table1[[#This Row],[Discounts]])</f>
        <v>11845.65</v>
      </c>
    </row>
    <row r="1149" spans="1:22" ht="21.75" customHeight="1" x14ac:dyDescent="0.3">
      <c r="A1149" s="1">
        <v>1130010</v>
      </c>
      <c r="B1149" s="1" t="s">
        <v>26</v>
      </c>
      <c r="C1149" s="1">
        <v>202501</v>
      </c>
      <c r="D1149" s="1" t="s">
        <v>27</v>
      </c>
      <c r="E1149" s="1" t="s">
        <v>28</v>
      </c>
      <c r="F1149" s="1" t="s">
        <v>29</v>
      </c>
      <c r="G1149" s="1" t="s">
        <v>35</v>
      </c>
      <c r="H1149" s="1" t="s">
        <v>31</v>
      </c>
      <c r="I1149" s="5">
        <v>21.1</v>
      </c>
      <c r="J1149" s="5">
        <v>7596</v>
      </c>
      <c r="K1149" s="5">
        <v>-263.42</v>
      </c>
      <c r="L1149" s="5">
        <v>7332.58</v>
      </c>
      <c r="M1149" s="5">
        <v>-4933.1499999999996</v>
      </c>
      <c r="N1149" s="5">
        <v>-185.99</v>
      </c>
      <c r="O1149" s="5">
        <v>-88.41</v>
      </c>
      <c r="P1149" s="5">
        <f>Table1[[#This Row],[Net Sales]]+(Table1[[#This Row],[Cost of Goods Sold]]+Table1[[#This Row],[Distribution]]+Table1[[#This Row],[Warehousing]])</f>
        <v>2125.0300000000007</v>
      </c>
      <c r="Q1149" s="12">
        <f>Table1[[#This Row],[PROFIT]]/Table1[[#This Row],[Net Sales]]</f>
        <v>0.28980658922234748</v>
      </c>
      <c r="R1149" s="14">
        <f>ABS(Table1[[#This Row],[Distribution]])+ABS(Table1[[#This Row],[Warehousing]])</f>
        <v>274.39999999999998</v>
      </c>
      <c r="S1149" s="12">
        <f>ABS(Table1[[#This Row],[Discounts]]/Table1[[#This Row],[Gross Sales]])</f>
        <v>3.4678778304370723E-2</v>
      </c>
      <c r="T1149" s="17">
        <f>Table1[[#This Row],[logistics cost]]/Table1[[#This Row],[Net Sales]]</f>
        <v>3.742202608086103E-2</v>
      </c>
      <c r="U1149" s="1">
        <f>Table1[[#This Row],[PROFIT]]/Table1[[#This Row],[Volume]]</f>
        <v>100.71232227488154</v>
      </c>
      <c r="V1149" s="1">
        <f>ABS(Table1[[#This Row],[Discounts]])</f>
        <v>263.42</v>
      </c>
    </row>
    <row r="1150" spans="1:22" ht="21.75" customHeight="1" x14ac:dyDescent="0.3">
      <c r="A1150" s="1">
        <v>1110020</v>
      </c>
      <c r="B1150" s="1" t="s">
        <v>41</v>
      </c>
      <c r="C1150" s="1">
        <v>202511</v>
      </c>
      <c r="D1150" s="1" t="s">
        <v>16</v>
      </c>
      <c r="E1150" s="1" t="s">
        <v>28</v>
      </c>
      <c r="F1150" s="1" t="s">
        <v>29</v>
      </c>
      <c r="G1150" s="1" t="s">
        <v>40</v>
      </c>
      <c r="H1150" s="1" t="s">
        <v>34</v>
      </c>
      <c r="I1150" s="5">
        <v>199.1</v>
      </c>
      <c r="J1150" s="5">
        <v>89595</v>
      </c>
      <c r="K1150" s="5">
        <v>-8244.2199999999993</v>
      </c>
      <c r="L1150" s="5">
        <v>81350.78</v>
      </c>
      <c r="M1150" s="5">
        <v>-50897.49</v>
      </c>
      <c r="N1150" s="5">
        <v>-2445.8000000000002</v>
      </c>
      <c r="O1150" s="5">
        <v>-1383.35</v>
      </c>
      <c r="P1150" s="5">
        <f>Table1[[#This Row],[Net Sales]]+(Table1[[#This Row],[Cost of Goods Sold]]+Table1[[#This Row],[Distribution]]+Table1[[#This Row],[Warehousing]])</f>
        <v>26624.14</v>
      </c>
      <c r="Q1150" s="12">
        <f>Table1[[#This Row],[PROFIT]]/Table1[[#This Row],[Net Sales]]</f>
        <v>0.32727578026910131</v>
      </c>
      <c r="R1150" s="14">
        <f>ABS(Table1[[#This Row],[Distribution]])+ABS(Table1[[#This Row],[Warehousing]])</f>
        <v>3829.15</v>
      </c>
      <c r="S1150" s="12">
        <f>ABS(Table1[[#This Row],[Discounts]]/Table1[[#This Row],[Gross Sales]])</f>
        <v>9.2016518778949716E-2</v>
      </c>
      <c r="T1150" s="17">
        <f>Table1[[#This Row],[logistics cost]]/Table1[[#This Row],[Net Sales]]</f>
        <v>4.7069616296242033E-2</v>
      </c>
      <c r="U1150" s="1">
        <f>Table1[[#This Row],[PROFIT]]/Table1[[#This Row],[Volume]]</f>
        <v>133.72245102963336</v>
      </c>
      <c r="V1150" s="1">
        <f>ABS(Table1[[#This Row],[Discounts]])</f>
        <v>8244.2199999999993</v>
      </c>
    </row>
    <row r="1151" spans="1:22" ht="21.75" customHeight="1" x14ac:dyDescent="0.3">
      <c r="A1151" s="1">
        <v>1120020</v>
      </c>
      <c r="B1151" s="1" t="s">
        <v>21</v>
      </c>
      <c r="C1151" s="1">
        <v>202406</v>
      </c>
      <c r="D1151" s="1" t="s">
        <v>22</v>
      </c>
      <c r="E1151" s="1" t="s">
        <v>23</v>
      </c>
      <c r="F1151" s="1" t="s">
        <v>24</v>
      </c>
      <c r="G1151" s="1" t="s">
        <v>33</v>
      </c>
      <c r="H1151" s="1" t="s">
        <v>34</v>
      </c>
      <c r="I1151" s="5">
        <v>128.80000000000001</v>
      </c>
      <c r="J1151" s="5">
        <v>48944</v>
      </c>
      <c r="K1151" s="5">
        <v>-3528.06</v>
      </c>
      <c r="L1151" s="5">
        <v>45415.94</v>
      </c>
      <c r="M1151" s="5">
        <v>-28668.39</v>
      </c>
      <c r="N1151" s="5">
        <v>-1725.69</v>
      </c>
      <c r="O1151" s="5">
        <v>-518.57000000000005</v>
      </c>
      <c r="P1151" s="5">
        <f>Table1[[#This Row],[Net Sales]]+(Table1[[#This Row],[Cost of Goods Sold]]+Table1[[#This Row],[Distribution]]+Table1[[#This Row],[Warehousing]])</f>
        <v>14503.290000000005</v>
      </c>
      <c r="Q1151" s="12">
        <f>Table1[[#This Row],[PROFIT]]/Table1[[#This Row],[Net Sales]]</f>
        <v>0.31934360491052266</v>
      </c>
      <c r="R1151" s="14">
        <f>ABS(Table1[[#This Row],[Distribution]])+ABS(Table1[[#This Row],[Warehousing]])</f>
        <v>2244.2600000000002</v>
      </c>
      <c r="S1151" s="12">
        <f>ABS(Table1[[#This Row],[Discounts]]/Table1[[#This Row],[Gross Sales]])</f>
        <v>7.2083605753514218E-2</v>
      </c>
      <c r="T1151" s="17">
        <f>Table1[[#This Row],[logistics cost]]/Table1[[#This Row],[Net Sales]]</f>
        <v>4.9415689733604544E-2</v>
      </c>
      <c r="U1151" s="1">
        <f>Table1[[#This Row],[PROFIT]]/Table1[[#This Row],[Volume]]</f>
        <v>112.60318322981369</v>
      </c>
      <c r="V1151" s="1">
        <f>ABS(Table1[[#This Row],[Discounts]])</f>
        <v>3528.06</v>
      </c>
    </row>
    <row r="1152" spans="1:22" ht="21.75" customHeight="1" x14ac:dyDescent="0.3">
      <c r="A1152" s="1">
        <v>1110010</v>
      </c>
      <c r="B1152" s="1" t="s">
        <v>15</v>
      </c>
      <c r="C1152" s="1">
        <v>202411</v>
      </c>
      <c r="D1152" s="1" t="s">
        <v>16</v>
      </c>
      <c r="E1152" s="1" t="s">
        <v>17</v>
      </c>
      <c r="F1152" s="1" t="s">
        <v>18</v>
      </c>
      <c r="G1152" s="1" t="s">
        <v>35</v>
      </c>
      <c r="H1152" s="1" t="s">
        <v>31</v>
      </c>
      <c r="I1152" s="5">
        <v>12.3</v>
      </c>
      <c r="J1152" s="5">
        <v>5166</v>
      </c>
      <c r="K1152" s="5">
        <v>-203.99</v>
      </c>
      <c r="L1152" s="5">
        <v>4962.01</v>
      </c>
      <c r="M1152" s="5">
        <v>-3338.81</v>
      </c>
      <c r="N1152" s="5">
        <v>-116.18</v>
      </c>
      <c r="O1152" s="5">
        <v>-87.34</v>
      </c>
      <c r="P1152" s="5">
        <f>Table1[[#This Row],[Net Sales]]+(Table1[[#This Row],[Cost of Goods Sold]]+Table1[[#This Row],[Distribution]]+Table1[[#This Row],[Warehousing]])</f>
        <v>1419.6800000000003</v>
      </c>
      <c r="Q1152" s="12">
        <f>Table1[[#This Row],[PROFIT]]/Table1[[#This Row],[Net Sales]]</f>
        <v>0.28610986273707634</v>
      </c>
      <c r="R1152" s="14">
        <f>ABS(Table1[[#This Row],[Distribution]])+ABS(Table1[[#This Row],[Warehousing]])</f>
        <v>203.52</v>
      </c>
      <c r="S1152" s="12">
        <f>ABS(Table1[[#This Row],[Discounts]]/Table1[[#This Row],[Gross Sales]])</f>
        <v>3.9487030584591562E-2</v>
      </c>
      <c r="T1152" s="17">
        <f>Table1[[#This Row],[logistics cost]]/Table1[[#This Row],[Net Sales]]</f>
        <v>4.1015636808470764E-2</v>
      </c>
      <c r="U1152" s="1">
        <f>Table1[[#This Row],[PROFIT]]/Table1[[#This Row],[Volume]]</f>
        <v>115.42113821138213</v>
      </c>
      <c r="V1152" s="1">
        <f>ABS(Table1[[#This Row],[Discounts]])</f>
        <v>203.99</v>
      </c>
    </row>
    <row r="1153" spans="1:22" ht="21.75" customHeight="1" x14ac:dyDescent="0.3">
      <c r="A1153" s="1">
        <v>1110010</v>
      </c>
      <c r="B1153" s="1" t="s">
        <v>15</v>
      </c>
      <c r="C1153" s="1">
        <v>202507</v>
      </c>
      <c r="D1153" s="1" t="s">
        <v>16</v>
      </c>
      <c r="E1153" s="1" t="s">
        <v>17</v>
      </c>
      <c r="F1153" s="1" t="s">
        <v>18</v>
      </c>
      <c r="G1153" s="1" t="s">
        <v>40</v>
      </c>
      <c r="H1153" s="1" t="s">
        <v>34</v>
      </c>
      <c r="I1153" s="5">
        <v>50.3</v>
      </c>
      <c r="J1153" s="5">
        <v>21126</v>
      </c>
      <c r="K1153" s="5">
        <v>-2032.25</v>
      </c>
      <c r="L1153" s="5">
        <v>19093.75</v>
      </c>
      <c r="M1153" s="5">
        <v>-12379.51</v>
      </c>
      <c r="N1153" s="5">
        <v>-399.13</v>
      </c>
      <c r="O1153" s="5">
        <v>-194.26</v>
      </c>
      <c r="P1153" s="5">
        <f>Table1[[#This Row],[Net Sales]]+(Table1[[#This Row],[Cost of Goods Sold]]+Table1[[#This Row],[Distribution]]+Table1[[#This Row],[Warehousing]])</f>
        <v>6120.85</v>
      </c>
      <c r="Q1153" s="12">
        <f>Table1[[#This Row],[PROFIT]]/Table1[[#This Row],[Net Sales]]</f>
        <v>0.32056824877250412</v>
      </c>
      <c r="R1153" s="14">
        <f>ABS(Table1[[#This Row],[Distribution]])+ABS(Table1[[#This Row],[Warehousing]])</f>
        <v>593.39</v>
      </c>
      <c r="S1153" s="12">
        <f>ABS(Table1[[#This Row],[Discounts]]/Table1[[#This Row],[Gross Sales]])</f>
        <v>9.6196629745337492E-2</v>
      </c>
      <c r="T1153" s="17">
        <f>Table1[[#This Row],[logistics cost]]/Table1[[#This Row],[Net Sales]]</f>
        <v>3.1077708674304417E-2</v>
      </c>
      <c r="U1153" s="1">
        <f>Table1[[#This Row],[PROFIT]]/Table1[[#This Row],[Volume]]</f>
        <v>121.68687872763421</v>
      </c>
      <c r="V1153" s="1">
        <f>ABS(Table1[[#This Row],[Discounts]])</f>
        <v>2032.25</v>
      </c>
    </row>
    <row r="1154" spans="1:22" ht="21.75" customHeight="1" x14ac:dyDescent="0.3">
      <c r="A1154" s="1">
        <v>1120010</v>
      </c>
      <c r="B1154" s="1" t="s">
        <v>32</v>
      </c>
      <c r="C1154" s="1">
        <v>202405</v>
      </c>
      <c r="D1154" s="1" t="s">
        <v>22</v>
      </c>
      <c r="E1154" s="1" t="s">
        <v>17</v>
      </c>
      <c r="F1154" s="1" t="s">
        <v>18</v>
      </c>
      <c r="G1154" s="1" t="s">
        <v>36</v>
      </c>
      <c r="H1154" s="1" t="s">
        <v>37</v>
      </c>
      <c r="I1154" s="5">
        <v>243.8</v>
      </c>
      <c r="J1154" s="5">
        <v>117024</v>
      </c>
      <c r="K1154" s="5">
        <v>-9829.98</v>
      </c>
      <c r="L1154" s="5">
        <v>107194.02</v>
      </c>
      <c r="M1154" s="5">
        <v>-71630.64</v>
      </c>
      <c r="N1154" s="5">
        <v>-2863.53</v>
      </c>
      <c r="O1154" s="5">
        <v>-1597.9</v>
      </c>
      <c r="P1154" s="5">
        <f>Table1[[#This Row],[Net Sales]]+(Table1[[#This Row],[Cost of Goods Sold]]+Table1[[#This Row],[Distribution]]+Table1[[#This Row],[Warehousing]])</f>
        <v>31101.950000000012</v>
      </c>
      <c r="Q1154" s="12">
        <f>Table1[[#This Row],[PROFIT]]/Table1[[#This Row],[Net Sales]]</f>
        <v>0.29014631599785146</v>
      </c>
      <c r="R1154" s="14">
        <f>ABS(Table1[[#This Row],[Distribution]])+ABS(Table1[[#This Row],[Warehousing]])</f>
        <v>4461.43</v>
      </c>
      <c r="S1154" s="12">
        <f>ABS(Table1[[#This Row],[Discounts]]/Table1[[#This Row],[Gross Sales]])</f>
        <v>8.3999692370795728E-2</v>
      </c>
      <c r="T1154" s="17">
        <f>Table1[[#This Row],[logistics cost]]/Table1[[#This Row],[Net Sales]]</f>
        <v>4.1620138884613155E-2</v>
      </c>
      <c r="U1154" s="1">
        <f>Table1[[#This Row],[PROFIT]]/Table1[[#This Row],[Volume]]</f>
        <v>127.57157506152588</v>
      </c>
      <c r="V1154" s="1">
        <f>ABS(Table1[[#This Row],[Discounts]])</f>
        <v>9829.98</v>
      </c>
    </row>
    <row r="1155" spans="1:22" ht="21.75" customHeight="1" x14ac:dyDescent="0.3">
      <c r="A1155" s="1">
        <v>1120010</v>
      </c>
      <c r="B1155" s="1" t="s">
        <v>32</v>
      </c>
      <c r="C1155" s="1">
        <v>202409</v>
      </c>
      <c r="D1155" s="1" t="s">
        <v>22</v>
      </c>
      <c r="E1155" s="1" t="s">
        <v>17</v>
      </c>
      <c r="F1155" s="1" t="s">
        <v>18</v>
      </c>
      <c r="G1155" s="1" t="s">
        <v>40</v>
      </c>
      <c r="H1155" s="1" t="s">
        <v>34</v>
      </c>
      <c r="I1155" s="5">
        <v>141.1</v>
      </c>
      <c r="J1155" s="5">
        <v>67728</v>
      </c>
      <c r="K1155" s="5">
        <v>-4768.51</v>
      </c>
      <c r="L1155" s="5">
        <v>62959.49</v>
      </c>
      <c r="M1155" s="5">
        <v>-40366.949999999997</v>
      </c>
      <c r="N1155" s="5">
        <v>-2153.41</v>
      </c>
      <c r="O1155" s="5">
        <v>-1190.8</v>
      </c>
      <c r="P1155" s="5">
        <f>Table1[[#This Row],[Net Sales]]+(Table1[[#This Row],[Cost of Goods Sold]]+Table1[[#This Row],[Distribution]]+Table1[[#This Row],[Warehousing]])</f>
        <v>19248.329999999994</v>
      </c>
      <c r="Q1155" s="12">
        <f>Table1[[#This Row],[PROFIT]]/Table1[[#This Row],[Net Sales]]</f>
        <v>0.30572563405453246</v>
      </c>
      <c r="R1155" s="14">
        <f>ABS(Table1[[#This Row],[Distribution]])+ABS(Table1[[#This Row],[Warehousing]])</f>
        <v>3344.21</v>
      </c>
      <c r="S1155" s="12">
        <f>ABS(Table1[[#This Row],[Discounts]]/Table1[[#This Row],[Gross Sales]])</f>
        <v>7.0406774155445315E-2</v>
      </c>
      <c r="T1155" s="17">
        <f>Table1[[#This Row],[logistics cost]]/Table1[[#This Row],[Net Sales]]</f>
        <v>5.3116853392554488E-2</v>
      </c>
      <c r="U1155" s="1">
        <f>Table1[[#This Row],[PROFIT]]/Table1[[#This Row],[Volume]]</f>
        <v>136.41622962437984</v>
      </c>
      <c r="V1155" s="1">
        <f>ABS(Table1[[#This Row],[Discounts]])</f>
        <v>4768.51</v>
      </c>
    </row>
    <row r="1156" spans="1:22" ht="21.75" customHeight="1" x14ac:dyDescent="0.3">
      <c r="A1156" s="1">
        <v>1130010</v>
      </c>
      <c r="B1156" s="1" t="s">
        <v>26</v>
      </c>
      <c r="C1156" s="1">
        <v>202409</v>
      </c>
      <c r="D1156" s="1" t="s">
        <v>27</v>
      </c>
      <c r="E1156" s="1" t="s">
        <v>28</v>
      </c>
      <c r="F1156" s="1" t="s">
        <v>29</v>
      </c>
      <c r="G1156" s="1" t="s">
        <v>30</v>
      </c>
      <c r="H1156" s="1" t="s">
        <v>31</v>
      </c>
      <c r="I1156" s="5">
        <v>85.4</v>
      </c>
      <c r="J1156" s="5">
        <v>30744</v>
      </c>
      <c r="K1156" s="5">
        <v>-1062.6500000000001</v>
      </c>
      <c r="L1156" s="5">
        <v>29681.35</v>
      </c>
      <c r="M1156" s="5">
        <v>-18439.349999999999</v>
      </c>
      <c r="N1156" s="5">
        <v>-1174.57</v>
      </c>
      <c r="O1156" s="5">
        <v>-550.96</v>
      </c>
      <c r="P1156" s="5">
        <f>Table1[[#This Row],[Net Sales]]+(Table1[[#This Row],[Cost of Goods Sold]]+Table1[[#This Row],[Distribution]]+Table1[[#This Row],[Warehousing]])</f>
        <v>9516.4700000000012</v>
      </c>
      <c r="Q1156" s="12">
        <f>Table1[[#This Row],[PROFIT]]/Table1[[#This Row],[Net Sales]]</f>
        <v>0.32062119815978724</v>
      </c>
      <c r="R1156" s="14">
        <f>ABS(Table1[[#This Row],[Distribution]])+ABS(Table1[[#This Row],[Warehousing]])</f>
        <v>1725.53</v>
      </c>
      <c r="S1156" s="12">
        <f>ABS(Table1[[#This Row],[Discounts]]/Table1[[#This Row],[Gross Sales]])</f>
        <v>3.4564467863648196E-2</v>
      </c>
      <c r="T1156" s="17">
        <f>Table1[[#This Row],[logistics cost]]/Table1[[#This Row],[Net Sales]]</f>
        <v>5.8135158946611261E-2</v>
      </c>
      <c r="U1156" s="1">
        <f>Table1[[#This Row],[PROFIT]]/Table1[[#This Row],[Volume]]</f>
        <v>111.434074941452</v>
      </c>
      <c r="V1156" s="1">
        <f>ABS(Table1[[#This Row],[Discounts]])</f>
        <v>1062.6500000000001</v>
      </c>
    </row>
    <row r="1157" spans="1:22" ht="21.75" customHeight="1" x14ac:dyDescent="0.3">
      <c r="A1157" s="1">
        <v>1110020</v>
      </c>
      <c r="B1157" s="1" t="s">
        <v>41</v>
      </c>
      <c r="C1157" s="1">
        <v>202401</v>
      </c>
      <c r="D1157" s="1" t="s">
        <v>16</v>
      </c>
      <c r="E1157" s="1" t="s">
        <v>28</v>
      </c>
      <c r="F1157" s="1" t="s">
        <v>29</v>
      </c>
      <c r="G1157" s="1" t="s">
        <v>40</v>
      </c>
      <c r="H1157" s="1" t="s">
        <v>34</v>
      </c>
      <c r="I1157" s="5">
        <v>111.1</v>
      </c>
      <c r="J1157" s="5">
        <v>49995</v>
      </c>
      <c r="K1157" s="5">
        <v>-4611.0600000000004</v>
      </c>
      <c r="L1157" s="5">
        <v>45383.94</v>
      </c>
      <c r="M1157" s="5">
        <v>-30788.35</v>
      </c>
      <c r="N1157" s="5">
        <v>-1233.92</v>
      </c>
      <c r="O1157" s="5">
        <v>-791.66</v>
      </c>
      <c r="P1157" s="5">
        <f>Table1[[#This Row],[Net Sales]]+(Table1[[#This Row],[Cost of Goods Sold]]+Table1[[#This Row],[Distribution]]+Table1[[#This Row],[Warehousing]])</f>
        <v>12570.010000000002</v>
      </c>
      <c r="Q1157" s="12">
        <f>Table1[[#This Row],[PROFIT]]/Table1[[#This Row],[Net Sales]]</f>
        <v>0.27697044372965418</v>
      </c>
      <c r="R1157" s="14">
        <f>ABS(Table1[[#This Row],[Distribution]])+ABS(Table1[[#This Row],[Warehousing]])</f>
        <v>2025.58</v>
      </c>
      <c r="S1157" s="12">
        <f>ABS(Table1[[#This Row],[Discounts]]/Table1[[#This Row],[Gross Sales]])</f>
        <v>9.2230423042304235E-2</v>
      </c>
      <c r="T1157" s="17">
        <f>Table1[[#This Row],[logistics cost]]/Table1[[#This Row],[Net Sales]]</f>
        <v>4.4632087914799813E-2</v>
      </c>
      <c r="U1157" s="1">
        <f>Table1[[#This Row],[PROFIT]]/Table1[[#This Row],[Volume]]</f>
        <v>113.14140414041407</v>
      </c>
      <c r="V1157" s="1">
        <f>ABS(Table1[[#This Row],[Discounts]])</f>
        <v>4611.0600000000004</v>
      </c>
    </row>
    <row r="1158" spans="1:22" ht="21.75" customHeight="1" x14ac:dyDescent="0.3">
      <c r="A1158" s="1">
        <v>1110020</v>
      </c>
      <c r="B1158" s="1" t="s">
        <v>41</v>
      </c>
      <c r="C1158" s="1">
        <v>202404</v>
      </c>
      <c r="D1158" s="1" t="s">
        <v>16</v>
      </c>
      <c r="E1158" s="1" t="s">
        <v>28</v>
      </c>
      <c r="F1158" s="1" t="s">
        <v>29</v>
      </c>
      <c r="G1158" s="1" t="s">
        <v>43</v>
      </c>
      <c r="H1158" s="1" t="s">
        <v>31</v>
      </c>
      <c r="I1158" s="5">
        <v>116.2</v>
      </c>
      <c r="J1158" s="5">
        <v>52290</v>
      </c>
      <c r="K1158" s="5">
        <v>-1963.12</v>
      </c>
      <c r="L1158" s="5">
        <v>50326.879999999997</v>
      </c>
      <c r="M1158" s="5">
        <v>-33252.379999999997</v>
      </c>
      <c r="N1158" s="5">
        <v>-1911.64</v>
      </c>
      <c r="O1158" s="5">
        <v>-729.37</v>
      </c>
      <c r="P1158" s="5">
        <f>Table1[[#This Row],[Net Sales]]+(Table1[[#This Row],[Cost of Goods Sold]]+Table1[[#This Row],[Distribution]]+Table1[[#This Row],[Warehousing]])</f>
        <v>14433.489999999998</v>
      </c>
      <c r="Q1158" s="12">
        <f>Table1[[#This Row],[PROFIT]]/Table1[[#This Row],[Net Sales]]</f>
        <v>0.28679484998871374</v>
      </c>
      <c r="R1158" s="14">
        <f>ABS(Table1[[#This Row],[Distribution]])+ABS(Table1[[#This Row],[Warehousing]])</f>
        <v>2641.01</v>
      </c>
      <c r="S1158" s="12">
        <f>ABS(Table1[[#This Row],[Discounts]]/Table1[[#This Row],[Gross Sales]])</f>
        <v>3.7542933639319181E-2</v>
      </c>
      <c r="T1158" s="17">
        <f>Table1[[#This Row],[logistics cost]]/Table1[[#This Row],[Net Sales]]</f>
        <v>5.2477125544043268E-2</v>
      </c>
      <c r="U1158" s="1">
        <f>Table1[[#This Row],[PROFIT]]/Table1[[#This Row],[Volume]]</f>
        <v>124.21247848537003</v>
      </c>
      <c r="V1158" s="1">
        <f>ABS(Table1[[#This Row],[Discounts]])</f>
        <v>1963.12</v>
      </c>
    </row>
    <row r="1159" spans="1:22" ht="21.75" customHeight="1" x14ac:dyDescent="0.3">
      <c r="A1159" s="1">
        <v>1130010</v>
      </c>
      <c r="B1159" s="1" t="s">
        <v>26</v>
      </c>
      <c r="C1159" s="1">
        <v>202510</v>
      </c>
      <c r="D1159" s="1" t="s">
        <v>27</v>
      </c>
      <c r="E1159" s="1" t="s">
        <v>28</v>
      </c>
      <c r="F1159" s="1" t="s">
        <v>29</v>
      </c>
      <c r="G1159" s="1" t="s">
        <v>39</v>
      </c>
      <c r="H1159" s="1" t="s">
        <v>37</v>
      </c>
      <c r="I1159" s="5">
        <v>137.19999999999999</v>
      </c>
      <c r="J1159" s="5">
        <v>49392</v>
      </c>
      <c r="K1159" s="5">
        <v>-4605.7</v>
      </c>
      <c r="L1159" s="5">
        <v>44786.3</v>
      </c>
      <c r="M1159" s="5">
        <v>-29350.65</v>
      </c>
      <c r="N1159" s="5">
        <v>-1742.43</v>
      </c>
      <c r="O1159" s="5">
        <v>-571.58000000000004</v>
      </c>
      <c r="P1159" s="5">
        <f>Table1[[#This Row],[Net Sales]]+(Table1[[#This Row],[Cost of Goods Sold]]+Table1[[#This Row],[Distribution]]+Table1[[#This Row],[Warehousing]])</f>
        <v>13121.64</v>
      </c>
      <c r="Q1159" s="12">
        <f>Table1[[#This Row],[PROFIT]]/Table1[[#This Row],[Net Sales]]</f>
        <v>0.29298334535337811</v>
      </c>
      <c r="R1159" s="14">
        <f>ABS(Table1[[#This Row],[Distribution]])+ABS(Table1[[#This Row],[Warehousing]])</f>
        <v>2314.0100000000002</v>
      </c>
      <c r="S1159" s="12">
        <f>ABS(Table1[[#This Row],[Discounts]]/Table1[[#This Row],[Gross Sales]])</f>
        <v>9.324789439585357E-2</v>
      </c>
      <c r="T1159" s="17">
        <f>Table1[[#This Row],[logistics cost]]/Table1[[#This Row],[Net Sales]]</f>
        <v>5.1667809129131007E-2</v>
      </c>
      <c r="U1159" s="1">
        <f>Table1[[#This Row],[PROFIT]]/Table1[[#This Row],[Volume]]</f>
        <v>95.638775510204084</v>
      </c>
      <c r="V1159" s="1">
        <f>ABS(Table1[[#This Row],[Discounts]])</f>
        <v>4605.7</v>
      </c>
    </row>
    <row r="1160" spans="1:22" ht="21.75" customHeight="1" x14ac:dyDescent="0.3">
      <c r="A1160" s="1">
        <v>1110020</v>
      </c>
      <c r="B1160" s="1" t="s">
        <v>41</v>
      </c>
      <c r="C1160" s="1">
        <v>202508</v>
      </c>
      <c r="D1160" s="1" t="s">
        <v>16</v>
      </c>
      <c r="E1160" s="1" t="s">
        <v>28</v>
      </c>
      <c r="F1160" s="1" t="s">
        <v>29</v>
      </c>
      <c r="G1160" s="1" t="s">
        <v>19</v>
      </c>
      <c r="H1160" s="1" t="s">
        <v>20</v>
      </c>
      <c r="I1160" s="5">
        <v>23.5</v>
      </c>
      <c r="J1160" s="5">
        <v>10575</v>
      </c>
      <c r="K1160" s="5">
        <v>-886.82</v>
      </c>
      <c r="L1160" s="5">
        <v>9688.18</v>
      </c>
      <c r="M1160" s="5">
        <v>-6336.07</v>
      </c>
      <c r="N1160" s="5">
        <v>-347.33</v>
      </c>
      <c r="O1160" s="5">
        <v>-130.5</v>
      </c>
      <c r="P1160" s="5">
        <f>Table1[[#This Row],[Net Sales]]+(Table1[[#This Row],[Cost of Goods Sold]]+Table1[[#This Row],[Distribution]]+Table1[[#This Row],[Warehousing]])</f>
        <v>2874.2800000000007</v>
      </c>
      <c r="Q1160" s="12">
        <f>Table1[[#This Row],[PROFIT]]/Table1[[#This Row],[Net Sales]]</f>
        <v>0.29667904601277029</v>
      </c>
      <c r="R1160" s="14">
        <f>ABS(Table1[[#This Row],[Distribution]])+ABS(Table1[[#This Row],[Warehousing]])</f>
        <v>477.83</v>
      </c>
      <c r="S1160" s="12">
        <f>ABS(Table1[[#This Row],[Discounts]]/Table1[[#This Row],[Gross Sales]])</f>
        <v>8.3860047281323888E-2</v>
      </c>
      <c r="T1160" s="17">
        <f>Table1[[#This Row],[logistics cost]]/Table1[[#This Row],[Net Sales]]</f>
        <v>4.9320925086032669E-2</v>
      </c>
      <c r="U1160" s="1">
        <f>Table1[[#This Row],[PROFIT]]/Table1[[#This Row],[Volume]]</f>
        <v>122.30978723404259</v>
      </c>
      <c r="V1160" s="1">
        <f>ABS(Table1[[#This Row],[Discounts]])</f>
        <v>886.82</v>
      </c>
    </row>
    <row r="1161" spans="1:22" ht="21.75" customHeight="1" x14ac:dyDescent="0.3">
      <c r="A1161" s="1">
        <v>1110010</v>
      </c>
      <c r="B1161" s="1" t="s">
        <v>15</v>
      </c>
      <c r="C1161" s="1">
        <v>202510</v>
      </c>
      <c r="D1161" s="1" t="s">
        <v>16</v>
      </c>
      <c r="E1161" s="1" t="s">
        <v>17</v>
      </c>
      <c r="F1161" s="1" t="s">
        <v>18</v>
      </c>
      <c r="G1161" s="1" t="s">
        <v>42</v>
      </c>
      <c r="H1161" s="1" t="s">
        <v>20</v>
      </c>
      <c r="I1161" s="5">
        <v>26.2</v>
      </c>
      <c r="J1161" s="5">
        <v>11004</v>
      </c>
      <c r="K1161" s="5">
        <v>-885.03</v>
      </c>
      <c r="L1161" s="5">
        <v>10118.969999999999</v>
      </c>
      <c r="M1161" s="5">
        <v>-6591.41</v>
      </c>
      <c r="N1161" s="5">
        <v>-261.02999999999997</v>
      </c>
      <c r="O1161" s="5">
        <v>-157.66999999999999</v>
      </c>
      <c r="P1161" s="5">
        <f>Table1[[#This Row],[Net Sales]]+(Table1[[#This Row],[Cost of Goods Sold]]+Table1[[#This Row],[Distribution]]+Table1[[#This Row],[Warehousing]])</f>
        <v>3108.8599999999997</v>
      </c>
      <c r="Q1161" s="12">
        <f>Table1[[#This Row],[PROFIT]]/Table1[[#This Row],[Net Sales]]</f>
        <v>0.30723087428858864</v>
      </c>
      <c r="R1161" s="14">
        <f>ABS(Table1[[#This Row],[Distribution]])+ABS(Table1[[#This Row],[Warehousing]])</f>
        <v>418.69999999999993</v>
      </c>
      <c r="S1161" s="12">
        <f>ABS(Table1[[#This Row],[Discounts]]/Table1[[#This Row],[Gross Sales]])</f>
        <v>8.0428026172300979E-2</v>
      </c>
      <c r="T1161" s="17">
        <f>Table1[[#This Row],[logistics cost]]/Table1[[#This Row],[Net Sales]]</f>
        <v>4.1377729156228345E-2</v>
      </c>
      <c r="U1161" s="1">
        <f>Table1[[#This Row],[PROFIT]]/Table1[[#This Row],[Volume]]</f>
        <v>118.65877862595418</v>
      </c>
      <c r="V1161" s="1">
        <f>ABS(Table1[[#This Row],[Discounts]])</f>
        <v>885.03</v>
      </c>
    </row>
    <row r="1162" spans="1:22" ht="21.75" customHeight="1" x14ac:dyDescent="0.3">
      <c r="A1162" s="1">
        <v>1110020</v>
      </c>
      <c r="B1162" s="1" t="s">
        <v>41</v>
      </c>
      <c r="C1162" s="1">
        <v>202410</v>
      </c>
      <c r="D1162" s="1" t="s">
        <v>16</v>
      </c>
      <c r="E1162" s="1" t="s">
        <v>28</v>
      </c>
      <c r="F1162" s="1" t="s">
        <v>29</v>
      </c>
      <c r="G1162" s="1" t="s">
        <v>40</v>
      </c>
      <c r="H1162" s="1" t="s">
        <v>34</v>
      </c>
      <c r="I1162" s="5">
        <v>66.2</v>
      </c>
      <c r="J1162" s="5">
        <v>29790</v>
      </c>
      <c r="K1162" s="5">
        <v>-2348.6999999999998</v>
      </c>
      <c r="L1162" s="5">
        <v>27441.3</v>
      </c>
      <c r="M1162" s="5">
        <v>-17760.87</v>
      </c>
      <c r="N1162" s="5">
        <v>-668.1</v>
      </c>
      <c r="O1162" s="5">
        <v>-500.93</v>
      </c>
      <c r="P1162" s="5">
        <f>Table1[[#This Row],[Net Sales]]+(Table1[[#This Row],[Cost of Goods Sold]]+Table1[[#This Row],[Distribution]]+Table1[[#This Row],[Warehousing]])</f>
        <v>8511.4000000000015</v>
      </c>
      <c r="Q1162" s="12">
        <f>Table1[[#This Row],[PROFIT]]/Table1[[#This Row],[Net Sales]]</f>
        <v>0.31016752121801816</v>
      </c>
      <c r="R1162" s="14">
        <f>ABS(Table1[[#This Row],[Distribution]])+ABS(Table1[[#This Row],[Warehousing]])</f>
        <v>1169.03</v>
      </c>
      <c r="S1162" s="12">
        <f>ABS(Table1[[#This Row],[Discounts]]/Table1[[#This Row],[Gross Sales]])</f>
        <v>7.8841893252769385E-2</v>
      </c>
      <c r="T1162" s="17">
        <f>Table1[[#This Row],[logistics cost]]/Table1[[#This Row],[Net Sales]]</f>
        <v>4.260111583634886E-2</v>
      </c>
      <c r="U1162" s="1">
        <f>Table1[[#This Row],[PROFIT]]/Table1[[#This Row],[Volume]]</f>
        <v>128.57099697885198</v>
      </c>
      <c r="V1162" s="1">
        <f>ABS(Table1[[#This Row],[Discounts]])</f>
        <v>2348.6999999999998</v>
      </c>
    </row>
    <row r="1163" spans="1:22" ht="21.75" customHeight="1" x14ac:dyDescent="0.3">
      <c r="A1163" s="1">
        <v>1110010</v>
      </c>
      <c r="B1163" s="1" t="s">
        <v>15</v>
      </c>
      <c r="C1163" s="1">
        <v>202410</v>
      </c>
      <c r="D1163" s="1" t="s">
        <v>16</v>
      </c>
      <c r="E1163" s="1" t="s">
        <v>17</v>
      </c>
      <c r="F1163" s="1" t="s">
        <v>18</v>
      </c>
      <c r="G1163" s="1" t="s">
        <v>42</v>
      </c>
      <c r="H1163" s="1" t="s">
        <v>20</v>
      </c>
      <c r="I1163" s="5">
        <v>10.6</v>
      </c>
      <c r="J1163" s="5">
        <v>4452</v>
      </c>
      <c r="K1163" s="5">
        <v>-314.17</v>
      </c>
      <c r="L1163" s="5">
        <v>4137.83</v>
      </c>
      <c r="M1163" s="5">
        <v>-2772.54</v>
      </c>
      <c r="N1163" s="5">
        <v>-86.89</v>
      </c>
      <c r="O1163" s="5">
        <v>-47.08</v>
      </c>
      <c r="P1163" s="5">
        <f>Table1[[#This Row],[Net Sales]]+(Table1[[#This Row],[Cost of Goods Sold]]+Table1[[#This Row],[Distribution]]+Table1[[#This Row],[Warehousing]])</f>
        <v>1231.3200000000002</v>
      </c>
      <c r="Q1163" s="12">
        <f>Table1[[#This Row],[PROFIT]]/Table1[[#This Row],[Net Sales]]</f>
        <v>0.29757626582049052</v>
      </c>
      <c r="R1163" s="14">
        <f>ABS(Table1[[#This Row],[Distribution]])+ABS(Table1[[#This Row],[Warehousing]])</f>
        <v>133.97</v>
      </c>
      <c r="S1163" s="12">
        <f>ABS(Table1[[#This Row],[Discounts]]/Table1[[#This Row],[Gross Sales]])</f>
        <v>7.0568283917340519E-2</v>
      </c>
      <c r="T1163" s="17">
        <f>Table1[[#This Row],[logistics cost]]/Table1[[#This Row],[Net Sales]]</f>
        <v>3.2376873868670296E-2</v>
      </c>
      <c r="U1163" s="1">
        <f>Table1[[#This Row],[PROFIT]]/Table1[[#This Row],[Volume]]</f>
        <v>116.16226415094341</v>
      </c>
      <c r="V1163" s="1">
        <f>ABS(Table1[[#This Row],[Discounts]])</f>
        <v>314.17</v>
      </c>
    </row>
    <row r="1164" spans="1:22" ht="21.75" customHeight="1" x14ac:dyDescent="0.3">
      <c r="A1164" s="1">
        <v>1120010</v>
      </c>
      <c r="B1164" s="1" t="s">
        <v>32</v>
      </c>
      <c r="C1164" s="1">
        <v>202511</v>
      </c>
      <c r="D1164" s="1" t="s">
        <v>22</v>
      </c>
      <c r="E1164" s="1" t="s">
        <v>17</v>
      </c>
      <c r="F1164" s="1" t="s">
        <v>18</v>
      </c>
      <c r="G1164" s="1" t="s">
        <v>36</v>
      </c>
      <c r="H1164" s="1" t="s">
        <v>37</v>
      </c>
      <c r="I1164" s="5">
        <v>117.7</v>
      </c>
      <c r="J1164" s="5">
        <v>56496</v>
      </c>
      <c r="K1164" s="5">
        <v>-6770.29</v>
      </c>
      <c r="L1164" s="5">
        <v>49725.71</v>
      </c>
      <c r="M1164" s="5">
        <v>-31416.880000000001</v>
      </c>
      <c r="N1164" s="5">
        <v>-1576.53</v>
      </c>
      <c r="O1164" s="5">
        <v>-537.39</v>
      </c>
      <c r="P1164" s="5">
        <f>Table1[[#This Row],[Net Sales]]+(Table1[[#This Row],[Cost of Goods Sold]]+Table1[[#This Row],[Distribution]]+Table1[[#This Row],[Warehousing]])</f>
        <v>16194.909999999996</v>
      </c>
      <c r="Q1164" s="12">
        <f>Table1[[#This Row],[PROFIT]]/Table1[[#This Row],[Net Sales]]</f>
        <v>0.32568484190572639</v>
      </c>
      <c r="R1164" s="14">
        <f>ABS(Table1[[#This Row],[Distribution]])+ABS(Table1[[#This Row],[Warehousing]])</f>
        <v>2113.92</v>
      </c>
      <c r="S1164" s="12">
        <f>ABS(Table1[[#This Row],[Discounts]]/Table1[[#This Row],[Gross Sales]])</f>
        <v>0.11983662560181252</v>
      </c>
      <c r="T1164" s="17">
        <f>Table1[[#This Row],[logistics cost]]/Table1[[#This Row],[Net Sales]]</f>
        <v>4.2511610191186815E-2</v>
      </c>
      <c r="U1164" s="1">
        <f>Table1[[#This Row],[PROFIT]]/Table1[[#This Row],[Volume]]</f>
        <v>137.59481733220048</v>
      </c>
      <c r="V1164" s="1">
        <f>ABS(Table1[[#This Row],[Discounts]])</f>
        <v>6770.29</v>
      </c>
    </row>
    <row r="1165" spans="1:22" ht="21.75" customHeight="1" x14ac:dyDescent="0.3">
      <c r="A1165" s="1">
        <v>1110020</v>
      </c>
      <c r="B1165" s="1" t="s">
        <v>41</v>
      </c>
      <c r="C1165" s="1">
        <v>202412</v>
      </c>
      <c r="D1165" s="1" t="s">
        <v>16</v>
      </c>
      <c r="E1165" s="1" t="s">
        <v>28</v>
      </c>
      <c r="F1165" s="1" t="s">
        <v>29</v>
      </c>
      <c r="G1165" s="1" t="s">
        <v>42</v>
      </c>
      <c r="H1165" s="1" t="s">
        <v>20</v>
      </c>
      <c r="I1165" s="5">
        <v>37.4</v>
      </c>
      <c r="J1165" s="5">
        <v>16830</v>
      </c>
      <c r="K1165" s="5">
        <v>-1352.37</v>
      </c>
      <c r="L1165" s="5">
        <v>15477.63</v>
      </c>
      <c r="M1165" s="5">
        <v>-9954.82</v>
      </c>
      <c r="N1165" s="5">
        <v>-433.1</v>
      </c>
      <c r="O1165" s="5">
        <v>-294.72000000000003</v>
      </c>
      <c r="P1165" s="5">
        <f>Table1[[#This Row],[Net Sales]]+(Table1[[#This Row],[Cost of Goods Sold]]+Table1[[#This Row],[Distribution]]+Table1[[#This Row],[Warehousing]])</f>
        <v>4794.99</v>
      </c>
      <c r="Q1165" s="12">
        <f>Table1[[#This Row],[PROFIT]]/Table1[[#This Row],[Net Sales]]</f>
        <v>0.30980130678921775</v>
      </c>
      <c r="R1165" s="14">
        <f>ABS(Table1[[#This Row],[Distribution]])+ABS(Table1[[#This Row],[Warehousing]])</f>
        <v>727.82</v>
      </c>
      <c r="S1165" s="12">
        <f>ABS(Table1[[#This Row],[Discounts]]/Table1[[#This Row],[Gross Sales]])</f>
        <v>8.0354723707664874E-2</v>
      </c>
      <c r="T1165" s="17">
        <f>Table1[[#This Row],[logistics cost]]/Table1[[#This Row],[Net Sales]]</f>
        <v>4.7023995275762509E-2</v>
      </c>
      <c r="U1165" s="1">
        <f>Table1[[#This Row],[PROFIT]]/Table1[[#This Row],[Volume]]</f>
        <v>128.20828877005349</v>
      </c>
      <c r="V1165" s="1">
        <f>ABS(Table1[[#This Row],[Discounts]])</f>
        <v>1352.37</v>
      </c>
    </row>
    <row r="1166" spans="1:22" ht="21.75" customHeight="1" x14ac:dyDescent="0.3">
      <c r="A1166" s="1">
        <v>1120010</v>
      </c>
      <c r="B1166" s="1" t="s">
        <v>32</v>
      </c>
      <c r="C1166" s="1">
        <v>202406</v>
      </c>
      <c r="D1166" s="1" t="s">
        <v>22</v>
      </c>
      <c r="E1166" s="1" t="s">
        <v>17</v>
      </c>
      <c r="F1166" s="1" t="s">
        <v>18</v>
      </c>
      <c r="G1166" s="1" t="s">
        <v>40</v>
      </c>
      <c r="H1166" s="1" t="s">
        <v>34</v>
      </c>
      <c r="I1166" s="5">
        <v>191</v>
      </c>
      <c r="J1166" s="5">
        <v>91680</v>
      </c>
      <c r="K1166" s="5">
        <v>-8284.91</v>
      </c>
      <c r="L1166" s="5">
        <v>83395.09</v>
      </c>
      <c r="M1166" s="5">
        <v>-53318.55</v>
      </c>
      <c r="N1166" s="5">
        <v>-2632.23</v>
      </c>
      <c r="O1166" s="5">
        <v>-1403.81</v>
      </c>
      <c r="P1166" s="5">
        <f>Table1[[#This Row],[Net Sales]]+(Table1[[#This Row],[Cost of Goods Sold]]+Table1[[#This Row],[Distribution]]+Table1[[#This Row],[Warehousing]])</f>
        <v>26040.499999999993</v>
      </c>
      <c r="Q1166" s="12">
        <f>Table1[[#This Row],[PROFIT]]/Table1[[#This Row],[Net Sales]]</f>
        <v>0.31225459436520775</v>
      </c>
      <c r="R1166" s="14">
        <f>ABS(Table1[[#This Row],[Distribution]])+ABS(Table1[[#This Row],[Warehousing]])</f>
        <v>4036.04</v>
      </c>
      <c r="S1166" s="12">
        <f>ABS(Table1[[#This Row],[Discounts]]/Table1[[#This Row],[Gross Sales]])</f>
        <v>9.0367691972076794E-2</v>
      </c>
      <c r="T1166" s="17">
        <f>Table1[[#This Row],[logistics cost]]/Table1[[#This Row],[Net Sales]]</f>
        <v>4.8396614237121154E-2</v>
      </c>
      <c r="U1166" s="1">
        <f>Table1[[#This Row],[PROFIT]]/Table1[[#This Row],[Volume]]</f>
        <v>136.3376963350785</v>
      </c>
      <c r="V1166" s="1">
        <f>ABS(Table1[[#This Row],[Discounts]])</f>
        <v>8284.91</v>
      </c>
    </row>
    <row r="1167" spans="1:22" ht="21.75" customHeight="1" x14ac:dyDescent="0.3">
      <c r="A1167" s="1">
        <v>1110020</v>
      </c>
      <c r="B1167" s="1" t="s">
        <v>41</v>
      </c>
      <c r="C1167" s="1">
        <v>202502</v>
      </c>
      <c r="D1167" s="1" t="s">
        <v>16</v>
      </c>
      <c r="E1167" s="1" t="s">
        <v>28</v>
      </c>
      <c r="F1167" s="1" t="s">
        <v>29</v>
      </c>
      <c r="G1167" s="1" t="s">
        <v>33</v>
      </c>
      <c r="H1167" s="1" t="s">
        <v>34</v>
      </c>
      <c r="I1167" s="5">
        <v>188.6</v>
      </c>
      <c r="J1167" s="5">
        <v>84870</v>
      </c>
      <c r="K1167" s="5">
        <v>-6707.43</v>
      </c>
      <c r="L1167" s="5">
        <v>78162.570000000007</v>
      </c>
      <c r="M1167" s="5">
        <v>-48862.23</v>
      </c>
      <c r="N1167" s="5">
        <v>-2449.09</v>
      </c>
      <c r="O1167" s="5">
        <v>-1272.74</v>
      </c>
      <c r="P1167" s="5">
        <f>Table1[[#This Row],[Net Sales]]+(Table1[[#This Row],[Cost of Goods Sold]]+Table1[[#This Row],[Distribution]]+Table1[[#This Row],[Warehousing]])</f>
        <v>25578.510000000002</v>
      </c>
      <c r="Q1167" s="12">
        <f>Table1[[#This Row],[PROFIT]]/Table1[[#This Row],[Net Sales]]</f>
        <v>0.32724755595932936</v>
      </c>
      <c r="R1167" s="14">
        <f>ABS(Table1[[#This Row],[Distribution]])+ABS(Table1[[#This Row],[Warehousing]])</f>
        <v>3721.83</v>
      </c>
      <c r="S1167" s="12">
        <f>ABS(Table1[[#This Row],[Discounts]]/Table1[[#This Row],[Gross Sales]])</f>
        <v>7.9031813361611886E-2</v>
      </c>
      <c r="T1167" s="17">
        <f>Table1[[#This Row],[logistics cost]]/Table1[[#This Row],[Net Sales]]</f>
        <v>4.7616525403399598E-2</v>
      </c>
      <c r="U1167" s="1">
        <f>Table1[[#This Row],[PROFIT]]/Table1[[#This Row],[Volume]]</f>
        <v>135.62306468716864</v>
      </c>
      <c r="V1167" s="1">
        <f>ABS(Table1[[#This Row],[Discounts]])</f>
        <v>6707.43</v>
      </c>
    </row>
    <row r="1168" spans="1:22" ht="21.75" customHeight="1" x14ac:dyDescent="0.3">
      <c r="A1168" s="1">
        <v>1130010</v>
      </c>
      <c r="B1168" s="1" t="s">
        <v>26</v>
      </c>
      <c r="C1168" s="1">
        <v>202502</v>
      </c>
      <c r="D1168" s="1" t="s">
        <v>27</v>
      </c>
      <c r="E1168" s="1" t="s">
        <v>28</v>
      </c>
      <c r="F1168" s="1" t="s">
        <v>29</v>
      </c>
      <c r="G1168" s="1" t="s">
        <v>39</v>
      </c>
      <c r="H1168" s="1" t="s">
        <v>37</v>
      </c>
      <c r="I1168" s="5">
        <v>74</v>
      </c>
      <c r="J1168" s="5">
        <v>26640</v>
      </c>
      <c r="K1168" s="5">
        <v>-2692.31</v>
      </c>
      <c r="L1168" s="5">
        <v>23947.69</v>
      </c>
      <c r="M1168" s="5">
        <v>-15844.94</v>
      </c>
      <c r="N1168" s="5">
        <v>-720.26</v>
      </c>
      <c r="O1168" s="5">
        <v>-403.56</v>
      </c>
      <c r="P1168" s="5">
        <f>Table1[[#This Row],[Net Sales]]+(Table1[[#This Row],[Cost of Goods Sold]]+Table1[[#This Row],[Distribution]]+Table1[[#This Row],[Warehousing]])</f>
        <v>6978.9299999999967</v>
      </c>
      <c r="Q1168" s="12">
        <f>Table1[[#This Row],[PROFIT]]/Table1[[#This Row],[Net Sales]]</f>
        <v>0.29142393274674916</v>
      </c>
      <c r="R1168" s="14">
        <f>ABS(Table1[[#This Row],[Distribution]])+ABS(Table1[[#This Row],[Warehousing]])</f>
        <v>1123.82</v>
      </c>
      <c r="S1168" s="12">
        <f>ABS(Table1[[#This Row],[Discounts]]/Table1[[#This Row],[Gross Sales]])</f>
        <v>0.10106268768768768</v>
      </c>
      <c r="T1168" s="17">
        <f>Table1[[#This Row],[logistics cost]]/Table1[[#This Row],[Net Sales]]</f>
        <v>4.6928117075175101E-2</v>
      </c>
      <c r="U1168" s="1">
        <f>Table1[[#This Row],[PROFIT]]/Table1[[#This Row],[Volume]]</f>
        <v>94.309864864864821</v>
      </c>
      <c r="V1168" s="1">
        <f>ABS(Table1[[#This Row],[Discounts]])</f>
        <v>2692.31</v>
      </c>
    </row>
    <row r="1169" spans="1:22" ht="21.75" customHeight="1" x14ac:dyDescent="0.3">
      <c r="A1169" s="1">
        <v>1120010</v>
      </c>
      <c r="B1169" s="1" t="s">
        <v>32</v>
      </c>
      <c r="C1169" s="1">
        <v>202502</v>
      </c>
      <c r="D1169" s="1" t="s">
        <v>22</v>
      </c>
      <c r="E1169" s="1" t="s">
        <v>17</v>
      </c>
      <c r="F1169" s="1" t="s">
        <v>18</v>
      </c>
      <c r="G1169" s="1" t="s">
        <v>35</v>
      </c>
      <c r="H1169" s="1" t="s">
        <v>31</v>
      </c>
      <c r="I1169" s="5">
        <v>61.3</v>
      </c>
      <c r="J1169" s="5">
        <v>29424</v>
      </c>
      <c r="K1169" s="5">
        <v>-1154.27</v>
      </c>
      <c r="L1169" s="5">
        <v>28269.73</v>
      </c>
      <c r="M1169" s="5">
        <v>-18309.66</v>
      </c>
      <c r="N1169" s="5">
        <v>-1081.3499999999999</v>
      </c>
      <c r="O1169" s="5">
        <v>-290.17</v>
      </c>
      <c r="P1169" s="5">
        <f>Table1[[#This Row],[Net Sales]]+(Table1[[#This Row],[Cost of Goods Sold]]+Table1[[#This Row],[Distribution]]+Table1[[#This Row],[Warehousing]])</f>
        <v>8588.5500000000029</v>
      </c>
      <c r="Q1169" s="12">
        <f>Table1[[#This Row],[PROFIT]]/Table1[[#This Row],[Net Sales]]</f>
        <v>0.3038072878658552</v>
      </c>
      <c r="R1169" s="14">
        <f>ABS(Table1[[#This Row],[Distribution]])+ABS(Table1[[#This Row],[Warehousing]])</f>
        <v>1371.52</v>
      </c>
      <c r="S1169" s="12">
        <f>ABS(Table1[[#This Row],[Discounts]]/Table1[[#This Row],[Gross Sales]])</f>
        <v>3.9228860793909734E-2</v>
      </c>
      <c r="T1169" s="17">
        <f>Table1[[#This Row],[logistics cost]]/Table1[[#This Row],[Net Sales]]</f>
        <v>4.8515496964420958E-2</v>
      </c>
      <c r="U1169" s="1">
        <f>Table1[[#This Row],[PROFIT]]/Table1[[#This Row],[Volume]]</f>
        <v>140.10685154975536</v>
      </c>
      <c r="V1169" s="1">
        <f>ABS(Table1[[#This Row],[Discounts]])</f>
        <v>1154.27</v>
      </c>
    </row>
    <row r="1170" spans="1:22" ht="21.75" customHeight="1" x14ac:dyDescent="0.3">
      <c r="A1170" s="1">
        <v>1120020</v>
      </c>
      <c r="B1170" s="1" t="s">
        <v>21</v>
      </c>
      <c r="C1170" s="1">
        <v>202508</v>
      </c>
      <c r="D1170" s="1" t="s">
        <v>22</v>
      </c>
      <c r="E1170" s="1" t="s">
        <v>23</v>
      </c>
      <c r="F1170" s="1" t="s">
        <v>24</v>
      </c>
      <c r="G1170" s="1" t="s">
        <v>38</v>
      </c>
      <c r="H1170" s="1" t="s">
        <v>20</v>
      </c>
      <c r="I1170" s="5">
        <v>109.8</v>
      </c>
      <c r="J1170" s="5">
        <v>41724</v>
      </c>
      <c r="K1170" s="5">
        <v>-3488.08</v>
      </c>
      <c r="L1170" s="5">
        <v>38235.919999999998</v>
      </c>
      <c r="M1170" s="5">
        <v>-25037.62</v>
      </c>
      <c r="N1170" s="5">
        <v>-1050.04</v>
      </c>
      <c r="O1170" s="5">
        <v>-619.76</v>
      </c>
      <c r="P1170" s="5">
        <f>Table1[[#This Row],[Net Sales]]+(Table1[[#This Row],[Cost of Goods Sold]]+Table1[[#This Row],[Distribution]]+Table1[[#This Row],[Warehousing]])</f>
        <v>11528.5</v>
      </c>
      <c r="Q1170" s="12">
        <f>Table1[[#This Row],[PROFIT]]/Table1[[#This Row],[Net Sales]]</f>
        <v>0.30150967990308591</v>
      </c>
      <c r="R1170" s="14">
        <f>ABS(Table1[[#This Row],[Distribution]])+ABS(Table1[[#This Row],[Warehousing]])</f>
        <v>1669.8</v>
      </c>
      <c r="S1170" s="12">
        <f>ABS(Table1[[#This Row],[Discounts]]/Table1[[#This Row],[Gross Sales]])</f>
        <v>8.3598887930208032E-2</v>
      </c>
      <c r="T1170" s="17">
        <f>Table1[[#This Row],[logistics cost]]/Table1[[#This Row],[Net Sales]]</f>
        <v>4.3670977447384553E-2</v>
      </c>
      <c r="U1170" s="1">
        <f>Table1[[#This Row],[PROFIT]]/Table1[[#This Row],[Volume]]</f>
        <v>104.99544626593807</v>
      </c>
      <c r="V1170" s="1">
        <f>ABS(Table1[[#This Row],[Discounts]])</f>
        <v>3488.08</v>
      </c>
    </row>
    <row r="1171" spans="1:22" ht="21.75" customHeight="1" x14ac:dyDescent="0.3">
      <c r="A1171" s="1">
        <v>1130010</v>
      </c>
      <c r="B1171" s="1" t="s">
        <v>26</v>
      </c>
      <c r="C1171" s="1">
        <v>202501</v>
      </c>
      <c r="D1171" s="1" t="s">
        <v>27</v>
      </c>
      <c r="E1171" s="1" t="s">
        <v>28</v>
      </c>
      <c r="F1171" s="1" t="s">
        <v>29</v>
      </c>
      <c r="G1171" s="1" t="s">
        <v>33</v>
      </c>
      <c r="H1171" s="1" t="s">
        <v>34</v>
      </c>
      <c r="I1171" s="5">
        <v>81.5</v>
      </c>
      <c r="J1171" s="5">
        <v>29340</v>
      </c>
      <c r="K1171" s="5">
        <v>-2643.6</v>
      </c>
      <c r="L1171" s="5">
        <v>26696.400000000001</v>
      </c>
      <c r="M1171" s="5">
        <v>-17293.09</v>
      </c>
      <c r="N1171" s="5">
        <v>-941.31</v>
      </c>
      <c r="O1171" s="5">
        <v>-405.25</v>
      </c>
      <c r="P1171" s="5">
        <f>Table1[[#This Row],[Net Sales]]+(Table1[[#This Row],[Cost of Goods Sold]]+Table1[[#This Row],[Distribution]]+Table1[[#This Row],[Warehousing]])</f>
        <v>8056.75</v>
      </c>
      <c r="Q1171" s="12">
        <f>Table1[[#This Row],[PROFIT]]/Table1[[#This Row],[Net Sales]]</f>
        <v>0.3017916273355209</v>
      </c>
      <c r="R1171" s="14">
        <f>ABS(Table1[[#This Row],[Distribution]])+ABS(Table1[[#This Row],[Warehousing]])</f>
        <v>1346.56</v>
      </c>
      <c r="S1171" s="12">
        <f>ABS(Table1[[#This Row],[Discounts]]/Table1[[#This Row],[Gross Sales]])</f>
        <v>9.0102249488752548E-2</v>
      </c>
      <c r="T1171" s="17">
        <f>Table1[[#This Row],[logistics cost]]/Table1[[#This Row],[Net Sales]]</f>
        <v>5.0439759667970208E-2</v>
      </c>
      <c r="U1171" s="1">
        <f>Table1[[#This Row],[PROFIT]]/Table1[[#This Row],[Volume]]</f>
        <v>98.855828220858896</v>
      </c>
      <c r="V1171" s="1">
        <f>ABS(Table1[[#This Row],[Discounts]])</f>
        <v>2643.6</v>
      </c>
    </row>
    <row r="1172" spans="1:22" ht="21.75" customHeight="1" x14ac:dyDescent="0.3">
      <c r="A1172" s="1">
        <v>1110010</v>
      </c>
      <c r="B1172" s="1" t="s">
        <v>15</v>
      </c>
      <c r="C1172" s="1">
        <v>202409</v>
      </c>
      <c r="D1172" s="1" t="s">
        <v>16</v>
      </c>
      <c r="E1172" s="1" t="s">
        <v>17</v>
      </c>
      <c r="F1172" s="1" t="s">
        <v>18</v>
      </c>
      <c r="G1172" s="1" t="s">
        <v>25</v>
      </c>
      <c r="H1172" s="1" t="s">
        <v>20</v>
      </c>
      <c r="I1172" s="5">
        <v>101.3</v>
      </c>
      <c r="J1172" s="5">
        <v>42546</v>
      </c>
      <c r="K1172" s="5">
        <v>-3382.25</v>
      </c>
      <c r="L1172" s="5">
        <v>39163.75</v>
      </c>
      <c r="M1172" s="5">
        <v>-25065.15</v>
      </c>
      <c r="N1172" s="5">
        <v>-859.57</v>
      </c>
      <c r="O1172" s="5">
        <v>-505.44</v>
      </c>
      <c r="P1172" s="5">
        <f>Table1[[#This Row],[Net Sales]]+(Table1[[#This Row],[Cost of Goods Sold]]+Table1[[#This Row],[Distribution]]+Table1[[#This Row],[Warehousing]])</f>
        <v>12733.59</v>
      </c>
      <c r="Q1172" s="12">
        <f>Table1[[#This Row],[PROFIT]]/Table1[[#This Row],[Net Sales]]</f>
        <v>0.32513714851105935</v>
      </c>
      <c r="R1172" s="14">
        <f>ABS(Table1[[#This Row],[Distribution]])+ABS(Table1[[#This Row],[Warehousing]])</f>
        <v>1365.01</v>
      </c>
      <c r="S1172" s="12">
        <f>ABS(Table1[[#This Row],[Discounts]]/Table1[[#This Row],[Gross Sales]])</f>
        <v>7.9496309876369103E-2</v>
      </c>
      <c r="T1172" s="17">
        <f>Table1[[#This Row],[logistics cost]]/Table1[[#This Row],[Net Sales]]</f>
        <v>3.4853914653218854E-2</v>
      </c>
      <c r="U1172" s="1">
        <f>Table1[[#This Row],[PROFIT]]/Table1[[#This Row],[Volume]]</f>
        <v>125.70177690029615</v>
      </c>
      <c r="V1172" s="1">
        <f>ABS(Table1[[#This Row],[Discounts]])</f>
        <v>3382.25</v>
      </c>
    </row>
    <row r="1173" spans="1:22" ht="21.75" customHeight="1" x14ac:dyDescent="0.3">
      <c r="A1173" s="1">
        <v>1120020</v>
      </c>
      <c r="B1173" s="1" t="s">
        <v>21</v>
      </c>
      <c r="C1173" s="1">
        <v>202404</v>
      </c>
      <c r="D1173" s="1" t="s">
        <v>22</v>
      </c>
      <c r="E1173" s="1" t="s">
        <v>23</v>
      </c>
      <c r="F1173" s="1" t="s">
        <v>24</v>
      </c>
      <c r="G1173" s="1" t="s">
        <v>33</v>
      </c>
      <c r="H1173" s="1" t="s">
        <v>34</v>
      </c>
      <c r="I1173" s="5">
        <v>235.1</v>
      </c>
      <c r="J1173" s="5">
        <v>89338</v>
      </c>
      <c r="K1173" s="5">
        <v>-8061.18</v>
      </c>
      <c r="L1173" s="5">
        <v>81276.820000000007</v>
      </c>
      <c r="M1173" s="5">
        <v>-53997.21</v>
      </c>
      <c r="N1173" s="5">
        <v>-1711.72</v>
      </c>
      <c r="O1173" s="5">
        <v>-979.44</v>
      </c>
      <c r="P1173" s="5">
        <f>Table1[[#This Row],[Net Sales]]+(Table1[[#This Row],[Cost of Goods Sold]]+Table1[[#This Row],[Distribution]]+Table1[[#This Row],[Warehousing]])</f>
        <v>24588.450000000004</v>
      </c>
      <c r="Q1173" s="12">
        <f>Table1[[#This Row],[PROFIT]]/Table1[[#This Row],[Net Sales]]</f>
        <v>0.3025272150165324</v>
      </c>
      <c r="R1173" s="14">
        <f>ABS(Table1[[#This Row],[Distribution]])+ABS(Table1[[#This Row],[Warehousing]])</f>
        <v>2691.16</v>
      </c>
      <c r="S1173" s="12">
        <f>ABS(Table1[[#This Row],[Discounts]]/Table1[[#This Row],[Gross Sales]])</f>
        <v>9.0232375920660871E-2</v>
      </c>
      <c r="T1173" s="17">
        <f>Table1[[#This Row],[logistics cost]]/Table1[[#This Row],[Net Sales]]</f>
        <v>3.311103953132024E-2</v>
      </c>
      <c r="U1173" s="1">
        <f>Table1[[#This Row],[PROFIT]]/Table1[[#This Row],[Volume]]</f>
        <v>104.58719693747344</v>
      </c>
      <c r="V1173" s="1">
        <f>ABS(Table1[[#This Row],[Discounts]])</f>
        <v>8061.18</v>
      </c>
    </row>
    <row r="1174" spans="1:22" ht="21.75" customHeight="1" x14ac:dyDescent="0.3">
      <c r="A1174" s="1">
        <v>1110020</v>
      </c>
      <c r="B1174" s="1" t="s">
        <v>41</v>
      </c>
      <c r="C1174" s="1">
        <v>202408</v>
      </c>
      <c r="D1174" s="1" t="s">
        <v>16</v>
      </c>
      <c r="E1174" s="1" t="s">
        <v>28</v>
      </c>
      <c r="F1174" s="1" t="s">
        <v>29</v>
      </c>
      <c r="G1174" s="1" t="s">
        <v>30</v>
      </c>
      <c r="H1174" s="1" t="s">
        <v>31</v>
      </c>
      <c r="I1174" s="5">
        <v>108.5</v>
      </c>
      <c r="J1174" s="5">
        <v>48825</v>
      </c>
      <c r="K1174" s="5">
        <v>-1601.14</v>
      </c>
      <c r="L1174" s="5">
        <v>47223.86</v>
      </c>
      <c r="M1174" s="5">
        <v>-29717.34</v>
      </c>
      <c r="N1174" s="5">
        <v>-1537.84</v>
      </c>
      <c r="O1174" s="5">
        <v>-811.85</v>
      </c>
      <c r="P1174" s="5">
        <f>Table1[[#This Row],[Net Sales]]+(Table1[[#This Row],[Cost of Goods Sold]]+Table1[[#This Row],[Distribution]]+Table1[[#This Row],[Warehousing]])</f>
        <v>15156.830000000002</v>
      </c>
      <c r="Q1174" s="12">
        <f>Table1[[#This Row],[PROFIT]]/Table1[[#This Row],[Net Sales]]</f>
        <v>0.32095703316077934</v>
      </c>
      <c r="R1174" s="14">
        <f>ABS(Table1[[#This Row],[Distribution]])+ABS(Table1[[#This Row],[Warehousing]])</f>
        <v>2349.69</v>
      </c>
      <c r="S1174" s="12">
        <f>ABS(Table1[[#This Row],[Discounts]]/Table1[[#This Row],[Gross Sales]])</f>
        <v>3.2793445980542756E-2</v>
      </c>
      <c r="T1174" s="17">
        <f>Table1[[#This Row],[logistics cost]]/Table1[[#This Row],[Net Sales]]</f>
        <v>4.975641550690689E-2</v>
      </c>
      <c r="U1174" s="1">
        <f>Table1[[#This Row],[PROFIT]]/Table1[[#This Row],[Volume]]</f>
        <v>139.69428571428574</v>
      </c>
      <c r="V1174" s="1">
        <f>ABS(Table1[[#This Row],[Discounts]])</f>
        <v>1601.14</v>
      </c>
    </row>
    <row r="1175" spans="1:22" ht="21.75" customHeight="1" x14ac:dyDescent="0.3">
      <c r="A1175" s="1">
        <v>1110010</v>
      </c>
      <c r="B1175" s="1" t="s">
        <v>15</v>
      </c>
      <c r="C1175" s="1">
        <v>202511</v>
      </c>
      <c r="D1175" s="1" t="s">
        <v>16</v>
      </c>
      <c r="E1175" s="1" t="s">
        <v>17</v>
      </c>
      <c r="F1175" s="1" t="s">
        <v>18</v>
      </c>
      <c r="G1175" s="1" t="s">
        <v>43</v>
      </c>
      <c r="H1175" s="1" t="s">
        <v>31</v>
      </c>
      <c r="I1175" s="5">
        <v>32.1</v>
      </c>
      <c r="J1175" s="5">
        <v>13482</v>
      </c>
      <c r="K1175" s="5">
        <v>-287.74</v>
      </c>
      <c r="L1175" s="5">
        <v>13194.26</v>
      </c>
      <c r="M1175" s="5">
        <v>-8301.58</v>
      </c>
      <c r="N1175" s="5">
        <v>-496.08</v>
      </c>
      <c r="O1175" s="5">
        <v>-200.53</v>
      </c>
      <c r="P1175" s="5">
        <f>Table1[[#This Row],[Net Sales]]+(Table1[[#This Row],[Cost of Goods Sold]]+Table1[[#This Row],[Distribution]]+Table1[[#This Row],[Warehousing]])</f>
        <v>4196.07</v>
      </c>
      <c r="Q1175" s="12">
        <f>Table1[[#This Row],[PROFIT]]/Table1[[#This Row],[Net Sales]]</f>
        <v>0.31802238246025161</v>
      </c>
      <c r="R1175" s="14">
        <f>ABS(Table1[[#This Row],[Distribution]])+ABS(Table1[[#This Row],[Warehousing]])</f>
        <v>696.61</v>
      </c>
      <c r="S1175" s="12">
        <f>ABS(Table1[[#This Row],[Discounts]]/Table1[[#This Row],[Gross Sales]])</f>
        <v>2.1342530781783119E-2</v>
      </c>
      <c r="T1175" s="17">
        <f>Table1[[#This Row],[logistics cost]]/Table1[[#This Row],[Net Sales]]</f>
        <v>5.2796443301860049E-2</v>
      </c>
      <c r="U1175" s="1">
        <f>Table1[[#This Row],[PROFIT]]/Table1[[#This Row],[Volume]]</f>
        <v>130.71869158878502</v>
      </c>
      <c r="V1175" s="1">
        <f>ABS(Table1[[#This Row],[Discounts]])</f>
        <v>287.74</v>
      </c>
    </row>
    <row r="1176" spans="1:22" ht="21.75" customHeight="1" x14ac:dyDescent="0.3">
      <c r="A1176" s="1">
        <v>1110020</v>
      </c>
      <c r="B1176" s="1" t="s">
        <v>41</v>
      </c>
      <c r="C1176" s="1">
        <v>202504</v>
      </c>
      <c r="D1176" s="1" t="s">
        <v>16</v>
      </c>
      <c r="E1176" s="1" t="s">
        <v>28</v>
      </c>
      <c r="F1176" s="1" t="s">
        <v>29</v>
      </c>
      <c r="G1176" s="1" t="s">
        <v>36</v>
      </c>
      <c r="H1176" s="1" t="s">
        <v>37</v>
      </c>
      <c r="I1176" s="5">
        <v>56.2</v>
      </c>
      <c r="J1176" s="5">
        <v>25290</v>
      </c>
      <c r="K1176" s="5">
        <v>-2534.87</v>
      </c>
      <c r="L1176" s="5">
        <v>22755.13</v>
      </c>
      <c r="M1176" s="5">
        <v>-14641.63</v>
      </c>
      <c r="N1176" s="5">
        <v>-876.55</v>
      </c>
      <c r="O1176" s="5">
        <v>-295.8</v>
      </c>
      <c r="P1176" s="5">
        <f>Table1[[#This Row],[Net Sales]]+(Table1[[#This Row],[Cost of Goods Sold]]+Table1[[#This Row],[Distribution]]+Table1[[#This Row],[Warehousing]])</f>
        <v>6941.1500000000033</v>
      </c>
      <c r="Q1176" s="12">
        <f>Table1[[#This Row],[PROFIT]]/Table1[[#This Row],[Net Sales]]</f>
        <v>0.30503671040332458</v>
      </c>
      <c r="R1176" s="14">
        <f>ABS(Table1[[#This Row],[Distribution]])+ABS(Table1[[#This Row],[Warehousing]])</f>
        <v>1172.3499999999999</v>
      </c>
      <c r="S1176" s="12">
        <f>ABS(Table1[[#This Row],[Discounts]]/Table1[[#This Row],[Gross Sales]])</f>
        <v>0.10023210755239224</v>
      </c>
      <c r="T1176" s="17">
        <f>Table1[[#This Row],[logistics cost]]/Table1[[#This Row],[Net Sales]]</f>
        <v>5.1520250598436478E-2</v>
      </c>
      <c r="U1176" s="1">
        <f>Table1[[#This Row],[PROFIT]]/Table1[[#This Row],[Volume]]</f>
        <v>123.50800711743777</v>
      </c>
      <c r="V1176" s="1">
        <f>ABS(Table1[[#This Row],[Discounts]])</f>
        <v>2534.87</v>
      </c>
    </row>
    <row r="1177" spans="1:22" ht="21.75" customHeight="1" x14ac:dyDescent="0.3">
      <c r="A1177" s="1">
        <v>1120020</v>
      </c>
      <c r="B1177" s="1" t="s">
        <v>21</v>
      </c>
      <c r="C1177" s="1">
        <v>202506</v>
      </c>
      <c r="D1177" s="1" t="s">
        <v>22</v>
      </c>
      <c r="E1177" s="1" t="s">
        <v>23</v>
      </c>
      <c r="F1177" s="1" t="s">
        <v>24</v>
      </c>
      <c r="G1177" s="1" t="s">
        <v>36</v>
      </c>
      <c r="H1177" s="1" t="s">
        <v>37</v>
      </c>
      <c r="I1177" s="5">
        <v>115.1</v>
      </c>
      <c r="J1177" s="5">
        <v>43738</v>
      </c>
      <c r="K1177" s="5">
        <v>-4571.08</v>
      </c>
      <c r="L1177" s="5">
        <v>39166.92</v>
      </c>
      <c r="M1177" s="5">
        <v>-25315.45</v>
      </c>
      <c r="N1177" s="5">
        <v>-1298.9000000000001</v>
      </c>
      <c r="O1177" s="5">
        <v>-439.92</v>
      </c>
      <c r="P1177" s="5">
        <f>Table1[[#This Row],[Net Sales]]+(Table1[[#This Row],[Cost of Goods Sold]]+Table1[[#This Row],[Distribution]]+Table1[[#This Row],[Warehousing]])</f>
        <v>12112.649999999998</v>
      </c>
      <c r="Q1177" s="12">
        <f>Table1[[#This Row],[PROFIT]]/Table1[[#This Row],[Net Sales]]</f>
        <v>0.30925714863461307</v>
      </c>
      <c r="R1177" s="14">
        <f>ABS(Table1[[#This Row],[Distribution]])+ABS(Table1[[#This Row],[Warehousing]])</f>
        <v>1738.8200000000002</v>
      </c>
      <c r="S1177" s="12">
        <f>ABS(Table1[[#This Row],[Discounts]]/Table1[[#This Row],[Gross Sales]])</f>
        <v>0.10451049430700993</v>
      </c>
      <c r="T1177" s="17">
        <f>Table1[[#This Row],[logistics cost]]/Table1[[#This Row],[Net Sales]]</f>
        <v>4.4395117103923416E-2</v>
      </c>
      <c r="U1177" s="1">
        <f>Table1[[#This Row],[PROFIT]]/Table1[[#This Row],[Volume]]</f>
        <v>105.23588184187662</v>
      </c>
      <c r="V1177" s="1">
        <f>ABS(Table1[[#This Row],[Discounts]])</f>
        <v>4571.08</v>
      </c>
    </row>
    <row r="1178" spans="1:22" ht="21.75" customHeight="1" x14ac:dyDescent="0.3">
      <c r="A1178" s="1">
        <v>1110020</v>
      </c>
      <c r="B1178" s="1" t="s">
        <v>41</v>
      </c>
      <c r="C1178" s="1">
        <v>202405</v>
      </c>
      <c r="D1178" s="1" t="s">
        <v>16</v>
      </c>
      <c r="E1178" s="1" t="s">
        <v>28</v>
      </c>
      <c r="F1178" s="1" t="s">
        <v>29</v>
      </c>
      <c r="G1178" s="1" t="s">
        <v>38</v>
      </c>
      <c r="H1178" s="1" t="s">
        <v>20</v>
      </c>
      <c r="I1178" s="5">
        <v>100</v>
      </c>
      <c r="J1178" s="5">
        <v>45000</v>
      </c>
      <c r="K1178" s="5">
        <v>-3587.58</v>
      </c>
      <c r="L1178" s="5">
        <v>41412.42</v>
      </c>
      <c r="M1178" s="5">
        <v>-26100.03</v>
      </c>
      <c r="N1178" s="5">
        <v>-1442.53</v>
      </c>
      <c r="O1178" s="5">
        <v>-640.52</v>
      </c>
      <c r="P1178" s="5">
        <f>Table1[[#This Row],[Net Sales]]+(Table1[[#This Row],[Cost of Goods Sold]]+Table1[[#This Row],[Distribution]]+Table1[[#This Row],[Warehousing]])</f>
        <v>13229.34</v>
      </c>
      <c r="Q1178" s="12">
        <f>Table1[[#This Row],[PROFIT]]/Table1[[#This Row],[Net Sales]]</f>
        <v>0.31945343933051973</v>
      </c>
      <c r="R1178" s="14">
        <f>ABS(Table1[[#This Row],[Distribution]])+ABS(Table1[[#This Row],[Warehousing]])</f>
        <v>2083.0500000000002</v>
      </c>
      <c r="S1178" s="12">
        <f>ABS(Table1[[#This Row],[Discounts]]/Table1[[#This Row],[Gross Sales]])</f>
        <v>7.9724000000000003E-2</v>
      </c>
      <c r="T1178" s="17">
        <f>Table1[[#This Row],[logistics cost]]/Table1[[#This Row],[Net Sales]]</f>
        <v>5.0300127353098426E-2</v>
      </c>
      <c r="U1178" s="1">
        <f>Table1[[#This Row],[PROFIT]]/Table1[[#This Row],[Volume]]</f>
        <v>132.29339999999999</v>
      </c>
      <c r="V1178" s="1">
        <f>ABS(Table1[[#This Row],[Discounts]])</f>
        <v>3587.58</v>
      </c>
    </row>
    <row r="1179" spans="1:22" ht="21.75" customHeight="1" x14ac:dyDescent="0.3">
      <c r="A1179" s="1">
        <v>1120020</v>
      </c>
      <c r="B1179" s="1" t="s">
        <v>21</v>
      </c>
      <c r="C1179" s="1">
        <v>202410</v>
      </c>
      <c r="D1179" s="1" t="s">
        <v>22</v>
      </c>
      <c r="E1179" s="1" t="s">
        <v>23</v>
      </c>
      <c r="F1179" s="1" t="s">
        <v>24</v>
      </c>
      <c r="G1179" s="1" t="s">
        <v>35</v>
      </c>
      <c r="H1179" s="1" t="s">
        <v>31</v>
      </c>
      <c r="I1179" s="5">
        <v>83.4</v>
      </c>
      <c r="J1179" s="5">
        <v>31692</v>
      </c>
      <c r="K1179" s="5">
        <v>-1241.75</v>
      </c>
      <c r="L1179" s="5">
        <v>30450.25</v>
      </c>
      <c r="M1179" s="5">
        <v>-19779.810000000001</v>
      </c>
      <c r="N1179" s="5">
        <v>-1015.64</v>
      </c>
      <c r="O1179" s="5">
        <v>-423.62</v>
      </c>
      <c r="P1179" s="5">
        <f>Table1[[#This Row],[Net Sales]]+(Table1[[#This Row],[Cost of Goods Sold]]+Table1[[#This Row],[Distribution]]+Table1[[#This Row],[Warehousing]])</f>
        <v>9231.18</v>
      </c>
      <c r="Q1179" s="12">
        <f>Table1[[#This Row],[PROFIT]]/Table1[[#This Row],[Net Sales]]</f>
        <v>0.30315613172305644</v>
      </c>
      <c r="R1179" s="14">
        <f>ABS(Table1[[#This Row],[Distribution]])+ABS(Table1[[#This Row],[Warehousing]])</f>
        <v>1439.26</v>
      </c>
      <c r="S1179" s="12">
        <f>ABS(Table1[[#This Row],[Discounts]]/Table1[[#This Row],[Gross Sales]])</f>
        <v>3.9181812444781014E-2</v>
      </c>
      <c r="T1179" s="17">
        <f>Table1[[#This Row],[logistics cost]]/Table1[[#This Row],[Net Sales]]</f>
        <v>4.7265950197453221E-2</v>
      </c>
      <c r="U1179" s="1">
        <f>Table1[[#This Row],[PROFIT]]/Table1[[#This Row],[Volume]]</f>
        <v>110.68561151079136</v>
      </c>
      <c r="V1179" s="1">
        <f>ABS(Table1[[#This Row],[Discounts]])</f>
        <v>1241.75</v>
      </c>
    </row>
    <row r="1180" spans="1:22" ht="21.75" customHeight="1" x14ac:dyDescent="0.3">
      <c r="A1180" s="1">
        <v>1110010</v>
      </c>
      <c r="B1180" s="1" t="s">
        <v>15</v>
      </c>
      <c r="C1180" s="1">
        <v>202502</v>
      </c>
      <c r="D1180" s="1" t="s">
        <v>16</v>
      </c>
      <c r="E1180" s="1" t="s">
        <v>17</v>
      </c>
      <c r="F1180" s="1" t="s">
        <v>18</v>
      </c>
      <c r="G1180" s="1" t="s">
        <v>35</v>
      </c>
      <c r="H1180" s="1" t="s">
        <v>31</v>
      </c>
      <c r="I1180" s="5">
        <v>26.3</v>
      </c>
      <c r="J1180" s="5">
        <v>11046</v>
      </c>
      <c r="K1180" s="5">
        <v>-283.52999999999997</v>
      </c>
      <c r="L1180" s="5">
        <v>10762.47</v>
      </c>
      <c r="M1180" s="5">
        <v>-6750.3</v>
      </c>
      <c r="N1180" s="5">
        <v>-299.07</v>
      </c>
      <c r="O1180" s="5">
        <v>-170.1</v>
      </c>
      <c r="P1180" s="5">
        <f>Table1[[#This Row],[Net Sales]]+(Table1[[#This Row],[Cost of Goods Sold]]+Table1[[#This Row],[Distribution]]+Table1[[#This Row],[Warehousing]])</f>
        <v>3542.9999999999991</v>
      </c>
      <c r="Q1180" s="12">
        <f>Table1[[#This Row],[PROFIT]]/Table1[[#This Row],[Net Sales]]</f>
        <v>0.32919952390111185</v>
      </c>
      <c r="R1180" s="14">
        <f>ABS(Table1[[#This Row],[Distribution]])+ABS(Table1[[#This Row],[Warehousing]])</f>
        <v>469.16999999999996</v>
      </c>
      <c r="S1180" s="12">
        <f>ABS(Table1[[#This Row],[Discounts]]/Table1[[#This Row],[Gross Sales]])</f>
        <v>2.5668115154807169E-2</v>
      </c>
      <c r="T1180" s="17">
        <f>Table1[[#This Row],[logistics cost]]/Table1[[#This Row],[Net Sales]]</f>
        <v>4.3593152872899991E-2</v>
      </c>
      <c r="U1180" s="1">
        <f>Table1[[#This Row],[PROFIT]]/Table1[[#This Row],[Volume]]</f>
        <v>134.71482889733838</v>
      </c>
      <c r="V1180" s="1">
        <f>ABS(Table1[[#This Row],[Discounts]])</f>
        <v>283.52999999999997</v>
      </c>
    </row>
    <row r="1181" spans="1:22" ht="21.75" customHeight="1" x14ac:dyDescent="0.3">
      <c r="A1181" s="1">
        <v>1110010</v>
      </c>
      <c r="B1181" s="1" t="s">
        <v>15</v>
      </c>
      <c r="C1181" s="1">
        <v>202412</v>
      </c>
      <c r="D1181" s="1" t="s">
        <v>16</v>
      </c>
      <c r="E1181" s="1" t="s">
        <v>17</v>
      </c>
      <c r="F1181" s="1" t="s">
        <v>18</v>
      </c>
      <c r="G1181" s="1" t="s">
        <v>30</v>
      </c>
      <c r="H1181" s="1" t="s">
        <v>31</v>
      </c>
      <c r="I1181" s="5">
        <v>115.9</v>
      </c>
      <c r="J1181" s="5">
        <v>48678</v>
      </c>
      <c r="K1181" s="5">
        <v>-1429.1</v>
      </c>
      <c r="L1181" s="5">
        <v>47248.9</v>
      </c>
      <c r="M1181" s="5">
        <v>-31344.16</v>
      </c>
      <c r="N1181" s="5">
        <v>-1206.6500000000001</v>
      </c>
      <c r="O1181" s="5">
        <v>-936.36</v>
      </c>
      <c r="P1181" s="5">
        <f>Table1[[#This Row],[Net Sales]]+(Table1[[#This Row],[Cost of Goods Sold]]+Table1[[#This Row],[Distribution]]+Table1[[#This Row],[Warehousing]])</f>
        <v>13761.730000000003</v>
      </c>
      <c r="Q1181" s="12">
        <f>Table1[[#This Row],[PROFIT]]/Table1[[#This Row],[Net Sales]]</f>
        <v>0.29126032563721066</v>
      </c>
      <c r="R1181" s="14">
        <f>ABS(Table1[[#This Row],[Distribution]])+ABS(Table1[[#This Row],[Warehousing]])</f>
        <v>2143.0100000000002</v>
      </c>
      <c r="S1181" s="12">
        <f>ABS(Table1[[#This Row],[Discounts]]/Table1[[#This Row],[Gross Sales]])</f>
        <v>2.9358231644685481E-2</v>
      </c>
      <c r="T1181" s="17">
        <f>Table1[[#This Row],[logistics cost]]/Table1[[#This Row],[Net Sales]]</f>
        <v>4.5355764896113988E-2</v>
      </c>
      <c r="U1181" s="1">
        <f>Table1[[#This Row],[PROFIT]]/Table1[[#This Row],[Volume]]</f>
        <v>118.7379637618637</v>
      </c>
      <c r="V1181" s="1">
        <f>ABS(Table1[[#This Row],[Discounts]])</f>
        <v>1429.1</v>
      </c>
    </row>
    <row r="1182" spans="1:22" ht="21.75" customHeight="1" x14ac:dyDescent="0.3">
      <c r="A1182" s="1">
        <v>1120010</v>
      </c>
      <c r="B1182" s="1" t="s">
        <v>32</v>
      </c>
      <c r="C1182" s="1">
        <v>202511</v>
      </c>
      <c r="D1182" s="1" t="s">
        <v>22</v>
      </c>
      <c r="E1182" s="1" t="s">
        <v>17</v>
      </c>
      <c r="F1182" s="1" t="s">
        <v>18</v>
      </c>
      <c r="G1182" s="1" t="s">
        <v>39</v>
      </c>
      <c r="H1182" s="1" t="s">
        <v>37</v>
      </c>
      <c r="I1182" s="5">
        <v>181.3</v>
      </c>
      <c r="J1182" s="5">
        <v>87024</v>
      </c>
      <c r="K1182" s="5">
        <v>-8747.81</v>
      </c>
      <c r="L1182" s="5">
        <v>78276.19</v>
      </c>
      <c r="M1182" s="5">
        <v>-49350.77</v>
      </c>
      <c r="N1182" s="5">
        <v>-1802.55</v>
      </c>
      <c r="O1182" s="5">
        <v>-1296.2</v>
      </c>
      <c r="P1182" s="5">
        <f>Table1[[#This Row],[Net Sales]]+(Table1[[#This Row],[Cost of Goods Sold]]+Table1[[#This Row],[Distribution]]+Table1[[#This Row],[Warehousing]])</f>
        <v>25826.670000000006</v>
      </c>
      <c r="Q1182" s="12">
        <f>Table1[[#This Row],[PROFIT]]/Table1[[#This Row],[Net Sales]]</f>
        <v>0.32994286001911954</v>
      </c>
      <c r="R1182" s="14">
        <f>ABS(Table1[[#This Row],[Distribution]])+ABS(Table1[[#This Row],[Warehousing]])</f>
        <v>3098.75</v>
      </c>
      <c r="S1182" s="12">
        <f>ABS(Table1[[#This Row],[Discounts]]/Table1[[#This Row],[Gross Sales]])</f>
        <v>0.1005218100753815</v>
      </c>
      <c r="T1182" s="17">
        <f>Table1[[#This Row],[logistics cost]]/Table1[[#This Row],[Net Sales]]</f>
        <v>3.9587389217589662E-2</v>
      </c>
      <c r="U1182" s="1">
        <f>Table1[[#This Row],[PROFIT]]/Table1[[#This Row],[Volume]]</f>
        <v>142.45267512410371</v>
      </c>
      <c r="V1182" s="1">
        <f>ABS(Table1[[#This Row],[Discounts]])</f>
        <v>8747.81</v>
      </c>
    </row>
    <row r="1183" spans="1:22" ht="21.75" customHeight="1" x14ac:dyDescent="0.3">
      <c r="A1183" s="1">
        <v>1130010</v>
      </c>
      <c r="B1183" s="1" t="s">
        <v>26</v>
      </c>
      <c r="C1183" s="1">
        <v>202511</v>
      </c>
      <c r="D1183" s="1" t="s">
        <v>27</v>
      </c>
      <c r="E1183" s="1" t="s">
        <v>28</v>
      </c>
      <c r="F1183" s="1" t="s">
        <v>29</v>
      </c>
      <c r="G1183" s="1" t="s">
        <v>40</v>
      </c>
      <c r="H1183" s="1" t="s">
        <v>34</v>
      </c>
      <c r="I1183" s="5">
        <v>264.7</v>
      </c>
      <c r="J1183" s="5">
        <v>95292</v>
      </c>
      <c r="K1183" s="5">
        <v>-7070.78</v>
      </c>
      <c r="L1183" s="5">
        <v>88221.22</v>
      </c>
      <c r="M1183" s="5">
        <v>-58852.17</v>
      </c>
      <c r="N1183" s="5">
        <v>-2926.2</v>
      </c>
      <c r="O1183" s="5">
        <v>-1696.91</v>
      </c>
      <c r="P1183" s="5">
        <f>Table1[[#This Row],[Net Sales]]+(Table1[[#This Row],[Cost of Goods Sold]]+Table1[[#This Row],[Distribution]]+Table1[[#This Row],[Warehousing]])</f>
        <v>24745.940000000002</v>
      </c>
      <c r="Q1183" s="12">
        <f>Table1[[#This Row],[PROFIT]]/Table1[[#This Row],[Net Sales]]</f>
        <v>0.28049872808378756</v>
      </c>
      <c r="R1183" s="14">
        <f>ABS(Table1[[#This Row],[Distribution]])+ABS(Table1[[#This Row],[Warehousing]])</f>
        <v>4623.1099999999997</v>
      </c>
      <c r="S1183" s="12">
        <f>ABS(Table1[[#This Row],[Discounts]]/Table1[[#This Row],[Gross Sales]])</f>
        <v>7.4201192125257096E-2</v>
      </c>
      <c r="T1183" s="17">
        <f>Table1[[#This Row],[logistics cost]]/Table1[[#This Row],[Net Sales]]</f>
        <v>5.2403605391083907E-2</v>
      </c>
      <c r="U1183" s="1">
        <f>Table1[[#This Row],[PROFIT]]/Table1[[#This Row],[Volume]]</f>
        <v>93.486739705326798</v>
      </c>
      <c r="V1183" s="1">
        <f>ABS(Table1[[#This Row],[Discounts]])</f>
        <v>7070.78</v>
      </c>
    </row>
    <row r="1184" spans="1:22" ht="21.75" customHeight="1" x14ac:dyDescent="0.3">
      <c r="A1184" s="1">
        <v>1110010</v>
      </c>
      <c r="B1184" s="1" t="s">
        <v>15</v>
      </c>
      <c r="C1184" s="1">
        <v>202504</v>
      </c>
      <c r="D1184" s="1" t="s">
        <v>16</v>
      </c>
      <c r="E1184" s="1" t="s">
        <v>17</v>
      </c>
      <c r="F1184" s="1" t="s">
        <v>18</v>
      </c>
      <c r="G1184" s="1" t="s">
        <v>35</v>
      </c>
      <c r="H1184" s="1" t="s">
        <v>31</v>
      </c>
      <c r="I1184" s="5">
        <v>76.599999999999994</v>
      </c>
      <c r="J1184" s="5">
        <v>32172</v>
      </c>
      <c r="K1184" s="5">
        <v>-759.5</v>
      </c>
      <c r="L1184" s="5">
        <v>31412.5</v>
      </c>
      <c r="M1184" s="5">
        <v>-20811.099999999999</v>
      </c>
      <c r="N1184" s="5">
        <v>-946.76</v>
      </c>
      <c r="O1184" s="5">
        <v>-521.1</v>
      </c>
      <c r="P1184" s="5">
        <f>Table1[[#This Row],[Net Sales]]+(Table1[[#This Row],[Cost of Goods Sold]]+Table1[[#This Row],[Distribution]]+Table1[[#This Row],[Warehousing]])</f>
        <v>9133.5400000000045</v>
      </c>
      <c r="Q1184" s="12">
        <f>Table1[[#This Row],[PROFIT]]/Table1[[#This Row],[Net Sales]]</f>
        <v>0.29076132113012348</v>
      </c>
      <c r="R1184" s="14">
        <f>ABS(Table1[[#This Row],[Distribution]])+ABS(Table1[[#This Row],[Warehousing]])</f>
        <v>1467.8600000000001</v>
      </c>
      <c r="S1184" s="12">
        <f>ABS(Table1[[#This Row],[Discounts]]/Table1[[#This Row],[Gross Sales]])</f>
        <v>2.3607484769364664E-2</v>
      </c>
      <c r="T1184" s="17">
        <f>Table1[[#This Row],[logistics cost]]/Table1[[#This Row],[Net Sales]]</f>
        <v>4.6728531635495431E-2</v>
      </c>
      <c r="U1184" s="1">
        <f>Table1[[#This Row],[PROFIT]]/Table1[[#This Row],[Volume]]</f>
        <v>119.23681462140999</v>
      </c>
      <c r="V1184" s="1">
        <f>ABS(Table1[[#This Row],[Discounts]])</f>
        <v>759.5</v>
      </c>
    </row>
    <row r="1185" spans="1:22" ht="21.75" customHeight="1" x14ac:dyDescent="0.3">
      <c r="A1185" s="1">
        <v>1120010</v>
      </c>
      <c r="B1185" s="1" t="s">
        <v>32</v>
      </c>
      <c r="C1185" s="1">
        <v>202507</v>
      </c>
      <c r="D1185" s="1" t="s">
        <v>22</v>
      </c>
      <c r="E1185" s="1" t="s">
        <v>17</v>
      </c>
      <c r="F1185" s="1" t="s">
        <v>18</v>
      </c>
      <c r="G1185" s="1" t="s">
        <v>39</v>
      </c>
      <c r="H1185" s="1" t="s">
        <v>37</v>
      </c>
      <c r="I1185" s="5">
        <v>288.8</v>
      </c>
      <c r="J1185" s="5">
        <v>138624</v>
      </c>
      <c r="K1185" s="5">
        <v>-13020.09</v>
      </c>
      <c r="L1185" s="5">
        <v>125603.91</v>
      </c>
      <c r="M1185" s="5">
        <v>-82527.86</v>
      </c>
      <c r="N1185" s="5">
        <v>-3526.39</v>
      </c>
      <c r="O1185" s="5">
        <v>-1312.47</v>
      </c>
      <c r="P1185" s="5">
        <f>Table1[[#This Row],[Net Sales]]+(Table1[[#This Row],[Cost of Goods Sold]]+Table1[[#This Row],[Distribution]]+Table1[[#This Row],[Warehousing]])</f>
        <v>38237.19</v>
      </c>
      <c r="Q1185" s="12">
        <f>Table1[[#This Row],[PROFIT]]/Table1[[#This Row],[Net Sales]]</f>
        <v>0.30442674913543694</v>
      </c>
      <c r="R1185" s="14">
        <f>ABS(Table1[[#This Row],[Distribution]])+ABS(Table1[[#This Row],[Warehousing]])</f>
        <v>4838.8599999999997</v>
      </c>
      <c r="S1185" s="12">
        <f>ABS(Table1[[#This Row],[Discounts]]/Table1[[#This Row],[Gross Sales]])</f>
        <v>9.3923779432132967E-2</v>
      </c>
      <c r="T1185" s="17">
        <f>Table1[[#This Row],[logistics cost]]/Table1[[#This Row],[Net Sales]]</f>
        <v>3.8524756116270584E-2</v>
      </c>
      <c r="U1185" s="1">
        <f>Table1[[#This Row],[PROFIT]]/Table1[[#This Row],[Volume]]</f>
        <v>132.40024238227147</v>
      </c>
      <c r="V1185" s="1">
        <f>ABS(Table1[[#This Row],[Discounts]])</f>
        <v>13020.09</v>
      </c>
    </row>
    <row r="1186" spans="1:22" ht="21.75" customHeight="1" x14ac:dyDescent="0.3">
      <c r="A1186" s="1">
        <v>1110020</v>
      </c>
      <c r="B1186" s="1" t="s">
        <v>41</v>
      </c>
      <c r="C1186" s="1">
        <v>202510</v>
      </c>
      <c r="D1186" s="1" t="s">
        <v>16</v>
      </c>
      <c r="E1186" s="1" t="s">
        <v>28</v>
      </c>
      <c r="F1186" s="1" t="s">
        <v>29</v>
      </c>
      <c r="G1186" s="1" t="s">
        <v>36</v>
      </c>
      <c r="H1186" s="1" t="s">
        <v>37</v>
      </c>
      <c r="I1186" s="5">
        <v>76.599999999999994</v>
      </c>
      <c r="J1186" s="5">
        <v>34470</v>
      </c>
      <c r="K1186" s="5">
        <v>-4045.72</v>
      </c>
      <c r="L1186" s="5">
        <v>30424.28</v>
      </c>
      <c r="M1186" s="5">
        <v>-19732.72</v>
      </c>
      <c r="N1186" s="5">
        <v>-1070.8800000000001</v>
      </c>
      <c r="O1186" s="5">
        <v>-602.79999999999995</v>
      </c>
      <c r="P1186" s="5">
        <f>Table1[[#This Row],[Net Sales]]+(Table1[[#This Row],[Cost of Goods Sold]]+Table1[[#This Row],[Distribution]]+Table1[[#This Row],[Warehousing]])</f>
        <v>9017.8799999999974</v>
      </c>
      <c r="Q1186" s="12">
        <f>Table1[[#This Row],[PROFIT]]/Table1[[#This Row],[Net Sales]]</f>
        <v>0.29640405623403404</v>
      </c>
      <c r="R1186" s="14">
        <f>ABS(Table1[[#This Row],[Distribution]])+ABS(Table1[[#This Row],[Warehousing]])</f>
        <v>1673.68</v>
      </c>
      <c r="S1186" s="12">
        <f>ABS(Table1[[#This Row],[Discounts]]/Table1[[#This Row],[Gross Sales]])</f>
        <v>0.11736930664345807</v>
      </c>
      <c r="T1186" s="17">
        <f>Table1[[#This Row],[logistics cost]]/Table1[[#This Row],[Net Sales]]</f>
        <v>5.5011326480035032E-2</v>
      </c>
      <c r="U1186" s="1">
        <f>Table1[[#This Row],[PROFIT]]/Table1[[#This Row],[Volume]]</f>
        <v>117.72689295039162</v>
      </c>
      <c r="V1186" s="1">
        <f>ABS(Table1[[#This Row],[Discounts]])</f>
        <v>4045.72</v>
      </c>
    </row>
    <row r="1187" spans="1:22" ht="21.75" customHeight="1" x14ac:dyDescent="0.3">
      <c r="A1187" s="1">
        <v>1110020</v>
      </c>
      <c r="B1187" s="1" t="s">
        <v>41</v>
      </c>
      <c r="C1187" s="1">
        <v>202512</v>
      </c>
      <c r="D1187" s="1" t="s">
        <v>16</v>
      </c>
      <c r="E1187" s="1" t="s">
        <v>28</v>
      </c>
      <c r="F1187" s="1" t="s">
        <v>29</v>
      </c>
      <c r="G1187" s="1" t="s">
        <v>38</v>
      </c>
      <c r="H1187" s="1" t="s">
        <v>20</v>
      </c>
      <c r="I1187" s="5">
        <v>108.2</v>
      </c>
      <c r="J1187" s="5">
        <v>48690</v>
      </c>
      <c r="K1187" s="5">
        <v>-4025.42</v>
      </c>
      <c r="L1187" s="5">
        <v>44664.58</v>
      </c>
      <c r="M1187" s="5">
        <v>-28817.74</v>
      </c>
      <c r="N1187" s="5">
        <v>-950.79</v>
      </c>
      <c r="O1187" s="5">
        <v>-719.95</v>
      </c>
      <c r="P1187" s="5">
        <f>Table1[[#This Row],[Net Sales]]+(Table1[[#This Row],[Cost of Goods Sold]]+Table1[[#This Row],[Distribution]]+Table1[[#This Row],[Warehousing]])</f>
        <v>14176.099999999999</v>
      </c>
      <c r="Q1187" s="12">
        <f>Table1[[#This Row],[PROFIT]]/Table1[[#This Row],[Net Sales]]</f>
        <v>0.31739020046757405</v>
      </c>
      <c r="R1187" s="14">
        <f>ABS(Table1[[#This Row],[Distribution]])+ABS(Table1[[#This Row],[Warehousing]])</f>
        <v>1670.74</v>
      </c>
      <c r="S1187" s="12">
        <f>ABS(Table1[[#This Row],[Discounts]]/Table1[[#This Row],[Gross Sales]])</f>
        <v>8.267447114397207E-2</v>
      </c>
      <c r="T1187" s="17">
        <f>Table1[[#This Row],[logistics cost]]/Table1[[#This Row],[Net Sales]]</f>
        <v>3.7406374357488642E-2</v>
      </c>
      <c r="U1187" s="1">
        <f>Table1[[#This Row],[PROFIT]]/Table1[[#This Row],[Volume]]</f>
        <v>131.01756007393715</v>
      </c>
      <c r="V1187" s="1">
        <f>ABS(Table1[[#This Row],[Discounts]])</f>
        <v>4025.42</v>
      </c>
    </row>
    <row r="1188" spans="1:22" ht="21.75" customHeight="1" x14ac:dyDescent="0.3">
      <c r="A1188" s="1">
        <v>1110010</v>
      </c>
      <c r="B1188" s="1" t="s">
        <v>15</v>
      </c>
      <c r="C1188" s="1">
        <v>202503</v>
      </c>
      <c r="D1188" s="1" t="s">
        <v>16</v>
      </c>
      <c r="E1188" s="1" t="s">
        <v>17</v>
      </c>
      <c r="F1188" s="1" t="s">
        <v>18</v>
      </c>
      <c r="G1188" s="1" t="s">
        <v>25</v>
      </c>
      <c r="H1188" s="1" t="s">
        <v>20</v>
      </c>
      <c r="I1188" s="5">
        <v>94</v>
      </c>
      <c r="J1188" s="5">
        <v>39480</v>
      </c>
      <c r="K1188" s="5">
        <v>-3087.18</v>
      </c>
      <c r="L1188" s="5">
        <v>36392.82</v>
      </c>
      <c r="M1188" s="5">
        <v>-24399.23</v>
      </c>
      <c r="N1188" s="5">
        <v>-1400.07</v>
      </c>
      <c r="O1188" s="5">
        <v>-480.81</v>
      </c>
      <c r="P1188" s="5">
        <f>Table1[[#This Row],[Net Sales]]+(Table1[[#This Row],[Cost of Goods Sold]]+Table1[[#This Row],[Distribution]]+Table1[[#This Row],[Warehousing]])</f>
        <v>10112.709999999999</v>
      </c>
      <c r="Q1188" s="12">
        <f>Table1[[#This Row],[PROFIT]]/Table1[[#This Row],[Net Sales]]</f>
        <v>0.27787651520272405</v>
      </c>
      <c r="R1188" s="14">
        <f>ABS(Table1[[#This Row],[Distribution]])+ABS(Table1[[#This Row],[Warehousing]])</f>
        <v>1880.8799999999999</v>
      </c>
      <c r="S1188" s="12">
        <f>ABS(Table1[[#This Row],[Discounts]]/Table1[[#This Row],[Gross Sales]])</f>
        <v>7.8196048632218837E-2</v>
      </c>
      <c r="T1188" s="17">
        <f>Table1[[#This Row],[logistics cost]]/Table1[[#This Row],[Net Sales]]</f>
        <v>5.1682722031433669E-2</v>
      </c>
      <c r="U1188" s="1">
        <f>Table1[[#This Row],[PROFIT]]/Table1[[#This Row],[Volume]]</f>
        <v>107.58202127659574</v>
      </c>
      <c r="V1188" s="1">
        <f>ABS(Table1[[#This Row],[Discounts]])</f>
        <v>3087.18</v>
      </c>
    </row>
    <row r="1189" spans="1:22" ht="21.75" customHeight="1" x14ac:dyDescent="0.3">
      <c r="A1189" s="1">
        <v>1120020</v>
      </c>
      <c r="B1189" s="1" t="s">
        <v>21</v>
      </c>
      <c r="C1189" s="1">
        <v>202509</v>
      </c>
      <c r="D1189" s="1" t="s">
        <v>22</v>
      </c>
      <c r="E1189" s="1" t="s">
        <v>23</v>
      </c>
      <c r="F1189" s="1" t="s">
        <v>24</v>
      </c>
      <c r="G1189" s="1" t="s">
        <v>30</v>
      </c>
      <c r="H1189" s="1" t="s">
        <v>31</v>
      </c>
      <c r="I1189" s="5">
        <v>73.099999999999994</v>
      </c>
      <c r="J1189" s="5">
        <v>27778</v>
      </c>
      <c r="K1189" s="5">
        <v>-666.52</v>
      </c>
      <c r="L1189" s="5">
        <v>27111.48</v>
      </c>
      <c r="M1189" s="5">
        <v>-17219.849999999999</v>
      </c>
      <c r="N1189" s="5">
        <v>-779.46</v>
      </c>
      <c r="O1189" s="5">
        <v>-348.68</v>
      </c>
      <c r="P1189" s="5">
        <f>Table1[[#This Row],[Net Sales]]+(Table1[[#This Row],[Cost of Goods Sold]]+Table1[[#This Row],[Distribution]]+Table1[[#This Row],[Warehousing]])</f>
        <v>8763.4900000000016</v>
      </c>
      <c r="Q1189" s="12">
        <f>Table1[[#This Row],[PROFIT]]/Table1[[#This Row],[Net Sales]]</f>
        <v>0.32323908543539498</v>
      </c>
      <c r="R1189" s="14">
        <f>ABS(Table1[[#This Row],[Distribution]])+ABS(Table1[[#This Row],[Warehousing]])</f>
        <v>1128.1400000000001</v>
      </c>
      <c r="S1189" s="12">
        <f>ABS(Table1[[#This Row],[Discounts]]/Table1[[#This Row],[Gross Sales]])</f>
        <v>2.3994528043775651E-2</v>
      </c>
      <c r="T1189" s="17">
        <f>Table1[[#This Row],[logistics cost]]/Table1[[#This Row],[Net Sales]]</f>
        <v>4.1611155126905656E-2</v>
      </c>
      <c r="U1189" s="1">
        <f>Table1[[#This Row],[PROFIT]]/Table1[[#This Row],[Volume]]</f>
        <v>119.88358413132698</v>
      </c>
      <c r="V1189" s="1">
        <f>ABS(Table1[[#This Row],[Discounts]])</f>
        <v>666.52</v>
      </c>
    </row>
    <row r="1190" spans="1:22" ht="21.75" customHeight="1" x14ac:dyDescent="0.3">
      <c r="A1190" s="1">
        <v>1110020</v>
      </c>
      <c r="B1190" s="1" t="s">
        <v>41</v>
      </c>
      <c r="C1190" s="1">
        <v>202505</v>
      </c>
      <c r="D1190" s="1" t="s">
        <v>16</v>
      </c>
      <c r="E1190" s="1" t="s">
        <v>28</v>
      </c>
      <c r="F1190" s="1" t="s">
        <v>29</v>
      </c>
      <c r="G1190" s="1" t="s">
        <v>39</v>
      </c>
      <c r="H1190" s="1" t="s">
        <v>37</v>
      </c>
      <c r="I1190" s="5">
        <v>252.2</v>
      </c>
      <c r="J1190" s="5">
        <v>113490</v>
      </c>
      <c r="K1190" s="5">
        <v>-9952.15</v>
      </c>
      <c r="L1190" s="5">
        <v>103537.85</v>
      </c>
      <c r="M1190" s="5">
        <v>-67809.679999999993</v>
      </c>
      <c r="N1190" s="5">
        <v>-3373.5</v>
      </c>
      <c r="O1190" s="5">
        <v>-1727.69</v>
      </c>
      <c r="P1190" s="5">
        <f>Table1[[#This Row],[Net Sales]]+(Table1[[#This Row],[Cost of Goods Sold]]+Table1[[#This Row],[Distribution]]+Table1[[#This Row],[Warehousing]])</f>
        <v>30626.98000000001</v>
      </c>
      <c r="Q1190" s="12">
        <f>Table1[[#This Row],[PROFIT]]/Table1[[#This Row],[Net Sales]]</f>
        <v>0.29580467432924296</v>
      </c>
      <c r="R1190" s="14">
        <f>ABS(Table1[[#This Row],[Distribution]])+ABS(Table1[[#This Row],[Warehousing]])</f>
        <v>5101.1900000000005</v>
      </c>
      <c r="S1190" s="12">
        <f>ABS(Table1[[#This Row],[Discounts]]/Table1[[#This Row],[Gross Sales]])</f>
        <v>8.7691867124856812E-2</v>
      </c>
      <c r="T1190" s="17">
        <f>Table1[[#This Row],[logistics cost]]/Table1[[#This Row],[Net Sales]]</f>
        <v>4.9268842263964337E-2</v>
      </c>
      <c r="U1190" s="1">
        <f>Table1[[#This Row],[PROFIT]]/Table1[[#This Row],[Volume]]</f>
        <v>121.43925455987316</v>
      </c>
      <c r="V1190" s="1">
        <f>ABS(Table1[[#This Row],[Discounts]])</f>
        <v>9952.15</v>
      </c>
    </row>
    <row r="1191" spans="1:22" ht="21.75" customHeight="1" x14ac:dyDescent="0.3">
      <c r="A1191" s="1">
        <v>1110020</v>
      </c>
      <c r="B1191" s="1" t="s">
        <v>41</v>
      </c>
      <c r="C1191" s="1">
        <v>202401</v>
      </c>
      <c r="D1191" s="1" t="s">
        <v>16</v>
      </c>
      <c r="E1191" s="1" t="s">
        <v>28</v>
      </c>
      <c r="F1191" s="1" t="s">
        <v>29</v>
      </c>
      <c r="G1191" s="1" t="s">
        <v>38</v>
      </c>
      <c r="H1191" s="1" t="s">
        <v>20</v>
      </c>
      <c r="I1191" s="5">
        <v>49.6</v>
      </c>
      <c r="J1191" s="5">
        <v>22320</v>
      </c>
      <c r="K1191" s="5">
        <v>-1612.42</v>
      </c>
      <c r="L1191" s="5">
        <v>20707.580000000002</v>
      </c>
      <c r="M1191" s="5">
        <v>-13517.8</v>
      </c>
      <c r="N1191" s="5">
        <v>-443.96</v>
      </c>
      <c r="O1191" s="5">
        <v>-245.45</v>
      </c>
      <c r="P1191" s="5">
        <f>Table1[[#This Row],[Net Sales]]+(Table1[[#This Row],[Cost of Goods Sold]]+Table1[[#This Row],[Distribution]]+Table1[[#This Row],[Warehousing]])</f>
        <v>6500.3700000000026</v>
      </c>
      <c r="Q1191" s="12">
        <f>Table1[[#This Row],[PROFIT]]/Table1[[#This Row],[Net Sales]]</f>
        <v>0.31391258659872384</v>
      </c>
      <c r="R1191" s="14">
        <f>ABS(Table1[[#This Row],[Distribution]])+ABS(Table1[[#This Row],[Warehousing]])</f>
        <v>689.41</v>
      </c>
      <c r="S1191" s="12">
        <f>ABS(Table1[[#This Row],[Discounts]]/Table1[[#This Row],[Gross Sales]])</f>
        <v>7.2241039426523296E-2</v>
      </c>
      <c r="T1191" s="17">
        <f>Table1[[#This Row],[logistics cost]]/Table1[[#This Row],[Net Sales]]</f>
        <v>3.3292639700051863E-2</v>
      </c>
      <c r="U1191" s="1">
        <f>Table1[[#This Row],[PROFIT]]/Table1[[#This Row],[Volume]]</f>
        <v>131.05584677419361</v>
      </c>
      <c r="V1191" s="1">
        <f>ABS(Table1[[#This Row],[Discounts]])</f>
        <v>1612.42</v>
      </c>
    </row>
    <row r="1192" spans="1:22" ht="21.75" customHeight="1" x14ac:dyDescent="0.3">
      <c r="A1192" s="1">
        <v>1130010</v>
      </c>
      <c r="B1192" s="1" t="s">
        <v>26</v>
      </c>
      <c r="C1192" s="1">
        <v>202407</v>
      </c>
      <c r="D1192" s="1" t="s">
        <v>27</v>
      </c>
      <c r="E1192" s="1" t="s">
        <v>28</v>
      </c>
      <c r="F1192" s="1" t="s">
        <v>29</v>
      </c>
      <c r="G1192" s="1" t="s">
        <v>30</v>
      </c>
      <c r="H1192" s="1" t="s">
        <v>31</v>
      </c>
      <c r="I1192" s="5">
        <v>72.7</v>
      </c>
      <c r="J1192" s="5">
        <v>26172</v>
      </c>
      <c r="K1192" s="5">
        <v>-771.41</v>
      </c>
      <c r="L1192" s="5">
        <v>25400.59</v>
      </c>
      <c r="M1192" s="5">
        <v>-16284.99</v>
      </c>
      <c r="N1192" s="5">
        <v>-822.21</v>
      </c>
      <c r="O1192" s="5">
        <v>-395.92</v>
      </c>
      <c r="P1192" s="5">
        <f>Table1[[#This Row],[Net Sales]]+(Table1[[#This Row],[Cost of Goods Sold]]+Table1[[#This Row],[Distribution]]+Table1[[#This Row],[Warehousing]])</f>
        <v>7897.4700000000012</v>
      </c>
      <c r="Q1192" s="12">
        <f>Table1[[#This Row],[PROFIT]]/Table1[[#This Row],[Net Sales]]</f>
        <v>0.31091679366502911</v>
      </c>
      <c r="R1192" s="14">
        <f>ABS(Table1[[#This Row],[Distribution]])+ABS(Table1[[#This Row],[Warehousing]])</f>
        <v>1218.1300000000001</v>
      </c>
      <c r="S1192" s="12">
        <f>ABS(Table1[[#This Row],[Discounts]]/Table1[[#This Row],[Gross Sales]])</f>
        <v>2.9474629374904478E-2</v>
      </c>
      <c r="T1192" s="17">
        <f>Table1[[#This Row],[logistics cost]]/Table1[[#This Row],[Net Sales]]</f>
        <v>4.7956760059510432E-2</v>
      </c>
      <c r="U1192" s="1">
        <f>Table1[[#This Row],[PROFIT]]/Table1[[#This Row],[Volume]]</f>
        <v>108.63094910591472</v>
      </c>
      <c r="V1192" s="1">
        <f>ABS(Table1[[#This Row],[Discounts]])</f>
        <v>771.41</v>
      </c>
    </row>
    <row r="1193" spans="1:22" ht="21.75" customHeight="1" x14ac:dyDescent="0.3">
      <c r="A1193" s="1">
        <v>1110020</v>
      </c>
      <c r="B1193" s="1" t="s">
        <v>41</v>
      </c>
      <c r="C1193" s="1">
        <v>202502</v>
      </c>
      <c r="D1193" s="1" t="s">
        <v>16</v>
      </c>
      <c r="E1193" s="1" t="s">
        <v>28</v>
      </c>
      <c r="F1193" s="1" t="s">
        <v>29</v>
      </c>
      <c r="G1193" s="1" t="s">
        <v>42</v>
      </c>
      <c r="H1193" s="1" t="s">
        <v>20</v>
      </c>
      <c r="I1193" s="5">
        <v>78.8</v>
      </c>
      <c r="J1193" s="5">
        <v>35460</v>
      </c>
      <c r="K1193" s="5">
        <v>-3057.34</v>
      </c>
      <c r="L1193" s="5">
        <v>32402.66</v>
      </c>
      <c r="M1193" s="5">
        <v>-21196.17</v>
      </c>
      <c r="N1193" s="5">
        <v>-730.48</v>
      </c>
      <c r="O1193" s="5">
        <v>-491.63</v>
      </c>
      <c r="P1193" s="5">
        <f>Table1[[#This Row],[Net Sales]]+(Table1[[#This Row],[Cost of Goods Sold]]+Table1[[#This Row],[Distribution]]+Table1[[#This Row],[Warehousing]])</f>
        <v>9984.380000000001</v>
      </c>
      <c r="Q1193" s="12">
        <f>Table1[[#This Row],[PROFIT]]/Table1[[#This Row],[Net Sales]]</f>
        <v>0.30813457907468095</v>
      </c>
      <c r="R1193" s="14">
        <f>ABS(Table1[[#This Row],[Distribution]])+ABS(Table1[[#This Row],[Warehousing]])</f>
        <v>1222.1100000000001</v>
      </c>
      <c r="S1193" s="12">
        <f>ABS(Table1[[#This Row],[Discounts]]/Table1[[#This Row],[Gross Sales]])</f>
        <v>8.6219402143260016E-2</v>
      </c>
      <c r="T1193" s="17">
        <f>Table1[[#This Row],[logistics cost]]/Table1[[#This Row],[Net Sales]]</f>
        <v>3.7716347978838778E-2</v>
      </c>
      <c r="U1193" s="1">
        <f>Table1[[#This Row],[PROFIT]]/Table1[[#This Row],[Volume]]</f>
        <v>126.7053299492386</v>
      </c>
      <c r="V1193" s="1">
        <f>ABS(Table1[[#This Row],[Discounts]])</f>
        <v>3057.34</v>
      </c>
    </row>
    <row r="1194" spans="1:22" ht="21.75" customHeight="1" x14ac:dyDescent="0.3">
      <c r="A1194" s="1">
        <v>1110010</v>
      </c>
      <c r="B1194" s="1" t="s">
        <v>15</v>
      </c>
      <c r="C1194" s="1">
        <v>202408</v>
      </c>
      <c r="D1194" s="1" t="s">
        <v>16</v>
      </c>
      <c r="E1194" s="1" t="s">
        <v>17</v>
      </c>
      <c r="F1194" s="1" t="s">
        <v>18</v>
      </c>
      <c r="G1194" s="1" t="s">
        <v>42</v>
      </c>
      <c r="H1194" s="1" t="s">
        <v>20</v>
      </c>
      <c r="I1194" s="5">
        <v>15.7</v>
      </c>
      <c r="J1194" s="5">
        <v>6594</v>
      </c>
      <c r="K1194" s="5">
        <v>-502.57</v>
      </c>
      <c r="L1194" s="5">
        <v>6091.43</v>
      </c>
      <c r="M1194" s="5">
        <v>-3784.93</v>
      </c>
      <c r="N1194" s="5">
        <v>-221.89</v>
      </c>
      <c r="O1194" s="5">
        <v>-78.569999999999993</v>
      </c>
      <c r="P1194" s="5">
        <f>Table1[[#This Row],[Net Sales]]+(Table1[[#This Row],[Cost of Goods Sold]]+Table1[[#This Row],[Distribution]]+Table1[[#This Row],[Warehousing]])</f>
        <v>2006.0400000000004</v>
      </c>
      <c r="Q1194" s="12">
        <f>Table1[[#This Row],[PROFIT]]/Table1[[#This Row],[Net Sales]]</f>
        <v>0.32932168636921055</v>
      </c>
      <c r="R1194" s="14">
        <f>ABS(Table1[[#This Row],[Distribution]])+ABS(Table1[[#This Row],[Warehousing]])</f>
        <v>300.45999999999998</v>
      </c>
      <c r="S1194" s="12">
        <f>ABS(Table1[[#This Row],[Discounts]]/Table1[[#This Row],[Gross Sales]])</f>
        <v>7.6216257203518351E-2</v>
      </c>
      <c r="T1194" s="17">
        <f>Table1[[#This Row],[logistics cost]]/Table1[[#This Row],[Net Sales]]</f>
        <v>4.9325035336530168E-2</v>
      </c>
      <c r="U1194" s="1">
        <f>Table1[[#This Row],[PROFIT]]/Table1[[#This Row],[Volume]]</f>
        <v>127.77324840764335</v>
      </c>
      <c r="V1194" s="1">
        <f>ABS(Table1[[#This Row],[Discounts]])</f>
        <v>502.57</v>
      </c>
    </row>
    <row r="1195" spans="1:22" ht="21.75" customHeight="1" x14ac:dyDescent="0.3">
      <c r="A1195" s="1">
        <v>1120010</v>
      </c>
      <c r="B1195" s="1" t="s">
        <v>32</v>
      </c>
      <c r="C1195" s="1">
        <v>202412</v>
      </c>
      <c r="D1195" s="1" t="s">
        <v>22</v>
      </c>
      <c r="E1195" s="1" t="s">
        <v>17</v>
      </c>
      <c r="F1195" s="1" t="s">
        <v>18</v>
      </c>
      <c r="G1195" s="1" t="s">
        <v>43</v>
      </c>
      <c r="H1195" s="1" t="s">
        <v>31</v>
      </c>
      <c r="I1195" s="5">
        <v>17.5</v>
      </c>
      <c r="J1195" s="5">
        <v>8400</v>
      </c>
      <c r="K1195" s="5">
        <v>-314.41000000000003</v>
      </c>
      <c r="L1195" s="5">
        <v>8085.59</v>
      </c>
      <c r="M1195" s="5">
        <v>-5482.73</v>
      </c>
      <c r="N1195" s="5">
        <v>-173.8</v>
      </c>
      <c r="O1195" s="5">
        <v>-127.38</v>
      </c>
      <c r="P1195" s="5">
        <f>Table1[[#This Row],[Net Sales]]+(Table1[[#This Row],[Cost of Goods Sold]]+Table1[[#This Row],[Distribution]]+Table1[[#This Row],[Warehousing]])</f>
        <v>2301.6800000000003</v>
      </c>
      <c r="Q1195" s="12">
        <f>Table1[[#This Row],[PROFIT]]/Table1[[#This Row],[Net Sales]]</f>
        <v>0.28466444625562271</v>
      </c>
      <c r="R1195" s="14">
        <f>ABS(Table1[[#This Row],[Distribution]])+ABS(Table1[[#This Row],[Warehousing]])</f>
        <v>301.18</v>
      </c>
      <c r="S1195" s="12">
        <f>ABS(Table1[[#This Row],[Discounts]]/Table1[[#This Row],[Gross Sales]])</f>
        <v>3.742976190476191E-2</v>
      </c>
      <c r="T1195" s="17">
        <f>Table1[[#This Row],[logistics cost]]/Table1[[#This Row],[Net Sales]]</f>
        <v>3.7248982449023513E-2</v>
      </c>
      <c r="U1195" s="1">
        <f>Table1[[#This Row],[PROFIT]]/Table1[[#This Row],[Volume]]</f>
        <v>131.52457142857145</v>
      </c>
      <c r="V1195" s="1">
        <f>ABS(Table1[[#This Row],[Discounts]])</f>
        <v>314.41000000000003</v>
      </c>
    </row>
    <row r="1196" spans="1:22" ht="21.75" customHeight="1" x14ac:dyDescent="0.3">
      <c r="A1196" s="1">
        <v>1130010</v>
      </c>
      <c r="B1196" s="1" t="s">
        <v>26</v>
      </c>
      <c r="C1196" s="1">
        <v>202508</v>
      </c>
      <c r="D1196" s="1" t="s">
        <v>27</v>
      </c>
      <c r="E1196" s="1" t="s">
        <v>28</v>
      </c>
      <c r="F1196" s="1" t="s">
        <v>29</v>
      </c>
      <c r="G1196" s="1" t="s">
        <v>40</v>
      </c>
      <c r="H1196" s="1" t="s">
        <v>34</v>
      </c>
      <c r="I1196" s="5">
        <v>64.2</v>
      </c>
      <c r="J1196" s="5">
        <v>23112</v>
      </c>
      <c r="K1196" s="5">
        <v>-2101.4699999999998</v>
      </c>
      <c r="L1196" s="5">
        <v>21010.53</v>
      </c>
      <c r="M1196" s="5">
        <v>-13166.3</v>
      </c>
      <c r="N1196" s="5">
        <v>-618.12</v>
      </c>
      <c r="O1196" s="5">
        <v>-402.85</v>
      </c>
      <c r="P1196" s="5">
        <f>Table1[[#This Row],[Net Sales]]+(Table1[[#This Row],[Cost of Goods Sold]]+Table1[[#This Row],[Distribution]]+Table1[[#This Row],[Warehousing]])</f>
        <v>6823.2599999999984</v>
      </c>
      <c r="Q1196" s="12">
        <f>Table1[[#This Row],[PROFIT]]/Table1[[#This Row],[Net Sales]]</f>
        <v>0.32475430177154019</v>
      </c>
      <c r="R1196" s="14">
        <f>ABS(Table1[[#This Row],[Distribution]])+ABS(Table1[[#This Row],[Warehousing]])</f>
        <v>1020.97</v>
      </c>
      <c r="S1196" s="12">
        <f>ABS(Table1[[#This Row],[Discounts]]/Table1[[#This Row],[Gross Sales]])</f>
        <v>9.0925493250259601E-2</v>
      </c>
      <c r="T1196" s="17">
        <f>Table1[[#This Row],[logistics cost]]/Table1[[#This Row],[Net Sales]]</f>
        <v>4.8593253002185102E-2</v>
      </c>
      <c r="U1196" s="1">
        <f>Table1[[#This Row],[PROFIT]]/Table1[[#This Row],[Volume]]</f>
        <v>106.28130841121492</v>
      </c>
      <c r="V1196" s="1">
        <f>ABS(Table1[[#This Row],[Discounts]])</f>
        <v>2101.4699999999998</v>
      </c>
    </row>
    <row r="1197" spans="1:22" ht="21.75" customHeight="1" x14ac:dyDescent="0.3">
      <c r="A1197" s="1">
        <v>1120010</v>
      </c>
      <c r="B1197" s="1" t="s">
        <v>32</v>
      </c>
      <c r="C1197" s="1">
        <v>202411</v>
      </c>
      <c r="D1197" s="1" t="s">
        <v>22</v>
      </c>
      <c r="E1197" s="1" t="s">
        <v>17</v>
      </c>
      <c r="F1197" s="1" t="s">
        <v>18</v>
      </c>
      <c r="G1197" s="1" t="s">
        <v>25</v>
      </c>
      <c r="H1197" s="1" t="s">
        <v>20</v>
      </c>
      <c r="I1197" s="5">
        <v>56.4</v>
      </c>
      <c r="J1197" s="5">
        <v>27072</v>
      </c>
      <c r="K1197" s="5">
        <v>-1787.17</v>
      </c>
      <c r="L1197" s="5">
        <v>25284.83</v>
      </c>
      <c r="M1197" s="5">
        <v>-17023.810000000001</v>
      </c>
      <c r="N1197" s="5">
        <v>-535.73</v>
      </c>
      <c r="O1197" s="5">
        <v>-304.49</v>
      </c>
      <c r="P1197" s="5">
        <f>Table1[[#This Row],[Net Sales]]+(Table1[[#This Row],[Cost of Goods Sold]]+Table1[[#This Row],[Distribution]]+Table1[[#This Row],[Warehousing]])</f>
        <v>7420.7999999999993</v>
      </c>
      <c r="Q1197" s="12">
        <f>Table1[[#This Row],[PROFIT]]/Table1[[#This Row],[Net Sales]]</f>
        <v>0.29348822989911338</v>
      </c>
      <c r="R1197" s="14">
        <f>ABS(Table1[[#This Row],[Distribution]])+ABS(Table1[[#This Row],[Warehousing]])</f>
        <v>840.22</v>
      </c>
      <c r="S1197" s="12">
        <f>ABS(Table1[[#This Row],[Discounts]]/Table1[[#This Row],[Gross Sales]])</f>
        <v>6.6015440307328602E-2</v>
      </c>
      <c r="T1197" s="17">
        <f>Table1[[#This Row],[logistics cost]]/Table1[[#This Row],[Net Sales]]</f>
        <v>3.3230201666374658E-2</v>
      </c>
      <c r="U1197" s="1">
        <f>Table1[[#This Row],[PROFIT]]/Table1[[#This Row],[Volume]]</f>
        <v>131.57446808510636</v>
      </c>
      <c r="V1197" s="1">
        <f>ABS(Table1[[#This Row],[Discounts]])</f>
        <v>1787.17</v>
      </c>
    </row>
    <row r="1198" spans="1:22" ht="21.75" customHeight="1" x14ac:dyDescent="0.3">
      <c r="A1198" s="1">
        <v>1120010</v>
      </c>
      <c r="B1198" s="1" t="s">
        <v>32</v>
      </c>
      <c r="C1198" s="1">
        <v>202504</v>
      </c>
      <c r="D1198" s="1" t="s">
        <v>22</v>
      </c>
      <c r="E1198" s="1" t="s">
        <v>17</v>
      </c>
      <c r="F1198" s="1" t="s">
        <v>18</v>
      </c>
      <c r="G1198" s="1" t="s">
        <v>38</v>
      </c>
      <c r="H1198" s="1" t="s">
        <v>20</v>
      </c>
      <c r="I1198" s="5">
        <v>18</v>
      </c>
      <c r="J1198" s="5">
        <v>8640</v>
      </c>
      <c r="K1198" s="5">
        <v>-764.12</v>
      </c>
      <c r="L1198" s="5">
        <v>7875.88</v>
      </c>
      <c r="M1198" s="5">
        <v>-5310.39</v>
      </c>
      <c r="N1198" s="5">
        <v>-268.27</v>
      </c>
      <c r="O1198" s="5">
        <v>-139.05000000000001</v>
      </c>
      <c r="P1198" s="5">
        <f>Table1[[#This Row],[Net Sales]]+(Table1[[#This Row],[Cost of Goods Sold]]+Table1[[#This Row],[Distribution]]+Table1[[#This Row],[Warehousing]])</f>
        <v>2158.17</v>
      </c>
      <c r="Q1198" s="12">
        <f>Table1[[#This Row],[PROFIT]]/Table1[[#This Row],[Net Sales]]</f>
        <v>0.27402271238261627</v>
      </c>
      <c r="R1198" s="14">
        <f>ABS(Table1[[#This Row],[Distribution]])+ABS(Table1[[#This Row],[Warehousing]])</f>
        <v>407.32</v>
      </c>
      <c r="S1198" s="12">
        <f>ABS(Table1[[#This Row],[Discounts]]/Table1[[#This Row],[Gross Sales]])</f>
        <v>8.8439814814814818E-2</v>
      </c>
      <c r="T1198" s="17">
        <f>Table1[[#This Row],[logistics cost]]/Table1[[#This Row],[Net Sales]]</f>
        <v>5.1717395389467589E-2</v>
      </c>
      <c r="U1198" s="1">
        <f>Table1[[#This Row],[PROFIT]]/Table1[[#This Row],[Volume]]</f>
        <v>119.89833333333334</v>
      </c>
      <c r="V1198" s="1">
        <f>ABS(Table1[[#This Row],[Discounts]])</f>
        <v>764.12</v>
      </c>
    </row>
    <row r="1199" spans="1:22" ht="21.75" customHeight="1" x14ac:dyDescent="0.3">
      <c r="A1199" s="1">
        <v>1110010</v>
      </c>
      <c r="B1199" s="1" t="s">
        <v>15</v>
      </c>
      <c r="C1199" s="1">
        <v>202502</v>
      </c>
      <c r="D1199" s="1" t="s">
        <v>16</v>
      </c>
      <c r="E1199" s="1" t="s">
        <v>17</v>
      </c>
      <c r="F1199" s="1" t="s">
        <v>18</v>
      </c>
      <c r="G1199" s="1" t="s">
        <v>33</v>
      </c>
      <c r="H1199" s="1" t="s">
        <v>34</v>
      </c>
      <c r="I1199" s="5">
        <v>199.5</v>
      </c>
      <c r="J1199" s="5">
        <v>83790</v>
      </c>
      <c r="K1199" s="5">
        <v>-7404.77</v>
      </c>
      <c r="L1199" s="5">
        <v>76385.23</v>
      </c>
      <c r="M1199" s="5">
        <v>-47728.21</v>
      </c>
      <c r="N1199" s="5">
        <v>-2370.12</v>
      </c>
      <c r="O1199" s="5">
        <v>-1486.92</v>
      </c>
      <c r="P1199" s="5">
        <f>Table1[[#This Row],[Net Sales]]+(Table1[[#This Row],[Cost of Goods Sold]]+Table1[[#This Row],[Distribution]]+Table1[[#This Row],[Warehousing]])</f>
        <v>24799.979999999996</v>
      </c>
      <c r="Q1199" s="12">
        <f>Table1[[#This Row],[PROFIT]]/Table1[[#This Row],[Net Sales]]</f>
        <v>0.32466983473113842</v>
      </c>
      <c r="R1199" s="14">
        <f>ABS(Table1[[#This Row],[Distribution]])+ABS(Table1[[#This Row],[Warehousing]])</f>
        <v>3857.04</v>
      </c>
      <c r="S1199" s="12">
        <f>ABS(Table1[[#This Row],[Discounts]]/Table1[[#This Row],[Gross Sales]])</f>
        <v>8.8372956200023875E-2</v>
      </c>
      <c r="T1199" s="17">
        <f>Table1[[#This Row],[logistics cost]]/Table1[[#This Row],[Net Sales]]</f>
        <v>5.0494578598506548E-2</v>
      </c>
      <c r="U1199" s="1">
        <f>Table1[[#This Row],[PROFIT]]/Table1[[#This Row],[Volume]]</f>
        <v>124.3106766917293</v>
      </c>
      <c r="V1199" s="1">
        <f>ABS(Table1[[#This Row],[Discounts]])</f>
        <v>7404.77</v>
      </c>
    </row>
    <row r="1200" spans="1:22" ht="21.75" customHeight="1" x14ac:dyDescent="0.3">
      <c r="A1200" s="1">
        <v>1120010</v>
      </c>
      <c r="B1200" s="1" t="s">
        <v>32</v>
      </c>
      <c r="C1200" s="1">
        <v>202402</v>
      </c>
      <c r="D1200" s="1" t="s">
        <v>22</v>
      </c>
      <c r="E1200" s="1" t="s">
        <v>17</v>
      </c>
      <c r="F1200" s="1" t="s">
        <v>18</v>
      </c>
      <c r="G1200" s="1" t="s">
        <v>25</v>
      </c>
      <c r="H1200" s="1" t="s">
        <v>20</v>
      </c>
      <c r="I1200" s="5">
        <v>64.599999999999994</v>
      </c>
      <c r="J1200" s="5">
        <v>31008</v>
      </c>
      <c r="K1200" s="5">
        <v>-2070.0100000000002</v>
      </c>
      <c r="L1200" s="5">
        <v>28937.99</v>
      </c>
      <c r="M1200" s="5">
        <v>-18549.7</v>
      </c>
      <c r="N1200" s="5">
        <v>-855.17</v>
      </c>
      <c r="O1200" s="5">
        <v>-515.54</v>
      </c>
      <c r="P1200" s="5">
        <f>Table1[[#This Row],[Net Sales]]+(Table1[[#This Row],[Cost of Goods Sold]]+Table1[[#This Row],[Distribution]]+Table1[[#This Row],[Warehousing]])</f>
        <v>9017.5800000000017</v>
      </c>
      <c r="Q1200" s="12">
        <f>Table1[[#This Row],[PROFIT]]/Table1[[#This Row],[Net Sales]]</f>
        <v>0.31161735835833798</v>
      </c>
      <c r="R1200" s="14">
        <f>ABS(Table1[[#This Row],[Distribution]])+ABS(Table1[[#This Row],[Warehousing]])</f>
        <v>1370.71</v>
      </c>
      <c r="S1200" s="12">
        <f>ABS(Table1[[#This Row],[Discounts]]/Table1[[#This Row],[Gross Sales]])</f>
        <v>6.6757288441692472E-2</v>
      </c>
      <c r="T1200" s="17">
        <f>Table1[[#This Row],[logistics cost]]/Table1[[#This Row],[Net Sales]]</f>
        <v>4.7367146094113653E-2</v>
      </c>
      <c r="U1200" s="1">
        <f>Table1[[#This Row],[PROFIT]]/Table1[[#This Row],[Volume]]</f>
        <v>139.59102167182667</v>
      </c>
      <c r="V1200" s="1">
        <f>ABS(Table1[[#This Row],[Discounts]])</f>
        <v>2070.0100000000002</v>
      </c>
    </row>
    <row r="1201" spans="1:22" ht="21.75" customHeight="1" x14ac:dyDescent="0.3">
      <c r="A1201" s="1">
        <v>1110020</v>
      </c>
      <c r="B1201" s="1" t="s">
        <v>41</v>
      </c>
      <c r="C1201" s="1">
        <v>202401</v>
      </c>
      <c r="D1201" s="1" t="s">
        <v>16</v>
      </c>
      <c r="E1201" s="1" t="s">
        <v>28</v>
      </c>
      <c r="F1201" s="1" t="s">
        <v>29</v>
      </c>
      <c r="G1201" s="1" t="s">
        <v>25</v>
      </c>
      <c r="H1201" s="1" t="s">
        <v>20</v>
      </c>
      <c r="I1201" s="5">
        <v>95.1</v>
      </c>
      <c r="J1201" s="5">
        <v>42795</v>
      </c>
      <c r="K1201" s="5">
        <v>-3609.37</v>
      </c>
      <c r="L1201" s="5">
        <v>39185.629999999997</v>
      </c>
      <c r="M1201" s="5">
        <v>-25551.040000000001</v>
      </c>
      <c r="N1201" s="5">
        <v>-1457.94</v>
      </c>
      <c r="O1201" s="5">
        <v>-659.08</v>
      </c>
      <c r="P1201" s="5">
        <f>Table1[[#This Row],[Net Sales]]+(Table1[[#This Row],[Cost of Goods Sold]]+Table1[[#This Row],[Distribution]]+Table1[[#This Row],[Warehousing]])</f>
        <v>11517.569999999996</v>
      </c>
      <c r="Q1201" s="12">
        <f>Table1[[#This Row],[PROFIT]]/Table1[[#This Row],[Net Sales]]</f>
        <v>0.2939233081106517</v>
      </c>
      <c r="R1201" s="14">
        <f>ABS(Table1[[#This Row],[Distribution]])+ABS(Table1[[#This Row],[Warehousing]])</f>
        <v>2117.02</v>
      </c>
      <c r="S1201" s="12">
        <f>ABS(Table1[[#This Row],[Discounts]]/Table1[[#This Row],[Gross Sales]])</f>
        <v>8.4340927678467112E-2</v>
      </c>
      <c r="T1201" s="17">
        <f>Table1[[#This Row],[logistics cost]]/Table1[[#This Row],[Net Sales]]</f>
        <v>5.4025416970455757E-2</v>
      </c>
      <c r="U1201" s="1">
        <f>Table1[[#This Row],[PROFIT]]/Table1[[#This Row],[Volume]]</f>
        <v>121.11009463722394</v>
      </c>
      <c r="V1201" s="1">
        <f>ABS(Table1[[#This Row],[Discounts]])</f>
        <v>3609.37</v>
      </c>
    </row>
    <row r="1202" spans="1:22" ht="21.75" customHeight="1" x14ac:dyDescent="0.3">
      <c r="A1202" s="1">
        <v>1110010</v>
      </c>
      <c r="B1202" s="1" t="s">
        <v>15</v>
      </c>
      <c r="C1202" s="1">
        <v>202501</v>
      </c>
      <c r="D1202" s="1" t="s">
        <v>16</v>
      </c>
      <c r="E1202" s="1" t="s">
        <v>17</v>
      </c>
      <c r="F1202" s="1" t="s">
        <v>18</v>
      </c>
      <c r="G1202" s="1" t="s">
        <v>30</v>
      </c>
      <c r="H1202" s="1" t="s">
        <v>31</v>
      </c>
      <c r="I1202" s="5">
        <v>94.2</v>
      </c>
      <c r="J1202" s="5">
        <v>39564</v>
      </c>
      <c r="K1202" s="5">
        <v>-1341.57</v>
      </c>
      <c r="L1202" s="5">
        <v>38222.43</v>
      </c>
      <c r="M1202" s="5">
        <v>-24683.4</v>
      </c>
      <c r="N1202" s="5">
        <v>-1090.74</v>
      </c>
      <c r="O1202" s="5">
        <v>-434.88</v>
      </c>
      <c r="P1202" s="5">
        <f>Table1[[#This Row],[Net Sales]]+(Table1[[#This Row],[Cost of Goods Sold]]+Table1[[#This Row],[Distribution]]+Table1[[#This Row],[Warehousing]])</f>
        <v>12013.409999999996</v>
      </c>
      <c r="Q1202" s="12">
        <f>Table1[[#This Row],[PROFIT]]/Table1[[#This Row],[Net Sales]]</f>
        <v>0.31430262283167232</v>
      </c>
      <c r="R1202" s="14">
        <f>ABS(Table1[[#This Row],[Distribution]])+ABS(Table1[[#This Row],[Warehousing]])</f>
        <v>1525.62</v>
      </c>
      <c r="S1202" s="12">
        <f>ABS(Table1[[#This Row],[Discounts]]/Table1[[#This Row],[Gross Sales]])</f>
        <v>3.390885653624507E-2</v>
      </c>
      <c r="T1202" s="17">
        <f>Table1[[#This Row],[logistics cost]]/Table1[[#This Row],[Net Sales]]</f>
        <v>3.9914259768413465E-2</v>
      </c>
      <c r="U1202" s="1">
        <f>Table1[[#This Row],[PROFIT]]/Table1[[#This Row],[Volume]]</f>
        <v>127.53089171974518</v>
      </c>
      <c r="V1202" s="1">
        <f>ABS(Table1[[#This Row],[Discounts]])</f>
        <v>1341.57</v>
      </c>
    </row>
    <row r="1203" spans="1:22" ht="21.75" customHeight="1" x14ac:dyDescent="0.3">
      <c r="A1203" s="1">
        <v>1120020</v>
      </c>
      <c r="B1203" s="1" t="s">
        <v>21</v>
      </c>
      <c r="C1203" s="1">
        <v>202412</v>
      </c>
      <c r="D1203" s="1" t="s">
        <v>22</v>
      </c>
      <c r="E1203" s="1" t="s">
        <v>23</v>
      </c>
      <c r="F1203" s="1" t="s">
        <v>24</v>
      </c>
      <c r="G1203" s="1" t="s">
        <v>19</v>
      </c>
      <c r="H1203" s="1" t="s">
        <v>20</v>
      </c>
      <c r="I1203" s="5">
        <v>31.3</v>
      </c>
      <c r="J1203" s="5">
        <v>11894</v>
      </c>
      <c r="K1203" s="5">
        <v>-869.4</v>
      </c>
      <c r="L1203" s="5">
        <v>11024.6</v>
      </c>
      <c r="M1203" s="5">
        <v>-6873.57</v>
      </c>
      <c r="N1203" s="5">
        <v>-271.64999999999998</v>
      </c>
      <c r="O1203" s="5">
        <v>-175.14</v>
      </c>
      <c r="P1203" s="5">
        <f>Table1[[#This Row],[Net Sales]]+(Table1[[#This Row],[Cost of Goods Sold]]+Table1[[#This Row],[Distribution]]+Table1[[#This Row],[Warehousing]])</f>
        <v>3704.2400000000007</v>
      </c>
      <c r="Q1203" s="12">
        <f>Table1[[#This Row],[PROFIT]]/Table1[[#This Row],[Net Sales]]</f>
        <v>0.3359976779202874</v>
      </c>
      <c r="R1203" s="14">
        <f>ABS(Table1[[#This Row],[Distribution]])+ABS(Table1[[#This Row],[Warehousing]])</f>
        <v>446.78999999999996</v>
      </c>
      <c r="S1203" s="12">
        <f>ABS(Table1[[#This Row],[Discounts]]/Table1[[#This Row],[Gross Sales]])</f>
        <v>7.3095678493357991E-2</v>
      </c>
      <c r="T1203" s="17">
        <f>Table1[[#This Row],[logistics cost]]/Table1[[#This Row],[Net Sales]]</f>
        <v>4.0526640422328244E-2</v>
      </c>
      <c r="U1203" s="1">
        <f>Table1[[#This Row],[PROFIT]]/Table1[[#This Row],[Volume]]</f>
        <v>118.34632587859427</v>
      </c>
      <c r="V1203" s="1">
        <f>ABS(Table1[[#This Row],[Discounts]])</f>
        <v>869.4</v>
      </c>
    </row>
    <row r="1204" spans="1:22" ht="21.75" customHeight="1" x14ac:dyDescent="0.3">
      <c r="A1204" s="1">
        <v>1110020</v>
      </c>
      <c r="B1204" s="1" t="s">
        <v>41</v>
      </c>
      <c r="C1204" s="1">
        <v>202506</v>
      </c>
      <c r="D1204" s="1" t="s">
        <v>16</v>
      </c>
      <c r="E1204" s="1" t="s">
        <v>28</v>
      </c>
      <c r="F1204" s="1" t="s">
        <v>29</v>
      </c>
      <c r="G1204" s="1" t="s">
        <v>43</v>
      </c>
      <c r="H1204" s="1" t="s">
        <v>31</v>
      </c>
      <c r="I1204" s="5">
        <v>72.5</v>
      </c>
      <c r="J1204" s="5">
        <v>32625</v>
      </c>
      <c r="K1204" s="5">
        <v>-1299.0899999999999</v>
      </c>
      <c r="L1204" s="5">
        <v>31325.91</v>
      </c>
      <c r="M1204" s="5">
        <v>-19450.07</v>
      </c>
      <c r="N1204" s="5">
        <v>-1077.5</v>
      </c>
      <c r="O1204" s="5">
        <v>-567.82000000000005</v>
      </c>
      <c r="P1204" s="5">
        <f>Table1[[#This Row],[Net Sales]]+(Table1[[#This Row],[Cost of Goods Sold]]+Table1[[#This Row],[Distribution]]+Table1[[#This Row],[Warehousing]])</f>
        <v>10230.52</v>
      </c>
      <c r="Q1204" s="12">
        <f>Table1[[#This Row],[PROFIT]]/Table1[[#This Row],[Net Sales]]</f>
        <v>0.32658332990166927</v>
      </c>
      <c r="R1204" s="14">
        <f>ABS(Table1[[#This Row],[Distribution]])+ABS(Table1[[#This Row],[Warehousing]])</f>
        <v>1645.3200000000002</v>
      </c>
      <c r="S1204" s="12">
        <f>ABS(Table1[[#This Row],[Discounts]]/Table1[[#This Row],[Gross Sales]])</f>
        <v>3.9818850574712641E-2</v>
      </c>
      <c r="T1204" s="17">
        <f>Table1[[#This Row],[logistics cost]]/Table1[[#This Row],[Net Sales]]</f>
        <v>5.2522656165455373E-2</v>
      </c>
      <c r="U1204" s="1">
        <f>Table1[[#This Row],[PROFIT]]/Table1[[#This Row],[Volume]]</f>
        <v>141.11062068965518</v>
      </c>
      <c r="V1204" s="1">
        <f>ABS(Table1[[#This Row],[Discounts]])</f>
        <v>1299.0899999999999</v>
      </c>
    </row>
    <row r="1205" spans="1:22" ht="21.75" customHeight="1" x14ac:dyDescent="0.3">
      <c r="A1205" s="1">
        <v>1110010</v>
      </c>
      <c r="B1205" s="1" t="s">
        <v>15</v>
      </c>
      <c r="C1205" s="1">
        <v>202503</v>
      </c>
      <c r="D1205" s="1" t="s">
        <v>16</v>
      </c>
      <c r="E1205" s="1" t="s">
        <v>17</v>
      </c>
      <c r="F1205" s="1" t="s">
        <v>18</v>
      </c>
      <c r="G1205" s="1" t="s">
        <v>38</v>
      </c>
      <c r="H1205" s="1" t="s">
        <v>20</v>
      </c>
      <c r="I1205" s="5">
        <v>29.9</v>
      </c>
      <c r="J1205" s="5">
        <v>12558</v>
      </c>
      <c r="K1205" s="5">
        <v>-769.95</v>
      </c>
      <c r="L1205" s="5">
        <v>11788.05</v>
      </c>
      <c r="M1205" s="5">
        <v>-7555.9</v>
      </c>
      <c r="N1205" s="5">
        <v>-390.23</v>
      </c>
      <c r="O1205" s="5">
        <v>-146.66999999999999</v>
      </c>
      <c r="P1205" s="5">
        <f>Table1[[#This Row],[Net Sales]]+(Table1[[#This Row],[Cost of Goods Sold]]+Table1[[#This Row],[Distribution]]+Table1[[#This Row],[Warehousing]])</f>
        <v>3695.25</v>
      </c>
      <c r="Q1205" s="12">
        <f>Table1[[#This Row],[PROFIT]]/Table1[[#This Row],[Net Sales]]</f>
        <v>0.31347423874177666</v>
      </c>
      <c r="R1205" s="14">
        <f>ABS(Table1[[#This Row],[Distribution]])+ABS(Table1[[#This Row],[Warehousing]])</f>
        <v>536.9</v>
      </c>
      <c r="S1205" s="12">
        <f>ABS(Table1[[#This Row],[Discounts]]/Table1[[#This Row],[Gross Sales]])</f>
        <v>6.1311514572384145E-2</v>
      </c>
      <c r="T1205" s="17">
        <f>Table1[[#This Row],[logistics cost]]/Table1[[#This Row],[Net Sales]]</f>
        <v>4.5546125101267813E-2</v>
      </c>
      <c r="U1205" s="1">
        <f>Table1[[#This Row],[PROFIT]]/Table1[[#This Row],[Volume]]</f>
        <v>123.58695652173914</v>
      </c>
      <c r="V1205" s="1">
        <f>ABS(Table1[[#This Row],[Discounts]])</f>
        <v>769.95</v>
      </c>
    </row>
    <row r="1206" spans="1:22" ht="21.75" customHeight="1" x14ac:dyDescent="0.3">
      <c r="A1206" s="1">
        <v>1120010</v>
      </c>
      <c r="B1206" s="1" t="s">
        <v>32</v>
      </c>
      <c r="C1206" s="1">
        <v>202504</v>
      </c>
      <c r="D1206" s="1" t="s">
        <v>22</v>
      </c>
      <c r="E1206" s="1" t="s">
        <v>17</v>
      </c>
      <c r="F1206" s="1" t="s">
        <v>18</v>
      </c>
      <c r="G1206" s="1" t="s">
        <v>39</v>
      </c>
      <c r="H1206" s="1" t="s">
        <v>37</v>
      </c>
      <c r="I1206" s="5">
        <v>214.4</v>
      </c>
      <c r="J1206" s="5">
        <v>102912</v>
      </c>
      <c r="K1206" s="5">
        <v>-10935.8</v>
      </c>
      <c r="L1206" s="5">
        <v>91976.2</v>
      </c>
      <c r="M1206" s="5">
        <v>-57446.74</v>
      </c>
      <c r="N1206" s="5">
        <v>-3565.68</v>
      </c>
      <c r="O1206" s="5">
        <v>-1109.1099999999999</v>
      </c>
      <c r="P1206" s="5">
        <f>Table1[[#This Row],[Net Sales]]+(Table1[[#This Row],[Cost of Goods Sold]]+Table1[[#This Row],[Distribution]]+Table1[[#This Row],[Warehousing]])</f>
        <v>29854.67</v>
      </c>
      <c r="Q1206" s="12">
        <f>Table1[[#This Row],[PROFIT]]/Table1[[#This Row],[Net Sales]]</f>
        <v>0.3245912529545687</v>
      </c>
      <c r="R1206" s="14">
        <f>ABS(Table1[[#This Row],[Distribution]])+ABS(Table1[[#This Row],[Warehousing]])</f>
        <v>4674.79</v>
      </c>
      <c r="S1206" s="12">
        <f>ABS(Table1[[#This Row],[Discounts]]/Table1[[#This Row],[Gross Sales]])</f>
        <v>0.10626360385572138</v>
      </c>
      <c r="T1206" s="17">
        <f>Table1[[#This Row],[logistics cost]]/Table1[[#This Row],[Net Sales]]</f>
        <v>5.0826083269367509E-2</v>
      </c>
      <c r="U1206" s="1">
        <f>Table1[[#This Row],[PROFIT]]/Table1[[#This Row],[Volume]]</f>
        <v>139.24752798507461</v>
      </c>
      <c r="V1206" s="1">
        <f>ABS(Table1[[#This Row],[Discounts]])</f>
        <v>10935.8</v>
      </c>
    </row>
    <row r="1207" spans="1:22" ht="21.75" customHeight="1" x14ac:dyDescent="0.3">
      <c r="A1207" s="1">
        <v>1120010</v>
      </c>
      <c r="B1207" s="1" t="s">
        <v>32</v>
      </c>
      <c r="C1207" s="1">
        <v>202511</v>
      </c>
      <c r="D1207" s="1" t="s">
        <v>22</v>
      </c>
      <c r="E1207" s="1" t="s">
        <v>17</v>
      </c>
      <c r="F1207" s="1" t="s">
        <v>18</v>
      </c>
      <c r="G1207" s="1" t="s">
        <v>39</v>
      </c>
      <c r="H1207" s="1" t="s">
        <v>37</v>
      </c>
      <c r="I1207" s="5">
        <v>125.7</v>
      </c>
      <c r="J1207" s="5">
        <v>60336</v>
      </c>
      <c r="K1207" s="5">
        <v>-5712.45</v>
      </c>
      <c r="L1207" s="5">
        <v>54623.55</v>
      </c>
      <c r="M1207" s="5">
        <v>-35673.79</v>
      </c>
      <c r="N1207" s="5">
        <v>-2041.8</v>
      </c>
      <c r="O1207" s="5">
        <v>-679.63</v>
      </c>
      <c r="P1207" s="5">
        <f>Table1[[#This Row],[Net Sales]]+(Table1[[#This Row],[Cost of Goods Sold]]+Table1[[#This Row],[Distribution]]+Table1[[#This Row],[Warehousing]])</f>
        <v>16228.330000000002</v>
      </c>
      <c r="Q1207" s="12">
        <f>Table1[[#This Row],[PROFIT]]/Table1[[#This Row],[Net Sales]]</f>
        <v>0.29709401897167065</v>
      </c>
      <c r="R1207" s="14">
        <f>ABS(Table1[[#This Row],[Distribution]])+ABS(Table1[[#This Row],[Warehousing]])</f>
        <v>2721.43</v>
      </c>
      <c r="S1207" s="12">
        <f>ABS(Table1[[#This Row],[Discounts]]/Table1[[#This Row],[Gross Sales]])</f>
        <v>9.4677307080350034E-2</v>
      </c>
      <c r="T1207" s="17">
        <f>Table1[[#This Row],[logistics cost]]/Table1[[#This Row],[Net Sales]]</f>
        <v>4.9821551327220583E-2</v>
      </c>
      <c r="U1207" s="1">
        <f>Table1[[#This Row],[PROFIT]]/Table1[[#This Row],[Volume]]</f>
        <v>129.10365950676214</v>
      </c>
      <c r="V1207" s="1">
        <f>ABS(Table1[[#This Row],[Discounts]])</f>
        <v>5712.45</v>
      </c>
    </row>
    <row r="1208" spans="1:22" ht="21.75" customHeight="1" x14ac:dyDescent="0.3">
      <c r="A1208" s="1">
        <v>1120010</v>
      </c>
      <c r="B1208" s="1" t="s">
        <v>32</v>
      </c>
      <c r="C1208" s="1">
        <v>202402</v>
      </c>
      <c r="D1208" s="1" t="s">
        <v>22</v>
      </c>
      <c r="E1208" s="1" t="s">
        <v>17</v>
      </c>
      <c r="F1208" s="1" t="s">
        <v>18</v>
      </c>
      <c r="G1208" s="1" t="s">
        <v>33</v>
      </c>
      <c r="H1208" s="1" t="s">
        <v>34</v>
      </c>
      <c r="I1208" s="5">
        <v>136.69999999999999</v>
      </c>
      <c r="J1208" s="5">
        <v>65616</v>
      </c>
      <c r="K1208" s="5">
        <v>-5401.84</v>
      </c>
      <c r="L1208" s="5">
        <v>60214.16</v>
      </c>
      <c r="M1208" s="5">
        <v>-40767.019999999997</v>
      </c>
      <c r="N1208" s="5">
        <v>-1789.81</v>
      </c>
      <c r="O1208" s="5">
        <v>-649.38</v>
      </c>
      <c r="P1208" s="5">
        <f>Table1[[#This Row],[Net Sales]]+(Table1[[#This Row],[Cost of Goods Sold]]+Table1[[#This Row],[Distribution]]+Table1[[#This Row],[Warehousing]])</f>
        <v>17007.950000000012</v>
      </c>
      <c r="Q1208" s="12">
        <f>Table1[[#This Row],[PROFIT]]/Table1[[#This Row],[Net Sales]]</f>
        <v>0.28245764783565874</v>
      </c>
      <c r="R1208" s="14">
        <f>ABS(Table1[[#This Row],[Distribution]])+ABS(Table1[[#This Row],[Warehousing]])</f>
        <v>2439.19</v>
      </c>
      <c r="S1208" s="12">
        <f>ABS(Table1[[#This Row],[Discounts]]/Table1[[#This Row],[Gross Sales]])</f>
        <v>8.2325042672518903E-2</v>
      </c>
      <c r="T1208" s="17">
        <f>Table1[[#This Row],[logistics cost]]/Table1[[#This Row],[Net Sales]]</f>
        <v>4.0508578048751319E-2</v>
      </c>
      <c r="U1208" s="1">
        <f>Table1[[#This Row],[PROFIT]]/Table1[[#This Row],[Volume]]</f>
        <v>124.41806876371626</v>
      </c>
      <c r="V1208" s="1">
        <f>ABS(Table1[[#This Row],[Discounts]])</f>
        <v>5401.84</v>
      </c>
    </row>
    <row r="1209" spans="1:22" ht="21.75" customHeight="1" x14ac:dyDescent="0.3">
      <c r="A1209" s="1">
        <v>1110020</v>
      </c>
      <c r="B1209" s="1" t="s">
        <v>41</v>
      </c>
      <c r="C1209" s="1">
        <v>202512</v>
      </c>
      <c r="D1209" s="1" t="s">
        <v>16</v>
      </c>
      <c r="E1209" s="1" t="s">
        <v>28</v>
      </c>
      <c r="F1209" s="1" t="s">
        <v>29</v>
      </c>
      <c r="G1209" s="1" t="s">
        <v>39</v>
      </c>
      <c r="H1209" s="1" t="s">
        <v>37</v>
      </c>
      <c r="I1209" s="5">
        <v>188.2</v>
      </c>
      <c r="J1209" s="5">
        <v>84690</v>
      </c>
      <c r="K1209" s="5">
        <v>-7191.02</v>
      </c>
      <c r="L1209" s="5">
        <v>77498.98</v>
      </c>
      <c r="M1209" s="5">
        <v>-51420.160000000003</v>
      </c>
      <c r="N1209" s="5">
        <v>-2771.27</v>
      </c>
      <c r="O1209" s="5">
        <v>-802.79</v>
      </c>
      <c r="P1209" s="5">
        <f>Table1[[#This Row],[Net Sales]]+(Table1[[#This Row],[Cost of Goods Sold]]+Table1[[#This Row],[Distribution]]+Table1[[#This Row],[Warehousing]])</f>
        <v>22504.759999999995</v>
      </c>
      <c r="Q1209" s="12">
        <f>Table1[[#This Row],[PROFIT]]/Table1[[#This Row],[Net Sales]]</f>
        <v>0.29038782187842982</v>
      </c>
      <c r="R1209" s="14">
        <f>ABS(Table1[[#This Row],[Distribution]])+ABS(Table1[[#This Row],[Warehousing]])</f>
        <v>3574.06</v>
      </c>
      <c r="S1209" s="12">
        <f>ABS(Table1[[#This Row],[Discounts]]/Table1[[#This Row],[Gross Sales]])</f>
        <v>8.4909906718620864E-2</v>
      </c>
      <c r="T1209" s="17">
        <f>Table1[[#This Row],[logistics cost]]/Table1[[#This Row],[Net Sales]]</f>
        <v>4.6117510191747042E-2</v>
      </c>
      <c r="U1209" s="1">
        <f>Table1[[#This Row],[PROFIT]]/Table1[[#This Row],[Volume]]</f>
        <v>119.57895855472898</v>
      </c>
      <c r="V1209" s="1">
        <f>ABS(Table1[[#This Row],[Discounts]])</f>
        <v>7191.02</v>
      </c>
    </row>
    <row r="1210" spans="1:22" ht="21.75" customHeight="1" x14ac:dyDescent="0.3">
      <c r="A1210" s="1">
        <v>1110020</v>
      </c>
      <c r="B1210" s="1" t="s">
        <v>41</v>
      </c>
      <c r="C1210" s="1">
        <v>202503</v>
      </c>
      <c r="D1210" s="1" t="s">
        <v>16</v>
      </c>
      <c r="E1210" s="1" t="s">
        <v>28</v>
      </c>
      <c r="F1210" s="1" t="s">
        <v>29</v>
      </c>
      <c r="G1210" s="1" t="s">
        <v>43</v>
      </c>
      <c r="H1210" s="1" t="s">
        <v>31</v>
      </c>
      <c r="I1210" s="5">
        <v>114.8</v>
      </c>
      <c r="J1210" s="5">
        <v>51660</v>
      </c>
      <c r="K1210" s="5">
        <v>-1055.2</v>
      </c>
      <c r="L1210" s="5">
        <v>50604.800000000003</v>
      </c>
      <c r="M1210" s="5">
        <v>-33914.300000000003</v>
      </c>
      <c r="N1210" s="5">
        <v>-1285.6600000000001</v>
      </c>
      <c r="O1210" s="5">
        <v>-803.73</v>
      </c>
      <c r="P1210" s="5">
        <f>Table1[[#This Row],[Net Sales]]+(Table1[[#This Row],[Cost of Goods Sold]]+Table1[[#This Row],[Distribution]]+Table1[[#This Row],[Warehousing]])</f>
        <v>14601.109999999993</v>
      </c>
      <c r="Q1210" s="12">
        <f>Table1[[#This Row],[PROFIT]]/Table1[[#This Row],[Net Sales]]</f>
        <v>0.28853211553054242</v>
      </c>
      <c r="R1210" s="14">
        <f>ABS(Table1[[#This Row],[Distribution]])+ABS(Table1[[#This Row],[Warehousing]])</f>
        <v>2089.3900000000003</v>
      </c>
      <c r="S1210" s="12">
        <f>ABS(Table1[[#This Row],[Discounts]]/Table1[[#This Row],[Gross Sales]])</f>
        <v>2.0425861401471158E-2</v>
      </c>
      <c r="T1210" s="17">
        <f>Table1[[#This Row],[logistics cost]]/Table1[[#This Row],[Net Sales]]</f>
        <v>4.1288375806247633E-2</v>
      </c>
      <c r="U1210" s="1">
        <f>Table1[[#This Row],[PROFIT]]/Table1[[#This Row],[Volume]]</f>
        <v>127.18736933797904</v>
      </c>
      <c r="V1210" s="1">
        <f>ABS(Table1[[#This Row],[Discounts]])</f>
        <v>1055.2</v>
      </c>
    </row>
    <row r="1211" spans="1:22" ht="21.75" customHeight="1" x14ac:dyDescent="0.3">
      <c r="A1211" s="1">
        <v>1120010</v>
      </c>
      <c r="B1211" s="1" t="s">
        <v>32</v>
      </c>
      <c r="C1211" s="1">
        <v>202409</v>
      </c>
      <c r="D1211" s="1" t="s">
        <v>22</v>
      </c>
      <c r="E1211" s="1" t="s">
        <v>17</v>
      </c>
      <c r="F1211" s="1" t="s">
        <v>18</v>
      </c>
      <c r="G1211" s="1" t="s">
        <v>25</v>
      </c>
      <c r="H1211" s="1" t="s">
        <v>20</v>
      </c>
      <c r="I1211" s="5">
        <v>104</v>
      </c>
      <c r="J1211" s="5">
        <v>49920</v>
      </c>
      <c r="K1211" s="5">
        <v>-3570.18</v>
      </c>
      <c r="L1211" s="5">
        <v>46349.82</v>
      </c>
      <c r="M1211" s="5">
        <v>-28789.31</v>
      </c>
      <c r="N1211" s="5">
        <v>-1281.6500000000001</v>
      </c>
      <c r="O1211" s="5">
        <v>-669.3</v>
      </c>
      <c r="P1211" s="5">
        <f>Table1[[#This Row],[Net Sales]]+(Table1[[#This Row],[Cost of Goods Sold]]+Table1[[#This Row],[Distribution]]+Table1[[#This Row],[Warehousing]])</f>
        <v>15609.559999999998</v>
      </c>
      <c r="Q1211" s="12">
        <f>Table1[[#This Row],[PROFIT]]/Table1[[#This Row],[Net Sales]]</f>
        <v>0.33677714390260843</v>
      </c>
      <c r="R1211" s="14">
        <f>ABS(Table1[[#This Row],[Distribution]])+ABS(Table1[[#This Row],[Warehousing]])</f>
        <v>1950.95</v>
      </c>
      <c r="S1211" s="12">
        <f>ABS(Table1[[#This Row],[Discounts]]/Table1[[#This Row],[Gross Sales]])</f>
        <v>7.1518028846153839E-2</v>
      </c>
      <c r="T1211" s="17">
        <f>Table1[[#This Row],[logistics cost]]/Table1[[#This Row],[Net Sales]]</f>
        <v>4.2091857098905672E-2</v>
      </c>
      <c r="U1211" s="1">
        <f>Table1[[#This Row],[PROFIT]]/Table1[[#This Row],[Volume]]</f>
        <v>150.09192307692305</v>
      </c>
      <c r="V1211" s="1">
        <f>ABS(Table1[[#This Row],[Discounts]])</f>
        <v>3570.18</v>
      </c>
    </row>
    <row r="1212" spans="1:22" ht="21.75" customHeight="1" x14ac:dyDescent="0.3">
      <c r="A1212" s="1">
        <v>1110020</v>
      </c>
      <c r="B1212" s="1" t="s">
        <v>41</v>
      </c>
      <c r="C1212" s="1">
        <v>202406</v>
      </c>
      <c r="D1212" s="1" t="s">
        <v>16</v>
      </c>
      <c r="E1212" s="1" t="s">
        <v>28</v>
      </c>
      <c r="F1212" s="1" t="s">
        <v>29</v>
      </c>
      <c r="G1212" s="1" t="s">
        <v>39</v>
      </c>
      <c r="H1212" s="1" t="s">
        <v>37</v>
      </c>
      <c r="I1212" s="5">
        <v>215</v>
      </c>
      <c r="J1212" s="5">
        <v>96750</v>
      </c>
      <c r="K1212" s="5">
        <v>-9800.74</v>
      </c>
      <c r="L1212" s="5">
        <v>86949.26</v>
      </c>
      <c r="M1212" s="5">
        <v>-57353.83</v>
      </c>
      <c r="N1212" s="5">
        <v>-1793.43</v>
      </c>
      <c r="O1212" s="5">
        <v>-1532.91</v>
      </c>
      <c r="P1212" s="5">
        <f>Table1[[#This Row],[Net Sales]]+(Table1[[#This Row],[Cost of Goods Sold]]+Table1[[#This Row],[Distribution]]+Table1[[#This Row],[Warehousing]])</f>
        <v>26269.089999999989</v>
      </c>
      <c r="Q1212" s="12">
        <f>Table1[[#This Row],[PROFIT]]/Table1[[#This Row],[Net Sales]]</f>
        <v>0.30211976502157684</v>
      </c>
      <c r="R1212" s="14">
        <f>ABS(Table1[[#This Row],[Distribution]])+ABS(Table1[[#This Row],[Warehousing]])</f>
        <v>3326.34</v>
      </c>
      <c r="S1212" s="12">
        <f>ABS(Table1[[#This Row],[Discounts]]/Table1[[#This Row],[Gross Sales]])</f>
        <v>0.10129963824289405</v>
      </c>
      <c r="T1212" s="17">
        <f>Table1[[#This Row],[logistics cost]]/Table1[[#This Row],[Net Sales]]</f>
        <v>3.8256104767309125E-2</v>
      </c>
      <c r="U1212" s="1">
        <f>Table1[[#This Row],[PROFIT]]/Table1[[#This Row],[Volume]]</f>
        <v>122.18181395348832</v>
      </c>
      <c r="V1212" s="1">
        <f>ABS(Table1[[#This Row],[Discounts]])</f>
        <v>9800.74</v>
      </c>
    </row>
    <row r="1213" spans="1:22" ht="21.75" customHeight="1" x14ac:dyDescent="0.3">
      <c r="A1213" s="1">
        <v>1110010</v>
      </c>
      <c r="B1213" s="1" t="s">
        <v>15</v>
      </c>
      <c r="C1213" s="1">
        <v>202507</v>
      </c>
      <c r="D1213" s="1" t="s">
        <v>16</v>
      </c>
      <c r="E1213" s="1" t="s">
        <v>17</v>
      </c>
      <c r="F1213" s="1" t="s">
        <v>18</v>
      </c>
      <c r="G1213" s="1" t="s">
        <v>40</v>
      </c>
      <c r="H1213" s="1" t="s">
        <v>34</v>
      </c>
      <c r="I1213" s="5">
        <v>104.1</v>
      </c>
      <c r="J1213" s="5">
        <v>43722</v>
      </c>
      <c r="K1213" s="5">
        <v>-3096.41</v>
      </c>
      <c r="L1213" s="5">
        <v>40625.589999999997</v>
      </c>
      <c r="M1213" s="5">
        <v>-26957</v>
      </c>
      <c r="N1213" s="5">
        <v>-1317.51</v>
      </c>
      <c r="O1213" s="5">
        <v>-757.97</v>
      </c>
      <c r="P1213" s="5">
        <f>Table1[[#This Row],[Net Sales]]+(Table1[[#This Row],[Cost of Goods Sold]]+Table1[[#This Row],[Distribution]]+Table1[[#This Row],[Warehousing]])</f>
        <v>11593.109999999997</v>
      </c>
      <c r="Q1213" s="12">
        <f>Table1[[#This Row],[PROFIT]]/Table1[[#This Row],[Net Sales]]</f>
        <v>0.28536471716472295</v>
      </c>
      <c r="R1213" s="14">
        <f>ABS(Table1[[#This Row],[Distribution]])+ABS(Table1[[#This Row],[Warehousing]])</f>
        <v>2075.48</v>
      </c>
      <c r="S1213" s="12">
        <f>ABS(Table1[[#This Row],[Discounts]]/Table1[[#This Row],[Gross Sales]])</f>
        <v>7.082041077718311E-2</v>
      </c>
      <c r="T1213" s="17">
        <f>Table1[[#This Row],[logistics cost]]/Table1[[#This Row],[Net Sales]]</f>
        <v>5.1087996506635355E-2</v>
      </c>
      <c r="U1213" s="1">
        <f>Table1[[#This Row],[PROFIT]]/Table1[[#This Row],[Volume]]</f>
        <v>111.36512968299709</v>
      </c>
      <c r="V1213" s="1">
        <f>ABS(Table1[[#This Row],[Discounts]])</f>
        <v>3096.41</v>
      </c>
    </row>
    <row r="1214" spans="1:22" ht="21.75" customHeight="1" x14ac:dyDescent="0.3">
      <c r="A1214" s="1">
        <v>1110010</v>
      </c>
      <c r="B1214" s="1" t="s">
        <v>15</v>
      </c>
      <c r="C1214" s="1">
        <v>202512</v>
      </c>
      <c r="D1214" s="1" t="s">
        <v>16</v>
      </c>
      <c r="E1214" s="1" t="s">
        <v>17</v>
      </c>
      <c r="F1214" s="1" t="s">
        <v>18</v>
      </c>
      <c r="G1214" s="1" t="s">
        <v>42</v>
      </c>
      <c r="H1214" s="1" t="s">
        <v>20</v>
      </c>
      <c r="I1214" s="5">
        <v>112.6</v>
      </c>
      <c r="J1214" s="5">
        <v>47292</v>
      </c>
      <c r="K1214" s="5">
        <v>-3245.3</v>
      </c>
      <c r="L1214" s="5">
        <v>44046.7</v>
      </c>
      <c r="M1214" s="5">
        <v>-29927.68</v>
      </c>
      <c r="N1214" s="5">
        <v>-1352.02</v>
      </c>
      <c r="O1214" s="5">
        <v>-627.15</v>
      </c>
      <c r="P1214" s="5">
        <f>Table1[[#This Row],[Net Sales]]+(Table1[[#This Row],[Cost of Goods Sold]]+Table1[[#This Row],[Distribution]]+Table1[[#This Row],[Warehousing]])</f>
        <v>12139.849999999995</v>
      </c>
      <c r="Q1214" s="12">
        <f>Table1[[#This Row],[PROFIT]]/Table1[[#This Row],[Net Sales]]</f>
        <v>0.27561315603666098</v>
      </c>
      <c r="R1214" s="14">
        <f>ABS(Table1[[#This Row],[Distribution]])+ABS(Table1[[#This Row],[Warehousing]])</f>
        <v>1979.17</v>
      </c>
      <c r="S1214" s="12">
        <f>ABS(Table1[[#This Row],[Discounts]]/Table1[[#This Row],[Gross Sales]])</f>
        <v>6.8622600016916183E-2</v>
      </c>
      <c r="T1214" s="17">
        <f>Table1[[#This Row],[logistics cost]]/Table1[[#This Row],[Net Sales]]</f>
        <v>4.4933445638379269E-2</v>
      </c>
      <c r="U1214" s="1">
        <f>Table1[[#This Row],[PROFIT]]/Table1[[#This Row],[Volume]]</f>
        <v>107.81394316163406</v>
      </c>
      <c r="V1214" s="1">
        <f>ABS(Table1[[#This Row],[Discounts]])</f>
        <v>3245.3</v>
      </c>
    </row>
    <row r="1215" spans="1:22" ht="21.75" customHeight="1" x14ac:dyDescent="0.3">
      <c r="A1215" s="1">
        <v>1130010</v>
      </c>
      <c r="B1215" s="1" t="s">
        <v>26</v>
      </c>
      <c r="C1215" s="1">
        <v>202501</v>
      </c>
      <c r="D1215" s="1" t="s">
        <v>27</v>
      </c>
      <c r="E1215" s="1" t="s">
        <v>28</v>
      </c>
      <c r="F1215" s="1" t="s">
        <v>29</v>
      </c>
      <c r="G1215" s="1" t="s">
        <v>33</v>
      </c>
      <c r="H1215" s="1" t="s">
        <v>34</v>
      </c>
      <c r="I1215" s="5">
        <v>166.8</v>
      </c>
      <c r="J1215" s="5">
        <v>60048</v>
      </c>
      <c r="K1215" s="5">
        <v>-5991.49</v>
      </c>
      <c r="L1215" s="5">
        <v>54056.51</v>
      </c>
      <c r="M1215" s="5">
        <v>-34287.699999999997</v>
      </c>
      <c r="N1215" s="5">
        <v>-2062.4899999999998</v>
      </c>
      <c r="O1215" s="5">
        <v>-692.3</v>
      </c>
      <c r="P1215" s="5">
        <f>Table1[[#This Row],[Net Sales]]+(Table1[[#This Row],[Cost of Goods Sold]]+Table1[[#This Row],[Distribution]]+Table1[[#This Row],[Warehousing]])</f>
        <v>17014.020000000004</v>
      </c>
      <c r="Q1215" s="12">
        <f>Table1[[#This Row],[PROFIT]]/Table1[[#This Row],[Net Sales]]</f>
        <v>0.31474506955776471</v>
      </c>
      <c r="R1215" s="14">
        <f>ABS(Table1[[#This Row],[Distribution]])+ABS(Table1[[#This Row],[Warehousing]])</f>
        <v>2754.79</v>
      </c>
      <c r="S1215" s="12">
        <f>ABS(Table1[[#This Row],[Discounts]]/Table1[[#This Row],[Gross Sales]])</f>
        <v>9.9778343991473478E-2</v>
      </c>
      <c r="T1215" s="17">
        <f>Table1[[#This Row],[logistics cost]]/Table1[[#This Row],[Net Sales]]</f>
        <v>5.096129957335388E-2</v>
      </c>
      <c r="U1215" s="1">
        <f>Table1[[#This Row],[PROFIT]]/Table1[[#This Row],[Volume]]</f>
        <v>102.00251798561153</v>
      </c>
      <c r="V1215" s="1">
        <f>ABS(Table1[[#This Row],[Discounts]])</f>
        <v>5991.49</v>
      </c>
    </row>
    <row r="1216" spans="1:22" ht="21.75" customHeight="1" x14ac:dyDescent="0.3">
      <c r="A1216" s="1">
        <v>1120010</v>
      </c>
      <c r="B1216" s="1" t="s">
        <v>32</v>
      </c>
      <c r="C1216" s="1">
        <v>202506</v>
      </c>
      <c r="D1216" s="1" t="s">
        <v>22</v>
      </c>
      <c r="E1216" s="1" t="s">
        <v>17</v>
      </c>
      <c r="F1216" s="1" t="s">
        <v>18</v>
      </c>
      <c r="G1216" s="1" t="s">
        <v>38</v>
      </c>
      <c r="H1216" s="1" t="s">
        <v>20</v>
      </c>
      <c r="I1216" s="5">
        <v>42.5</v>
      </c>
      <c r="J1216" s="5">
        <v>20400</v>
      </c>
      <c r="K1216" s="5">
        <v>-1573.5</v>
      </c>
      <c r="L1216" s="5">
        <v>18826.5</v>
      </c>
      <c r="M1216" s="5">
        <v>-11716.04</v>
      </c>
      <c r="N1216" s="5">
        <v>-479.8</v>
      </c>
      <c r="O1216" s="5">
        <v>-238.86</v>
      </c>
      <c r="P1216" s="5">
        <f>Table1[[#This Row],[Net Sales]]+(Table1[[#This Row],[Cost of Goods Sold]]+Table1[[#This Row],[Distribution]]+Table1[[#This Row],[Warehousing]])</f>
        <v>6391.7999999999993</v>
      </c>
      <c r="Q1216" s="12">
        <f>Table1[[#This Row],[PROFIT]]/Table1[[#This Row],[Net Sales]]</f>
        <v>0.33951079595251371</v>
      </c>
      <c r="R1216" s="14">
        <f>ABS(Table1[[#This Row],[Distribution]])+ABS(Table1[[#This Row],[Warehousing]])</f>
        <v>718.66000000000008</v>
      </c>
      <c r="S1216" s="12">
        <f>ABS(Table1[[#This Row],[Discounts]]/Table1[[#This Row],[Gross Sales]])</f>
        <v>7.7132352941176471E-2</v>
      </c>
      <c r="T1216" s="17">
        <f>Table1[[#This Row],[logistics cost]]/Table1[[#This Row],[Net Sales]]</f>
        <v>3.8172788356837441E-2</v>
      </c>
      <c r="U1216" s="1">
        <f>Table1[[#This Row],[PROFIT]]/Table1[[#This Row],[Volume]]</f>
        <v>150.39529411764704</v>
      </c>
      <c r="V1216" s="1">
        <f>ABS(Table1[[#This Row],[Discounts]])</f>
        <v>1573.5</v>
      </c>
    </row>
    <row r="1217" spans="1:22" ht="21.75" customHeight="1" x14ac:dyDescent="0.3">
      <c r="A1217" s="1">
        <v>1120010</v>
      </c>
      <c r="B1217" s="1" t="s">
        <v>32</v>
      </c>
      <c r="C1217" s="1">
        <v>202410</v>
      </c>
      <c r="D1217" s="1" t="s">
        <v>22</v>
      </c>
      <c r="E1217" s="1" t="s">
        <v>17</v>
      </c>
      <c r="F1217" s="1" t="s">
        <v>18</v>
      </c>
      <c r="G1217" s="1" t="s">
        <v>25</v>
      </c>
      <c r="H1217" s="1" t="s">
        <v>20</v>
      </c>
      <c r="I1217" s="5">
        <v>72.5</v>
      </c>
      <c r="J1217" s="5">
        <v>34800</v>
      </c>
      <c r="K1217" s="5">
        <v>-2423.11</v>
      </c>
      <c r="L1217" s="5">
        <v>32376.89</v>
      </c>
      <c r="M1217" s="5">
        <v>-20587.53</v>
      </c>
      <c r="N1217" s="5">
        <v>-763.31</v>
      </c>
      <c r="O1217" s="5">
        <v>-473.58</v>
      </c>
      <c r="P1217" s="5">
        <f>Table1[[#This Row],[Net Sales]]+(Table1[[#This Row],[Cost of Goods Sold]]+Table1[[#This Row],[Distribution]]+Table1[[#This Row],[Warehousing]])</f>
        <v>10552.469999999998</v>
      </c>
      <c r="Q1217" s="12">
        <f>Table1[[#This Row],[PROFIT]]/Table1[[#This Row],[Net Sales]]</f>
        <v>0.32592599227411889</v>
      </c>
      <c r="R1217" s="14">
        <f>ABS(Table1[[#This Row],[Distribution]])+ABS(Table1[[#This Row],[Warehousing]])</f>
        <v>1236.8899999999999</v>
      </c>
      <c r="S1217" s="12">
        <f>ABS(Table1[[#This Row],[Discounts]]/Table1[[#This Row],[Gross Sales]])</f>
        <v>6.9629597701149432E-2</v>
      </c>
      <c r="T1217" s="17">
        <f>Table1[[#This Row],[logistics cost]]/Table1[[#This Row],[Net Sales]]</f>
        <v>3.8202866303712307E-2</v>
      </c>
      <c r="U1217" s="1">
        <f>Table1[[#This Row],[PROFIT]]/Table1[[#This Row],[Volume]]</f>
        <v>145.55131034482756</v>
      </c>
      <c r="V1217" s="1">
        <f>ABS(Table1[[#This Row],[Discounts]])</f>
        <v>2423.11</v>
      </c>
    </row>
    <row r="1218" spans="1:22" ht="21.75" customHeight="1" x14ac:dyDescent="0.3">
      <c r="A1218" s="1">
        <v>1120020</v>
      </c>
      <c r="B1218" s="1" t="s">
        <v>21</v>
      </c>
      <c r="C1218" s="1">
        <v>202402</v>
      </c>
      <c r="D1218" s="1" t="s">
        <v>22</v>
      </c>
      <c r="E1218" s="1" t="s">
        <v>23</v>
      </c>
      <c r="F1218" s="1" t="s">
        <v>24</v>
      </c>
      <c r="G1218" s="1" t="s">
        <v>42</v>
      </c>
      <c r="H1218" s="1" t="s">
        <v>20</v>
      </c>
      <c r="I1218" s="5">
        <v>116.2</v>
      </c>
      <c r="J1218" s="5">
        <v>44156</v>
      </c>
      <c r="K1218" s="5">
        <v>-3285.48</v>
      </c>
      <c r="L1218" s="5">
        <v>40870.519999999997</v>
      </c>
      <c r="M1218" s="5">
        <v>-27410.2</v>
      </c>
      <c r="N1218" s="5">
        <v>-995.48</v>
      </c>
      <c r="O1218" s="5">
        <v>-432.65</v>
      </c>
      <c r="P1218" s="5">
        <f>Table1[[#This Row],[Net Sales]]+(Table1[[#This Row],[Cost of Goods Sold]]+Table1[[#This Row],[Distribution]]+Table1[[#This Row],[Warehousing]])</f>
        <v>12032.189999999995</v>
      </c>
      <c r="Q1218" s="12">
        <f>Table1[[#This Row],[PROFIT]]/Table1[[#This Row],[Net Sales]]</f>
        <v>0.29439777130312988</v>
      </c>
      <c r="R1218" s="14">
        <f>ABS(Table1[[#This Row],[Distribution]])+ABS(Table1[[#This Row],[Warehousing]])</f>
        <v>1428.13</v>
      </c>
      <c r="S1218" s="12">
        <f>ABS(Table1[[#This Row],[Discounts]]/Table1[[#This Row],[Gross Sales]])</f>
        <v>7.4406196213425133E-2</v>
      </c>
      <c r="T1218" s="17">
        <f>Table1[[#This Row],[logistics cost]]/Table1[[#This Row],[Net Sales]]</f>
        <v>3.4942790059925836E-2</v>
      </c>
      <c r="U1218" s="1">
        <f>Table1[[#This Row],[PROFIT]]/Table1[[#This Row],[Volume]]</f>
        <v>103.54724612736656</v>
      </c>
      <c r="V1218" s="1">
        <f>ABS(Table1[[#This Row],[Discounts]])</f>
        <v>3285.48</v>
      </c>
    </row>
    <row r="1219" spans="1:22" ht="21.75" customHeight="1" x14ac:dyDescent="0.3">
      <c r="A1219" s="1">
        <v>1110010</v>
      </c>
      <c r="B1219" s="1" t="s">
        <v>15</v>
      </c>
      <c r="C1219" s="1">
        <v>202403</v>
      </c>
      <c r="D1219" s="1" t="s">
        <v>16</v>
      </c>
      <c r="E1219" s="1" t="s">
        <v>17</v>
      </c>
      <c r="F1219" s="1" t="s">
        <v>18</v>
      </c>
      <c r="G1219" s="1" t="s">
        <v>40</v>
      </c>
      <c r="H1219" s="1" t="s">
        <v>34</v>
      </c>
      <c r="I1219" s="5">
        <v>160.1</v>
      </c>
      <c r="J1219" s="5">
        <v>67242</v>
      </c>
      <c r="K1219" s="5">
        <v>-5227.41</v>
      </c>
      <c r="L1219" s="5">
        <v>62014.59</v>
      </c>
      <c r="M1219" s="5">
        <v>-41376.39</v>
      </c>
      <c r="N1219" s="5">
        <v>-1562.2</v>
      </c>
      <c r="O1219" s="5">
        <v>-927.07</v>
      </c>
      <c r="P1219" s="5">
        <f>Table1[[#This Row],[Net Sales]]+(Table1[[#This Row],[Cost of Goods Sold]]+Table1[[#This Row],[Distribution]]+Table1[[#This Row],[Warehousing]])</f>
        <v>18148.93</v>
      </c>
      <c r="Q1219" s="12">
        <f>Table1[[#This Row],[PROFIT]]/Table1[[#This Row],[Net Sales]]</f>
        <v>0.29265580889916393</v>
      </c>
      <c r="R1219" s="14">
        <f>ABS(Table1[[#This Row],[Distribution]])+ABS(Table1[[#This Row],[Warehousing]])</f>
        <v>2489.27</v>
      </c>
      <c r="S1219" s="12">
        <f>ABS(Table1[[#This Row],[Discounts]]/Table1[[#This Row],[Gross Sales]])</f>
        <v>7.7740251628446499E-2</v>
      </c>
      <c r="T1219" s="17">
        <f>Table1[[#This Row],[logistics cost]]/Table1[[#This Row],[Net Sales]]</f>
        <v>4.0140070264110435E-2</v>
      </c>
      <c r="U1219" s="1">
        <f>Table1[[#This Row],[PROFIT]]/Table1[[#This Row],[Volume]]</f>
        <v>113.35996252342287</v>
      </c>
      <c r="V1219" s="1">
        <f>ABS(Table1[[#This Row],[Discounts]])</f>
        <v>5227.41</v>
      </c>
    </row>
    <row r="1220" spans="1:22" ht="21.75" customHeight="1" x14ac:dyDescent="0.3">
      <c r="A1220" s="1">
        <v>1110020</v>
      </c>
      <c r="B1220" s="1" t="s">
        <v>41</v>
      </c>
      <c r="C1220" s="1">
        <v>202508</v>
      </c>
      <c r="D1220" s="1" t="s">
        <v>16</v>
      </c>
      <c r="E1220" s="1" t="s">
        <v>28</v>
      </c>
      <c r="F1220" s="1" t="s">
        <v>29</v>
      </c>
      <c r="G1220" s="1" t="s">
        <v>36</v>
      </c>
      <c r="H1220" s="1" t="s">
        <v>37</v>
      </c>
      <c r="I1220" s="5">
        <v>214</v>
      </c>
      <c r="J1220" s="5">
        <v>96300</v>
      </c>
      <c r="K1220" s="5">
        <v>-8600.25</v>
      </c>
      <c r="L1220" s="5">
        <v>87699.75</v>
      </c>
      <c r="M1220" s="5">
        <v>-57818.34</v>
      </c>
      <c r="N1220" s="5">
        <v>-2077.1799999999998</v>
      </c>
      <c r="O1220" s="5">
        <v>-1321.39</v>
      </c>
      <c r="P1220" s="5">
        <f>Table1[[#This Row],[Net Sales]]+(Table1[[#This Row],[Cost of Goods Sold]]+Table1[[#This Row],[Distribution]]+Table1[[#This Row],[Warehousing]])</f>
        <v>26482.840000000004</v>
      </c>
      <c r="Q1220" s="12">
        <f>Table1[[#This Row],[PROFIT]]/Table1[[#This Row],[Net Sales]]</f>
        <v>0.30197167038674572</v>
      </c>
      <c r="R1220" s="14">
        <f>ABS(Table1[[#This Row],[Distribution]])+ABS(Table1[[#This Row],[Warehousing]])</f>
        <v>3398.5699999999997</v>
      </c>
      <c r="S1220" s="12">
        <f>ABS(Table1[[#This Row],[Discounts]]/Table1[[#This Row],[Gross Sales]])</f>
        <v>8.9306853582554524E-2</v>
      </c>
      <c r="T1220" s="17">
        <f>Table1[[#This Row],[logistics cost]]/Table1[[#This Row],[Net Sales]]</f>
        <v>3.8752333957622453E-2</v>
      </c>
      <c r="U1220" s="1">
        <f>Table1[[#This Row],[PROFIT]]/Table1[[#This Row],[Volume]]</f>
        <v>123.75158878504675</v>
      </c>
      <c r="V1220" s="1">
        <f>ABS(Table1[[#This Row],[Discounts]])</f>
        <v>8600.25</v>
      </c>
    </row>
    <row r="1221" spans="1:22" ht="21.75" customHeight="1" x14ac:dyDescent="0.3">
      <c r="A1221" s="1">
        <v>1120020</v>
      </c>
      <c r="B1221" s="1" t="s">
        <v>21</v>
      </c>
      <c r="C1221" s="1">
        <v>202506</v>
      </c>
      <c r="D1221" s="1" t="s">
        <v>22</v>
      </c>
      <c r="E1221" s="1" t="s">
        <v>23</v>
      </c>
      <c r="F1221" s="1" t="s">
        <v>24</v>
      </c>
      <c r="G1221" s="1" t="s">
        <v>33</v>
      </c>
      <c r="H1221" s="1" t="s">
        <v>34</v>
      </c>
      <c r="I1221" s="5">
        <v>229.3</v>
      </c>
      <c r="J1221" s="5">
        <v>87134</v>
      </c>
      <c r="K1221" s="5">
        <v>-6258.35</v>
      </c>
      <c r="L1221" s="5">
        <v>80875.649999999994</v>
      </c>
      <c r="M1221" s="5">
        <v>-53610.28</v>
      </c>
      <c r="N1221" s="5">
        <v>-2036.54</v>
      </c>
      <c r="O1221" s="5">
        <v>-1016.97</v>
      </c>
      <c r="P1221" s="5">
        <f>Table1[[#This Row],[Net Sales]]+(Table1[[#This Row],[Cost of Goods Sold]]+Table1[[#This Row],[Distribution]]+Table1[[#This Row],[Warehousing]])</f>
        <v>24211.859999999993</v>
      </c>
      <c r="Q1221" s="12">
        <f>Table1[[#This Row],[PROFIT]]/Table1[[#This Row],[Net Sales]]</f>
        <v>0.2993714424551765</v>
      </c>
      <c r="R1221" s="14">
        <f>ABS(Table1[[#This Row],[Distribution]])+ABS(Table1[[#This Row],[Warehousing]])</f>
        <v>3053.51</v>
      </c>
      <c r="S1221" s="12">
        <f>ABS(Table1[[#This Row],[Discounts]]/Table1[[#This Row],[Gross Sales]])</f>
        <v>7.1824431335643951E-2</v>
      </c>
      <c r="T1221" s="17">
        <f>Table1[[#This Row],[logistics cost]]/Table1[[#This Row],[Net Sales]]</f>
        <v>3.7755616183610279E-2</v>
      </c>
      <c r="U1221" s="1">
        <f>Table1[[#This Row],[PROFIT]]/Table1[[#This Row],[Volume]]</f>
        <v>105.59031836022675</v>
      </c>
      <c r="V1221" s="1">
        <f>ABS(Table1[[#This Row],[Discounts]])</f>
        <v>6258.35</v>
      </c>
    </row>
    <row r="1222" spans="1:22" ht="21.75" customHeight="1" x14ac:dyDescent="0.3">
      <c r="A1222" s="1">
        <v>1120010</v>
      </c>
      <c r="B1222" s="1" t="s">
        <v>32</v>
      </c>
      <c r="C1222" s="1">
        <v>202412</v>
      </c>
      <c r="D1222" s="1" t="s">
        <v>22</v>
      </c>
      <c r="E1222" s="1" t="s">
        <v>17</v>
      </c>
      <c r="F1222" s="1" t="s">
        <v>18</v>
      </c>
      <c r="G1222" s="1" t="s">
        <v>38</v>
      </c>
      <c r="H1222" s="1" t="s">
        <v>20</v>
      </c>
      <c r="I1222" s="5">
        <v>22</v>
      </c>
      <c r="J1222" s="5">
        <v>10560</v>
      </c>
      <c r="K1222" s="5">
        <v>-794.2</v>
      </c>
      <c r="L1222" s="5">
        <v>9765.7999999999993</v>
      </c>
      <c r="M1222" s="5">
        <v>-6121.12</v>
      </c>
      <c r="N1222" s="5">
        <v>-210.44</v>
      </c>
      <c r="O1222" s="5">
        <v>-117.58</v>
      </c>
      <c r="P1222" s="5">
        <f>Table1[[#This Row],[Net Sales]]+(Table1[[#This Row],[Cost of Goods Sold]]+Table1[[#This Row],[Distribution]]+Table1[[#This Row],[Warehousing]])</f>
        <v>3316.66</v>
      </c>
      <c r="Q1222" s="12">
        <f>Table1[[#This Row],[PROFIT]]/Table1[[#This Row],[Net Sales]]</f>
        <v>0.33961989801142767</v>
      </c>
      <c r="R1222" s="14">
        <f>ABS(Table1[[#This Row],[Distribution]])+ABS(Table1[[#This Row],[Warehousing]])</f>
        <v>328.02</v>
      </c>
      <c r="S1222" s="12">
        <f>ABS(Table1[[#This Row],[Discounts]]/Table1[[#This Row],[Gross Sales]])</f>
        <v>7.5208333333333335E-2</v>
      </c>
      <c r="T1222" s="17">
        <f>Table1[[#This Row],[logistics cost]]/Table1[[#This Row],[Net Sales]]</f>
        <v>3.3588646091462039E-2</v>
      </c>
      <c r="U1222" s="1">
        <f>Table1[[#This Row],[PROFIT]]/Table1[[#This Row],[Volume]]</f>
        <v>150.75727272727272</v>
      </c>
      <c r="V1222" s="1">
        <f>ABS(Table1[[#This Row],[Discounts]])</f>
        <v>794.2</v>
      </c>
    </row>
    <row r="1223" spans="1:22" ht="21.75" customHeight="1" x14ac:dyDescent="0.3">
      <c r="A1223" s="1">
        <v>1130010</v>
      </c>
      <c r="B1223" s="1" t="s">
        <v>26</v>
      </c>
      <c r="C1223" s="1">
        <v>202403</v>
      </c>
      <c r="D1223" s="1" t="s">
        <v>27</v>
      </c>
      <c r="E1223" s="1" t="s">
        <v>28</v>
      </c>
      <c r="F1223" s="1" t="s">
        <v>29</v>
      </c>
      <c r="G1223" s="1" t="s">
        <v>40</v>
      </c>
      <c r="H1223" s="1" t="s">
        <v>34</v>
      </c>
      <c r="I1223" s="5">
        <v>210.5</v>
      </c>
      <c r="J1223" s="5">
        <v>75780</v>
      </c>
      <c r="K1223" s="5">
        <v>-7295.76</v>
      </c>
      <c r="L1223" s="5">
        <v>68484.240000000005</v>
      </c>
      <c r="M1223" s="5">
        <v>-43048.15</v>
      </c>
      <c r="N1223" s="5">
        <v>-1816.94</v>
      </c>
      <c r="O1223" s="5">
        <v>-1224.6099999999999</v>
      </c>
      <c r="P1223" s="5">
        <f>Table1[[#This Row],[Net Sales]]+(Table1[[#This Row],[Cost of Goods Sold]]+Table1[[#This Row],[Distribution]]+Table1[[#This Row],[Warehousing]])</f>
        <v>22394.54</v>
      </c>
      <c r="Q1223" s="12">
        <f>Table1[[#This Row],[PROFIT]]/Table1[[#This Row],[Net Sales]]</f>
        <v>0.32700282575962003</v>
      </c>
      <c r="R1223" s="14">
        <f>ABS(Table1[[#This Row],[Distribution]])+ABS(Table1[[#This Row],[Warehousing]])</f>
        <v>3041.55</v>
      </c>
      <c r="S1223" s="12">
        <f>ABS(Table1[[#This Row],[Discounts]]/Table1[[#This Row],[Gross Sales]])</f>
        <v>9.6275534441805227E-2</v>
      </c>
      <c r="T1223" s="17">
        <f>Table1[[#This Row],[logistics cost]]/Table1[[#This Row],[Net Sales]]</f>
        <v>4.4412407876615115E-2</v>
      </c>
      <c r="U1223" s="1">
        <f>Table1[[#This Row],[PROFIT]]/Table1[[#This Row],[Volume]]</f>
        <v>106.38736342042756</v>
      </c>
      <c r="V1223" s="1">
        <f>ABS(Table1[[#This Row],[Discounts]])</f>
        <v>7295.76</v>
      </c>
    </row>
    <row r="1224" spans="1:22" ht="21.75" customHeight="1" x14ac:dyDescent="0.3">
      <c r="A1224" s="1">
        <v>1120010</v>
      </c>
      <c r="B1224" s="1" t="s">
        <v>32</v>
      </c>
      <c r="C1224" s="1">
        <v>202412</v>
      </c>
      <c r="D1224" s="1" t="s">
        <v>22</v>
      </c>
      <c r="E1224" s="1" t="s">
        <v>17</v>
      </c>
      <c r="F1224" s="1" t="s">
        <v>18</v>
      </c>
      <c r="G1224" s="1" t="s">
        <v>43</v>
      </c>
      <c r="H1224" s="1" t="s">
        <v>31</v>
      </c>
      <c r="I1224" s="5">
        <v>61.8</v>
      </c>
      <c r="J1224" s="5">
        <v>29664</v>
      </c>
      <c r="K1224" s="5">
        <v>-1170.8399999999999</v>
      </c>
      <c r="L1224" s="5">
        <v>28493.16</v>
      </c>
      <c r="M1224" s="5">
        <v>-18728.98</v>
      </c>
      <c r="N1224" s="5">
        <v>-661.22</v>
      </c>
      <c r="O1224" s="5">
        <v>-297.64</v>
      </c>
      <c r="P1224" s="5">
        <f>Table1[[#This Row],[Net Sales]]+(Table1[[#This Row],[Cost of Goods Sold]]+Table1[[#This Row],[Distribution]]+Table1[[#This Row],[Warehousing]])</f>
        <v>8805.32</v>
      </c>
      <c r="Q1224" s="12">
        <f>Table1[[#This Row],[PROFIT]]/Table1[[#This Row],[Net Sales]]</f>
        <v>0.3090327643546732</v>
      </c>
      <c r="R1224" s="14">
        <f>ABS(Table1[[#This Row],[Distribution]])+ABS(Table1[[#This Row],[Warehousing]])</f>
        <v>958.86</v>
      </c>
      <c r="S1224" s="12">
        <f>ABS(Table1[[#This Row],[Discounts]]/Table1[[#This Row],[Gross Sales]])</f>
        <v>3.9470064724919089E-2</v>
      </c>
      <c r="T1224" s="17">
        <f>Table1[[#This Row],[logistics cost]]/Table1[[#This Row],[Net Sales]]</f>
        <v>3.3652287075213838E-2</v>
      </c>
      <c r="U1224" s="1">
        <f>Table1[[#This Row],[PROFIT]]/Table1[[#This Row],[Volume]]</f>
        <v>142.48090614886732</v>
      </c>
      <c r="V1224" s="1">
        <f>ABS(Table1[[#This Row],[Discounts]])</f>
        <v>1170.8399999999999</v>
      </c>
    </row>
    <row r="1225" spans="1:22" ht="21.75" customHeight="1" x14ac:dyDescent="0.3">
      <c r="A1225" s="1">
        <v>1110020</v>
      </c>
      <c r="B1225" s="1" t="s">
        <v>41</v>
      </c>
      <c r="C1225" s="1">
        <v>202508</v>
      </c>
      <c r="D1225" s="1" t="s">
        <v>16</v>
      </c>
      <c r="E1225" s="1" t="s">
        <v>28</v>
      </c>
      <c r="F1225" s="1" t="s">
        <v>29</v>
      </c>
      <c r="G1225" s="1" t="s">
        <v>25</v>
      </c>
      <c r="H1225" s="1" t="s">
        <v>20</v>
      </c>
      <c r="I1225" s="5">
        <v>33.299999999999997</v>
      </c>
      <c r="J1225" s="5">
        <v>14985</v>
      </c>
      <c r="K1225" s="5">
        <v>-1039.8599999999999</v>
      </c>
      <c r="L1225" s="5">
        <v>13945.14</v>
      </c>
      <c r="M1225" s="5">
        <v>-9244.8799999999992</v>
      </c>
      <c r="N1225" s="5">
        <v>-485.86</v>
      </c>
      <c r="O1225" s="5">
        <v>-248.71</v>
      </c>
      <c r="P1225" s="5">
        <f>Table1[[#This Row],[Net Sales]]+(Table1[[#This Row],[Cost of Goods Sold]]+Table1[[#This Row],[Distribution]]+Table1[[#This Row],[Warehousing]])</f>
        <v>3965.6900000000005</v>
      </c>
      <c r="Q1225" s="12">
        <f>Table1[[#This Row],[PROFIT]]/Table1[[#This Row],[Net Sales]]</f>
        <v>0.28437792664684619</v>
      </c>
      <c r="R1225" s="14">
        <f>ABS(Table1[[#This Row],[Distribution]])+ABS(Table1[[#This Row],[Warehousing]])</f>
        <v>734.57</v>
      </c>
      <c r="S1225" s="12">
        <f>ABS(Table1[[#This Row],[Discounts]]/Table1[[#This Row],[Gross Sales]])</f>
        <v>6.9393393393393385E-2</v>
      </c>
      <c r="T1225" s="17">
        <f>Table1[[#This Row],[logistics cost]]/Table1[[#This Row],[Net Sales]]</f>
        <v>5.267569920416719E-2</v>
      </c>
      <c r="U1225" s="1">
        <f>Table1[[#This Row],[PROFIT]]/Table1[[#This Row],[Volume]]</f>
        <v>119.08978978978982</v>
      </c>
      <c r="V1225" s="1">
        <f>ABS(Table1[[#This Row],[Discounts]])</f>
        <v>1039.8599999999999</v>
      </c>
    </row>
    <row r="1226" spans="1:22" ht="21.75" customHeight="1" x14ac:dyDescent="0.3">
      <c r="A1226" s="1">
        <v>1120010</v>
      </c>
      <c r="B1226" s="1" t="s">
        <v>32</v>
      </c>
      <c r="C1226" s="1">
        <v>202507</v>
      </c>
      <c r="D1226" s="1" t="s">
        <v>22</v>
      </c>
      <c r="E1226" s="1" t="s">
        <v>17</v>
      </c>
      <c r="F1226" s="1" t="s">
        <v>18</v>
      </c>
      <c r="G1226" s="1" t="s">
        <v>39</v>
      </c>
      <c r="H1226" s="1" t="s">
        <v>37</v>
      </c>
      <c r="I1226" s="5">
        <v>58.1</v>
      </c>
      <c r="J1226" s="5">
        <v>27888</v>
      </c>
      <c r="K1226" s="5">
        <v>-3041.2</v>
      </c>
      <c r="L1226" s="5">
        <v>24846.799999999999</v>
      </c>
      <c r="M1226" s="5">
        <v>-15973.15</v>
      </c>
      <c r="N1226" s="5">
        <v>-992.79</v>
      </c>
      <c r="O1226" s="5">
        <v>-267.95999999999998</v>
      </c>
      <c r="P1226" s="5">
        <f>Table1[[#This Row],[Net Sales]]+(Table1[[#This Row],[Cost of Goods Sold]]+Table1[[#This Row],[Distribution]]+Table1[[#This Row],[Warehousing]])</f>
        <v>7612.9000000000015</v>
      </c>
      <c r="Q1226" s="12">
        <f>Table1[[#This Row],[PROFIT]]/Table1[[#This Row],[Net Sales]]</f>
        <v>0.30639357985736598</v>
      </c>
      <c r="R1226" s="14">
        <f>ABS(Table1[[#This Row],[Distribution]])+ABS(Table1[[#This Row],[Warehousing]])</f>
        <v>1260.75</v>
      </c>
      <c r="S1226" s="12">
        <f>ABS(Table1[[#This Row],[Discounts]]/Table1[[#This Row],[Gross Sales]])</f>
        <v>0.10905048766494549</v>
      </c>
      <c r="T1226" s="17">
        <f>Table1[[#This Row],[logistics cost]]/Table1[[#This Row],[Net Sales]]</f>
        <v>5.0740940483281552E-2</v>
      </c>
      <c r="U1226" s="1">
        <f>Table1[[#This Row],[PROFIT]]/Table1[[#This Row],[Volume]]</f>
        <v>131.03098106712568</v>
      </c>
      <c r="V1226" s="1">
        <f>ABS(Table1[[#This Row],[Discounts]])</f>
        <v>3041.2</v>
      </c>
    </row>
    <row r="1227" spans="1:22" ht="21.75" customHeight="1" x14ac:dyDescent="0.3">
      <c r="A1227" s="1">
        <v>1110010</v>
      </c>
      <c r="B1227" s="1" t="s">
        <v>15</v>
      </c>
      <c r="C1227" s="1">
        <v>202506</v>
      </c>
      <c r="D1227" s="1" t="s">
        <v>16</v>
      </c>
      <c r="E1227" s="1" t="s">
        <v>17</v>
      </c>
      <c r="F1227" s="1" t="s">
        <v>18</v>
      </c>
      <c r="G1227" s="1" t="s">
        <v>39</v>
      </c>
      <c r="H1227" s="1" t="s">
        <v>37</v>
      </c>
      <c r="I1227" s="5">
        <v>233.3</v>
      </c>
      <c r="J1227" s="5">
        <v>97986</v>
      </c>
      <c r="K1227" s="5">
        <v>-11160.98</v>
      </c>
      <c r="L1227" s="5">
        <v>86825.02</v>
      </c>
      <c r="M1227" s="5">
        <v>-56580.86</v>
      </c>
      <c r="N1227" s="5">
        <v>-1825.81</v>
      </c>
      <c r="O1227" s="5">
        <v>-1278.3499999999999</v>
      </c>
      <c r="P1227" s="5">
        <f>Table1[[#This Row],[Net Sales]]+(Table1[[#This Row],[Cost of Goods Sold]]+Table1[[#This Row],[Distribution]]+Table1[[#This Row],[Warehousing]])</f>
        <v>27140.000000000007</v>
      </c>
      <c r="Q1227" s="12">
        <f>Table1[[#This Row],[PROFIT]]/Table1[[#This Row],[Net Sales]]</f>
        <v>0.31258270945402611</v>
      </c>
      <c r="R1227" s="14">
        <f>ABS(Table1[[#This Row],[Distribution]])+ABS(Table1[[#This Row],[Warehousing]])</f>
        <v>3104.16</v>
      </c>
      <c r="S1227" s="12">
        <f>ABS(Table1[[#This Row],[Discounts]]/Table1[[#This Row],[Gross Sales]])</f>
        <v>0.11390382299512175</v>
      </c>
      <c r="T1227" s="17">
        <f>Table1[[#This Row],[logistics cost]]/Table1[[#This Row],[Net Sales]]</f>
        <v>3.5751906535696737E-2</v>
      </c>
      <c r="U1227" s="1">
        <f>Table1[[#This Row],[PROFIT]]/Table1[[#This Row],[Volume]]</f>
        <v>116.33090441491645</v>
      </c>
      <c r="V1227" s="1">
        <f>ABS(Table1[[#This Row],[Discounts]])</f>
        <v>11160.98</v>
      </c>
    </row>
    <row r="1228" spans="1:22" ht="21.75" customHeight="1" x14ac:dyDescent="0.3">
      <c r="A1228" s="1">
        <v>1130010</v>
      </c>
      <c r="B1228" s="1" t="s">
        <v>26</v>
      </c>
      <c r="C1228" s="1">
        <v>202409</v>
      </c>
      <c r="D1228" s="1" t="s">
        <v>27</v>
      </c>
      <c r="E1228" s="1" t="s">
        <v>28</v>
      </c>
      <c r="F1228" s="1" t="s">
        <v>29</v>
      </c>
      <c r="G1228" s="1" t="s">
        <v>35</v>
      </c>
      <c r="H1228" s="1" t="s">
        <v>31</v>
      </c>
      <c r="I1228" s="5">
        <v>31.5</v>
      </c>
      <c r="J1228" s="5">
        <v>11340</v>
      </c>
      <c r="K1228" s="5">
        <v>-357.27</v>
      </c>
      <c r="L1228" s="5">
        <v>10982.73</v>
      </c>
      <c r="M1228" s="5">
        <v>-7409.65</v>
      </c>
      <c r="N1228" s="5">
        <v>-291.85000000000002</v>
      </c>
      <c r="O1228" s="5">
        <v>-197.58</v>
      </c>
      <c r="P1228" s="5">
        <f>Table1[[#This Row],[Net Sales]]+(Table1[[#This Row],[Cost of Goods Sold]]+Table1[[#This Row],[Distribution]]+Table1[[#This Row],[Warehousing]])</f>
        <v>3083.6499999999996</v>
      </c>
      <c r="Q1228" s="12">
        <f>Table1[[#This Row],[PROFIT]]/Table1[[#This Row],[Net Sales]]</f>
        <v>0.28077263121282231</v>
      </c>
      <c r="R1228" s="14">
        <f>ABS(Table1[[#This Row],[Distribution]])+ABS(Table1[[#This Row],[Warehousing]])</f>
        <v>489.43000000000006</v>
      </c>
      <c r="S1228" s="12">
        <f>ABS(Table1[[#This Row],[Discounts]]/Table1[[#This Row],[Gross Sales]])</f>
        <v>3.1505291005291002E-2</v>
      </c>
      <c r="T1228" s="17">
        <f>Table1[[#This Row],[logistics cost]]/Table1[[#This Row],[Net Sales]]</f>
        <v>4.4563601217547918E-2</v>
      </c>
      <c r="U1228" s="1">
        <f>Table1[[#This Row],[PROFIT]]/Table1[[#This Row],[Volume]]</f>
        <v>97.893650793650778</v>
      </c>
      <c r="V1228" s="1">
        <f>ABS(Table1[[#This Row],[Discounts]])</f>
        <v>357.27</v>
      </c>
    </row>
    <row r="1229" spans="1:22" ht="21.75" customHeight="1" x14ac:dyDescent="0.3">
      <c r="A1229" s="1">
        <v>1120010</v>
      </c>
      <c r="B1229" s="1" t="s">
        <v>32</v>
      </c>
      <c r="C1229" s="1">
        <v>202411</v>
      </c>
      <c r="D1229" s="1" t="s">
        <v>22</v>
      </c>
      <c r="E1229" s="1" t="s">
        <v>17</v>
      </c>
      <c r="F1229" s="1" t="s">
        <v>18</v>
      </c>
      <c r="G1229" s="1" t="s">
        <v>39</v>
      </c>
      <c r="H1229" s="1" t="s">
        <v>37</v>
      </c>
      <c r="I1229" s="5">
        <v>237</v>
      </c>
      <c r="J1229" s="5">
        <v>113760</v>
      </c>
      <c r="K1229" s="5">
        <v>-9625.99</v>
      </c>
      <c r="L1229" s="5">
        <v>104134.01</v>
      </c>
      <c r="M1229" s="5">
        <v>-66069.149999999994</v>
      </c>
      <c r="N1229" s="5">
        <v>-3608.86</v>
      </c>
      <c r="O1229" s="5">
        <v>-1957.96</v>
      </c>
      <c r="P1229" s="5">
        <f>Table1[[#This Row],[Net Sales]]+(Table1[[#This Row],[Cost of Goods Sold]]+Table1[[#This Row],[Distribution]]+Table1[[#This Row],[Warehousing]])</f>
        <v>32498.039999999994</v>
      </c>
      <c r="Q1229" s="12">
        <f>Table1[[#This Row],[PROFIT]]/Table1[[#This Row],[Net Sales]]</f>
        <v>0.31207902202171983</v>
      </c>
      <c r="R1229" s="14">
        <f>ABS(Table1[[#This Row],[Distribution]])+ABS(Table1[[#This Row],[Warehousing]])</f>
        <v>5566.82</v>
      </c>
      <c r="S1229" s="12">
        <f>ABS(Table1[[#This Row],[Discounts]]/Table1[[#This Row],[Gross Sales]])</f>
        <v>8.4616649085794651E-2</v>
      </c>
      <c r="T1229" s="17">
        <f>Table1[[#This Row],[logistics cost]]/Table1[[#This Row],[Net Sales]]</f>
        <v>5.3458231369367219E-2</v>
      </c>
      <c r="U1229" s="1">
        <f>Table1[[#This Row],[PROFIT]]/Table1[[#This Row],[Volume]]</f>
        <v>137.12253164556958</v>
      </c>
      <c r="V1229" s="1">
        <f>ABS(Table1[[#This Row],[Discounts]])</f>
        <v>9625.99</v>
      </c>
    </row>
    <row r="1230" spans="1:22" ht="21.75" customHeight="1" x14ac:dyDescent="0.3">
      <c r="A1230" s="1">
        <v>1120010</v>
      </c>
      <c r="B1230" s="1" t="s">
        <v>32</v>
      </c>
      <c r="C1230" s="1">
        <v>202506</v>
      </c>
      <c r="D1230" s="1" t="s">
        <v>22</v>
      </c>
      <c r="E1230" s="1" t="s">
        <v>17</v>
      </c>
      <c r="F1230" s="1" t="s">
        <v>18</v>
      </c>
      <c r="G1230" s="1" t="s">
        <v>19</v>
      </c>
      <c r="H1230" s="1" t="s">
        <v>20</v>
      </c>
      <c r="I1230" s="5">
        <v>65.599999999999994</v>
      </c>
      <c r="J1230" s="5">
        <v>31488</v>
      </c>
      <c r="K1230" s="5">
        <v>-2753.28</v>
      </c>
      <c r="L1230" s="5">
        <v>28734.720000000001</v>
      </c>
      <c r="M1230" s="5">
        <v>-18941.919999999998</v>
      </c>
      <c r="N1230" s="5">
        <v>-922.51</v>
      </c>
      <c r="O1230" s="5">
        <v>-416.36</v>
      </c>
      <c r="P1230" s="5">
        <f>Table1[[#This Row],[Net Sales]]+(Table1[[#This Row],[Cost of Goods Sold]]+Table1[[#This Row],[Distribution]]+Table1[[#This Row],[Warehousing]])</f>
        <v>8453.9300000000039</v>
      </c>
      <c r="Q1230" s="12">
        <f>Table1[[#This Row],[PROFIT]]/Table1[[#This Row],[Net Sales]]</f>
        <v>0.29420610327854257</v>
      </c>
      <c r="R1230" s="14">
        <f>ABS(Table1[[#This Row],[Distribution]])+ABS(Table1[[#This Row],[Warehousing]])</f>
        <v>1338.87</v>
      </c>
      <c r="S1230" s="12">
        <f>ABS(Table1[[#This Row],[Discounts]]/Table1[[#This Row],[Gross Sales]])</f>
        <v>8.7439024390243911E-2</v>
      </c>
      <c r="T1230" s="17">
        <f>Table1[[#This Row],[logistics cost]]/Table1[[#This Row],[Net Sales]]</f>
        <v>4.6594155084859007E-2</v>
      </c>
      <c r="U1230" s="1">
        <f>Table1[[#This Row],[PROFIT]]/Table1[[#This Row],[Volume]]</f>
        <v>128.87088414634152</v>
      </c>
      <c r="V1230" s="1">
        <f>ABS(Table1[[#This Row],[Discounts]])</f>
        <v>2753.28</v>
      </c>
    </row>
    <row r="1231" spans="1:22" ht="21.75" customHeight="1" x14ac:dyDescent="0.3">
      <c r="A1231" s="1">
        <v>1120020</v>
      </c>
      <c r="B1231" s="1" t="s">
        <v>21</v>
      </c>
      <c r="C1231" s="1">
        <v>202506</v>
      </c>
      <c r="D1231" s="1" t="s">
        <v>22</v>
      </c>
      <c r="E1231" s="1" t="s">
        <v>23</v>
      </c>
      <c r="F1231" s="1" t="s">
        <v>24</v>
      </c>
      <c r="G1231" s="1" t="s">
        <v>36</v>
      </c>
      <c r="H1231" s="1" t="s">
        <v>37</v>
      </c>
      <c r="I1231" s="5">
        <v>111.2</v>
      </c>
      <c r="J1231" s="5">
        <v>42256</v>
      </c>
      <c r="K1231" s="5">
        <v>-4917.3599999999997</v>
      </c>
      <c r="L1231" s="5">
        <v>37338.639999999999</v>
      </c>
      <c r="M1231" s="5">
        <v>-24660.17</v>
      </c>
      <c r="N1231" s="5">
        <v>-1244.05</v>
      </c>
      <c r="O1231" s="5">
        <v>-599.49</v>
      </c>
      <c r="P1231" s="5">
        <f>Table1[[#This Row],[Net Sales]]+(Table1[[#This Row],[Cost of Goods Sold]]+Table1[[#This Row],[Distribution]]+Table1[[#This Row],[Warehousing]])</f>
        <v>10834.93</v>
      </c>
      <c r="Q1231" s="12">
        <f>Table1[[#This Row],[PROFIT]]/Table1[[#This Row],[Net Sales]]</f>
        <v>0.2901800922583147</v>
      </c>
      <c r="R1231" s="14">
        <f>ABS(Table1[[#This Row],[Distribution]])+ABS(Table1[[#This Row],[Warehousing]])</f>
        <v>1843.54</v>
      </c>
      <c r="S1231" s="12">
        <f>ABS(Table1[[#This Row],[Discounts]]/Table1[[#This Row],[Gross Sales]])</f>
        <v>0.11637069291934872</v>
      </c>
      <c r="T1231" s="17">
        <f>Table1[[#This Row],[logistics cost]]/Table1[[#This Row],[Net Sales]]</f>
        <v>4.9373517621423814E-2</v>
      </c>
      <c r="U1231" s="1">
        <f>Table1[[#This Row],[PROFIT]]/Table1[[#This Row],[Volume]]</f>
        <v>97.436420863309351</v>
      </c>
      <c r="V1231" s="1">
        <f>ABS(Table1[[#This Row],[Discounts]])</f>
        <v>4917.3599999999997</v>
      </c>
    </row>
    <row r="1232" spans="1:22" ht="21.75" customHeight="1" x14ac:dyDescent="0.3">
      <c r="A1232" s="1">
        <v>1120010</v>
      </c>
      <c r="B1232" s="1" t="s">
        <v>32</v>
      </c>
      <c r="C1232" s="1">
        <v>202404</v>
      </c>
      <c r="D1232" s="1" t="s">
        <v>22</v>
      </c>
      <c r="E1232" s="1" t="s">
        <v>17</v>
      </c>
      <c r="F1232" s="1" t="s">
        <v>18</v>
      </c>
      <c r="G1232" s="1" t="s">
        <v>40</v>
      </c>
      <c r="H1232" s="1" t="s">
        <v>34</v>
      </c>
      <c r="I1232" s="5">
        <v>70.400000000000006</v>
      </c>
      <c r="J1232" s="5">
        <v>33792</v>
      </c>
      <c r="K1232" s="5">
        <v>-2792.26</v>
      </c>
      <c r="L1232" s="5">
        <v>30999.74</v>
      </c>
      <c r="M1232" s="5">
        <v>-21048.66</v>
      </c>
      <c r="N1232" s="5">
        <v>-977.12</v>
      </c>
      <c r="O1232" s="5">
        <v>-506.11</v>
      </c>
      <c r="P1232" s="5">
        <f>Table1[[#This Row],[Net Sales]]+(Table1[[#This Row],[Cost of Goods Sold]]+Table1[[#This Row],[Distribution]]+Table1[[#This Row],[Warehousing]])</f>
        <v>8467.8500000000022</v>
      </c>
      <c r="Q1232" s="12">
        <f>Table1[[#This Row],[PROFIT]]/Table1[[#This Row],[Net Sales]]</f>
        <v>0.27315874262171236</v>
      </c>
      <c r="R1232" s="14">
        <f>ABS(Table1[[#This Row],[Distribution]])+ABS(Table1[[#This Row],[Warehousing]])</f>
        <v>1483.23</v>
      </c>
      <c r="S1232" s="12">
        <f>ABS(Table1[[#This Row],[Discounts]]/Table1[[#This Row],[Gross Sales]])</f>
        <v>8.2630800189393949E-2</v>
      </c>
      <c r="T1232" s="17">
        <f>Table1[[#This Row],[logistics cost]]/Table1[[#This Row],[Net Sales]]</f>
        <v>4.7846530325738212E-2</v>
      </c>
      <c r="U1232" s="1">
        <f>Table1[[#This Row],[PROFIT]]/Table1[[#This Row],[Volume]]</f>
        <v>120.28196022727275</v>
      </c>
      <c r="V1232" s="1">
        <f>ABS(Table1[[#This Row],[Discounts]])</f>
        <v>2792.26</v>
      </c>
    </row>
    <row r="1233" spans="1:22" ht="21.75" customHeight="1" x14ac:dyDescent="0.3">
      <c r="A1233" s="1">
        <v>1110020</v>
      </c>
      <c r="B1233" s="1" t="s">
        <v>41</v>
      </c>
      <c r="C1233" s="1">
        <v>202401</v>
      </c>
      <c r="D1233" s="1" t="s">
        <v>16</v>
      </c>
      <c r="E1233" s="1" t="s">
        <v>28</v>
      </c>
      <c r="F1233" s="1" t="s">
        <v>29</v>
      </c>
      <c r="G1233" s="1" t="s">
        <v>39</v>
      </c>
      <c r="H1233" s="1" t="s">
        <v>37</v>
      </c>
      <c r="I1233" s="5">
        <v>91.7</v>
      </c>
      <c r="J1233" s="5">
        <v>41265</v>
      </c>
      <c r="K1233" s="5">
        <v>-3992.18</v>
      </c>
      <c r="L1233" s="5">
        <v>37272.82</v>
      </c>
      <c r="M1233" s="5">
        <v>-24821.11</v>
      </c>
      <c r="N1233" s="5">
        <v>-1275.76</v>
      </c>
      <c r="O1233" s="5">
        <v>-547.86</v>
      </c>
      <c r="P1233" s="5">
        <f>Table1[[#This Row],[Net Sales]]+(Table1[[#This Row],[Cost of Goods Sold]]+Table1[[#This Row],[Distribution]]+Table1[[#This Row],[Warehousing]])</f>
        <v>10628.09</v>
      </c>
      <c r="Q1233" s="12">
        <f>Table1[[#This Row],[PROFIT]]/Table1[[#This Row],[Net Sales]]</f>
        <v>0.28514316866821454</v>
      </c>
      <c r="R1233" s="14">
        <f>ABS(Table1[[#This Row],[Distribution]])+ABS(Table1[[#This Row],[Warehousing]])</f>
        <v>1823.62</v>
      </c>
      <c r="S1233" s="12">
        <f>ABS(Table1[[#This Row],[Discounts]]/Table1[[#This Row],[Gross Sales]])</f>
        <v>9.6744941233490853E-2</v>
      </c>
      <c r="T1233" s="17">
        <f>Table1[[#This Row],[logistics cost]]/Table1[[#This Row],[Net Sales]]</f>
        <v>4.8926268524892937E-2</v>
      </c>
      <c r="U1233" s="1">
        <f>Table1[[#This Row],[PROFIT]]/Table1[[#This Row],[Volume]]</f>
        <v>115.90065430752453</v>
      </c>
      <c r="V1233" s="1">
        <f>ABS(Table1[[#This Row],[Discounts]])</f>
        <v>3992.18</v>
      </c>
    </row>
    <row r="1234" spans="1:22" ht="21.75" customHeight="1" x14ac:dyDescent="0.3">
      <c r="A1234" s="1">
        <v>1110010</v>
      </c>
      <c r="B1234" s="1" t="s">
        <v>15</v>
      </c>
      <c r="C1234" s="1">
        <v>202502</v>
      </c>
      <c r="D1234" s="1" t="s">
        <v>16</v>
      </c>
      <c r="E1234" s="1" t="s">
        <v>17</v>
      </c>
      <c r="F1234" s="1" t="s">
        <v>18</v>
      </c>
      <c r="G1234" s="1" t="s">
        <v>36</v>
      </c>
      <c r="H1234" s="1" t="s">
        <v>37</v>
      </c>
      <c r="I1234" s="5">
        <v>56</v>
      </c>
      <c r="J1234" s="5">
        <v>23520</v>
      </c>
      <c r="K1234" s="5">
        <v>-2038.65</v>
      </c>
      <c r="L1234" s="5">
        <v>21481.35</v>
      </c>
      <c r="M1234" s="5">
        <v>-13412.54</v>
      </c>
      <c r="N1234" s="5">
        <v>-650.84</v>
      </c>
      <c r="O1234" s="5">
        <v>-328.52</v>
      </c>
      <c r="P1234" s="5">
        <f>Table1[[#This Row],[Net Sales]]+(Table1[[#This Row],[Cost of Goods Sold]]+Table1[[#This Row],[Distribution]]+Table1[[#This Row],[Warehousing]])</f>
        <v>7089.4499999999971</v>
      </c>
      <c r="Q1234" s="12">
        <f>Table1[[#This Row],[PROFIT]]/Table1[[#This Row],[Net Sales]]</f>
        <v>0.33002814068948172</v>
      </c>
      <c r="R1234" s="14">
        <f>ABS(Table1[[#This Row],[Distribution]])+ABS(Table1[[#This Row],[Warehousing]])</f>
        <v>979.36</v>
      </c>
      <c r="S1234" s="12">
        <f>ABS(Table1[[#This Row],[Discounts]]/Table1[[#This Row],[Gross Sales]])</f>
        <v>8.6677295918367356E-2</v>
      </c>
      <c r="T1234" s="17">
        <f>Table1[[#This Row],[logistics cost]]/Table1[[#This Row],[Net Sales]]</f>
        <v>4.5591175601161008E-2</v>
      </c>
      <c r="U1234" s="1">
        <f>Table1[[#This Row],[PROFIT]]/Table1[[#This Row],[Volume]]</f>
        <v>126.59732142857138</v>
      </c>
      <c r="V1234" s="1">
        <f>ABS(Table1[[#This Row],[Discounts]])</f>
        <v>2038.65</v>
      </c>
    </row>
    <row r="1235" spans="1:22" ht="21.75" customHeight="1" x14ac:dyDescent="0.3">
      <c r="A1235" s="1">
        <v>1120020</v>
      </c>
      <c r="B1235" s="1" t="s">
        <v>21</v>
      </c>
      <c r="C1235" s="1">
        <v>202405</v>
      </c>
      <c r="D1235" s="1" t="s">
        <v>22</v>
      </c>
      <c r="E1235" s="1" t="s">
        <v>23</v>
      </c>
      <c r="F1235" s="1" t="s">
        <v>24</v>
      </c>
      <c r="G1235" s="1" t="s">
        <v>35</v>
      </c>
      <c r="H1235" s="1" t="s">
        <v>31</v>
      </c>
      <c r="I1235" s="5">
        <v>54.3</v>
      </c>
      <c r="J1235" s="5">
        <v>20634</v>
      </c>
      <c r="K1235" s="5">
        <v>-642.52</v>
      </c>
      <c r="L1235" s="5">
        <v>19991.48</v>
      </c>
      <c r="M1235" s="5">
        <v>-13248.73</v>
      </c>
      <c r="N1235" s="5">
        <v>-447.42</v>
      </c>
      <c r="O1235" s="5">
        <v>-379.32</v>
      </c>
      <c r="P1235" s="5">
        <f>Table1[[#This Row],[Net Sales]]+(Table1[[#This Row],[Cost of Goods Sold]]+Table1[[#This Row],[Distribution]]+Table1[[#This Row],[Warehousing]])</f>
        <v>5916.01</v>
      </c>
      <c r="Q1235" s="12">
        <f>Table1[[#This Row],[PROFIT]]/Table1[[#This Row],[Net Sales]]</f>
        <v>0.29592656471656925</v>
      </c>
      <c r="R1235" s="14">
        <f>ABS(Table1[[#This Row],[Distribution]])+ABS(Table1[[#This Row],[Warehousing]])</f>
        <v>826.74</v>
      </c>
      <c r="S1235" s="12">
        <f>ABS(Table1[[#This Row],[Discounts]]/Table1[[#This Row],[Gross Sales]])</f>
        <v>3.1138896966172336E-2</v>
      </c>
      <c r="T1235" s="17">
        <f>Table1[[#This Row],[logistics cost]]/Table1[[#This Row],[Net Sales]]</f>
        <v>4.1354617066870492E-2</v>
      </c>
      <c r="U1235" s="1">
        <f>Table1[[#This Row],[PROFIT]]/Table1[[#This Row],[Volume]]</f>
        <v>108.95046040515655</v>
      </c>
      <c r="V1235" s="1">
        <f>ABS(Table1[[#This Row],[Discounts]])</f>
        <v>642.52</v>
      </c>
    </row>
    <row r="1236" spans="1:22" ht="21.75" customHeight="1" x14ac:dyDescent="0.3">
      <c r="A1236" s="1">
        <v>1120010</v>
      </c>
      <c r="B1236" s="1" t="s">
        <v>32</v>
      </c>
      <c r="C1236" s="1">
        <v>202403</v>
      </c>
      <c r="D1236" s="1" t="s">
        <v>22</v>
      </c>
      <c r="E1236" s="1" t="s">
        <v>17</v>
      </c>
      <c r="F1236" s="1" t="s">
        <v>18</v>
      </c>
      <c r="G1236" s="1" t="s">
        <v>25</v>
      </c>
      <c r="H1236" s="1" t="s">
        <v>20</v>
      </c>
      <c r="I1236" s="5">
        <v>91.3</v>
      </c>
      <c r="J1236" s="5">
        <v>43824</v>
      </c>
      <c r="K1236" s="5">
        <v>-3096.11</v>
      </c>
      <c r="L1236" s="5">
        <v>40727.89</v>
      </c>
      <c r="M1236" s="5">
        <v>-26348.25</v>
      </c>
      <c r="N1236" s="5">
        <v>-1147.6099999999999</v>
      </c>
      <c r="O1236" s="5">
        <v>-590.45000000000005</v>
      </c>
      <c r="P1236" s="5">
        <f>Table1[[#This Row],[Net Sales]]+(Table1[[#This Row],[Cost of Goods Sold]]+Table1[[#This Row],[Distribution]]+Table1[[#This Row],[Warehousing]])</f>
        <v>12641.579999999998</v>
      </c>
      <c r="Q1236" s="12">
        <f>Table1[[#This Row],[PROFIT]]/Table1[[#This Row],[Net Sales]]</f>
        <v>0.31039123313287281</v>
      </c>
      <c r="R1236" s="14">
        <f>ABS(Table1[[#This Row],[Distribution]])+ABS(Table1[[#This Row],[Warehousing]])</f>
        <v>1738.06</v>
      </c>
      <c r="S1236" s="12">
        <f>ABS(Table1[[#This Row],[Discounts]]/Table1[[#This Row],[Gross Sales]])</f>
        <v>7.0648731288791539E-2</v>
      </c>
      <c r="T1236" s="17">
        <f>Table1[[#This Row],[logistics cost]]/Table1[[#This Row],[Net Sales]]</f>
        <v>4.2674933565181011E-2</v>
      </c>
      <c r="U1236" s="1">
        <f>Table1[[#This Row],[PROFIT]]/Table1[[#This Row],[Volume]]</f>
        <v>138.46199342825847</v>
      </c>
      <c r="V1236" s="1">
        <f>ABS(Table1[[#This Row],[Discounts]])</f>
        <v>3096.11</v>
      </c>
    </row>
    <row r="1237" spans="1:22" ht="21.75" customHeight="1" x14ac:dyDescent="0.3">
      <c r="A1237" s="1">
        <v>1120020</v>
      </c>
      <c r="B1237" s="1" t="s">
        <v>21</v>
      </c>
      <c r="C1237" s="1">
        <v>202511</v>
      </c>
      <c r="D1237" s="1" t="s">
        <v>22</v>
      </c>
      <c r="E1237" s="1" t="s">
        <v>23</v>
      </c>
      <c r="F1237" s="1" t="s">
        <v>24</v>
      </c>
      <c r="G1237" s="1" t="s">
        <v>40</v>
      </c>
      <c r="H1237" s="1" t="s">
        <v>34</v>
      </c>
      <c r="I1237" s="5">
        <v>83.7</v>
      </c>
      <c r="J1237" s="5">
        <v>31806</v>
      </c>
      <c r="K1237" s="5">
        <v>-2401.4699999999998</v>
      </c>
      <c r="L1237" s="5">
        <v>29404.53</v>
      </c>
      <c r="M1237" s="5">
        <v>-19582.16</v>
      </c>
      <c r="N1237" s="5">
        <v>-1126.98</v>
      </c>
      <c r="O1237" s="5">
        <v>-569.45000000000005</v>
      </c>
      <c r="P1237" s="5">
        <f>Table1[[#This Row],[Net Sales]]+(Table1[[#This Row],[Cost of Goods Sold]]+Table1[[#This Row],[Distribution]]+Table1[[#This Row],[Warehousing]])</f>
        <v>8125.9399999999987</v>
      </c>
      <c r="Q1237" s="12">
        <f>Table1[[#This Row],[PROFIT]]/Table1[[#This Row],[Net Sales]]</f>
        <v>0.27634993655739437</v>
      </c>
      <c r="R1237" s="14">
        <f>ABS(Table1[[#This Row],[Distribution]])+ABS(Table1[[#This Row],[Warehousing]])</f>
        <v>1696.43</v>
      </c>
      <c r="S1237" s="12">
        <f>ABS(Table1[[#This Row],[Discounts]]/Table1[[#This Row],[Gross Sales]])</f>
        <v>7.5503678551216744E-2</v>
      </c>
      <c r="T1237" s="17">
        <f>Table1[[#This Row],[logistics cost]]/Table1[[#This Row],[Net Sales]]</f>
        <v>5.7692811277718095E-2</v>
      </c>
      <c r="U1237" s="1">
        <f>Table1[[#This Row],[PROFIT]]/Table1[[#This Row],[Volume]]</f>
        <v>97.084109916367964</v>
      </c>
      <c r="V1237" s="1">
        <f>ABS(Table1[[#This Row],[Discounts]])</f>
        <v>2401.4699999999998</v>
      </c>
    </row>
    <row r="1238" spans="1:22" ht="21.75" customHeight="1" x14ac:dyDescent="0.3">
      <c r="A1238" s="1">
        <v>1110010</v>
      </c>
      <c r="B1238" s="1" t="s">
        <v>15</v>
      </c>
      <c r="C1238" s="1">
        <v>202507</v>
      </c>
      <c r="D1238" s="1" t="s">
        <v>16</v>
      </c>
      <c r="E1238" s="1" t="s">
        <v>17</v>
      </c>
      <c r="F1238" s="1" t="s">
        <v>18</v>
      </c>
      <c r="G1238" s="1" t="s">
        <v>36</v>
      </c>
      <c r="H1238" s="1" t="s">
        <v>37</v>
      </c>
      <c r="I1238" s="5">
        <v>198.3</v>
      </c>
      <c r="J1238" s="5">
        <v>83286</v>
      </c>
      <c r="K1238" s="5">
        <v>-8907.9599999999991</v>
      </c>
      <c r="L1238" s="5">
        <v>74378.039999999994</v>
      </c>
      <c r="M1238" s="5">
        <v>-48138.33</v>
      </c>
      <c r="N1238" s="5">
        <v>-1964.23</v>
      </c>
      <c r="O1238" s="5">
        <v>-875.22</v>
      </c>
      <c r="P1238" s="5">
        <f>Table1[[#This Row],[Net Sales]]+(Table1[[#This Row],[Cost of Goods Sold]]+Table1[[#This Row],[Distribution]]+Table1[[#This Row],[Warehousing]])</f>
        <v>23400.259999999987</v>
      </c>
      <c r="Q1238" s="12">
        <f>Table1[[#This Row],[PROFIT]]/Table1[[#This Row],[Net Sales]]</f>
        <v>0.31461248508296252</v>
      </c>
      <c r="R1238" s="14">
        <f>ABS(Table1[[#This Row],[Distribution]])+ABS(Table1[[#This Row],[Warehousing]])</f>
        <v>2839.45</v>
      </c>
      <c r="S1238" s="12">
        <f>ABS(Table1[[#This Row],[Discounts]]/Table1[[#This Row],[Gross Sales]])</f>
        <v>0.10695627116202001</v>
      </c>
      <c r="T1238" s="17">
        <f>Table1[[#This Row],[logistics cost]]/Table1[[#This Row],[Net Sales]]</f>
        <v>3.8175918591024989E-2</v>
      </c>
      <c r="U1238" s="1">
        <f>Table1[[#This Row],[PROFIT]]/Table1[[#This Row],[Volume]]</f>
        <v>118.00433686333831</v>
      </c>
      <c r="V1238" s="1">
        <f>ABS(Table1[[#This Row],[Discounts]])</f>
        <v>8907.9599999999991</v>
      </c>
    </row>
    <row r="1239" spans="1:22" ht="21.75" customHeight="1" x14ac:dyDescent="0.3">
      <c r="A1239" s="1">
        <v>1130010</v>
      </c>
      <c r="B1239" s="1" t="s">
        <v>26</v>
      </c>
      <c r="C1239" s="1">
        <v>202408</v>
      </c>
      <c r="D1239" s="1" t="s">
        <v>27</v>
      </c>
      <c r="E1239" s="1" t="s">
        <v>28</v>
      </c>
      <c r="F1239" s="1" t="s">
        <v>29</v>
      </c>
      <c r="G1239" s="1" t="s">
        <v>33</v>
      </c>
      <c r="H1239" s="1" t="s">
        <v>34</v>
      </c>
      <c r="I1239" s="5">
        <v>124.3</v>
      </c>
      <c r="J1239" s="5">
        <v>44748</v>
      </c>
      <c r="K1239" s="5">
        <v>-3590.29</v>
      </c>
      <c r="L1239" s="5">
        <v>41157.71</v>
      </c>
      <c r="M1239" s="5">
        <v>-26910.880000000001</v>
      </c>
      <c r="N1239" s="5">
        <v>-1561.77</v>
      </c>
      <c r="O1239" s="5">
        <v>-650.22</v>
      </c>
      <c r="P1239" s="5">
        <f>Table1[[#This Row],[Net Sales]]+(Table1[[#This Row],[Cost of Goods Sold]]+Table1[[#This Row],[Distribution]]+Table1[[#This Row],[Warehousing]])</f>
        <v>12034.839999999997</v>
      </c>
      <c r="Q1239" s="12">
        <f>Table1[[#This Row],[PROFIT]]/Table1[[#This Row],[Net Sales]]</f>
        <v>0.29240791093576385</v>
      </c>
      <c r="R1239" s="14">
        <f>ABS(Table1[[#This Row],[Distribution]])+ABS(Table1[[#This Row],[Warehousing]])</f>
        <v>2211.9899999999998</v>
      </c>
      <c r="S1239" s="12">
        <f>ABS(Table1[[#This Row],[Discounts]]/Table1[[#This Row],[Gross Sales]])</f>
        <v>8.0233529990167154E-2</v>
      </c>
      <c r="T1239" s="17">
        <f>Table1[[#This Row],[logistics cost]]/Table1[[#This Row],[Net Sales]]</f>
        <v>5.3744243788101907E-2</v>
      </c>
      <c r="U1239" s="1">
        <f>Table1[[#This Row],[PROFIT]]/Table1[[#This Row],[Volume]]</f>
        <v>96.820917135961352</v>
      </c>
      <c r="V1239" s="1">
        <f>ABS(Table1[[#This Row],[Discounts]])</f>
        <v>3590.29</v>
      </c>
    </row>
    <row r="1240" spans="1:22" ht="21.75" customHeight="1" x14ac:dyDescent="0.3">
      <c r="A1240" s="1">
        <v>1120020</v>
      </c>
      <c r="B1240" s="1" t="s">
        <v>21</v>
      </c>
      <c r="C1240" s="1">
        <v>202501</v>
      </c>
      <c r="D1240" s="1" t="s">
        <v>22</v>
      </c>
      <c r="E1240" s="1" t="s">
        <v>23</v>
      </c>
      <c r="F1240" s="1" t="s">
        <v>24</v>
      </c>
      <c r="G1240" s="1" t="s">
        <v>40</v>
      </c>
      <c r="H1240" s="1" t="s">
        <v>34</v>
      </c>
      <c r="I1240" s="5">
        <v>129.6</v>
      </c>
      <c r="J1240" s="5">
        <v>49248</v>
      </c>
      <c r="K1240" s="5">
        <v>-3710.96</v>
      </c>
      <c r="L1240" s="5">
        <v>45537.04</v>
      </c>
      <c r="M1240" s="5">
        <v>-28624.21</v>
      </c>
      <c r="N1240" s="5">
        <v>-1652.07</v>
      </c>
      <c r="O1240" s="5">
        <v>-789.9</v>
      </c>
      <c r="P1240" s="5">
        <f>Table1[[#This Row],[Net Sales]]+(Table1[[#This Row],[Cost of Goods Sold]]+Table1[[#This Row],[Distribution]]+Table1[[#This Row],[Warehousing]])</f>
        <v>14470.86</v>
      </c>
      <c r="Q1240" s="12">
        <f>Table1[[#This Row],[PROFIT]]/Table1[[#This Row],[Net Sales]]</f>
        <v>0.3177821834708624</v>
      </c>
      <c r="R1240" s="14">
        <f>ABS(Table1[[#This Row],[Distribution]])+ABS(Table1[[#This Row],[Warehousing]])</f>
        <v>2441.9699999999998</v>
      </c>
      <c r="S1240" s="12">
        <f>ABS(Table1[[#This Row],[Discounts]]/Table1[[#This Row],[Gross Sales]])</f>
        <v>7.5352501624431453E-2</v>
      </c>
      <c r="T1240" s="17">
        <f>Table1[[#This Row],[logistics cost]]/Table1[[#This Row],[Net Sales]]</f>
        <v>5.3626015217502057E-2</v>
      </c>
      <c r="U1240" s="1">
        <f>Table1[[#This Row],[PROFIT]]/Table1[[#This Row],[Volume]]</f>
        <v>111.65787037037038</v>
      </c>
      <c r="V1240" s="1">
        <f>ABS(Table1[[#This Row],[Discounts]])</f>
        <v>3710.96</v>
      </c>
    </row>
    <row r="1241" spans="1:22" ht="21.75" customHeight="1" x14ac:dyDescent="0.3">
      <c r="A1241" s="1">
        <v>1110020</v>
      </c>
      <c r="B1241" s="1" t="s">
        <v>41</v>
      </c>
      <c r="C1241" s="1">
        <v>202409</v>
      </c>
      <c r="D1241" s="1" t="s">
        <v>16</v>
      </c>
      <c r="E1241" s="1" t="s">
        <v>28</v>
      </c>
      <c r="F1241" s="1" t="s">
        <v>29</v>
      </c>
      <c r="G1241" s="1" t="s">
        <v>43</v>
      </c>
      <c r="H1241" s="1" t="s">
        <v>31</v>
      </c>
      <c r="I1241" s="5">
        <v>73.3</v>
      </c>
      <c r="J1241" s="5">
        <v>32985</v>
      </c>
      <c r="K1241" s="5">
        <v>-1065.73</v>
      </c>
      <c r="L1241" s="5">
        <v>31919.27</v>
      </c>
      <c r="M1241" s="5">
        <v>-19980.439999999999</v>
      </c>
      <c r="N1241" s="5">
        <v>-820.19</v>
      </c>
      <c r="O1241" s="5">
        <v>-357.03</v>
      </c>
      <c r="P1241" s="5">
        <f>Table1[[#This Row],[Net Sales]]+(Table1[[#This Row],[Cost of Goods Sold]]+Table1[[#This Row],[Distribution]]+Table1[[#This Row],[Warehousing]])</f>
        <v>10761.610000000004</v>
      </c>
      <c r="Q1241" s="12">
        <f>Table1[[#This Row],[PROFIT]]/Table1[[#This Row],[Net Sales]]</f>
        <v>0.33715088095686413</v>
      </c>
      <c r="R1241" s="14">
        <f>ABS(Table1[[#This Row],[Distribution]])+ABS(Table1[[#This Row],[Warehousing]])</f>
        <v>1177.22</v>
      </c>
      <c r="S1241" s="12">
        <f>ABS(Table1[[#This Row],[Discounts]]/Table1[[#This Row],[Gross Sales]])</f>
        <v>3.230953463695619E-2</v>
      </c>
      <c r="T1241" s="17">
        <f>Table1[[#This Row],[logistics cost]]/Table1[[#This Row],[Net Sales]]</f>
        <v>3.6881169274861236E-2</v>
      </c>
      <c r="U1241" s="1">
        <f>Table1[[#This Row],[PROFIT]]/Table1[[#This Row],[Volume]]</f>
        <v>146.81596180081863</v>
      </c>
      <c r="V1241" s="1">
        <f>ABS(Table1[[#This Row],[Discounts]])</f>
        <v>1065.73</v>
      </c>
    </row>
    <row r="1242" spans="1:22" ht="21.75" customHeight="1" x14ac:dyDescent="0.3">
      <c r="A1242" s="1">
        <v>1120010</v>
      </c>
      <c r="B1242" s="1" t="s">
        <v>32</v>
      </c>
      <c r="C1242" s="1">
        <v>202408</v>
      </c>
      <c r="D1242" s="1" t="s">
        <v>22</v>
      </c>
      <c r="E1242" s="1" t="s">
        <v>17</v>
      </c>
      <c r="F1242" s="1" t="s">
        <v>18</v>
      </c>
      <c r="G1242" s="1" t="s">
        <v>35</v>
      </c>
      <c r="H1242" s="1" t="s">
        <v>31</v>
      </c>
      <c r="I1242" s="5">
        <v>107.4</v>
      </c>
      <c r="J1242" s="5">
        <v>51552</v>
      </c>
      <c r="K1242" s="5">
        <v>-1328.47</v>
      </c>
      <c r="L1242" s="5">
        <v>50223.53</v>
      </c>
      <c r="M1242" s="5">
        <v>-33903.980000000003</v>
      </c>
      <c r="N1242" s="5">
        <v>-1997.7</v>
      </c>
      <c r="O1242" s="5">
        <v>-880.65</v>
      </c>
      <c r="P1242" s="5">
        <f>Table1[[#This Row],[Net Sales]]+(Table1[[#This Row],[Cost of Goods Sold]]+Table1[[#This Row],[Distribution]]+Table1[[#This Row],[Warehousing]])</f>
        <v>13441.199999999997</v>
      </c>
      <c r="Q1242" s="12">
        <f>Table1[[#This Row],[PROFIT]]/Table1[[#This Row],[Net Sales]]</f>
        <v>0.26762754430045038</v>
      </c>
      <c r="R1242" s="14">
        <f>ABS(Table1[[#This Row],[Distribution]])+ABS(Table1[[#This Row],[Warehousing]])</f>
        <v>2878.35</v>
      </c>
      <c r="S1242" s="12">
        <f>ABS(Table1[[#This Row],[Discounts]]/Table1[[#This Row],[Gross Sales]])</f>
        <v>2.5769514276846681E-2</v>
      </c>
      <c r="T1242" s="17">
        <f>Table1[[#This Row],[logistics cost]]/Table1[[#This Row],[Net Sales]]</f>
        <v>5.7310786398327637E-2</v>
      </c>
      <c r="U1242" s="1">
        <f>Table1[[#This Row],[PROFIT]]/Table1[[#This Row],[Volume]]</f>
        <v>125.15083798882678</v>
      </c>
      <c r="V1242" s="1">
        <f>ABS(Table1[[#This Row],[Discounts]])</f>
        <v>1328.47</v>
      </c>
    </row>
    <row r="1243" spans="1:22" ht="21.75" customHeight="1" x14ac:dyDescent="0.3">
      <c r="A1243" s="1">
        <v>1110020</v>
      </c>
      <c r="B1243" s="1" t="s">
        <v>41</v>
      </c>
      <c r="C1243" s="1">
        <v>202404</v>
      </c>
      <c r="D1243" s="1" t="s">
        <v>16</v>
      </c>
      <c r="E1243" s="1" t="s">
        <v>28</v>
      </c>
      <c r="F1243" s="1" t="s">
        <v>29</v>
      </c>
      <c r="G1243" s="1" t="s">
        <v>33</v>
      </c>
      <c r="H1243" s="1" t="s">
        <v>34</v>
      </c>
      <c r="I1243" s="5">
        <v>101.7</v>
      </c>
      <c r="J1243" s="5">
        <v>45765</v>
      </c>
      <c r="K1243" s="5">
        <v>-4355.17</v>
      </c>
      <c r="L1243" s="5">
        <v>41409.83</v>
      </c>
      <c r="M1243" s="5">
        <v>-27549.62</v>
      </c>
      <c r="N1243" s="5">
        <v>-850.85</v>
      </c>
      <c r="O1243" s="5">
        <v>-787.84</v>
      </c>
      <c r="P1243" s="5">
        <f>Table1[[#This Row],[Net Sales]]+(Table1[[#This Row],[Cost of Goods Sold]]+Table1[[#This Row],[Distribution]]+Table1[[#This Row],[Warehousing]])</f>
        <v>12221.520000000004</v>
      </c>
      <c r="Q1243" s="12">
        <f>Table1[[#This Row],[PROFIT]]/Table1[[#This Row],[Net Sales]]</f>
        <v>0.29513572019010953</v>
      </c>
      <c r="R1243" s="14">
        <f>ABS(Table1[[#This Row],[Distribution]])+ABS(Table1[[#This Row],[Warehousing]])</f>
        <v>1638.69</v>
      </c>
      <c r="S1243" s="12">
        <f>ABS(Table1[[#This Row],[Discounts]]/Table1[[#This Row],[Gross Sales]])</f>
        <v>9.5163771441057574E-2</v>
      </c>
      <c r="T1243" s="17">
        <f>Table1[[#This Row],[logistics cost]]/Table1[[#This Row],[Net Sales]]</f>
        <v>3.9572487981718349E-2</v>
      </c>
      <c r="U1243" s="1">
        <f>Table1[[#This Row],[PROFIT]]/Table1[[#This Row],[Volume]]</f>
        <v>120.17227138643071</v>
      </c>
      <c r="V1243" s="1">
        <f>ABS(Table1[[#This Row],[Discounts]])</f>
        <v>4355.17</v>
      </c>
    </row>
    <row r="1244" spans="1:22" ht="21.75" customHeight="1" x14ac:dyDescent="0.3">
      <c r="A1244" s="1">
        <v>1130010</v>
      </c>
      <c r="B1244" s="1" t="s">
        <v>26</v>
      </c>
      <c r="C1244" s="1">
        <v>202504</v>
      </c>
      <c r="D1244" s="1" t="s">
        <v>27</v>
      </c>
      <c r="E1244" s="1" t="s">
        <v>28</v>
      </c>
      <c r="F1244" s="1" t="s">
        <v>29</v>
      </c>
      <c r="G1244" s="1" t="s">
        <v>36</v>
      </c>
      <c r="H1244" s="1" t="s">
        <v>37</v>
      </c>
      <c r="I1244" s="5">
        <v>258.10000000000002</v>
      </c>
      <c r="J1244" s="5">
        <v>92916</v>
      </c>
      <c r="K1244" s="5">
        <v>-7529.08</v>
      </c>
      <c r="L1244" s="5">
        <v>85386.92</v>
      </c>
      <c r="M1244" s="5">
        <v>-53980.63</v>
      </c>
      <c r="N1244" s="5">
        <v>-3316.1</v>
      </c>
      <c r="O1244" s="5">
        <v>-1341.57</v>
      </c>
      <c r="P1244" s="5">
        <f>Table1[[#This Row],[Net Sales]]+(Table1[[#This Row],[Cost of Goods Sold]]+Table1[[#This Row],[Distribution]]+Table1[[#This Row],[Warehousing]])</f>
        <v>26748.620000000003</v>
      </c>
      <c r="Q1244" s="12">
        <f>Table1[[#This Row],[PROFIT]]/Table1[[#This Row],[Net Sales]]</f>
        <v>0.31326367082920903</v>
      </c>
      <c r="R1244" s="14">
        <f>ABS(Table1[[#This Row],[Distribution]])+ABS(Table1[[#This Row],[Warehousing]])</f>
        <v>4657.67</v>
      </c>
      <c r="S1244" s="12">
        <f>ABS(Table1[[#This Row],[Discounts]]/Table1[[#This Row],[Gross Sales]])</f>
        <v>8.1031038787722248E-2</v>
      </c>
      <c r="T1244" s="17">
        <f>Table1[[#This Row],[logistics cost]]/Table1[[#This Row],[Net Sales]]</f>
        <v>5.4547815988678361E-2</v>
      </c>
      <c r="U1244" s="1">
        <f>Table1[[#This Row],[PROFIT]]/Table1[[#This Row],[Volume]]</f>
        <v>103.63665246028671</v>
      </c>
      <c r="V1244" s="1">
        <f>ABS(Table1[[#This Row],[Discounts]])</f>
        <v>7529.08</v>
      </c>
    </row>
    <row r="1245" spans="1:22" ht="21.75" customHeight="1" x14ac:dyDescent="0.3">
      <c r="A1245" s="1">
        <v>1120020</v>
      </c>
      <c r="B1245" s="1" t="s">
        <v>21</v>
      </c>
      <c r="C1245" s="1">
        <v>202410</v>
      </c>
      <c r="D1245" s="1" t="s">
        <v>22</v>
      </c>
      <c r="E1245" s="1" t="s">
        <v>23</v>
      </c>
      <c r="F1245" s="1" t="s">
        <v>24</v>
      </c>
      <c r="G1245" s="1" t="s">
        <v>39</v>
      </c>
      <c r="H1245" s="1" t="s">
        <v>37</v>
      </c>
      <c r="I1245" s="5">
        <v>279.5</v>
      </c>
      <c r="J1245" s="5">
        <v>106210</v>
      </c>
      <c r="K1245" s="5">
        <v>-11539.72</v>
      </c>
      <c r="L1245" s="5">
        <v>94670.28</v>
      </c>
      <c r="M1245" s="5">
        <v>-63916.74</v>
      </c>
      <c r="N1245" s="5">
        <v>-2120.5</v>
      </c>
      <c r="O1245" s="5">
        <v>-1788.21</v>
      </c>
      <c r="P1245" s="5">
        <f>Table1[[#This Row],[Net Sales]]+(Table1[[#This Row],[Cost of Goods Sold]]+Table1[[#This Row],[Distribution]]+Table1[[#This Row],[Warehousing]])</f>
        <v>26844.83</v>
      </c>
      <c r="Q1245" s="12">
        <f>Table1[[#This Row],[PROFIT]]/Table1[[#This Row],[Net Sales]]</f>
        <v>0.28356132463113032</v>
      </c>
      <c r="R1245" s="14">
        <f>ABS(Table1[[#This Row],[Distribution]])+ABS(Table1[[#This Row],[Warehousing]])</f>
        <v>3908.71</v>
      </c>
      <c r="S1245" s="12">
        <f>ABS(Table1[[#This Row],[Discounts]]/Table1[[#This Row],[Gross Sales]])</f>
        <v>0.10865003295358251</v>
      </c>
      <c r="T1245" s="17">
        <f>Table1[[#This Row],[logistics cost]]/Table1[[#This Row],[Net Sales]]</f>
        <v>4.1287614233315881E-2</v>
      </c>
      <c r="U1245" s="1">
        <f>Table1[[#This Row],[PROFIT]]/Table1[[#This Row],[Volume]]</f>
        <v>96.045903398926654</v>
      </c>
      <c r="V1245" s="1">
        <f>ABS(Table1[[#This Row],[Discounts]])</f>
        <v>11539.72</v>
      </c>
    </row>
    <row r="1246" spans="1:22" ht="21.75" customHeight="1" x14ac:dyDescent="0.3">
      <c r="A1246" s="1">
        <v>1120020</v>
      </c>
      <c r="B1246" s="1" t="s">
        <v>21</v>
      </c>
      <c r="C1246" s="1">
        <v>202405</v>
      </c>
      <c r="D1246" s="1" t="s">
        <v>22</v>
      </c>
      <c r="E1246" s="1" t="s">
        <v>23</v>
      </c>
      <c r="F1246" s="1" t="s">
        <v>24</v>
      </c>
      <c r="G1246" s="1" t="s">
        <v>33</v>
      </c>
      <c r="H1246" s="1" t="s">
        <v>34</v>
      </c>
      <c r="I1246" s="5">
        <v>298.3</v>
      </c>
      <c r="J1246" s="5">
        <v>113354</v>
      </c>
      <c r="K1246" s="5">
        <v>-10422.790000000001</v>
      </c>
      <c r="L1246" s="5">
        <v>102931.21</v>
      </c>
      <c r="M1246" s="5">
        <v>-64536.61</v>
      </c>
      <c r="N1246" s="5">
        <v>-2786.8</v>
      </c>
      <c r="O1246" s="5">
        <v>-1110.7</v>
      </c>
      <c r="P1246" s="5">
        <f>Table1[[#This Row],[Net Sales]]+(Table1[[#This Row],[Cost of Goods Sold]]+Table1[[#This Row],[Distribution]]+Table1[[#This Row],[Warehousing]])</f>
        <v>34497.100000000006</v>
      </c>
      <c r="Q1246" s="12">
        <f>Table1[[#This Row],[PROFIT]]/Table1[[#This Row],[Net Sales]]</f>
        <v>0.33514713370220756</v>
      </c>
      <c r="R1246" s="14">
        <f>ABS(Table1[[#This Row],[Distribution]])+ABS(Table1[[#This Row],[Warehousing]])</f>
        <v>3897.5</v>
      </c>
      <c r="S1246" s="12">
        <f>ABS(Table1[[#This Row],[Discounts]]/Table1[[#This Row],[Gross Sales]])</f>
        <v>9.1949026942145851E-2</v>
      </c>
      <c r="T1246" s="17">
        <f>Table1[[#This Row],[logistics cost]]/Table1[[#This Row],[Net Sales]]</f>
        <v>3.7865094561698051E-2</v>
      </c>
      <c r="U1246" s="1">
        <f>Table1[[#This Row],[PROFIT]]/Table1[[#This Row],[Volume]]</f>
        <v>115.64565873281933</v>
      </c>
      <c r="V1246" s="1">
        <f>ABS(Table1[[#This Row],[Discounts]])</f>
        <v>10422.790000000001</v>
      </c>
    </row>
    <row r="1247" spans="1:22" ht="21.75" customHeight="1" x14ac:dyDescent="0.3">
      <c r="A1247" s="1">
        <v>1110020</v>
      </c>
      <c r="B1247" s="1" t="s">
        <v>41</v>
      </c>
      <c r="C1247" s="1">
        <v>202406</v>
      </c>
      <c r="D1247" s="1" t="s">
        <v>16</v>
      </c>
      <c r="E1247" s="1" t="s">
        <v>28</v>
      </c>
      <c r="F1247" s="1" t="s">
        <v>29</v>
      </c>
      <c r="G1247" s="1" t="s">
        <v>19</v>
      </c>
      <c r="H1247" s="1" t="s">
        <v>20</v>
      </c>
      <c r="I1247" s="5">
        <v>65.8</v>
      </c>
      <c r="J1247" s="5">
        <v>29610</v>
      </c>
      <c r="K1247" s="5">
        <v>-2021.87</v>
      </c>
      <c r="L1247" s="5">
        <v>27588.13</v>
      </c>
      <c r="M1247" s="5">
        <v>-18148.5</v>
      </c>
      <c r="N1247" s="5">
        <v>-834.73</v>
      </c>
      <c r="O1247" s="5">
        <v>-490.25</v>
      </c>
      <c r="P1247" s="5">
        <f>Table1[[#This Row],[Net Sales]]+(Table1[[#This Row],[Cost of Goods Sold]]+Table1[[#This Row],[Distribution]]+Table1[[#This Row],[Warehousing]])</f>
        <v>8114.6500000000015</v>
      </c>
      <c r="Q1247" s="12">
        <f>Table1[[#This Row],[PROFIT]]/Table1[[#This Row],[Net Sales]]</f>
        <v>0.29413555757494259</v>
      </c>
      <c r="R1247" s="14">
        <f>ABS(Table1[[#This Row],[Distribution]])+ABS(Table1[[#This Row],[Warehousing]])</f>
        <v>1324.98</v>
      </c>
      <c r="S1247" s="12">
        <f>ABS(Table1[[#This Row],[Discounts]]/Table1[[#This Row],[Gross Sales]])</f>
        <v>6.8283350219520422E-2</v>
      </c>
      <c r="T1247" s="17">
        <f>Table1[[#This Row],[logistics cost]]/Table1[[#This Row],[Net Sales]]</f>
        <v>4.8027176905429979E-2</v>
      </c>
      <c r="U1247" s="1">
        <f>Table1[[#This Row],[PROFIT]]/Table1[[#This Row],[Volume]]</f>
        <v>123.3229483282675</v>
      </c>
      <c r="V1247" s="1">
        <f>ABS(Table1[[#This Row],[Discounts]])</f>
        <v>2021.87</v>
      </c>
    </row>
    <row r="1248" spans="1:22" ht="21.75" customHeight="1" x14ac:dyDescent="0.3">
      <c r="A1248" s="1">
        <v>1120010</v>
      </c>
      <c r="B1248" s="1" t="s">
        <v>32</v>
      </c>
      <c r="C1248" s="1">
        <v>202404</v>
      </c>
      <c r="D1248" s="1" t="s">
        <v>22</v>
      </c>
      <c r="E1248" s="1" t="s">
        <v>17</v>
      </c>
      <c r="F1248" s="1" t="s">
        <v>18</v>
      </c>
      <c r="G1248" s="1" t="s">
        <v>42</v>
      </c>
      <c r="H1248" s="1" t="s">
        <v>20</v>
      </c>
      <c r="I1248" s="5">
        <v>112.6</v>
      </c>
      <c r="J1248" s="5">
        <v>54048</v>
      </c>
      <c r="K1248" s="5">
        <v>-4530.62</v>
      </c>
      <c r="L1248" s="5">
        <v>49517.38</v>
      </c>
      <c r="M1248" s="5">
        <v>-31644.16</v>
      </c>
      <c r="N1248" s="5">
        <v>-1823.66</v>
      </c>
      <c r="O1248" s="5">
        <v>-822.55</v>
      </c>
      <c r="P1248" s="5">
        <f>Table1[[#This Row],[Net Sales]]+(Table1[[#This Row],[Cost of Goods Sold]]+Table1[[#This Row],[Distribution]]+Table1[[#This Row],[Warehousing]])</f>
        <v>15227.009999999995</v>
      </c>
      <c r="Q1248" s="12">
        <f>Table1[[#This Row],[PROFIT]]/Table1[[#This Row],[Net Sales]]</f>
        <v>0.30750839402246233</v>
      </c>
      <c r="R1248" s="14">
        <f>ABS(Table1[[#This Row],[Distribution]])+ABS(Table1[[#This Row],[Warehousing]])</f>
        <v>2646.21</v>
      </c>
      <c r="S1248" s="12">
        <f>ABS(Table1[[#This Row],[Discounts]]/Table1[[#This Row],[Gross Sales]])</f>
        <v>8.3825858496151567E-2</v>
      </c>
      <c r="T1248" s="17">
        <f>Table1[[#This Row],[logistics cost]]/Table1[[#This Row],[Net Sales]]</f>
        <v>5.3440024492410546E-2</v>
      </c>
      <c r="U1248" s="1">
        <f>Table1[[#This Row],[PROFIT]]/Table1[[#This Row],[Volume]]</f>
        <v>135.23099467140315</v>
      </c>
      <c r="V1248" s="1">
        <f>ABS(Table1[[#This Row],[Discounts]])</f>
        <v>4530.62</v>
      </c>
    </row>
    <row r="1249" spans="1:22" ht="21.75" customHeight="1" x14ac:dyDescent="0.3">
      <c r="A1249" s="1">
        <v>1110010</v>
      </c>
      <c r="B1249" s="1" t="s">
        <v>15</v>
      </c>
      <c r="C1249" s="1">
        <v>202405</v>
      </c>
      <c r="D1249" s="1" t="s">
        <v>16</v>
      </c>
      <c r="E1249" s="1" t="s">
        <v>17</v>
      </c>
      <c r="F1249" s="1" t="s">
        <v>18</v>
      </c>
      <c r="G1249" s="1" t="s">
        <v>38</v>
      </c>
      <c r="H1249" s="1" t="s">
        <v>20</v>
      </c>
      <c r="I1249" s="5">
        <v>74.5</v>
      </c>
      <c r="J1249" s="5">
        <v>31290</v>
      </c>
      <c r="K1249" s="5">
        <v>-2696.05</v>
      </c>
      <c r="L1249" s="5">
        <v>28593.95</v>
      </c>
      <c r="M1249" s="5">
        <v>-18106.05</v>
      </c>
      <c r="N1249" s="5">
        <v>-683.78</v>
      </c>
      <c r="O1249" s="5">
        <v>-420.36</v>
      </c>
      <c r="P1249" s="5">
        <f>Table1[[#This Row],[Net Sales]]+(Table1[[#This Row],[Cost of Goods Sold]]+Table1[[#This Row],[Distribution]]+Table1[[#This Row],[Warehousing]])</f>
        <v>9383.760000000002</v>
      </c>
      <c r="Q1249" s="12">
        <f>Table1[[#This Row],[PROFIT]]/Table1[[#This Row],[Net Sales]]</f>
        <v>0.32817291769762491</v>
      </c>
      <c r="R1249" s="14">
        <f>ABS(Table1[[#This Row],[Distribution]])+ABS(Table1[[#This Row],[Warehousing]])</f>
        <v>1104.1399999999999</v>
      </c>
      <c r="S1249" s="12">
        <f>ABS(Table1[[#This Row],[Discounts]]/Table1[[#This Row],[Gross Sales]])</f>
        <v>8.6163310961968692E-2</v>
      </c>
      <c r="T1249" s="17">
        <f>Table1[[#This Row],[logistics cost]]/Table1[[#This Row],[Net Sales]]</f>
        <v>3.861446215021009E-2</v>
      </c>
      <c r="U1249" s="1">
        <f>Table1[[#This Row],[PROFIT]]/Table1[[#This Row],[Volume]]</f>
        <v>125.95651006711412</v>
      </c>
      <c r="V1249" s="1">
        <f>ABS(Table1[[#This Row],[Discounts]])</f>
        <v>2696.05</v>
      </c>
    </row>
    <row r="1250" spans="1:22" ht="21.75" customHeight="1" x14ac:dyDescent="0.3">
      <c r="A1250" s="1">
        <v>1120020</v>
      </c>
      <c r="B1250" s="1" t="s">
        <v>21</v>
      </c>
      <c r="C1250" s="1">
        <v>202410</v>
      </c>
      <c r="D1250" s="1" t="s">
        <v>22</v>
      </c>
      <c r="E1250" s="1" t="s">
        <v>23</v>
      </c>
      <c r="F1250" s="1" t="s">
        <v>24</v>
      </c>
      <c r="G1250" s="1" t="s">
        <v>39</v>
      </c>
      <c r="H1250" s="1" t="s">
        <v>37</v>
      </c>
      <c r="I1250" s="5">
        <v>82.9</v>
      </c>
      <c r="J1250" s="5">
        <v>31502</v>
      </c>
      <c r="K1250" s="5">
        <v>-3320.02</v>
      </c>
      <c r="L1250" s="5">
        <v>28181.98</v>
      </c>
      <c r="M1250" s="5">
        <v>-17622.830000000002</v>
      </c>
      <c r="N1250" s="5">
        <v>-854.65</v>
      </c>
      <c r="O1250" s="5">
        <v>-485.66</v>
      </c>
      <c r="P1250" s="5">
        <f>Table1[[#This Row],[Net Sales]]+(Table1[[#This Row],[Cost of Goods Sold]]+Table1[[#This Row],[Distribution]]+Table1[[#This Row],[Warehousing]])</f>
        <v>9218.8399999999965</v>
      </c>
      <c r="Q1250" s="12">
        <f>Table1[[#This Row],[PROFIT]]/Table1[[#This Row],[Net Sales]]</f>
        <v>0.3271182507403666</v>
      </c>
      <c r="R1250" s="14">
        <f>ABS(Table1[[#This Row],[Distribution]])+ABS(Table1[[#This Row],[Warehousing]])</f>
        <v>1340.31</v>
      </c>
      <c r="S1250" s="12">
        <f>ABS(Table1[[#This Row],[Discounts]]/Table1[[#This Row],[Gross Sales]])</f>
        <v>0.10539076884007365</v>
      </c>
      <c r="T1250" s="17">
        <f>Table1[[#This Row],[logistics cost]]/Table1[[#This Row],[Net Sales]]</f>
        <v>4.7559114015409847E-2</v>
      </c>
      <c r="U1250" s="1">
        <f>Table1[[#This Row],[PROFIT]]/Table1[[#This Row],[Volume]]</f>
        <v>111.20434258142335</v>
      </c>
      <c r="V1250" s="1">
        <f>ABS(Table1[[#This Row],[Discounts]])</f>
        <v>3320.02</v>
      </c>
    </row>
    <row r="1251" spans="1:22" ht="21.75" customHeight="1" x14ac:dyDescent="0.3">
      <c r="A1251" s="1">
        <v>1110020</v>
      </c>
      <c r="B1251" s="1" t="s">
        <v>41</v>
      </c>
      <c r="C1251" s="1">
        <v>202403</v>
      </c>
      <c r="D1251" s="1" t="s">
        <v>16</v>
      </c>
      <c r="E1251" s="1" t="s">
        <v>28</v>
      </c>
      <c r="F1251" s="1" t="s">
        <v>29</v>
      </c>
      <c r="G1251" s="1" t="s">
        <v>42</v>
      </c>
      <c r="H1251" s="1" t="s">
        <v>20</v>
      </c>
      <c r="I1251" s="5">
        <v>64</v>
      </c>
      <c r="J1251" s="5">
        <v>28800</v>
      </c>
      <c r="K1251" s="5">
        <v>-2256.09</v>
      </c>
      <c r="L1251" s="5">
        <v>26543.91</v>
      </c>
      <c r="M1251" s="5">
        <v>-17587.98</v>
      </c>
      <c r="N1251" s="5">
        <v>-551.48</v>
      </c>
      <c r="O1251" s="5">
        <v>-448.06</v>
      </c>
      <c r="P1251" s="5">
        <f>Table1[[#This Row],[Net Sales]]+(Table1[[#This Row],[Cost of Goods Sold]]+Table1[[#This Row],[Distribution]]+Table1[[#This Row],[Warehousing]])</f>
        <v>7956.3899999999994</v>
      </c>
      <c r="Q1251" s="12">
        <f>Table1[[#This Row],[PROFIT]]/Table1[[#This Row],[Net Sales]]</f>
        <v>0.29974446115888725</v>
      </c>
      <c r="R1251" s="14">
        <f>ABS(Table1[[#This Row],[Distribution]])+ABS(Table1[[#This Row],[Warehousing]])</f>
        <v>999.54</v>
      </c>
      <c r="S1251" s="12">
        <f>ABS(Table1[[#This Row],[Discounts]]/Table1[[#This Row],[Gross Sales]])</f>
        <v>7.8336458333333345E-2</v>
      </c>
      <c r="T1251" s="17">
        <f>Table1[[#This Row],[logistics cost]]/Table1[[#This Row],[Net Sales]]</f>
        <v>3.7656095126904814E-2</v>
      </c>
      <c r="U1251" s="1">
        <f>Table1[[#This Row],[PROFIT]]/Table1[[#This Row],[Volume]]</f>
        <v>124.31859374999999</v>
      </c>
      <c r="V1251" s="1">
        <f>ABS(Table1[[#This Row],[Discounts]])</f>
        <v>2256.09</v>
      </c>
    </row>
    <row r="1252" spans="1:22" ht="21.75" customHeight="1" x14ac:dyDescent="0.3">
      <c r="A1252" s="1">
        <v>1130010</v>
      </c>
      <c r="B1252" s="1" t="s">
        <v>26</v>
      </c>
      <c r="C1252" s="1">
        <v>202507</v>
      </c>
      <c r="D1252" s="1" t="s">
        <v>27</v>
      </c>
      <c r="E1252" s="1" t="s">
        <v>28</v>
      </c>
      <c r="F1252" s="1" t="s">
        <v>29</v>
      </c>
      <c r="G1252" s="1" t="s">
        <v>43</v>
      </c>
      <c r="H1252" s="1" t="s">
        <v>31</v>
      </c>
      <c r="I1252" s="5">
        <v>35.799999999999997</v>
      </c>
      <c r="J1252" s="5">
        <v>12888</v>
      </c>
      <c r="K1252" s="5">
        <v>-347.64</v>
      </c>
      <c r="L1252" s="5">
        <v>12540.36</v>
      </c>
      <c r="M1252" s="5">
        <v>-8174.15</v>
      </c>
      <c r="N1252" s="5">
        <v>-490.16</v>
      </c>
      <c r="O1252" s="5">
        <v>-235.49</v>
      </c>
      <c r="P1252" s="5">
        <f>Table1[[#This Row],[Net Sales]]+(Table1[[#This Row],[Cost of Goods Sold]]+Table1[[#This Row],[Distribution]]+Table1[[#This Row],[Warehousing]])</f>
        <v>3640.5600000000013</v>
      </c>
      <c r="Q1252" s="12">
        <f>Table1[[#This Row],[PROFIT]]/Table1[[#This Row],[Net Sales]]</f>
        <v>0.29030745528836499</v>
      </c>
      <c r="R1252" s="14">
        <f>ABS(Table1[[#This Row],[Distribution]])+ABS(Table1[[#This Row],[Warehousing]])</f>
        <v>725.65000000000009</v>
      </c>
      <c r="S1252" s="12">
        <f>ABS(Table1[[#This Row],[Discounts]]/Table1[[#This Row],[Gross Sales]])</f>
        <v>2.6973929236499068E-2</v>
      </c>
      <c r="T1252" s="17">
        <f>Table1[[#This Row],[logistics cost]]/Table1[[#This Row],[Net Sales]]</f>
        <v>5.7865164955392033E-2</v>
      </c>
      <c r="U1252" s="1">
        <f>Table1[[#This Row],[PROFIT]]/Table1[[#This Row],[Volume]]</f>
        <v>101.69162011173189</v>
      </c>
      <c r="V1252" s="1">
        <f>ABS(Table1[[#This Row],[Discounts]])</f>
        <v>347.64</v>
      </c>
    </row>
    <row r="1253" spans="1:22" ht="21.75" customHeight="1" x14ac:dyDescent="0.3">
      <c r="A1253" s="1">
        <v>1110020</v>
      </c>
      <c r="B1253" s="1" t="s">
        <v>41</v>
      </c>
      <c r="C1253" s="1">
        <v>202504</v>
      </c>
      <c r="D1253" s="1" t="s">
        <v>16</v>
      </c>
      <c r="E1253" s="1" t="s">
        <v>28</v>
      </c>
      <c r="F1253" s="1" t="s">
        <v>29</v>
      </c>
      <c r="G1253" s="1" t="s">
        <v>40</v>
      </c>
      <c r="H1253" s="1" t="s">
        <v>34</v>
      </c>
      <c r="I1253" s="5">
        <v>249.2</v>
      </c>
      <c r="J1253" s="5">
        <v>112140</v>
      </c>
      <c r="K1253" s="5">
        <v>-9169.27</v>
      </c>
      <c r="L1253" s="5">
        <v>102970.73</v>
      </c>
      <c r="M1253" s="5">
        <v>-66048.28</v>
      </c>
      <c r="N1253" s="5">
        <v>-3049.91</v>
      </c>
      <c r="O1253" s="5">
        <v>-1129.1099999999999</v>
      </c>
      <c r="P1253" s="5">
        <f>Table1[[#This Row],[Net Sales]]+(Table1[[#This Row],[Cost of Goods Sold]]+Table1[[#This Row],[Distribution]]+Table1[[#This Row],[Warehousing]])</f>
        <v>32743.429999999993</v>
      </c>
      <c r="Q1253" s="12">
        <f>Table1[[#This Row],[PROFIT]]/Table1[[#This Row],[Net Sales]]</f>
        <v>0.31798774273038555</v>
      </c>
      <c r="R1253" s="14">
        <f>ABS(Table1[[#This Row],[Distribution]])+ABS(Table1[[#This Row],[Warehousing]])</f>
        <v>4179.0199999999995</v>
      </c>
      <c r="S1253" s="12">
        <f>ABS(Table1[[#This Row],[Discounts]]/Table1[[#This Row],[Gross Sales]])</f>
        <v>8.1766274299982164E-2</v>
      </c>
      <c r="T1253" s="17">
        <f>Table1[[#This Row],[logistics cost]]/Table1[[#This Row],[Net Sales]]</f>
        <v>4.0584542811340656E-2</v>
      </c>
      <c r="U1253" s="1">
        <f>Table1[[#This Row],[PROFIT]]/Table1[[#This Row],[Volume]]</f>
        <v>131.39418138041731</v>
      </c>
      <c r="V1253" s="1">
        <f>ABS(Table1[[#This Row],[Discounts]])</f>
        <v>9169.27</v>
      </c>
    </row>
    <row r="1254" spans="1:22" ht="21.75" customHeight="1" x14ac:dyDescent="0.3">
      <c r="A1254" s="1">
        <v>1110010</v>
      </c>
      <c r="B1254" s="1" t="s">
        <v>15</v>
      </c>
      <c r="C1254" s="1">
        <v>202503</v>
      </c>
      <c r="D1254" s="1" t="s">
        <v>16</v>
      </c>
      <c r="E1254" s="1" t="s">
        <v>17</v>
      </c>
      <c r="F1254" s="1" t="s">
        <v>18</v>
      </c>
      <c r="G1254" s="1" t="s">
        <v>40</v>
      </c>
      <c r="H1254" s="1" t="s">
        <v>34</v>
      </c>
      <c r="I1254" s="5">
        <v>131.30000000000001</v>
      </c>
      <c r="J1254" s="5">
        <v>55146</v>
      </c>
      <c r="K1254" s="5">
        <v>-4956.1099999999997</v>
      </c>
      <c r="L1254" s="5">
        <v>50189.89</v>
      </c>
      <c r="M1254" s="5">
        <v>-31466.51</v>
      </c>
      <c r="N1254" s="5">
        <v>-1470.3</v>
      </c>
      <c r="O1254" s="5">
        <v>-661.96</v>
      </c>
      <c r="P1254" s="5">
        <f>Table1[[#This Row],[Net Sales]]+(Table1[[#This Row],[Cost of Goods Sold]]+Table1[[#This Row],[Distribution]]+Table1[[#This Row],[Warehousing]])</f>
        <v>16591.120000000003</v>
      </c>
      <c r="Q1254" s="12">
        <f>Table1[[#This Row],[PROFIT]]/Table1[[#This Row],[Net Sales]]</f>
        <v>0.33056697275088676</v>
      </c>
      <c r="R1254" s="14">
        <f>ABS(Table1[[#This Row],[Distribution]])+ABS(Table1[[#This Row],[Warehousing]])</f>
        <v>2132.2600000000002</v>
      </c>
      <c r="S1254" s="12">
        <f>ABS(Table1[[#This Row],[Discounts]]/Table1[[#This Row],[Gross Sales]])</f>
        <v>8.9872520219054869E-2</v>
      </c>
      <c r="T1254" s="17">
        <f>Table1[[#This Row],[logistics cost]]/Table1[[#This Row],[Net Sales]]</f>
        <v>4.2483854816179119E-2</v>
      </c>
      <c r="U1254" s="1">
        <f>Table1[[#This Row],[PROFIT]]/Table1[[#This Row],[Volume]]</f>
        <v>126.36039603960397</v>
      </c>
      <c r="V1254" s="1">
        <f>ABS(Table1[[#This Row],[Discounts]])</f>
        <v>4956.1099999999997</v>
      </c>
    </row>
    <row r="1255" spans="1:22" ht="21.75" customHeight="1" x14ac:dyDescent="0.3">
      <c r="A1255" s="1">
        <v>1110010</v>
      </c>
      <c r="B1255" s="1" t="s">
        <v>15</v>
      </c>
      <c r="C1255" s="1">
        <v>202511</v>
      </c>
      <c r="D1255" s="1" t="s">
        <v>16</v>
      </c>
      <c r="E1255" s="1" t="s">
        <v>17</v>
      </c>
      <c r="F1255" s="1" t="s">
        <v>18</v>
      </c>
      <c r="G1255" s="1" t="s">
        <v>40</v>
      </c>
      <c r="H1255" s="1" t="s">
        <v>34</v>
      </c>
      <c r="I1255" s="5">
        <v>82</v>
      </c>
      <c r="J1255" s="5">
        <v>34440</v>
      </c>
      <c r="K1255" s="5">
        <v>-3322.26</v>
      </c>
      <c r="L1255" s="5">
        <v>31117.74</v>
      </c>
      <c r="M1255" s="5">
        <v>-20861.560000000001</v>
      </c>
      <c r="N1255" s="5">
        <v>-1160.08</v>
      </c>
      <c r="O1255" s="5">
        <v>-498.21</v>
      </c>
      <c r="P1255" s="5">
        <f>Table1[[#This Row],[Net Sales]]+(Table1[[#This Row],[Cost of Goods Sold]]+Table1[[#This Row],[Distribution]]+Table1[[#This Row],[Warehousing]])</f>
        <v>8597.8900000000031</v>
      </c>
      <c r="Q1255" s="12">
        <f>Table1[[#This Row],[PROFIT]]/Table1[[#This Row],[Net Sales]]</f>
        <v>0.27630187796414529</v>
      </c>
      <c r="R1255" s="14">
        <f>ABS(Table1[[#This Row],[Distribution]])+ABS(Table1[[#This Row],[Warehousing]])</f>
        <v>1658.29</v>
      </c>
      <c r="S1255" s="12">
        <f>ABS(Table1[[#This Row],[Discounts]]/Table1[[#This Row],[Gross Sales]])</f>
        <v>9.6465156794425092E-2</v>
      </c>
      <c r="T1255" s="17">
        <f>Table1[[#This Row],[logistics cost]]/Table1[[#This Row],[Net Sales]]</f>
        <v>5.3290823819467606E-2</v>
      </c>
      <c r="U1255" s="1">
        <f>Table1[[#This Row],[PROFIT]]/Table1[[#This Row],[Volume]]</f>
        <v>104.85231707317077</v>
      </c>
      <c r="V1255" s="1">
        <f>ABS(Table1[[#This Row],[Discounts]])</f>
        <v>3322.26</v>
      </c>
    </row>
    <row r="1256" spans="1:22" ht="21.75" customHeight="1" x14ac:dyDescent="0.3">
      <c r="A1256" s="1">
        <v>1110020</v>
      </c>
      <c r="B1256" s="1" t="s">
        <v>41</v>
      </c>
      <c r="C1256" s="1">
        <v>202409</v>
      </c>
      <c r="D1256" s="1" t="s">
        <v>16</v>
      </c>
      <c r="E1256" s="1" t="s">
        <v>28</v>
      </c>
      <c r="F1256" s="1" t="s">
        <v>29</v>
      </c>
      <c r="G1256" s="1" t="s">
        <v>19</v>
      </c>
      <c r="H1256" s="1" t="s">
        <v>20</v>
      </c>
      <c r="I1256" s="5">
        <v>65.8</v>
      </c>
      <c r="J1256" s="5">
        <v>29610</v>
      </c>
      <c r="K1256" s="5">
        <v>-2567.02</v>
      </c>
      <c r="L1256" s="5">
        <v>27042.98</v>
      </c>
      <c r="M1256" s="5">
        <v>-18036.849999999999</v>
      </c>
      <c r="N1256" s="5">
        <v>-573.75</v>
      </c>
      <c r="O1256" s="5">
        <v>-479.15</v>
      </c>
      <c r="P1256" s="5">
        <f>Table1[[#This Row],[Net Sales]]+(Table1[[#This Row],[Cost of Goods Sold]]+Table1[[#This Row],[Distribution]]+Table1[[#This Row],[Warehousing]])</f>
        <v>7953.23</v>
      </c>
      <c r="Q1256" s="12">
        <f>Table1[[#This Row],[PROFIT]]/Table1[[#This Row],[Net Sales]]</f>
        <v>0.29409591694406456</v>
      </c>
      <c r="R1256" s="14">
        <f>ABS(Table1[[#This Row],[Distribution]])+ABS(Table1[[#This Row],[Warehousing]])</f>
        <v>1052.9000000000001</v>
      </c>
      <c r="S1256" s="12">
        <f>ABS(Table1[[#This Row],[Discounts]]/Table1[[#This Row],[Gross Sales]])</f>
        <v>8.6694360013508956E-2</v>
      </c>
      <c r="T1256" s="17">
        <f>Table1[[#This Row],[logistics cost]]/Table1[[#This Row],[Net Sales]]</f>
        <v>3.8934318629086001E-2</v>
      </c>
      <c r="U1256" s="1">
        <f>Table1[[#This Row],[PROFIT]]/Table1[[#This Row],[Volume]]</f>
        <v>120.86975683890577</v>
      </c>
      <c r="V1256" s="1">
        <f>ABS(Table1[[#This Row],[Discounts]])</f>
        <v>2567.02</v>
      </c>
    </row>
    <row r="1257" spans="1:22" ht="21.75" customHeight="1" x14ac:dyDescent="0.3">
      <c r="A1257" s="1">
        <v>1120010</v>
      </c>
      <c r="B1257" s="1" t="s">
        <v>32</v>
      </c>
      <c r="C1257" s="1">
        <v>202501</v>
      </c>
      <c r="D1257" s="1" t="s">
        <v>22</v>
      </c>
      <c r="E1257" s="1" t="s">
        <v>17</v>
      </c>
      <c r="F1257" s="1" t="s">
        <v>18</v>
      </c>
      <c r="G1257" s="1" t="s">
        <v>40</v>
      </c>
      <c r="H1257" s="1" t="s">
        <v>34</v>
      </c>
      <c r="I1257" s="5">
        <v>252.3</v>
      </c>
      <c r="J1257" s="5">
        <v>121104</v>
      </c>
      <c r="K1257" s="5">
        <v>-10022.08</v>
      </c>
      <c r="L1257" s="5">
        <v>111081.92</v>
      </c>
      <c r="M1257" s="5">
        <v>-70608.33</v>
      </c>
      <c r="N1257" s="5">
        <v>-2343.0100000000002</v>
      </c>
      <c r="O1257" s="5">
        <v>-1650.13</v>
      </c>
      <c r="P1257" s="5">
        <f>Table1[[#This Row],[Net Sales]]+(Table1[[#This Row],[Cost of Goods Sold]]+Table1[[#This Row],[Distribution]]+Table1[[#This Row],[Warehousing]])</f>
        <v>36480.449999999997</v>
      </c>
      <c r="Q1257" s="12">
        <f>Table1[[#This Row],[PROFIT]]/Table1[[#This Row],[Net Sales]]</f>
        <v>0.32841032996188757</v>
      </c>
      <c r="R1257" s="14">
        <f>ABS(Table1[[#This Row],[Distribution]])+ABS(Table1[[#This Row],[Warehousing]])</f>
        <v>3993.1400000000003</v>
      </c>
      <c r="S1257" s="12">
        <f>ABS(Table1[[#This Row],[Discounts]]/Table1[[#This Row],[Gross Sales]])</f>
        <v>8.2755978332672744E-2</v>
      </c>
      <c r="T1257" s="17">
        <f>Table1[[#This Row],[logistics cost]]/Table1[[#This Row],[Net Sales]]</f>
        <v>3.5947704180842394E-2</v>
      </c>
      <c r="U1257" s="1">
        <f>Table1[[#This Row],[PROFIT]]/Table1[[#This Row],[Volume]]</f>
        <v>144.59155766944113</v>
      </c>
      <c r="V1257" s="1">
        <f>ABS(Table1[[#This Row],[Discounts]])</f>
        <v>10022.08</v>
      </c>
    </row>
    <row r="1258" spans="1:22" ht="21.75" customHeight="1" x14ac:dyDescent="0.3">
      <c r="A1258" s="1">
        <v>1110020</v>
      </c>
      <c r="B1258" s="1" t="s">
        <v>41</v>
      </c>
      <c r="C1258" s="1">
        <v>202410</v>
      </c>
      <c r="D1258" s="1" t="s">
        <v>16</v>
      </c>
      <c r="E1258" s="1" t="s">
        <v>28</v>
      </c>
      <c r="F1258" s="1" t="s">
        <v>29</v>
      </c>
      <c r="G1258" s="1" t="s">
        <v>33</v>
      </c>
      <c r="H1258" s="1" t="s">
        <v>34</v>
      </c>
      <c r="I1258" s="5">
        <v>161.9</v>
      </c>
      <c r="J1258" s="5">
        <v>72855</v>
      </c>
      <c r="K1258" s="5">
        <v>-5583.56</v>
      </c>
      <c r="L1258" s="5">
        <v>67271.44</v>
      </c>
      <c r="M1258" s="5">
        <v>-45242.55</v>
      </c>
      <c r="N1258" s="5">
        <v>-2066.6</v>
      </c>
      <c r="O1258" s="5">
        <v>-1197.1300000000001</v>
      </c>
      <c r="P1258" s="5">
        <f>Table1[[#This Row],[Net Sales]]+(Table1[[#This Row],[Cost of Goods Sold]]+Table1[[#This Row],[Distribution]]+Table1[[#This Row],[Warehousing]])</f>
        <v>18765.160000000003</v>
      </c>
      <c r="Q1258" s="12">
        <f>Table1[[#This Row],[PROFIT]]/Table1[[#This Row],[Net Sales]]</f>
        <v>0.27894690525429516</v>
      </c>
      <c r="R1258" s="14">
        <f>ABS(Table1[[#This Row],[Distribution]])+ABS(Table1[[#This Row],[Warehousing]])</f>
        <v>3263.73</v>
      </c>
      <c r="S1258" s="12">
        <f>ABS(Table1[[#This Row],[Discounts]]/Table1[[#This Row],[Gross Sales]])</f>
        <v>7.6639352137807981E-2</v>
      </c>
      <c r="T1258" s="17">
        <f>Table1[[#This Row],[logistics cost]]/Table1[[#This Row],[Net Sales]]</f>
        <v>4.851583376244064E-2</v>
      </c>
      <c r="U1258" s="1">
        <f>Table1[[#This Row],[PROFIT]]/Table1[[#This Row],[Volume]]</f>
        <v>115.90586781964177</v>
      </c>
      <c r="V1258" s="1">
        <f>ABS(Table1[[#This Row],[Discounts]])</f>
        <v>5583.56</v>
      </c>
    </row>
    <row r="1259" spans="1:22" ht="21.75" customHeight="1" x14ac:dyDescent="0.3">
      <c r="A1259" s="1">
        <v>1110010</v>
      </c>
      <c r="B1259" s="1" t="s">
        <v>15</v>
      </c>
      <c r="C1259" s="1">
        <v>202508</v>
      </c>
      <c r="D1259" s="1" t="s">
        <v>16</v>
      </c>
      <c r="E1259" s="1" t="s">
        <v>17</v>
      </c>
      <c r="F1259" s="1" t="s">
        <v>18</v>
      </c>
      <c r="G1259" s="1" t="s">
        <v>33</v>
      </c>
      <c r="H1259" s="1" t="s">
        <v>34</v>
      </c>
      <c r="I1259" s="5">
        <v>184.9</v>
      </c>
      <c r="J1259" s="5">
        <v>77658</v>
      </c>
      <c r="K1259" s="5">
        <v>-7649.96</v>
      </c>
      <c r="L1259" s="5">
        <v>70008.039999999994</v>
      </c>
      <c r="M1259" s="5">
        <v>-43493.69</v>
      </c>
      <c r="N1259" s="5">
        <v>-1931.09</v>
      </c>
      <c r="O1259" s="5">
        <v>-1246.45</v>
      </c>
      <c r="P1259" s="5">
        <f>Table1[[#This Row],[Net Sales]]+(Table1[[#This Row],[Cost of Goods Sold]]+Table1[[#This Row],[Distribution]]+Table1[[#This Row],[Warehousing]])</f>
        <v>23336.809999999998</v>
      </c>
      <c r="Q1259" s="12">
        <f>Table1[[#This Row],[PROFIT]]/Table1[[#This Row],[Net Sales]]</f>
        <v>0.33334471297868074</v>
      </c>
      <c r="R1259" s="14">
        <f>ABS(Table1[[#This Row],[Distribution]])+ABS(Table1[[#This Row],[Warehousing]])</f>
        <v>3177.54</v>
      </c>
      <c r="S1259" s="12">
        <f>ABS(Table1[[#This Row],[Discounts]]/Table1[[#This Row],[Gross Sales]])</f>
        <v>9.850833140178733E-2</v>
      </c>
      <c r="T1259" s="17">
        <f>Table1[[#This Row],[logistics cost]]/Table1[[#This Row],[Net Sales]]</f>
        <v>4.5388215410687119E-2</v>
      </c>
      <c r="U1259" s="1">
        <f>Table1[[#This Row],[PROFIT]]/Table1[[#This Row],[Volume]]</f>
        <v>126.21314223904811</v>
      </c>
      <c r="V1259" s="1">
        <f>ABS(Table1[[#This Row],[Discounts]])</f>
        <v>7649.96</v>
      </c>
    </row>
    <row r="1260" spans="1:22" ht="21.75" customHeight="1" x14ac:dyDescent="0.3">
      <c r="A1260" s="1">
        <v>1120010</v>
      </c>
      <c r="B1260" s="1" t="s">
        <v>32</v>
      </c>
      <c r="C1260" s="1">
        <v>202509</v>
      </c>
      <c r="D1260" s="1" t="s">
        <v>22</v>
      </c>
      <c r="E1260" s="1" t="s">
        <v>17</v>
      </c>
      <c r="F1260" s="1" t="s">
        <v>18</v>
      </c>
      <c r="G1260" s="1" t="s">
        <v>33</v>
      </c>
      <c r="H1260" s="1" t="s">
        <v>34</v>
      </c>
      <c r="I1260" s="5">
        <v>62.3</v>
      </c>
      <c r="J1260" s="5">
        <v>29904</v>
      </c>
      <c r="K1260" s="5">
        <v>-2282.09</v>
      </c>
      <c r="L1260" s="5">
        <v>27621.91</v>
      </c>
      <c r="M1260" s="5">
        <v>-18013.03</v>
      </c>
      <c r="N1260" s="5">
        <v>-1096.71</v>
      </c>
      <c r="O1260" s="5">
        <v>-507.73</v>
      </c>
      <c r="P1260" s="5">
        <f>Table1[[#This Row],[Net Sales]]+(Table1[[#This Row],[Cost of Goods Sold]]+Table1[[#This Row],[Distribution]]+Table1[[#This Row],[Warehousing]])</f>
        <v>8004.4400000000023</v>
      </c>
      <c r="Q1260" s="12">
        <f>Table1[[#This Row],[PROFIT]]/Table1[[#This Row],[Net Sales]]</f>
        <v>0.289785898223548</v>
      </c>
      <c r="R1260" s="14">
        <f>ABS(Table1[[#This Row],[Distribution]])+ABS(Table1[[#This Row],[Warehousing]])</f>
        <v>1604.44</v>
      </c>
      <c r="S1260" s="12">
        <f>ABS(Table1[[#This Row],[Discounts]]/Table1[[#This Row],[Gross Sales]])</f>
        <v>7.6313871054039598E-2</v>
      </c>
      <c r="T1260" s="17">
        <f>Table1[[#This Row],[logistics cost]]/Table1[[#This Row],[Net Sales]]</f>
        <v>5.8085773214089829E-2</v>
      </c>
      <c r="U1260" s="1">
        <f>Table1[[#This Row],[PROFIT]]/Table1[[#This Row],[Volume]]</f>
        <v>128.48218298555381</v>
      </c>
      <c r="V1260" s="1">
        <f>ABS(Table1[[#This Row],[Discounts]])</f>
        <v>2282.09</v>
      </c>
    </row>
    <row r="1261" spans="1:22" ht="21.75" customHeight="1" x14ac:dyDescent="0.3">
      <c r="A1261" s="1">
        <v>1120020</v>
      </c>
      <c r="B1261" s="1" t="s">
        <v>21</v>
      </c>
      <c r="C1261" s="1">
        <v>202406</v>
      </c>
      <c r="D1261" s="1" t="s">
        <v>22</v>
      </c>
      <c r="E1261" s="1" t="s">
        <v>23</v>
      </c>
      <c r="F1261" s="1" t="s">
        <v>24</v>
      </c>
      <c r="G1261" s="1" t="s">
        <v>39</v>
      </c>
      <c r="H1261" s="1" t="s">
        <v>37</v>
      </c>
      <c r="I1261" s="5">
        <v>277.7</v>
      </c>
      <c r="J1261" s="5">
        <v>105526</v>
      </c>
      <c r="K1261" s="5">
        <v>-9841.36</v>
      </c>
      <c r="L1261" s="5">
        <v>95684.64</v>
      </c>
      <c r="M1261" s="5">
        <v>-60562.34</v>
      </c>
      <c r="N1261" s="5">
        <v>-3317.07</v>
      </c>
      <c r="O1261" s="5">
        <v>-1856.3</v>
      </c>
      <c r="P1261" s="5">
        <f>Table1[[#This Row],[Net Sales]]+(Table1[[#This Row],[Cost of Goods Sold]]+Table1[[#This Row],[Distribution]]+Table1[[#This Row],[Warehousing]])</f>
        <v>29948.930000000008</v>
      </c>
      <c r="Q1261" s="12">
        <f>Table1[[#This Row],[PROFIT]]/Table1[[#This Row],[Net Sales]]</f>
        <v>0.31299621339433381</v>
      </c>
      <c r="R1261" s="14">
        <f>ABS(Table1[[#This Row],[Distribution]])+ABS(Table1[[#This Row],[Warehousing]])</f>
        <v>5173.37</v>
      </c>
      <c r="S1261" s="12">
        <f>ABS(Table1[[#This Row],[Discounts]]/Table1[[#This Row],[Gross Sales]])</f>
        <v>9.3260049656008953E-2</v>
      </c>
      <c r="T1261" s="17">
        <f>Table1[[#This Row],[logistics cost]]/Table1[[#This Row],[Net Sales]]</f>
        <v>5.4066880535893744E-2</v>
      </c>
      <c r="U1261" s="1">
        <f>Table1[[#This Row],[PROFIT]]/Table1[[#This Row],[Volume]]</f>
        <v>107.84634497659347</v>
      </c>
      <c r="V1261" s="1">
        <f>ABS(Table1[[#This Row],[Discounts]])</f>
        <v>9841.36</v>
      </c>
    </row>
    <row r="1262" spans="1:22" ht="21.75" customHeight="1" x14ac:dyDescent="0.3">
      <c r="A1262" s="1">
        <v>1110010</v>
      </c>
      <c r="B1262" s="1" t="s">
        <v>15</v>
      </c>
      <c r="C1262" s="1">
        <v>202505</v>
      </c>
      <c r="D1262" s="1" t="s">
        <v>16</v>
      </c>
      <c r="E1262" s="1" t="s">
        <v>17</v>
      </c>
      <c r="F1262" s="1" t="s">
        <v>18</v>
      </c>
      <c r="G1262" s="1" t="s">
        <v>25</v>
      </c>
      <c r="H1262" s="1" t="s">
        <v>20</v>
      </c>
      <c r="I1262" s="5">
        <v>53.8</v>
      </c>
      <c r="J1262" s="5">
        <v>22596</v>
      </c>
      <c r="K1262" s="5">
        <v>-1684.46</v>
      </c>
      <c r="L1262" s="5">
        <v>20911.54</v>
      </c>
      <c r="M1262" s="5">
        <v>-13162.07</v>
      </c>
      <c r="N1262" s="5">
        <v>-544.30999999999995</v>
      </c>
      <c r="O1262" s="5">
        <v>-257.20999999999998</v>
      </c>
      <c r="P1262" s="5">
        <f>Table1[[#This Row],[Net Sales]]+(Table1[[#This Row],[Cost of Goods Sold]]+Table1[[#This Row],[Distribution]]+Table1[[#This Row],[Warehousing]])</f>
        <v>6947.9500000000025</v>
      </c>
      <c r="Q1262" s="12">
        <f>Table1[[#This Row],[PROFIT]]/Table1[[#This Row],[Net Sales]]</f>
        <v>0.33225434377382068</v>
      </c>
      <c r="R1262" s="14">
        <f>ABS(Table1[[#This Row],[Distribution]])+ABS(Table1[[#This Row],[Warehousing]])</f>
        <v>801.52</v>
      </c>
      <c r="S1262" s="12">
        <f>ABS(Table1[[#This Row],[Discounts]]/Table1[[#This Row],[Gross Sales]])</f>
        <v>7.4546822446450695E-2</v>
      </c>
      <c r="T1262" s="17">
        <f>Table1[[#This Row],[logistics cost]]/Table1[[#This Row],[Net Sales]]</f>
        <v>3.832907571608786E-2</v>
      </c>
      <c r="U1262" s="1">
        <f>Table1[[#This Row],[PROFIT]]/Table1[[#This Row],[Volume]]</f>
        <v>129.14405204460971</v>
      </c>
      <c r="V1262" s="1">
        <f>ABS(Table1[[#This Row],[Discounts]])</f>
        <v>1684.46</v>
      </c>
    </row>
    <row r="1263" spans="1:22" ht="21.75" customHeight="1" x14ac:dyDescent="0.3">
      <c r="A1263" s="1">
        <v>1110020</v>
      </c>
      <c r="B1263" s="1" t="s">
        <v>41</v>
      </c>
      <c r="C1263" s="1">
        <v>202512</v>
      </c>
      <c r="D1263" s="1" t="s">
        <v>16</v>
      </c>
      <c r="E1263" s="1" t="s">
        <v>28</v>
      </c>
      <c r="F1263" s="1" t="s">
        <v>29</v>
      </c>
      <c r="G1263" s="1" t="s">
        <v>19</v>
      </c>
      <c r="H1263" s="1" t="s">
        <v>20</v>
      </c>
      <c r="I1263" s="5">
        <v>23.6</v>
      </c>
      <c r="J1263" s="5">
        <v>10620</v>
      </c>
      <c r="K1263" s="5">
        <v>-887</v>
      </c>
      <c r="L1263" s="5">
        <v>9733</v>
      </c>
      <c r="M1263" s="5">
        <v>-6417.13</v>
      </c>
      <c r="N1263" s="5">
        <v>-220.2</v>
      </c>
      <c r="O1263" s="5">
        <v>-169.41</v>
      </c>
      <c r="P1263" s="5">
        <f>Table1[[#This Row],[Net Sales]]+(Table1[[#This Row],[Cost of Goods Sold]]+Table1[[#This Row],[Distribution]]+Table1[[#This Row],[Warehousing]])</f>
        <v>2926.26</v>
      </c>
      <c r="Q1263" s="12">
        <f>Table1[[#This Row],[PROFIT]]/Table1[[#This Row],[Net Sales]]</f>
        <v>0.30065344703585739</v>
      </c>
      <c r="R1263" s="14">
        <f>ABS(Table1[[#This Row],[Distribution]])+ABS(Table1[[#This Row],[Warehousing]])</f>
        <v>389.61</v>
      </c>
      <c r="S1263" s="12">
        <f>ABS(Table1[[#This Row],[Discounts]]/Table1[[#This Row],[Gross Sales]])</f>
        <v>8.352165725047081E-2</v>
      </c>
      <c r="T1263" s="17">
        <f>Table1[[#This Row],[logistics cost]]/Table1[[#This Row],[Net Sales]]</f>
        <v>4.0029795540943186E-2</v>
      </c>
      <c r="U1263" s="1">
        <f>Table1[[#This Row],[PROFIT]]/Table1[[#This Row],[Volume]]</f>
        <v>123.99406779661017</v>
      </c>
      <c r="V1263" s="1">
        <f>ABS(Table1[[#This Row],[Discounts]])</f>
        <v>887</v>
      </c>
    </row>
    <row r="1264" spans="1:22" ht="21.75" customHeight="1" x14ac:dyDescent="0.3">
      <c r="A1264" s="1">
        <v>1120010</v>
      </c>
      <c r="B1264" s="1" t="s">
        <v>32</v>
      </c>
      <c r="C1264" s="1">
        <v>202403</v>
      </c>
      <c r="D1264" s="1" t="s">
        <v>22</v>
      </c>
      <c r="E1264" s="1" t="s">
        <v>17</v>
      </c>
      <c r="F1264" s="1" t="s">
        <v>18</v>
      </c>
      <c r="G1264" s="1" t="s">
        <v>25</v>
      </c>
      <c r="H1264" s="1" t="s">
        <v>20</v>
      </c>
      <c r="I1264" s="5">
        <v>65.5</v>
      </c>
      <c r="J1264" s="5">
        <v>31440</v>
      </c>
      <c r="K1264" s="5">
        <v>-2549.9299999999998</v>
      </c>
      <c r="L1264" s="5">
        <v>28890.07</v>
      </c>
      <c r="M1264" s="5">
        <v>-19181.8</v>
      </c>
      <c r="N1264" s="5">
        <v>-589.45000000000005</v>
      </c>
      <c r="O1264" s="5">
        <v>-503.45</v>
      </c>
      <c r="P1264" s="5">
        <f>Table1[[#This Row],[Net Sales]]+(Table1[[#This Row],[Cost of Goods Sold]]+Table1[[#This Row],[Distribution]]+Table1[[#This Row],[Warehousing]])</f>
        <v>8615.369999999999</v>
      </c>
      <c r="Q1264" s="12">
        <f>Table1[[#This Row],[PROFIT]]/Table1[[#This Row],[Net Sales]]</f>
        <v>0.29821215386463235</v>
      </c>
      <c r="R1264" s="14">
        <f>ABS(Table1[[#This Row],[Distribution]])+ABS(Table1[[#This Row],[Warehousing]])</f>
        <v>1092.9000000000001</v>
      </c>
      <c r="S1264" s="12">
        <f>ABS(Table1[[#This Row],[Discounts]]/Table1[[#This Row],[Gross Sales]])</f>
        <v>8.1104643765903303E-2</v>
      </c>
      <c r="T1264" s="17">
        <f>Table1[[#This Row],[logistics cost]]/Table1[[#This Row],[Net Sales]]</f>
        <v>3.7829607197213441E-2</v>
      </c>
      <c r="U1264" s="1">
        <f>Table1[[#This Row],[PROFIT]]/Table1[[#This Row],[Volume]]</f>
        <v>131.53236641221372</v>
      </c>
      <c r="V1264" s="1">
        <f>ABS(Table1[[#This Row],[Discounts]])</f>
        <v>2549.9299999999998</v>
      </c>
    </row>
    <row r="1265" spans="1:22" ht="21.75" customHeight="1" x14ac:dyDescent="0.3">
      <c r="A1265" s="1">
        <v>1130010</v>
      </c>
      <c r="B1265" s="1" t="s">
        <v>26</v>
      </c>
      <c r="C1265" s="1">
        <v>202512</v>
      </c>
      <c r="D1265" s="1" t="s">
        <v>27</v>
      </c>
      <c r="E1265" s="1" t="s">
        <v>28</v>
      </c>
      <c r="F1265" s="1" t="s">
        <v>29</v>
      </c>
      <c r="G1265" s="1" t="s">
        <v>36</v>
      </c>
      <c r="H1265" s="1" t="s">
        <v>37</v>
      </c>
      <c r="I1265" s="5">
        <v>197</v>
      </c>
      <c r="J1265" s="5">
        <v>70920</v>
      </c>
      <c r="K1265" s="5">
        <v>-6783.14</v>
      </c>
      <c r="L1265" s="5">
        <v>64136.86</v>
      </c>
      <c r="M1265" s="5">
        <v>-42964.53</v>
      </c>
      <c r="N1265" s="5">
        <v>-2385</v>
      </c>
      <c r="O1265" s="5">
        <v>-1144.7</v>
      </c>
      <c r="P1265" s="5">
        <f>Table1[[#This Row],[Net Sales]]+(Table1[[#This Row],[Cost of Goods Sold]]+Table1[[#This Row],[Distribution]]+Table1[[#This Row],[Warehousing]])</f>
        <v>17642.630000000005</v>
      </c>
      <c r="Q1265" s="12">
        <f>Table1[[#This Row],[PROFIT]]/Table1[[#This Row],[Net Sales]]</f>
        <v>0.27507785694528863</v>
      </c>
      <c r="R1265" s="14">
        <f>ABS(Table1[[#This Row],[Distribution]])+ABS(Table1[[#This Row],[Warehousing]])</f>
        <v>3529.7</v>
      </c>
      <c r="S1265" s="12">
        <f>ABS(Table1[[#This Row],[Discounts]]/Table1[[#This Row],[Gross Sales]])</f>
        <v>9.5644952058657653E-2</v>
      </c>
      <c r="T1265" s="17">
        <f>Table1[[#This Row],[logistics cost]]/Table1[[#This Row],[Net Sales]]</f>
        <v>5.503387599580023E-2</v>
      </c>
      <c r="U1265" s="1">
        <f>Table1[[#This Row],[PROFIT]]/Table1[[#This Row],[Volume]]</f>
        <v>89.556497461928956</v>
      </c>
      <c r="V1265" s="1">
        <f>ABS(Table1[[#This Row],[Discounts]])</f>
        <v>6783.14</v>
      </c>
    </row>
    <row r="1266" spans="1:22" ht="21.75" customHeight="1" x14ac:dyDescent="0.3">
      <c r="A1266" s="1">
        <v>1120020</v>
      </c>
      <c r="B1266" s="1" t="s">
        <v>21</v>
      </c>
      <c r="C1266" s="1">
        <v>202409</v>
      </c>
      <c r="D1266" s="1" t="s">
        <v>22</v>
      </c>
      <c r="E1266" s="1" t="s">
        <v>23</v>
      </c>
      <c r="F1266" s="1" t="s">
        <v>24</v>
      </c>
      <c r="G1266" s="1" t="s">
        <v>19</v>
      </c>
      <c r="H1266" s="1" t="s">
        <v>20</v>
      </c>
      <c r="I1266" s="5">
        <v>60.5</v>
      </c>
      <c r="J1266" s="5">
        <v>22990</v>
      </c>
      <c r="K1266" s="5">
        <v>-1448.15</v>
      </c>
      <c r="L1266" s="5">
        <v>21541.85</v>
      </c>
      <c r="M1266" s="5">
        <v>-14608.73</v>
      </c>
      <c r="N1266" s="5">
        <v>-679.09</v>
      </c>
      <c r="O1266" s="5">
        <v>-296.54000000000002</v>
      </c>
      <c r="P1266" s="5">
        <f>Table1[[#This Row],[Net Sales]]+(Table1[[#This Row],[Cost of Goods Sold]]+Table1[[#This Row],[Distribution]]+Table1[[#This Row],[Warehousing]])</f>
        <v>5957.489999999998</v>
      </c>
      <c r="Q1266" s="12">
        <f>Table1[[#This Row],[PROFIT]]/Table1[[#This Row],[Net Sales]]</f>
        <v>0.2765542420915566</v>
      </c>
      <c r="R1266" s="14">
        <f>ABS(Table1[[#This Row],[Distribution]])+ABS(Table1[[#This Row],[Warehousing]])</f>
        <v>975.63000000000011</v>
      </c>
      <c r="S1266" s="12">
        <f>ABS(Table1[[#This Row],[Discounts]]/Table1[[#This Row],[Gross Sales]])</f>
        <v>6.2990430622009569E-2</v>
      </c>
      <c r="T1266" s="17">
        <f>Table1[[#This Row],[logistics cost]]/Table1[[#This Row],[Net Sales]]</f>
        <v>4.5289982058179787E-2</v>
      </c>
      <c r="U1266" s="1">
        <f>Table1[[#This Row],[PROFIT]]/Table1[[#This Row],[Volume]]</f>
        <v>98.470909090909061</v>
      </c>
      <c r="V1266" s="1">
        <f>ABS(Table1[[#This Row],[Discounts]])</f>
        <v>1448.15</v>
      </c>
    </row>
    <row r="1267" spans="1:22" ht="21.75" customHeight="1" x14ac:dyDescent="0.3">
      <c r="A1267" s="1">
        <v>1120020</v>
      </c>
      <c r="B1267" s="1" t="s">
        <v>21</v>
      </c>
      <c r="C1267" s="1">
        <v>202502</v>
      </c>
      <c r="D1267" s="1" t="s">
        <v>22</v>
      </c>
      <c r="E1267" s="1" t="s">
        <v>23</v>
      </c>
      <c r="F1267" s="1" t="s">
        <v>24</v>
      </c>
      <c r="G1267" s="1" t="s">
        <v>38</v>
      </c>
      <c r="H1267" s="1" t="s">
        <v>20</v>
      </c>
      <c r="I1267" s="5">
        <v>71.7</v>
      </c>
      <c r="J1267" s="5">
        <v>27246</v>
      </c>
      <c r="K1267" s="5">
        <v>-2029.84</v>
      </c>
      <c r="L1267" s="5">
        <v>25216.16</v>
      </c>
      <c r="M1267" s="5">
        <v>-17007.29</v>
      </c>
      <c r="N1267" s="5">
        <v>-773.23</v>
      </c>
      <c r="O1267" s="5">
        <v>-313.83999999999997</v>
      </c>
      <c r="P1267" s="5">
        <f>Table1[[#This Row],[Net Sales]]+(Table1[[#This Row],[Cost of Goods Sold]]+Table1[[#This Row],[Distribution]]+Table1[[#This Row],[Warehousing]])</f>
        <v>7121.7999999999993</v>
      </c>
      <c r="Q1267" s="12">
        <f>Table1[[#This Row],[PROFIT]]/Table1[[#This Row],[Net Sales]]</f>
        <v>0.2824299972715909</v>
      </c>
      <c r="R1267" s="14">
        <f>ABS(Table1[[#This Row],[Distribution]])+ABS(Table1[[#This Row],[Warehousing]])</f>
        <v>1087.07</v>
      </c>
      <c r="S1267" s="12">
        <f>ABS(Table1[[#This Row],[Discounts]]/Table1[[#This Row],[Gross Sales]])</f>
        <v>7.4500477134258239E-2</v>
      </c>
      <c r="T1267" s="17">
        <f>Table1[[#This Row],[logistics cost]]/Table1[[#This Row],[Net Sales]]</f>
        <v>4.3110053235702814E-2</v>
      </c>
      <c r="U1267" s="1">
        <f>Table1[[#This Row],[PROFIT]]/Table1[[#This Row],[Volume]]</f>
        <v>99.327754532775444</v>
      </c>
      <c r="V1267" s="1">
        <f>ABS(Table1[[#This Row],[Discounts]])</f>
        <v>2029.84</v>
      </c>
    </row>
    <row r="1268" spans="1:22" ht="21.75" customHeight="1" x14ac:dyDescent="0.3">
      <c r="A1268" s="1">
        <v>1110010</v>
      </c>
      <c r="B1268" s="1" t="s">
        <v>15</v>
      </c>
      <c r="C1268" s="1">
        <v>202501</v>
      </c>
      <c r="D1268" s="1" t="s">
        <v>16</v>
      </c>
      <c r="E1268" s="1" t="s">
        <v>17</v>
      </c>
      <c r="F1268" s="1" t="s">
        <v>18</v>
      </c>
      <c r="G1268" s="1" t="s">
        <v>43</v>
      </c>
      <c r="H1268" s="1" t="s">
        <v>31</v>
      </c>
      <c r="I1268" s="5">
        <v>114.7</v>
      </c>
      <c r="J1268" s="5">
        <v>48174</v>
      </c>
      <c r="K1268" s="5">
        <v>-1698.33</v>
      </c>
      <c r="L1268" s="5">
        <v>46475.67</v>
      </c>
      <c r="M1268" s="5">
        <v>-30807.55</v>
      </c>
      <c r="N1268" s="5">
        <v>-1349.9</v>
      </c>
      <c r="O1268" s="5">
        <v>-733.33</v>
      </c>
      <c r="P1268" s="5">
        <f>Table1[[#This Row],[Net Sales]]+(Table1[[#This Row],[Cost of Goods Sold]]+Table1[[#This Row],[Distribution]]+Table1[[#This Row],[Warehousing]])</f>
        <v>13584.89</v>
      </c>
      <c r="Q1268" s="12">
        <f>Table1[[#This Row],[PROFIT]]/Table1[[#This Row],[Net Sales]]</f>
        <v>0.29230111152781657</v>
      </c>
      <c r="R1268" s="14">
        <f>ABS(Table1[[#This Row],[Distribution]])+ABS(Table1[[#This Row],[Warehousing]])</f>
        <v>2083.23</v>
      </c>
      <c r="S1268" s="12">
        <f>ABS(Table1[[#This Row],[Discounts]]/Table1[[#This Row],[Gross Sales]])</f>
        <v>3.5254078963756381E-2</v>
      </c>
      <c r="T1268" s="17">
        <f>Table1[[#This Row],[logistics cost]]/Table1[[#This Row],[Net Sales]]</f>
        <v>4.4824098286264623E-2</v>
      </c>
      <c r="U1268" s="1">
        <f>Table1[[#This Row],[PROFIT]]/Table1[[#This Row],[Volume]]</f>
        <v>118.43844812554489</v>
      </c>
      <c r="V1268" s="1">
        <f>ABS(Table1[[#This Row],[Discounts]])</f>
        <v>1698.33</v>
      </c>
    </row>
    <row r="1269" spans="1:22" ht="21.75" customHeight="1" x14ac:dyDescent="0.3">
      <c r="A1269" s="1">
        <v>1110010</v>
      </c>
      <c r="B1269" s="1" t="s">
        <v>15</v>
      </c>
      <c r="C1269" s="1">
        <v>202503</v>
      </c>
      <c r="D1269" s="1" t="s">
        <v>16</v>
      </c>
      <c r="E1269" s="1" t="s">
        <v>17</v>
      </c>
      <c r="F1269" s="1" t="s">
        <v>18</v>
      </c>
      <c r="G1269" s="1" t="s">
        <v>30</v>
      </c>
      <c r="H1269" s="1" t="s">
        <v>31</v>
      </c>
      <c r="I1269" s="5">
        <v>50.7</v>
      </c>
      <c r="J1269" s="5">
        <v>21294</v>
      </c>
      <c r="K1269" s="5">
        <v>-665.72</v>
      </c>
      <c r="L1269" s="5">
        <v>20628.28</v>
      </c>
      <c r="M1269" s="5">
        <v>-13585.15</v>
      </c>
      <c r="N1269" s="5">
        <v>-549.72</v>
      </c>
      <c r="O1269" s="5">
        <v>-373.31</v>
      </c>
      <c r="P1269" s="5">
        <f>Table1[[#This Row],[Net Sales]]+(Table1[[#This Row],[Cost of Goods Sold]]+Table1[[#This Row],[Distribution]]+Table1[[#This Row],[Warehousing]])</f>
        <v>6120.1</v>
      </c>
      <c r="Q1269" s="12">
        <f>Table1[[#This Row],[PROFIT]]/Table1[[#This Row],[Net Sales]]</f>
        <v>0.29668493931631723</v>
      </c>
      <c r="R1269" s="14">
        <f>ABS(Table1[[#This Row],[Distribution]])+ABS(Table1[[#This Row],[Warehousing]])</f>
        <v>923.03</v>
      </c>
      <c r="S1269" s="12">
        <f>ABS(Table1[[#This Row],[Discounts]]/Table1[[#This Row],[Gross Sales]])</f>
        <v>3.1263266647882031E-2</v>
      </c>
      <c r="T1269" s="17">
        <f>Table1[[#This Row],[logistics cost]]/Table1[[#This Row],[Net Sales]]</f>
        <v>4.4745853750288438E-2</v>
      </c>
      <c r="U1269" s="1">
        <f>Table1[[#This Row],[PROFIT]]/Table1[[#This Row],[Volume]]</f>
        <v>120.7120315581854</v>
      </c>
      <c r="V1269" s="1">
        <f>ABS(Table1[[#This Row],[Discounts]])</f>
        <v>665.72</v>
      </c>
    </row>
    <row r="1270" spans="1:22" ht="21.75" customHeight="1" x14ac:dyDescent="0.3">
      <c r="A1270" s="1">
        <v>1110010</v>
      </c>
      <c r="B1270" s="1" t="s">
        <v>15</v>
      </c>
      <c r="C1270" s="1">
        <v>202407</v>
      </c>
      <c r="D1270" s="1" t="s">
        <v>16</v>
      </c>
      <c r="E1270" s="1" t="s">
        <v>17</v>
      </c>
      <c r="F1270" s="1" t="s">
        <v>18</v>
      </c>
      <c r="G1270" s="1" t="s">
        <v>38</v>
      </c>
      <c r="H1270" s="1" t="s">
        <v>20</v>
      </c>
      <c r="I1270" s="5">
        <v>105.1</v>
      </c>
      <c r="J1270" s="5">
        <v>44142</v>
      </c>
      <c r="K1270" s="5">
        <v>-3297.16</v>
      </c>
      <c r="L1270" s="5">
        <v>40844.839999999997</v>
      </c>
      <c r="M1270" s="5">
        <v>-25936.400000000001</v>
      </c>
      <c r="N1270" s="5">
        <v>-932.35</v>
      </c>
      <c r="O1270" s="5">
        <v>-660.25</v>
      </c>
      <c r="P1270" s="5">
        <f>Table1[[#This Row],[Net Sales]]+(Table1[[#This Row],[Cost of Goods Sold]]+Table1[[#This Row],[Distribution]]+Table1[[#This Row],[Warehousing]])</f>
        <v>13315.839999999997</v>
      </c>
      <c r="Q1270" s="12">
        <f>Table1[[#This Row],[PROFIT]]/Table1[[#This Row],[Net Sales]]</f>
        <v>0.32601033569968685</v>
      </c>
      <c r="R1270" s="14">
        <f>ABS(Table1[[#This Row],[Distribution]])+ABS(Table1[[#This Row],[Warehousing]])</f>
        <v>1592.6</v>
      </c>
      <c r="S1270" s="12">
        <f>ABS(Table1[[#This Row],[Discounts]]/Table1[[#This Row],[Gross Sales]])</f>
        <v>7.4694395360427712E-2</v>
      </c>
      <c r="T1270" s="17">
        <f>Table1[[#This Row],[logistics cost]]/Table1[[#This Row],[Net Sales]]</f>
        <v>3.8991461344933656E-2</v>
      </c>
      <c r="U1270" s="1">
        <f>Table1[[#This Row],[PROFIT]]/Table1[[#This Row],[Volume]]</f>
        <v>126.69686013320644</v>
      </c>
      <c r="V1270" s="1">
        <f>ABS(Table1[[#This Row],[Discounts]])</f>
        <v>3297.16</v>
      </c>
    </row>
    <row r="1271" spans="1:22" ht="21.75" customHeight="1" x14ac:dyDescent="0.3">
      <c r="A1271" s="1">
        <v>1120020</v>
      </c>
      <c r="B1271" s="1" t="s">
        <v>21</v>
      </c>
      <c r="C1271" s="1">
        <v>202504</v>
      </c>
      <c r="D1271" s="1" t="s">
        <v>22</v>
      </c>
      <c r="E1271" s="1" t="s">
        <v>23</v>
      </c>
      <c r="F1271" s="1" t="s">
        <v>24</v>
      </c>
      <c r="G1271" s="1" t="s">
        <v>36</v>
      </c>
      <c r="H1271" s="1" t="s">
        <v>37</v>
      </c>
      <c r="I1271" s="5">
        <v>113</v>
      </c>
      <c r="J1271" s="5">
        <v>42940</v>
      </c>
      <c r="K1271" s="5">
        <v>-3970.16</v>
      </c>
      <c r="L1271" s="5">
        <v>38969.839999999997</v>
      </c>
      <c r="M1271" s="5">
        <v>-24951.3</v>
      </c>
      <c r="N1271" s="5">
        <v>-896.78</v>
      </c>
      <c r="O1271" s="5">
        <v>-514.96</v>
      </c>
      <c r="P1271" s="5">
        <f>Table1[[#This Row],[Net Sales]]+(Table1[[#This Row],[Cost of Goods Sold]]+Table1[[#This Row],[Distribution]]+Table1[[#This Row],[Warehousing]])</f>
        <v>12606.8</v>
      </c>
      <c r="Q1271" s="12">
        <f>Table1[[#This Row],[PROFIT]]/Table1[[#This Row],[Net Sales]]</f>
        <v>0.32350145651098389</v>
      </c>
      <c r="R1271" s="14">
        <f>ABS(Table1[[#This Row],[Distribution]])+ABS(Table1[[#This Row],[Warehousing]])</f>
        <v>1411.74</v>
      </c>
      <c r="S1271" s="12">
        <f>ABS(Table1[[#This Row],[Discounts]]/Table1[[#This Row],[Gross Sales]])</f>
        <v>9.2458313926408936E-2</v>
      </c>
      <c r="T1271" s="17">
        <f>Table1[[#This Row],[logistics cost]]/Table1[[#This Row],[Net Sales]]</f>
        <v>3.6226476680427742E-2</v>
      </c>
      <c r="U1271" s="1">
        <f>Table1[[#This Row],[PROFIT]]/Table1[[#This Row],[Volume]]</f>
        <v>111.5646017699115</v>
      </c>
      <c r="V1271" s="1">
        <f>ABS(Table1[[#This Row],[Discounts]])</f>
        <v>3970.16</v>
      </c>
    </row>
    <row r="1272" spans="1:22" ht="21.75" customHeight="1" x14ac:dyDescent="0.3">
      <c r="A1272" s="1">
        <v>1130010</v>
      </c>
      <c r="B1272" s="1" t="s">
        <v>26</v>
      </c>
      <c r="C1272" s="1">
        <v>202409</v>
      </c>
      <c r="D1272" s="1" t="s">
        <v>27</v>
      </c>
      <c r="E1272" s="1" t="s">
        <v>28</v>
      </c>
      <c r="F1272" s="1" t="s">
        <v>29</v>
      </c>
      <c r="G1272" s="1" t="s">
        <v>30</v>
      </c>
      <c r="H1272" s="1" t="s">
        <v>31</v>
      </c>
      <c r="I1272" s="5">
        <v>85.9</v>
      </c>
      <c r="J1272" s="5">
        <v>30924</v>
      </c>
      <c r="K1272" s="5">
        <v>-1085.46</v>
      </c>
      <c r="L1272" s="5">
        <v>29838.54</v>
      </c>
      <c r="M1272" s="5">
        <v>-19922.650000000001</v>
      </c>
      <c r="N1272" s="5">
        <v>-922.36</v>
      </c>
      <c r="O1272" s="5">
        <v>-391.78</v>
      </c>
      <c r="P1272" s="5">
        <f>Table1[[#This Row],[Net Sales]]+(Table1[[#This Row],[Cost of Goods Sold]]+Table1[[#This Row],[Distribution]]+Table1[[#This Row],[Warehousing]])</f>
        <v>8601.75</v>
      </c>
      <c r="Q1272" s="12">
        <f>Table1[[#This Row],[PROFIT]]/Table1[[#This Row],[Net Sales]]</f>
        <v>0.28827650414531003</v>
      </c>
      <c r="R1272" s="14">
        <f>ABS(Table1[[#This Row],[Distribution]])+ABS(Table1[[#This Row],[Warehousing]])</f>
        <v>1314.1399999999999</v>
      </c>
      <c r="S1272" s="12">
        <f>ABS(Table1[[#This Row],[Discounts]]/Table1[[#This Row],[Gross Sales]])</f>
        <v>3.5100892510671326E-2</v>
      </c>
      <c r="T1272" s="17">
        <f>Table1[[#This Row],[logistics cost]]/Table1[[#This Row],[Net Sales]]</f>
        <v>4.4041699091175369E-2</v>
      </c>
      <c r="U1272" s="1">
        <f>Table1[[#This Row],[PROFIT]]/Table1[[#This Row],[Volume]]</f>
        <v>100.13678696158323</v>
      </c>
      <c r="V1272" s="1">
        <f>ABS(Table1[[#This Row],[Discounts]])</f>
        <v>1085.46</v>
      </c>
    </row>
    <row r="1273" spans="1:22" ht="21.75" customHeight="1" x14ac:dyDescent="0.3">
      <c r="A1273" s="1">
        <v>1110020</v>
      </c>
      <c r="B1273" s="1" t="s">
        <v>41</v>
      </c>
      <c r="C1273" s="1">
        <v>202511</v>
      </c>
      <c r="D1273" s="1" t="s">
        <v>16</v>
      </c>
      <c r="E1273" s="1" t="s">
        <v>28</v>
      </c>
      <c r="F1273" s="1" t="s">
        <v>29</v>
      </c>
      <c r="G1273" s="1" t="s">
        <v>40</v>
      </c>
      <c r="H1273" s="1" t="s">
        <v>34</v>
      </c>
      <c r="I1273" s="5">
        <v>170.7</v>
      </c>
      <c r="J1273" s="5">
        <v>76815</v>
      </c>
      <c r="K1273" s="5">
        <v>-6655.58</v>
      </c>
      <c r="L1273" s="5">
        <v>70159.42</v>
      </c>
      <c r="M1273" s="5">
        <v>-46612.59</v>
      </c>
      <c r="N1273" s="5">
        <v>-2431.8200000000002</v>
      </c>
      <c r="O1273" s="5">
        <v>-1347.92</v>
      </c>
      <c r="P1273" s="5">
        <f>Table1[[#This Row],[Net Sales]]+(Table1[[#This Row],[Cost of Goods Sold]]+Table1[[#This Row],[Distribution]]+Table1[[#This Row],[Warehousing]])</f>
        <v>19767.090000000004</v>
      </c>
      <c r="Q1273" s="12">
        <f>Table1[[#This Row],[PROFIT]]/Table1[[#This Row],[Net Sales]]</f>
        <v>0.28174534510119958</v>
      </c>
      <c r="R1273" s="14">
        <f>ABS(Table1[[#This Row],[Distribution]])+ABS(Table1[[#This Row],[Warehousing]])</f>
        <v>3779.7400000000002</v>
      </c>
      <c r="S1273" s="12">
        <f>ABS(Table1[[#This Row],[Discounts]]/Table1[[#This Row],[Gross Sales]])</f>
        <v>8.6644275206665358E-2</v>
      </c>
      <c r="T1273" s="17">
        <f>Table1[[#This Row],[logistics cost]]/Table1[[#This Row],[Net Sales]]</f>
        <v>5.3873592455581876E-2</v>
      </c>
      <c r="U1273" s="1">
        <f>Table1[[#This Row],[PROFIT]]/Table1[[#This Row],[Volume]]</f>
        <v>115.80017574692445</v>
      </c>
      <c r="V1273" s="1">
        <f>ABS(Table1[[#This Row],[Discounts]])</f>
        <v>6655.58</v>
      </c>
    </row>
    <row r="1274" spans="1:22" ht="21.75" customHeight="1" x14ac:dyDescent="0.3">
      <c r="A1274" s="1">
        <v>1120020</v>
      </c>
      <c r="B1274" s="1" t="s">
        <v>21</v>
      </c>
      <c r="C1274" s="1">
        <v>202405</v>
      </c>
      <c r="D1274" s="1" t="s">
        <v>22</v>
      </c>
      <c r="E1274" s="1" t="s">
        <v>23</v>
      </c>
      <c r="F1274" s="1" t="s">
        <v>24</v>
      </c>
      <c r="G1274" s="1" t="s">
        <v>42</v>
      </c>
      <c r="H1274" s="1" t="s">
        <v>20</v>
      </c>
      <c r="I1274" s="5">
        <v>93.3</v>
      </c>
      <c r="J1274" s="5">
        <v>35454</v>
      </c>
      <c r="K1274" s="5">
        <v>-2299.65</v>
      </c>
      <c r="L1274" s="5">
        <v>33154.35</v>
      </c>
      <c r="M1274" s="5">
        <v>-22043.96</v>
      </c>
      <c r="N1274" s="5">
        <v>-773.29</v>
      </c>
      <c r="O1274" s="5">
        <v>-476.63</v>
      </c>
      <c r="P1274" s="5">
        <f>Table1[[#This Row],[Net Sales]]+(Table1[[#This Row],[Cost of Goods Sold]]+Table1[[#This Row],[Distribution]]+Table1[[#This Row],[Warehousing]])</f>
        <v>9860.4699999999975</v>
      </c>
      <c r="Q1274" s="12">
        <f>Table1[[#This Row],[PROFIT]]/Table1[[#This Row],[Net Sales]]</f>
        <v>0.29741104862559509</v>
      </c>
      <c r="R1274" s="14">
        <f>ABS(Table1[[#This Row],[Distribution]])+ABS(Table1[[#This Row],[Warehousing]])</f>
        <v>1249.92</v>
      </c>
      <c r="S1274" s="12">
        <f>ABS(Table1[[#This Row],[Discounts]]/Table1[[#This Row],[Gross Sales]])</f>
        <v>6.4862920968014895E-2</v>
      </c>
      <c r="T1274" s="17">
        <f>Table1[[#This Row],[logistics cost]]/Table1[[#This Row],[Net Sales]]</f>
        <v>3.7700030312764393E-2</v>
      </c>
      <c r="U1274" s="1">
        <f>Table1[[#This Row],[PROFIT]]/Table1[[#This Row],[Volume]]</f>
        <v>105.6856377277599</v>
      </c>
      <c r="V1274" s="1">
        <f>ABS(Table1[[#This Row],[Discounts]])</f>
        <v>2299.65</v>
      </c>
    </row>
    <row r="1275" spans="1:22" ht="21.75" customHeight="1" x14ac:dyDescent="0.3">
      <c r="A1275" s="1">
        <v>1110010</v>
      </c>
      <c r="B1275" s="1" t="s">
        <v>15</v>
      </c>
      <c r="C1275" s="1">
        <v>202504</v>
      </c>
      <c r="D1275" s="1" t="s">
        <v>16</v>
      </c>
      <c r="E1275" s="1" t="s">
        <v>17</v>
      </c>
      <c r="F1275" s="1" t="s">
        <v>18</v>
      </c>
      <c r="G1275" s="1" t="s">
        <v>42</v>
      </c>
      <c r="H1275" s="1" t="s">
        <v>20</v>
      </c>
      <c r="I1275" s="5">
        <v>28.8</v>
      </c>
      <c r="J1275" s="5">
        <v>12096</v>
      </c>
      <c r="K1275" s="5">
        <v>-1017.21</v>
      </c>
      <c r="L1275" s="5">
        <v>11078.79</v>
      </c>
      <c r="M1275" s="5">
        <v>-7192.7</v>
      </c>
      <c r="N1275" s="5">
        <v>-387.53</v>
      </c>
      <c r="O1275" s="5">
        <v>-171.4</v>
      </c>
      <c r="P1275" s="5">
        <f>Table1[[#This Row],[Net Sales]]+(Table1[[#This Row],[Cost of Goods Sold]]+Table1[[#This Row],[Distribution]]+Table1[[#This Row],[Warehousing]])</f>
        <v>3327.1600000000017</v>
      </c>
      <c r="Q1275" s="12">
        <f>Table1[[#This Row],[PROFIT]]/Table1[[#This Row],[Net Sales]]</f>
        <v>0.30031799501570128</v>
      </c>
      <c r="R1275" s="14">
        <f>ABS(Table1[[#This Row],[Distribution]])+ABS(Table1[[#This Row],[Warehousing]])</f>
        <v>558.92999999999995</v>
      </c>
      <c r="S1275" s="12">
        <f>ABS(Table1[[#This Row],[Discounts]]/Table1[[#This Row],[Gross Sales]])</f>
        <v>8.4094742063492073E-2</v>
      </c>
      <c r="T1275" s="17">
        <f>Table1[[#This Row],[logistics cost]]/Table1[[#This Row],[Net Sales]]</f>
        <v>5.0450455329507995E-2</v>
      </c>
      <c r="U1275" s="1">
        <f>Table1[[#This Row],[PROFIT]]/Table1[[#This Row],[Volume]]</f>
        <v>115.52638888888895</v>
      </c>
      <c r="V1275" s="1">
        <f>ABS(Table1[[#This Row],[Discounts]])</f>
        <v>1017.21</v>
      </c>
    </row>
    <row r="1276" spans="1:22" ht="21.75" customHeight="1" x14ac:dyDescent="0.3">
      <c r="A1276" s="1">
        <v>1120020</v>
      </c>
      <c r="B1276" s="1" t="s">
        <v>21</v>
      </c>
      <c r="C1276" s="1">
        <v>202404</v>
      </c>
      <c r="D1276" s="1" t="s">
        <v>22</v>
      </c>
      <c r="E1276" s="1" t="s">
        <v>23</v>
      </c>
      <c r="F1276" s="1" t="s">
        <v>24</v>
      </c>
      <c r="G1276" s="1" t="s">
        <v>19</v>
      </c>
      <c r="H1276" s="1" t="s">
        <v>20</v>
      </c>
      <c r="I1276" s="5">
        <v>57.9</v>
      </c>
      <c r="J1276" s="5">
        <v>22002</v>
      </c>
      <c r="K1276" s="5">
        <v>-1514.33</v>
      </c>
      <c r="L1276" s="5">
        <v>20487.669999999998</v>
      </c>
      <c r="M1276" s="5">
        <v>-13835.7</v>
      </c>
      <c r="N1276" s="5">
        <v>-687.03</v>
      </c>
      <c r="O1276" s="5">
        <v>-311.92</v>
      </c>
      <c r="P1276" s="5">
        <f>Table1[[#This Row],[Net Sales]]+(Table1[[#This Row],[Cost of Goods Sold]]+Table1[[#This Row],[Distribution]]+Table1[[#This Row],[Warehousing]])</f>
        <v>5653.0199999999968</v>
      </c>
      <c r="Q1276" s="12">
        <f>Table1[[#This Row],[PROFIT]]/Table1[[#This Row],[Net Sales]]</f>
        <v>0.2759230307790001</v>
      </c>
      <c r="R1276" s="14">
        <f>ABS(Table1[[#This Row],[Distribution]])+ABS(Table1[[#This Row],[Warehousing]])</f>
        <v>998.95</v>
      </c>
      <c r="S1276" s="12">
        <f>ABS(Table1[[#This Row],[Discounts]]/Table1[[#This Row],[Gross Sales]])</f>
        <v>6.88269248250159E-2</v>
      </c>
      <c r="T1276" s="17">
        <f>Table1[[#This Row],[logistics cost]]/Table1[[#This Row],[Net Sales]]</f>
        <v>4.8758594803606274E-2</v>
      </c>
      <c r="U1276" s="1">
        <f>Table1[[#This Row],[PROFIT]]/Table1[[#This Row],[Volume]]</f>
        <v>97.634196891191664</v>
      </c>
      <c r="V1276" s="1">
        <f>ABS(Table1[[#This Row],[Discounts]])</f>
        <v>1514.33</v>
      </c>
    </row>
    <row r="1277" spans="1:22" ht="21.75" customHeight="1" x14ac:dyDescent="0.3">
      <c r="A1277" s="1">
        <v>1130010</v>
      </c>
      <c r="B1277" s="1" t="s">
        <v>26</v>
      </c>
      <c r="C1277" s="1">
        <v>202405</v>
      </c>
      <c r="D1277" s="1" t="s">
        <v>27</v>
      </c>
      <c r="E1277" s="1" t="s">
        <v>28</v>
      </c>
      <c r="F1277" s="1" t="s">
        <v>29</v>
      </c>
      <c r="G1277" s="1" t="s">
        <v>33</v>
      </c>
      <c r="H1277" s="1" t="s">
        <v>34</v>
      </c>
      <c r="I1277" s="5">
        <v>122.5</v>
      </c>
      <c r="J1277" s="5">
        <v>44100</v>
      </c>
      <c r="K1277" s="5">
        <v>-3993.29</v>
      </c>
      <c r="L1277" s="5">
        <v>40106.71</v>
      </c>
      <c r="M1277" s="5">
        <v>-26798.05</v>
      </c>
      <c r="N1277" s="5">
        <v>-1565.76</v>
      </c>
      <c r="O1277" s="5">
        <v>-549.96</v>
      </c>
      <c r="P1277" s="5">
        <f>Table1[[#This Row],[Net Sales]]+(Table1[[#This Row],[Cost of Goods Sold]]+Table1[[#This Row],[Distribution]]+Table1[[#This Row],[Warehousing]])</f>
        <v>11192.940000000002</v>
      </c>
      <c r="Q1277" s="12">
        <f>Table1[[#This Row],[PROFIT]]/Table1[[#This Row],[Net Sales]]</f>
        <v>0.27907898703234452</v>
      </c>
      <c r="R1277" s="14">
        <f>ABS(Table1[[#This Row],[Distribution]])+ABS(Table1[[#This Row],[Warehousing]])</f>
        <v>2115.7200000000003</v>
      </c>
      <c r="S1277" s="12">
        <f>ABS(Table1[[#This Row],[Discounts]]/Table1[[#This Row],[Gross Sales]])</f>
        <v>9.0550793650793646E-2</v>
      </c>
      <c r="T1277" s="17">
        <f>Table1[[#This Row],[logistics cost]]/Table1[[#This Row],[Net Sales]]</f>
        <v>5.2752270131357082E-2</v>
      </c>
      <c r="U1277" s="1">
        <f>Table1[[#This Row],[PROFIT]]/Table1[[#This Row],[Volume]]</f>
        <v>91.370938775510226</v>
      </c>
      <c r="V1277" s="1">
        <f>ABS(Table1[[#This Row],[Discounts]])</f>
        <v>3993.29</v>
      </c>
    </row>
    <row r="1278" spans="1:22" ht="21.75" customHeight="1" x14ac:dyDescent="0.3">
      <c r="A1278" s="1">
        <v>1130010</v>
      </c>
      <c r="B1278" s="1" t="s">
        <v>26</v>
      </c>
      <c r="C1278" s="1">
        <v>202503</v>
      </c>
      <c r="D1278" s="1" t="s">
        <v>27</v>
      </c>
      <c r="E1278" s="1" t="s">
        <v>28</v>
      </c>
      <c r="F1278" s="1" t="s">
        <v>29</v>
      </c>
      <c r="G1278" s="1" t="s">
        <v>40</v>
      </c>
      <c r="H1278" s="1" t="s">
        <v>34</v>
      </c>
      <c r="I1278" s="5">
        <v>102.7</v>
      </c>
      <c r="J1278" s="5">
        <v>36972</v>
      </c>
      <c r="K1278" s="5">
        <v>-2954.26</v>
      </c>
      <c r="L1278" s="5">
        <v>34017.74</v>
      </c>
      <c r="M1278" s="5">
        <v>-22615.19</v>
      </c>
      <c r="N1278" s="5">
        <v>-1358.12</v>
      </c>
      <c r="O1278" s="5">
        <v>-655.81</v>
      </c>
      <c r="P1278" s="5">
        <f>Table1[[#This Row],[Net Sales]]+(Table1[[#This Row],[Cost of Goods Sold]]+Table1[[#This Row],[Distribution]]+Table1[[#This Row],[Warehousing]])</f>
        <v>9388.619999999999</v>
      </c>
      <c r="Q1278" s="12">
        <f>Table1[[#This Row],[PROFIT]]/Table1[[#This Row],[Net Sales]]</f>
        <v>0.27599187953109172</v>
      </c>
      <c r="R1278" s="14">
        <f>ABS(Table1[[#This Row],[Distribution]])+ABS(Table1[[#This Row],[Warehousing]])</f>
        <v>2013.9299999999998</v>
      </c>
      <c r="S1278" s="12">
        <f>ABS(Table1[[#This Row],[Discounts]]/Table1[[#This Row],[Gross Sales]])</f>
        <v>7.9905333766093267E-2</v>
      </c>
      <c r="T1278" s="17">
        <f>Table1[[#This Row],[logistics cost]]/Table1[[#This Row],[Net Sales]]</f>
        <v>5.9202345599678283E-2</v>
      </c>
      <c r="U1278" s="1">
        <f>Table1[[#This Row],[PROFIT]]/Table1[[#This Row],[Volume]]</f>
        <v>91.417916260954229</v>
      </c>
      <c r="V1278" s="1">
        <f>ABS(Table1[[#This Row],[Discounts]])</f>
        <v>2954.26</v>
      </c>
    </row>
    <row r="1279" spans="1:22" ht="21.75" customHeight="1" x14ac:dyDescent="0.3">
      <c r="A1279" s="1">
        <v>1110020</v>
      </c>
      <c r="B1279" s="1" t="s">
        <v>41</v>
      </c>
      <c r="C1279" s="1">
        <v>202411</v>
      </c>
      <c r="D1279" s="1" t="s">
        <v>16</v>
      </c>
      <c r="E1279" s="1" t="s">
        <v>28</v>
      </c>
      <c r="F1279" s="1" t="s">
        <v>29</v>
      </c>
      <c r="G1279" s="1" t="s">
        <v>30</v>
      </c>
      <c r="H1279" s="1" t="s">
        <v>31</v>
      </c>
      <c r="I1279" s="5">
        <v>55.8</v>
      </c>
      <c r="J1279" s="5">
        <v>25110</v>
      </c>
      <c r="K1279" s="5">
        <v>-577.71</v>
      </c>
      <c r="L1279" s="5">
        <v>24532.29</v>
      </c>
      <c r="M1279" s="5">
        <v>-15308.71</v>
      </c>
      <c r="N1279" s="5">
        <v>-970</v>
      </c>
      <c r="O1279" s="5">
        <v>-321.82</v>
      </c>
      <c r="P1279" s="5">
        <f>Table1[[#This Row],[Net Sales]]+(Table1[[#This Row],[Cost of Goods Sold]]+Table1[[#This Row],[Distribution]]+Table1[[#This Row],[Warehousing]])</f>
        <v>7931.760000000002</v>
      </c>
      <c r="Q1279" s="12">
        <f>Table1[[#This Row],[PROFIT]]/Table1[[#This Row],[Net Sales]]</f>
        <v>0.3233191846338031</v>
      </c>
      <c r="R1279" s="14">
        <f>ABS(Table1[[#This Row],[Distribution]])+ABS(Table1[[#This Row],[Warehousing]])</f>
        <v>1291.82</v>
      </c>
      <c r="S1279" s="12">
        <f>ABS(Table1[[#This Row],[Discounts]]/Table1[[#This Row],[Gross Sales]])</f>
        <v>2.3007168458781365E-2</v>
      </c>
      <c r="T1279" s="17">
        <f>Table1[[#This Row],[logistics cost]]/Table1[[#This Row],[Net Sales]]</f>
        <v>5.2657945915362971E-2</v>
      </c>
      <c r="U1279" s="1">
        <f>Table1[[#This Row],[PROFIT]]/Table1[[#This Row],[Volume]]</f>
        <v>142.14623655913982</v>
      </c>
      <c r="V1279" s="1">
        <f>ABS(Table1[[#This Row],[Discounts]])</f>
        <v>577.71</v>
      </c>
    </row>
    <row r="1280" spans="1:22" ht="21.75" customHeight="1" x14ac:dyDescent="0.3">
      <c r="A1280" s="1">
        <v>1110020</v>
      </c>
      <c r="B1280" s="1" t="s">
        <v>41</v>
      </c>
      <c r="C1280" s="1">
        <v>202506</v>
      </c>
      <c r="D1280" s="1" t="s">
        <v>16</v>
      </c>
      <c r="E1280" s="1" t="s">
        <v>28</v>
      </c>
      <c r="F1280" s="1" t="s">
        <v>29</v>
      </c>
      <c r="G1280" s="1" t="s">
        <v>36</v>
      </c>
      <c r="H1280" s="1" t="s">
        <v>37</v>
      </c>
      <c r="I1280" s="5">
        <v>164.6</v>
      </c>
      <c r="J1280" s="5">
        <v>74070</v>
      </c>
      <c r="K1280" s="5">
        <v>-6206.22</v>
      </c>
      <c r="L1280" s="5">
        <v>67863.78</v>
      </c>
      <c r="M1280" s="5">
        <v>-44620.32</v>
      </c>
      <c r="N1280" s="5">
        <v>-2164.11</v>
      </c>
      <c r="O1280" s="5">
        <v>-723.95</v>
      </c>
      <c r="P1280" s="5">
        <f>Table1[[#This Row],[Net Sales]]+(Table1[[#This Row],[Cost of Goods Sold]]+Table1[[#This Row],[Distribution]]+Table1[[#This Row],[Warehousing]])</f>
        <v>20355.400000000001</v>
      </c>
      <c r="Q1280" s="12">
        <f>Table1[[#This Row],[PROFIT]]/Table1[[#This Row],[Net Sales]]</f>
        <v>0.29994497801330844</v>
      </c>
      <c r="R1280" s="14">
        <f>ABS(Table1[[#This Row],[Distribution]])+ABS(Table1[[#This Row],[Warehousing]])</f>
        <v>2888.0600000000004</v>
      </c>
      <c r="S1280" s="12">
        <f>ABS(Table1[[#This Row],[Discounts]]/Table1[[#This Row],[Gross Sales]])</f>
        <v>8.378857837181046E-2</v>
      </c>
      <c r="T1280" s="17">
        <f>Table1[[#This Row],[logistics cost]]/Table1[[#This Row],[Net Sales]]</f>
        <v>4.2556721715177083E-2</v>
      </c>
      <c r="U1280" s="1">
        <f>Table1[[#This Row],[PROFIT]]/Table1[[#This Row],[Volume]]</f>
        <v>123.66585662211423</v>
      </c>
      <c r="V1280" s="1">
        <f>ABS(Table1[[#This Row],[Discounts]])</f>
        <v>6206.22</v>
      </c>
    </row>
    <row r="1281" spans="1:22" ht="21.75" customHeight="1" x14ac:dyDescent="0.3">
      <c r="A1281" s="1">
        <v>1130010</v>
      </c>
      <c r="B1281" s="1" t="s">
        <v>26</v>
      </c>
      <c r="C1281" s="1">
        <v>202509</v>
      </c>
      <c r="D1281" s="1" t="s">
        <v>27</v>
      </c>
      <c r="E1281" s="1" t="s">
        <v>28</v>
      </c>
      <c r="F1281" s="1" t="s">
        <v>29</v>
      </c>
      <c r="G1281" s="1" t="s">
        <v>39</v>
      </c>
      <c r="H1281" s="1" t="s">
        <v>37</v>
      </c>
      <c r="I1281" s="5">
        <v>53.5</v>
      </c>
      <c r="J1281" s="5">
        <v>19260</v>
      </c>
      <c r="K1281" s="5">
        <v>-1689.21</v>
      </c>
      <c r="L1281" s="5">
        <v>17570.79</v>
      </c>
      <c r="M1281" s="5">
        <v>-11193.49</v>
      </c>
      <c r="N1281" s="5">
        <v>-671.74</v>
      </c>
      <c r="O1281" s="5">
        <v>-250.59</v>
      </c>
      <c r="P1281" s="5">
        <f>Table1[[#This Row],[Net Sales]]+(Table1[[#This Row],[Cost of Goods Sold]]+Table1[[#This Row],[Distribution]]+Table1[[#This Row],[Warehousing]])</f>
        <v>5454.9700000000012</v>
      </c>
      <c r="Q1281" s="12">
        <f>Table1[[#This Row],[PROFIT]]/Table1[[#This Row],[Net Sales]]</f>
        <v>0.3104567296063524</v>
      </c>
      <c r="R1281" s="14">
        <f>ABS(Table1[[#This Row],[Distribution]])+ABS(Table1[[#This Row],[Warehousing]])</f>
        <v>922.33</v>
      </c>
      <c r="S1281" s="12">
        <f>ABS(Table1[[#This Row],[Discounts]]/Table1[[#This Row],[Gross Sales]])</f>
        <v>8.7705607476635514E-2</v>
      </c>
      <c r="T1281" s="17">
        <f>Table1[[#This Row],[logistics cost]]/Table1[[#This Row],[Net Sales]]</f>
        <v>5.2492232847811626E-2</v>
      </c>
      <c r="U1281" s="1">
        <f>Table1[[#This Row],[PROFIT]]/Table1[[#This Row],[Volume]]</f>
        <v>101.96205607476638</v>
      </c>
      <c r="V1281" s="1">
        <f>ABS(Table1[[#This Row],[Discounts]])</f>
        <v>1689.21</v>
      </c>
    </row>
    <row r="1282" spans="1:22" ht="21.75" customHeight="1" x14ac:dyDescent="0.3">
      <c r="A1282" s="1">
        <v>1120010</v>
      </c>
      <c r="B1282" s="1" t="s">
        <v>32</v>
      </c>
      <c r="C1282" s="1">
        <v>202409</v>
      </c>
      <c r="D1282" s="1" t="s">
        <v>22</v>
      </c>
      <c r="E1282" s="1" t="s">
        <v>17</v>
      </c>
      <c r="F1282" s="1" t="s">
        <v>18</v>
      </c>
      <c r="G1282" s="1" t="s">
        <v>40</v>
      </c>
      <c r="H1282" s="1" t="s">
        <v>34</v>
      </c>
      <c r="I1282" s="5">
        <v>190.3</v>
      </c>
      <c r="J1282" s="5">
        <v>91344</v>
      </c>
      <c r="K1282" s="5">
        <v>-8152.27</v>
      </c>
      <c r="L1282" s="5">
        <v>83191.73</v>
      </c>
      <c r="M1282" s="5">
        <v>-52590.09</v>
      </c>
      <c r="N1282" s="5">
        <v>-2649.89</v>
      </c>
      <c r="O1282" s="5">
        <v>-917.59</v>
      </c>
      <c r="P1282" s="5">
        <f>Table1[[#This Row],[Net Sales]]+(Table1[[#This Row],[Cost of Goods Sold]]+Table1[[#This Row],[Distribution]]+Table1[[#This Row],[Warehousing]])</f>
        <v>27034.160000000003</v>
      </c>
      <c r="Q1282" s="12">
        <f>Table1[[#This Row],[PROFIT]]/Table1[[#This Row],[Net Sales]]</f>
        <v>0.32496210861344038</v>
      </c>
      <c r="R1282" s="14">
        <f>ABS(Table1[[#This Row],[Distribution]])+ABS(Table1[[#This Row],[Warehousing]])</f>
        <v>3567.48</v>
      </c>
      <c r="S1282" s="12">
        <f>ABS(Table1[[#This Row],[Discounts]]/Table1[[#This Row],[Gross Sales]])</f>
        <v>8.9248007531967072E-2</v>
      </c>
      <c r="T1282" s="17">
        <f>Table1[[#This Row],[logistics cost]]/Table1[[#This Row],[Net Sales]]</f>
        <v>4.2882627876593027E-2</v>
      </c>
      <c r="U1282" s="1">
        <f>Table1[[#This Row],[PROFIT]]/Table1[[#This Row],[Volume]]</f>
        <v>142.06074619022596</v>
      </c>
      <c r="V1282" s="1">
        <f>ABS(Table1[[#This Row],[Discounts]])</f>
        <v>8152.27</v>
      </c>
    </row>
    <row r="1283" spans="1:22" ht="21.75" customHeight="1" x14ac:dyDescent="0.3">
      <c r="A1283" s="1">
        <v>1110020</v>
      </c>
      <c r="B1283" s="1" t="s">
        <v>41</v>
      </c>
      <c r="C1283" s="1">
        <v>202409</v>
      </c>
      <c r="D1283" s="1" t="s">
        <v>16</v>
      </c>
      <c r="E1283" s="1" t="s">
        <v>28</v>
      </c>
      <c r="F1283" s="1" t="s">
        <v>29</v>
      </c>
      <c r="G1283" s="1" t="s">
        <v>33</v>
      </c>
      <c r="H1283" s="1" t="s">
        <v>34</v>
      </c>
      <c r="I1283" s="5">
        <v>190.9</v>
      </c>
      <c r="J1283" s="5">
        <v>85905</v>
      </c>
      <c r="K1283" s="5">
        <v>-6339.89</v>
      </c>
      <c r="L1283" s="5">
        <v>79565.11</v>
      </c>
      <c r="M1283" s="5">
        <v>-51823.86</v>
      </c>
      <c r="N1283" s="5">
        <v>-2617.42</v>
      </c>
      <c r="O1283" s="5">
        <v>-1100.3399999999999</v>
      </c>
      <c r="P1283" s="5">
        <f>Table1[[#This Row],[Net Sales]]+(Table1[[#This Row],[Cost of Goods Sold]]+Table1[[#This Row],[Distribution]]+Table1[[#This Row],[Warehousing]])</f>
        <v>24023.490000000005</v>
      </c>
      <c r="Q1283" s="12">
        <f>Table1[[#This Row],[PROFIT]]/Table1[[#This Row],[Net Sales]]</f>
        <v>0.30193498130022073</v>
      </c>
      <c r="R1283" s="14">
        <f>ABS(Table1[[#This Row],[Distribution]])+ABS(Table1[[#This Row],[Warehousing]])</f>
        <v>3717.76</v>
      </c>
      <c r="S1283" s="12">
        <f>ABS(Table1[[#This Row],[Discounts]]/Table1[[#This Row],[Gross Sales]])</f>
        <v>7.3801175717362208E-2</v>
      </c>
      <c r="T1283" s="17">
        <f>Table1[[#This Row],[logistics cost]]/Table1[[#This Row],[Net Sales]]</f>
        <v>4.6726008422535964E-2</v>
      </c>
      <c r="U1283" s="1">
        <f>Table1[[#This Row],[PROFIT]]/Table1[[#This Row],[Volume]]</f>
        <v>125.84332111052909</v>
      </c>
      <c r="V1283" s="1">
        <f>ABS(Table1[[#This Row],[Discounts]])</f>
        <v>6339.89</v>
      </c>
    </row>
    <row r="1284" spans="1:22" ht="21.75" customHeight="1" x14ac:dyDescent="0.3">
      <c r="A1284" s="1">
        <v>1130010</v>
      </c>
      <c r="B1284" s="1" t="s">
        <v>26</v>
      </c>
      <c r="C1284" s="1">
        <v>202407</v>
      </c>
      <c r="D1284" s="1" t="s">
        <v>27</v>
      </c>
      <c r="E1284" s="1" t="s">
        <v>28</v>
      </c>
      <c r="F1284" s="1" t="s">
        <v>29</v>
      </c>
      <c r="G1284" s="1" t="s">
        <v>40</v>
      </c>
      <c r="H1284" s="1" t="s">
        <v>34</v>
      </c>
      <c r="I1284" s="5">
        <v>92</v>
      </c>
      <c r="J1284" s="5">
        <v>33120</v>
      </c>
      <c r="K1284" s="5">
        <v>-3096.75</v>
      </c>
      <c r="L1284" s="5">
        <v>30023.25</v>
      </c>
      <c r="M1284" s="5">
        <v>-20396.150000000001</v>
      </c>
      <c r="N1284" s="5">
        <v>-655.30999999999995</v>
      </c>
      <c r="O1284" s="5">
        <v>-541.42999999999995</v>
      </c>
      <c r="P1284" s="5">
        <f>Table1[[#This Row],[Net Sales]]+(Table1[[#This Row],[Cost of Goods Sold]]+Table1[[#This Row],[Distribution]]+Table1[[#This Row],[Warehousing]])</f>
        <v>8430.3599999999969</v>
      </c>
      <c r="Q1284" s="12">
        <f>Table1[[#This Row],[PROFIT]]/Table1[[#This Row],[Net Sales]]</f>
        <v>0.280794384352127</v>
      </c>
      <c r="R1284" s="14">
        <f>ABS(Table1[[#This Row],[Distribution]])+ABS(Table1[[#This Row],[Warehousing]])</f>
        <v>1196.7399999999998</v>
      </c>
      <c r="S1284" s="12">
        <f>ABS(Table1[[#This Row],[Discounts]]/Table1[[#This Row],[Gross Sales]])</f>
        <v>9.350090579710145E-2</v>
      </c>
      <c r="T1284" s="17">
        <f>Table1[[#This Row],[logistics cost]]/Table1[[#This Row],[Net Sales]]</f>
        <v>3.9860441491177664E-2</v>
      </c>
      <c r="U1284" s="1">
        <f>Table1[[#This Row],[PROFIT]]/Table1[[#This Row],[Volume]]</f>
        <v>91.634347826086923</v>
      </c>
      <c r="V1284" s="1">
        <f>ABS(Table1[[#This Row],[Discounts]])</f>
        <v>3096.75</v>
      </c>
    </row>
    <row r="1285" spans="1:22" ht="21.75" customHeight="1" x14ac:dyDescent="0.3">
      <c r="A1285" s="1">
        <v>1110020</v>
      </c>
      <c r="B1285" s="1" t="s">
        <v>41</v>
      </c>
      <c r="C1285" s="1">
        <v>202504</v>
      </c>
      <c r="D1285" s="1" t="s">
        <v>16</v>
      </c>
      <c r="E1285" s="1" t="s">
        <v>28</v>
      </c>
      <c r="F1285" s="1" t="s">
        <v>29</v>
      </c>
      <c r="G1285" s="1" t="s">
        <v>36</v>
      </c>
      <c r="H1285" s="1" t="s">
        <v>37</v>
      </c>
      <c r="I1285" s="5">
        <v>268.7</v>
      </c>
      <c r="J1285" s="5">
        <v>120915</v>
      </c>
      <c r="K1285" s="5">
        <v>-11237.06</v>
      </c>
      <c r="L1285" s="5">
        <v>109677.94</v>
      </c>
      <c r="M1285" s="5">
        <v>-73896.3</v>
      </c>
      <c r="N1285" s="5">
        <v>-2308.04</v>
      </c>
      <c r="O1285" s="5">
        <v>-1658.01</v>
      </c>
      <c r="P1285" s="5">
        <f>Table1[[#This Row],[Net Sales]]+(Table1[[#This Row],[Cost of Goods Sold]]+Table1[[#This Row],[Distribution]]+Table1[[#This Row],[Warehousing]])</f>
        <v>31815.590000000011</v>
      </c>
      <c r="Q1285" s="12">
        <f>Table1[[#This Row],[PROFIT]]/Table1[[#This Row],[Net Sales]]</f>
        <v>0.29008194355218569</v>
      </c>
      <c r="R1285" s="14">
        <f>ABS(Table1[[#This Row],[Distribution]])+ABS(Table1[[#This Row],[Warehousing]])</f>
        <v>3966.05</v>
      </c>
      <c r="S1285" s="12">
        <f>ABS(Table1[[#This Row],[Discounts]]/Table1[[#This Row],[Gross Sales]])</f>
        <v>9.2933548360418478E-2</v>
      </c>
      <c r="T1285" s="17">
        <f>Table1[[#This Row],[logistics cost]]/Table1[[#This Row],[Net Sales]]</f>
        <v>3.6160872459858384E-2</v>
      </c>
      <c r="U1285" s="1">
        <f>Table1[[#This Row],[PROFIT]]/Table1[[#This Row],[Volume]]</f>
        <v>118.40561965016752</v>
      </c>
      <c r="V1285" s="1">
        <f>ABS(Table1[[#This Row],[Discounts]])</f>
        <v>11237.06</v>
      </c>
    </row>
    <row r="1286" spans="1:22" ht="21.75" customHeight="1" x14ac:dyDescent="0.3">
      <c r="A1286" s="1">
        <v>1120020</v>
      </c>
      <c r="B1286" s="1" t="s">
        <v>21</v>
      </c>
      <c r="C1286" s="1">
        <v>202504</v>
      </c>
      <c r="D1286" s="1" t="s">
        <v>22</v>
      </c>
      <c r="E1286" s="1" t="s">
        <v>23</v>
      </c>
      <c r="F1286" s="1" t="s">
        <v>24</v>
      </c>
      <c r="G1286" s="1" t="s">
        <v>43</v>
      </c>
      <c r="H1286" s="1" t="s">
        <v>31</v>
      </c>
      <c r="I1286" s="5">
        <v>46</v>
      </c>
      <c r="J1286" s="5">
        <v>17480</v>
      </c>
      <c r="K1286" s="5">
        <v>-524.53</v>
      </c>
      <c r="L1286" s="5">
        <v>16955.47</v>
      </c>
      <c r="M1286" s="5">
        <v>-10631.72</v>
      </c>
      <c r="N1286" s="5">
        <v>-529.05999999999995</v>
      </c>
      <c r="O1286" s="5">
        <v>-233.53</v>
      </c>
      <c r="P1286" s="5">
        <f>Table1[[#This Row],[Net Sales]]+(Table1[[#This Row],[Cost of Goods Sold]]+Table1[[#This Row],[Distribution]]+Table1[[#This Row],[Warehousing]])</f>
        <v>5561.1600000000017</v>
      </c>
      <c r="Q1286" s="12">
        <f>Table1[[#This Row],[PROFIT]]/Table1[[#This Row],[Net Sales]]</f>
        <v>0.32798618970751042</v>
      </c>
      <c r="R1286" s="14">
        <f>ABS(Table1[[#This Row],[Distribution]])+ABS(Table1[[#This Row],[Warehousing]])</f>
        <v>762.58999999999992</v>
      </c>
      <c r="S1286" s="12">
        <f>ABS(Table1[[#This Row],[Discounts]]/Table1[[#This Row],[Gross Sales]])</f>
        <v>3.0007437070938215E-2</v>
      </c>
      <c r="T1286" s="17">
        <f>Table1[[#This Row],[logistics cost]]/Table1[[#This Row],[Net Sales]]</f>
        <v>4.4976046078345211E-2</v>
      </c>
      <c r="U1286" s="1">
        <f>Table1[[#This Row],[PROFIT]]/Table1[[#This Row],[Volume]]</f>
        <v>120.89478260869569</v>
      </c>
      <c r="V1286" s="1">
        <f>ABS(Table1[[#This Row],[Discounts]])</f>
        <v>524.53</v>
      </c>
    </row>
    <row r="1287" spans="1:22" ht="21.75" customHeight="1" x14ac:dyDescent="0.3">
      <c r="A1287" s="1">
        <v>1120020</v>
      </c>
      <c r="B1287" s="1" t="s">
        <v>21</v>
      </c>
      <c r="C1287" s="1">
        <v>202410</v>
      </c>
      <c r="D1287" s="1" t="s">
        <v>22</v>
      </c>
      <c r="E1287" s="1" t="s">
        <v>23</v>
      </c>
      <c r="F1287" s="1" t="s">
        <v>24</v>
      </c>
      <c r="G1287" s="1" t="s">
        <v>35</v>
      </c>
      <c r="H1287" s="1" t="s">
        <v>31</v>
      </c>
      <c r="I1287" s="5">
        <v>102.3</v>
      </c>
      <c r="J1287" s="5">
        <v>38874</v>
      </c>
      <c r="K1287" s="5">
        <v>-1023.92</v>
      </c>
      <c r="L1287" s="5">
        <v>37850.080000000002</v>
      </c>
      <c r="M1287" s="5">
        <v>-23644.639999999999</v>
      </c>
      <c r="N1287" s="5">
        <v>-1215.28</v>
      </c>
      <c r="O1287" s="5">
        <v>-459.46</v>
      </c>
      <c r="P1287" s="5">
        <f>Table1[[#This Row],[Net Sales]]+(Table1[[#This Row],[Cost of Goods Sold]]+Table1[[#This Row],[Distribution]]+Table1[[#This Row],[Warehousing]])</f>
        <v>12530.700000000004</v>
      </c>
      <c r="Q1287" s="12">
        <f>Table1[[#This Row],[PROFIT]]/Table1[[#This Row],[Net Sales]]</f>
        <v>0.33106138745281394</v>
      </c>
      <c r="R1287" s="14">
        <f>ABS(Table1[[#This Row],[Distribution]])+ABS(Table1[[#This Row],[Warehousing]])</f>
        <v>1674.74</v>
      </c>
      <c r="S1287" s="12">
        <f>ABS(Table1[[#This Row],[Discounts]]/Table1[[#This Row],[Gross Sales]])</f>
        <v>2.6339455677316458E-2</v>
      </c>
      <c r="T1287" s="17">
        <f>Table1[[#This Row],[logistics cost]]/Table1[[#This Row],[Net Sales]]</f>
        <v>4.4246670020248305E-2</v>
      </c>
      <c r="U1287" s="1">
        <f>Table1[[#This Row],[PROFIT]]/Table1[[#This Row],[Volume]]</f>
        <v>122.48973607038128</v>
      </c>
      <c r="V1287" s="1">
        <f>ABS(Table1[[#This Row],[Discounts]])</f>
        <v>1023.92</v>
      </c>
    </row>
    <row r="1288" spans="1:22" ht="21.75" customHeight="1" x14ac:dyDescent="0.3">
      <c r="A1288" s="1">
        <v>1110020</v>
      </c>
      <c r="B1288" s="1" t="s">
        <v>41</v>
      </c>
      <c r="C1288" s="1">
        <v>202502</v>
      </c>
      <c r="D1288" s="1" t="s">
        <v>16</v>
      </c>
      <c r="E1288" s="1" t="s">
        <v>28</v>
      </c>
      <c r="F1288" s="1" t="s">
        <v>29</v>
      </c>
      <c r="G1288" s="1" t="s">
        <v>33</v>
      </c>
      <c r="H1288" s="1" t="s">
        <v>34</v>
      </c>
      <c r="I1288" s="5">
        <v>190.1</v>
      </c>
      <c r="J1288" s="5">
        <v>85545</v>
      </c>
      <c r="K1288" s="5">
        <v>-7245.9</v>
      </c>
      <c r="L1288" s="5">
        <v>78299.100000000006</v>
      </c>
      <c r="M1288" s="5">
        <v>-52251.96</v>
      </c>
      <c r="N1288" s="5">
        <v>-2639.26</v>
      </c>
      <c r="O1288" s="5">
        <v>-1219.83</v>
      </c>
      <c r="P1288" s="5">
        <f>Table1[[#This Row],[Net Sales]]+(Table1[[#This Row],[Cost of Goods Sold]]+Table1[[#This Row],[Distribution]]+Table1[[#This Row],[Warehousing]])</f>
        <v>22188.050000000003</v>
      </c>
      <c r="Q1288" s="12">
        <f>Table1[[#This Row],[PROFIT]]/Table1[[#This Row],[Net Sales]]</f>
        <v>0.28337554326933517</v>
      </c>
      <c r="R1288" s="14">
        <f>ABS(Table1[[#This Row],[Distribution]])+ABS(Table1[[#This Row],[Warehousing]])</f>
        <v>3859.09</v>
      </c>
      <c r="S1288" s="12">
        <f>ABS(Table1[[#This Row],[Discounts]]/Table1[[#This Row],[Gross Sales]])</f>
        <v>8.4702788006312466E-2</v>
      </c>
      <c r="T1288" s="17">
        <f>Table1[[#This Row],[logistics cost]]/Table1[[#This Row],[Net Sales]]</f>
        <v>4.9286517980411011E-2</v>
      </c>
      <c r="U1288" s="1">
        <f>Table1[[#This Row],[PROFIT]]/Table1[[#This Row],[Volume]]</f>
        <v>116.71778011572859</v>
      </c>
      <c r="V1288" s="1">
        <f>ABS(Table1[[#This Row],[Discounts]])</f>
        <v>7245.9</v>
      </c>
    </row>
    <row r="1289" spans="1:22" ht="21.75" customHeight="1" x14ac:dyDescent="0.3">
      <c r="A1289" s="1">
        <v>1120020</v>
      </c>
      <c r="B1289" s="1" t="s">
        <v>21</v>
      </c>
      <c r="C1289" s="1">
        <v>202401</v>
      </c>
      <c r="D1289" s="1" t="s">
        <v>22</v>
      </c>
      <c r="E1289" s="1" t="s">
        <v>23</v>
      </c>
      <c r="F1289" s="1" t="s">
        <v>24</v>
      </c>
      <c r="G1289" s="1" t="s">
        <v>33</v>
      </c>
      <c r="H1289" s="1" t="s">
        <v>34</v>
      </c>
      <c r="I1289" s="5">
        <v>266.5</v>
      </c>
      <c r="J1289" s="5">
        <v>101270</v>
      </c>
      <c r="K1289" s="5">
        <v>-9687.61</v>
      </c>
      <c r="L1289" s="5">
        <v>91582.39</v>
      </c>
      <c r="M1289" s="5">
        <v>-61016.28</v>
      </c>
      <c r="N1289" s="5">
        <v>-2465.38</v>
      </c>
      <c r="O1289" s="5">
        <v>-1304.2</v>
      </c>
      <c r="P1289" s="5">
        <f>Table1[[#This Row],[Net Sales]]+(Table1[[#This Row],[Cost of Goods Sold]]+Table1[[#This Row],[Distribution]]+Table1[[#This Row],[Warehousing]])</f>
        <v>26796.530000000006</v>
      </c>
      <c r="Q1289" s="12">
        <f>Table1[[#This Row],[PROFIT]]/Table1[[#This Row],[Net Sales]]</f>
        <v>0.29259478814649853</v>
      </c>
      <c r="R1289" s="14">
        <f>ABS(Table1[[#This Row],[Distribution]])+ABS(Table1[[#This Row],[Warehousing]])</f>
        <v>3769.58</v>
      </c>
      <c r="S1289" s="12">
        <f>ABS(Table1[[#This Row],[Discounts]]/Table1[[#This Row],[Gross Sales]])</f>
        <v>9.5661202725387584E-2</v>
      </c>
      <c r="T1289" s="17">
        <f>Table1[[#This Row],[logistics cost]]/Table1[[#This Row],[Net Sales]]</f>
        <v>4.1160533154900196E-2</v>
      </c>
      <c r="U1289" s="1">
        <f>Table1[[#This Row],[PROFIT]]/Table1[[#This Row],[Volume]]</f>
        <v>100.54983114446532</v>
      </c>
      <c r="V1289" s="1">
        <f>ABS(Table1[[#This Row],[Discounts]])</f>
        <v>9687.61</v>
      </c>
    </row>
    <row r="1290" spans="1:22" ht="21.75" customHeight="1" x14ac:dyDescent="0.3">
      <c r="A1290" s="1">
        <v>1130010</v>
      </c>
      <c r="B1290" s="1" t="s">
        <v>26</v>
      </c>
      <c r="C1290" s="1">
        <v>202412</v>
      </c>
      <c r="D1290" s="1" t="s">
        <v>27</v>
      </c>
      <c r="E1290" s="1" t="s">
        <v>28</v>
      </c>
      <c r="F1290" s="1" t="s">
        <v>29</v>
      </c>
      <c r="G1290" s="1" t="s">
        <v>39</v>
      </c>
      <c r="H1290" s="1" t="s">
        <v>37</v>
      </c>
      <c r="I1290" s="5">
        <v>94.8</v>
      </c>
      <c r="J1290" s="5">
        <v>34128</v>
      </c>
      <c r="K1290" s="5">
        <v>-3750.84</v>
      </c>
      <c r="L1290" s="5">
        <v>30377.16</v>
      </c>
      <c r="M1290" s="5">
        <v>-18853.29</v>
      </c>
      <c r="N1290" s="5">
        <v>-876.13</v>
      </c>
      <c r="O1290" s="5">
        <v>-463.56</v>
      </c>
      <c r="P1290" s="5">
        <f>Table1[[#This Row],[Net Sales]]+(Table1[[#This Row],[Cost of Goods Sold]]+Table1[[#This Row],[Distribution]]+Table1[[#This Row],[Warehousing]])</f>
        <v>10184.179999999997</v>
      </c>
      <c r="Q1290" s="12">
        <f>Table1[[#This Row],[PROFIT]]/Table1[[#This Row],[Net Sales]]</f>
        <v>0.33525780553547457</v>
      </c>
      <c r="R1290" s="14">
        <f>ABS(Table1[[#This Row],[Distribution]])+ABS(Table1[[#This Row],[Warehousing]])</f>
        <v>1339.69</v>
      </c>
      <c r="S1290" s="12">
        <f>ABS(Table1[[#This Row],[Discounts]]/Table1[[#This Row],[Gross Sales]])</f>
        <v>0.10990506329113925</v>
      </c>
      <c r="T1290" s="17">
        <f>Table1[[#This Row],[logistics cost]]/Table1[[#This Row],[Net Sales]]</f>
        <v>4.4101884442126912E-2</v>
      </c>
      <c r="U1290" s="1">
        <f>Table1[[#This Row],[PROFIT]]/Table1[[#This Row],[Volume]]</f>
        <v>107.42805907172992</v>
      </c>
      <c r="V1290" s="1">
        <f>ABS(Table1[[#This Row],[Discounts]])</f>
        <v>3750.84</v>
      </c>
    </row>
    <row r="1291" spans="1:22" ht="21.75" customHeight="1" x14ac:dyDescent="0.3">
      <c r="A1291" s="1">
        <v>1110010</v>
      </c>
      <c r="B1291" s="1" t="s">
        <v>15</v>
      </c>
      <c r="C1291" s="1">
        <v>202404</v>
      </c>
      <c r="D1291" s="1" t="s">
        <v>16</v>
      </c>
      <c r="E1291" s="1" t="s">
        <v>17</v>
      </c>
      <c r="F1291" s="1" t="s">
        <v>18</v>
      </c>
      <c r="G1291" s="1" t="s">
        <v>40</v>
      </c>
      <c r="H1291" s="1" t="s">
        <v>34</v>
      </c>
      <c r="I1291" s="5">
        <v>277.8</v>
      </c>
      <c r="J1291" s="5">
        <v>116676</v>
      </c>
      <c r="K1291" s="5">
        <v>-11372.9</v>
      </c>
      <c r="L1291" s="5">
        <v>105303.1</v>
      </c>
      <c r="M1291" s="5">
        <v>-68464.66</v>
      </c>
      <c r="N1291" s="5">
        <v>-2133.4299999999998</v>
      </c>
      <c r="O1291" s="5">
        <v>-1340.54</v>
      </c>
      <c r="P1291" s="5">
        <f>Table1[[#This Row],[Net Sales]]+(Table1[[#This Row],[Cost of Goods Sold]]+Table1[[#This Row],[Distribution]]+Table1[[#This Row],[Warehousing]])</f>
        <v>33364.470000000016</v>
      </c>
      <c r="Q1291" s="12">
        <f>Table1[[#This Row],[PROFIT]]/Table1[[#This Row],[Net Sales]]</f>
        <v>0.31684223921233101</v>
      </c>
      <c r="R1291" s="14">
        <f>ABS(Table1[[#This Row],[Distribution]])+ABS(Table1[[#This Row],[Warehousing]])</f>
        <v>3473.97</v>
      </c>
      <c r="S1291" s="12">
        <f>ABS(Table1[[#This Row],[Discounts]]/Table1[[#This Row],[Gross Sales]])</f>
        <v>9.7474202063834892E-2</v>
      </c>
      <c r="T1291" s="17">
        <f>Table1[[#This Row],[logistics cost]]/Table1[[#This Row],[Net Sales]]</f>
        <v>3.2990196869797754E-2</v>
      </c>
      <c r="U1291" s="1">
        <f>Table1[[#This Row],[PROFIT]]/Table1[[#This Row],[Volume]]</f>
        <v>120.10248380129595</v>
      </c>
      <c r="V1291" s="1">
        <f>ABS(Table1[[#This Row],[Discounts]])</f>
        <v>11372.9</v>
      </c>
    </row>
    <row r="1292" spans="1:22" ht="21.75" customHeight="1" x14ac:dyDescent="0.3">
      <c r="A1292" s="1">
        <v>1120010</v>
      </c>
      <c r="B1292" s="1" t="s">
        <v>32</v>
      </c>
      <c r="C1292" s="1">
        <v>202402</v>
      </c>
      <c r="D1292" s="1" t="s">
        <v>22</v>
      </c>
      <c r="E1292" s="1" t="s">
        <v>17</v>
      </c>
      <c r="F1292" s="1" t="s">
        <v>18</v>
      </c>
      <c r="G1292" s="1" t="s">
        <v>35</v>
      </c>
      <c r="H1292" s="1" t="s">
        <v>31</v>
      </c>
      <c r="I1292" s="5">
        <v>119.5</v>
      </c>
      <c r="J1292" s="5">
        <v>57360</v>
      </c>
      <c r="K1292" s="5">
        <v>-1955.13</v>
      </c>
      <c r="L1292" s="5">
        <v>55404.87</v>
      </c>
      <c r="M1292" s="5">
        <v>-35262.449999999997</v>
      </c>
      <c r="N1292" s="5">
        <v>-1171.51</v>
      </c>
      <c r="O1292" s="5">
        <v>-871.06</v>
      </c>
      <c r="P1292" s="5">
        <f>Table1[[#This Row],[Net Sales]]+(Table1[[#This Row],[Cost of Goods Sold]]+Table1[[#This Row],[Distribution]]+Table1[[#This Row],[Warehousing]])</f>
        <v>18099.850000000006</v>
      </c>
      <c r="Q1292" s="12">
        <f>Table1[[#This Row],[PROFIT]]/Table1[[#This Row],[Net Sales]]</f>
        <v>0.32668337638911532</v>
      </c>
      <c r="R1292" s="14">
        <f>ABS(Table1[[#This Row],[Distribution]])+ABS(Table1[[#This Row],[Warehousing]])</f>
        <v>2042.57</v>
      </c>
      <c r="S1292" s="12">
        <f>ABS(Table1[[#This Row],[Discounts]]/Table1[[#This Row],[Gross Sales]])</f>
        <v>3.4085251046025104E-2</v>
      </c>
      <c r="T1292" s="17">
        <f>Table1[[#This Row],[logistics cost]]/Table1[[#This Row],[Net Sales]]</f>
        <v>3.6866253814872227E-2</v>
      </c>
      <c r="U1292" s="1">
        <f>Table1[[#This Row],[PROFIT]]/Table1[[#This Row],[Volume]]</f>
        <v>151.46317991631804</v>
      </c>
      <c r="V1292" s="1">
        <f>ABS(Table1[[#This Row],[Discounts]])</f>
        <v>1955.13</v>
      </c>
    </row>
    <row r="1293" spans="1:22" ht="21.75" customHeight="1" x14ac:dyDescent="0.3">
      <c r="A1293" s="1">
        <v>1110010</v>
      </c>
      <c r="B1293" s="1" t="s">
        <v>15</v>
      </c>
      <c r="C1293" s="1">
        <v>202509</v>
      </c>
      <c r="D1293" s="1" t="s">
        <v>16</v>
      </c>
      <c r="E1293" s="1" t="s">
        <v>17</v>
      </c>
      <c r="F1293" s="1" t="s">
        <v>18</v>
      </c>
      <c r="G1293" s="1" t="s">
        <v>43</v>
      </c>
      <c r="H1293" s="1" t="s">
        <v>31</v>
      </c>
      <c r="I1293" s="5">
        <v>60</v>
      </c>
      <c r="J1293" s="5">
        <v>25200</v>
      </c>
      <c r="K1293" s="5">
        <v>-591.58000000000004</v>
      </c>
      <c r="L1293" s="5">
        <v>24608.42</v>
      </c>
      <c r="M1293" s="5">
        <v>-16364.5</v>
      </c>
      <c r="N1293" s="5">
        <v>-810.87</v>
      </c>
      <c r="O1293" s="5">
        <v>-380.34</v>
      </c>
      <c r="P1293" s="5">
        <f>Table1[[#This Row],[Net Sales]]+(Table1[[#This Row],[Cost of Goods Sold]]+Table1[[#This Row],[Distribution]]+Table1[[#This Row],[Warehousing]])</f>
        <v>7052.7099999999991</v>
      </c>
      <c r="Q1293" s="12">
        <f>Table1[[#This Row],[PROFIT]]/Table1[[#This Row],[Net Sales]]</f>
        <v>0.28659743291117429</v>
      </c>
      <c r="R1293" s="14">
        <f>ABS(Table1[[#This Row],[Distribution]])+ABS(Table1[[#This Row],[Warehousing]])</f>
        <v>1191.21</v>
      </c>
      <c r="S1293" s="12">
        <f>ABS(Table1[[#This Row],[Discounts]]/Table1[[#This Row],[Gross Sales]])</f>
        <v>2.3475396825396826E-2</v>
      </c>
      <c r="T1293" s="17">
        <f>Table1[[#This Row],[logistics cost]]/Table1[[#This Row],[Net Sales]]</f>
        <v>4.840660229303629E-2</v>
      </c>
      <c r="U1293" s="1">
        <f>Table1[[#This Row],[PROFIT]]/Table1[[#This Row],[Volume]]</f>
        <v>117.54516666666665</v>
      </c>
      <c r="V1293" s="1">
        <f>ABS(Table1[[#This Row],[Discounts]])</f>
        <v>591.58000000000004</v>
      </c>
    </row>
    <row r="1294" spans="1:22" ht="21.75" customHeight="1" x14ac:dyDescent="0.3">
      <c r="A1294" s="1">
        <v>1110010</v>
      </c>
      <c r="B1294" s="1" t="s">
        <v>15</v>
      </c>
      <c r="C1294" s="1">
        <v>202401</v>
      </c>
      <c r="D1294" s="1" t="s">
        <v>16</v>
      </c>
      <c r="E1294" s="1" t="s">
        <v>17</v>
      </c>
      <c r="F1294" s="1" t="s">
        <v>18</v>
      </c>
      <c r="G1294" s="1" t="s">
        <v>19</v>
      </c>
      <c r="H1294" s="1" t="s">
        <v>20</v>
      </c>
      <c r="I1294" s="5">
        <v>77.400000000000006</v>
      </c>
      <c r="J1294" s="5">
        <v>32508</v>
      </c>
      <c r="K1294" s="5">
        <v>-2646.13</v>
      </c>
      <c r="L1294" s="5">
        <v>29861.87</v>
      </c>
      <c r="M1294" s="5">
        <v>-19778.66</v>
      </c>
      <c r="N1294" s="5">
        <v>-702.89</v>
      </c>
      <c r="O1294" s="5">
        <v>-552.73</v>
      </c>
      <c r="P1294" s="5">
        <f>Table1[[#This Row],[Net Sales]]+(Table1[[#This Row],[Cost of Goods Sold]]+Table1[[#This Row],[Distribution]]+Table1[[#This Row],[Warehousing]])</f>
        <v>8827.59</v>
      </c>
      <c r="Q1294" s="12">
        <f>Table1[[#This Row],[PROFIT]]/Table1[[#This Row],[Net Sales]]</f>
        <v>0.29561410588151382</v>
      </c>
      <c r="R1294" s="14">
        <f>ABS(Table1[[#This Row],[Distribution]])+ABS(Table1[[#This Row],[Warehousing]])</f>
        <v>1255.6199999999999</v>
      </c>
      <c r="S1294" s="12">
        <f>ABS(Table1[[#This Row],[Discounts]]/Table1[[#This Row],[Gross Sales]])</f>
        <v>8.1399347852836229E-2</v>
      </c>
      <c r="T1294" s="17">
        <f>Table1[[#This Row],[logistics cost]]/Table1[[#This Row],[Net Sales]]</f>
        <v>4.2047601171661383E-2</v>
      </c>
      <c r="U1294" s="1">
        <f>Table1[[#This Row],[PROFIT]]/Table1[[#This Row],[Volume]]</f>
        <v>114.05155038759689</v>
      </c>
      <c r="V1294" s="1">
        <f>ABS(Table1[[#This Row],[Discounts]])</f>
        <v>2646.13</v>
      </c>
    </row>
    <row r="1295" spans="1:22" ht="21.75" customHeight="1" x14ac:dyDescent="0.3">
      <c r="A1295" s="1">
        <v>1110010</v>
      </c>
      <c r="B1295" s="1" t="s">
        <v>15</v>
      </c>
      <c r="C1295" s="1">
        <v>202402</v>
      </c>
      <c r="D1295" s="1" t="s">
        <v>16</v>
      </c>
      <c r="E1295" s="1" t="s">
        <v>17</v>
      </c>
      <c r="F1295" s="1" t="s">
        <v>18</v>
      </c>
      <c r="G1295" s="1" t="s">
        <v>30</v>
      </c>
      <c r="H1295" s="1" t="s">
        <v>31</v>
      </c>
      <c r="I1295" s="5">
        <v>58.8</v>
      </c>
      <c r="J1295" s="5">
        <v>24696</v>
      </c>
      <c r="K1295" s="5">
        <v>-844.9</v>
      </c>
      <c r="L1295" s="5">
        <v>23851.1</v>
      </c>
      <c r="M1295" s="5">
        <v>-15237.38</v>
      </c>
      <c r="N1295" s="5">
        <v>-886.25</v>
      </c>
      <c r="O1295" s="5">
        <v>-304.69</v>
      </c>
      <c r="P1295" s="5">
        <f>Table1[[#This Row],[Net Sales]]+(Table1[[#This Row],[Cost of Goods Sold]]+Table1[[#This Row],[Distribution]]+Table1[[#This Row],[Warehousing]])</f>
        <v>7422.7799999999988</v>
      </c>
      <c r="Q1295" s="12">
        <f>Table1[[#This Row],[PROFIT]]/Table1[[#This Row],[Net Sales]]</f>
        <v>0.3112133193018351</v>
      </c>
      <c r="R1295" s="14">
        <f>ABS(Table1[[#This Row],[Distribution]])+ABS(Table1[[#This Row],[Warehousing]])</f>
        <v>1190.94</v>
      </c>
      <c r="S1295" s="12">
        <f>ABS(Table1[[#This Row],[Discounts]]/Table1[[#This Row],[Gross Sales]])</f>
        <v>3.4212018140589572E-2</v>
      </c>
      <c r="T1295" s="17">
        <f>Table1[[#This Row],[logistics cost]]/Table1[[#This Row],[Net Sales]]</f>
        <v>4.9932288238278326E-2</v>
      </c>
      <c r="U1295" s="1">
        <f>Table1[[#This Row],[PROFIT]]/Table1[[#This Row],[Volume]]</f>
        <v>126.23775510204081</v>
      </c>
      <c r="V1295" s="1">
        <f>ABS(Table1[[#This Row],[Discounts]])</f>
        <v>844.9</v>
      </c>
    </row>
    <row r="1296" spans="1:22" ht="21.75" customHeight="1" x14ac:dyDescent="0.3">
      <c r="A1296" s="1">
        <v>1110020</v>
      </c>
      <c r="B1296" s="1" t="s">
        <v>41</v>
      </c>
      <c r="C1296" s="1">
        <v>202510</v>
      </c>
      <c r="D1296" s="1" t="s">
        <v>16</v>
      </c>
      <c r="E1296" s="1" t="s">
        <v>28</v>
      </c>
      <c r="F1296" s="1" t="s">
        <v>29</v>
      </c>
      <c r="G1296" s="1" t="s">
        <v>19</v>
      </c>
      <c r="H1296" s="1" t="s">
        <v>20</v>
      </c>
      <c r="I1296" s="5">
        <v>103.3</v>
      </c>
      <c r="J1296" s="5">
        <v>46485</v>
      </c>
      <c r="K1296" s="5">
        <v>-3230.45</v>
      </c>
      <c r="L1296" s="5">
        <v>43254.55</v>
      </c>
      <c r="M1296" s="5">
        <v>-28658.67</v>
      </c>
      <c r="N1296" s="5">
        <v>-1648.63</v>
      </c>
      <c r="O1296" s="5">
        <v>-686.38</v>
      </c>
      <c r="P1296" s="5">
        <f>Table1[[#This Row],[Net Sales]]+(Table1[[#This Row],[Cost of Goods Sold]]+Table1[[#This Row],[Distribution]]+Table1[[#This Row],[Warehousing]])</f>
        <v>12260.870000000003</v>
      </c>
      <c r="Q1296" s="12">
        <f>Table1[[#This Row],[PROFIT]]/Table1[[#This Row],[Net Sales]]</f>
        <v>0.28345850320948901</v>
      </c>
      <c r="R1296" s="14">
        <f>ABS(Table1[[#This Row],[Distribution]])+ABS(Table1[[#This Row],[Warehousing]])</f>
        <v>2335.0100000000002</v>
      </c>
      <c r="S1296" s="12">
        <f>ABS(Table1[[#This Row],[Discounts]]/Table1[[#This Row],[Gross Sales]])</f>
        <v>6.9494460578681291E-2</v>
      </c>
      <c r="T1296" s="17">
        <f>Table1[[#This Row],[logistics cost]]/Table1[[#This Row],[Net Sales]]</f>
        <v>5.3982991384721381E-2</v>
      </c>
      <c r="U1296" s="1">
        <f>Table1[[#This Row],[PROFIT]]/Table1[[#This Row],[Volume]]</f>
        <v>118.69186834462732</v>
      </c>
      <c r="V1296" s="1">
        <f>ABS(Table1[[#This Row],[Discounts]])</f>
        <v>3230.45</v>
      </c>
    </row>
    <row r="1297" spans="1:22" ht="21.75" customHeight="1" x14ac:dyDescent="0.3">
      <c r="A1297" s="1">
        <v>1120010</v>
      </c>
      <c r="B1297" s="1" t="s">
        <v>32</v>
      </c>
      <c r="C1297" s="1">
        <v>202502</v>
      </c>
      <c r="D1297" s="1" t="s">
        <v>22</v>
      </c>
      <c r="E1297" s="1" t="s">
        <v>17</v>
      </c>
      <c r="F1297" s="1" t="s">
        <v>18</v>
      </c>
      <c r="G1297" s="1" t="s">
        <v>42</v>
      </c>
      <c r="H1297" s="1" t="s">
        <v>20</v>
      </c>
      <c r="I1297" s="5">
        <v>102.1</v>
      </c>
      <c r="J1297" s="5">
        <v>49008</v>
      </c>
      <c r="K1297" s="5">
        <v>-3925.01</v>
      </c>
      <c r="L1297" s="5">
        <v>45082.99</v>
      </c>
      <c r="M1297" s="5">
        <v>-28127.16</v>
      </c>
      <c r="N1297" s="5">
        <v>-1645.57</v>
      </c>
      <c r="O1297" s="5">
        <v>-676.93</v>
      </c>
      <c r="P1297" s="5">
        <f>Table1[[#This Row],[Net Sales]]+(Table1[[#This Row],[Cost of Goods Sold]]+Table1[[#This Row],[Distribution]]+Table1[[#This Row],[Warehousing]])</f>
        <v>14633.329999999998</v>
      </c>
      <c r="Q1297" s="12">
        <f>Table1[[#This Row],[PROFIT]]/Table1[[#This Row],[Net Sales]]</f>
        <v>0.32458650147206292</v>
      </c>
      <c r="R1297" s="14">
        <f>ABS(Table1[[#This Row],[Distribution]])+ABS(Table1[[#This Row],[Warehousing]])</f>
        <v>2322.5</v>
      </c>
      <c r="S1297" s="12">
        <f>ABS(Table1[[#This Row],[Discounts]]/Table1[[#This Row],[Gross Sales]])</f>
        <v>8.0089169115246495E-2</v>
      </c>
      <c r="T1297" s="17">
        <f>Table1[[#This Row],[logistics cost]]/Table1[[#This Row],[Net Sales]]</f>
        <v>5.1516103967372176E-2</v>
      </c>
      <c r="U1297" s="1">
        <f>Table1[[#This Row],[PROFIT]]/Table1[[#This Row],[Volume]]</f>
        <v>143.32350636630753</v>
      </c>
      <c r="V1297" s="1">
        <f>ABS(Table1[[#This Row],[Discounts]])</f>
        <v>3925.01</v>
      </c>
    </row>
    <row r="1298" spans="1:22" ht="21.75" customHeight="1" x14ac:dyDescent="0.3">
      <c r="A1298" s="1">
        <v>1120010</v>
      </c>
      <c r="B1298" s="1" t="s">
        <v>32</v>
      </c>
      <c r="C1298" s="1">
        <v>202503</v>
      </c>
      <c r="D1298" s="1" t="s">
        <v>22</v>
      </c>
      <c r="E1298" s="1" t="s">
        <v>17</v>
      </c>
      <c r="F1298" s="1" t="s">
        <v>18</v>
      </c>
      <c r="G1298" s="1" t="s">
        <v>38</v>
      </c>
      <c r="H1298" s="1" t="s">
        <v>20</v>
      </c>
      <c r="I1298" s="5">
        <v>14.9</v>
      </c>
      <c r="J1298" s="5">
        <v>7152</v>
      </c>
      <c r="K1298" s="5">
        <v>-559.69000000000005</v>
      </c>
      <c r="L1298" s="5">
        <v>6592.31</v>
      </c>
      <c r="M1298" s="5">
        <v>-4359.6499999999996</v>
      </c>
      <c r="N1298" s="5">
        <v>-185.8</v>
      </c>
      <c r="O1298" s="5">
        <v>-107.8</v>
      </c>
      <c r="P1298" s="5">
        <f>Table1[[#This Row],[Net Sales]]+(Table1[[#This Row],[Cost of Goods Sold]]+Table1[[#This Row],[Distribution]]+Table1[[#This Row],[Warehousing]])</f>
        <v>1939.0600000000004</v>
      </c>
      <c r="Q1298" s="12">
        <f>Table1[[#This Row],[PROFIT]]/Table1[[#This Row],[Net Sales]]</f>
        <v>0.29413968699894277</v>
      </c>
      <c r="R1298" s="14">
        <f>ABS(Table1[[#This Row],[Distribution]])+ABS(Table1[[#This Row],[Warehousing]])</f>
        <v>293.60000000000002</v>
      </c>
      <c r="S1298" s="12">
        <f>ABS(Table1[[#This Row],[Discounts]]/Table1[[#This Row],[Gross Sales]])</f>
        <v>7.825643176733782E-2</v>
      </c>
      <c r="T1298" s="17">
        <f>Table1[[#This Row],[logistics cost]]/Table1[[#This Row],[Net Sales]]</f>
        <v>4.4536740535563404E-2</v>
      </c>
      <c r="U1298" s="1">
        <f>Table1[[#This Row],[PROFIT]]/Table1[[#This Row],[Volume]]</f>
        <v>130.13825503355707</v>
      </c>
      <c r="V1298" s="1">
        <f>ABS(Table1[[#This Row],[Discounts]])</f>
        <v>559.69000000000005</v>
      </c>
    </row>
    <row r="1299" spans="1:22" ht="21.75" customHeight="1" x14ac:dyDescent="0.3">
      <c r="A1299" s="1">
        <v>1110010</v>
      </c>
      <c r="B1299" s="1" t="s">
        <v>15</v>
      </c>
      <c r="C1299" s="1">
        <v>202506</v>
      </c>
      <c r="D1299" s="1" t="s">
        <v>16</v>
      </c>
      <c r="E1299" s="1" t="s">
        <v>17</v>
      </c>
      <c r="F1299" s="1" t="s">
        <v>18</v>
      </c>
      <c r="G1299" s="1" t="s">
        <v>40</v>
      </c>
      <c r="H1299" s="1" t="s">
        <v>34</v>
      </c>
      <c r="I1299" s="5">
        <v>137.69999999999999</v>
      </c>
      <c r="J1299" s="5">
        <v>57834</v>
      </c>
      <c r="K1299" s="5">
        <v>-4640.8100000000004</v>
      </c>
      <c r="L1299" s="5">
        <v>53193.19</v>
      </c>
      <c r="M1299" s="5">
        <v>-34793.15</v>
      </c>
      <c r="N1299" s="5">
        <v>-1804.62</v>
      </c>
      <c r="O1299" s="5">
        <v>-833.11</v>
      </c>
      <c r="P1299" s="5">
        <f>Table1[[#This Row],[Net Sales]]+(Table1[[#This Row],[Cost of Goods Sold]]+Table1[[#This Row],[Distribution]]+Table1[[#This Row],[Warehousing]])</f>
        <v>15762.309999999998</v>
      </c>
      <c r="Q1299" s="12">
        <f>Table1[[#This Row],[PROFIT]]/Table1[[#This Row],[Net Sales]]</f>
        <v>0.29632195399448685</v>
      </c>
      <c r="R1299" s="14">
        <f>ABS(Table1[[#This Row],[Distribution]])+ABS(Table1[[#This Row],[Warehousing]])</f>
        <v>2637.73</v>
      </c>
      <c r="S1299" s="12">
        <f>ABS(Table1[[#This Row],[Discounts]]/Table1[[#This Row],[Gross Sales]])</f>
        <v>8.0243628315523743E-2</v>
      </c>
      <c r="T1299" s="17">
        <f>Table1[[#This Row],[logistics cost]]/Table1[[#This Row],[Net Sales]]</f>
        <v>4.9587738580822091E-2</v>
      </c>
      <c r="U1299" s="1">
        <f>Table1[[#This Row],[PROFIT]]/Table1[[#This Row],[Volume]]</f>
        <v>114.46848220769789</v>
      </c>
      <c r="V1299" s="1">
        <f>ABS(Table1[[#This Row],[Discounts]])</f>
        <v>4640.8100000000004</v>
      </c>
    </row>
    <row r="1300" spans="1:22" ht="21.75" customHeight="1" x14ac:dyDescent="0.3">
      <c r="A1300" s="1">
        <v>1120020</v>
      </c>
      <c r="B1300" s="1" t="s">
        <v>21</v>
      </c>
      <c r="C1300" s="1">
        <v>202403</v>
      </c>
      <c r="D1300" s="1" t="s">
        <v>22</v>
      </c>
      <c r="E1300" s="1" t="s">
        <v>23</v>
      </c>
      <c r="F1300" s="1" t="s">
        <v>24</v>
      </c>
      <c r="G1300" s="1" t="s">
        <v>25</v>
      </c>
      <c r="H1300" s="1" t="s">
        <v>20</v>
      </c>
      <c r="I1300" s="5">
        <v>30.1</v>
      </c>
      <c r="J1300" s="5">
        <v>11438</v>
      </c>
      <c r="K1300" s="5">
        <v>-715.93</v>
      </c>
      <c r="L1300" s="5">
        <v>10722.07</v>
      </c>
      <c r="M1300" s="5">
        <v>-6851.94</v>
      </c>
      <c r="N1300" s="5">
        <v>-348.82</v>
      </c>
      <c r="O1300" s="5">
        <v>-109.38</v>
      </c>
      <c r="P1300" s="5">
        <f>Table1[[#This Row],[Net Sales]]+(Table1[[#This Row],[Cost of Goods Sold]]+Table1[[#This Row],[Distribution]]+Table1[[#This Row],[Warehousing]])</f>
        <v>3411.9300000000003</v>
      </c>
      <c r="Q1300" s="12">
        <f>Table1[[#This Row],[PROFIT]]/Table1[[#This Row],[Net Sales]]</f>
        <v>0.318215605755232</v>
      </c>
      <c r="R1300" s="14">
        <f>ABS(Table1[[#This Row],[Distribution]])+ABS(Table1[[#This Row],[Warehousing]])</f>
        <v>458.2</v>
      </c>
      <c r="S1300" s="12">
        <f>ABS(Table1[[#This Row],[Discounts]]/Table1[[#This Row],[Gross Sales]])</f>
        <v>6.2592236404965904E-2</v>
      </c>
      <c r="T1300" s="17">
        <f>Table1[[#This Row],[logistics cost]]/Table1[[#This Row],[Net Sales]]</f>
        <v>4.2734285450477381E-2</v>
      </c>
      <c r="U1300" s="1">
        <f>Table1[[#This Row],[PROFIT]]/Table1[[#This Row],[Volume]]</f>
        <v>113.3531561461794</v>
      </c>
      <c r="V1300" s="1">
        <f>ABS(Table1[[#This Row],[Discounts]])</f>
        <v>715.93</v>
      </c>
    </row>
    <row r="1301" spans="1:22" ht="21.75" customHeight="1" x14ac:dyDescent="0.3">
      <c r="A1301" s="1">
        <v>1110020</v>
      </c>
      <c r="B1301" s="1" t="s">
        <v>41</v>
      </c>
      <c r="C1301" s="1">
        <v>202509</v>
      </c>
      <c r="D1301" s="1" t="s">
        <v>16</v>
      </c>
      <c r="E1301" s="1" t="s">
        <v>28</v>
      </c>
      <c r="F1301" s="1" t="s">
        <v>29</v>
      </c>
      <c r="G1301" s="1" t="s">
        <v>38</v>
      </c>
      <c r="H1301" s="1" t="s">
        <v>20</v>
      </c>
      <c r="I1301" s="5">
        <v>51.2</v>
      </c>
      <c r="J1301" s="5">
        <v>23040</v>
      </c>
      <c r="K1301" s="5">
        <v>-1438.58</v>
      </c>
      <c r="L1301" s="5">
        <v>21601.42</v>
      </c>
      <c r="M1301" s="5">
        <v>-14331.6</v>
      </c>
      <c r="N1301" s="5">
        <v>-538.62</v>
      </c>
      <c r="O1301" s="5">
        <v>-396.88</v>
      </c>
      <c r="P1301" s="5">
        <f>Table1[[#This Row],[Net Sales]]+(Table1[[#This Row],[Cost of Goods Sold]]+Table1[[#This Row],[Distribution]]+Table1[[#This Row],[Warehousing]])</f>
        <v>6334.3199999999979</v>
      </c>
      <c r="Q1301" s="12">
        <f>Table1[[#This Row],[PROFIT]]/Table1[[#This Row],[Net Sales]]</f>
        <v>0.29323627798542867</v>
      </c>
      <c r="R1301" s="14">
        <f>ABS(Table1[[#This Row],[Distribution]])+ABS(Table1[[#This Row],[Warehousing]])</f>
        <v>935.5</v>
      </c>
      <c r="S1301" s="12">
        <f>ABS(Table1[[#This Row],[Discounts]]/Table1[[#This Row],[Gross Sales]])</f>
        <v>6.2438368055555554E-2</v>
      </c>
      <c r="T1301" s="17">
        <f>Table1[[#This Row],[logistics cost]]/Table1[[#This Row],[Net Sales]]</f>
        <v>4.3307338128697095E-2</v>
      </c>
      <c r="U1301" s="1">
        <f>Table1[[#This Row],[PROFIT]]/Table1[[#This Row],[Volume]]</f>
        <v>123.71718749999995</v>
      </c>
      <c r="V1301" s="1">
        <f>ABS(Table1[[#This Row],[Discounts]])</f>
        <v>1438.58</v>
      </c>
    </row>
    <row r="1302" spans="1:22" ht="21.75" customHeight="1" x14ac:dyDescent="0.3">
      <c r="A1302" s="1">
        <v>1110020</v>
      </c>
      <c r="B1302" s="1" t="s">
        <v>41</v>
      </c>
      <c r="C1302" s="1">
        <v>202402</v>
      </c>
      <c r="D1302" s="1" t="s">
        <v>16</v>
      </c>
      <c r="E1302" s="1" t="s">
        <v>28</v>
      </c>
      <c r="F1302" s="1" t="s">
        <v>29</v>
      </c>
      <c r="G1302" s="1" t="s">
        <v>39</v>
      </c>
      <c r="H1302" s="1" t="s">
        <v>37</v>
      </c>
      <c r="I1302" s="5">
        <v>144.80000000000001</v>
      </c>
      <c r="J1302" s="5">
        <v>65160</v>
      </c>
      <c r="K1302" s="5">
        <v>-5961.04</v>
      </c>
      <c r="L1302" s="5">
        <v>59198.96</v>
      </c>
      <c r="M1302" s="5">
        <v>-37694.22</v>
      </c>
      <c r="N1302" s="5">
        <v>-1852.97</v>
      </c>
      <c r="O1302" s="5">
        <v>-837.06</v>
      </c>
      <c r="P1302" s="5">
        <f>Table1[[#This Row],[Net Sales]]+(Table1[[#This Row],[Cost of Goods Sold]]+Table1[[#This Row],[Distribution]]+Table1[[#This Row],[Warehousing]])</f>
        <v>18814.71</v>
      </c>
      <c r="Q1302" s="12">
        <f>Table1[[#This Row],[PROFIT]]/Table1[[#This Row],[Net Sales]]</f>
        <v>0.31782163065026819</v>
      </c>
      <c r="R1302" s="14">
        <f>ABS(Table1[[#This Row],[Distribution]])+ABS(Table1[[#This Row],[Warehousing]])</f>
        <v>2690.0299999999997</v>
      </c>
      <c r="S1302" s="12">
        <f>ABS(Table1[[#This Row],[Discounts]]/Table1[[#This Row],[Gross Sales]])</f>
        <v>9.148311847759362E-2</v>
      </c>
      <c r="T1302" s="17">
        <f>Table1[[#This Row],[logistics cost]]/Table1[[#This Row],[Net Sales]]</f>
        <v>4.5440494224898542E-2</v>
      </c>
      <c r="U1302" s="1">
        <f>Table1[[#This Row],[PROFIT]]/Table1[[#This Row],[Volume]]</f>
        <v>129.93584254143644</v>
      </c>
      <c r="V1302" s="1">
        <f>ABS(Table1[[#This Row],[Discounts]])</f>
        <v>5961.04</v>
      </c>
    </row>
    <row r="1303" spans="1:22" ht="21.75" customHeight="1" x14ac:dyDescent="0.3">
      <c r="A1303" s="1">
        <v>1110020</v>
      </c>
      <c r="B1303" s="1" t="s">
        <v>41</v>
      </c>
      <c r="C1303" s="1">
        <v>202406</v>
      </c>
      <c r="D1303" s="1" t="s">
        <v>16</v>
      </c>
      <c r="E1303" s="1" t="s">
        <v>28</v>
      </c>
      <c r="F1303" s="1" t="s">
        <v>29</v>
      </c>
      <c r="G1303" s="1" t="s">
        <v>33</v>
      </c>
      <c r="H1303" s="1" t="s">
        <v>34</v>
      </c>
      <c r="I1303" s="5">
        <v>294.8</v>
      </c>
      <c r="J1303" s="5">
        <v>132660</v>
      </c>
      <c r="K1303" s="5">
        <v>-10318.379999999999</v>
      </c>
      <c r="L1303" s="5">
        <v>122341.62</v>
      </c>
      <c r="M1303" s="5">
        <v>-79078.67</v>
      </c>
      <c r="N1303" s="5">
        <v>-2672.95</v>
      </c>
      <c r="O1303" s="5">
        <v>-1657.92</v>
      </c>
      <c r="P1303" s="5">
        <f>Table1[[#This Row],[Net Sales]]+(Table1[[#This Row],[Cost of Goods Sold]]+Table1[[#This Row],[Distribution]]+Table1[[#This Row],[Warehousing]])</f>
        <v>38932.080000000002</v>
      </c>
      <c r="Q1303" s="12">
        <f>Table1[[#This Row],[PROFIT]]/Table1[[#This Row],[Net Sales]]</f>
        <v>0.31822432954541557</v>
      </c>
      <c r="R1303" s="14">
        <f>ABS(Table1[[#This Row],[Distribution]])+ABS(Table1[[#This Row],[Warehousing]])</f>
        <v>4330.87</v>
      </c>
      <c r="S1303" s="12">
        <f>ABS(Table1[[#This Row],[Discounts]]/Table1[[#This Row],[Gross Sales]])</f>
        <v>7.7780642243328799E-2</v>
      </c>
      <c r="T1303" s="17">
        <f>Table1[[#This Row],[logistics cost]]/Table1[[#This Row],[Net Sales]]</f>
        <v>3.5399809157341547E-2</v>
      </c>
      <c r="U1303" s="1">
        <f>Table1[[#This Row],[PROFIT]]/Table1[[#This Row],[Volume]]</f>
        <v>132.06268656716418</v>
      </c>
      <c r="V1303" s="1">
        <f>ABS(Table1[[#This Row],[Discounts]])</f>
        <v>10318.379999999999</v>
      </c>
    </row>
    <row r="1304" spans="1:22" ht="21.75" customHeight="1" x14ac:dyDescent="0.3">
      <c r="A1304" s="1">
        <v>1120010</v>
      </c>
      <c r="B1304" s="1" t="s">
        <v>32</v>
      </c>
      <c r="C1304" s="1">
        <v>202509</v>
      </c>
      <c r="D1304" s="1" t="s">
        <v>22</v>
      </c>
      <c r="E1304" s="1" t="s">
        <v>17</v>
      </c>
      <c r="F1304" s="1" t="s">
        <v>18</v>
      </c>
      <c r="G1304" s="1" t="s">
        <v>40</v>
      </c>
      <c r="H1304" s="1" t="s">
        <v>34</v>
      </c>
      <c r="I1304" s="5">
        <v>221.8</v>
      </c>
      <c r="J1304" s="5">
        <v>106464</v>
      </c>
      <c r="K1304" s="5">
        <v>-7996.96</v>
      </c>
      <c r="L1304" s="5">
        <v>98467.04</v>
      </c>
      <c r="M1304" s="5">
        <v>-66660.210000000006</v>
      </c>
      <c r="N1304" s="5">
        <v>-3121.84</v>
      </c>
      <c r="O1304" s="5">
        <v>-1137.99</v>
      </c>
      <c r="P1304" s="5">
        <f>Table1[[#This Row],[Net Sales]]+(Table1[[#This Row],[Cost of Goods Sold]]+Table1[[#This Row],[Distribution]]+Table1[[#This Row],[Warehousing]])</f>
        <v>27546.999999999985</v>
      </c>
      <c r="Q1304" s="12">
        <f>Table1[[#This Row],[PROFIT]]/Table1[[#This Row],[Net Sales]]</f>
        <v>0.27975858723893787</v>
      </c>
      <c r="R1304" s="14">
        <f>ABS(Table1[[#This Row],[Distribution]])+ABS(Table1[[#This Row],[Warehousing]])</f>
        <v>4259.83</v>
      </c>
      <c r="S1304" s="12">
        <f>ABS(Table1[[#This Row],[Discounts]]/Table1[[#This Row],[Gross Sales]])</f>
        <v>7.5114217012323417E-2</v>
      </c>
      <c r="T1304" s="17">
        <f>Table1[[#This Row],[logistics cost]]/Table1[[#This Row],[Net Sales]]</f>
        <v>4.3261481202237828E-2</v>
      </c>
      <c r="U1304" s="1">
        <f>Table1[[#This Row],[PROFIT]]/Table1[[#This Row],[Volume]]</f>
        <v>124.19747520288541</v>
      </c>
      <c r="V1304" s="1">
        <f>ABS(Table1[[#This Row],[Discounts]])</f>
        <v>7996.96</v>
      </c>
    </row>
    <row r="1305" spans="1:22" ht="21.75" customHeight="1" x14ac:dyDescent="0.3">
      <c r="A1305" s="1">
        <v>1130010</v>
      </c>
      <c r="B1305" s="1" t="s">
        <v>26</v>
      </c>
      <c r="C1305" s="1">
        <v>202412</v>
      </c>
      <c r="D1305" s="1" t="s">
        <v>27</v>
      </c>
      <c r="E1305" s="1" t="s">
        <v>28</v>
      </c>
      <c r="F1305" s="1" t="s">
        <v>29</v>
      </c>
      <c r="G1305" s="1" t="s">
        <v>39</v>
      </c>
      <c r="H1305" s="1" t="s">
        <v>37</v>
      </c>
      <c r="I1305" s="5">
        <v>211.5</v>
      </c>
      <c r="J1305" s="5">
        <v>76140</v>
      </c>
      <c r="K1305" s="5">
        <v>-8168.35</v>
      </c>
      <c r="L1305" s="5">
        <v>67971.649999999994</v>
      </c>
      <c r="M1305" s="5">
        <v>-43319.78</v>
      </c>
      <c r="N1305" s="5">
        <v>-1824.61</v>
      </c>
      <c r="O1305" s="5">
        <v>-1338.02</v>
      </c>
      <c r="P1305" s="5">
        <f>Table1[[#This Row],[Net Sales]]+(Table1[[#This Row],[Cost of Goods Sold]]+Table1[[#This Row],[Distribution]]+Table1[[#This Row],[Warehousing]])</f>
        <v>21489.239999999998</v>
      </c>
      <c r="Q1305" s="12">
        <f>Table1[[#This Row],[PROFIT]]/Table1[[#This Row],[Net Sales]]</f>
        <v>0.31615004196602553</v>
      </c>
      <c r="R1305" s="14">
        <f>ABS(Table1[[#This Row],[Distribution]])+ABS(Table1[[#This Row],[Warehousing]])</f>
        <v>3162.63</v>
      </c>
      <c r="S1305" s="12">
        <f>ABS(Table1[[#This Row],[Discounts]]/Table1[[#This Row],[Gross Sales]])</f>
        <v>0.10728066719201472</v>
      </c>
      <c r="T1305" s="17">
        <f>Table1[[#This Row],[logistics cost]]/Table1[[#This Row],[Net Sales]]</f>
        <v>4.652866305290515E-2</v>
      </c>
      <c r="U1305" s="1">
        <f>Table1[[#This Row],[PROFIT]]/Table1[[#This Row],[Volume]]</f>
        <v>101.60397163120567</v>
      </c>
      <c r="V1305" s="1">
        <f>ABS(Table1[[#This Row],[Discounts]])</f>
        <v>8168.35</v>
      </c>
    </row>
    <row r="1306" spans="1:22" ht="21.75" customHeight="1" x14ac:dyDescent="0.3">
      <c r="A1306" s="1">
        <v>1130010</v>
      </c>
      <c r="B1306" s="1" t="s">
        <v>26</v>
      </c>
      <c r="C1306" s="1">
        <v>202505</v>
      </c>
      <c r="D1306" s="1" t="s">
        <v>27</v>
      </c>
      <c r="E1306" s="1" t="s">
        <v>28</v>
      </c>
      <c r="F1306" s="1" t="s">
        <v>29</v>
      </c>
      <c r="G1306" s="1" t="s">
        <v>33</v>
      </c>
      <c r="H1306" s="1" t="s">
        <v>34</v>
      </c>
      <c r="I1306" s="5">
        <v>243.4</v>
      </c>
      <c r="J1306" s="5">
        <v>87624</v>
      </c>
      <c r="K1306" s="5">
        <v>-6812.45</v>
      </c>
      <c r="L1306" s="5">
        <v>80811.55</v>
      </c>
      <c r="M1306" s="5">
        <v>-52370.84</v>
      </c>
      <c r="N1306" s="5">
        <v>-1667.06</v>
      </c>
      <c r="O1306" s="5">
        <v>-901.29</v>
      </c>
      <c r="P1306" s="5">
        <f>Table1[[#This Row],[Net Sales]]+(Table1[[#This Row],[Cost of Goods Sold]]+Table1[[#This Row],[Distribution]]+Table1[[#This Row],[Warehousing]])</f>
        <v>25872.360000000008</v>
      </c>
      <c r="Q1306" s="12">
        <f>Table1[[#This Row],[PROFIT]]/Table1[[#This Row],[Net Sales]]</f>
        <v>0.32015671027223219</v>
      </c>
      <c r="R1306" s="14">
        <f>ABS(Table1[[#This Row],[Distribution]])+ABS(Table1[[#This Row],[Warehousing]])</f>
        <v>2568.35</v>
      </c>
      <c r="S1306" s="12">
        <f>ABS(Table1[[#This Row],[Discounts]]/Table1[[#This Row],[Gross Sales]])</f>
        <v>7.7746393682096224E-2</v>
      </c>
      <c r="T1306" s="17">
        <f>Table1[[#This Row],[logistics cost]]/Table1[[#This Row],[Net Sales]]</f>
        <v>3.1781966810437365E-2</v>
      </c>
      <c r="U1306" s="1">
        <f>Table1[[#This Row],[PROFIT]]/Table1[[#This Row],[Volume]]</f>
        <v>106.29564502875927</v>
      </c>
      <c r="V1306" s="1">
        <f>ABS(Table1[[#This Row],[Discounts]])</f>
        <v>6812.45</v>
      </c>
    </row>
    <row r="1307" spans="1:22" ht="21.75" customHeight="1" x14ac:dyDescent="0.3">
      <c r="A1307" s="1">
        <v>1110020</v>
      </c>
      <c r="B1307" s="1" t="s">
        <v>41</v>
      </c>
      <c r="C1307" s="1">
        <v>202503</v>
      </c>
      <c r="D1307" s="1" t="s">
        <v>16</v>
      </c>
      <c r="E1307" s="1" t="s">
        <v>28</v>
      </c>
      <c r="F1307" s="1" t="s">
        <v>29</v>
      </c>
      <c r="G1307" s="1" t="s">
        <v>30</v>
      </c>
      <c r="H1307" s="1" t="s">
        <v>31</v>
      </c>
      <c r="I1307" s="5">
        <v>74.599999999999994</v>
      </c>
      <c r="J1307" s="5">
        <v>33570</v>
      </c>
      <c r="K1307" s="5">
        <v>-921.35</v>
      </c>
      <c r="L1307" s="5">
        <v>32648.65</v>
      </c>
      <c r="M1307" s="5">
        <v>-20982.46</v>
      </c>
      <c r="N1307" s="5">
        <v>-1037.18</v>
      </c>
      <c r="O1307" s="5">
        <v>-337.54</v>
      </c>
      <c r="P1307" s="5">
        <f>Table1[[#This Row],[Net Sales]]+(Table1[[#This Row],[Cost of Goods Sold]]+Table1[[#This Row],[Distribution]]+Table1[[#This Row],[Warehousing]])</f>
        <v>10291.470000000001</v>
      </c>
      <c r="Q1307" s="12">
        <f>Table1[[#This Row],[PROFIT]]/Table1[[#This Row],[Net Sales]]</f>
        <v>0.31521885284690182</v>
      </c>
      <c r="R1307" s="14">
        <f>ABS(Table1[[#This Row],[Distribution]])+ABS(Table1[[#This Row],[Warehousing]])</f>
        <v>1374.72</v>
      </c>
      <c r="S1307" s="12">
        <f>ABS(Table1[[#This Row],[Discounts]]/Table1[[#This Row],[Gross Sales]])</f>
        <v>2.744563598450998E-2</v>
      </c>
      <c r="T1307" s="17">
        <f>Table1[[#This Row],[logistics cost]]/Table1[[#This Row],[Net Sales]]</f>
        <v>4.2106488323406938E-2</v>
      </c>
      <c r="U1307" s="1">
        <f>Table1[[#This Row],[PROFIT]]/Table1[[#This Row],[Volume]]</f>
        <v>137.95536193029494</v>
      </c>
      <c r="V1307" s="1">
        <f>ABS(Table1[[#This Row],[Discounts]])</f>
        <v>921.35</v>
      </c>
    </row>
    <row r="1308" spans="1:22" ht="21.75" customHeight="1" x14ac:dyDescent="0.3">
      <c r="A1308" s="1">
        <v>1110010</v>
      </c>
      <c r="B1308" s="1" t="s">
        <v>15</v>
      </c>
      <c r="C1308" s="1">
        <v>202406</v>
      </c>
      <c r="D1308" s="1" t="s">
        <v>16</v>
      </c>
      <c r="E1308" s="1" t="s">
        <v>17</v>
      </c>
      <c r="F1308" s="1" t="s">
        <v>18</v>
      </c>
      <c r="G1308" s="1" t="s">
        <v>33</v>
      </c>
      <c r="H1308" s="1" t="s">
        <v>34</v>
      </c>
      <c r="I1308" s="5">
        <v>155.4</v>
      </c>
      <c r="J1308" s="5">
        <v>65268</v>
      </c>
      <c r="K1308" s="5">
        <v>-5224.1400000000003</v>
      </c>
      <c r="L1308" s="5">
        <v>60043.86</v>
      </c>
      <c r="M1308" s="5">
        <v>-39561.269999999997</v>
      </c>
      <c r="N1308" s="5">
        <v>-1321.21</v>
      </c>
      <c r="O1308" s="5">
        <v>-1148.73</v>
      </c>
      <c r="P1308" s="5">
        <f>Table1[[#This Row],[Net Sales]]+(Table1[[#This Row],[Cost of Goods Sold]]+Table1[[#This Row],[Distribution]]+Table1[[#This Row],[Warehousing]])</f>
        <v>18012.650000000001</v>
      </c>
      <c r="Q1308" s="12">
        <f>Table1[[#This Row],[PROFIT]]/Table1[[#This Row],[Net Sales]]</f>
        <v>0.29999153951794572</v>
      </c>
      <c r="R1308" s="14">
        <f>ABS(Table1[[#This Row],[Distribution]])+ABS(Table1[[#This Row],[Warehousing]])</f>
        <v>2469.94</v>
      </c>
      <c r="S1308" s="12">
        <f>ABS(Table1[[#This Row],[Discounts]]/Table1[[#This Row],[Gross Sales]])</f>
        <v>8.0041367898510754E-2</v>
      </c>
      <c r="T1308" s="17">
        <f>Table1[[#This Row],[logistics cost]]/Table1[[#This Row],[Net Sales]]</f>
        <v>4.1135596545591839E-2</v>
      </c>
      <c r="U1308" s="1">
        <f>Table1[[#This Row],[PROFIT]]/Table1[[#This Row],[Volume]]</f>
        <v>115.91151866151867</v>
      </c>
      <c r="V1308" s="1">
        <f>ABS(Table1[[#This Row],[Discounts]])</f>
        <v>5224.1400000000003</v>
      </c>
    </row>
    <row r="1309" spans="1:22" ht="21.75" customHeight="1" x14ac:dyDescent="0.3">
      <c r="A1309" s="1">
        <v>1120010</v>
      </c>
      <c r="B1309" s="1" t="s">
        <v>32</v>
      </c>
      <c r="C1309" s="1">
        <v>202506</v>
      </c>
      <c r="D1309" s="1" t="s">
        <v>22</v>
      </c>
      <c r="E1309" s="1" t="s">
        <v>17</v>
      </c>
      <c r="F1309" s="1" t="s">
        <v>18</v>
      </c>
      <c r="G1309" s="1" t="s">
        <v>39</v>
      </c>
      <c r="H1309" s="1" t="s">
        <v>37</v>
      </c>
      <c r="I1309" s="5">
        <v>96.5</v>
      </c>
      <c r="J1309" s="5">
        <v>46320</v>
      </c>
      <c r="K1309" s="5">
        <v>-3745.9</v>
      </c>
      <c r="L1309" s="5">
        <v>42574.1</v>
      </c>
      <c r="M1309" s="5">
        <v>-28463.05</v>
      </c>
      <c r="N1309" s="5">
        <v>-1240.1400000000001</v>
      </c>
      <c r="O1309" s="5">
        <v>-670.95</v>
      </c>
      <c r="P1309" s="5">
        <f>Table1[[#This Row],[Net Sales]]+(Table1[[#This Row],[Cost of Goods Sold]]+Table1[[#This Row],[Distribution]]+Table1[[#This Row],[Warehousing]])</f>
        <v>12199.96</v>
      </c>
      <c r="Q1309" s="12">
        <f>Table1[[#This Row],[PROFIT]]/Table1[[#This Row],[Net Sales]]</f>
        <v>0.28655825959914594</v>
      </c>
      <c r="R1309" s="14">
        <f>ABS(Table1[[#This Row],[Distribution]])+ABS(Table1[[#This Row],[Warehousing]])</f>
        <v>1911.0900000000001</v>
      </c>
      <c r="S1309" s="12">
        <f>ABS(Table1[[#This Row],[Discounts]]/Table1[[#This Row],[Gross Sales]])</f>
        <v>8.087003454231434E-2</v>
      </c>
      <c r="T1309" s="17">
        <f>Table1[[#This Row],[logistics cost]]/Table1[[#This Row],[Net Sales]]</f>
        <v>4.4888559006532144E-2</v>
      </c>
      <c r="U1309" s="1">
        <f>Table1[[#This Row],[PROFIT]]/Table1[[#This Row],[Volume]]</f>
        <v>126.42445595854922</v>
      </c>
      <c r="V1309" s="1">
        <f>ABS(Table1[[#This Row],[Discounts]])</f>
        <v>3745.9</v>
      </c>
    </row>
    <row r="1310" spans="1:22" ht="21.75" customHeight="1" x14ac:dyDescent="0.3">
      <c r="A1310" s="1">
        <v>1120020</v>
      </c>
      <c r="B1310" s="1" t="s">
        <v>21</v>
      </c>
      <c r="C1310" s="1">
        <v>202408</v>
      </c>
      <c r="D1310" s="1" t="s">
        <v>22</v>
      </c>
      <c r="E1310" s="1" t="s">
        <v>23</v>
      </c>
      <c r="F1310" s="1" t="s">
        <v>24</v>
      </c>
      <c r="G1310" s="1" t="s">
        <v>35</v>
      </c>
      <c r="H1310" s="1" t="s">
        <v>31</v>
      </c>
      <c r="I1310" s="5">
        <v>37.799999999999997</v>
      </c>
      <c r="J1310" s="5">
        <v>14364</v>
      </c>
      <c r="K1310" s="5">
        <v>-394.5</v>
      </c>
      <c r="L1310" s="5">
        <v>13969.5</v>
      </c>
      <c r="M1310" s="5">
        <v>-8944.2900000000009</v>
      </c>
      <c r="N1310" s="5">
        <v>-468.97</v>
      </c>
      <c r="O1310" s="5">
        <v>-181.63</v>
      </c>
      <c r="P1310" s="5">
        <f>Table1[[#This Row],[Net Sales]]+(Table1[[#This Row],[Cost of Goods Sold]]+Table1[[#This Row],[Distribution]]+Table1[[#This Row],[Warehousing]])</f>
        <v>4374.6100000000006</v>
      </c>
      <c r="Q1310" s="12">
        <f>Table1[[#This Row],[PROFIT]]/Table1[[#This Row],[Net Sales]]</f>
        <v>0.31315437202476831</v>
      </c>
      <c r="R1310" s="14">
        <f>ABS(Table1[[#This Row],[Distribution]])+ABS(Table1[[#This Row],[Warehousing]])</f>
        <v>650.6</v>
      </c>
      <c r="S1310" s="12">
        <f>ABS(Table1[[#This Row],[Discounts]]/Table1[[#This Row],[Gross Sales]])</f>
        <v>2.7464494569757726E-2</v>
      </c>
      <c r="T1310" s="17">
        <f>Table1[[#This Row],[logistics cost]]/Table1[[#This Row],[Net Sales]]</f>
        <v>4.6572890940978565E-2</v>
      </c>
      <c r="U1310" s="1">
        <f>Table1[[#This Row],[PROFIT]]/Table1[[#This Row],[Volume]]</f>
        <v>115.73042328042331</v>
      </c>
      <c r="V1310" s="1">
        <f>ABS(Table1[[#This Row],[Discounts]])</f>
        <v>394.5</v>
      </c>
    </row>
    <row r="1311" spans="1:22" ht="21.75" customHeight="1" x14ac:dyDescent="0.3">
      <c r="A1311" s="1">
        <v>1110020</v>
      </c>
      <c r="B1311" s="1" t="s">
        <v>41</v>
      </c>
      <c r="C1311" s="1">
        <v>202502</v>
      </c>
      <c r="D1311" s="1" t="s">
        <v>16</v>
      </c>
      <c r="E1311" s="1" t="s">
        <v>28</v>
      </c>
      <c r="F1311" s="1" t="s">
        <v>29</v>
      </c>
      <c r="G1311" s="1" t="s">
        <v>42</v>
      </c>
      <c r="H1311" s="1" t="s">
        <v>20</v>
      </c>
      <c r="I1311" s="5">
        <v>95.1</v>
      </c>
      <c r="J1311" s="5">
        <v>42795</v>
      </c>
      <c r="K1311" s="5">
        <v>-3792.47</v>
      </c>
      <c r="L1311" s="5">
        <v>39002.53</v>
      </c>
      <c r="M1311" s="5">
        <v>-25119.38</v>
      </c>
      <c r="N1311" s="5">
        <v>-802.33</v>
      </c>
      <c r="O1311" s="5">
        <v>-589.79999999999995</v>
      </c>
      <c r="P1311" s="5">
        <f>Table1[[#This Row],[Net Sales]]+(Table1[[#This Row],[Cost of Goods Sold]]+Table1[[#This Row],[Distribution]]+Table1[[#This Row],[Warehousing]])</f>
        <v>12491.019999999997</v>
      </c>
      <c r="Q1311" s="12">
        <f>Table1[[#This Row],[PROFIT]]/Table1[[#This Row],[Net Sales]]</f>
        <v>0.32026178814553818</v>
      </c>
      <c r="R1311" s="14">
        <f>ABS(Table1[[#This Row],[Distribution]])+ABS(Table1[[#This Row],[Warehousing]])</f>
        <v>1392.13</v>
      </c>
      <c r="S1311" s="12">
        <f>ABS(Table1[[#This Row],[Discounts]]/Table1[[#This Row],[Gross Sales]])</f>
        <v>8.8619464890758268E-2</v>
      </c>
      <c r="T1311" s="17">
        <f>Table1[[#This Row],[logistics cost]]/Table1[[#This Row],[Net Sales]]</f>
        <v>3.5693325535548596E-2</v>
      </c>
      <c r="U1311" s="1">
        <f>Table1[[#This Row],[PROFIT]]/Table1[[#This Row],[Volume]]</f>
        <v>131.34616193480545</v>
      </c>
      <c r="V1311" s="1">
        <f>ABS(Table1[[#This Row],[Discounts]])</f>
        <v>3792.47</v>
      </c>
    </row>
    <row r="1312" spans="1:22" ht="21.75" customHeight="1" x14ac:dyDescent="0.3">
      <c r="A1312" s="1">
        <v>1120010</v>
      </c>
      <c r="B1312" s="1" t="s">
        <v>32</v>
      </c>
      <c r="C1312" s="1">
        <v>202405</v>
      </c>
      <c r="D1312" s="1" t="s">
        <v>22</v>
      </c>
      <c r="E1312" s="1" t="s">
        <v>17</v>
      </c>
      <c r="F1312" s="1" t="s">
        <v>18</v>
      </c>
      <c r="G1312" s="1" t="s">
        <v>36</v>
      </c>
      <c r="H1312" s="1" t="s">
        <v>37</v>
      </c>
      <c r="I1312" s="5">
        <v>215.9</v>
      </c>
      <c r="J1312" s="5">
        <v>103632</v>
      </c>
      <c r="K1312" s="5">
        <v>-11559.4</v>
      </c>
      <c r="L1312" s="5">
        <v>92072.6</v>
      </c>
      <c r="M1312" s="5">
        <v>-57382.22</v>
      </c>
      <c r="N1312" s="5">
        <v>-2007.92</v>
      </c>
      <c r="O1312" s="5">
        <v>-1650.74</v>
      </c>
      <c r="P1312" s="5">
        <f>Table1[[#This Row],[Net Sales]]+(Table1[[#This Row],[Cost of Goods Sold]]+Table1[[#This Row],[Distribution]]+Table1[[#This Row],[Warehousing]])</f>
        <v>31031.720000000008</v>
      </c>
      <c r="Q1312" s="12">
        <f>Table1[[#This Row],[PROFIT]]/Table1[[#This Row],[Net Sales]]</f>
        <v>0.33703533950382641</v>
      </c>
      <c r="R1312" s="14">
        <f>ABS(Table1[[#This Row],[Distribution]])+ABS(Table1[[#This Row],[Warehousing]])</f>
        <v>3658.66</v>
      </c>
      <c r="S1312" s="12">
        <f>ABS(Table1[[#This Row],[Discounts]]/Table1[[#This Row],[Gross Sales]])</f>
        <v>0.11154276671298441</v>
      </c>
      <c r="T1312" s="17">
        <f>Table1[[#This Row],[logistics cost]]/Table1[[#This Row],[Net Sales]]</f>
        <v>3.973668604992147E-2</v>
      </c>
      <c r="U1312" s="1">
        <f>Table1[[#This Row],[PROFIT]]/Table1[[#This Row],[Volume]]</f>
        <v>143.7319129226494</v>
      </c>
      <c r="V1312" s="1">
        <f>ABS(Table1[[#This Row],[Discounts]])</f>
        <v>11559.4</v>
      </c>
    </row>
    <row r="1313" spans="1:22" ht="21.75" customHeight="1" x14ac:dyDescent="0.3">
      <c r="A1313" s="1">
        <v>1110020</v>
      </c>
      <c r="B1313" s="1" t="s">
        <v>41</v>
      </c>
      <c r="C1313" s="1">
        <v>202501</v>
      </c>
      <c r="D1313" s="1" t="s">
        <v>16</v>
      </c>
      <c r="E1313" s="1" t="s">
        <v>28</v>
      </c>
      <c r="F1313" s="1" t="s">
        <v>29</v>
      </c>
      <c r="G1313" s="1" t="s">
        <v>40</v>
      </c>
      <c r="H1313" s="1" t="s">
        <v>34</v>
      </c>
      <c r="I1313" s="5">
        <v>91.3</v>
      </c>
      <c r="J1313" s="5">
        <v>41085</v>
      </c>
      <c r="K1313" s="5">
        <v>-2876.99</v>
      </c>
      <c r="L1313" s="5">
        <v>38208.01</v>
      </c>
      <c r="M1313" s="5">
        <v>-24027.09</v>
      </c>
      <c r="N1313" s="5">
        <v>-1438.88</v>
      </c>
      <c r="O1313" s="5">
        <v>-497.19</v>
      </c>
      <c r="P1313" s="5">
        <f>Table1[[#This Row],[Net Sales]]+(Table1[[#This Row],[Cost of Goods Sold]]+Table1[[#This Row],[Distribution]]+Table1[[#This Row],[Warehousing]])</f>
        <v>12244.850000000002</v>
      </c>
      <c r="Q1313" s="12">
        <f>Table1[[#This Row],[PROFIT]]/Table1[[#This Row],[Net Sales]]</f>
        <v>0.3204786116837805</v>
      </c>
      <c r="R1313" s="14">
        <f>ABS(Table1[[#This Row],[Distribution]])+ABS(Table1[[#This Row],[Warehousing]])</f>
        <v>1936.0700000000002</v>
      </c>
      <c r="S1313" s="12">
        <f>ABS(Table1[[#This Row],[Discounts]]/Table1[[#This Row],[Gross Sales]])</f>
        <v>7.0025313374710962E-2</v>
      </c>
      <c r="T1313" s="17">
        <f>Table1[[#This Row],[logistics cost]]/Table1[[#This Row],[Net Sales]]</f>
        <v>5.0671835565369673E-2</v>
      </c>
      <c r="U1313" s="1">
        <f>Table1[[#This Row],[PROFIT]]/Table1[[#This Row],[Volume]]</f>
        <v>134.11664841182917</v>
      </c>
      <c r="V1313" s="1">
        <f>ABS(Table1[[#This Row],[Discounts]])</f>
        <v>2876.99</v>
      </c>
    </row>
    <row r="1314" spans="1:22" ht="21.75" customHeight="1" x14ac:dyDescent="0.3">
      <c r="A1314" s="1">
        <v>1110010</v>
      </c>
      <c r="B1314" s="1" t="s">
        <v>15</v>
      </c>
      <c r="C1314" s="1">
        <v>202407</v>
      </c>
      <c r="D1314" s="1" t="s">
        <v>16</v>
      </c>
      <c r="E1314" s="1" t="s">
        <v>17</v>
      </c>
      <c r="F1314" s="1" t="s">
        <v>18</v>
      </c>
      <c r="G1314" s="1" t="s">
        <v>36</v>
      </c>
      <c r="H1314" s="1" t="s">
        <v>37</v>
      </c>
      <c r="I1314" s="5">
        <v>159.1</v>
      </c>
      <c r="J1314" s="5">
        <v>66822</v>
      </c>
      <c r="K1314" s="5">
        <v>-7281.28</v>
      </c>
      <c r="L1314" s="5">
        <v>59540.72</v>
      </c>
      <c r="M1314" s="5">
        <v>-37465.9</v>
      </c>
      <c r="N1314" s="5">
        <v>-1852.13</v>
      </c>
      <c r="O1314" s="5">
        <v>-1057.21</v>
      </c>
      <c r="P1314" s="5">
        <f>Table1[[#This Row],[Net Sales]]+(Table1[[#This Row],[Cost of Goods Sold]]+Table1[[#This Row],[Distribution]]+Table1[[#This Row],[Warehousing]])</f>
        <v>19165.480000000003</v>
      </c>
      <c r="Q1314" s="12">
        <f>Table1[[#This Row],[PROFIT]]/Table1[[#This Row],[Net Sales]]</f>
        <v>0.32188861673154107</v>
      </c>
      <c r="R1314" s="14">
        <f>ABS(Table1[[#This Row],[Distribution]])+ABS(Table1[[#This Row],[Warehousing]])</f>
        <v>2909.34</v>
      </c>
      <c r="S1314" s="12">
        <f>ABS(Table1[[#This Row],[Discounts]]/Table1[[#This Row],[Gross Sales]])</f>
        <v>0.10896531082577594</v>
      </c>
      <c r="T1314" s="17">
        <f>Table1[[#This Row],[logistics cost]]/Table1[[#This Row],[Net Sales]]</f>
        <v>4.8863030208569865E-2</v>
      </c>
      <c r="U1314" s="1">
        <f>Table1[[#This Row],[PROFIT]]/Table1[[#This Row],[Volume]]</f>
        <v>120.46184789440606</v>
      </c>
      <c r="V1314" s="1">
        <f>ABS(Table1[[#This Row],[Discounts]])</f>
        <v>7281.28</v>
      </c>
    </row>
    <row r="1315" spans="1:22" ht="21.75" customHeight="1" x14ac:dyDescent="0.3">
      <c r="A1315" s="1">
        <v>1110010</v>
      </c>
      <c r="B1315" s="1" t="s">
        <v>15</v>
      </c>
      <c r="C1315" s="1">
        <v>202412</v>
      </c>
      <c r="D1315" s="1" t="s">
        <v>16</v>
      </c>
      <c r="E1315" s="1" t="s">
        <v>17</v>
      </c>
      <c r="F1315" s="1" t="s">
        <v>18</v>
      </c>
      <c r="G1315" s="1" t="s">
        <v>30</v>
      </c>
      <c r="H1315" s="1" t="s">
        <v>31</v>
      </c>
      <c r="I1315" s="5">
        <v>21</v>
      </c>
      <c r="J1315" s="5">
        <v>8820</v>
      </c>
      <c r="K1315" s="5">
        <v>-273.39</v>
      </c>
      <c r="L1315" s="5">
        <v>8546.61</v>
      </c>
      <c r="M1315" s="5">
        <v>-5500.96</v>
      </c>
      <c r="N1315" s="5">
        <v>-207.25</v>
      </c>
      <c r="O1315" s="5">
        <v>-125.83</v>
      </c>
      <c r="P1315" s="5">
        <f>Table1[[#This Row],[Net Sales]]+(Table1[[#This Row],[Cost of Goods Sold]]+Table1[[#This Row],[Distribution]]+Table1[[#This Row],[Warehousing]])</f>
        <v>2712.5700000000006</v>
      </c>
      <c r="Q1315" s="12">
        <f>Table1[[#This Row],[PROFIT]]/Table1[[#This Row],[Net Sales]]</f>
        <v>0.3173854896853841</v>
      </c>
      <c r="R1315" s="14">
        <f>ABS(Table1[[#This Row],[Distribution]])+ABS(Table1[[#This Row],[Warehousing]])</f>
        <v>333.08</v>
      </c>
      <c r="S1315" s="12">
        <f>ABS(Table1[[#This Row],[Discounts]]/Table1[[#This Row],[Gross Sales]])</f>
        <v>3.099659863945578E-2</v>
      </c>
      <c r="T1315" s="17">
        <f>Table1[[#This Row],[logistics cost]]/Table1[[#This Row],[Net Sales]]</f>
        <v>3.8972177272626217E-2</v>
      </c>
      <c r="U1315" s="1">
        <f>Table1[[#This Row],[PROFIT]]/Table1[[#This Row],[Volume]]</f>
        <v>129.17000000000002</v>
      </c>
      <c r="V1315" s="1">
        <f>ABS(Table1[[#This Row],[Discounts]])</f>
        <v>273.39</v>
      </c>
    </row>
    <row r="1316" spans="1:22" ht="21.75" customHeight="1" x14ac:dyDescent="0.3">
      <c r="A1316" s="1">
        <v>1120020</v>
      </c>
      <c r="B1316" s="1" t="s">
        <v>21</v>
      </c>
      <c r="C1316" s="1">
        <v>202408</v>
      </c>
      <c r="D1316" s="1" t="s">
        <v>22</v>
      </c>
      <c r="E1316" s="1" t="s">
        <v>23</v>
      </c>
      <c r="F1316" s="1" t="s">
        <v>24</v>
      </c>
      <c r="G1316" s="1" t="s">
        <v>43</v>
      </c>
      <c r="H1316" s="1" t="s">
        <v>31</v>
      </c>
      <c r="I1316" s="5">
        <v>93.9</v>
      </c>
      <c r="J1316" s="5">
        <v>35682</v>
      </c>
      <c r="K1316" s="5">
        <v>-782.02</v>
      </c>
      <c r="L1316" s="5">
        <v>34899.980000000003</v>
      </c>
      <c r="M1316" s="5">
        <v>-21907.07</v>
      </c>
      <c r="N1316" s="5">
        <v>-1230.5999999999999</v>
      </c>
      <c r="O1316" s="5">
        <v>-395.6</v>
      </c>
      <c r="P1316" s="5">
        <f>Table1[[#This Row],[Net Sales]]+(Table1[[#This Row],[Cost of Goods Sold]]+Table1[[#This Row],[Distribution]]+Table1[[#This Row],[Warehousing]])</f>
        <v>11366.710000000006</v>
      </c>
      <c r="Q1316" s="12">
        <f>Table1[[#This Row],[PROFIT]]/Table1[[#This Row],[Net Sales]]</f>
        <v>0.32569388291913076</v>
      </c>
      <c r="R1316" s="14">
        <f>ABS(Table1[[#This Row],[Distribution]])+ABS(Table1[[#This Row],[Warehousing]])</f>
        <v>1626.1999999999998</v>
      </c>
      <c r="S1316" s="12">
        <f>ABS(Table1[[#This Row],[Discounts]]/Table1[[#This Row],[Gross Sales]])</f>
        <v>2.1916372400650187E-2</v>
      </c>
      <c r="T1316" s="17">
        <f>Table1[[#This Row],[logistics cost]]/Table1[[#This Row],[Net Sales]]</f>
        <v>4.6596015241269467E-2</v>
      </c>
      <c r="U1316" s="1">
        <f>Table1[[#This Row],[PROFIT]]/Table1[[#This Row],[Volume]]</f>
        <v>121.0512247071353</v>
      </c>
      <c r="V1316" s="1">
        <f>ABS(Table1[[#This Row],[Discounts]])</f>
        <v>782.02</v>
      </c>
    </row>
    <row r="1317" spans="1:22" ht="21.75" customHeight="1" x14ac:dyDescent="0.3">
      <c r="A1317" s="1">
        <v>1120010</v>
      </c>
      <c r="B1317" s="1" t="s">
        <v>32</v>
      </c>
      <c r="C1317" s="1">
        <v>202508</v>
      </c>
      <c r="D1317" s="1" t="s">
        <v>22</v>
      </c>
      <c r="E1317" s="1" t="s">
        <v>17</v>
      </c>
      <c r="F1317" s="1" t="s">
        <v>18</v>
      </c>
      <c r="G1317" s="1" t="s">
        <v>40</v>
      </c>
      <c r="H1317" s="1" t="s">
        <v>34</v>
      </c>
      <c r="I1317" s="5">
        <v>148.5</v>
      </c>
      <c r="J1317" s="5">
        <v>71280</v>
      </c>
      <c r="K1317" s="5">
        <v>-5142.83</v>
      </c>
      <c r="L1317" s="5">
        <v>66137.17</v>
      </c>
      <c r="M1317" s="5">
        <v>-42942.77</v>
      </c>
      <c r="N1317" s="5">
        <v>-2302.14</v>
      </c>
      <c r="O1317" s="5">
        <v>-1049.22</v>
      </c>
      <c r="P1317" s="5">
        <f>Table1[[#This Row],[Net Sales]]+(Table1[[#This Row],[Cost of Goods Sold]]+Table1[[#This Row],[Distribution]]+Table1[[#This Row],[Warehousing]])</f>
        <v>19843.04</v>
      </c>
      <c r="Q1317" s="12">
        <f>Table1[[#This Row],[PROFIT]]/Table1[[#This Row],[Net Sales]]</f>
        <v>0.30002856185107407</v>
      </c>
      <c r="R1317" s="14">
        <f>ABS(Table1[[#This Row],[Distribution]])+ABS(Table1[[#This Row],[Warehousing]])</f>
        <v>3351.3599999999997</v>
      </c>
      <c r="S1317" s="12">
        <f>ABS(Table1[[#This Row],[Discounts]]/Table1[[#This Row],[Gross Sales]])</f>
        <v>7.2149691358024695E-2</v>
      </c>
      <c r="T1317" s="17">
        <f>Table1[[#This Row],[logistics cost]]/Table1[[#This Row],[Net Sales]]</f>
        <v>5.0672866710202442E-2</v>
      </c>
      <c r="U1317" s="1">
        <f>Table1[[#This Row],[PROFIT]]/Table1[[#This Row],[Volume]]</f>
        <v>133.623164983165</v>
      </c>
      <c r="V1317" s="1">
        <f>ABS(Table1[[#This Row],[Discounts]])</f>
        <v>5142.83</v>
      </c>
    </row>
    <row r="1318" spans="1:22" ht="21.75" customHeight="1" x14ac:dyDescent="0.3">
      <c r="A1318" s="1">
        <v>1110020</v>
      </c>
      <c r="B1318" s="1" t="s">
        <v>41</v>
      </c>
      <c r="C1318" s="1">
        <v>202412</v>
      </c>
      <c r="D1318" s="1" t="s">
        <v>16</v>
      </c>
      <c r="E1318" s="1" t="s">
        <v>28</v>
      </c>
      <c r="F1318" s="1" t="s">
        <v>29</v>
      </c>
      <c r="G1318" s="1" t="s">
        <v>36</v>
      </c>
      <c r="H1318" s="1" t="s">
        <v>37</v>
      </c>
      <c r="I1318" s="5">
        <v>140.6</v>
      </c>
      <c r="J1318" s="5">
        <v>63270</v>
      </c>
      <c r="K1318" s="5">
        <v>-6330.68</v>
      </c>
      <c r="L1318" s="5">
        <v>56939.32</v>
      </c>
      <c r="M1318" s="5">
        <v>-35307.82</v>
      </c>
      <c r="N1318" s="5">
        <v>-1821.11</v>
      </c>
      <c r="O1318" s="5">
        <v>-796.11</v>
      </c>
      <c r="P1318" s="5">
        <f>Table1[[#This Row],[Net Sales]]+(Table1[[#This Row],[Cost of Goods Sold]]+Table1[[#This Row],[Distribution]]+Table1[[#This Row],[Warehousing]])</f>
        <v>19014.28</v>
      </c>
      <c r="Q1318" s="12">
        <f>Table1[[#This Row],[PROFIT]]/Table1[[#This Row],[Net Sales]]</f>
        <v>0.33393935860140234</v>
      </c>
      <c r="R1318" s="14">
        <f>ABS(Table1[[#This Row],[Distribution]])+ABS(Table1[[#This Row],[Warehousing]])</f>
        <v>2617.2199999999998</v>
      </c>
      <c r="S1318" s="12">
        <f>ABS(Table1[[#This Row],[Discounts]]/Table1[[#This Row],[Gross Sales]])</f>
        <v>0.10005816342658448</v>
      </c>
      <c r="T1318" s="17">
        <f>Table1[[#This Row],[logistics cost]]/Table1[[#This Row],[Net Sales]]</f>
        <v>4.5965072993495532E-2</v>
      </c>
      <c r="U1318" s="1">
        <f>Table1[[#This Row],[PROFIT]]/Table1[[#This Row],[Volume]]</f>
        <v>135.23669985775248</v>
      </c>
      <c r="V1318" s="1">
        <f>ABS(Table1[[#This Row],[Discounts]])</f>
        <v>6330.68</v>
      </c>
    </row>
    <row r="1319" spans="1:22" ht="21.75" customHeight="1" x14ac:dyDescent="0.3">
      <c r="A1319" s="1">
        <v>1110010</v>
      </c>
      <c r="B1319" s="1" t="s">
        <v>15</v>
      </c>
      <c r="C1319" s="1">
        <v>202504</v>
      </c>
      <c r="D1319" s="1" t="s">
        <v>16</v>
      </c>
      <c r="E1319" s="1" t="s">
        <v>17</v>
      </c>
      <c r="F1319" s="1" t="s">
        <v>18</v>
      </c>
      <c r="G1319" s="1" t="s">
        <v>36</v>
      </c>
      <c r="H1319" s="1" t="s">
        <v>37</v>
      </c>
      <c r="I1319" s="5">
        <v>97</v>
      </c>
      <c r="J1319" s="5">
        <v>40740</v>
      </c>
      <c r="K1319" s="5">
        <v>-3603.42</v>
      </c>
      <c r="L1319" s="5">
        <v>37136.58</v>
      </c>
      <c r="M1319" s="5">
        <v>-23994.84</v>
      </c>
      <c r="N1319" s="5">
        <v>-994.95</v>
      </c>
      <c r="O1319" s="5">
        <v>-614.26</v>
      </c>
      <c r="P1319" s="5">
        <f>Table1[[#This Row],[Net Sales]]+(Table1[[#This Row],[Cost of Goods Sold]]+Table1[[#This Row],[Distribution]]+Table1[[#This Row],[Warehousing]])</f>
        <v>11532.530000000002</v>
      </c>
      <c r="Q1319" s="12">
        <f>Table1[[#This Row],[PROFIT]]/Table1[[#This Row],[Net Sales]]</f>
        <v>0.31054367418863021</v>
      </c>
      <c r="R1319" s="14">
        <f>ABS(Table1[[#This Row],[Distribution]])+ABS(Table1[[#This Row],[Warehousing]])</f>
        <v>1609.21</v>
      </c>
      <c r="S1319" s="12">
        <f>ABS(Table1[[#This Row],[Discounts]]/Table1[[#This Row],[Gross Sales]])</f>
        <v>8.8449189985272458E-2</v>
      </c>
      <c r="T1319" s="17">
        <f>Table1[[#This Row],[logistics cost]]/Table1[[#This Row],[Net Sales]]</f>
        <v>4.3332207758495798E-2</v>
      </c>
      <c r="U1319" s="1">
        <f>Table1[[#This Row],[PROFIT]]/Table1[[#This Row],[Volume]]</f>
        <v>118.89206185567014</v>
      </c>
      <c r="V1319" s="1">
        <f>ABS(Table1[[#This Row],[Discounts]])</f>
        <v>3603.42</v>
      </c>
    </row>
    <row r="1320" spans="1:22" ht="21.75" customHeight="1" x14ac:dyDescent="0.3">
      <c r="A1320" s="1">
        <v>1120020</v>
      </c>
      <c r="B1320" s="1" t="s">
        <v>21</v>
      </c>
      <c r="C1320" s="1">
        <v>202410</v>
      </c>
      <c r="D1320" s="1" t="s">
        <v>22</v>
      </c>
      <c r="E1320" s="1" t="s">
        <v>23</v>
      </c>
      <c r="F1320" s="1" t="s">
        <v>24</v>
      </c>
      <c r="G1320" s="1" t="s">
        <v>39</v>
      </c>
      <c r="H1320" s="1" t="s">
        <v>37</v>
      </c>
      <c r="I1320" s="5">
        <v>146.69999999999999</v>
      </c>
      <c r="J1320" s="5">
        <v>55746</v>
      </c>
      <c r="K1320" s="5">
        <v>-6290.99</v>
      </c>
      <c r="L1320" s="5">
        <v>49455.01</v>
      </c>
      <c r="M1320" s="5">
        <v>-30765.45</v>
      </c>
      <c r="N1320" s="5">
        <v>-1937.17</v>
      </c>
      <c r="O1320" s="5">
        <v>-703.12</v>
      </c>
      <c r="P1320" s="5">
        <f>Table1[[#This Row],[Net Sales]]+(Table1[[#This Row],[Cost of Goods Sold]]+Table1[[#This Row],[Distribution]]+Table1[[#This Row],[Warehousing]])</f>
        <v>16049.269999999997</v>
      </c>
      <c r="Q1320" s="12">
        <f>Table1[[#This Row],[PROFIT]]/Table1[[#This Row],[Net Sales]]</f>
        <v>0.32452263178189622</v>
      </c>
      <c r="R1320" s="14">
        <f>ABS(Table1[[#This Row],[Distribution]])+ABS(Table1[[#This Row],[Warehousing]])</f>
        <v>2640.29</v>
      </c>
      <c r="S1320" s="12">
        <f>ABS(Table1[[#This Row],[Discounts]]/Table1[[#This Row],[Gross Sales]])</f>
        <v>0.11285096688551645</v>
      </c>
      <c r="T1320" s="17">
        <f>Table1[[#This Row],[logistics cost]]/Table1[[#This Row],[Net Sales]]</f>
        <v>5.3387715420540806E-2</v>
      </c>
      <c r="U1320" s="1">
        <f>Table1[[#This Row],[PROFIT]]/Table1[[#This Row],[Volume]]</f>
        <v>109.4019768234492</v>
      </c>
      <c r="V1320" s="1">
        <f>ABS(Table1[[#This Row],[Discounts]])</f>
        <v>6290.99</v>
      </c>
    </row>
    <row r="1321" spans="1:22" ht="21.75" customHeight="1" x14ac:dyDescent="0.3">
      <c r="A1321" s="1">
        <v>1110020</v>
      </c>
      <c r="B1321" s="1" t="s">
        <v>41</v>
      </c>
      <c r="C1321" s="1">
        <v>202505</v>
      </c>
      <c r="D1321" s="1" t="s">
        <v>16</v>
      </c>
      <c r="E1321" s="1" t="s">
        <v>28</v>
      </c>
      <c r="F1321" s="1" t="s">
        <v>29</v>
      </c>
      <c r="G1321" s="1" t="s">
        <v>43</v>
      </c>
      <c r="H1321" s="1" t="s">
        <v>31</v>
      </c>
      <c r="I1321" s="5">
        <v>101.8</v>
      </c>
      <c r="J1321" s="5">
        <v>45810</v>
      </c>
      <c r="K1321" s="5">
        <v>-1342.16</v>
      </c>
      <c r="L1321" s="5">
        <v>44467.839999999997</v>
      </c>
      <c r="M1321" s="5">
        <v>-27790.55</v>
      </c>
      <c r="N1321" s="5">
        <v>-1499.51</v>
      </c>
      <c r="O1321" s="5">
        <v>-489.77</v>
      </c>
      <c r="P1321" s="5">
        <f>Table1[[#This Row],[Net Sales]]+(Table1[[#This Row],[Cost of Goods Sold]]+Table1[[#This Row],[Distribution]]+Table1[[#This Row],[Warehousing]])</f>
        <v>14688.009999999998</v>
      </c>
      <c r="Q1321" s="12">
        <f>Table1[[#This Row],[PROFIT]]/Table1[[#This Row],[Net Sales]]</f>
        <v>0.3303063517364459</v>
      </c>
      <c r="R1321" s="14">
        <f>ABS(Table1[[#This Row],[Distribution]])+ABS(Table1[[#This Row],[Warehousing]])</f>
        <v>1989.28</v>
      </c>
      <c r="S1321" s="12">
        <f>ABS(Table1[[#This Row],[Discounts]]/Table1[[#This Row],[Gross Sales]])</f>
        <v>2.9298406461471298E-2</v>
      </c>
      <c r="T1321" s="17">
        <f>Table1[[#This Row],[logistics cost]]/Table1[[#This Row],[Net Sales]]</f>
        <v>4.4735251363682157E-2</v>
      </c>
      <c r="U1321" s="1">
        <f>Table1[[#This Row],[PROFIT]]/Table1[[#This Row],[Volume]]</f>
        <v>144.2830058939096</v>
      </c>
      <c r="V1321" s="1">
        <f>ABS(Table1[[#This Row],[Discounts]])</f>
        <v>1342.16</v>
      </c>
    </row>
    <row r="1322" spans="1:22" ht="21.75" customHeight="1" x14ac:dyDescent="0.3">
      <c r="A1322" s="1">
        <v>1120020</v>
      </c>
      <c r="B1322" s="1" t="s">
        <v>21</v>
      </c>
      <c r="C1322" s="1">
        <v>202411</v>
      </c>
      <c r="D1322" s="1" t="s">
        <v>22</v>
      </c>
      <c r="E1322" s="1" t="s">
        <v>23</v>
      </c>
      <c r="F1322" s="1" t="s">
        <v>24</v>
      </c>
      <c r="G1322" s="1" t="s">
        <v>38</v>
      </c>
      <c r="H1322" s="1" t="s">
        <v>20</v>
      </c>
      <c r="I1322" s="5">
        <v>24.2</v>
      </c>
      <c r="J1322" s="5">
        <v>9196</v>
      </c>
      <c r="K1322" s="5">
        <v>-691.62</v>
      </c>
      <c r="L1322" s="5">
        <v>8504.3799999999992</v>
      </c>
      <c r="M1322" s="5">
        <v>-5622.91</v>
      </c>
      <c r="N1322" s="5">
        <v>-172.06</v>
      </c>
      <c r="O1322" s="5">
        <v>-140.65</v>
      </c>
      <c r="P1322" s="5">
        <f>Table1[[#This Row],[Net Sales]]+(Table1[[#This Row],[Cost of Goods Sold]]+Table1[[#This Row],[Distribution]]+Table1[[#This Row],[Warehousing]])</f>
        <v>2568.7599999999993</v>
      </c>
      <c r="Q1322" s="12">
        <f>Table1[[#This Row],[PROFIT]]/Table1[[#This Row],[Net Sales]]</f>
        <v>0.30205141350692227</v>
      </c>
      <c r="R1322" s="14">
        <f>ABS(Table1[[#This Row],[Distribution]])+ABS(Table1[[#This Row],[Warehousing]])</f>
        <v>312.71000000000004</v>
      </c>
      <c r="S1322" s="12">
        <f>ABS(Table1[[#This Row],[Discounts]]/Table1[[#This Row],[Gross Sales]])</f>
        <v>7.5208786428882124E-2</v>
      </c>
      <c r="T1322" s="17">
        <f>Table1[[#This Row],[logistics cost]]/Table1[[#This Row],[Net Sales]]</f>
        <v>3.6770464160820665E-2</v>
      </c>
      <c r="U1322" s="1">
        <f>Table1[[#This Row],[PROFIT]]/Table1[[#This Row],[Volume]]</f>
        <v>106.1471074380165</v>
      </c>
      <c r="V1322" s="1">
        <f>ABS(Table1[[#This Row],[Discounts]])</f>
        <v>691.62</v>
      </c>
    </row>
    <row r="1323" spans="1:22" ht="21.75" customHeight="1" x14ac:dyDescent="0.3">
      <c r="A1323" s="1">
        <v>1120020</v>
      </c>
      <c r="B1323" s="1" t="s">
        <v>21</v>
      </c>
      <c r="C1323" s="1">
        <v>202410</v>
      </c>
      <c r="D1323" s="1" t="s">
        <v>22</v>
      </c>
      <c r="E1323" s="1" t="s">
        <v>23</v>
      </c>
      <c r="F1323" s="1" t="s">
        <v>24</v>
      </c>
      <c r="G1323" s="1" t="s">
        <v>30</v>
      </c>
      <c r="H1323" s="1" t="s">
        <v>31</v>
      </c>
      <c r="I1323" s="5">
        <v>56.7</v>
      </c>
      <c r="J1323" s="5">
        <v>21546</v>
      </c>
      <c r="K1323" s="5">
        <v>-750.69</v>
      </c>
      <c r="L1323" s="5">
        <v>20795.310000000001</v>
      </c>
      <c r="M1323" s="5">
        <v>-13037.78</v>
      </c>
      <c r="N1323" s="5">
        <v>-751.59</v>
      </c>
      <c r="O1323" s="5">
        <v>-396.82</v>
      </c>
      <c r="P1323" s="5">
        <f>Table1[[#This Row],[Net Sales]]+(Table1[[#This Row],[Cost of Goods Sold]]+Table1[[#This Row],[Distribution]]+Table1[[#This Row],[Warehousing]])</f>
        <v>6609.1200000000008</v>
      </c>
      <c r="Q1323" s="12">
        <f>Table1[[#This Row],[PROFIT]]/Table1[[#This Row],[Net Sales]]</f>
        <v>0.31781781565170225</v>
      </c>
      <c r="R1323" s="14">
        <f>ABS(Table1[[#This Row],[Distribution]])+ABS(Table1[[#This Row],[Warehousing]])</f>
        <v>1148.4100000000001</v>
      </c>
      <c r="S1323" s="12">
        <f>ABS(Table1[[#This Row],[Discounts]]/Table1[[#This Row],[Gross Sales]])</f>
        <v>3.4841269841269847E-2</v>
      </c>
      <c r="T1323" s="17">
        <f>Table1[[#This Row],[logistics cost]]/Table1[[#This Row],[Net Sales]]</f>
        <v>5.5224471287035393E-2</v>
      </c>
      <c r="U1323" s="1">
        <f>Table1[[#This Row],[PROFIT]]/Table1[[#This Row],[Volume]]</f>
        <v>116.56296296296297</v>
      </c>
      <c r="V1323" s="1">
        <f>ABS(Table1[[#This Row],[Discounts]])</f>
        <v>750.69</v>
      </c>
    </row>
    <row r="1324" spans="1:22" ht="21.75" customHeight="1" x14ac:dyDescent="0.3">
      <c r="A1324" s="1">
        <v>1130010</v>
      </c>
      <c r="B1324" s="1" t="s">
        <v>26</v>
      </c>
      <c r="C1324" s="1">
        <v>202511</v>
      </c>
      <c r="D1324" s="1" t="s">
        <v>27</v>
      </c>
      <c r="E1324" s="1" t="s">
        <v>28</v>
      </c>
      <c r="F1324" s="1" t="s">
        <v>29</v>
      </c>
      <c r="G1324" s="1" t="s">
        <v>40</v>
      </c>
      <c r="H1324" s="1" t="s">
        <v>34</v>
      </c>
      <c r="I1324" s="5">
        <v>133.80000000000001</v>
      </c>
      <c r="J1324" s="5">
        <v>48168</v>
      </c>
      <c r="K1324" s="5">
        <v>-4144.8900000000003</v>
      </c>
      <c r="L1324" s="5">
        <v>44023.11</v>
      </c>
      <c r="M1324" s="5">
        <v>-28258.07</v>
      </c>
      <c r="N1324" s="5">
        <v>-1572.06</v>
      </c>
      <c r="O1324" s="5">
        <v>-871.98</v>
      </c>
      <c r="P1324" s="5">
        <f>Table1[[#This Row],[Net Sales]]+(Table1[[#This Row],[Cost of Goods Sold]]+Table1[[#This Row],[Distribution]]+Table1[[#This Row],[Warehousing]])</f>
        <v>13321</v>
      </c>
      <c r="Q1324" s="12">
        <f>Table1[[#This Row],[PROFIT]]/Table1[[#This Row],[Net Sales]]</f>
        <v>0.3025910709170706</v>
      </c>
      <c r="R1324" s="14">
        <f>ABS(Table1[[#This Row],[Distribution]])+ABS(Table1[[#This Row],[Warehousing]])</f>
        <v>2444.04</v>
      </c>
      <c r="S1324" s="12">
        <f>ABS(Table1[[#This Row],[Discounts]]/Table1[[#This Row],[Gross Sales]])</f>
        <v>8.6050697558545095E-2</v>
      </c>
      <c r="T1324" s="17">
        <f>Table1[[#This Row],[logistics cost]]/Table1[[#This Row],[Net Sales]]</f>
        <v>5.5517204486461767E-2</v>
      </c>
      <c r="U1324" s="1">
        <f>Table1[[#This Row],[PROFIT]]/Table1[[#This Row],[Volume]]</f>
        <v>99.559043348281008</v>
      </c>
      <c r="V1324" s="1">
        <f>ABS(Table1[[#This Row],[Discounts]])</f>
        <v>4144.8900000000003</v>
      </c>
    </row>
    <row r="1325" spans="1:22" ht="21.75" customHeight="1" x14ac:dyDescent="0.3">
      <c r="A1325" s="1">
        <v>1130010</v>
      </c>
      <c r="B1325" s="1" t="s">
        <v>26</v>
      </c>
      <c r="C1325" s="1">
        <v>202403</v>
      </c>
      <c r="D1325" s="1" t="s">
        <v>27</v>
      </c>
      <c r="E1325" s="1" t="s">
        <v>28</v>
      </c>
      <c r="F1325" s="1" t="s">
        <v>29</v>
      </c>
      <c r="G1325" s="1" t="s">
        <v>43</v>
      </c>
      <c r="H1325" s="1" t="s">
        <v>31</v>
      </c>
      <c r="I1325" s="5">
        <v>26.5</v>
      </c>
      <c r="J1325" s="5">
        <v>9540</v>
      </c>
      <c r="K1325" s="5">
        <v>-255.12</v>
      </c>
      <c r="L1325" s="5">
        <v>9284.8799999999992</v>
      </c>
      <c r="M1325" s="5">
        <v>-6277.05</v>
      </c>
      <c r="N1325" s="5">
        <v>-295.29000000000002</v>
      </c>
      <c r="O1325" s="5">
        <v>-111.2</v>
      </c>
      <c r="P1325" s="5">
        <f>Table1[[#This Row],[Net Sales]]+(Table1[[#This Row],[Cost of Goods Sold]]+Table1[[#This Row],[Distribution]]+Table1[[#This Row],[Warehousing]])</f>
        <v>2601.3399999999992</v>
      </c>
      <c r="Q1325" s="12">
        <f>Table1[[#This Row],[PROFIT]]/Table1[[#This Row],[Net Sales]]</f>
        <v>0.28016947984249657</v>
      </c>
      <c r="R1325" s="14">
        <f>ABS(Table1[[#This Row],[Distribution]])+ABS(Table1[[#This Row],[Warehousing]])</f>
        <v>406.49</v>
      </c>
      <c r="S1325" s="12">
        <f>ABS(Table1[[#This Row],[Discounts]]/Table1[[#This Row],[Gross Sales]])</f>
        <v>2.6742138364779875E-2</v>
      </c>
      <c r="T1325" s="17">
        <f>Table1[[#This Row],[logistics cost]]/Table1[[#This Row],[Net Sales]]</f>
        <v>4.3779779598659328E-2</v>
      </c>
      <c r="U1325" s="1">
        <f>Table1[[#This Row],[PROFIT]]/Table1[[#This Row],[Volume]]</f>
        <v>98.163773584905627</v>
      </c>
      <c r="V1325" s="1">
        <f>ABS(Table1[[#This Row],[Discounts]])</f>
        <v>255.12</v>
      </c>
    </row>
    <row r="1326" spans="1:22" ht="21.75" customHeight="1" x14ac:dyDescent="0.3">
      <c r="A1326" s="1">
        <v>1130010</v>
      </c>
      <c r="B1326" s="1" t="s">
        <v>26</v>
      </c>
      <c r="C1326" s="1">
        <v>202402</v>
      </c>
      <c r="D1326" s="1" t="s">
        <v>27</v>
      </c>
      <c r="E1326" s="1" t="s">
        <v>28</v>
      </c>
      <c r="F1326" s="1" t="s">
        <v>29</v>
      </c>
      <c r="G1326" s="1" t="s">
        <v>35</v>
      </c>
      <c r="H1326" s="1" t="s">
        <v>31</v>
      </c>
      <c r="I1326" s="5">
        <v>61.1</v>
      </c>
      <c r="J1326" s="5">
        <v>21996</v>
      </c>
      <c r="K1326" s="5">
        <v>-457.45</v>
      </c>
      <c r="L1326" s="5">
        <v>21538.55</v>
      </c>
      <c r="M1326" s="5">
        <v>-14475.5</v>
      </c>
      <c r="N1326" s="5">
        <v>-629.03</v>
      </c>
      <c r="O1326" s="5">
        <v>-226.17</v>
      </c>
      <c r="P1326" s="5">
        <f>Table1[[#This Row],[Net Sales]]+(Table1[[#This Row],[Cost of Goods Sold]]+Table1[[#This Row],[Distribution]]+Table1[[#This Row],[Warehousing]])</f>
        <v>6207.8499999999985</v>
      </c>
      <c r="Q1326" s="12">
        <f>Table1[[#This Row],[PROFIT]]/Table1[[#This Row],[Net Sales]]</f>
        <v>0.28822042338040393</v>
      </c>
      <c r="R1326" s="14">
        <f>ABS(Table1[[#This Row],[Distribution]])+ABS(Table1[[#This Row],[Warehousing]])</f>
        <v>855.19999999999993</v>
      </c>
      <c r="S1326" s="12">
        <f>ABS(Table1[[#This Row],[Discounts]]/Table1[[#This Row],[Gross Sales]])</f>
        <v>2.0796963084197127E-2</v>
      </c>
      <c r="T1326" s="17">
        <f>Table1[[#This Row],[logistics cost]]/Table1[[#This Row],[Net Sales]]</f>
        <v>3.9705551209343243E-2</v>
      </c>
      <c r="U1326" s="1">
        <f>Table1[[#This Row],[PROFIT]]/Table1[[#This Row],[Volume]]</f>
        <v>101.60147299508999</v>
      </c>
      <c r="V1326" s="1">
        <f>ABS(Table1[[#This Row],[Discounts]])</f>
        <v>457.45</v>
      </c>
    </row>
    <row r="1327" spans="1:22" ht="21.75" customHeight="1" x14ac:dyDescent="0.3">
      <c r="A1327" s="1">
        <v>1130010</v>
      </c>
      <c r="B1327" s="1" t="s">
        <v>26</v>
      </c>
      <c r="C1327" s="1">
        <v>202502</v>
      </c>
      <c r="D1327" s="1" t="s">
        <v>27</v>
      </c>
      <c r="E1327" s="1" t="s">
        <v>28</v>
      </c>
      <c r="F1327" s="1" t="s">
        <v>29</v>
      </c>
      <c r="G1327" s="1" t="s">
        <v>40</v>
      </c>
      <c r="H1327" s="1" t="s">
        <v>34</v>
      </c>
      <c r="I1327" s="5">
        <v>134.4</v>
      </c>
      <c r="J1327" s="5">
        <v>48384</v>
      </c>
      <c r="K1327" s="5">
        <v>-3816.74</v>
      </c>
      <c r="L1327" s="5">
        <v>44567.26</v>
      </c>
      <c r="M1327" s="5">
        <v>-29822.19</v>
      </c>
      <c r="N1327" s="5">
        <v>-1375.12</v>
      </c>
      <c r="O1327" s="5">
        <v>-525.33000000000004</v>
      </c>
      <c r="P1327" s="5">
        <f>Table1[[#This Row],[Net Sales]]+(Table1[[#This Row],[Cost of Goods Sold]]+Table1[[#This Row],[Distribution]]+Table1[[#This Row],[Warehousing]])</f>
        <v>12844.620000000003</v>
      </c>
      <c r="Q1327" s="12">
        <f>Table1[[#This Row],[PROFIT]]/Table1[[#This Row],[Net Sales]]</f>
        <v>0.28820753171722924</v>
      </c>
      <c r="R1327" s="14">
        <f>ABS(Table1[[#This Row],[Distribution]])+ABS(Table1[[#This Row],[Warehousing]])</f>
        <v>1900.4499999999998</v>
      </c>
      <c r="S1327" s="12">
        <f>ABS(Table1[[#This Row],[Discounts]]/Table1[[#This Row],[Gross Sales]])</f>
        <v>7.8884341931216934E-2</v>
      </c>
      <c r="T1327" s="17">
        <f>Table1[[#This Row],[logistics cost]]/Table1[[#This Row],[Net Sales]]</f>
        <v>4.2642289429504973E-2</v>
      </c>
      <c r="U1327" s="1">
        <f>Table1[[#This Row],[PROFIT]]/Table1[[#This Row],[Volume]]</f>
        <v>95.570089285714303</v>
      </c>
      <c r="V1327" s="1">
        <f>ABS(Table1[[#This Row],[Discounts]])</f>
        <v>3816.74</v>
      </c>
    </row>
    <row r="1328" spans="1:22" ht="21.75" customHeight="1" x14ac:dyDescent="0.3">
      <c r="A1328" s="1">
        <v>1120010</v>
      </c>
      <c r="B1328" s="1" t="s">
        <v>32</v>
      </c>
      <c r="C1328" s="1">
        <v>202503</v>
      </c>
      <c r="D1328" s="1" t="s">
        <v>22</v>
      </c>
      <c r="E1328" s="1" t="s">
        <v>17</v>
      </c>
      <c r="F1328" s="1" t="s">
        <v>18</v>
      </c>
      <c r="G1328" s="1" t="s">
        <v>30</v>
      </c>
      <c r="H1328" s="1" t="s">
        <v>31</v>
      </c>
      <c r="I1328" s="5">
        <v>45.7</v>
      </c>
      <c r="J1328" s="5">
        <v>21936</v>
      </c>
      <c r="K1328" s="5">
        <v>-717.74</v>
      </c>
      <c r="L1328" s="5">
        <v>21218.26</v>
      </c>
      <c r="M1328" s="5">
        <v>-13913.8</v>
      </c>
      <c r="N1328" s="5">
        <v>-575.97</v>
      </c>
      <c r="O1328" s="5">
        <v>-219.95</v>
      </c>
      <c r="P1328" s="5">
        <f>Table1[[#This Row],[Net Sales]]+(Table1[[#This Row],[Cost of Goods Sold]]+Table1[[#This Row],[Distribution]]+Table1[[#This Row],[Warehousing]])</f>
        <v>6508.5399999999991</v>
      </c>
      <c r="Q1328" s="12">
        <f>Table1[[#This Row],[PROFIT]]/Table1[[#This Row],[Net Sales]]</f>
        <v>0.3067424001779599</v>
      </c>
      <c r="R1328" s="14">
        <f>ABS(Table1[[#This Row],[Distribution]])+ABS(Table1[[#This Row],[Warehousing]])</f>
        <v>795.92000000000007</v>
      </c>
      <c r="S1328" s="12">
        <f>ABS(Table1[[#This Row],[Discounts]]/Table1[[#This Row],[Gross Sales]])</f>
        <v>3.2719730123997086E-2</v>
      </c>
      <c r="T1328" s="17">
        <f>Table1[[#This Row],[logistics cost]]/Table1[[#This Row],[Net Sales]]</f>
        <v>3.7511087148522082E-2</v>
      </c>
      <c r="U1328" s="1">
        <f>Table1[[#This Row],[PROFIT]]/Table1[[#This Row],[Volume]]</f>
        <v>142.41881838074394</v>
      </c>
      <c r="V1328" s="1">
        <f>ABS(Table1[[#This Row],[Discounts]])</f>
        <v>717.74</v>
      </c>
    </row>
    <row r="1329" spans="1:22" ht="21.75" customHeight="1" x14ac:dyDescent="0.3">
      <c r="A1329" s="1">
        <v>1120020</v>
      </c>
      <c r="B1329" s="1" t="s">
        <v>21</v>
      </c>
      <c r="C1329" s="1">
        <v>202403</v>
      </c>
      <c r="D1329" s="1" t="s">
        <v>22</v>
      </c>
      <c r="E1329" s="1" t="s">
        <v>23</v>
      </c>
      <c r="F1329" s="1" t="s">
        <v>24</v>
      </c>
      <c r="G1329" s="1" t="s">
        <v>36</v>
      </c>
      <c r="H1329" s="1" t="s">
        <v>37</v>
      </c>
      <c r="I1329" s="5">
        <v>183.7</v>
      </c>
      <c r="J1329" s="5">
        <v>69806</v>
      </c>
      <c r="K1329" s="5">
        <v>-5936.45</v>
      </c>
      <c r="L1329" s="5">
        <v>63869.55</v>
      </c>
      <c r="M1329" s="5">
        <v>-40153.42</v>
      </c>
      <c r="N1329" s="5">
        <v>-1907.72</v>
      </c>
      <c r="O1329" s="5">
        <v>-1208.8699999999999</v>
      </c>
      <c r="P1329" s="5">
        <f>Table1[[#This Row],[Net Sales]]+(Table1[[#This Row],[Cost of Goods Sold]]+Table1[[#This Row],[Distribution]]+Table1[[#This Row],[Warehousing]])</f>
        <v>20599.54</v>
      </c>
      <c r="Q1329" s="12">
        <f>Table1[[#This Row],[PROFIT]]/Table1[[#This Row],[Net Sales]]</f>
        <v>0.3225252095873542</v>
      </c>
      <c r="R1329" s="14">
        <f>ABS(Table1[[#This Row],[Distribution]])+ABS(Table1[[#This Row],[Warehousing]])</f>
        <v>3116.59</v>
      </c>
      <c r="S1329" s="12">
        <f>ABS(Table1[[#This Row],[Discounts]]/Table1[[#This Row],[Gross Sales]])</f>
        <v>8.504211672349081E-2</v>
      </c>
      <c r="T1329" s="17">
        <f>Table1[[#This Row],[logistics cost]]/Table1[[#This Row],[Net Sales]]</f>
        <v>4.8796179086904479E-2</v>
      </c>
      <c r="U1329" s="1">
        <f>Table1[[#This Row],[PROFIT]]/Table1[[#This Row],[Volume]]</f>
        <v>112.1368535655961</v>
      </c>
      <c r="V1329" s="1">
        <f>ABS(Table1[[#This Row],[Discounts]])</f>
        <v>5936.45</v>
      </c>
    </row>
    <row r="1330" spans="1:22" ht="21.75" customHeight="1" x14ac:dyDescent="0.3">
      <c r="A1330" s="1">
        <v>1120010</v>
      </c>
      <c r="B1330" s="1" t="s">
        <v>32</v>
      </c>
      <c r="C1330" s="1">
        <v>202508</v>
      </c>
      <c r="D1330" s="1" t="s">
        <v>22</v>
      </c>
      <c r="E1330" s="1" t="s">
        <v>17</v>
      </c>
      <c r="F1330" s="1" t="s">
        <v>18</v>
      </c>
      <c r="G1330" s="1" t="s">
        <v>43</v>
      </c>
      <c r="H1330" s="1" t="s">
        <v>31</v>
      </c>
      <c r="I1330" s="5">
        <v>36.9</v>
      </c>
      <c r="J1330" s="5">
        <v>17712</v>
      </c>
      <c r="K1330" s="5">
        <v>-646.69000000000005</v>
      </c>
      <c r="L1330" s="5">
        <v>17065.310000000001</v>
      </c>
      <c r="M1330" s="5">
        <v>-11435.38</v>
      </c>
      <c r="N1330" s="5">
        <v>-591.38</v>
      </c>
      <c r="O1330" s="5">
        <v>-260</v>
      </c>
      <c r="P1330" s="5">
        <f>Table1[[#This Row],[Net Sales]]+(Table1[[#This Row],[Cost of Goods Sold]]+Table1[[#This Row],[Distribution]]+Table1[[#This Row],[Warehousing]])</f>
        <v>4778.5500000000029</v>
      </c>
      <c r="Q1330" s="12">
        <f>Table1[[#This Row],[PROFIT]]/Table1[[#This Row],[Net Sales]]</f>
        <v>0.28001542310101618</v>
      </c>
      <c r="R1330" s="14">
        <f>ABS(Table1[[#This Row],[Distribution]])+ABS(Table1[[#This Row],[Warehousing]])</f>
        <v>851.38</v>
      </c>
      <c r="S1330" s="12">
        <f>ABS(Table1[[#This Row],[Discounts]]/Table1[[#This Row],[Gross Sales]])</f>
        <v>3.6511404697380311E-2</v>
      </c>
      <c r="T1330" s="17">
        <f>Table1[[#This Row],[logistics cost]]/Table1[[#This Row],[Net Sales]]</f>
        <v>4.9889512701497947E-2</v>
      </c>
      <c r="U1330" s="1">
        <f>Table1[[#This Row],[PROFIT]]/Table1[[#This Row],[Volume]]</f>
        <v>129.50000000000009</v>
      </c>
      <c r="V1330" s="1">
        <f>ABS(Table1[[#This Row],[Discounts]])</f>
        <v>646.69000000000005</v>
      </c>
    </row>
    <row r="1331" spans="1:22" ht="21.75" customHeight="1" x14ac:dyDescent="0.3">
      <c r="A1331" s="1">
        <v>1120020</v>
      </c>
      <c r="B1331" s="1" t="s">
        <v>21</v>
      </c>
      <c r="C1331" s="1">
        <v>202411</v>
      </c>
      <c r="D1331" s="1" t="s">
        <v>22</v>
      </c>
      <c r="E1331" s="1" t="s">
        <v>23</v>
      </c>
      <c r="F1331" s="1" t="s">
        <v>24</v>
      </c>
      <c r="G1331" s="1" t="s">
        <v>25</v>
      </c>
      <c r="H1331" s="1" t="s">
        <v>20</v>
      </c>
      <c r="I1331" s="5">
        <v>51</v>
      </c>
      <c r="J1331" s="5">
        <v>19380</v>
      </c>
      <c r="K1331" s="5">
        <v>-1248.1199999999999</v>
      </c>
      <c r="L1331" s="5">
        <v>18131.88</v>
      </c>
      <c r="M1331" s="5">
        <v>-12304.49</v>
      </c>
      <c r="N1331" s="5">
        <v>-593.92999999999995</v>
      </c>
      <c r="O1331" s="5">
        <v>-341.25</v>
      </c>
      <c r="P1331" s="5">
        <f>Table1[[#This Row],[Net Sales]]+(Table1[[#This Row],[Cost of Goods Sold]]+Table1[[#This Row],[Distribution]]+Table1[[#This Row],[Warehousing]])</f>
        <v>4892.2100000000009</v>
      </c>
      <c r="Q1331" s="12">
        <f>Table1[[#This Row],[PROFIT]]/Table1[[#This Row],[Net Sales]]</f>
        <v>0.26981261733477174</v>
      </c>
      <c r="R1331" s="14">
        <f>ABS(Table1[[#This Row],[Distribution]])+ABS(Table1[[#This Row],[Warehousing]])</f>
        <v>935.18</v>
      </c>
      <c r="S1331" s="12">
        <f>ABS(Table1[[#This Row],[Discounts]]/Table1[[#This Row],[Gross Sales]])</f>
        <v>6.440247678018575E-2</v>
      </c>
      <c r="T1331" s="17">
        <f>Table1[[#This Row],[logistics cost]]/Table1[[#This Row],[Net Sales]]</f>
        <v>5.1576560180190904E-2</v>
      </c>
      <c r="U1331" s="1">
        <f>Table1[[#This Row],[PROFIT]]/Table1[[#This Row],[Volume]]</f>
        <v>95.925686274509829</v>
      </c>
      <c r="V1331" s="1">
        <f>ABS(Table1[[#This Row],[Discounts]])</f>
        <v>1248.1199999999999</v>
      </c>
    </row>
    <row r="1332" spans="1:22" ht="21.75" customHeight="1" x14ac:dyDescent="0.3">
      <c r="A1332" s="1">
        <v>1120020</v>
      </c>
      <c r="B1332" s="1" t="s">
        <v>21</v>
      </c>
      <c r="C1332" s="1">
        <v>202509</v>
      </c>
      <c r="D1332" s="1" t="s">
        <v>22</v>
      </c>
      <c r="E1332" s="1" t="s">
        <v>23</v>
      </c>
      <c r="F1332" s="1" t="s">
        <v>24</v>
      </c>
      <c r="G1332" s="1" t="s">
        <v>19</v>
      </c>
      <c r="H1332" s="1" t="s">
        <v>20</v>
      </c>
      <c r="I1332" s="5">
        <v>92.4</v>
      </c>
      <c r="J1332" s="5">
        <v>35112</v>
      </c>
      <c r="K1332" s="5">
        <v>-2551.8000000000002</v>
      </c>
      <c r="L1332" s="5">
        <v>32560.2</v>
      </c>
      <c r="M1332" s="5">
        <v>-20231.05</v>
      </c>
      <c r="N1332" s="5">
        <v>-1270.08</v>
      </c>
      <c r="O1332" s="5">
        <v>-409.24</v>
      </c>
      <c r="P1332" s="5">
        <f>Table1[[#This Row],[Net Sales]]+(Table1[[#This Row],[Cost of Goods Sold]]+Table1[[#This Row],[Distribution]]+Table1[[#This Row],[Warehousing]])</f>
        <v>10649.830000000002</v>
      </c>
      <c r="Q1332" s="12">
        <f>Table1[[#This Row],[PROFIT]]/Table1[[#This Row],[Net Sales]]</f>
        <v>0.32708122185981664</v>
      </c>
      <c r="R1332" s="14">
        <f>ABS(Table1[[#This Row],[Distribution]])+ABS(Table1[[#This Row],[Warehousing]])</f>
        <v>1679.32</v>
      </c>
      <c r="S1332" s="12">
        <f>ABS(Table1[[#This Row],[Discounts]]/Table1[[#This Row],[Gross Sales]])</f>
        <v>7.2676008202323991E-2</v>
      </c>
      <c r="T1332" s="17">
        <f>Table1[[#This Row],[logistics cost]]/Table1[[#This Row],[Net Sales]]</f>
        <v>5.157585027118998E-2</v>
      </c>
      <c r="U1332" s="1">
        <f>Table1[[#This Row],[PROFIT]]/Table1[[#This Row],[Volume]]</f>
        <v>115.25790043290044</v>
      </c>
      <c r="V1332" s="1">
        <f>ABS(Table1[[#This Row],[Discounts]])</f>
        <v>2551.8000000000002</v>
      </c>
    </row>
    <row r="1333" spans="1:22" ht="21.75" customHeight="1" x14ac:dyDescent="0.3">
      <c r="A1333" s="1">
        <v>1110010</v>
      </c>
      <c r="B1333" s="1" t="s">
        <v>15</v>
      </c>
      <c r="C1333" s="1">
        <v>202407</v>
      </c>
      <c r="D1333" s="1" t="s">
        <v>16</v>
      </c>
      <c r="E1333" s="1" t="s">
        <v>17</v>
      </c>
      <c r="F1333" s="1" t="s">
        <v>18</v>
      </c>
      <c r="G1333" s="1" t="s">
        <v>30</v>
      </c>
      <c r="H1333" s="1" t="s">
        <v>31</v>
      </c>
      <c r="I1333" s="5">
        <v>72.8</v>
      </c>
      <c r="J1333" s="5">
        <v>30576</v>
      </c>
      <c r="K1333" s="5">
        <v>-1219.93</v>
      </c>
      <c r="L1333" s="5">
        <v>29356.07</v>
      </c>
      <c r="M1333" s="5">
        <v>-19285.03</v>
      </c>
      <c r="N1333" s="5">
        <v>-903.67</v>
      </c>
      <c r="O1333" s="5">
        <v>-526.57000000000005</v>
      </c>
      <c r="P1333" s="5">
        <f>Table1[[#This Row],[Net Sales]]+(Table1[[#This Row],[Cost of Goods Sold]]+Table1[[#This Row],[Distribution]]+Table1[[#This Row],[Warehousing]])</f>
        <v>8640.8000000000029</v>
      </c>
      <c r="Q1333" s="12">
        <f>Table1[[#This Row],[PROFIT]]/Table1[[#This Row],[Net Sales]]</f>
        <v>0.2943445767774775</v>
      </c>
      <c r="R1333" s="14">
        <f>ABS(Table1[[#This Row],[Distribution]])+ABS(Table1[[#This Row],[Warehousing]])</f>
        <v>1430.24</v>
      </c>
      <c r="S1333" s="12">
        <f>ABS(Table1[[#This Row],[Discounts]]/Table1[[#This Row],[Gross Sales]])</f>
        <v>3.9898286237571953E-2</v>
      </c>
      <c r="T1333" s="17">
        <f>Table1[[#This Row],[logistics cost]]/Table1[[#This Row],[Net Sales]]</f>
        <v>4.8720417957853354E-2</v>
      </c>
      <c r="U1333" s="1">
        <f>Table1[[#This Row],[PROFIT]]/Table1[[#This Row],[Volume]]</f>
        <v>118.69230769230774</v>
      </c>
      <c r="V1333" s="1">
        <f>ABS(Table1[[#This Row],[Discounts]])</f>
        <v>1219.93</v>
      </c>
    </row>
    <row r="1334" spans="1:22" ht="21.75" customHeight="1" x14ac:dyDescent="0.3">
      <c r="A1334" s="1">
        <v>1110010</v>
      </c>
      <c r="B1334" s="1" t="s">
        <v>15</v>
      </c>
      <c r="C1334" s="1">
        <v>202407</v>
      </c>
      <c r="D1334" s="1" t="s">
        <v>16</v>
      </c>
      <c r="E1334" s="1" t="s">
        <v>17</v>
      </c>
      <c r="F1334" s="1" t="s">
        <v>18</v>
      </c>
      <c r="G1334" s="1" t="s">
        <v>40</v>
      </c>
      <c r="H1334" s="1" t="s">
        <v>34</v>
      </c>
      <c r="I1334" s="5">
        <v>240.2</v>
      </c>
      <c r="J1334" s="5">
        <v>100884</v>
      </c>
      <c r="K1334" s="5">
        <v>-8384.2999999999993</v>
      </c>
      <c r="L1334" s="5">
        <v>92499.7</v>
      </c>
      <c r="M1334" s="5">
        <v>-61494.93</v>
      </c>
      <c r="N1334" s="5">
        <v>-3289.86</v>
      </c>
      <c r="O1334" s="5">
        <v>-1181.0899999999999</v>
      </c>
      <c r="P1334" s="5">
        <f>Table1[[#This Row],[Net Sales]]+(Table1[[#This Row],[Cost of Goods Sold]]+Table1[[#This Row],[Distribution]]+Table1[[#This Row],[Warehousing]])</f>
        <v>26533.819999999992</v>
      </c>
      <c r="Q1334" s="12">
        <f>Table1[[#This Row],[PROFIT]]/Table1[[#This Row],[Net Sales]]</f>
        <v>0.28685303844228677</v>
      </c>
      <c r="R1334" s="14">
        <f>ABS(Table1[[#This Row],[Distribution]])+ABS(Table1[[#This Row],[Warehousing]])</f>
        <v>4470.95</v>
      </c>
      <c r="S1334" s="12">
        <f>ABS(Table1[[#This Row],[Discounts]]/Table1[[#This Row],[Gross Sales]])</f>
        <v>8.3108322429721257E-2</v>
      </c>
      <c r="T1334" s="17">
        <f>Table1[[#This Row],[logistics cost]]/Table1[[#This Row],[Net Sales]]</f>
        <v>4.8334751355950341E-2</v>
      </c>
      <c r="U1334" s="1">
        <f>Table1[[#This Row],[PROFIT]]/Table1[[#This Row],[Volume]]</f>
        <v>110.46552872606159</v>
      </c>
      <c r="V1334" s="1">
        <f>ABS(Table1[[#This Row],[Discounts]])</f>
        <v>8384.2999999999993</v>
      </c>
    </row>
    <row r="1335" spans="1:22" ht="21.75" customHeight="1" x14ac:dyDescent="0.3">
      <c r="A1335" s="1">
        <v>1110010</v>
      </c>
      <c r="B1335" s="1" t="s">
        <v>15</v>
      </c>
      <c r="C1335" s="1">
        <v>202510</v>
      </c>
      <c r="D1335" s="1" t="s">
        <v>16</v>
      </c>
      <c r="E1335" s="1" t="s">
        <v>17</v>
      </c>
      <c r="F1335" s="1" t="s">
        <v>18</v>
      </c>
      <c r="G1335" s="1" t="s">
        <v>30</v>
      </c>
      <c r="H1335" s="1" t="s">
        <v>31</v>
      </c>
      <c r="I1335" s="5">
        <v>41.3</v>
      </c>
      <c r="J1335" s="5">
        <v>17346</v>
      </c>
      <c r="K1335" s="5">
        <v>-348.67</v>
      </c>
      <c r="L1335" s="5">
        <v>16997.330000000002</v>
      </c>
      <c r="M1335" s="5">
        <v>-10749.59</v>
      </c>
      <c r="N1335" s="5">
        <v>-605.79999999999995</v>
      </c>
      <c r="O1335" s="5">
        <v>-281.68</v>
      </c>
      <c r="P1335" s="5">
        <f>Table1[[#This Row],[Net Sales]]+(Table1[[#This Row],[Cost of Goods Sold]]+Table1[[#This Row],[Distribution]]+Table1[[#This Row],[Warehousing]])</f>
        <v>5360.260000000002</v>
      </c>
      <c r="Q1335" s="12">
        <f>Table1[[#This Row],[PROFIT]]/Table1[[#This Row],[Net Sales]]</f>
        <v>0.31535894166907402</v>
      </c>
      <c r="R1335" s="14">
        <f>ABS(Table1[[#This Row],[Distribution]])+ABS(Table1[[#This Row],[Warehousing]])</f>
        <v>887.48</v>
      </c>
      <c r="S1335" s="12">
        <f>ABS(Table1[[#This Row],[Discounts]]/Table1[[#This Row],[Gross Sales]])</f>
        <v>2.0100887812752221E-2</v>
      </c>
      <c r="T1335" s="17">
        <f>Table1[[#This Row],[logistics cost]]/Table1[[#This Row],[Net Sales]]</f>
        <v>5.2212906380002033E-2</v>
      </c>
      <c r="U1335" s="1">
        <f>Table1[[#This Row],[PROFIT]]/Table1[[#This Row],[Volume]]</f>
        <v>129.788377723971</v>
      </c>
      <c r="V1335" s="1">
        <f>ABS(Table1[[#This Row],[Discounts]])</f>
        <v>348.67</v>
      </c>
    </row>
    <row r="1336" spans="1:22" ht="21.75" customHeight="1" x14ac:dyDescent="0.3">
      <c r="A1336" s="1">
        <v>1120010</v>
      </c>
      <c r="B1336" s="1" t="s">
        <v>32</v>
      </c>
      <c r="C1336" s="1">
        <v>202508</v>
      </c>
      <c r="D1336" s="1" t="s">
        <v>22</v>
      </c>
      <c r="E1336" s="1" t="s">
        <v>17</v>
      </c>
      <c r="F1336" s="1" t="s">
        <v>18</v>
      </c>
      <c r="G1336" s="1" t="s">
        <v>40</v>
      </c>
      <c r="H1336" s="1" t="s">
        <v>34</v>
      </c>
      <c r="I1336" s="5">
        <v>247.6</v>
      </c>
      <c r="J1336" s="5">
        <v>118848</v>
      </c>
      <c r="K1336" s="5">
        <v>-10582.9</v>
      </c>
      <c r="L1336" s="5">
        <v>108265.1</v>
      </c>
      <c r="M1336" s="5">
        <v>-67755.42</v>
      </c>
      <c r="N1336" s="5">
        <v>-2652.12</v>
      </c>
      <c r="O1336" s="5">
        <v>-1850.26</v>
      </c>
      <c r="P1336" s="5">
        <f>Table1[[#This Row],[Net Sales]]+(Table1[[#This Row],[Cost of Goods Sold]]+Table1[[#This Row],[Distribution]]+Table1[[#This Row],[Warehousing]])</f>
        <v>36007.300000000017</v>
      </c>
      <c r="Q1336" s="12">
        <f>Table1[[#This Row],[PROFIT]]/Table1[[#This Row],[Net Sales]]</f>
        <v>0.33258455402525849</v>
      </c>
      <c r="R1336" s="14">
        <f>ABS(Table1[[#This Row],[Distribution]])+ABS(Table1[[#This Row],[Warehousing]])</f>
        <v>4502.38</v>
      </c>
      <c r="S1336" s="12">
        <f>ABS(Table1[[#This Row],[Discounts]]/Table1[[#This Row],[Gross Sales]])</f>
        <v>8.9045671782444796E-2</v>
      </c>
      <c r="T1336" s="17">
        <f>Table1[[#This Row],[logistics cost]]/Table1[[#This Row],[Net Sales]]</f>
        <v>4.1586623944373576E-2</v>
      </c>
      <c r="U1336" s="1">
        <f>Table1[[#This Row],[PROFIT]]/Table1[[#This Row],[Volume]]</f>
        <v>145.42528271405502</v>
      </c>
      <c r="V1336" s="1">
        <f>ABS(Table1[[#This Row],[Discounts]])</f>
        <v>10582.9</v>
      </c>
    </row>
    <row r="1337" spans="1:22" ht="21.75" customHeight="1" x14ac:dyDescent="0.3">
      <c r="A1337" s="1">
        <v>1110020</v>
      </c>
      <c r="B1337" s="1" t="s">
        <v>41</v>
      </c>
      <c r="C1337" s="1">
        <v>202512</v>
      </c>
      <c r="D1337" s="1" t="s">
        <v>16</v>
      </c>
      <c r="E1337" s="1" t="s">
        <v>28</v>
      </c>
      <c r="F1337" s="1" t="s">
        <v>29</v>
      </c>
      <c r="G1337" s="1" t="s">
        <v>19</v>
      </c>
      <c r="H1337" s="1" t="s">
        <v>20</v>
      </c>
      <c r="I1337" s="5">
        <v>88.3</v>
      </c>
      <c r="J1337" s="5">
        <v>39735</v>
      </c>
      <c r="K1337" s="5">
        <v>-3369.9</v>
      </c>
      <c r="L1337" s="5">
        <v>36365.1</v>
      </c>
      <c r="M1337" s="5">
        <v>-23829.14</v>
      </c>
      <c r="N1337" s="5">
        <v>-1188.97</v>
      </c>
      <c r="O1337" s="5">
        <v>-483.2</v>
      </c>
      <c r="P1337" s="5">
        <f>Table1[[#This Row],[Net Sales]]+(Table1[[#This Row],[Cost of Goods Sold]]+Table1[[#This Row],[Distribution]]+Table1[[#This Row],[Warehousing]])</f>
        <v>10863.789999999997</v>
      </c>
      <c r="Q1337" s="12">
        <f>Table1[[#This Row],[PROFIT]]/Table1[[#This Row],[Net Sales]]</f>
        <v>0.2987422006264247</v>
      </c>
      <c r="R1337" s="14">
        <f>ABS(Table1[[#This Row],[Distribution]])+ABS(Table1[[#This Row],[Warehousing]])</f>
        <v>1672.17</v>
      </c>
      <c r="S1337" s="12">
        <f>ABS(Table1[[#This Row],[Discounts]]/Table1[[#This Row],[Gross Sales]])</f>
        <v>8.4809362023405055E-2</v>
      </c>
      <c r="T1337" s="17">
        <f>Table1[[#This Row],[logistics cost]]/Table1[[#This Row],[Net Sales]]</f>
        <v>4.5982824191326301E-2</v>
      </c>
      <c r="U1337" s="1">
        <f>Table1[[#This Row],[PROFIT]]/Table1[[#This Row],[Volume]]</f>
        <v>123.0327293318233</v>
      </c>
      <c r="V1337" s="1">
        <f>ABS(Table1[[#This Row],[Discounts]])</f>
        <v>3369.9</v>
      </c>
    </row>
    <row r="1338" spans="1:22" ht="21.75" customHeight="1" x14ac:dyDescent="0.3">
      <c r="A1338" s="1">
        <v>1120020</v>
      </c>
      <c r="B1338" s="1" t="s">
        <v>21</v>
      </c>
      <c r="C1338" s="1">
        <v>202401</v>
      </c>
      <c r="D1338" s="1" t="s">
        <v>22</v>
      </c>
      <c r="E1338" s="1" t="s">
        <v>23</v>
      </c>
      <c r="F1338" s="1" t="s">
        <v>24</v>
      </c>
      <c r="G1338" s="1" t="s">
        <v>43</v>
      </c>
      <c r="H1338" s="1" t="s">
        <v>31</v>
      </c>
      <c r="I1338" s="5">
        <v>47.7</v>
      </c>
      <c r="J1338" s="5">
        <v>18126</v>
      </c>
      <c r="K1338" s="5">
        <v>-478.4</v>
      </c>
      <c r="L1338" s="5">
        <v>17647.599999999999</v>
      </c>
      <c r="M1338" s="5">
        <v>-11812.56</v>
      </c>
      <c r="N1338" s="5">
        <v>-406.52</v>
      </c>
      <c r="O1338" s="5">
        <v>-327.25</v>
      </c>
      <c r="P1338" s="5">
        <f>Table1[[#This Row],[Net Sales]]+(Table1[[#This Row],[Cost of Goods Sold]]+Table1[[#This Row],[Distribution]]+Table1[[#This Row],[Warehousing]])</f>
        <v>5101.2699999999986</v>
      </c>
      <c r="Q1338" s="12">
        <f>Table1[[#This Row],[PROFIT]]/Table1[[#This Row],[Net Sales]]</f>
        <v>0.28906310206486996</v>
      </c>
      <c r="R1338" s="14">
        <f>ABS(Table1[[#This Row],[Distribution]])+ABS(Table1[[#This Row],[Warehousing]])</f>
        <v>733.77</v>
      </c>
      <c r="S1338" s="12">
        <f>ABS(Table1[[#This Row],[Discounts]]/Table1[[#This Row],[Gross Sales]])</f>
        <v>2.6393026591636323E-2</v>
      </c>
      <c r="T1338" s="17">
        <f>Table1[[#This Row],[logistics cost]]/Table1[[#This Row],[Net Sales]]</f>
        <v>4.1579024909902763E-2</v>
      </c>
      <c r="U1338" s="1">
        <f>Table1[[#This Row],[PROFIT]]/Table1[[#This Row],[Volume]]</f>
        <v>106.94486373165616</v>
      </c>
      <c r="V1338" s="1">
        <f>ABS(Table1[[#This Row],[Discounts]])</f>
        <v>478.4</v>
      </c>
    </row>
    <row r="1339" spans="1:22" ht="21.75" customHeight="1" x14ac:dyDescent="0.3">
      <c r="A1339" s="1">
        <v>1120020</v>
      </c>
      <c r="B1339" s="1" t="s">
        <v>21</v>
      </c>
      <c r="C1339" s="1">
        <v>202510</v>
      </c>
      <c r="D1339" s="1" t="s">
        <v>22</v>
      </c>
      <c r="E1339" s="1" t="s">
        <v>23</v>
      </c>
      <c r="F1339" s="1" t="s">
        <v>24</v>
      </c>
      <c r="G1339" s="1" t="s">
        <v>36</v>
      </c>
      <c r="H1339" s="1" t="s">
        <v>37</v>
      </c>
      <c r="I1339" s="5">
        <v>147.5</v>
      </c>
      <c r="J1339" s="5">
        <v>56050</v>
      </c>
      <c r="K1339" s="5">
        <v>-5387.39</v>
      </c>
      <c r="L1339" s="5">
        <v>50662.61</v>
      </c>
      <c r="M1339" s="5">
        <v>-33419.18</v>
      </c>
      <c r="N1339" s="5">
        <v>-1592.14</v>
      </c>
      <c r="O1339" s="5">
        <v>-546.45000000000005</v>
      </c>
      <c r="P1339" s="5">
        <f>Table1[[#This Row],[Net Sales]]+(Table1[[#This Row],[Cost of Goods Sold]]+Table1[[#This Row],[Distribution]]+Table1[[#This Row],[Warehousing]])</f>
        <v>15104.840000000004</v>
      </c>
      <c r="Q1339" s="12">
        <f>Table1[[#This Row],[PROFIT]]/Table1[[#This Row],[Net Sales]]</f>
        <v>0.29814571337718299</v>
      </c>
      <c r="R1339" s="14">
        <f>ABS(Table1[[#This Row],[Distribution]])+ABS(Table1[[#This Row],[Warehousing]])</f>
        <v>2138.59</v>
      </c>
      <c r="S1339" s="12">
        <f>ABS(Table1[[#This Row],[Discounts]]/Table1[[#This Row],[Gross Sales]])</f>
        <v>9.611757359500446E-2</v>
      </c>
      <c r="T1339" s="17">
        <f>Table1[[#This Row],[logistics cost]]/Table1[[#This Row],[Net Sales]]</f>
        <v>4.2212392926459973E-2</v>
      </c>
      <c r="U1339" s="1">
        <f>Table1[[#This Row],[PROFIT]]/Table1[[#This Row],[Volume]]</f>
        <v>102.40569491525426</v>
      </c>
      <c r="V1339" s="1">
        <f>ABS(Table1[[#This Row],[Discounts]])</f>
        <v>5387.39</v>
      </c>
    </row>
    <row r="1340" spans="1:22" ht="21.75" customHeight="1" x14ac:dyDescent="0.3">
      <c r="A1340" s="1">
        <v>1120020</v>
      </c>
      <c r="B1340" s="1" t="s">
        <v>21</v>
      </c>
      <c r="C1340" s="1">
        <v>202407</v>
      </c>
      <c r="D1340" s="1" t="s">
        <v>22</v>
      </c>
      <c r="E1340" s="1" t="s">
        <v>23</v>
      </c>
      <c r="F1340" s="1" t="s">
        <v>24</v>
      </c>
      <c r="G1340" s="1" t="s">
        <v>33</v>
      </c>
      <c r="H1340" s="1" t="s">
        <v>34</v>
      </c>
      <c r="I1340" s="5">
        <v>237</v>
      </c>
      <c r="J1340" s="5">
        <v>90060</v>
      </c>
      <c r="K1340" s="5">
        <v>-7735.05</v>
      </c>
      <c r="L1340" s="5">
        <v>82324.95</v>
      </c>
      <c r="M1340" s="5">
        <v>-52543.24</v>
      </c>
      <c r="N1340" s="5">
        <v>-2882.79</v>
      </c>
      <c r="O1340" s="5">
        <v>-1194.95</v>
      </c>
      <c r="P1340" s="5">
        <f>Table1[[#This Row],[Net Sales]]+(Table1[[#This Row],[Cost of Goods Sold]]+Table1[[#This Row],[Distribution]]+Table1[[#This Row],[Warehousing]])</f>
        <v>25703.97</v>
      </c>
      <c r="Q1340" s="12">
        <f>Table1[[#This Row],[PROFIT]]/Table1[[#This Row],[Net Sales]]</f>
        <v>0.31222575901959249</v>
      </c>
      <c r="R1340" s="14">
        <f>ABS(Table1[[#This Row],[Distribution]])+ABS(Table1[[#This Row],[Warehousing]])</f>
        <v>4077.74</v>
      </c>
      <c r="S1340" s="12">
        <f>ABS(Table1[[#This Row],[Discounts]]/Table1[[#This Row],[Gross Sales]])</f>
        <v>8.588774150566289E-2</v>
      </c>
      <c r="T1340" s="17">
        <f>Table1[[#This Row],[logistics cost]]/Table1[[#This Row],[Net Sales]]</f>
        <v>4.9532249943668352E-2</v>
      </c>
      <c r="U1340" s="1">
        <f>Table1[[#This Row],[PROFIT]]/Table1[[#This Row],[Volume]]</f>
        <v>108.45556962025317</v>
      </c>
      <c r="V1340" s="1">
        <f>ABS(Table1[[#This Row],[Discounts]])</f>
        <v>7735.05</v>
      </c>
    </row>
    <row r="1341" spans="1:22" ht="21.75" customHeight="1" x14ac:dyDescent="0.3">
      <c r="A1341" s="1">
        <v>1120020</v>
      </c>
      <c r="B1341" s="1" t="s">
        <v>21</v>
      </c>
      <c r="C1341" s="1">
        <v>202508</v>
      </c>
      <c r="D1341" s="1" t="s">
        <v>22</v>
      </c>
      <c r="E1341" s="1" t="s">
        <v>23</v>
      </c>
      <c r="F1341" s="1" t="s">
        <v>24</v>
      </c>
      <c r="G1341" s="1" t="s">
        <v>38</v>
      </c>
      <c r="H1341" s="1" t="s">
        <v>20</v>
      </c>
      <c r="I1341" s="5">
        <v>74.3</v>
      </c>
      <c r="J1341" s="5">
        <v>28234</v>
      </c>
      <c r="K1341" s="5">
        <v>-2222.81</v>
      </c>
      <c r="L1341" s="5">
        <v>26011.19</v>
      </c>
      <c r="M1341" s="5">
        <v>-17008.55</v>
      </c>
      <c r="N1341" s="5">
        <v>-736.32</v>
      </c>
      <c r="O1341" s="5">
        <v>-459.08</v>
      </c>
      <c r="P1341" s="5">
        <f>Table1[[#This Row],[Net Sales]]+(Table1[[#This Row],[Cost of Goods Sold]]+Table1[[#This Row],[Distribution]]+Table1[[#This Row],[Warehousing]])</f>
        <v>7807.239999999998</v>
      </c>
      <c r="Q1341" s="12">
        <f>Table1[[#This Row],[PROFIT]]/Table1[[#This Row],[Net Sales]]</f>
        <v>0.30014928190521073</v>
      </c>
      <c r="R1341" s="14">
        <f>ABS(Table1[[#This Row],[Distribution]])+ABS(Table1[[#This Row],[Warehousing]])</f>
        <v>1195.4000000000001</v>
      </c>
      <c r="S1341" s="12">
        <f>ABS(Table1[[#This Row],[Discounts]]/Table1[[#This Row],[Gross Sales]])</f>
        <v>7.872812920592194E-2</v>
      </c>
      <c r="T1341" s="17">
        <f>Table1[[#This Row],[logistics cost]]/Table1[[#This Row],[Net Sales]]</f>
        <v>4.5957143829251958E-2</v>
      </c>
      <c r="U1341" s="1">
        <f>Table1[[#This Row],[PROFIT]]/Table1[[#This Row],[Volume]]</f>
        <v>105.0772543741588</v>
      </c>
      <c r="V1341" s="1">
        <f>ABS(Table1[[#This Row],[Discounts]])</f>
        <v>2222.81</v>
      </c>
    </row>
    <row r="1342" spans="1:22" ht="21.75" customHeight="1" x14ac:dyDescent="0.3">
      <c r="A1342" s="1">
        <v>1120010</v>
      </c>
      <c r="B1342" s="1" t="s">
        <v>32</v>
      </c>
      <c r="C1342" s="1">
        <v>202501</v>
      </c>
      <c r="D1342" s="1" t="s">
        <v>22</v>
      </c>
      <c r="E1342" s="1" t="s">
        <v>17</v>
      </c>
      <c r="F1342" s="1" t="s">
        <v>18</v>
      </c>
      <c r="G1342" s="1" t="s">
        <v>30</v>
      </c>
      <c r="H1342" s="1" t="s">
        <v>31</v>
      </c>
      <c r="I1342" s="5">
        <v>111.3</v>
      </c>
      <c r="J1342" s="5">
        <v>53424</v>
      </c>
      <c r="K1342" s="5">
        <v>-1209.2</v>
      </c>
      <c r="L1342" s="5">
        <v>52214.8</v>
      </c>
      <c r="M1342" s="5">
        <v>-34275.22</v>
      </c>
      <c r="N1342" s="5">
        <v>-1931.6</v>
      </c>
      <c r="O1342" s="5">
        <v>-572.79</v>
      </c>
      <c r="P1342" s="5">
        <f>Table1[[#This Row],[Net Sales]]+(Table1[[#This Row],[Cost of Goods Sold]]+Table1[[#This Row],[Distribution]]+Table1[[#This Row],[Warehousing]])</f>
        <v>15435.190000000002</v>
      </c>
      <c r="Q1342" s="12">
        <f>Table1[[#This Row],[PROFIT]]/Table1[[#This Row],[Net Sales]]</f>
        <v>0.29560948236898354</v>
      </c>
      <c r="R1342" s="14">
        <f>ABS(Table1[[#This Row],[Distribution]])+ABS(Table1[[#This Row],[Warehousing]])</f>
        <v>2504.39</v>
      </c>
      <c r="S1342" s="12">
        <f>ABS(Table1[[#This Row],[Discounts]]/Table1[[#This Row],[Gross Sales]])</f>
        <v>2.263402216232405E-2</v>
      </c>
      <c r="T1342" s="17">
        <f>Table1[[#This Row],[logistics cost]]/Table1[[#This Row],[Net Sales]]</f>
        <v>4.7963221155687658E-2</v>
      </c>
      <c r="U1342" s="1">
        <f>Table1[[#This Row],[PROFIT]]/Table1[[#This Row],[Volume]]</f>
        <v>138.68095238095242</v>
      </c>
      <c r="V1342" s="1">
        <f>ABS(Table1[[#This Row],[Discounts]])</f>
        <v>1209.2</v>
      </c>
    </row>
    <row r="1343" spans="1:22" ht="21.75" customHeight="1" x14ac:dyDescent="0.3">
      <c r="A1343" s="1">
        <v>1110020</v>
      </c>
      <c r="B1343" s="1" t="s">
        <v>41</v>
      </c>
      <c r="C1343" s="1">
        <v>202507</v>
      </c>
      <c r="D1343" s="1" t="s">
        <v>16</v>
      </c>
      <c r="E1343" s="1" t="s">
        <v>28</v>
      </c>
      <c r="F1343" s="1" t="s">
        <v>29</v>
      </c>
      <c r="G1343" s="1" t="s">
        <v>36</v>
      </c>
      <c r="H1343" s="1" t="s">
        <v>37</v>
      </c>
      <c r="I1343" s="5">
        <v>122.3</v>
      </c>
      <c r="J1343" s="5">
        <v>55035</v>
      </c>
      <c r="K1343" s="5">
        <v>-6306.78</v>
      </c>
      <c r="L1343" s="5">
        <v>48728.22</v>
      </c>
      <c r="M1343" s="5">
        <v>-32453.599999999999</v>
      </c>
      <c r="N1343" s="5">
        <v>-1933.91</v>
      </c>
      <c r="O1343" s="5">
        <v>-964.28</v>
      </c>
      <c r="P1343" s="5">
        <f>Table1[[#This Row],[Net Sales]]+(Table1[[#This Row],[Cost of Goods Sold]]+Table1[[#This Row],[Distribution]]+Table1[[#This Row],[Warehousing]])</f>
        <v>13376.43</v>
      </c>
      <c r="Q1343" s="12">
        <f>Table1[[#This Row],[PROFIT]]/Table1[[#This Row],[Net Sales]]</f>
        <v>0.27451095073860693</v>
      </c>
      <c r="R1343" s="14">
        <f>ABS(Table1[[#This Row],[Distribution]])+ABS(Table1[[#This Row],[Warehousing]])</f>
        <v>2898.19</v>
      </c>
      <c r="S1343" s="12">
        <f>ABS(Table1[[#This Row],[Discounts]]/Table1[[#This Row],[Gross Sales]])</f>
        <v>0.11459580267102752</v>
      </c>
      <c r="T1343" s="17">
        <f>Table1[[#This Row],[logistics cost]]/Table1[[#This Row],[Net Sales]]</f>
        <v>5.9476623607429127E-2</v>
      </c>
      <c r="U1343" s="1">
        <f>Table1[[#This Row],[PROFIT]]/Table1[[#This Row],[Volume]]</f>
        <v>109.37391659852821</v>
      </c>
      <c r="V1343" s="1">
        <f>ABS(Table1[[#This Row],[Discounts]])</f>
        <v>6306.78</v>
      </c>
    </row>
    <row r="1344" spans="1:22" ht="21.75" customHeight="1" x14ac:dyDescent="0.3">
      <c r="A1344" s="1">
        <v>1130010</v>
      </c>
      <c r="B1344" s="1" t="s">
        <v>26</v>
      </c>
      <c r="C1344" s="1">
        <v>202407</v>
      </c>
      <c r="D1344" s="1" t="s">
        <v>27</v>
      </c>
      <c r="E1344" s="1" t="s">
        <v>28</v>
      </c>
      <c r="F1344" s="1" t="s">
        <v>29</v>
      </c>
      <c r="G1344" s="1" t="s">
        <v>35</v>
      </c>
      <c r="H1344" s="1" t="s">
        <v>31</v>
      </c>
      <c r="I1344" s="5">
        <v>56</v>
      </c>
      <c r="J1344" s="5">
        <v>20160</v>
      </c>
      <c r="K1344" s="5">
        <v>-644.82000000000005</v>
      </c>
      <c r="L1344" s="5">
        <v>19515.18</v>
      </c>
      <c r="M1344" s="5">
        <v>-12473.4</v>
      </c>
      <c r="N1344" s="5">
        <v>-532.04999999999995</v>
      </c>
      <c r="O1344" s="5">
        <v>-215.77</v>
      </c>
      <c r="P1344" s="5">
        <f>Table1[[#This Row],[Net Sales]]+(Table1[[#This Row],[Cost of Goods Sold]]+Table1[[#This Row],[Distribution]]+Table1[[#This Row],[Warehousing]])</f>
        <v>6293.9600000000009</v>
      </c>
      <c r="Q1344" s="12">
        <f>Table1[[#This Row],[PROFIT]]/Table1[[#This Row],[Net Sales]]</f>
        <v>0.32251611309759892</v>
      </c>
      <c r="R1344" s="14">
        <f>ABS(Table1[[#This Row],[Distribution]])+ABS(Table1[[#This Row],[Warehousing]])</f>
        <v>747.81999999999994</v>
      </c>
      <c r="S1344" s="12">
        <f>ABS(Table1[[#This Row],[Discounts]]/Table1[[#This Row],[Gross Sales]])</f>
        <v>3.1985119047619047E-2</v>
      </c>
      <c r="T1344" s="17">
        <f>Table1[[#This Row],[logistics cost]]/Table1[[#This Row],[Net Sales]]</f>
        <v>3.8319913011307091E-2</v>
      </c>
      <c r="U1344" s="1">
        <f>Table1[[#This Row],[PROFIT]]/Table1[[#This Row],[Volume]]</f>
        <v>112.39214285714287</v>
      </c>
      <c r="V1344" s="1">
        <f>ABS(Table1[[#This Row],[Discounts]])</f>
        <v>644.82000000000005</v>
      </c>
    </row>
    <row r="1345" spans="1:22" ht="21.75" customHeight="1" x14ac:dyDescent="0.3">
      <c r="A1345" s="1">
        <v>1120010</v>
      </c>
      <c r="B1345" s="1" t="s">
        <v>32</v>
      </c>
      <c r="C1345" s="1">
        <v>202501</v>
      </c>
      <c r="D1345" s="1" t="s">
        <v>22</v>
      </c>
      <c r="E1345" s="1" t="s">
        <v>17</v>
      </c>
      <c r="F1345" s="1" t="s">
        <v>18</v>
      </c>
      <c r="G1345" s="1" t="s">
        <v>30</v>
      </c>
      <c r="H1345" s="1" t="s">
        <v>31</v>
      </c>
      <c r="I1345" s="5">
        <v>64.400000000000006</v>
      </c>
      <c r="J1345" s="5">
        <v>30912</v>
      </c>
      <c r="K1345" s="5">
        <v>-905.05</v>
      </c>
      <c r="L1345" s="5">
        <v>30006.95</v>
      </c>
      <c r="M1345" s="5">
        <v>-20091.7</v>
      </c>
      <c r="N1345" s="5">
        <v>-869.88</v>
      </c>
      <c r="O1345" s="5">
        <v>-577.30999999999995</v>
      </c>
      <c r="P1345" s="5">
        <f>Table1[[#This Row],[Net Sales]]+(Table1[[#This Row],[Cost of Goods Sold]]+Table1[[#This Row],[Distribution]]+Table1[[#This Row],[Warehousing]])</f>
        <v>8468.0599999999977</v>
      </c>
      <c r="Q1345" s="12">
        <f>Table1[[#This Row],[PROFIT]]/Table1[[#This Row],[Net Sales]]</f>
        <v>0.28220328957124924</v>
      </c>
      <c r="R1345" s="14">
        <f>ABS(Table1[[#This Row],[Distribution]])+ABS(Table1[[#This Row],[Warehousing]])</f>
        <v>1447.19</v>
      </c>
      <c r="S1345" s="12">
        <f>ABS(Table1[[#This Row],[Discounts]]/Table1[[#This Row],[Gross Sales]])</f>
        <v>2.927827380952381E-2</v>
      </c>
      <c r="T1345" s="17">
        <f>Table1[[#This Row],[logistics cost]]/Table1[[#This Row],[Net Sales]]</f>
        <v>4.8228493732285355E-2</v>
      </c>
      <c r="U1345" s="1">
        <f>Table1[[#This Row],[PROFIT]]/Table1[[#This Row],[Volume]]</f>
        <v>131.49161490683224</v>
      </c>
      <c r="V1345" s="1">
        <f>ABS(Table1[[#This Row],[Discounts]])</f>
        <v>905.05</v>
      </c>
    </row>
    <row r="1346" spans="1:22" ht="21.75" customHeight="1" x14ac:dyDescent="0.3">
      <c r="A1346" s="1">
        <v>1110020</v>
      </c>
      <c r="B1346" s="1" t="s">
        <v>41</v>
      </c>
      <c r="C1346" s="1">
        <v>202401</v>
      </c>
      <c r="D1346" s="1" t="s">
        <v>16</v>
      </c>
      <c r="E1346" s="1" t="s">
        <v>28</v>
      </c>
      <c r="F1346" s="1" t="s">
        <v>29</v>
      </c>
      <c r="G1346" s="1" t="s">
        <v>35</v>
      </c>
      <c r="H1346" s="1" t="s">
        <v>31</v>
      </c>
      <c r="I1346" s="5">
        <v>68.599999999999994</v>
      </c>
      <c r="J1346" s="5">
        <v>30870</v>
      </c>
      <c r="K1346" s="5">
        <v>-823.65</v>
      </c>
      <c r="L1346" s="5">
        <v>30046.35</v>
      </c>
      <c r="M1346" s="5">
        <v>-19465.27</v>
      </c>
      <c r="N1346" s="5">
        <v>-704.45</v>
      </c>
      <c r="O1346" s="5">
        <v>-573.07000000000005</v>
      </c>
      <c r="P1346" s="5">
        <f>Table1[[#This Row],[Net Sales]]+(Table1[[#This Row],[Cost of Goods Sold]]+Table1[[#This Row],[Distribution]]+Table1[[#This Row],[Warehousing]])</f>
        <v>9303.5599999999977</v>
      </c>
      <c r="Q1346" s="12">
        <f>Table1[[#This Row],[PROFIT]]/Table1[[#This Row],[Net Sales]]</f>
        <v>0.30964027244573794</v>
      </c>
      <c r="R1346" s="14">
        <f>ABS(Table1[[#This Row],[Distribution]])+ABS(Table1[[#This Row],[Warehousing]])</f>
        <v>1277.52</v>
      </c>
      <c r="S1346" s="12">
        <f>ABS(Table1[[#This Row],[Discounts]]/Table1[[#This Row],[Gross Sales]])</f>
        <v>2.6681243926141886E-2</v>
      </c>
      <c r="T1346" s="17">
        <f>Table1[[#This Row],[logistics cost]]/Table1[[#This Row],[Net Sales]]</f>
        <v>4.2518309212267048E-2</v>
      </c>
      <c r="U1346" s="1">
        <f>Table1[[#This Row],[PROFIT]]/Table1[[#This Row],[Volume]]</f>
        <v>135.6204081632653</v>
      </c>
      <c r="V1346" s="1">
        <f>ABS(Table1[[#This Row],[Discounts]])</f>
        <v>823.65</v>
      </c>
    </row>
    <row r="1347" spans="1:22" ht="21.75" customHeight="1" x14ac:dyDescent="0.3">
      <c r="A1347" s="1">
        <v>1120020</v>
      </c>
      <c r="B1347" s="1" t="s">
        <v>21</v>
      </c>
      <c r="C1347" s="1">
        <v>202502</v>
      </c>
      <c r="D1347" s="1" t="s">
        <v>22</v>
      </c>
      <c r="E1347" s="1" t="s">
        <v>23</v>
      </c>
      <c r="F1347" s="1" t="s">
        <v>24</v>
      </c>
      <c r="G1347" s="1" t="s">
        <v>35</v>
      </c>
      <c r="H1347" s="1" t="s">
        <v>31</v>
      </c>
      <c r="I1347" s="5">
        <v>30.8</v>
      </c>
      <c r="J1347" s="5">
        <v>11704</v>
      </c>
      <c r="K1347" s="5">
        <v>-240.88</v>
      </c>
      <c r="L1347" s="5">
        <v>11463.12</v>
      </c>
      <c r="M1347" s="5">
        <v>-7261.33</v>
      </c>
      <c r="N1347" s="5">
        <v>-369.05</v>
      </c>
      <c r="O1347" s="5">
        <v>-172.33</v>
      </c>
      <c r="P1347" s="5">
        <f>Table1[[#This Row],[Net Sales]]+(Table1[[#This Row],[Cost of Goods Sold]]+Table1[[#This Row],[Distribution]]+Table1[[#This Row],[Warehousing]])</f>
        <v>3660.4100000000008</v>
      </c>
      <c r="Q1347" s="12">
        <f>Table1[[#This Row],[PROFIT]]/Table1[[#This Row],[Net Sales]]</f>
        <v>0.31932056892015442</v>
      </c>
      <c r="R1347" s="14">
        <f>ABS(Table1[[#This Row],[Distribution]])+ABS(Table1[[#This Row],[Warehousing]])</f>
        <v>541.38</v>
      </c>
      <c r="S1347" s="12">
        <f>ABS(Table1[[#This Row],[Discounts]]/Table1[[#This Row],[Gross Sales]])</f>
        <v>2.0580997949419002E-2</v>
      </c>
      <c r="T1347" s="17">
        <f>Table1[[#This Row],[logistics cost]]/Table1[[#This Row],[Net Sales]]</f>
        <v>4.7227979817013169E-2</v>
      </c>
      <c r="U1347" s="1">
        <f>Table1[[#This Row],[PROFIT]]/Table1[[#This Row],[Volume]]</f>
        <v>118.84448051948054</v>
      </c>
      <c r="V1347" s="1">
        <f>ABS(Table1[[#This Row],[Discounts]])</f>
        <v>240.88</v>
      </c>
    </row>
    <row r="1348" spans="1:22" ht="21.75" customHeight="1" x14ac:dyDescent="0.3">
      <c r="A1348" s="1">
        <v>1110010</v>
      </c>
      <c r="B1348" s="1" t="s">
        <v>15</v>
      </c>
      <c r="C1348" s="1">
        <v>202411</v>
      </c>
      <c r="D1348" s="1" t="s">
        <v>16</v>
      </c>
      <c r="E1348" s="1" t="s">
        <v>17</v>
      </c>
      <c r="F1348" s="1" t="s">
        <v>18</v>
      </c>
      <c r="G1348" s="1" t="s">
        <v>30</v>
      </c>
      <c r="H1348" s="1" t="s">
        <v>31</v>
      </c>
      <c r="I1348" s="5">
        <v>77.099999999999994</v>
      </c>
      <c r="J1348" s="5">
        <v>32382</v>
      </c>
      <c r="K1348" s="5">
        <v>-755.45</v>
      </c>
      <c r="L1348" s="5">
        <v>31626.55</v>
      </c>
      <c r="M1348" s="5">
        <v>-20795.400000000001</v>
      </c>
      <c r="N1348" s="5">
        <v>-1065.4100000000001</v>
      </c>
      <c r="O1348" s="5">
        <v>-617.29999999999995</v>
      </c>
      <c r="P1348" s="5">
        <f>Table1[[#This Row],[Net Sales]]+(Table1[[#This Row],[Cost of Goods Sold]]+Table1[[#This Row],[Distribution]]+Table1[[#This Row],[Warehousing]])</f>
        <v>9148.4399999999987</v>
      </c>
      <c r="Q1348" s="12">
        <f>Table1[[#This Row],[PROFIT]]/Table1[[#This Row],[Net Sales]]</f>
        <v>0.28926455778451959</v>
      </c>
      <c r="R1348" s="14">
        <f>ABS(Table1[[#This Row],[Distribution]])+ABS(Table1[[#This Row],[Warehousing]])</f>
        <v>1682.71</v>
      </c>
      <c r="S1348" s="12">
        <f>ABS(Table1[[#This Row],[Discounts]]/Table1[[#This Row],[Gross Sales]])</f>
        <v>2.3329318757334322E-2</v>
      </c>
      <c r="T1348" s="17">
        <f>Table1[[#This Row],[logistics cost]]/Table1[[#This Row],[Net Sales]]</f>
        <v>5.3205613637908655E-2</v>
      </c>
      <c r="U1348" s="1">
        <f>Table1[[#This Row],[PROFIT]]/Table1[[#This Row],[Volume]]</f>
        <v>118.6568093385214</v>
      </c>
      <c r="V1348" s="1">
        <f>ABS(Table1[[#This Row],[Discounts]])</f>
        <v>755.45</v>
      </c>
    </row>
    <row r="1349" spans="1:22" ht="21.75" customHeight="1" x14ac:dyDescent="0.3">
      <c r="A1349" s="1">
        <v>1110010</v>
      </c>
      <c r="B1349" s="1" t="s">
        <v>15</v>
      </c>
      <c r="C1349" s="1">
        <v>202505</v>
      </c>
      <c r="D1349" s="1" t="s">
        <v>16</v>
      </c>
      <c r="E1349" s="1" t="s">
        <v>17</v>
      </c>
      <c r="F1349" s="1" t="s">
        <v>18</v>
      </c>
      <c r="G1349" s="1" t="s">
        <v>43</v>
      </c>
      <c r="H1349" s="1" t="s">
        <v>31</v>
      </c>
      <c r="I1349" s="5">
        <v>105</v>
      </c>
      <c r="J1349" s="5">
        <v>44100</v>
      </c>
      <c r="K1349" s="5">
        <v>-1631.97</v>
      </c>
      <c r="L1349" s="5">
        <v>42468.03</v>
      </c>
      <c r="M1349" s="5">
        <v>-26741.39</v>
      </c>
      <c r="N1349" s="5">
        <v>-1162.83</v>
      </c>
      <c r="O1349" s="5">
        <v>-796.13</v>
      </c>
      <c r="P1349" s="5">
        <f>Table1[[#This Row],[Net Sales]]+(Table1[[#This Row],[Cost of Goods Sold]]+Table1[[#This Row],[Distribution]]+Table1[[#This Row],[Warehousing]])</f>
        <v>13767.679999999997</v>
      </c>
      <c r="Q1349" s="12">
        <f>Table1[[#This Row],[PROFIT]]/Table1[[#This Row],[Net Sales]]</f>
        <v>0.32418927838187922</v>
      </c>
      <c r="R1349" s="14">
        <f>ABS(Table1[[#This Row],[Distribution]])+ABS(Table1[[#This Row],[Warehousing]])</f>
        <v>1958.96</v>
      </c>
      <c r="S1349" s="12">
        <f>ABS(Table1[[#This Row],[Discounts]]/Table1[[#This Row],[Gross Sales]])</f>
        <v>3.7006122448979592E-2</v>
      </c>
      <c r="T1349" s="17">
        <f>Table1[[#This Row],[logistics cost]]/Table1[[#This Row],[Net Sales]]</f>
        <v>4.61278754865719E-2</v>
      </c>
      <c r="U1349" s="1">
        <f>Table1[[#This Row],[PROFIT]]/Table1[[#This Row],[Volume]]</f>
        <v>131.12076190476188</v>
      </c>
      <c r="V1349" s="1">
        <f>ABS(Table1[[#This Row],[Discounts]])</f>
        <v>1631.97</v>
      </c>
    </row>
    <row r="1350" spans="1:22" ht="21.75" customHeight="1" x14ac:dyDescent="0.3">
      <c r="A1350" s="1">
        <v>1110020</v>
      </c>
      <c r="B1350" s="1" t="s">
        <v>41</v>
      </c>
      <c r="C1350" s="1">
        <v>202407</v>
      </c>
      <c r="D1350" s="1" t="s">
        <v>16</v>
      </c>
      <c r="E1350" s="1" t="s">
        <v>28</v>
      </c>
      <c r="F1350" s="1" t="s">
        <v>29</v>
      </c>
      <c r="G1350" s="1" t="s">
        <v>43</v>
      </c>
      <c r="H1350" s="1" t="s">
        <v>31</v>
      </c>
      <c r="I1350" s="5">
        <v>45.5</v>
      </c>
      <c r="J1350" s="5">
        <v>20475</v>
      </c>
      <c r="K1350" s="5">
        <v>-529.48</v>
      </c>
      <c r="L1350" s="5">
        <v>19945.52</v>
      </c>
      <c r="M1350" s="5">
        <v>-13436.63</v>
      </c>
      <c r="N1350" s="5">
        <v>-481.49</v>
      </c>
      <c r="O1350" s="5">
        <v>-291.44</v>
      </c>
      <c r="P1350" s="5">
        <f>Table1[[#This Row],[Net Sales]]+(Table1[[#This Row],[Cost of Goods Sold]]+Table1[[#This Row],[Distribution]]+Table1[[#This Row],[Warehousing]])</f>
        <v>5735.9600000000009</v>
      </c>
      <c r="Q1350" s="12">
        <f>Table1[[#This Row],[PROFIT]]/Table1[[#This Row],[Net Sales]]</f>
        <v>0.28758137165639203</v>
      </c>
      <c r="R1350" s="14">
        <f>ABS(Table1[[#This Row],[Distribution]])+ABS(Table1[[#This Row],[Warehousing]])</f>
        <v>772.93000000000006</v>
      </c>
      <c r="S1350" s="12">
        <f>ABS(Table1[[#This Row],[Discounts]]/Table1[[#This Row],[Gross Sales]])</f>
        <v>2.5859829059829059E-2</v>
      </c>
      <c r="T1350" s="17">
        <f>Table1[[#This Row],[logistics cost]]/Table1[[#This Row],[Net Sales]]</f>
        <v>3.8752060613110116E-2</v>
      </c>
      <c r="U1350" s="1">
        <f>Table1[[#This Row],[PROFIT]]/Table1[[#This Row],[Volume]]</f>
        <v>126.06505494505497</v>
      </c>
      <c r="V1350" s="1">
        <f>ABS(Table1[[#This Row],[Discounts]])</f>
        <v>529.48</v>
      </c>
    </row>
    <row r="1351" spans="1:22" ht="21.75" customHeight="1" x14ac:dyDescent="0.3">
      <c r="A1351" s="1">
        <v>1110020</v>
      </c>
      <c r="B1351" s="1" t="s">
        <v>41</v>
      </c>
      <c r="C1351" s="1">
        <v>202406</v>
      </c>
      <c r="D1351" s="1" t="s">
        <v>16</v>
      </c>
      <c r="E1351" s="1" t="s">
        <v>28</v>
      </c>
      <c r="F1351" s="1" t="s">
        <v>29</v>
      </c>
      <c r="G1351" s="1" t="s">
        <v>30</v>
      </c>
      <c r="H1351" s="1" t="s">
        <v>31</v>
      </c>
      <c r="I1351" s="5">
        <v>117</v>
      </c>
      <c r="J1351" s="5">
        <v>52650</v>
      </c>
      <c r="K1351" s="5">
        <v>-1579.73</v>
      </c>
      <c r="L1351" s="5">
        <v>51070.27</v>
      </c>
      <c r="M1351" s="5">
        <v>-32004.18</v>
      </c>
      <c r="N1351" s="5">
        <v>-1638.34</v>
      </c>
      <c r="O1351" s="5">
        <v>-679.88</v>
      </c>
      <c r="P1351" s="5">
        <f>Table1[[#This Row],[Net Sales]]+(Table1[[#This Row],[Cost of Goods Sold]]+Table1[[#This Row],[Distribution]]+Table1[[#This Row],[Warehousing]])</f>
        <v>16747.870000000003</v>
      </c>
      <c r="Q1351" s="12">
        <f>Table1[[#This Row],[PROFIT]]/Table1[[#This Row],[Net Sales]]</f>
        <v>0.32793776104962835</v>
      </c>
      <c r="R1351" s="14">
        <f>ABS(Table1[[#This Row],[Distribution]])+ABS(Table1[[#This Row],[Warehousing]])</f>
        <v>2318.2199999999998</v>
      </c>
      <c r="S1351" s="12">
        <f>ABS(Table1[[#This Row],[Discounts]]/Table1[[#This Row],[Gross Sales]])</f>
        <v>3.0004368471035138E-2</v>
      </c>
      <c r="T1351" s="17">
        <f>Table1[[#This Row],[logistics cost]]/Table1[[#This Row],[Net Sales]]</f>
        <v>4.5392750028539111E-2</v>
      </c>
      <c r="U1351" s="1">
        <f>Table1[[#This Row],[PROFIT]]/Table1[[#This Row],[Volume]]</f>
        <v>143.14418803418806</v>
      </c>
      <c r="V1351" s="1">
        <f>ABS(Table1[[#This Row],[Discounts]])</f>
        <v>1579.73</v>
      </c>
    </row>
    <row r="1352" spans="1:22" ht="21.75" customHeight="1" x14ac:dyDescent="0.3">
      <c r="A1352" s="1">
        <v>1110020</v>
      </c>
      <c r="B1352" s="1" t="s">
        <v>41</v>
      </c>
      <c r="C1352" s="1">
        <v>202512</v>
      </c>
      <c r="D1352" s="1" t="s">
        <v>16</v>
      </c>
      <c r="E1352" s="1" t="s">
        <v>28</v>
      </c>
      <c r="F1352" s="1" t="s">
        <v>29</v>
      </c>
      <c r="G1352" s="1" t="s">
        <v>39</v>
      </c>
      <c r="H1352" s="1" t="s">
        <v>37</v>
      </c>
      <c r="I1352" s="5">
        <v>290.60000000000002</v>
      </c>
      <c r="J1352" s="5">
        <v>130770</v>
      </c>
      <c r="K1352" s="5">
        <v>-10497.61</v>
      </c>
      <c r="L1352" s="5">
        <v>120272.39</v>
      </c>
      <c r="M1352" s="5">
        <v>-74802.13</v>
      </c>
      <c r="N1352" s="5">
        <v>-4033.63</v>
      </c>
      <c r="O1352" s="5">
        <v>-2245.56</v>
      </c>
      <c r="P1352" s="5">
        <f>Table1[[#This Row],[Net Sales]]+(Table1[[#This Row],[Cost of Goods Sold]]+Table1[[#This Row],[Distribution]]+Table1[[#This Row],[Warehousing]])</f>
        <v>39191.069999999992</v>
      </c>
      <c r="Q1352" s="12">
        <f>Table1[[#This Row],[PROFIT]]/Table1[[#This Row],[Net Sales]]</f>
        <v>0.32585259177106229</v>
      </c>
      <c r="R1352" s="14">
        <f>ABS(Table1[[#This Row],[Distribution]])+ABS(Table1[[#This Row],[Warehousing]])</f>
        <v>6279.1900000000005</v>
      </c>
      <c r="S1352" s="12">
        <f>ABS(Table1[[#This Row],[Discounts]]/Table1[[#This Row],[Gross Sales]])</f>
        <v>8.0275368968417832E-2</v>
      </c>
      <c r="T1352" s="17">
        <f>Table1[[#This Row],[logistics cost]]/Table1[[#This Row],[Net Sales]]</f>
        <v>5.2208075352955075E-2</v>
      </c>
      <c r="U1352" s="1">
        <f>Table1[[#This Row],[PROFIT]]/Table1[[#This Row],[Volume]]</f>
        <v>134.86259463179624</v>
      </c>
      <c r="V1352" s="1">
        <f>ABS(Table1[[#This Row],[Discounts]])</f>
        <v>10497.61</v>
      </c>
    </row>
    <row r="1353" spans="1:22" ht="21.75" customHeight="1" x14ac:dyDescent="0.3">
      <c r="A1353" s="1">
        <v>1120020</v>
      </c>
      <c r="B1353" s="1" t="s">
        <v>21</v>
      </c>
      <c r="C1353" s="1">
        <v>202502</v>
      </c>
      <c r="D1353" s="1" t="s">
        <v>22</v>
      </c>
      <c r="E1353" s="1" t="s">
        <v>23</v>
      </c>
      <c r="F1353" s="1" t="s">
        <v>24</v>
      </c>
      <c r="G1353" s="1" t="s">
        <v>30</v>
      </c>
      <c r="H1353" s="1" t="s">
        <v>31</v>
      </c>
      <c r="I1353" s="5">
        <v>115.3</v>
      </c>
      <c r="J1353" s="5">
        <v>43814</v>
      </c>
      <c r="K1353" s="5">
        <v>-1650.35</v>
      </c>
      <c r="L1353" s="5">
        <v>42163.65</v>
      </c>
      <c r="M1353" s="5">
        <v>-27500.84</v>
      </c>
      <c r="N1353" s="5">
        <v>-1446.88</v>
      </c>
      <c r="O1353" s="5">
        <v>-677.56</v>
      </c>
      <c r="P1353" s="5">
        <f>Table1[[#This Row],[Net Sales]]+(Table1[[#This Row],[Cost of Goods Sold]]+Table1[[#This Row],[Distribution]]+Table1[[#This Row],[Warehousing]])</f>
        <v>12538.369999999999</v>
      </c>
      <c r="Q1353" s="12">
        <f>Table1[[#This Row],[PROFIT]]/Table1[[#This Row],[Net Sales]]</f>
        <v>0.29737392279842939</v>
      </c>
      <c r="R1353" s="14">
        <f>ABS(Table1[[#This Row],[Distribution]])+ABS(Table1[[#This Row],[Warehousing]])</f>
        <v>2124.44</v>
      </c>
      <c r="S1353" s="12">
        <f>ABS(Table1[[#This Row],[Discounts]]/Table1[[#This Row],[Gross Sales]])</f>
        <v>3.7667184005112521E-2</v>
      </c>
      <c r="T1353" s="17">
        <f>Table1[[#This Row],[logistics cost]]/Table1[[#This Row],[Net Sales]]</f>
        <v>5.0385580944723715E-2</v>
      </c>
      <c r="U1353" s="1">
        <f>Table1[[#This Row],[PROFIT]]/Table1[[#This Row],[Volume]]</f>
        <v>108.74562012142238</v>
      </c>
      <c r="V1353" s="1">
        <f>ABS(Table1[[#This Row],[Discounts]])</f>
        <v>1650.35</v>
      </c>
    </row>
    <row r="1354" spans="1:22" ht="21.75" customHeight="1" x14ac:dyDescent="0.3">
      <c r="A1354" s="1">
        <v>1130010</v>
      </c>
      <c r="B1354" s="1" t="s">
        <v>26</v>
      </c>
      <c r="C1354" s="1">
        <v>202504</v>
      </c>
      <c r="D1354" s="1" t="s">
        <v>27</v>
      </c>
      <c r="E1354" s="1" t="s">
        <v>28</v>
      </c>
      <c r="F1354" s="1" t="s">
        <v>29</v>
      </c>
      <c r="G1354" s="1" t="s">
        <v>42</v>
      </c>
      <c r="H1354" s="1" t="s">
        <v>20</v>
      </c>
      <c r="I1354" s="5">
        <v>101.1</v>
      </c>
      <c r="J1354" s="5">
        <v>36396</v>
      </c>
      <c r="K1354" s="5">
        <v>-2249.04</v>
      </c>
      <c r="L1354" s="5">
        <v>34146.959999999999</v>
      </c>
      <c r="M1354" s="5">
        <v>-22834.06</v>
      </c>
      <c r="N1354" s="5">
        <v>-1248.6199999999999</v>
      </c>
      <c r="O1354" s="5">
        <v>-589.09</v>
      </c>
      <c r="P1354" s="5">
        <f>Table1[[#This Row],[Net Sales]]+(Table1[[#This Row],[Cost of Goods Sold]]+Table1[[#This Row],[Distribution]]+Table1[[#This Row],[Warehousing]])</f>
        <v>9475.1899999999987</v>
      </c>
      <c r="Q1354" s="12">
        <f>Table1[[#This Row],[PROFIT]]/Table1[[#This Row],[Net Sales]]</f>
        <v>0.27748268074229737</v>
      </c>
      <c r="R1354" s="14">
        <f>ABS(Table1[[#This Row],[Distribution]])+ABS(Table1[[#This Row],[Warehousing]])</f>
        <v>1837.71</v>
      </c>
      <c r="S1354" s="12">
        <f>ABS(Table1[[#This Row],[Discounts]]/Table1[[#This Row],[Gross Sales]])</f>
        <v>6.1793603692713486E-2</v>
      </c>
      <c r="T1354" s="17">
        <f>Table1[[#This Row],[logistics cost]]/Table1[[#This Row],[Net Sales]]</f>
        <v>5.3817675131256196E-2</v>
      </c>
      <c r="U1354" s="1">
        <f>Table1[[#This Row],[PROFIT]]/Table1[[#This Row],[Volume]]</f>
        <v>93.720969337289802</v>
      </c>
      <c r="V1354" s="1">
        <f>ABS(Table1[[#This Row],[Discounts]])</f>
        <v>2249.04</v>
      </c>
    </row>
    <row r="1355" spans="1:22" ht="21.75" customHeight="1" x14ac:dyDescent="0.3">
      <c r="A1355" s="1">
        <v>1110010</v>
      </c>
      <c r="B1355" s="1" t="s">
        <v>15</v>
      </c>
      <c r="C1355" s="1">
        <v>202511</v>
      </c>
      <c r="D1355" s="1" t="s">
        <v>16</v>
      </c>
      <c r="E1355" s="1" t="s">
        <v>17</v>
      </c>
      <c r="F1355" s="1" t="s">
        <v>18</v>
      </c>
      <c r="G1355" s="1" t="s">
        <v>40</v>
      </c>
      <c r="H1355" s="1" t="s">
        <v>34</v>
      </c>
      <c r="I1355" s="5">
        <v>281.8</v>
      </c>
      <c r="J1355" s="5">
        <v>118356</v>
      </c>
      <c r="K1355" s="5">
        <v>-10519.25</v>
      </c>
      <c r="L1355" s="5">
        <v>107836.75</v>
      </c>
      <c r="M1355" s="5">
        <v>-69705.97</v>
      </c>
      <c r="N1355" s="5">
        <v>-3855</v>
      </c>
      <c r="O1355" s="5">
        <v>-1190.1099999999999</v>
      </c>
      <c r="P1355" s="5">
        <f>Table1[[#This Row],[Net Sales]]+(Table1[[#This Row],[Cost of Goods Sold]]+Table1[[#This Row],[Distribution]]+Table1[[#This Row],[Warehousing]])</f>
        <v>33085.67</v>
      </c>
      <c r="Q1355" s="12">
        <f>Table1[[#This Row],[PROFIT]]/Table1[[#This Row],[Net Sales]]</f>
        <v>0.30681256621698999</v>
      </c>
      <c r="R1355" s="14">
        <f>ABS(Table1[[#This Row],[Distribution]])+ABS(Table1[[#This Row],[Warehousing]])</f>
        <v>5045.1099999999997</v>
      </c>
      <c r="S1355" s="12">
        <f>ABS(Table1[[#This Row],[Discounts]]/Table1[[#This Row],[Gross Sales]])</f>
        <v>8.8878045895434118E-2</v>
      </c>
      <c r="T1355" s="17">
        <f>Table1[[#This Row],[logistics cost]]/Table1[[#This Row],[Net Sales]]</f>
        <v>4.6784700021096699E-2</v>
      </c>
      <c r="U1355" s="1">
        <f>Table1[[#This Row],[PROFIT]]/Table1[[#This Row],[Volume]]</f>
        <v>117.40833924769339</v>
      </c>
      <c r="V1355" s="1">
        <f>ABS(Table1[[#This Row],[Discounts]])</f>
        <v>10519.25</v>
      </c>
    </row>
    <row r="1356" spans="1:22" ht="21.75" customHeight="1" x14ac:dyDescent="0.3">
      <c r="A1356" s="1">
        <v>1120010</v>
      </c>
      <c r="B1356" s="1" t="s">
        <v>32</v>
      </c>
      <c r="C1356" s="1">
        <v>202412</v>
      </c>
      <c r="D1356" s="1" t="s">
        <v>22</v>
      </c>
      <c r="E1356" s="1" t="s">
        <v>17</v>
      </c>
      <c r="F1356" s="1" t="s">
        <v>18</v>
      </c>
      <c r="G1356" s="1" t="s">
        <v>38</v>
      </c>
      <c r="H1356" s="1" t="s">
        <v>20</v>
      </c>
      <c r="I1356" s="5">
        <v>55.4</v>
      </c>
      <c r="J1356" s="5">
        <v>26592</v>
      </c>
      <c r="K1356" s="5">
        <v>-1866.63</v>
      </c>
      <c r="L1356" s="5">
        <v>24725.37</v>
      </c>
      <c r="M1356" s="5">
        <v>-16684.150000000001</v>
      </c>
      <c r="N1356" s="5">
        <v>-887.91</v>
      </c>
      <c r="O1356" s="5">
        <v>-299.2</v>
      </c>
      <c r="P1356" s="5">
        <f>Table1[[#This Row],[Net Sales]]+(Table1[[#This Row],[Cost of Goods Sold]]+Table1[[#This Row],[Distribution]]+Table1[[#This Row],[Warehousing]])</f>
        <v>6854.1099999999969</v>
      </c>
      <c r="Q1356" s="12">
        <f>Table1[[#This Row],[PROFIT]]/Table1[[#This Row],[Net Sales]]</f>
        <v>0.27720960293010771</v>
      </c>
      <c r="R1356" s="14">
        <f>ABS(Table1[[#This Row],[Distribution]])+ABS(Table1[[#This Row],[Warehousing]])</f>
        <v>1187.1099999999999</v>
      </c>
      <c r="S1356" s="12">
        <f>ABS(Table1[[#This Row],[Discounts]]/Table1[[#This Row],[Gross Sales]])</f>
        <v>7.0195171480144411E-2</v>
      </c>
      <c r="T1356" s="17">
        <f>Table1[[#This Row],[logistics cost]]/Table1[[#This Row],[Net Sales]]</f>
        <v>4.8011819438900205E-2</v>
      </c>
      <c r="U1356" s="1">
        <f>Table1[[#This Row],[PROFIT]]/Table1[[#This Row],[Volume]]</f>
        <v>123.7203971119133</v>
      </c>
      <c r="V1356" s="1">
        <f>ABS(Table1[[#This Row],[Discounts]])</f>
        <v>1866.63</v>
      </c>
    </row>
    <row r="1357" spans="1:22" ht="21.75" customHeight="1" x14ac:dyDescent="0.3">
      <c r="A1357" s="1">
        <v>1110010</v>
      </c>
      <c r="B1357" s="1" t="s">
        <v>15</v>
      </c>
      <c r="C1357" s="1">
        <v>202503</v>
      </c>
      <c r="D1357" s="1" t="s">
        <v>16</v>
      </c>
      <c r="E1357" s="1" t="s">
        <v>17</v>
      </c>
      <c r="F1357" s="1" t="s">
        <v>18</v>
      </c>
      <c r="G1357" s="1" t="s">
        <v>33</v>
      </c>
      <c r="H1357" s="1" t="s">
        <v>34</v>
      </c>
      <c r="I1357" s="5">
        <v>274.8</v>
      </c>
      <c r="J1357" s="5">
        <v>115416</v>
      </c>
      <c r="K1357" s="5">
        <v>-9781.2000000000007</v>
      </c>
      <c r="L1357" s="5">
        <v>105634.8</v>
      </c>
      <c r="M1357" s="5">
        <v>-67044.69</v>
      </c>
      <c r="N1357" s="5">
        <v>-2662</v>
      </c>
      <c r="O1357" s="5">
        <v>-1368.28</v>
      </c>
      <c r="P1357" s="5">
        <f>Table1[[#This Row],[Net Sales]]+(Table1[[#This Row],[Cost of Goods Sold]]+Table1[[#This Row],[Distribution]]+Table1[[#This Row],[Warehousing]])</f>
        <v>34559.83</v>
      </c>
      <c r="Q1357" s="12">
        <f>Table1[[#This Row],[PROFIT]]/Table1[[#This Row],[Net Sales]]</f>
        <v>0.32716330224509349</v>
      </c>
      <c r="R1357" s="14">
        <f>ABS(Table1[[#This Row],[Distribution]])+ABS(Table1[[#This Row],[Warehousing]])</f>
        <v>4030.2799999999997</v>
      </c>
      <c r="S1357" s="12">
        <f>ABS(Table1[[#This Row],[Discounts]]/Table1[[#This Row],[Gross Sales]])</f>
        <v>8.474734872114785E-2</v>
      </c>
      <c r="T1357" s="17">
        <f>Table1[[#This Row],[logistics cost]]/Table1[[#This Row],[Net Sales]]</f>
        <v>3.8152957169417648E-2</v>
      </c>
      <c r="U1357" s="1">
        <f>Table1[[#This Row],[PROFIT]]/Table1[[#This Row],[Volume]]</f>
        <v>125.76357350800582</v>
      </c>
      <c r="V1357" s="1">
        <f>ABS(Table1[[#This Row],[Discounts]])</f>
        <v>9781.2000000000007</v>
      </c>
    </row>
    <row r="1358" spans="1:22" ht="21.75" customHeight="1" x14ac:dyDescent="0.3">
      <c r="A1358" s="1">
        <v>1120020</v>
      </c>
      <c r="B1358" s="1" t="s">
        <v>21</v>
      </c>
      <c r="C1358" s="1">
        <v>202511</v>
      </c>
      <c r="D1358" s="1" t="s">
        <v>22</v>
      </c>
      <c r="E1358" s="1" t="s">
        <v>23</v>
      </c>
      <c r="F1358" s="1" t="s">
        <v>24</v>
      </c>
      <c r="G1358" s="1" t="s">
        <v>40</v>
      </c>
      <c r="H1358" s="1" t="s">
        <v>34</v>
      </c>
      <c r="I1358" s="5">
        <v>114.5</v>
      </c>
      <c r="J1358" s="5">
        <v>43510</v>
      </c>
      <c r="K1358" s="5">
        <v>-3405.05</v>
      </c>
      <c r="L1358" s="5">
        <v>40104.949999999997</v>
      </c>
      <c r="M1358" s="5">
        <v>-24951.08</v>
      </c>
      <c r="N1358" s="5">
        <v>-914.41</v>
      </c>
      <c r="O1358" s="5">
        <v>-610.30999999999995</v>
      </c>
      <c r="P1358" s="5">
        <f>Table1[[#This Row],[Net Sales]]+(Table1[[#This Row],[Cost of Goods Sold]]+Table1[[#This Row],[Distribution]]+Table1[[#This Row],[Warehousing]])</f>
        <v>13629.149999999994</v>
      </c>
      <c r="Q1358" s="12">
        <f>Table1[[#This Row],[PROFIT]]/Table1[[#This Row],[Net Sales]]</f>
        <v>0.33983710240257115</v>
      </c>
      <c r="R1358" s="14">
        <f>ABS(Table1[[#This Row],[Distribution]])+ABS(Table1[[#This Row],[Warehousing]])</f>
        <v>1524.7199999999998</v>
      </c>
      <c r="S1358" s="12">
        <f>ABS(Table1[[#This Row],[Discounts]]/Table1[[#This Row],[Gross Sales]])</f>
        <v>7.8259020914732247E-2</v>
      </c>
      <c r="T1358" s="17">
        <f>Table1[[#This Row],[logistics cost]]/Table1[[#This Row],[Net Sales]]</f>
        <v>3.8018249617565912E-2</v>
      </c>
      <c r="U1358" s="1">
        <f>Table1[[#This Row],[PROFIT]]/Table1[[#This Row],[Volume]]</f>
        <v>119.03187772925759</v>
      </c>
      <c r="V1358" s="1">
        <f>ABS(Table1[[#This Row],[Discounts]])</f>
        <v>3405.05</v>
      </c>
    </row>
    <row r="1359" spans="1:22" ht="21.75" customHeight="1" x14ac:dyDescent="0.3">
      <c r="A1359" s="1">
        <v>1110010</v>
      </c>
      <c r="B1359" s="1" t="s">
        <v>15</v>
      </c>
      <c r="C1359" s="1">
        <v>202507</v>
      </c>
      <c r="D1359" s="1" t="s">
        <v>16</v>
      </c>
      <c r="E1359" s="1" t="s">
        <v>17</v>
      </c>
      <c r="F1359" s="1" t="s">
        <v>18</v>
      </c>
      <c r="G1359" s="1" t="s">
        <v>39</v>
      </c>
      <c r="H1359" s="1" t="s">
        <v>37</v>
      </c>
      <c r="I1359" s="5">
        <v>140.69999999999999</v>
      </c>
      <c r="J1359" s="5">
        <v>59094</v>
      </c>
      <c r="K1359" s="5">
        <v>-5415.89</v>
      </c>
      <c r="L1359" s="5">
        <v>53678.11</v>
      </c>
      <c r="M1359" s="5">
        <v>-36323.31</v>
      </c>
      <c r="N1359" s="5">
        <v>-1243.51</v>
      </c>
      <c r="O1359" s="5">
        <v>-877.04</v>
      </c>
      <c r="P1359" s="5">
        <f>Table1[[#This Row],[Net Sales]]+(Table1[[#This Row],[Cost of Goods Sold]]+Table1[[#This Row],[Distribution]]+Table1[[#This Row],[Warehousing]])</f>
        <v>15234.25</v>
      </c>
      <c r="Q1359" s="12">
        <f>Table1[[#This Row],[PROFIT]]/Table1[[#This Row],[Net Sales]]</f>
        <v>0.2838074962028283</v>
      </c>
      <c r="R1359" s="14">
        <f>ABS(Table1[[#This Row],[Distribution]])+ABS(Table1[[#This Row],[Warehousing]])</f>
        <v>2120.5500000000002</v>
      </c>
      <c r="S1359" s="12">
        <f>ABS(Table1[[#This Row],[Discounts]]/Table1[[#This Row],[Gross Sales]])</f>
        <v>9.1648729143398652E-2</v>
      </c>
      <c r="T1359" s="17">
        <f>Table1[[#This Row],[logistics cost]]/Table1[[#This Row],[Net Sales]]</f>
        <v>3.9504930408317283E-2</v>
      </c>
      <c r="U1359" s="1">
        <f>Table1[[#This Row],[PROFIT]]/Table1[[#This Row],[Volume]]</f>
        <v>108.27469793887705</v>
      </c>
      <c r="V1359" s="1">
        <f>ABS(Table1[[#This Row],[Discounts]])</f>
        <v>5415.89</v>
      </c>
    </row>
    <row r="1360" spans="1:22" ht="21.75" customHeight="1" x14ac:dyDescent="0.3">
      <c r="A1360" s="1">
        <v>1120020</v>
      </c>
      <c r="B1360" s="1" t="s">
        <v>21</v>
      </c>
      <c r="C1360" s="1">
        <v>202410</v>
      </c>
      <c r="D1360" s="1" t="s">
        <v>22</v>
      </c>
      <c r="E1360" s="1" t="s">
        <v>23</v>
      </c>
      <c r="F1360" s="1" t="s">
        <v>24</v>
      </c>
      <c r="G1360" s="1" t="s">
        <v>43</v>
      </c>
      <c r="H1360" s="1" t="s">
        <v>31</v>
      </c>
      <c r="I1360" s="5">
        <v>27</v>
      </c>
      <c r="J1360" s="5">
        <v>10260</v>
      </c>
      <c r="K1360" s="5">
        <v>-370.43</v>
      </c>
      <c r="L1360" s="5">
        <v>9889.57</v>
      </c>
      <c r="M1360" s="5">
        <v>-6207.81</v>
      </c>
      <c r="N1360" s="5">
        <v>-317.94</v>
      </c>
      <c r="O1360" s="5">
        <v>-183.86</v>
      </c>
      <c r="P1360" s="5">
        <f>Table1[[#This Row],[Net Sales]]+(Table1[[#This Row],[Cost of Goods Sold]]+Table1[[#This Row],[Distribution]]+Table1[[#This Row],[Warehousing]])</f>
        <v>3179.96</v>
      </c>
      <c r="Q1360" s="12">
        <f>Table1[[#This Row],[PROFIT]]/Table1[[#This Row],[Net Sales]]</f>
        <v>0.32154684177370707</v>
      </c>
      <c r="R1360" s="14">
        <f>ABS(Table1[[#This Row],[Distribution]])+ABS(Table1[[#This Row],[Warehousing]])</f>
        <v>501.8</v>
      </c>
      <c r="S1360" s="12">
        <f>ABS(Table1[[#This Row],[Discounts]]/Table1[[#This Row],[Gross Sales]])</f>
        <v>3.610428849902534E-2</v>
      </c>
      <c r="T1360" s="17">
        <f>Table1[[#This Row],[logistics cost]]/Table1[[#This Row],[Net Sales]]</f>
        <v>5.0740325413541745E-2</v>
      </c>
      <c r="U1360" s="1">
        <f>Table1[[#This Row],[PROFIT]]/Table1[[#This Row],[Volume]]</f>
        <v>117.77629629629629</v>
      </c>
      <c r="V1360" s="1">
        <f>ABS(Table1[[#This Row],[Discounts]])</f>
        <v>370.43</v>
      </c>
    </row>
    <row r="1361" spans="1:22" ht="21.75" customHeight="1" x14ac:dyDescent="0.3">
      <c r="A1361" s="1">
        <v>1120010</v>
      </c>
      <c r="B1361" s="1" t="s">
        <v>32</v>
      </c>
      <c r="C1361" s="1">
        <v>202407</v>
      </c>
      <c r="D1361" s="1" t="s">
        <v>22</v>
      </c>
      <c r="E1361" s="1" t="s">
        <v>17</v>
      </c>
      <c r="F1361" s="1" t="s">
        <v>18</v>
      </c>
      <c r="G1361" s="1" t="s">
        <v>36</v>
      </c>
      <c r="H1361" s="1" t="s">
        <v>37</v>
      </c>
      <c r="I1361" s="5">
        <v>195.8</v>
      </c>
      <c r="J1361" s="5">
        <v>93984</v>
      </c>
      <c r="K1361" s="5">
        <v>-8076.47</v>
      </c>
      <c r="L1361" s="5">
        <v>85907.53</v>
      </c>
      <c r="M1361" s="5">
        <v>-53324.87</v>
      </c>
      <c r="N1361" s="5">
        <v>-2343.84</v>
      </c>
      <c r="O1361" s="5">
        <v>-1295.99</v>
      </c>
      <c r="P1361" s="5">
        <f>Table1[[#This Row],[Net Sales]]+(Table1[[#This Row],[Cost of Goods Sold]]+Table1[[#This Row],[Distribution]]+Table1[[#This Row],[Warehousing]])</f>
        <v>28942.829999999994</v>
      </c>
      <c r="Q1361" s="12">
        <f>Table1[[#This Row],[PROFIT]]/Table1[[#This Row],[Net Sales]]</f>
        <v>0.33690678803127033</v>
      </c>
      <c r="R1361" s="14">
        <f>ABS(Table1[[#This Row],[Distribution]])+ABS(Table1[[#This Row],[Warehousing]])</f>
        <v>3639.83</v>
      </c>
      <c r="S1361" s="12">
        <f>ABS(Table1[[#This Row],[Discounts]]/Table1[[#This Row],[Gross Sales]])</f>
        <v>8.5934520769492678E-2</v>
      </c>
      <c r="T1361" s="17">
        <f>Table1[[#This Row],[logistics cost]]/Table1[[#This Row],[Net Sales]]</f>
        <v>4.2369161352910509E-2</v>
      </c>
      <c r="U1361" s="1">
        <f>Table1[[#This Row],[PROFIT]]/Table1[[#This Row],[Volume]]</f>
        <v>147.81833503575072</v>
      </c>
      <c r="V1361" s="1">
        <f>ABS(Table1[[#This Row],[Discounts]])</f>
        <v>8076.47</v>
      </c>
    </row>
    <row r="1362" spans="1:22" ht="21.75" customHeight="1" x14ac:dyDescent="0.3">
      <c r="A1362" s="1">
        <v>1130010</v>
      </c>
      <c r="B1362" s="1" t="s">
        <v>26</v>
      </c>
      <c r="C1362" s="1">
        <v>202508</v>
      </c>
      <c r="D1362" s="1" t="s">
        <v>27</v>
      </c>
      <c r="E1362" s="1" t="s">
        <v>28</v>
      </c>
      <c r="F1362" s="1" t="s">
        <v>29</v>
      </c>
      <c r="G1362" s="1" t="s">
        <v>35</v>
      </c>
      <c r="H1362" s="1" t="s">
        <v>31</v>
      </c>
      <c r="I1362" s="5">
        <v>109</v>
      </c>
      <c r="J1362" s="5">
        <v>39240</v>
      </c>
      <c r="K1362" s="5">
        <v>-1547.94</v>
      </c>
      <c r="L1362" s="5">
        <v>37692.06</v>
      </c>
      <c r="M1362" s="5">
        <v>-24825.16</v>
      </c>
      <c r="N1362" s="5">
        <v>-1196.45</v>
      </c>
      <c r="O1362" s="5">
        <v>-565.79</v>
      </c>
      <c r="P1362" s="5">
        <f>Table1[[#This Row],[Net Sales]]+(Table1[[#This Row],[Cost of Goods Sold]]+Table1[[#This Row],[Distribution]]+Table1[[#This Row],[Warehousing]])</f>
        <v>11104.659999999996</v>
      </c>
      <c r="Q1362" s="12">
        <f>Table1[[#This Row],[PROFIT]]/Table1[[#This Row],[Net Sales]]</f>
        <v>0.29461536461525312</v>
      </c>
      <c r="R1362" s="14">
        <f>ABS(Table1[[#This Row],[Distribution]])+ABS(Table1[[#This Row],[Warehousing]])</f>
        <v>1762.24</v>
      </c>
      <c r="S1362" s="12">
        <f>ABS(Table1[[#This Row],[Discounts]]/Table1[[#This Row],[Gross Sales]])</f>
        <v>3.9448012232415904E-2</v>
      </c>
      <c r="T1362" s="17">
        <f>Table1[[#This Row],[logistics cost]]/Table1[[#This Row],[Net Sales]]</f>
        <v>4.6753613360479639E-2</v>
      </c>
      <c r="U1362" s="1">
        <f>Table1[[#This Row],[PROFIT]]/Table1[[#This Row],[Volume]]</f>
        <v>101.87761467889905</v>
      </c>
      <c r="V1362" s="1">
        <f>ABS(Table1[[#This Row],[Discounts]])</f>
        <v>1547.94</v>
      </c>
    </row>
    <row r="1363" spans="1:22" ht="21.75" customHeight="1" x14ac:dyDescent="0.3">
      <c r="A1363" s="1">
        <v>1130010</v>
      </c>
      <c r="B1363" s="1" t="s">
        <v>26</v>
      </c>
      <c r="C1363" s="1">
        <v>202504</v>
      </c>
      <c r="D1363" s="1" t="s">
        <v>27</v>
      </c>
      <c r="E1363" s="1" t="s">
        <v>28</v>
      </c>
      <c r="F1363" s="1" t="s">
        <v>29</v>
      </c>
      <c r="G1363" s="1" t="s">
        <v>40</v>
      </c>
      <c r="H1363" s="1" t="s">
        <v>34</v>
      </c>
      <c r="I1363" s="5">
        <v>212.1</v>
      </c>
      <c r="J1363" s="5">
        <v>76356</v>
      </c>
      <c r="K1363" s="5">
        <v>-7339.6</v>
      </c>
      <c r="L1363" s="5">
        <v>69016.399999999994</v>
      </c>
      <c r="M1363" s="5">
        <v>-44786.34</v>
      </c>
      <c r="N1363" s="5">
        <v>-2048.4</v>
      </c>
      <c r="O1363" s="5">
        <v>-952.34</v>
      </c>
      <c r="P1363" s="5">
        <f>Table1[[#This Row],[Net Sales]]+(Table1[[#This Row],[Cost of Goods Sold]]+Table1[[#This Row],[Distribution]]+Table1[[#This Row],[Warehousing]])</f>
        <v>21229.32</v>
      </c>
      <c r="Q1363" s="12">
        <f>Table1[[#This Row],[PROFIT]]/Table1[[#This Row],[Net Sales]]</f>
        <v>0.30759819405242816</v>
      </c>
      <c r="R1363" s="14">
        <f>ABS(Table1[[#This Row],[Distribution]])+ABS(Table1[[#This Row],[Warehousing]])</f>
        <v>3000.7400000000002</v>
      </c>
      <c r="S1363" s="12">
        <f>ABS(Table1[[#This Row],[Discounts]]/Table1[[#This Row],[Gross Sales]])</f>
        <v>9.6123421865996123E-2</v>
      </c>
      <c r="T1363" s="17">
        <f>Table1[[#This Row],[logistics cost]]/Table1[[#This Row],[Net Sales]]</f>
        <v>4.3478651450959492E-2</v>
      </c>
      <c r="U1363" s="1">
        <f>Table1[[#This Row],[PROFIT]]/Table1[[#This Row],[Volume]]</f>
        <v>100.09108910891089</v>
      </c>
      <c r="V1363" s="1">
        <f>ABS(Table1[[#This Row],[Discounts]])</f>
        <v>7339.6</v>
      </c>
    </row>
    <row r="1364" spans="1:22" ht="21.75" customHeight="1" x14ac:dyDescent="0.3">
      <c r="A1364" s="1">
        <v>1110010</v>
      </c>
      <c r="B1364" s="1" t="s">
        <v>15</v>
      </c>
      <c r="C1364" s="1">
        <v>202410</v>
      </c>
      <c r="D1364" s="1" t="s">
        <v>16</v>
      </c>
      <c r="E1364" s="1" t="s">
        <v>17</v>
      </c>
      <c r="F1364" s="1" t="s">
        <v>18</v>
      </c>
      <c r="G1364" s="1" t="s">
        <v>33</v>
      </c>
      <c r="H1364" s="1" t="s">
        <v>34</v>
      </c>
      <c r="I1364" s="5">
        <v>101.6</v>
      </c>
      <c r="J1364" s="5">
        <v>42672</v>
      </c>
      <c r="K1364" s="5">
        <v>-3179.18</v>
      </c>
      <c r="L1364" s="5">
        <v>39492.82</v>
      </c>
      <c r="M1364" s="5">
        <v>-25927.77</v>
      </c>
      <c r="N1364" s="5">
        <v>-1365.47</v>
      </c>
      <c r="O1364" s="5">
        <v>-442.16</v>
      </c>
      <c r="P1364" s="5">
        <f>Table1[[#This Row],[Net Sales]]+(Table1[[#This Row],[Cost of Goods Sold]]+Table1[[#This Row],[Distribution]]+Table1[[#This Row],[Warehousing]])</f>
        <v>11757.419999999998</v>
      </c>
      <c r="Q1364" s="12">
        <f>Table1[[#This Row],[PROFIT]]/Table1[[#This Row],[Net Sales]]</f>
        <v>0.2977103179767866</v>
      </c>
      <c r="R1364" s="14">
        <f>ABS(Table1[[#This Row],[Distribution]])+ABS(Table1[[#This Row],[Warehousing]])</f>
        <v>1807.63</v>
      </c>
      <c r="S1364" s="12">
        <f>ABS(Table1[[#This Row],[Discounts]]/Table1[[#This Row],[Gross Sales]])</f>
        <v>7.4502718410198718E-2</v>
      </c>
      <c r="T1364" s="17">
        <f>Table1[[#This Row],[logistics cost]]/Table1[[#This Row],[Net Sales]]</f>
        <v>4.5771104722326747E-2</v>
      </c>
      <c r="U1364" s="1">
        <f>Table1[[#This Row],[PROFIT]]/Table1[[#This Row],[Volume]]</f>
        <v>115.72263779527557</v>
      </c>
      <c r="V1364" s="1">
        <f>ABS(Table1[[#This Row],[Discounts]])</f>
        <v>3179.18</v>
      </c>
    </row>
    <row r="1365" spans="1:22" ht="21.75" customHeight="1" x14ac:dyDescent="0.3">
      <c r="A1365" s="1">
        <v>1110020</v>
      </c>
      <c r="B1365" s="1" t="s">
        <v>41</v>
      </c>
      <c r="C1365" s="1">
        <v>202503</v>
      </c>
      <c r="D1365" s="1" t="s">
        <v>16</v>
      </c>
      <c r="E1365" s="1" t="s">
        <v>28</v>
      </c>
      <c r="F1365" s="1" t="s">
        <v>29</v>
      </c>
      <c r="G1365" s="1" t="s">
        <v>40</v>
      </c>
      <c r="H1365" s="1" t="s">
        <v>34</v>
      </c>
      <c r="I1365" s="5">
        <v>192.4</v>
      </c>
      <c r="J1365" s="5">
        <v>86580</v>
      </c>
      <c r="K1365" s="5">
        <v>-7719.39</v>
      </c>
      <c r="L1365" s="5">
        <v>78860.61</v>
      </c>
      <c r="M1365" s="5">
        <v>-48951.31</v>
      </c>
      <c r="N1365" s="5">
        <v>-2754.22</v>
      </c>
      <c r="O1365" s="5">
        <v>-1434.39</v>
      </c>
      <c r="P1365" s="5">
        <f>Table1[[#This Row],[Net Sales]]+(Table1[[#This Row],[Cost of Goods Sold]]+Table1[[#This Row],[Distribution]]+Table1[[#This Row],[Warehousing]])</f>
        <v>25720.690000000002</v>
      </c>
      <c r="Q1365" s="12">
        <f>Table1[[#This Row],[PROFIT]]/Table1[[#This Row],[Net Sales]]</f>
        <v>0.32615383015677918</v>
      </c>
      <c r="R1365" s="14">
        <f>ABS(Table1[[#This Row],[Distribution]])+ABS(Table1[[#This Row],[Warehousing]])</f>
        <v>4188.6099999999997</v>
      </c>
      <c r="S1365" s="12">
        <f>ABS(Table1[[#This Row],[Discounts]]/Table1[[#This Row],[Gross Sales]])</f>
        <v>8.915904365904366E-2</v>
      </c>
      <c r="T1365" s="17">
        <f>Table1[[#This Row],[logistics cost]]/Table1[[#This Row],[Net Sales]]</f>
        <v>5.3114095871183341E-2</v>
      </c>
      <c r="U1365" s="1">
        <f>Table1[[#This Row],[PROFIT]]/Table1[[#This Row],[Volume]]</f>
        <v>133.68341995841996</v>
      </c>
      <c r="V1365" s="1">
        <f>ABS(Table1[[#This Row],[Discounts]])</f>
        <v>7719.39</v>
      </c>
    </row>
    <row r="1366" spans="1:22" ht="21.75" customHeight="1" x14ac:dyDescent="0.3">
      <c r="A1366" s="1">
        <v>1130010</v>
      </c>
      <c r="B1366" s="1" t="s">
        <v>26</v>
      </c>
      <c r="C1366" s="1">
        <v>202412</v>
      </c>
      <c r="D1366" s="1" t="s">
        <v>27</v>
      </c>
      <c r="E1366" s="1" t="s">
        <v>28</v>
      </c>
      <c r="F1366" s="1" t="s">
        <v>29</v>
      </c>
      <c r="G1366" s="1" t="s">
        <v>36</v>
      </c>
      <c r="H1366" s="1" t="s">
        <v>37</v>
      </c>
      <c r="I1366" s="5">
        <v>216.1</v>
      </c>
      <c r="J1366" s="5">
        <v>77796</v>
      </c>
      <c r="K1366" s="5">
        <v>-7463.72</v>
      </c>
      <c r="L1366" s="5">
        <v>70332.28</v>
      </c>
      <c r="M1366" s="5">
        <v>-44023.11</v>
      </c>
      <c r="N1366" s="5">
        <v>-1870.16</v>
      </c>
      <c r="O1366" s="5">
        <v>-750.58</v>
      </c>
      <c r="P1366" s="5">
        <f>Table1[[#This Row],[Net Sales]]+(Table1[[#This Row],[Cost of Goods Sold]]+Table1[[#This Row],[Distribution]]+Table1[[#This Row],[Warehousing]])</f>
        <v>23688.429999999993</v>
      </c>
      <c r="Q1366" s="12">
        <f>Table1[[#This Row],[PROFIT]]/Table1[[#This Row],[Net Sales]]</f>
        <v>0.33680736640416026</v>
      </c>
      <c r="R1366" s="14">
        <f>ABS(Table1[[#This Row],[Distribution]])+ABS(Table1[[#This Row],[Warehousing]])</f>
        <v>2620.7400000000002</v>
      </c>
      <c r="S1366" s="12">
        <f>ABS(Table1[[#This Row],[Discounts]]/Table1[[#This Row],[Gross Sales]])</f>
        <v>9.5939636999331585E-2</v>
      </c>
      <c r="T1366" s="17">
        <f>Table1[[#This Row],[logistics cost]]/Table1[[#This Row],[Net Sales]]</f>
        <v>3.7262264212108584E-2</v>
      </c>
      <c r="U1366" s="1">
        <f>Table1[[#This Row],[PROFIT]]/Table1[[#This Row],[Volume]]</f>
        <v>109.61790837575194</v>
      </c>
      <c r="V1366" s="1">
        <f>ABS(Table1[[#This Row],[Discounts]])</f>
        <v>7463.72</v>
      </c>
    </row>
    <row r="1367" spans="1:22" ht="21.75" customHeight="1" x14ac:dyDescent="0.3">
      <c r="A1367" s="1">
        <v>1130010</v>
      </c>
      <c r="B1367" s="1" t="s">
        <v>26</v>
      </c>
      <c r="C1367" s="1">
        <v>202503</v>
      </c>
      <c r="D1367" s="1" t="s">
        <v>27</v>
      </c>
      <c r="E1367" s="1" t="s">
        <v>28</v>
      </c>
      <c r="F1367" s="1" t="s">
        <v>29</v>
      </c>
      <c r="G1367" s="1" t="s">
        <v>25</v>
      </c>
      <c r="H1367" s="1" t="s">
        <v>20</v>
      </c>
      <c r="I1367" s="5">
        <v>72.3</v>
      </c>
      <c r="J1367" s="5">
        <v>26028</v>
      </c>
      <c r="K1367" s="5">
        <v>-1755.31</v>
      </c>
      <c r="L1367" s="5">
        <v>24272.69</v>
      </c>
      <c r="M1367" s="5">
        <v>-15422</v>
      </c>
      <c r="N1367" s="5">
        <v>-844.42</v>
      </c>
      <c r="O1367" s="5">
        <v>-410.14</v>
      </c>
      <c r="P1367" s="5">
        <f>Table1[[#This Row],[Net Sales]]+(Table1[[#This Row],[Cost of Goods Sold]]+Table1[[#This Row],[Distribution]]+Table1[[#This Row],[Warehousing]])</f>
        <v>7596.1299999999974</v>
      </c>
      <c r="Q1367" s="12">
        <f>Table1[[#This Row],[PROFIT]]/Table1[[#This Row],[Net Sales]]</f>
        <v>0.31294965658936019</v>
      </c>
      <c r="R1367" s="14">
        <f>ABS(Table1[[#This Row],[Distribution]])+ABS(Table1[[#This Row],[Warehousing]])</f>
        <v>1254.56</v>
      </c>
      <c r="S1367" s="12">
        <f>ABS(Table1[[#This Row],[Discounts]]/Table1[[#This Row],[Gross Sales]])</f>
        <v>6.7439296142615637E-2</v>
      </c>
      <c r="T1367" s="17">
        <f>Table1[[#This Row],[logistics cost]]/Table1[[#This Row],[Net Sales]]</f>
        <v>5.1686071877488651E-2</v>
      </c>
      <c r="U1367" s="1">
        <f>Table1[[#This Row],[PROFIT]]/Table1[[#This Row],[Volume]]</f>
        <v>105.06403872752418</v>
      </c>
      <c r="V1367" s="1">
        <f>ABS(Table1[[#This Row],[Discounts]])</f>
        <v>1755.31</v>
      </c>
    </row>
    <row r="1368" spans="1:22" ht="21.75" customHeight="1" x14ac:dyDescent="0.3">
      <c r="A1368" s="1">
        <v>1110020</v>
      </c>
      <c r="B1368" s="1" t="s">
        <v>41</v>
      </c>
      <c r="C1368" s="1">
        <v>202406</v>
      </c>
      <c r="D1368" s="1" t="s">
        <v>16</v>
      </c>
      <c r="E1368" s="1" t="s">
        <v>28</v>
      </c>
      <c r="F1368" s="1" t="s">
        <v>29</v>
      </c>
      <c r="G1368" s="1" t="s">
        <v>39</v>
      </c>
      <c r="H1368" s="1" t="s">
        <v>37</v>
      </c>
      <c r="I1368" s="5">
        <v>60.1</v>
      </c>
      <c r="J1368" s="5">
        <v>27045</v>
      </c>
      <c r="K1368" s="5">
        <v>-2822.57</v>
      </c>
      <c r="L1368" s="5">
        <v>24222.43</v>
      </c>
      <c r="M1368" s="5">
        <v>-15820.12</v>
      </c>
      <c r="N1368" s="5">
        <v>-528.71</v>
      </c>
      <c r="O1368" s="5">
        <v>-288.25</v>
      </c>
      <c r="P1368" s="5">
        <f>Table1[[#This Row],[Net Sales]]+(Table1[[#This Row],[Cost of Goods Sold]]+Table1[[#This Row],[Distribution]]+Table1[[#This Row],[Warehousing]])</f>
        <v>7585.3499999999985</v>
      </c>
      <c r="Q1368" s="12">
        <f>Table1[[#This Row],[PROFIT]]/Table1[[#This Row],[Net Sales]]</f>
        <v>0.31315396514717964</v>
      </c>
      <c r="R1368" s="14">
        <f>ABS(Table1[[#This Row],[Distribution]])+ABS(Table1[[#This Row],[Warehousing]])</f>
        <v>816.96</v>
      </c>
      <c r="S1368" s="12">
        <f>ABS(Table1[[#This Row],[Discounts]]/Table1[[#This Row],[Gross Sales]])</f>
        <v>0.10436568681826586</v>
      </c>
      <c r="T1368" s="17">
        <f>Table1[[#This Row],[logistics cost]]/Table1[[#This Row],[Net Sales]]</f>
        <v>3.3727417108853242E-2</v>
      </c>
      <c r="U1368" s="1">
        <f>Table1[[#This Row],[PROFIT]]/Table1[[#This Row],[Volume]]</f>
        <v>126.21214642262892</v>
      </c>
      <c r="V1368" s="1">
        <f>ABS(Table1[[#This Row],[Discounts]])</f>
        <v>2822.57</v>
      </c>
    </row>
    <row r="1369" spans="1:22" ht="21.75" customHeight="1" x14ac:dyDescent="0.3">
      <c r="A1369" s="1">
        <v>1110010</v>
      </c>
      <c r="B1369" s="1" t="s">
        <v>15</v>
      </c>
      <c r="C1369" s="1">
        <v>202402</v>
      </c>
      <c r="D1369" s="1" t="s">
        <v>16</v>
      </c>
      <c r="E1369" s="1" t="s">
        <v>17</v>
      </c>
      <c r="F1369" s="1" t="s">
        <v>18</v>
      </c>
      <c r="G1369" s="1" t="s">
        <v>39</v>
      </c>
      <c r="H1369" s="1" t="s">
        <v>37</v>
      </c>
      <c r="I1369" s="5">
        <v>101.9</v>
      </c>
      <c r="J1369" s="5">
        <v>42798</v>
      </c>
      <c r="K1369" s="5">
        <v>-3841.45</v>
      </c>
      <c r="L1369" s="5">
        <v>38956.550000000003</v>
      </c>
      <c r="M1369" s="5">
        <v>-25933.41</v>
      </c>
      <c r="N1369" s="5">
        <v>-1151</v>
      </c>
      <c r="O1369" s="5">
        <v>-427.85</v>
      </c>
      <c r="P1369" s="5">
        <f>Table1[[#This Row],[Net Sales]]+(Table1[[#This Row],[Cost of Goods Sold]]+Table1[[#This Row],[Distribution]]+Table1[[#This Row],[Warehousing]])</f>
        <v>11444.290000000005</v>
      </c>
      <c r="Q1369" s="12">
        <f>Table1[[#This Row],[PROFIT]]/Table1[[#This Row],[Net Sales]]</f>
        <v>0.29377062393872155</v>
      </c>
      <c r="R1369" s="14">
        <f>ABS(Table1[[#This Row],[Distribution]])+ABS(Table1[[#This Row],[Warehousing]])</f>
        <v>1578.85</v>
      </c>
      <c r="S1369" s="12">
        <f>ABS(Table1[[#This Row],[Discounts]]/Table1[[#This Row],[Gross Sales]])</f>
        <v>8.9757698957895218E-2</v>
      </c>
      <c r="T1369" s="17">
        <f>Table1[[#This Row],[logistics cost]]/Table1[[#This Row],[Net Sales]]</f>
        <v>4.0528486223754406E-2</v>
      </c>
      <c r="U1369" s="1">
        <f>Table1[[#This Row],[PROFIT]]/Table1[[#This Row],[Volume]]</f>
        <v>112.30902845927383</v>
      </c>
      <c r="V1369" s="1">
        <f>ABS(Table1[[#This Row],[Discounts]])</f>
        <v>3841.45</v>
      </c>
    </row>
    <row r="1370" spans="1:22" ht="21.75" customHeight="1" x14ac:dyDescent="0.3">
      <c r="A1370" s="1">
        <v>1110010</v>
      </c>
      <c r="B1370" s="1" t="s">
        <v>15</v>
      </c>
      <c r="C1370" s="1">
        <v>202407</v>
      </c>
      <c r="D1370" s="1" t="s">
        <v>16</v>
      </c>
      <c r="E1370" s="1" t="s">
        <v>17</v>
      </c>
      <c r="F1370" s="1" t="s">
        <v>18</v>
      </c>
      <c r="G1370" s="1" t="s">
        <v>33</v>
      </c>
      <c r="H1370" s="1" t="s">
        <v>34</v>
      </c>
      <c r="I1370" s="5">
        <v>169.6</v>
      </c>
      <c r="J1370" s="5">
        <v>71232</v>
      </c>
      <c r="K1370" s="5">
        <v>-5930.56</v>
      </c>
      <c r="L1370" s="5">
        <v>65301.440000000002</v>
      </c>
      <c r="M1370" s="5">
        <v>-42352.04</v>
      </c>
      <c r="N1370" s="5">
        <v>-1436.47</v>
      </c>
      <c r="O1370" s="5">
        <v>-1037.8900000000001</v>
      </c>
      <c r="P1370" s="5">
        <f>Table1[[#This Row],[Net Sales]]+(Table1[[#This Row],[Cost of Goods Sold]]+Table1[[#This Row],[Distribution]]+Table1[[#This Row],[Warehousing]])</f>
        <v>20475.04</v>
      </c>
      <c r="Q1370" s="12">
        <f>Table1[[#This Row],[PROFIT]]/Table1[[#This Row],[Net Sales]]</f>
        <v>0.31354653128629323</v>
      </c>
      <c r="R1370" s="14">
        <f>ABS(Table1[[#This Row],[Distribution]])+ABS(Table1[[#This Row],[Warehousing]])</f>
        <v>2474.36</v>
      </c>
      <c r="S1370" s="12">
        <f>ABS(Table1[[#This Row],[Discounts]]/Table1[[#This Row],[Gross Sales]])</f>
        <v>8.3256963162623543E-2</v>
      </c>
      <c r="T1370" s="17">
        <f>Table1[[#This Row],[logistics cost]]/Table1[[#This Row],[Net Sales]]</f>
        <v>3.7891354310104035E-2</v>
      </c>
      <c r="U1370" s="1">
        <f>Table1[[#This Row],[PROFIT]]/Table1[[#This Row],[Volume]]</f>
        <v>120.72547169811321</v>
      </c>
      <c r="V1370" s="1">
        <f>ABS(Table1[[#This Row],[Discounts]])</f>
        <v>5930.56</v>
      </c>
    </row>
    <row r="1371" spans="1:22" ht="21.75" customHeight="1" x14ac:dyDescent="0.3">
      <c r="A1371" s="1">
        <v>1130010</v>
      </c>
      <c r="B1371" s="1" t="s">
        <v>26</v>
      </c>
      <c r="C1371" s="1">
        <v>202507</v>
      </c>
      <c r="D1371" s="1" t="s">
        <v>27</v>
      </c>
      <c r="E1371" s="1" t="s">
        <v>28</v>
      </c>
      <c r="F1371" s="1" t="s">
        <v>29</v>
      </c>
      <c r="G1371" s="1" t="s">
        <v>35</v>
      </c>
      <c r="H1371" s="1" t="s">
        <v>31</v>
      </c>
      <c r="I1371" s="5">
        <v>11.1</v>
      </c>
      <c r="J1371" s="5">
        <v>3996</v>
      </c>
      <c r="K1371" s="5">
        <v>-114.27</v>
      </c>
      <c r="L1371" s="5">
        <v>3881.73</v>
      </c>
      <c r="M1371" s="5">
        <v>-2617.4499999999998</v>
      </c>
      <c r="N1371" s="5">
        <v>-133.53</v>
      </c>
      <c r="O1371" s="5">
        <v>-56</v>
      </c>
      <c r="P1371" s="5">
        <f>Table1[[#This Row],[Net Sales]]+(Table1[[#This Row],[Cost of Goods Sold]]+Table1[[#This Row],[Distribution]]+Table1[[#This Row],[Warehousing]])</f>
        <v>1074.75</v>
      </c>
      <c r="Q1371" s="12">
        <f>Table1[[#This Row],[PROFIT]]/Table1[[#This Row],[Net Sales]]</f>
        <v>0.27687397114173318</v>
      </c>
      <c r="R1371" s="14">
        <f>ABS(Table1[[#This Row],[Distribution]])+ABS(Table1[[#This Row],[Warehousing]])</f>
        <v>189.53</v>
      </c>
      <c r="S1371" s="12">
        <f>ABS(Table1[[#This Row],[Discounts]]/Table1[[#This Row],[Gross Sales]])</f>
        <v>2.8596096096096094E-2</v>
      </c>
      <c r="T1371" s="17">
        <f>Table1[[#This Row],[logistics cost]]/Table1[[#This Row],[Net Sales]]</f>
        <v>4.8826167713880153E-2</v>
      </c>
      <c r="U1371" s="1">
        <f>Table1[[#This Row],[PROFIT]]/Table1[[#This Row],[Volume]]</f>
        <v>96.824324324324323</v>
      </c>
      <c r="V1371" s="1">
        <f>ABS(Table1[[#This Row],[Discounts]])</f>
        <v>114.27</v>
      </c>
    </row>
    <row r="1372" spans="1:22" ht="21.75" customHeight="1" x14ac:dyDescent="0.3">
      <c r="A1372" s="1">
        <v>1110020</v>
      </c>
      <c r="B1372" s="1" t="s">
        <v>41</v>
      </c>
      <c r="C1372" s="1">
        <v>202409</v>
      </c>
      <c r="D1372" s="1" t="s">
        <v>16</v>
      </c>
      <c r="E1372" s="1" t="s">
        <v>28</v>
      </c>
      <c r="F1372" s="1" t="s">
        <v>29</v>
      </c>
      <c r="G1372" s="1" t="s">
        <v>30</v>
      </c>
      <c r="H1372" s="1" t="s">
        <v>31</v>
      </c>
      <c r="I1372" s="5">
        <v>93</v>
      </c>
      <c r="J1372" s="5">
        <v>41850</v>
      </c>
      <c r="K1372" s="5">
        <v>-1340.33</v>
      </c>
      <c r="L1372" s="5">
        <v>40509.67</v>
      </c>
      <c r="M1372" s="5">
        <v>-26313.31</v>
      </c>
      <c r="N1372" s="5">
        <v>-953.22</v>
      </c>
      <c r="O1372" s="5">
        <v>-610.6</v>
      </c>
      <c r="P1372" s="5">
        <f>Table1[[#This Row],[Net Sales]]+(Table1[[#This Row],[Cost of Goods Sold]]+Table1[[#This Row],[Distribution]]+Table1[[#This Row],[Warehousing]])</f>
        <v>12632.539999999997</v>
      </c>
      <c r="Q1372" s="12">
        <f>Table1[[#This Row],[PROFIT]]/Table1[[#This Row],[Net Sales]]</f>
        <v>0.31184011126232325</v>
      </c>
      <c r="R1372" s="14">
        <f>ABS(Table1[[#This Row],[Distribution]])+ABS(Table1[[#This Row],[Warehousing]])</f>
        <v>1563.8200000000002</v>
      </c>
      <c r="S1372" s="12">
        <f>ABS(Table1[[#This Row],[Discounts]]/Table1[[#This Row],[Gross Sales]])</f>
        <v>3.2027001194743131E-2</v>
      </c>
      <c r="T1372" s="17">
        <f>Table1[[#This Row],[logistics cost]]/Table1[[#This Row],[Net Sales]]</f>
        <v>3.8603622295614856E-2</v>
      </c>
      <c r="U1372" s="1">
        <f>Table1[[#This Row],[PROFIT]]/Table1[[#This Row],[Volume]]</f>
        <v>135.8337634408602</v>
      </c>
      <c r="V1372" s="1">
        <f>ABS(Table1[[#This Row],[Discounts]])</f>
        <v>1340.33</v>
      </c>
    </row>
    <row r="1373" spans="1:22" ht="21.75" customHeight="1" x14ac:dyDescent="0.3">
      <c r="A1373" s="1">
        <v>1130010</v>
      </c>
      <c r="B1373" s="1" t="s">
        <v>26</v>
      </c>
      <c r="C1373" s="1">
        <v>202409</v>
      </c>
      <c r="D1373" s="1" t="s">
        <v>27</v>
      </c>
      <c r="E1373" s="1" t="s">
        <v>28</v>
      </c>
      <c r="F1373" s="1" t="s">
        <v>29</v>
      </c>
      <c r="G1373" s="1" t="s">
        <v>40</v>
      </c>
      <c r="H1373" s="1" t="s">
        <v>34</v>
      </c>
      <c r="I1373" s="5">
        <v>266.8</v>
      </c>
      <c r="J1373" s="5">
        <v>96048</v>
      </c>
      <c r="K1373" s="5">
        <v>-7440.9</v>
      </c>
      <c r="L1373" s="5">
        <v>88607.1</v>
      </c>
      <c r="M1373" s="5">
        <v>-56399.95</v>
      </c>
      <c r="N1373" s="5">
        <v>-2766.78</v>
      </c>
      <c r="O1373" s="5">
        <v>-1159.69</v>
      </c>
      <c r="P1373" s="5">
        <f>Table1[[#This Row],[Net Sales]]+(Table1[[#This Row],[Cost of Goods Sold]]+Table1[[#This Row],[Distribution]]+Table1[[#This Row],[Warehousing]])</f>
        <v>28280.680000000008</v>
      </c>
      <c r="Q1373" s="12">
        <f>Table1[[#This Row],[PROFIT]]/Table1[[#This Row],[Net Sales]]</f>
        <v>0.3191694570751103</v>
      </c>
      <c r="R1373" s="14">
        <f>ABS(Table1[[#This Row],[Distribution]])+ABS(Table1[[#This Row],[Warehousing]])</f>
        <v>3926.4700000000003</v>
      </c>
      <c r="S1373" s="12">
        <f>ABS(Table1[[#This Row],[Discounts]]/Table1[[#This Row],[Gross Sales]])</f>
        <v>7.7470639680159922E-2</v>
      </c>
      <c r="T1373" s="17">
        <f>Table1[[#This Row],[logistics cost]]/Table1[[#This Row],[Net Sales]]</f>
        <v>4.4313266092672034E-2</v>
      </c>
      <c r="U1373" s="1">
        <f>Table1[[#This Row],[PROFIT]]/Table1[[#This Row],[Volume]]</f>
        <v>105.99955022488759</v>
      </c>
      <c r="V1373" s="1">
        <f>ABS(Table1[[#This Row],[Discounts]])</f>
        <v>7440.9</v>
      </c>
    </row>
    <row r="1374" spans="1:22" ht="21.75" customHeight="1" x14ac:dyDescent="0.3">
      <c r="A1374" s="1">
        <v>1120020</v>
      </c>
      <c r="B1374" s="1" t="s">
        <v>21</v>
      </c>
      <c r="C1374" s="1">
        <v>202504</v>
      </c>
      <c r="D1374" s="1" t="s">
        <v>22</v>
      </c>
      <c r="E1374" s="1" t="s">
        <v>23</v>
      </c>
      <c r="F1374" s="1" t="s">
        <v>24</v>
      </c>
      <c r="G1374" s="1" t="s">
        <v>38</v>
      </c>
      <c r="H1374" s="1" t="s">
        <v>20</v>
      </c>
      <c r="I1374" s="5">
        <v>10.7</v>
      </c>
      <c r="J1374" s="5">
        <v>4066</v>
      </c>
      <c r="K1374" s="5">
        <v>-352.93</v>
      </c>
      <c r="L1374" s="5">
        <v>3713.07</v>
      </c>
      <c r="M1374" s="5">
        <v>-2415.62</v>
      </c>
      <c r="N1374" s="5">
        <v>-111.08</v>
      </c>
      <c r="O1374" s="5">
        <v>-43.77</v>
      </c>
      <c r="P1374" s="5">
        <f>Table1[[#This Row],[Net Sales]]+(Table1[[#This Row],[Cost of Goods Sold]]+Table1[[#This Row],[Distribution]]+Table1[[#This Row],[Warehousing]])</f>
        <v>1142.6000000000004</v>
      </c>
      <c r="Q1374" s="12">
        <f>Table1[[#This Row],[PROFIT]]/Table1[[#This Row],[Net Sales]]</f>
        <v>0.30772379728903582</v>
      </c>
      <c r="R1374" s="14">
        <f>ABS(Table1[[#This Row],[Distribution]])+ABS(Table1[[#This Row],[Warehousing]])</f>
        <v>154.85</v>
      </c>
      <c r="S1374" s="12">
        <f>ABS(Table1[[#This Row],[Discounts]]/Table1[[#This Row],[Gross Sales]])</f>
        <v>8.6800295130349245E-2</v>
      </c>
      <c r="T1374" s="17">
        <f>Table1[[#This Row],[logistics cost]]/Table1[[#This Row],[Net Sales]]</f>
        <v>4.1704034666731303E-2</v>
      </c>
      <c r="U1374" s="1">
        <f>Table1[[#This Row],[PROFIT]]/Table1[[#This Row],[Volume]]</f>
        <v>106.78504672897201</v>
      </c>
      <c r="V1374" s="1">
        <f>ABS(Table1[[#This Row],[Discounts]])</f>
        <v>352.93</v>
      </c>
    </row>
    <row r="1375" spans="1:22" ht="21.75" customHeight="1" x14ac:dyDescent="0.3">
      <c r="A1375" s="1">
        <v>1120020</v>
      </c>
      <c r="B1375" s="1" t="s">
        <v>21</v>
      </c>
      <c r="C1375" s="1">
        <v>202503</v>
      </c>
      <c r="D1375" s="1" t="s">
        <v>22</v>
      </c>
      <c r="E1375" s="1" t="s">
        <v>23</v>
      </c>
      <c r="F1375" s="1" t="s">
        <v>24</v>
      </c>
      <c r="G1375" s="1" t="s">
        <v>33</v>
      </c>
      <c r="H1375" s="1" t="s">
        <v>34</v>
      </c>
      <c r="I1375" s="5">
        <v>135.6</v>
      </c>
      <c r="J1375" s="5">
        <v>51528</v>
      </c>
      <c r="K1375" s="5">
        <v>-4668.8900000000003</v>
      </c>
      <c r="L1375" s="5">
        <v>46859.11</v>
      </c>
      <c r="M1375" s="5">
        <v>-31365.31</v>
      </c>
      <c r="N1375" s="5">
        <v>-1118.6199999999999</v>
      </c>
      <c r="O1375" s="5">
        <v>-519.53</v>
      </c>
      <c r="P1375" s="5">
        <f>Table1[[#This Row],[Net Sales]]+(Table1[[#This Row],[Cost of Goods Sold]]+Table1[[#This Row],[Distribution]]+Table1[[#This Row],[Warehousing]])</f>
        <v>13855.650000000001</v>
      </c>
      <c r="Q1375" s="12">
        <f>Table1[[#This Row],[PROFIT]]/Table1[[#This Row],[Net Sales]]</f>
        <v>0.29568743409766002</v>
      </c>
      <c r="R1375" s="14">
        <f>ABS(Table1[[#This Row],[Distribution]])+ABS(Table1[[#This Row],[Warehousing]])</f>
        <v>1638.1499999999999</v>
      </c>
      <c r="S1375" s="12">
        <f>ABS(Table1[[#This Row],[Discounts]]/Table1[[#This Row],[Gross Sales]])</f>
        <v>9.0608795218133836E-2</v>
      </c>
      <c r="T1375" s="17">
        <f>Table1[[#This Row],[logistics cost]]/Table1[[#This Row],[Net Sales]]</f>
        <v>3.4959050652050364E-2</v>
      </c>
      <c r="U1375" s="1">
        <f>Table1[[#This Row],[PROFIT]]/Table1[[#This Row],[Volume]]</f>
        <v>102.18030973451329</v>
      </c>
      <c r="V1375" s="1">
        <f>ABS(Table1[[#This Row],[Discounts]])</f>
        <v>4668.8900000000003</v>
      </c>
    </row>
    <row r="1376" spans="1:22" ht="21.75" customHeight="1" x14ac:dyDescent="0.3">
      <c r="A1376" s="1">
        <v>1110020</v>
      </c>
      <c r="B1376" s="1" t="s">
        <v>41</v>
      </c>
      <c r="C1376" s="1">
        <v>202505</v>
      </c>
      <c r="D1376" s="1" t="s">
        <v>16</v>
      </c>
      <c r="E1376" s="1" t="s">
        <v>28</v>
      </c>
      <c r="F1376" s="1" t="s">
        <v>29</v>
      </c>
      <c r="G1376" s="1" t="s">
        <v>39</v>
      </c>
      <c r="H1376" s="1" t="s">
        <v>37</v>
      </c>
      <c r="I1376" s="5">
        <v>126.3</v>
      </c>
      <c r="J1376" s="5">
        <v>56835</v>
      </c>
      <c r="K1376" s="5">
        <v>-6289.18</v>
      </c>
      <c r="L1376" s="5">
        <v>50545.82</v>
      </c>
      <c r="M1376" s="5">
        <v>-32769.49</v>
      </c>
      <c r="N1376" s="5">
        <v>-1703.14</v>
      </c>
      <c r="O1376" s="5">
        <v>-974.3</v>
      </c>
      <c r="P1376" s="5">
        <f>Table1[[#This Row],[Net Sales]]+(Table1[[#This Row],[Cost of Goods Sold]]+Table1[[#This Row],[Distribution]]+Table1[[#This Row],[Warehousing]])</f>
        <v>15098.89</v>
      </c>
      <c r="Q1376" s="12">
        <f>Table1[[#This Row],[PROFIT]]/Table1[[#This Row],[Net Sales]]</f>
        <v>0.2987168869750258</v>
      </c>
      <c r="R1376" s="14">
        <f>ABS(Table1[[#This Row],[Distribution]])+ABS(Table1[[#This Row],[Warehousing]])</f>
        <v>2677.44</v>
      </c>
      <c r="S1376" s="12">
        <f>ABS(Table1[[#This Row],[Discounts]]/Table1[[#This Row],[Gross Sales]])</f>
        <v>0.11065681358317939</v>
      </c>
      <c r="T1376" s="17">
        <f>Table1[[#This Row],[logistics cost]]/Table1[[#This Row],[Net Sales]]</f>
        <v>5.2970552263273206E-2</v>
      </c>
      <c r="U1376" s="1">
        <f>Table1[[#This Row],[PROFIT]]/Table1[[#This Row],[Volume]]</f>
        <v>119.54782264449723</v>
      </c>
      <c r="V1376" s="1">
        <f>ABS(Table1[[#This Row],[Discounts]])</f>
        <v>6289.18</v>
      </c>
    </row>
    <row r="1377" spans="1:22" ht="21.75" customHeight="1" x14ac:dyDescent="0.3">
      <c r="A1377" s="1">
        <v>1110020</v>
      </c>
      <c r="B1377" s="1" t="s">
        <v>41</v>
      </c>
      <c r="C1377" s="1">
        <v>202406</v>
      </c>
      <c r="D1377" s="1" t="s">
        <v>16</v>
      </c>
      <c r="E1377" s="1" t="s">
        <v>28</v>
      </c>
      <c r="F1377" s="1" t="s">
        <v>29</v>
      </c>
      <c r="G1377" s="1" t="s">
        <v>39</v>
      </c>
      <c r="H1377" s="1" t="s">
        <v>37</v>
      </c>
      <c r="I1377" s="5">
        <v>98</v>
      </c>
      <c r="J1377" s="5">
        <v>44100</v>
      </c>
      <c r="K1377" s="5">
        <v>-4226.97</v>
      </c>
      <c r="L1377" s="5">
        <v>39873.03</v>
      </c>
      <c r="M1377" s="5">
        <v>-25132.240000000002</v>
      </c>
      <c r="N1377" s="5">
        <v>-923.41</v>
      </c>
      <c r="O1377" s="5">
        <v>-662.93</v>
      </c>
      <c r="P1377" s="5">
        <f>Table1[[#This Row],[Net Sales]]+(Table1[[#This Row],[Cost of Goods Sold]]+Table1[[#This Row],[Distribution]]+Table1[[#This Row],[Warehousing]])</f>
        <v>13154.449999999997</v>
      </c>
      <c r="Q1377" s="12">
        <f>Table1[[#This Row],[PROFIT]]/Table1[[#This Row],[Net Sales]]</f>
        <v>0.32990846193529805</v>
      </c>
      <c r="R1377" s="14">
        <f>ABS(Table1[[#This Row],[Distribution]])+ABS(Table1[[#This Row],[Warehousing]])</f>
        <v>1586.34</v>
      </c>
      <c r="S1377" s="12">
        <f>ABS(Table1[[#This Row],[Discounts]]/Table1[[#This Row],[Gross Sales]])</f>
        <v>9.5849659863945585E-2</v>
      </c>
      <c r="T1377" s="17">
        <f>Table1[[#This Row],[logistics cost]]/Table1[[#This Row],[Net Sales]]</f>
        <v>3.9784786859689371E-2</v>
      </c>
      <c r="U1377" s="1">
        <f>Table1[[#This Row],[PROFIT]]/Table1[[#This Row],[Volume]]</f>
        <v>134.22908163265302</v>
      </c>
      <c r="V1377" s="1">
        <f>ABS(Table1[[#This Row],[Discounts]])</f>
        <v>4226.97</v>
      </c>
    </row>
    <row r="1378" spans="1:22" ht="21.75" customHeight="1" x14ac:dyDescent="0.3">
      <c r="A1378" s="1">
        <v>1120010</v>
      </c>
      <c r="B1378" s="1" t="s">
        <v>32</v>
      </c>
      <c r="C1378" s="1">
        <v>202508</v>
      </c>
      <c r="D1378" s="1" t="s">
        <v>22</v>
      </c>
      <c r="E1378" s="1" t="s">
        <v>17</v>
      </c>
      <c r="F1378" s="1" t="s">
        <v>18</v>
      </c>
      <c r="G1378" s="1" t="s">
        <v>43</v>
      </c>
      <c r="H1378" s="1" t="s">
        <v>31</v>
      </c>
      <c r="I1378" s="5">
        <v>96.8</v>
      </c>
      <c r="J1378" s="5">
        <v>46464</v>
      </c>
      <c r="K1378" s="5">
        <v>-1653.89</v>
      </c>
      <c r="L1378" s="5">
        <v>44810.11</v>
      </c>
      <c r="M1378" s="5">
        <v>-28506.53</v>
      </c>
      <c r="N1378" s="5">
        <v>-1732.22</v>
      </c>
      <c r="O1378" s="5">
        <v>-659.6</v>
      </c>
      <c r="P1378" s="5">
        <f>Table1[[#This Row],[Net Sales]]+(Table1[[#This Row],[Cost of Goods Sold]]+Table1[[#This Row],[Distribution]]+Table1[[#This Row],[Warehousing]])</f>
        <v>13911.760000000002</v>
      </c>
      <c r="Q1378" s="12">
        <f>Table1[[#This Row],[PROFIT]]/Table1[[#This Row],[Net Sales]]</f>
        <v>0.31046029567881001</v>
      </c>
      <c r="R1378" s="14">
        <f>ABS(Table1[[#This Row],[Distribution]])+ABS(Table1[[#This Row],[Warehousing]])</f>
        <v>2391.8200000000002</v>
      </c>
      <c r="S1378" s="12">
        <f>ABS(Table1[[#This Row],[Discounts]]/Table1[[#This Row],[Gross Sales]])</f>
        <v>3.5595084366391187E-2</v>
      </c>
      <c r="T1378" s="17">
        <f>Table1[[#This Row],[logistics cost]]/Table1[[#This Row],[Net Sales]]</f>
        <v>5.3376793763728766E-2</v>
      </c>
      <c r="U1378" s="1">
        <f>Table1[[#This Row],[PROFIT]]/Table1[[#This Row],[Volume]]</f>
        <v>143.71652892561985</v>
      </c>
      <c r="V1378" s="1">
        <f>ABS(Table1[[#This Row],[Discounts]])</f>
        <v>1653.89</v>
      </c>
    </row>
    <row r="1379" spans="1:22" ht="21.75" customHeight="1" x14ac:dyDescent="0.3">
      <c r="A1379" s="1">
        <v>1120010</v>
      </c>
      <c r="B1379" s="1" t="s">
        <v>32</v>
      </c>
      <c r="C1379" s="1">
        <v>202410</v>
      </c>
      <c r="D1379" s="1" t="s">
        <v>22</v>
      </c>
      <c r="E1379" s="1" t="s">
        <v>17</v>
      </c>
      <c r="F1379" s="1" t="s">
        <v>18</v>
      </c>
      <c r="G1379" s="1" t="s">
        <v>33</v>
      </c>
      <c r="H1379" s="1" t="s">
        <v>34</v>
      </c>
      <c r="I1379" s="5">
        <v>133.4</v>
      </c>
      <c r="J1379" s="5">
        <v>64032</v>
      </c>
      <c r="K1379" s="5">
        <v>-5162.13</v>
      </c>
      <c r="L1379" s="5">
        <v>58869.87</v>
      </c>
      <c r="M1379" s="5">
        <v>-39131.56</v>
      </c>
      <c r="N1379" s="5">
        <v>-1706.88</v>
      </c>
      <c r="O1379" s="5">
        <v>-839.07</v>
      </c>
      <c r="P1379" s="5">
        <f>Table1[[#This Row],[Net Sales]]+(Table1[[#This Row],[Cost of Goods Sold]]+Table1[[#This Row],[Distribution]]+Table1[[#This Row],[Warehousing]])</f>
        <v>17192.360000000008</v>
      </c>
      <c r="Q1379" s="12">
        <f>Table1[[#This Row],[PROFIT]]/Table1[[#This Row],[Net Sales]]</f>
        <v>0.29204005376604375</v>
      </c>
      <c r="R1379" s="14">
        <f>ABS(Table1[[#This Row],[Distribution]])+ABS(Table1[[#This Row],[Warehousing]])</f>
        <v>2545.9500000000003</v>
      </c>
      <c r="S1379" s="12">
        <f>ABS(Table1[[#This Row],[Discounts]]/Table1[[#This Row],[Gross Sales]])</f>
        <v>8.0617972263868062E-2</v>
      </c>
      <c r="T1379" s="17">
        <f>Table1[[#This Row],[logistics cost]]/Table1[[#This Row],[Net Sales]]</f>
        <v>4.324708038254544E-2</v>
      </c>
      <c r="U1379" s="1">
        <f>Table1[[#This Row],[PROFIT]]/Table1[[#This Row],[Volume]]</f>
        <v>128.87826086956528</v>
      </c>
      <c r="V1379" s="1">
        <f>ABS(Table1[[#This Row],[Discounts]])</f>
        <v>5162.13</v>
      </c>
    </row>
    <row r="1380" spans="1:22" ht="21.75" customHeight="1" x14ac:dyDescent="0.3">
      <c r="A1380" s="1">
        <v>1120020</v>
      </c>
      <c r="B1380" s="1" t="s">
        <v>21</v>
      </c>
      <c r="C1380" s="1">
        <v>202501</v>
      </c>
      <c r="D1380" s="1" t="s">
        <v>22</v>
      </c>
      <c r="E1380" s="1" t="s">
        <v>23</v>
      </c>
      <c r="F1380" s="1" t="s">
        <v>24</v>
      </c>
      <c r="G1380" s="1" t="s">
        <v>30</v>
      </c>
      <c r="H1380" s="1" t="s">
        <v>31</v>
      </c>
      <c r="I1380" s="5">
        <v>16.100000000000001</v>
      </c>
      <c r="J1380" s="5">
        <v>6118</v>
      </c>
      <c r="K1380" s="5">
        <v>-172.38</v>
      </c>
      <c r="L1380" s="5">
        <v>5945.62</v>
      </c>
      <c r="M1380" s="5">
        <v>-3916.66</v>
      </c>
      <c r="N1380" s="5">
        <v>-135.55000000000001</v>
      </c>
      <c r="O1380" s="5">
        <v>-86.62</v>
      </c>
      <c r="P1380" s="5">
        <f>Table1[[#This Row],[Net Sales]]+(Table1[[#This Row],[Cost of Goods Sold]]+Table1[[#This Row],[Distribution]]+Table1[[#This Row],[Warehousing]])</f>
        <v>1806.79</v>
      </c>
      <c r="Q1380" s="12">
        <f>Table1[[#This Row],[PROFIT]]/Table1[[#This Row],[Net Sales]]</f>
        <v>0.30388588574446401</v>
      </c>
      <c r="R1380" s="14">
        <f>ABS(Table1[[#This Row],[Distribution]])+ABS(Table1[[#This Row],[Warehousing]])</f>
        <v>222.17000000000002</v>
      </c>
      <c r="S1380" s="12">
        <f>ABS(Table1[[#This Row],[Discounts]]/Table1[[#This Row],[Gross Sales]])</f>
        <v>2.8175874468780646E-2</v>
      </c>
      <c r="T1380" s="17">
        <f>Table1[[#This Row],[logistics cost]]/Table1[[#This Row],[Net Sales]]</f>
        <v>3.7367002936615532E-2</v>
      </c>
      <c r="U1380" s="1">
        <f>Table1[[#This Row],[PROFIT]]/Table1[[#This Row],[Volume]]</f>
        <v>112.22298136645962</v>
      </c>
      <c r="V1380" s="1">
        <f>ABS(Table1[[#This Row],[Discounts]])</f>
        <v>172.38</v>
      </c>
    </row>
    <row r="1381" spans="1:22" ht="21.75" customHeight="1" x14ac:dyDescent="0.3">
      <c r="A1381" s="1">
        <v>1120010</v>
      </c>
      <c r="B1381" s="1" t="s">
        <v>32</v>
      </c>
      <c r="C1381" s="1">
        <v>202407</v>
      </c>
      <c r="D1381" s="1" t="s">
        <v>22</v>
      </c>
      <c r="E1381" s="1" t="s">
        <v>17</v>
      </c>
      <c r="F1381" s="1" t="s">
        <v>18</v>
      </c>
      <c r="G1381" s="1" t="s">
        <v>38</v>
      </c>
      <c r="H1381" s="1" t="s">
        <v>20</v>
      </c>
      <c r="I1381" s="5">
        <v>82.8</v>
      </c>
      <c r="J1381" s="5">
        <v>39744</v>
      </c>
      <c r="K1381" s="5">
        <v>-2689.79</v>
      </c>
      <c r="L1381" s="5">
        <v>37054.21</v>
      </c>
      <c r="M1381" s="5">
        <v>-24824.58</v>
      </c>
      <c r="N1381" s="5">
        <v>-758.63</v>
      </c>
      <c r="O1381" s="5">
        <v>-528.95000000000005</v>
      </c>
      <c r="P1381" s="5">
        <f>Table1[[#This Row],[Net Sales]]+(Table1[[#This Row],[Cost of Goods Sold]]+Table1[[#This Row],[Distribution]]+Table1[[#This Row],[Warehousing]])</f>
        <v>10942.049999999996</v>
      </c>
      <c r="Q1381" s="12">
        <f>Table1[[#This Row],[PROFIT]]/Table1[[#This Row],[Net Sales]]</f>
        <v>0.29529842897743591</v>
      </c>
      <c r="R1381" s="14">
        <f>ABS(Table1[[#This Row],[Distribution]])+ABS(Table1[[#This Row],[Warehousing]])</f>
        <v>1287.58</v>
      </c>
      <c r="S1381" s="12">
        <f>ABS(Table1[[#This Row],[Discounts]]/Table1[[#This Row],[Gross Sales]])</f>
        <v>6.7677888486312399E-2</v>
      </c>
      <c r="T1381" s="17">
        <f>Table1[[#This Row],[logistics cost]]/Table1[[#This Row],[Net Sales]]</f>
        <v>3.4748548140683608E-2</v>
      </c>
      <c r="U1381" s="1">
        <f>Table1[[#This Row],[PROFIT]]/Table1[[#This Row],[Volume]]</f>
        <v>132.15036231884054</v>
      </c>
      <c r="V1381" s="1">
        <f>ABS(Table1[[#This Row],[Discounts]])</f>
        <v>2689.79</v>
      </c>
    </row>
    <row r="1382" spans="1:22" ht="21.75" customHeight="1" x14ac:dyDescent="0.3">
      <c r="A1382" s="1">
        <v>1120020</v>
      </c>
      <c r="B1382" s="1" t="s">
        <v>21</v>
      </c>
      <c r="C1382" s="1">
        <v>202407</v>
      </c>
      <c r="D1382" s="1" t="s">
        <v>22</v>
      </c>
      <c r="E1382" s="1" t="s">
        <v>23</v>
      </c>
      <c r="F1382" s="1" t="s">
        <v>24</v>
      </c>
      <c r="G1382" s="1" t="s">
        <v>33</v>
      </c>
      <c r="H1382" s="1" t="s">
        <v>34</v>
      </c>
      <c r="I1382" s="5">
        <v>204.4</v>
      </c>
      <c r="J1382" s="5">
        <v>77672</v>
      </c>
      <c r="K1382" s="5">
        <v>-6462.55</v>
      </c>
      <c r="L1382" s="5">
        <v>71209.45</v>
      </c>
      <c r="M1382" s="5">
        <v>-45320.38</v>
      </c>
      <c r="N1382" s="5">
        <v>-1530.19</v>
      </c>
      <c r="O1382" s="5">
        <v>-826.33</v>
      </c>
      <c r="P1382" s="5">
        <f>Table1[[#This Row],[Net Sales]]+(Table1[[#This Row],[Cost of Goods Sold]]+Table1[[#This Row],[Distribution]]+Table1[[#This Row],[Warehousing]])</f>
        <v>23532.549999999996</v>
      </c>
      <c r="Q1382" s="12">
        <f>Table1[[#This Row],[PROFIT]]/Table1[[#This Row],[Net Sales]]</f>
        <v>0.33046948122756176</v>
      </c>
      <c r="R1382" s="14">
        <f>ABS(Table1[[#This Row],[Distribution]])+ABS(Table1[[#This Row],[Warehousing]])</f>
        <v>2356.52</v>
      </c>
      <c r="S1382" s="12">
        <f>ABS(Table1[[#This Row],[Discounts]]/Table1[[#This Row],[Gross Sales]])</f>
        <v>8.3203084766711302E-2</v>
      </c>
      <c r="T1382" s="17">
        <f>Table1[[#This Row],[logistics cost]]/Table1[[#This Row],[Net Sales]]</f>
        <v>3.309279877881377E-2</v>
      </c>
      <c r="U1382" s="1">
        <f>Table1[[#This Row],[PROFIT]]/Table1[[#This Row],[Volume]]</f>
        <v>115.12989236790604</v>
      </c>
      <c r="V1382" s="1">
        <f>ABS(Table1[[#This Row],[Discounts]])</f>
        <v>6462.55</v>
      </c>
    </row>
    <row r="1383" spans="1:22" ht="21.75" customHeight="1" x14ac:dyDescent="0.3">
      <c r="A1383" s="1">
        <v>1120020</v>
      </c>
      <c r="B1383" s="1" t="s">
        <v>21</v>
      </c>
      <c r="C1383" s="1">
        <v>202510</v>
      </c>
      <c r="D1383" s="1" t="s">
        <v>22</v>
      </c>
      <c r="E1383" s="1" t="s">
        <v>23</v>
      </c>
      <c r="F1383" s="1" t="s">
        <v>24</v>
      </c>
      <c r="G1383" s="1" t="s">
        <v>30</v>
      </c>
      <c r="H1383" s="1" t="s">
        <v>31</v>
      </c>
      <c r="I1383" s="5">
        <v>52.9</v>
      </c>
      <c r="J1383" s="5">
        <v>20102</v>
      </c>
      <c r="K1383" s="5">
        <v>-787.89</v>
      </c>
      <c r="L1383" s="5">
        <v>19314.11</v>
      </c>
      <c r="M1383" s="5">
        <v>-12793.46</v>
      </c>
      <c r="N1383" s="5">
        <v>-482.79</v>
      </c>
      <c r="O1383" s="5">
        <v>-383.76</v>
      </c>
      <c r="P1383" s="5">
        <f>Table1[[#This Row],[Net Sales]]+(Table1[[#This Row],[Cost of Goods Sold]]+Table1[[#This Row],[Distribution]]+Table1[[#This Row],[Warehousing]])</f>
        <v>5654.1</v>
      </c>
      <c r="Q1383" s="12">
        <f>Table1[[#This Row],[PROFIT]]/Table1[[#This Row],[Net Sales]]</f>
        <v>0.29274452718763638</v>
      </c>
      <c r="R1383" s="14">
        <f>ABS(Table1[[#This Row],[Distribution]])+ABS(Table1[[#This Row],[Warehousing]])</f>
        <v>866.55</v>
      </c>
      <c r="S1383" s="12">
        <f>ABS(Table1[[#This Row],[Discounts]]/Table1[[#This Row],[Gross Sales]])</f>
        <v>3.919460750174112E-2</v>
      </c>
      <c r="T1383" s="17">
        <f>Table1[[#This Row],[logistics cost]]/Table1[[#This Row],[Net Sales]]</f>
        <v>4.4866162613757504E-2</v>
      </c>
      <c r="U1383" s="1">
        <f>Table1[[#This Row],[PROFIT]]/Table1[[#This Row],[Volume]]</f>
        <v>106.88279773156901</v>
      </c>
      <c r="V1383" s="1">
        <f>ABS(Table1[[#This Row],[Discounts]])</f>
        <v>787.89</v>
      </c>
    </row>
    <row r="1384" spans="1:22" ht="21.75" customHeight="1" x14ac:dyDescent="0.3">
      <c r="A1384" s="1">
        <v>1130010</v>
      </c>
      <c r="B1384" s="1" t="s">
        <v>26</v>
      </c>
      <c r="C1384" s="1">
        <v>202404</v>
      </c>
      <c r="D1384" s="1" t="s">
        <v>27</v>
      </c>
      <c r="E1384" s="1" t="s">
        <v>28</v>
      </c>
      <c r="F1384" s="1" t="s">
        <v>29</v>
      </c>
      <c r="G1384" s="1" t="s">
        <v>30</v>
      </c>
      <c r="H1384" s="1" t="s">
        <v>31</v>
      </c>
      <c r="I1384" s="5">
        <v>16.2</v>
      </c>
      <c r="J1384" s="5">
        <v>5832</v>
      </c>
      <c r="K1384" s="5">
        <v>-156.61000000000001</v>
      </c>
      <c r="L1384" s="5">
        <v>5675.39</v>
      </c>
      <c r="M1384" s="5">
        <v>-3701.91</v>
      </c>
      <c r="N1384" s="5">
        <v>-163.24</v>
      </c>
      <c r="O1384" s="5">
        <v>-72.89</v>
      </c>
      <c r="P1384" s="5">
        <f>Table1[[#This Row],[Net Sales]]+(Table1[[#This Row],[Cost of Goods Sold]]+Table1[[#This Row],[Distribution]]+Table1[[#This Row],[Warehousing]])</f>
        <v>1737.3500000000008</v>
      </c>
      <c r="Q1384" s="12">
        <f>Table1[[#This Row],[PROFIT]]/Table1[[#This Row],[Net Sales]]</f>
        <v>0.30611993184609354</v>
      </c>
      <c r="R1384" s="14">
        <f>ABS(Table1[[#This Row],[Distribution]])+ABS(Table1[[#This Row],[Warehousing]])</f>
        <v>236.13</v>
      </c>
      <c r="S1384" s="12">
        <f>ABS(Table1[[#This Row],[Discounts]]/Table1[[#This Row],[Gross Sales]])</f>
        <v>2.6853566529492459E-2</v>
      </c>
      <c r="T1384" s="17">
        <f>Table1[[#This Row],[logistics cost]]/Table1[[#This Row],[Net Sales]]</f>
        <v>4.1605951309073026E-2</v>
      </c>
      <c r="U1384" s="1">
        <f>Table1[[#This Row],[PROFIT]]/Table1[[#This Row],[Volume]]</f>
        <v>107.24382716049388</v>
      </c>
      <c r="V1384" s="1">
        <f>ABS(Table1[[#This Row],[Discounts]])</f>
        <v>156.61000000000001</v>
      </c>
    </row>
    <row r="1385" spans="1:22" ht="21.75" customHeight="1" x14ac:dyDescent="0.3">
      <c r="A1385" s="1">
        <v>1120020</v>
      </c>
      <c r="B1385" s="1" t="s">
        <v>21</v>
      </c>
      <c r="C1385" s="1">
        <v>202411</v>
      </c>
      <c r="D1385" s="1" t="s">
        <v>22</v>
      </c>
      <c r="E1385" s="1" t="s">
        <v>23</v>
      </c>
      <c r="F1385" s="1" t="s">
        <v>24</v>
      </c>
      <c r="G1385" s="1" t="s">
        <v>36</v>
      </c>
      <c r="H1385" s="1" t="s">
        <v>37</v>
      </c>
      <c r="I1385" s="5">
        <v>294.3</v>
      </c>
      <c r="J1385" s="5">
        <v>111834</v>
      </c>
      <c r="K1385" s="5">
        <v>-12223.23</v>
      </c>
      <c r="L1385" s="5">
        <v>99610.77</v>
      </c>
      <c r="M1385" s="5">
        <v>-66685.289999999994</v>
      </c>
      <c r="N1385" s="5">
        <v>-3733.31</v>
      </c>
      <c r="O1385" s="5">
        <v>-1583.62</v>
      </c>
      <c r="P1385" s="5">
        <f>Table1[[#This Row],[Net Sales]]+(Table1[[#This Row],[Cost of Goods Sold]]+Table1[[#This Row],[Distribution]]+Table1[[#This Row],[Warehousing]])</f>
        <v>27608.550000000017</v>
      </c>
      <c r="Q1385" s="12">
        <f>Table1[[#This Row],[PROFIT]]/Table1[[#This Row],[Net Sales]]</f>
        <v>0.27716430663069885</v>
      </c>
      <c r="R1385" s="14">
        <f>ABS(Table1[[#This Row],[Distribution]])+ABS(Table1[[#This Row],[Warehousing]])</f>
        <v>5316.93</v>
      </c>
      <c r="S1385" s="12">
        <f>ABS(Table1[[#This Row],[Discounts]]/Table1[[#This Row],[Gross Sales]])</f>
        <v>0.10929797735930039</v>
      </c>
      <c r="T1385" s="17">
        <f>Table1[[#This Row],[logistics cost]]/Table1[[#This Row],[Net Sales]]</f>
        <v>5.3377059528803963E-2</v>
      </c>
      <c r="U1385" s="1">
        <f>Table1[[#This Row],[PROFIT]]/Table1[[#This Row],[Volume]]</f>
        <v>93.810907237512794</v>
      </c>
      <c r="V1385" s="1">
        <f>ABS(Table1[[#This Row],[Discounts]])</f>
        <v>12223.23</v>
      </c>
    </row>
    <row r="1386" spans="1:22" ht="21.75" customHeight="1" x14ac:dyDescent="0.3">
      <c r="A1386" s="1">
        <v>1130010</v>
      </c>
      <c r="B1386" s="1" t="s">
        <v>26</v>
      </c>
      <c r="C1386" s="1">
        <v>202503</v>
      </c>
      <c r="D1386" s="1" t="s">
        <v>27</v>
      </c>
      <c r="E1386" s="1" t="s">
        <v>28</v>
      </c>
      <c r="F1386" s="1" t="s">
        <v>29</v>
      </c>
      <c r="G1386" s="1" t="s">
        <v>36</v>
      </c>
      <c r="H1386" s="1" t="s">
        <v>37</v>
      </c>
      <c r="I1386" s="5">
        <v>111.3</v>
      </c>
      <c r="J1386" s="5">
        <v>40068</v>
      </c>
      <c r="K1386" s="5">
        <v>-4123.37</v>
      </c>
      <c r="L1386" s="5">
        <v>35944.629999999997</v>
      </c>
      <c r="M1386" s="5">
        <v>-23930.76</v>
      </c>
      <c r="N1386" s="5">
        <v>-906.32</v>
      </c>
      <c r="O1386" s="5">
        <v>-550.32000000000005</v>
      </c>
      <c r="P1386" s="5">
        <f>Table1[[#This Row],[Net Sales]]+(Table1[[#This Row],[Cost of Goods Sold]]+Table1[[#This Row],[Distribution]]+Table1[[#This Row],[Warehousing]])</f>
        <v>10557.23</v>
      </c>
      <c r="Q1386" s="12">
        <f>Table1[[#This Row],[PROFIT]]/Table1[[#This Row],[Net Sales]]</f>
        <v>0.29370812830734383</v>
      </c>
      <c r="R1386" s="14">
        <f>ABS(Table1[[#This Row],[Distribution]])+ABS(Table1[[#This Row],[Warehousing]])</f>
        <v>1456.64</v>
      </c>
      <c r="S1386" s="12">
        <f>ABS(Table1[[#This Row],[Discounts]]/Table1[[#This Row],[Gross Sales]])</f>
        <v>0.10290930418288909</v>
      </c>
      <c r="T1386" s="17">
        <f>Table1[[#This Row],[logistics cost]]/Table1[[#This Row],[Net Sales]]</f>
        <v>4.0524551233383131E-2</v>
      </c>
      <c r="U1386" s="1">
        <f>Table1[[#This Row],[PROFIT]]/Table1[[#This Row],[Volume]]</f>
        <v>94.853818508535483</v>
      </c>
      <c r="V1386" s="1">
        <f>ABS(Table1[[#This Row],[Discounts]])</f>
        <v>4123.37</v>
      </c>
    </row>
    <row r="1387" spans="1:22" ht="21.75" customHeight="1" x14ac:dyDescent="0.3">
      <c r="A1387" s="1">
        <v>1120010</v>
      </c>
      <c r="B1387" s="1" t="s">
        <v>32</v>
      </c>
      <c r="C1387" s="1">
        <v>202403</v>
      </c>
      <c r="D1387" s="1" t="s">
        <v>22</v>
      </c>
      <c r="E1387" s="1" t="s">
        <v>17</v>
      </c>
      <c r="F1387" s="1" t="s">
        <v>18</v>
      </c>
      <c r="G1387" s="1" t="s">
        <v>38</v>
      </c>
      <c r="H1387" s="1" t="s">
        <v>20</v>
      </c>
      <c r="I1387" s="5">
        <v>105.8</v>
      </c>
      <c r="J1387" s="5">
        <v>50784</v>
      </c>
      <c r="K1387" s="5">
        <v>-4112.3599999999997</v>
      </c>
      <c r="L1387" s="5">
        <v>46671.64</v>
      </c>
      <c r="M1387" s="5">
        <v>-31006</v>
      </c>
      <c r="N1387" s="5">
        <v>-1826.91</v>
      </c>
      <c r="O1387" s="5">
        <v>-635.30999999999995</v>
      </c>
      <c r="P1387" s="5">
        <f>Table1[[#This Row],[Net Sales]]+(Table1[[#This Row],[Cost of Goods Sold]]+Table1[[#This Row],[Distribution]]+Table1[[#This Row],[Warehousing]])</f>
        <v>13203.419999999998</v>
      </c>
      <c r="Q1387" s="12">
        <f>Table1[[#This Row],[PROFIT]]/Table1[[#This Row],[Net Sales]]</f>
        <v>0.28290027948450064</v>
      </c>
      <c r="R1387" s="14">
        <f>ABS(Table1[[#This Row],[Distribution]])+ABS(Table1[[#This Row],[Warehousing]])</f>
        <v>2462.2200000000003</v>
      </c>
      <c r="S1387" s="12">
        <f>ABS(Table1[[#This Row],[Discounts]]/Table1[[#This Row],[Gross Sales]])</f>
        <v>8.0977473219911777E-2</v>
      </c>
      <c r="T1387" s="17">
        <f>Table1[[#This Row],[logistics cost]]/Table1[[#This Row],[Net Sales]]</f>
        <v>5.2756234835544674E-2</v>
      </c>
      <c r="U1387" s="1">
        <f>Table1[[#This Row],[PROFIT]]/Table1[[#This Row],[Volume]]</f>
        <v>124.79603024574668</v>
      </c>
      <c r="V1387" s="1">
        <f>ABS(Table1[[#This Row],[Discounts]])</f>
        <v>4112.3599999999997</v>
      </c>
    </row>
    <row r="1388" spans="1:22" ht="21.75" customHeight="1" x14ac:dyDescent="0.3">
      <c r="A1388" s="1">
        <v>1120020</v>
      </c>
      <c r="B1388" s="1" t="s">
        <v>21</v>
      </c>
      <c r="C1388" s="1">
        <v>202411</v>
      </c>
      <c r="D1388" s="1" t="s">
        <v>22</v>
      </c>
      <c r="E1388" s="1" t="s">
        <v>23</v>
      </c>
      <c r="F1388" s="1" t="s">
        <v>24</v>
      </c>
      <c r="G1388" s="1" t="s">
        <v>36</v>
      </c>
      <c r="H1388" s="1" t="s">
        <v>37</v>
      </c>
      <c r="I1388" s="5">
        <v>167.1</v>
      </c>
      <c r="J1388" s="5">
        <v>63498</v>
      </c>
      <c r="K1388" s="5">
        <v>-6250.24</v>
      </c>
      <c r="L1388" s="5">
        <v>57247.76</v>
      </c>
      <c r="M1388" s="5">
        <v>-36637.46</v>
      </c>
      <c r="N1388" s="5">
        <v>-1920.86</v>
      </c>
      <c r="O1388" s="5">
        <v>-975.54</v>
      </c>
      <c r="P1388" s="5">
        <f>Table1[[#This Row],[Net Sales]]+(Table1[[#This Row],[Cost of Goods Sold]]+Table1[[#This Row],[Distribution]]+Table1[[#This Row],[Warehousing]])</f>
        <v>17713.900000000001</v>
      </c>
      <c r="Q1388" s="12">
        <f>Table1[[#This Row],[PROFIT]]/Table1[[#This Row],[Net Sales]]</f>
        <v>0.30942520720461381</v>
      </c>
      <c r="R1388" s="14">
        <f>ABS(Table1[[#This Row],[Distribution]])+ABS(Table1[[#This Row],[Warehousing]])</f>
        <v>2896.3999999999996</v>
      </c>
      <c r="S1388" s="12">
        <f>ABS(Table1[[#This Row],[Discounts]]/Table1[[#This Row],[Gross Sales]])</f>
        <v>9.8432076600837817E-2</v>
      </c>
      <c r="T1388" s="17">
        <f>Table1[[#This Row],[logistics cost]]/Table1[[#This Row],[Net Sales]]</f>
        <v>5.0594119315760119E-2</v>
      </c>
      <c r="U1388" s="1">
        <f>Table1[[#This Row],[PROFIT]]/Table1[[#This Row],[Volume]]</f>
        <v>106.00777977259128</v>
      </c>
      <c r="V1388" s="1">
        <f>ABS(Table1[[#This Row],[Discounts]])</f>
        <v>6250.24</v>
      </c>
    </row>
    <row r="1389" spans="1:22" ht="21.75" customHeight="1" x14ac:dyDescent="0.3">
      <c r="A1389" s="1">
        <v>1120010</v>
      </c>
      <c r="B1389" s="1" t="s">
        <v>32</v>
      </c>
      <c r="C1389" s="1">
        <v>202404</v>
      </c>
      <c r="D1389" s="1" t="s">
        <v>22</v>
      </c>
      <c r="E1389" s="1" t="s">
        <v>17</v>
      </c>
      <c r="F1389" s="1" t="s">
        <v>18</v>
      </c>
      <c r="G1389" s="1" t="s">
        <v>38</v>
      </c>
      <c r="H1389" s="1" t="s">
        <v>20</v>
      </c>
      <c r="I1389" s="5">
        <v>80.599999999999994</v>
      </c>
      <c r="J1389" s="5">
        <v>38688</v>
      </c>
      <c r="K1389" s="5">
        <v>-2817.26</v>
      </c>
      <c r="L1389" s="5">
        <v>35870.74</v>
      </c>
      <c r="M1389" s="5">
        <v>-23974.71</v>
      </c>
      <c r="N1389" s="5">
        <v>-1289.98</v>
      </c>
      <c r="O1389" s="5">
        <v>-657.04</v>
      </c>
      <c r="P1389" s="5">
        <f>Table1[[#This Row],[Net Sales]]+(Table1[[#This Row],[Cost of Goods Sold]]+Table1[[#This Row],[Distribution]]+Table1[[#This Row],[Warehousing]])</f>
        <v>9949.0099999999984</v>
      </c>
      <c r="Q1389" s="12">
        <f>Table1[[#This Row],[PROFIT]]/Table1[[#This Row],[Net Sales]]</f>
        <v>0.2773572555235827</v>
      </c>
      <c r="R1389" s="14">
        <f>ABS(Table1[[#This Row],[Distribution]])+ABS(Table1[[#This Row],[Warehousing]])</f>
        <v>1947.02</v>
      </c>
      <c r="S1389" s="12">
        <f>ABS(Table1[[#This Row],[Discounts]]/Table1[[#This Row],[Gross Sales]])</f>
        <v>7.2819995864350714E-2</v>
      </c>
      <c r="T1389" s="17">
        <f>Table1[[#This Row],[logistics cost]]/Table1[[#This Row],[Net Sales]]</f>
        <v>5.4278779863476477E-2</v>
      </c>
      <c r="U1389" s="1">
        <f>Table1[[#This Row],[PROFIT]]/Table1[[#This Row],[Volume]]</f>
        <v>123.43684863523572</v>
      </c>
      <c r="V1389" s="1">
        <f>ABS(Table1[[#This Row],[Discounts]])</f>
        <v>2817.26</v>
      </c>
    </row>
    <row r="1390" spans="1:22" ht="21.75" customHeight="1" x14ac:dyDescent="0.3">
      <c r="A1390" s="1">
        <v>1110010</v>
      </c>
      <c r="B1390" s="1" t="s">
        <v>15</v>
      </c>
      <c r="C1390" s="1">
        <v>202507</v>
      </c>
      <c r="D1390" s="1" t="s">
        <v>16</v>
      </c>
      <c r="E1390" s="1" t="s">
        <v>17</v>
      </c>
      <c r="F1390" s="1" t="s">
        <v>18</v>
      </c>
      <c r="G1390" s="1" t="s">
        <v>33</v>
      </c>
      <c r="H1390" s="1" t="s">
        <v>34</v>
      </c>
      <c r="I1390" s="5">
        <v>159.30000000000001</v>
      </c>
      <c r="J1390" s="5">
        <v>66906</v>
      </c>
      <c r="K1390" s="5">
        <v>-4747.82</v>
      </c>
      <c r="L1390" s="5">
        <v>62158.18</v>
      </c>
      <c r="M1390" s="5">
        <v>-40418.519999999997</v>
      </c>
      <c r="N1390" s="5">
        <v>-2235.5500000000002</v>
      </c>
      <c r="O1390" s="5">
        <v>-1112.72</v>
      </c>
      <c r="P1390" s="5">
        <f>Table1[[#This Row],[Net Sales]]+(Table1[[#This Row],[Cost of Goods Sold]]+Table1[[#This Row],[Distribution]]+Table1[[#This Row],[Warehousing]])</f>
        <v>18391.39</v>
      </c>
      <c r="Q1390" s="12">
        <f>Table1[[#This Row],[PROFIT]]/Table1[[#This Row],[Net Sales]]</f>
        <v>0.29588044566298433</v>
      </c>
      <c r="R1390" s="14">
        <f>ABS(Table1[[#This Row],[Distribution]])+ABS(Table1[[#This Row],[Warehousing]])</f>
        <v>3348.2700000000004</v>
      </c>
      <c r="S1390" s="12">
        <f>ABS(Table1[[#This Row],[Discounts]]/Table1[[#This Row],[Gross Sales]])</f>
        <v>7.0962544465369315E-2</v>
      </c>
      <c r="T1390" s="17">
        <f>Table1[[#This Row],[logistics cost]]/Table1[[#This Row],[Net Sales]]</f>
        <v>5.3866924675078975E-2</v>
      </c>
      <c r="U1390" s="1">
        <f>Table1[[#This Row],[PROFIT]]/Table1[[#This Row],[Volume]]</f>
        <v>115.45128688010043</v>
      </c>
      <c r="V1390" s="1">
        <f>ABS(Table1[[#This Row],[Discounts]])</f>
        <v>4747.82</v>
      </c>
    </row>
    <row r="1391" spans="1:22" ht="21.75" customHeight="1" x14ac:dyDescent="0.3">
      <c r="A1391" s="1">
        <v>1120020</v>
      </c>
      <c r="B1391" s="1" t="s">
        <v>21</v>
      </c>
      <c r="C1391" s="1">
        <v>202509</v>
      </c>
      <c r="D1391" s="1" t="s">
        <v>22</v>
      </c>
      <c r="E1391" s="1" t="s">
        <v>23</v>
      </c>
      <c r="F1391" s="1" t="s">
        <v>24</v>
      </c>
      <c r="G1391" s="1" t="s">
        <v>40</v>
      </c>
      <c r="H1391" s="1" t="s">
        <v>34</v>
      </c>
      <c r="I1391" s="5">
        <v>66.8</v>
      </c>
      <c r="J1391" s="5">
        <v>25384</v>
      </c>
      <c r="K1391" s="5">
        <v>-1834.41</v>
      </c>
      <c r="L1391" s="5">
        <v>23549.59</v>
      </c>
      <c r="M1391" s="5">
        <v>-14730.94</v>
      </c>
      <c r="N1391" s="5">
        <v>-733.94</v>
      </c>
      <c r="O1391" s="5">
        <v>-261.95</v>
      </c>
      <c r="P1391" s="5">
        <f>Table1[[#This Row],[Net Sales]]+(Table1[[#This Row],[Cost of Goods Sold]]+Table1[[#This Row],[Distribution]]+Table1[[#This Row],[Warehousing]])</f>
        <v>7822.7599999999984</v>
      </c>
      <c r="Q1391" s="12">
        <f>Table1[[#This Row],[PROFIT]]/Table1[[#This Row],[Net Sales]]</f>
        <v>0.3321824286537472</v>
      </c>
      <c r="R1391" s="14">
        <f>ABS(Table1[[#This Row],[Distribution]])+ABS(Table1[[#This Row],[Warehousing]])</f>
        <v>995.8900000000001</v>
      </c>
      <c r="S1391" s="12">
        <f>ABS(Table1[[#This Row],[Discounts]]/Table1[[#This Row],[Gross Sales]])</f>
        <v>7.2266388276079424E-2</v>
      </c>
      <c r="T1391" s="17">
        <f>Table1[[#This Row],[logistics cost]]/Table1[[#This Row],[Net Sales]]</f>
        <v>4.2289058960262159E-2</v>
      </c>
      <c r="U1391" s="1">
        <f>Table1[[#This Row],[PROFIT]]/Table1[[#This Row],[Volume]]</f>
        <v>117.1071856287425</v>
      </c>
      <c r="V1391" s="1">
        <f>ABS(Table1[[#This Row],[Discounts]])</f>
        <v>1834.41</v>
      </c>
    </row>
    <row r="1392" spans="1:22" ht="21.75" customHeight="1" x14ac:dyDescent="0.3">
      <c r="A1392" s="1">
        <v>1110020</v>
      </c>
      <c r="B1392" s="1" t="s">
        <v>41</v>
      </c>
      <c r="C1392" s="1">
        <v>202508</v>
      </c>
      <c r="D1392" s="1" t="s">
        <v>16</v>
      </c>
      <c r="E1392" s="1" t="s">
        <v>28</v>
      </c>
      <c r="F1392" s="1" t="s">
        <v>29</v>
      </c>
      <c r="G1392" s="1" t="s">
        <v>42</v>
      </c>
      <c r="H1392" s="1" t="s">
        <v>20</v>
      </c>
      <c r="I1392" s="5">
        <v>81.5</v>
      </c>
      <c r="J1392" s="5">
        <v>36675</v>
      </c>
      <c r="K1392" s="5">
        <v>-2410.52</v>
      </c>
      <c r="L1392" s="5">
        <v>34264.480000000003</v>
      </c>
      <c r="M1392" s="5">
        <v>-21394.23</v>
      </c>
      <c r="N1392" s="5">
        <v>-1154</v>
      </c>
      <c r="O1392" s="5">
        <v>-622.84</v>
      </c>
      <c r="P1392" s="5">
        <f>Table1[[#This Row],[Net Sales]]+(Table1[[#This Row],[Cost of Goods Sold]]+Table1[[#This Row],[Distribution]]+Table1[[#This Row],[Warehousing]])</f>
        <v>11093.410000000003</v>
      </c>
      <c r="Q1392" s="12">
        <f>Table1[[#This Row],[PROFIT]]/Table1[[#This Row],[Net Sales]]</f>
        <v>0.32375830597750216</v>
      </c>
      <c r="R1392" s="14">
        <f>ABS(Table1[[#This Row],[Distribution]])+ABS(Table1[[#This Row],[Warehousing]])</f>
        <v>1776.8400000000001</v>
      </c>
      <c r="S1392" s="12">
        <f>ABS(Table1[[#This Row],[Discounts]]/Table1[[#This Row],[Gross Sales]])</f>
        <v>6.5726516700749832E-2</v>
      </c>
      <c r="T1392" s="17">
        <f>Table1[[#This Row],[logistics cost]]/Table1[[#This Row],[Net Sales]]</f>
        <v>5.1856616531171636E-2</v>
      </c>
      <c r="U1392" s="1">
        <f>Table1[[#This Row],[PROFIT]]/Table1[[#This Row],[Volume]]</f>
        <v>136.11546012269943</v>
      </c>
      <c r="V1392" s="1">
        <f>ABS(Table1[[#This Row],[Discounts]])</f>
        <v>2410.52</v>
      </c>
    </row>
    <row r="1393" spans="1:22" ht="21.75" customHeight="1" x14ac:dyDescent="0.3">
      <c r="A1393" s="1">
        <v>1120020</v>
      </c>
      <c r="B1393" s="1" t="s">
        <v>21</v>
      </c>
      <c r="C1393" s="1">
        <v>202405</v>
      </c>
      <c r="D1393" s="1" t="s">
        <v>22</v>
      </c>
      <c r="E1393" s="1" t="s">
        <v>23</v>
      </c>
      <c r="F1393" s="1" t="s">
        <v>24</v>
      </c>
      <c r="G1393" s="1" t="s">
        <v>43</v>
      </c>
      <c r="H1393" s="1" t="s">
        <v>31</v>
      </c>
      <c r="I1393" s="5">
        <v>81.5</v>
      </c>
      <c r="J1393" s="5">
        <v>30970</v>
      </c>
      <c r="K1393" s="5">
        <v>-664.63</v>
      </c>
      <c r="L1393" s="5">
        <v>30305.37</v>
      </c>
      <c r="M1393" s="5">
        <v>-19967.310000000001</v>
      </c>
      <c r="N1393" s="5">
        <v>-812.07</v>
      </c>
      <c r="O1393" s="5">
        <v>-462.98</v>
      </c>
      <c r="P1393" s="5">
        <f>Table1[[#This Row],[Net Sales]]+(Table1[[#This Row],[Cost of Goods Sold]]+Table1[[#This Row],[Distribution]]+Table1[[#This Row],[Warehousing]])</f>
        <v>9063.0099999999984</v>
      </c>
      <c r="Q1393" s="12">
        <f>Table1[[#This Row],[PROFIT]]/Table1[[#This Row],[Net Sales]]</f>
        <v>0.29905623986771979</v>
      </c>
      <c r="R1393" s="14">
        <f>ABS(Table1[[#This Row],[Distribution]])+ABS(Table1[[#This Row],[Warehousing]])</f>
        <v>1275.0500000000002</v>
      </c>
      <c r="S1393" s="12">
        <f>ABS(Table1[[#This Row],[Discounts]]/Table1[[#This Row],[Gross Sales]])</f>
        <v>2.146044559250888E-2</v>
      </c>
      <c r="T1393" s="17">
        <f>Table1[[#This Row],[logistics cost]]/Table1[[#This Row],[Net Sales]]</f>
        <v>4.2073401512669216E-2</v>
      </c>
      <c r="U1393" s="1">
        <f>Table1[[#This Row],[PROFIT]]/Table1[[#This Row],[Volume]]</f>
        <v>111.20257668711655</v>
      </c>
      <c r="V1393" s="1">
        <f>ABS(Table1[[#This Row],[Discounts]])</f>
        <v>664.63</v>
      </c>
    </row>
    <row r="1394" spans="1:22" ht="21.75" customHeight="1" x14ac:dyDescent="0.3">
      <c r="A1394" s="1">
        <v>1120020</v>
      </c>
      <c r="B1394" s="1" t="s">
        <v>21</v>
      </c>
      <c r="C1394" s="1">
        <v>202507</v>
      </c>
      <c r="D1394" s="1" t="s">
        <v>22</v>
      </c>
      <c r="E1394" s="1" t="s">
        <v>23</v>
      </c>
      <c r="F1394" s="1" t="s">
        <v>24</v>
      </c>
      <c r="G1394" s="1" t="s">
        <v>42</v>
      </c>
      <c r="H1394" s="1" t="s">
        <v>20</v>
      </c>
      <c r="I1394" s="5">
        <v>42.3</v>
      </c>
      <c r="J1394" s="5">
        <v>16074</v>
      </c>
      <c r="K1394" s="5">
        <v>-1265.2</v>
      </c>
      <c r="L1394" s="5">
        <v>14808.8</v>
      </c>
      <c r="M1394" s="5">
        <v>-9527.94</v>
      </c>
      <c r="N1394" s="5">
        <v>-298.7</v>
      </c>
      <c r="O1394" s="5">
        <v>-195.83</v>
      </c>
      <c r="P1394" s="5">
        <f>Table1[[#This Row],[Net Sales]]+(Table1[[#This Row],[Cost of Goods Sold]]+Table1[[#This Row],[Distribution]]+Table1[[#This Row],[Warehousing]])</f>
        <v>4786.3299999999981</v>
      </c>
      <c r="Q1394" s="12">
        <f>Table1[[#This Row],[PROFIT]]/Table1[[#This Row],[Net Sales]]</f>
        <v>0.32320849765004583</v>
      </c>
      <c r="R1394" s="14">
        <f>ABS(Table1[[#This Row],[Distribution]])+ABS(Table1[[#This Row],[Warehousing]])</f>
        <v>494.53</v>
      </c>
      <c r="S1394" s="12">
        <f>ABS(Table1[[#This Row],[Discounts]]/Table1[[#This Row],[Gross Sales]])</f>
        <v>7.8710961801667298E-2</v>
      </c>
      <c r="T1394" s="17">
        <f>Table1[[#This Row],[logistics cost]]/Table1[[#This Row],[Net Sales]]</f>
        <v>3.3394333099238289E-2</v>
      </c>
      <c r="U1394" s="1">
        <f>Table1[[#This Row],[PROFIT]]/Table1[[#This Row],[Volume]]</f>
        <v>113.15200945626474</v>
      </c>
      <c r="V1394" s="1">
        <f>ABS(Table1[[#This Row],[Discounts]])</f>
        <v>1265.2</v>
      </c>
    </row>
    <row r="1395" spans="1:22" ht="21.75" customHeight="1" x14ac:dyDescent="0.3">
      <c r="A1395" s="1">
        <v>1110020</v>
      </c>
      <c r="B1395" s="1" t="s">
        <v>41</v>
      </c>
      <c r="C1395" s="1">
        <v>202507</v>
      </c>
      <c r="D1395" s="1" t="s">
        <v>16</v>
      </c>
      <c r="E1395" s="1" t="s">
        <v>28</v>
      </c>
      <c r="F1395" s="1" t="s">
        <v>29</v>
      </c>
      <c r="G1395" s="1" t="s">
        <v>33</v>
      </c>
      <c r="H1395" s="1" t="s">
        <v>34</v>
      </c>
      <c r="I1395" s="5">
        <v>218.6</v>
      </c>
      <c r="J1395" s="5">
        <v>98370</v>
      </c>
      <c r="K1395" s="5">
        <v>-7849.79</v>
      </c>
      <c r="L1395" s="5">
        <v>90520.21</v>
      </c>
      <c r="M1395" s="5">
        <v>-58608.69</v>
      </c>
      <c r="N1395" s="5">
        <v>-3015.05</v>
      </c>
      <c r="O1395" s="5">
        <v>-1602.14</v>
      </c>
      <c r="P1395" s="5">
        <f>Table1[[#This Row],[Net Sales]]+(Table1[[#This Row],[Cost of Goods Sold]]+Table1[[#This Row],[Distribution]]+Table1[[#This Row],[Warehousing]])</f>
        <v>27294.33</v>
      </c>
      <c r="Q1395" s="12">
        <f>Table1[[#This Row],[PROFIT]]/Table1[[#This Row],[Net Sales]]</f>
        <v>0.30152747104762573</v>
      </c>
      <c r="R1395" s="14">
        <f>ABS(Table1[[#This Row],[Distribution]])+ABS(Table1[[#This Row],[Warehousing]])</f>
        <v>4617.1900000000005</v>
      </c>
      <c r="S1395" s="12">
        <f>ABS(Table1[[#This Row],[Discounts]]/Table1[[#This Row],[Gross Sales]])</f>
        <v>7.979861746467419E-2</v>
      </c>
      <c r="T1395" s="17">
        <f>Table1[[#This Row],[logistics cost]]/Table1[[#This Row],[Net Sales]]</f>
        <v>5.100728334589591E-2</v>
      </c>
      <c r="U1395" s="1">
        <f>Table1[[#This Row],[PROFIT]]/Table1[[#This Row],[Volume]]</f>
        <v>124.85969807868254</v>
      </c>
      <c r="V1395" s="1">
        <f>ABS(Table1[[#This Row],[Discounts]])</f>
        <v>7849.79</v>
      </c>
    </row>
    <row r="1396" spans="1:22" ht="21.75" customHeight="1" x14ac:dyDescent="0.3">
      <c r="A1396" s="1">
        <v>1130010</v>
      </c>
      <c r="B1396" s="1" t="s">
        <v>26</v>
      </c>
      <c r="C1396" s="1">
        <v>202407</v>
      </c>
      <c r="D1396" s="1" t="s">
        <v>27</v>
      </c>
      <c r="E1396" s="1" t="s">
        <v>28</v>
      </c>
      <c r="F1396" s="1" t="s">
        <v>29</v>
      </c>
      <c r="G1396" s="1" t="s">
        <v>33</v>
      </c>
      <c r="H1396" s="1" t="s">
        <v>34</v>
      </c>
      <c r="I1396" s="5">
        <v>243.2</v>
      </c>
      <c r="J1396" s="5">
        <v>87552</v>
      </c>
      <c r="K1396" s="5">
        <v>-6670.09</v>
      </c>
      <c r="L1396" s="5">
        <v>80881.91</v>
      </c>
      <c r="M1396" s="5">
        <v>-51028.01</v>
      </c>
      <c r="N1396" s="5">
        <v>-1660.06</v>
      </c>
      <c r="O1396" s="5">
        <v>-1295.6600000000001</v>
      </c>
      <c r="P1396" s="5">
        <f>Table1[[#This Row],[Net Sales]]+(Table1[[#This Row],[Cost of Goods Sold]]+Table1[[#This Row],[Distribution]]+Table1[[#This Row],[Warehousing]])</f>
        <v>26898.18</v>
      </c>
      <c r="Q1396" s="12">
        <f>Table1[[#This Row],[PROFIT]]/Table1[[#This Row],[Net Sales]]</f>
        <v>0.33256113758935713</v>
      </c>
      <c r="R1396" s="14">
        <f>ABS(Table1[[#This Row],[Distribution]])+ABS(Table1[[#This Row],[Warehousing]])</f>
        <v>2955.7200000000003</v>
      </c>
      <c r="S1396" s="12">
        <f>ABS(Table1[[#This Row],[Discounts]]/Table1[[#This Row],[Gross Sales]])</f>
        <v>7.6184324744152043E-2</v>
      </c>
      <c r="T1396" s="17">
        <f>Table1[[#This Row],[logistics cost]]/Table1[[#This Row],[Net Sales]]</f>
        <v>3.6543647399029031E-2</v>
      </c>
      <c r="U1396" s="1">
        <f>Table1[[#This Row],[PROFIT]]/Table1[[#This Row],[Volume]]</f>
        <v>110.60106907894738</v>
      </c>
      <c r="V1396" s="1">
        <f>ABS(Table1[[#This Row],[Discounts]])</f>
        <v>6670.09</v>
      </c>
    </row>
    <row r="1397" spans="1:22" ht="21.75" customHeight="1" x14ac:dyDescent="0.3">
      <c r="A1397" s="1">
        <v>1110010</v>
      </c>
      <c r="B1397" s="1" t="s">
        <v>15</v>
      </c>
      <c r="C1397" s="1">
        <v>202403</v>
      </c>
      <c r="D1397" s="1" t="s">
        <v>16</v>
      </c>
      <c r="E1397" s="1" t="s">
        <v>17</v>
      </c>
      <c r="F1397" s="1" t="s">
        <v>18</v>
      </c>
      <c r="G1397" s="1" t="s">
        <v>39</v>
      </c>
      <c r="H1397" s="1" t="s">
        <v>37</v>
      </c>
      <c r="I1397" s="5">
        <v>131.9</v>
      </c>
      <c r="J1397" s="5">
        <v>55398</v>
      </c>
      <c r="K1397" s="5">
        <v>-5130.6000000000004</v>
      </c>
      <c r="L1397" s="5">
        <v>50267.4</v>
      </c>
      <c r="M1397" s="5">
        <v>-31859.79</v>
      </c>
      <c r="N1397" s="5">
        <v>-1215.27</v>
      </c>
      <c r="O1397" s="5">
        <v>-654.95000000000005</v>
      </c>
      <c r="P1397" s="5">
        <f>Table1[[#This Row],[Net Sales]]+(Table1[[#This Row],[Cost of Goods Sold]]+Table1[[#This Row],[Distribution]]+Table1[[#This Row],[Warehousing]])</f>
        <v>16537.390000000007</v>
      </c>
      <c r="Q1397" s="12">
        <f>Table1[[#This Row],[PROFIT]]/Table1[[#This Row],[Net Sales]]</f>
        <v>0.32898837019619087</v>
      </c>
      <c r="R1397" s="14">
        <f>ABS(Table1[[#This Row],[Distribution]])+ABS(Table1[[#This Row],[Warehousing]])</f>
        <v>1870.22</v>
      </c>
      <c r="S1397" s="12">
        <f>ABS(Table1[[#This Row],[Discounts]]/Table1[[#This Row],[Gross Sales]])</f>
        <v>9.2613451749160622E-2</v>
      </c>
      <c r="T1397" s="17">
        <f>Table1[[#This Row],[logistics cost]]/Table1[[#This Row],[Net Sales]]</f>
        <v>3.7205425385040798E-2</v>
      </c>
      <c r="U1397" s="1">
        <f>Table1[[#This Row],[PROFIT]]/Table1[[#This Row],[Volume]]</f>
        <v>125.37824109173621</v>
      </c>
      <c r="V1397" s="1">
        <f>ABS(Table1[[#This Row],[Discounts]])</f>
        <v>5130.6000000000004</v>
      </c>
    </row>
    <row r="1398" spans="1:22" ht="21.75" customHeight="1" x14ac:dyDescent="0.3">
      <c r="A1398" s="1">
        <v>1120020</v>
      </c>
      <c r="B1398" s="1" t="s">
        <v>21</v>
      </c>
      <c r="C1398" s="1">
        <v>202407</v>
      </c>
      <c r="D1398" s="1" t="s">
        <v>22</v>
      </c>
      <c r="E1398" s="1" t="s">
        <v>23</v>
      </c>
      <c r="F1398" s="1" t="s">
        <v>24</v>
      </c>
      <c r="G1398" s="1" t="s">
        <v>33</v>
      </c>
      <c r="H1398" s="1" t="s">
        <v>34</v>
      </c>
      <c r="I1398" s="5">
        <v>243.1</v>
      </c>
      <c r="J1398" s="5">
        <v>92378</v>
      </c>
      <c r="K1398" s="5">
        <v>-6542.11</v>
      </c>
      <c r="L1398" s="5">
        <v>85835.89</v>
      </c>
      <c r="M1398" s="5">
        <v>-57738.22</v>
      </c>
      <c r="N1398" s="5">
        <v>-3337.96</v>
      </c>
      <c r="O1398" s="5">
        <v>-964.03</v>
      </c>
      <c r="P1398" s="5">
        <f>Table1[[#This Row],[Net Sales]]+(Table1[[#This Row],[Cost of Goods Sold]]+Table1[[#This Row],[Distribution]]+Table1[[#This Row],[Warehousing]])</f>
        <v>23795.68</v>
      </c>
      <c r="Q1398" s="12">
        <f>Table1[[#This Row],[PROFIT]]/Table1[[#This Row],[Net Sales]]</f>
        <v>0.27722296582466843</v>
      </c>
      <c r="R1398" s="14">
        <f>ABS(Table1[[#This Row],[Distribution]])+ABS(Table1[[#This Row],[Warehousing]])</f>
        <v>4301.99</v>
      </c>
      <c r="S1398" s="12">
        <f>ABS(Table1[[#This Row],[Discounts]]/Table1[[#This Row],[Gross Sales]])</f>
        <v>7.0818917924181074E-2</v>
      </c>
      <c r="T1398" s="17">
        <f>Table1[[#This Row],[logistics cost]]/Table1[[#This Row],[Net Sales]]</f>
        <v>5.0118778986272525E-2</v>
      </c>
      <c r="U1398" s="1">
        <f>Table1[[#This Row],[PROFIT]]/Table1[[#This Row],[Volume]]</f>
        <v>97.884327437268624</v>
      </c>
      <c r="V1398" s="1">
        <f>ABS(Table1[[#This Row],[Discounts]])</f>
        <v>6542.11</v>
      </c>
    </row>
    <row r="1399" spans="1:22" ht="21.75" customHeight="1" x14ac:dyDescent="0.3">
      <c r="A1399" s="1">
        <v>1120020</v>
      </c>
      <c r="B1399" s="1" t="s">
        <v>21</v>
      </c>
      <c r="C1399" s="1">
        <v>202512</v>
      </c>
      <c r="D1399" s="1" t="s">
        <v>22</v>
      </c>
      <c r="E1399" s="1" t="s">
        <v>23</v>
      </c>
      <c r="F1399" s="1" t="s">
        <v>24</v>
      </c>
      <c r="G1399" s="1" t="s">
        <v>42</v>
      </c>
      <c r="H1399" s="1" t="s">
        <v>20</v>
      </c>
      <c r="I1399" s="5">
        <v>104</v>
      </c>
      <c r="J1399" s="5">
        <v>39520</v>
      </c>
      <c r="K1399" s="5">
        <v>-2618.5</v>
      </c>
      <c r="L1399" s="5">
        <v>36901.5</v>
      </c>
      <c r="M1399" s="5">
        <v>-22987.89</v>
      </c>
      <c r="N1399" s="5">
        <v>-1061.69</v>
      </c>
      <c r="O1399" s="5">
        <v>-442.32</v>
      </c>
      <c r="P1399" s="5">
        <f>Table1[[#This Row],[Net Sales]]+(Table1[[#This Row],[Cost of Goods Sold]]+Table1[[#This Row],[Distribution]]+Table1[[#This Row],[Warehousing]])</f>
        <v>12409.600000000002</v>
      </c>
      <c r="Q1399" s="12">
        <f>Table1[[#This Row],[PROFIT]]/Table1[[#This Row],[Net Sales]]</f>
        <v>0.3362898527160143</v>
      </c>
      <c r="R1399" s="14">
        <f>ABS(Table1[[#This Row],[Distribution]])+ABS(Table1[[#This Row],[Warehousing]])</f>
        <v>1504.01</v>
      </c>
      <c r="S1399" s="12">
        <f>ABS(Table1[[#This Row],[Discounts]]/Table1[[#This Row],[Gross Sales]])</f>
        <v>6.6257591093117407E-2</v>
      </c>
      <c r="T1399" s="17">
        <f>Table1[[#This Row],[logistics cost]]/Table1[[#This Row],[Net Sales]]</f>
        <v>4.0757421785022292E-2</v>
      </c>
      <c r="U1399" s="1">
        <f>Table1[[#This Row],[PROFIT]]/Table1[[#This Row],[Volume]]</f>
        <v>119.32307692307694</v>
      </c>
      <c r="V1399" s="1">
        <f>ABS(Table1[[#This Row],[Discounts]])</f>
        <v>2618.5</v>
      </c>
    </row>
    <row r="1400" spans="1:22" ht="21.75" customHeight="1" x14ac:dyDescent="0.3">
      <c r="A1400" s="1">
        <v>1120020</v>
      </c>
      <c r="B1400" s="1" t="s">
        <v>21</v>
      </c>
      <c r="C1400" s="1">
        <v>202406</v>
      </c>
      <c r="D1400" s="1" t="s">
        <v>22</v>
      </c>
      <c r="E1400" s="1" t="s">
        <v>23</v>
      </c>
      <c r="F1400" s="1" t="s">
        <v>24</v>
      </c>
      <c r="G1400" s="1" t="s">
        <v>25</v>
      </c>
      <c r="H1400" s="1" t="s">
        <v>20</v>
      </c>
      <c r="I1400" s="5">
        <v>65.7</v>
      </c>
      <c r="J1400" s="5">
        <v>24966</v>
      </c>
      <c r="K1400" s="5">
        <v>-1931.1</v>
      </c>
      <c r="L1400" s="5">
        <v>23034.9</v>
      </c>
      <c r="M1400" s="5">
        <v>-14995.48</v>
      </c>
      <c r="N1400" s="5">
        <v>-535.74</v>
      </c>
      <c r="O1400" s="5">
        <v>-278.64</v>
      </c>
      <c r="P1400" s="5">
        <f>Table1[[#This Row],[Net Sales]]+(Table1[[#This Row],[Cost of Goods Sold]]+Table1[[#This Row],[Distribution]]+Table1[[#This Row],[Warehousing]])</f>
        <v>7225.0400000000027</v>
      </c>
      <c r="Q1400" s="12">
        <f>Table1[[#This Row],[PROFIT]]/Table1[[#This Row],[Net Sales]]</f>
        <v>0.31365623467000081</v>
      </c>
      <c r="R1400" s="14">
        <f>ABS(Table1[[#This Row],[Distribution]])+ABS(Table1[[#This Row],[Warehousing]])</f>
        <v>814.38</v>
      </c>
      <c r="S1400" s="12">
        <f>ABS(Table1[[#This Row],[Discounts]]/Table1[[#This Row],[Gross Sales]])</f>
        <v>7.7349194905070889E-2</v>
      </c>
      <c r="T1400" s="17">
        <f>Table1[[#This Row],[logistics cost]]/Table1[[#This Row],[Net Sales]]</f>
        <v>3.5354179961710273E-2</v>
      </c>
      <c r="U1400" s="1">
        <f>Table1[[#This Row],[PROFIT]]/Table1[[#This Row],[Volume]]</f>
        <v>109.97016742770171</v>
      </c>
      <c r="V1400" s="1">
        <f>ABS(Table1[[#This Row],[Discounts]])</f>
        <v>1931.1</v>
      </c>
    </row>
    <row r="1401" spans="1:22" ht="21.75" customHeight="1" x14ac:dyDescent="0.3">
      <c r="A1401" s="1">
        <v>1120020</v>
      </c>
      <c r="B1401" s="1" t="s">
        <v>21</v>
      </c>
      <c r="C1401" s="1">
        <v>202502</v>
      </c>
      <c r="D1401" s="1" t="s">
        <v>22</v>
      </c>
      <c r="E1401" s="1" t="s">
        <v>23</v>
      </c>
      <c r="F1401" s="1" t="s">
        <v>24</v>
      </c>
      <c r="G1401" s="1" t="s">
        <v>40</v>
      </c>
      <c r="H1401" s="1" t="s">
        <v>34</v>
      </c>
      <c r="I1401" s="5">
        <v>97.7</v>
      </c>
      <c r="J1401" s="5">
        <v>37126</v>
      </c>
      <c r="K1401" s="5">
        <v>-3696.06</v>
      </c>
      <c r="L1401" s="5">
        <v>33429.94</v>
      </c>
      <c r="M1401" s="5">
        <v>-22330.78</v>
      </c>
      <c r="N1401" s="5">
        <v>-909.2</v>
      </c>
      <c r="O1401" s="5">
        <v>-419.64</v>
      </c>
      <c r="P1401" s="5">
        <f>Table1[[#This Row],[Net Sales]]+(Table1[[#This Row],[Cost of Goods Sold]]+Table1[[#This Row],[Distribution]]+Table1[[#This Row],[Warehousing]])</f>
        <v>9770.3200000000033</v>
      </c>
      <c r="Q1401" s="12">
        <f>Table1[[#This Row],[PROFIT]]/Table1[[#This Row],[Net Sales]]</f>
        <v>0.29226256463517442</v>
      </c>
      <c r="R1401" s="14">
        <f>ABS(Table1[[#This Row],[Distribution]])+ABS(Table1[[#This Row],[Warehousing]])</f>
        <v>1328.8400000000001</v>
      </c>
      <c r="S1401" s="12">
        <f>ABS(Table1[[#This Row],[Discounts]]/Table1[[#This Row],[Gross Sales]])</f>
        <v>9.9554490114744376E-2</v>
      </c>
      <c r="T1401" s="17">
        <f>Table1[[#This Row],[logistics cost]]/Table1[[#This Row],[Net Sales]]</f>
        <v>3.97499965599699E-2</v>
      </c>
      <c r="U1401" s="1">
        <f>Table1[[#This Row],[PROFIT]]/Table1[[#This Row],[Volume]]</f>
        <v>100.003275332651</v>
      </c>
      <c r="V1401" s="1">
        <f>ABS(Table1[[#This Row],[Discounts]])</f>
        <v>3696.06</v>
      </c>
    </row>
    <row r="1402" spans="1:22" ht="21.75" customHeight="1" x14ac:dyDescent="0.3">
      <c r="A1402" s="1">
        <v>1110010</v>
      </c>
      <c r="B1402" s="1" t="s">
        <v>15</v>
      </c>
      <c r="C1402" s="1">
        <v>202401</v>
      </c>
      <c r="D1402" s="1" t="s">
        <v>16</v>
      </c>
      <c r="E1402" s="1" t="s">
        <v>17</v>
      </c>
      <c r="F1402" s="1" t="s">
        <v>18</v>
      </c>
      <c r="G1402" s="1" t="s">
        <v>30</v>
      </c>
      <c r="H1402" s="1" t="s">
        <v>31</v>
      </c>
      <c r="I1402" s="5">
        <v>51.8</v>
      </c>
      <c r="J1402" s="5">
        <v>21756</v>
      </c>
      <c r="K1402" s="5">
        <v>-617.88</v>
      </c>
      <c r="L1402" s="5">
        <v>21138.12</v>
      </c>
      <c r="M1402" s="5">
        <v>-14325.18</v>
      </c>
      <c r="N1402" s="5">
        <v>-465.07</v>
      </c>
      <c r="O1402" s="5">
        <v>-287.56</v>
      </c>
      <c r="P1402" s="5">
        <f>Table1[[#This Row],[Net Sales]]+(Table1[[#This Row],[Cost of Goods Sold]]+Table1[[#This Row],[Distribution]]+Table1[[#This Row],[Warehousing]])</f>
        <v>6060.3099999999995</v>
      </c>
      <c r="Q1402" s="12">
        <f>Table1[[#This Row],[PROFIT]]/Table1[[#This Row],[Net Sales]]</f>
        <v>0.28670052019763348</v>
      </c>
      <c r="R1402" s="14">
        <f>ABS(Table1[[#This Row],[Distribution]])+ABS(Table1[[#This Row],[Warehousing]])</f>
        <v>752.63</v>
      </c>
      <c r="S1402" s="12">
        <f>ABS(Table1[[#This Row],[Discounts]]/Table1[[#This Row],[Gross Sales]])</f>
        <v>2.8400441257584116E-2</v>
      </c>
      <c r="T1402" s="17">
        <f>Table1[[#This Row],[logistics cost]]/Table1[[#This Row],[Net Sales]]</f>
        <v>3.5605342386172474E-2</v>
      </c>
      <c r="U1402" s="1">
        <f>Table1[[#This Row],[PROFIT]]/Table1[[#This Row],[Volume]]</f>
        <v>116.99440154440154</v>
      </c>
      <c r="V1402" s="1">
        <f>ABS(Table1[[#This Row],[Discounts]])</f>
        <v>617.88</v>
      </c>
    </row>
    <row r="1403" spans="1:22" ht="21.75" customHeight="1" x14ac:dyDescent="0.3">
      <c r="A1403" s="1">
        <v>1120010</v>
      </c>
      <c r="B1403" s="1" t="s">
        <v>32</v>
      </c>
      <c r="C1403" s="1">
        <v>202509</v>
      </c>
      <c r="D1403" s="1" t="s">
        <v>22</v>
      </c>
      <c r="E1403" s="1" t="s">
        <v>17</v>
      </c>
      <c r="F1403" s="1" t="s">
        <v>18</v>
      </c>
      <c r="G1403" s="1" t="s">
        <v>42</v>
      </c>
      <c r="H1403" s="1" t="s">
        <v>20</v>
      </c>
      <c r="I1403" s="5">
        <v>43.1</v>
      </c>
      <c r="J1403" s="5">
        <v>20688</v>
      </c>
      <c r="K1403" s="5">
        <v>-1861.74</v>
      </c>
      <c r="L1403" s="5">
        <v>18826.259999999998</v>
      </c>
      <c r="M1403" s="5">
        <v>-11767.68</v>
      </c>
      <c r="N1403" s="5">
        <v>-618.85</v>
      </c>
      <c r="O1403" s="5">
        <v>-261.63</v>
      </c>
      <c r="P1403" s="5">
        <f>Table1[[#This Row],[Net Sales]]+(Table1[[#This Row],[Cost of Goods Sold]]+Table1[[#This Row],[Distribution]]+Table1[[#This Row],[Warehousing]])</f>
        <v>6178.0999999999985</v>
      </c>
      <c r="Q1403" s="12">
        <f>Table1[[#This Row],[PROFIT]]/Table1[[#This Row],[Net Sales]]</f>
        <v>0.32816395821581129</v>
      </c>
      <c r="R1403" s="14">
        <f>ABS(Table1[[#This Row],[Distribution]])+ABS(Table1[[#This Row],[Warehousing]])</f>
        <v>880.48</v>
      </c>
      <c r="S1403" s="12">
        <f>ABS(Table1[[#This Row],[Discounts]]/Table1[[#This Row],[Gross Sales]])</f>
        <v>8.9991299303944311E-2</v>
      </c>
      <c r="T1403" s="17">
        <f>Table1[[#This Row],[logistics cost]]/Table1[[#This Row],[Net Sales]]</f>
        <v>4.6768715613191368E-2</v>
      </c>
      <c r="U1403" s="1">
        <f>Table1[[#This Row],[PROFIT]]/Table1[[#This Row],[Volume]]</f>
        <v>143.34338747099764</v>
      </c>
      <c r="V1403" s="1">
        <f>ABS(Table1[[#This Row],[Discounts]])</f>
        <v>1861.74</v>
      </c>
    </row>
    <row r="1404" spans="1:22" ht="21.75" customHeight="1" x14ac:dyDescent="0.3">
      <c r="A1404" s="1">
        <v>1120020</v>
      </c>
      <c r="B1404" s="1" t="s">
        <v>21</v>
      </c>
      <c r="C1404" s="1">
        <v>202512</v>
      </c>
      <c r="D1404" s="1" t="s">
        <v>22</v>
      </c>
      <c r="E1404" s="1" t="s">
        <v>23</v>
      </c>
      <c r="F1404" s="1" t="s">
        <v>24</v>
      </c>
      <c r="G1404" s="1" t="s">
        <v>19</v>
      </c>
      <c r="H1404" s="1" t="s">
        <v>20</v>
      </c>
      <c r="I1404" s="5">
        <v>81.2</v>
      </c>
      <c r="J1404" s="5">
        <v>30856</v>
      </c>
      <c r="K1404" s="5">
        <v>-2150.61</v>
      </c>
      <c r="L1404" s="5">
        <v>28705.39</v>
      </c>
      <c r="M1404" s="5">
        <v>-18039.73</v>
      </c>
      <c r="N1404" s="5">
        <v>-717.06</v>
      </c>
      <c r="O1404" s="5">
        <v>-449.12</v>
      </c>
      <c r="P1404" s="5">
        <f>Table1[[#This Row],[Net Sales]]+(Table1[[#This Row],[Cost of Goods Sold]]+Table1[[#This Row],[Distribution]]+Table1[[#This Row],[Warehousing]])</f>
        <v>9499.48</v>
      </c>
      <c r="Q1404" s="12">
        <f>Table1[[#This Row],[PROFIT]]/Table1[[#This Row],[Net Sales]]</f>
        <v>0.33093018419188869</v>
      </c>
      <c r="R1404" s="14">
        <f>ABS(Table1[[#This Row],[Distribution]])+ABS(Table1[[#This Row],[Warehousing]])</f>
        <v>1166.1799999999998</v>
      </c>
      <c r="S1404" s="12">
        <f>ABS(Table1[[#This Row],[Discounts]]/Table1[[#This Row],[Gross Sales]])</f>
        <v>6.9698275862068976E-2</v>
      </c>
      <c r="T1404" s="17">
        <f>Table1[[#This Row],[logistics cost]]/Table1[[#This Row],[Net Sales]]</f>
        <v>4.0625819750228089E-2</v>
      </c>
      <c r="U1404" s="1">
        <f>Table1[[#This Row],[PROFIT]]/Table1[[#This Row],[Volume]]</f>
        <v>116.98866995073891</v>
      </c>
      <c r="V1404" s="1">
        <f>ABS(Table1[[#This Row],[Discounts]])</f>
        <v>2150.61</v>
      </c>
    </row>
    <row r="1405" spans="1:22" ht="21.75" customHeight="1" x14ac:dyDescent="0.3">
      <c r="A1405" s="1">
        <v>1110020</v>
      </c>
      <c r="B1405" s="1" t="s">
        <v>41</v>
      </c>
      <c r="C1405" s="1">
        <v>202511</v>
      </c>
      <c r="D1405" s="1" t="s">
        <v>16</v>
      </c>
      <c r="E1405" s="1" t="s">
        <v>28</v>
      </c>
      <c r="F1405" s="1" t="s">
        <v>29</v>
      </c>
      <c r="G1405" s="1" t="s">
        <v>36</v>
      </c>
      <c r="H1405" s="1" t="s">
        <v>37</v>
      </c>
      <c r="I1405" s="5">
        <v>167.5</v>
      </c>
      <c r="J1405" s="5">
        <v>75375</v>
      </c>
      <c r="K1405" s="5">
        <v>-6147.56</v>
      </c>
      <c r="L1405" s="5">
        <v>69227.44</v>
      </c>
      <c r="M1405" s="5">
        <v>-45397.440000000002</v>
      </c>
      <c r="N1405" s="5">
        <v>-1675.06</v>
      </c>
      <c r="O1405" s="5">
        <v>-1204.45</v>
      </c>
      <c r="P1405" s="5">
        <f>Table1[[#This Row],[Net Sales]]+(Table1[[#This Row],[Cost of Goods Sold]]+Table1[[#This Row],[Distribution]]+Table1[[#This Row],[Warehousing]])</f>
        <v>20950.490000000005</v>
      </c>
      <c r="Q1405" s="12">
        <f>Table1[[#This Row],[PROFIT]]/Table1[[#This Row],[Net Sales]]</f>
        <v>0.3026327421612009</v>
      </c>
      <c r="R1405" s="14">
        <f>ABS(Table1[[#This Row],[Distribution]])+ABS(Table1[[#This Row],[Warehousing]])</f>
        <v>2879.51</v>
      </c>
      <c r="S1405" s="12">
        <f>ABS(Table1[[#This Row],[Discounts]]/Table1[[#This Row],[Gross Sales]])</f>
        <v>8.1559668325041468E-2</v>
      </c>
      <c r="T1405" s="17">
        <f>Table1[[#This Row],[logistics cost]]/Table1[[#This Row],[Net Sales]]</f>
        <v>4.1594922475827509E-2</v>
      </c>
      <c r="U1405" s="1">
        <f>Table1[[#This Row],[PROFIT]]/Table1[[#This Row],[Volume]]</f>
        <v>125.07755223880601</v>
      </c>
      <c r="V1405" s="1">
        <f>ABS(Table1[[#This Row],[Discounts]])</f>
        <v>6147.56</v>
      </c>
    </row>
    <row r="1406" spans="1:22" ht="21.75" customHeight="1" x14ac:dyDescent="0.3">
      <c r="A1406" s="1">
        <v>1120010</v>
      </c>
      <c r="B1406" s="1" t="s">
        <v>32</v>
      </c>
      <c r="C1406" s="1">
        <v>202406</v>
      </c>
      <c r="D1406" s="1" t="s">
        <v>22</v>
      </c>
      <c r="E1406" s="1" t="s">
        <v>17</v>
      </c>
      <c r="F1406" s="1" t="s">
        <v>18</v>
      </c>
      <c r="G1406" s="1" t="s">
        <v>40</v>
      </c>
      <c r="H1406" s="1" t="s">
        <v>34</v>
      </c>
      <c r="I1406" s="5">
        <v>154.80000000000001</v>
      </c>
      <c r="J1406" s="5">
        <v>74304</v>
      </c>
      <c r="K1406" s="5">
        <v>-5590.57</v>
      </c>
      <c r="L1406" s="5">
        <v>68713.429999999993</v>
      </c>
      <c r="M1406" s="5">
        <v>-44740.41</v>
      </c>
      <c r="N1406" s="5">
        <v>-1582.31</v>
      </c>
      <c r="O1406" s="5">
        <v>-1243.31</v>
      </c>
      <c r="P1406" s="5">
        <f>Table1[[#This Row],[Net Sales]]+(Table1[[#This Row],[Cost of Goods Sold]]+Table1[[#This Row],[Distribution]]+Table1[[#This Row],[Warehousing]])</f>
        <v>21147.399999999994</v>
      </c>
      <c r="Q1406" s="12">
        <f>Table1[[#This Row],[PROFIT]]/Table1[[#This Row],[Net Sales]]</f>
        <v>0.30776225259021411</v>
      </c>
      <c r="R1406" s="14">
        <f>ABS(Table1[[#This Row],[Distribution]])+ABS(Table1[[#This Row],[Warehousing]])</f>
        <v>2825.62</v>
      </c>
      <c r="S1406" s="12">
        <f>ABS(Table1[[#This Row],[Discounts]]/Table1[[#This Row],[Gross Sales]])</f>
        <v>7.523915267011197E-2</v>
      </c>
      <c r="T1406" s="17">
        <f>Table1[[#This Row],[logistics cost]]/Table1[[#This Row],[Net Sales]]</f>
        <v>4.1121801080225513E-2</v>
      </c>
      <c r="U1406" s="1">
        <f>Table1[[#This Row],[PROFIT]]/Table1[[#This Row],[Volume]]</f>
        <v>136.61111111111106</v>
      </c>
      <c r="V1406" s="1">
        <f>ABS(Table1[[#This Row],[Discounts]])</f>
        <v>5590.57</v>
      </c>
    </row>
    <row r="1407" spans="1:22" ht="21.75" customHeight="1" x14ac:dyDescent="0.3">
      <c r="A1407" s="1">
        <v>1110020</v>
      </c>
      <c r="B1407" s="1" t="s">
        <v>41</v>
      </c>
      <c r="C1407" s="1">
        <v>202406</v>
      </c>
      <c r="D1407" s="1" t="s">
        <v>16</v>
      </c>
      <c r="E1407" s="1" t="s">
        <v>28</v>
      </c>
      <c r="F1407" s="1" t="s">
        <v>29</v>
      </c>
      <c r="G1407" s="1" t="s">
        <v>33</v>
      </c>
      <c r="H1407" s="1" t="s">
        <v>34</v>
      </c>
      <c r="I1407" s="5">
        <v>57.5</v>
      </c>
      <c r="J1407" s="5">
        <v>25875</v>
      </c>
      <c r="K1407" s="5">
        <v>-1969.66</v>
      </c>
      <c r="L1407" s="5">
        <v>23905.34</v>
      </c>
      <c r="M1407" s="5">
        <v>-15400.28</v>
      </c>
      <c r="N1407" s="5">
        <v>-656.53</v>
      </c>
      <c r="O1407" s="5">
        <v>-440.2</v>
      </c>
      <c r="P1407" s="5">
        <f>Table1[[#This Row],[Net Sales]]+(Table1[[#This Row],[Cost of Goods Sold]]+Table1[[#This Row],[Distribution]]+Table1[[#This Row],[Warehousing]])</f>
        <v>7408.3299999999981</v>
      </c>
      <c r="Q1407" s="12">
        <f>Table1[[#This Row],[PROFIT]]/Table1[[#This Row],[Net Sales]]</f>
        <v>0.30990272466319235</v>
      </c>
      <c r="R1407" s="14">
        <f>ABS(Table1[[#This Row],[Distribution]])+ABS(Table1[[#This Row],[Warehousing]])</f>
        <v>1096.73</v>
      </c>
      <c r="S1407" s="12">
        <f>ABS(Table1[[#This Row],[Discounts]]/Table1[[#This Row],[Gross Sales]])</f>
        <v>7.6122125603864735E-2</v>
      </c>
      <c r="T1407" s="17">
        <f>Table1[[#This Row],[logistics cost]]/Table1[[#This Row],[Net Sales]]</f>
        <v>4.5878033945553585E-2</v>
      </c>
      <c r="U1407" s="1">
        <f>Table1[[#This Row],[PROFIT]]/Table1[[#This Row],[Volume]]</f>
        <v>128.84052173913039</v>
      </c>
      <c r="V1407" s="1">
        <f>ABS(Table1[[#This Row],[Discounts]])</f>
        <v>1969.66</v>
      </c>
    </row>
    <row r="1408" spans="1:22" ht="21.75" customHeight="1" x14ac:dyDescent="0.3">
      <c r="A1408" s="1">
        <v>1130010</v>
      </c>
      <c r="B1408" s="1" t="s">
        <v>26</v>
      </c>
      <c r="C1408" s="1">
        <v>202401</v>
      </c>
      <c r="D1408" s="1" t="s">
        <v>27</v>
      </c>
      <c r="E1408" s="1" t="s">
        <v>28</v>
      </c>
      <c r="F1408" s="1" t="s">
        <v>29</v>
      </c>
      <c r="G1408" s="1" t="s">
        <v>33</v>
      </c>
      <c r="H1408" s="1" t="s">
        <v>34</v>
      </c>
      <c r="I1408" s="5">
        <v>132.9</v>
      </c>
      <c r="J1408" s="5">
        <v>47844</v>
      </c>
      <c r="K1408" s="5">
        <v>-4624.82</v>
      </c>
      <c r="L1408" s="5">
        <v>43219.18</v>
      </c>
      <c r="M1408" s="5">
        <v>-26884.639999999999</v>
      </c>
      <c r="N1408" s="5">
        <v>-1618.15</v>
      </c>
      <c r="O1408" s="5">
        <v>-827.03</v>
      </c>
      <c r="P1408" s="5">
        <f>Table1[[#This Row],[Net Sales]]+(Table1[[#This Row],[Cost of Goods Sold]]+Table1[[#This Row],[Distribution]]+Table1[[#This Row],[Warehousing]])</f>
        <v>13889.36</v>
      </c>
      <c r="Q1408" s="12">
        <f>Table1[[#This Row],[PROFIT]]/Table1[[#This Row],[Net Sales]]</f>
        <v>0.32137028050971816</v>
      </c>
      <c r="R1408" s="14">
        <f>ABS(Table1[[#This Row],[Distribution]])+ABS(Table1[[#This Row],[Warehousing]])</f>
        <v>2445.1800000000003</v>
      </c>
      <c r="S1408" s="12">
        <f>ABS(Table1[[#This Row],[Discounts]]/Table1[[#This Row],[Gross Sales]])</f>
        <v>9.6664576540423042E-2</v>
      </c>
      <c r="T1408" s="17">
        <f>Table1[[#This Row],[logistics cost]]/Table1[[#This Row],[Net Sales]]</f>
        <v>5.6576270072685328E-2</v>
      </c>
      <c r="U1408" s="1">
        <f>Table1[[#This Row],[PROFIT]]/Table1[[#This Row],[Volume]]</f>
        <v>104.50985703536493</v>
      </c>
      <c r="V1408" s="1">
        <f>ABS(Table1[[#This Row],[Discounts]])</f>
        <v>4624.82</v>
      </c>
    </row>
    <row r="1409" spans="1:22" ht="21.75" customHeight="1" x14ac:dyDescent="0.3">
      <c r="A1409" s="1">
        <v>1110010</v>
      </c>
      <c r="B1409" s="1" t="s">
        <v>15</v>
      </c>
      <c r="C1409" s="1">
        <v>202512</v>
      </c>
      <c r="D1409" s="1" t="s">
        <v>16</v>
      </c>
      <c r="E1409" s="1" t="s">
        <v>17</v>
      </c>
      <c r="F1409" s="1" t="s">
        <v>18</v>
      </c>
      <c r="G1409" s="1" t="s">
        <v>43</v>
      </c>
      <c r="H1409" s="1" t="s">
        <v>31</v>
      </c>
      <c r="I1409" s="5">
        <v>67.8</v>
      </c>
      <c r="J1409" s="5">
        <v>28476</v>
      </c>
      <c r="K1409" s="5">
        <v>-659.6</v>
      </c>
      <c r="L1409" s="5">
        <v>27816.400000000001</v>
      </c>
      <c r="M1409" s="5">
        <v>-17271.099999999999</v>
      </c>
      <c r="N1409" s="5">
        <v>-1055.46</v>
      </c>
      <c r="O1409" s="5">
        <v>-303.79000000000002</v>
      </c>
      <c r="P1409" s="5">
        <f>Table1[[#This Row],[Net Sales]]+(Table1[[#This Row],[Cost of Goods Sold]]+Table1[[#This Row],[Distribution]]+Table1[[#This Row],[Warehousing]])</f>
        <v>9186.0500000000029</v>
      </c>
      <c r="Q1409" s="12">
        <f>Table1[[#This Row],[PROFIT]]/Table1[[#This Row],[Net Sales]]</f>
        <v>0.33023863620022731</v>
      </c>
      <c r="R1409" s="14">
        <f>ABS(Table1[[#This Row],[Distribution]])+ABS(Table1[[#This Row],[Warehousing]])</f>
        <v>1359.25</v>
      </c>
      <c r="S1409" s="12">
        <f>ABS(Table1[[#This Row],[Discounts]]/Table1[[#This Row],[Gross Sales]])</f>
        <v>2.3163365641241749E-2</v>
      </c>
      <c r="T1409" s="17">
        <f>Table1[[#This Row],[logistics cost]]/Table1[[#This Row],[Net Sales]]</f>
        <v>4.8865058023324366E-2</v>
      </c>
      <c r="U1409" s="1">
        <f>Table1[[#This Row],[PROFIT]]/Table1[[#This Row],[Volume]]</f>
        <v>135.48746312684369</v>
      </c>
      <c r="V1409" s="1">
        <f>ABS(Table1[[#This Row],[Discounts]])</f>
        <v>659.6</v>
      </c>
    </row>
    <row r="1410" spans="1:22" ht="21.75" customHeight="1" x14ac:dyDescent="0.3">
      <c r="A1410" s="1">
        <v>1110010</v>
      </c>
      <c r="B1410" s="1" t="s">
        <v>15</v>
      </c>
      <c r="C1410" s="1">
        <v>202503</v>
      </c>
      <c r="D1410" s="1" t="s">
        <v>16</v>
      </c>
      <c r="E1410" s="1" t="s">
        <v>17</v>
      </c>
      <c r="F1410" s="1" t="s">
        <v>18</v>
      </c>
      <c r="G1410" s="1" t="s">
        <v>42</v>
      </c>
      <c r="H1410" s="1" t="s">
        <v>20</v>
      </c>
      <c r="I1410" s="5">
        <v>118.2</v>
      </c>
      <c r="J1410" s="5">
        <v>49644</v>
      </c>
      <c r="K1410" s="5">
        <v>-4253.71</v>
      </c>
      <c r="L1410" s="5">
        <v>45390.29</v>
      </c>
      <c r="M1410" s="5">
        <v>-29603.71</v>
      </c>
      <c r="N1410" s="5">
        <v>-1029.82</v>
      </c>
      <c r="O1410" s="5">
        <v>-727.73</v>
      </c>
      <c r="P1410" s="5">
        <f>Table1[[#This Row],[Net Sales]]+(Table1[[#This Row],[Cost of Goods Sold]]+Table1[[#This Row],[Distribution]]+Table1[[#This Row],[Warehousing]])</f>
        <v>14029.030000000002</v>
      </c>
      <c r="Q1410" s="12">
        <f>Table1[[#This Row],[PROFIT]]/Table1[[#This Row],[Net Sales]]</f>
        <v>0.30907557541491809</v>
      </c>
      <c r="R1410" s="14">
        <f>ABS(Table1[[#This Row],[Distribution]])+ABS(Table1[[#This Row],[Warehousing]])</f>
        <v>1757.55</v>
      </c>
      <c r="S1410" s="12">
        <f>ABS(Table1[[#This Row],[Discounts]]/Table1[[#This Row],[Gross Sales]])</f>
        <v>8.5684272016759322E-2</v>
      </c>
      <c r="T1410" s="17">
        <f>Table1[[#This Row],[logistics cost]]/Table1[[#This Row],[Net Sales]]</f>
        <v>3.8720836548962342E-2</v>
      </c>
      <c r="U1410" s="1">
        <f>Table1[[#This Row],[PROFIT]]/Table1[[#This Row],[Volume]]</f>
        <v>118.68891708967853</v>
      </c>
      <c r="V1410" s="1">
        <f>ABS(Table1[[#This Row],[Discounts]])</f>
        <v>4253.71</v>
      </c>
    </row>
    <row r="1411" spans="1:22" ht="21.75" customHeight="1" x14ac:dyDescent="0.3">
      <c r="A1411" s="1">
        <v>1110010</v>
      </c>
      <c r="B1411" s="1" t="s">
        <v>15</v>
      </c>
      <c r="C1411" s="1">
        <v>202504</v>
      </c>
      <c r="D1411" s="1" t="s">
        <v>16</v>
      </c>
      <c r="E1411" s="1" t="s">
        <v>17</v>
      </c>
      <c r="F1411" s="1" t="s">
        <v>18</v>
      </c>
      <c r="G1411" s="1" t="s">
        <v>40</v>
      </c>
      <c r="H1411" s="1" t="s">
        <v>34</v>
      </c>
      <c r="I1411" s="5">
        <v>274.89999999999998</v>
      </c>
      <c r="J1411" s="5">
        <v>115458</v>
      </c>
      <c r="K1411" s="5">
        <v>-8971.76</v>
      </c>
      <c r="L1411" s="5">
        <v>106486.24</v>
      </c>
      <c r="M1411" s="5">
        <v>-68084.38</v>
      </c>
      <c r="N1411" s="5">
        <v>-3279.75</v>
      </c>
      <c r="O1411" s="5">
        <v>-2083.83</v>
      </c>
      <c r="P1411" s="5">
        <f>Table1[[#This Row],[Net Sales]]+(Table1[[#This Row],[Cost of Goods Sold]]+Table1[[#This Row],[Distribution]]+Table1[[#This Row],[Warehousing]])</f>
        <v>33038.28</v>
      </c>
      <c r="Q1411" s="12">
        <f>Table1[[#This Row],[PROFIT]]/Table1[[#This Row],[Net Sales]]</f>
        <v>0.31025867755308101</v>
      </c>
      <c r="R1411" s="14">
        <f>ABS(Table1[[#This Row],[Distribution]])+ABS(Table1[[#This Row],[Warehousing]])</f>
        <v>5363.58</v>
      </c>
      <c r="S1411" s="12">
        <f>ABS(Table1[[#This Row],[Discounts]]/Table1[[#This Row],[Gross Sales]])</f>
        <v>7.7705832423911728E-2</v>
      </c>
      <c r="T1411" s="17">
        <f>Table1[[#This Row],[logistics cost]]/Table1[[#This Row],[Net Sales]]</f>
        <v>5.0368761259670727E-2</v>
      </c>
      <c r="U1411" s="1">
        <f>Table1[[#This Row],[PROFIT]]/Table1[[#This Row],[Volume]]</f>
        <v>120.18290287377229</v>
      </c>
      <c r="V1411" s="1">
        <f>ABS(Table1[[#This Row],[Discounts]])</f>
        <v>8971.76</v>
      </c>
    </row>
    <row r="1412" spans="1:22" ht="21.75" customHeight="1" x14ac:dyDescent="0.3">
      <c r="A1412" s="1">
        <v>1110010</v>
      </c>
      <c r="B1412" s="1" t="s">
        <v>15</v>
      </c>
      <c r="C1412" s="1">
        <v>202512</v>
      </c>
      <c r="D1412" s="1" t="s">
        <v>16</v>
      </c>
      <c r="E1412" s="1" t="s">
        <v>17</v>
      </c>
      <c r="F1412" s="1" t="s">
        <v>18</v>
      </c>
      <c r="G1412" s="1" t="s">
        <v>35</v>
      </c>
      <c r="H1412" s="1" t="s">
        <v>31</v>
      </c>
      <c r="I1412" s="5">
        <v>101.4</v>
      </c>
      <c r="J1412" s="5">
        <v>42588</v>
      </c>
      <c r="K1412" s="5">
        <v>-1338.32</v>
      </c>
      <c r="L1412" s="5">
        <v>41249.68</v>
      </c>
      <c r="M1412" s="5">
        <v>-25886.240000000002</v>
      </c>
      <c r="N1412" s="5">
        <v>-1249.6500000000001</v>
      </c>
      <c r="O1412" s="5">
        <v>-744.74</v>
      </c>
      <c r="P1412" s="5">
        <f>Table1[[#This Row],[Net Sales]]+(Table1[[#This Row],[Cost of Goods Sold]]+Table1[[#This Row],[Distribution]]+Table1[[#This Row],[Warehousing]])</f>
        <v>13369.049999999996</v>
      </c>
      <c r="Q1412" s="12">
        <f>Table1[[#This Row],[PROFIT]]/Table1[[#This Row],[Net Sales]]</f>
        <v>0.32410069605388442</v>
      </c>
      <c r="R1412" s="14">
        <f>ABS(Table1[[#This Row],[Distribution]])+ABS(Table1[[#This Row],[Warehousing]])</f>
        <v>1994.39</v>
      </c>
      <c r="S1412" s="12">
        <f>ABS(Table1[[#This Row],[Discounts]]/Table1[[#This Row],[Gross Sales]])</f>
        <v>3.1424814501737577E-2</v>
      </c>
      <c r="T1412" s="17">
        <f>Table1[[#This Row],[logistics cost]]/Table1[[#This Row],[Net Sales]]</f>
        <v>4.8349223557613057E-2</v>
      </c>
      <c r="U1412" s="1">
        <f>Table1[[#This Row],[PROFIT]]/Table1[[#This Row],[Volume]]</f>
        <v>131.84467455621296</v>
      </c>
      <c r="V1412" s="1">
        <f>ABS(Table1[[#This Row],[Discounts]])</f>
        <v>1338.32</v>
      </c>
    </row>
    <row r="1413" spans="1:22" ht="21.75" customHeight="1" x14ac:dyDescent="0.3">
      <c r="A1413" s="1">
        <v>1110020</v>
      </c>
      <c r="B1413" s="1" t="s">
        <v>41</v>
      </c>
      <c r="C1413" s="1">
        <v>202512</v>
      </c>
      <c r="D1413" s="1" t="s">
        <v>16</v>
      </c>
      <c r="E1413" s="1" t="s">
        <v>28</v>
      </c>
      <c r="F1413" s="1" t="s">
        <v>29</v>
      </c>
      <c r="G1413" s="1" t="s">
        <v>36</v>
      </c>
      <c r="H1413" s="1" t="s">
        <v>37</v>
      </c>
      <c r="I1413" s="5">
        <v>73.7</v>
      </c>
      <c r="J1413" s="5">
        <v>33165</v>
      </c>
      <c r="K1413" s="5">
        <v>-3188.93</v>
      </c>
      <c r="L1413" s="5">
        <v>29976.07</v>
      </c>
      <c r="M1413" s="5">
        <v>-20180.34</v>
      </c>
      <c r="N1413" s="5">
        <v>-662.61</v>
      </c>
      <c r="O1413" s="5">
        <v>-367.57</v>
      </c>
      <c r="P1413" s="5">
        <f>Table1[[#This Row],[Net Sales]]+(Table1[[#This Row],[Cost of Goods Sold]]+Table1[[#This Row],[Distribution]]+Table1[[#This Row],[Warehousing]])</f>
        <v>8765.5499999999993</v>
      </c>
      <c r="Q1413" s="12">
        <f>Table1[[#This Row],[PROFIT]]/Table1[[#This Row],[Net Sales]]</f>
        <v>0.29241825229257867</v>
      </c>
      <c r="R1413" s="14">
        <f>ABS(Table1[[#This Row],[Distribution]])+ABS(Table1[[#This Row],[Warehousing]])</f>
        <v>1030.18</v>
      </c>
      <c r="S1413" s="12">
        <f>ABS(Table1[[#This Row],[Discounts]]/Table1[[#This Row],[Gross Sales]])</f>
        <v>9.6153475048997433E-2</v>
      </c>
      <c r="T1413" s="17">
        <f>Table1[[#This Row],[logistics cost]]/Table1[[#This Row],[Net Sales]]</f>
        <v>3.4366746541491265E-2</v>
      </c>
      <c r="U1413" s="1">
        <f>Table1[[#This Row],[PROFIT]]/Table1[[#This Row],[Volume]]</f>
        <v>118.93554952510175</v>
      </c>
      <c r="V1413" s="1">
        <f>ABS(Table1[[#This Row],[Discounts]])</f>
        <v>3188.93</v>
      </c>
    </row>
    <row r="1414" spans="1:22" ht="21.75" customHeight="1" x14ac:dyDescent="0.3">
      <c r="A1414" s="1">
        <v>1110020</v>
      </c>
      <c r="B1414" s="1" t="s">
        <v>41</v>
      </c>
      <c r="C1414" s="1">
        <v>202511</v>
      </c>
      <c r="D1414" s="1" t="s">
        <v>16</v>
      </c>
      <c r="E1414" s="1" t="s">
        <v>28</v>
      </c>
      <c r="F1414" s="1" t="s">
        <v>29</v>
      </c>
      <c r="G1414" s="1" t="s">
        <v>40</v>
      </c>
      <c r="H1414" s="1" t="s">
        <v>34</v>
      </c>
      <c r="I1414" s="5">
        <v>293.5</v>
      </c>
      <c r="J1414" s="5">
        <v>132075</v>
      </c>
      <c r="K1414" s="5">
        <v>-11893.45</v>
      </c>
      <c r="L1414" s="5">
        <v>120181.55</v>
      </c>
      <c r="M1414" s="5">
        <v>-78261.63</v>
      </c>
      <c r="N1414" s="5">
        <v>-3790.93</v>
      </c>
      <c r="O1414" s="5">
        <v>-2263.7199999999998</v>
      </c>
      <c r="P1414" s="5">
        <f>Table1[[#This Row],[Net Sales]]+(Table1[[#This Row],[Cost of Goods Sold]]+Table1[[#This Row],[Distribution]]+Table1[[#This Row],[Warehousing]])</f>
        <v>35865.270000000004</v>
      </c>
      <c r="Q1414" s="12">
        <f>Table1[[#This Row],[PROFIT]]/Table1[[#This Row],[Net Sales]]</f>
        <v>0.29842575669892762</v>
      </c>
      <c r="R1414" s="14">
        <f>ABS(Table1[[#This Row],[Distribution]])+ABS(Table1[[#This Row],[Warehousing]])</f>
        <v>6054.65</v>
      </c>
      <c r="S1414" s="12">
        <f>ABS(Table1[[#This Row],[Discounts]]/Table1[[#This Row],[Gross Sales]])</f>
        <v>9.0050728752602699E-2</v>
      </c>
      <c r="T1414" s="17">
        <f>Table1[[#This Row],[logistics cost]]/Table1[[#This Row],[Net Sales]]</f>
        <v>5.0379197139660783E-2</v>
      </c>
      <c r="U1414" s="1">
        <f>Table1[[#This Row],[PROFIT]]/Table1[[#This Row],[Volume]]</f>
        <v>122.19853492333903</v>
      </c>
      <c r="V1414" s="1">
        <f>ABS(Table1[[#This Row],[Discounts]])</f>
        <v>11893.45</v>
      </c>
    </row>
    <row r="1415" spans="1:22" ht="21.75" customHeight="1" x14ac:dyDescent="0.3">
      <c r="A1415" s="1">
        <v>1110020</v>
      </c>
      <c r="B1415" s="1" t="s">
        <v>41</v>
      </c>
      <c r="C1415" s="1">
        <v>202412</v>
      </c>
      <c r="D1415" s="1" t="s">
        <v>16</v>
      </c>
      <c r="E1415" s="1" t="s">
        <v>28</v>
      </c>
      <c r="F1415" s="1" t="s">
        <v>29</v>
      </c>
      <c r="G1415" s="1" t="s">
        <v>40</v>
      </c>
      <c r="H1415" s="1" t="s">
        <v>34</v>
      </c>
      <c r="I1415" s="5">
        <v>215.3</v>
      </c>
      <c r="J1415" s="5">
        <v>96885</v>
      </c>
      <c r="K1415" s="5">
        <v>-8465.91</v>
      </c>
      <c r="L1415" s="5">
        <v>88419.09</v>
      </c>
      <c r="M1415" s="5">
        <v>-59778.15</v>
      </c>
      <c r="N1415" s="5">
        <v>-1828.91</v>
      </c>
      <c r="O1415" s="5">
        <v>-1685.28</v>
      </c>
      <c r="P1415" s="5">
        <f>Table1[[#This Row],[Net Sales]]+(Table1[[#This Row],[Cost of Goods Sold]]+Table1[[#This Row],[Distribution]]+Table1[[#This Row],[Warehousing]])</f>
        <v>25126.749999999993</v>
      </c>
      <c r="Q1415" s="12">
        <f>Table1[[#This Row],[PROFIT]]/Table1[[#This Row],[Net Sales]]</f>
        <v>0.28417788511508085</v>
      </c>
      <c r="R1415" s="14">
        <f>ABS(Table1[[#This Row],[Distribution]])+ABS(Table1[[#This Row],[Warehousing]])</f>
        <v>3514.19</v>
      </c>
      <c r="S1415" s="12">
        <f>ABS(Table1[[#This Row],[Discounts]]/Table1[[#This Row],[Gross Sales]])</f>
        <v>8.7381018733550087E-2</v>
      </c>
      <c r="T1415" s="17">
        <f>Table1[[#This Row],[logistics cost]]/Table1[[#This Row],[Net Sales]]</f>
        <v>3.9744697666533324E-2</v>
      </c>
      <c r="U1415" s="1">
        <f>Table1[[#This Row],[PROFIT]]/Table1[[#This Row],[Volume]]</f>
        <v>116.70575940548069</v>
      </c>
      <c r="V1415" s="1">
        <f>ABS(Table1[[#This Row],[Discounts]])</f>
        <v>8465.91</v>
      </c>
    </row>
    <row r="1416" spans="1:22" ht="21.75" customHeight="1" x14ac:dyDescent="0.3">
      <c r="A1416" s="1">
        <v>1120020</v>
      </c>
      <c r="B1416" s="1" t="s">
        <v>21</v>
      </c>
      <c r="C1416" s="1">
        <v>202406</v>
      </c>
      <c r="D1416" s="1" t="s">
        <v>22</v>
      </c>
      <c r="E1416" s="1" t="s">
        <v>23</v>
      </c>
      <c r="F1416" s="1" t="s">
        <v>24</v>
      </c>
      <c r="G1416" s="1" t="s">
        <v>38</v>
      </c>
      <c r="H1416" s="1" t="s">
        <v>20</v>
      </c>
      <c r="I1416" s="5">
        <v>11.6</v>
      </c>
      <c r="J1416" s="5">
        <v>4408</v>
      </c>
      <c r="K1416" s="5">
        <v>-348.4</v>
      </c>
      <c r="L1416" s="5">
        <v>4059.6</v>
      </c>
      <c r="M1416" s="5">
        <v>-2720.43</v>
      </c>
      <c r="N1416" s="5">
        <v>-100.5</v>
      </c>
      <c r="O1416" s="5">
        <v>-56.7</v>
      </c>
      <c r="P1416" s="5">
        <f>Table1[[#This Row],[Net Sales]]+(Table1[[#This Row],[Cost of Goods Sold]]+Table1[[#This Row],[Distribution]]+Table1[[#This Row],[Warehousing]])</f>
        <v>1181.9700000000003</v>
      </c>
      <c r="Q1416" s="12">
        <f>Table1[[#This Row],[PROFIT]]/Table1[[#This Row],[Net Sales]]</f>
        <v>0.29115430091634653</v>
      </c>
      <c r="R1416" s="14">
        <f>ABS(Table1[[#This Row],[Distribution]])+ABS(Table1[[#This Row],[Warehousing]])</f>
        <v>157.19999999999999</v>
      </c>
      <c r="S1416" s="12">
        <f>ABS(Table1[[#This Row],[Discounts]]/Table1[[#This Row],[Gross Sales]])</f>
        <v>7.9038112522686027E-2</v>
      </c>
      <c r="T1416" s="17">
        <f>Table1[[#This Row],[logistics cost]]/Table1[[#This Row],[Net Sales]]</f>
        <v>3.8723026899201887E-2</v>
      </c>
      <c r="U1416" s="1">
        <f>Table1[[#This Row],[PROFIT]]/Table1[[#This Row],[Volume]]</f>
        <v>101.8939655172414</v>
      </c>
      <c r="V1416" s="1">
        <f>ABS(Table1[[#This Row],[Discounts]])</f>
        <v>348.4</v>
      </c>
    </row>
    <row r="1417" spans="1:22" ht="21.75" customHeight="1" x14ac:dyDescent="0.3">
      <c r="A1417" s="1">
        <v>1110010</v>
      </c>
      <c r="B1417" s="1" t="s">
        <v>15</v>
      </c>
      <c r="C1417" s="1">
        <v>202412</v>
      </c>
      <c r="D1417" s="1" t="s">
        <v>16</v>
      </c>
      <c r="E1417" s="1" t="s">
        <v>17</v>
      </c>
      <c r="F1417" s="1" t="s">
        <v>18</v>
      </c>
      <c r="G1417" s="1" t="s">
        <v>35</v>
      </c>
      <c r="H1417" s="1" t="s">
        <v>31</v>
      </c>
      <c r="I1417" s="5">
        <v>30.7</v>
      </c>
      <c r="J1417" s="5">
        <v>12894</v>
      </c>
      <c r="K1417" s="5">
        <v>-482.11</v>
      </c>
      <c r="L1417" s="5">
        <v>12411.89</v>
      </c>
      <c r="M1417" s="5">
        <v>-8418.32</v>
      </c>
      <c r="N1417" s="5">
        <v>-348.94</v>
      </c>
      <c r="O1417" s="5">
        <v>-247.33</v>
      </c>
      <c r="P1417" s="5">
        <f>Table1[[#This Row],[Net Sales]]+(Table1[[#This Row],[Cost of Goods Sold]]+Table1[[#This Row],[Distribution]]+Table1[[#This Row],[Warehousing]])</f>
        <v>3397.2999999999993</v>
      </c>
      <c r="Q1417" s="12">
        <f>Table1[[#This Row],[PROFIT]]/Table1[[#This Row],[Net Sales]]</f>
        <v>0.27371335066617569</v>
      </c>
      <c r="R1417" s="14">
        <f>ABS(Table1[[#This Row],[Distribution]])+ABS(Table1[[#This Row],[Warehousing]])</f>
        <v>596.27</v>
      </c>
      <c r="S1417" s="12">
        <f>ABS(Table1[[#This Row],[Discounts]]/Table1[[#This Row],[Gross Sales]])</f>
        <v>3.7390259035210177E-2</v>
      </c>
      <c r="T1417" s="17">
        <f>Table1[[#This Row],[logistics cost]]/Table1[[#This Row],[Net Sales]]</f>
        <v>4.8040225944638568E-2</v>
      </c>
      <c r="U1417" s="1">
        <f>Table1[[#This Row],[PROFIT]]/Table1[[#This Row],[Volume]]</f>
        <v>110.66123778501627</v>
      </c>
      <c r="V1417" s="1">
        <f>ABS(Table1[[#This Row],[Discounts]])</f>
        <v>482.11</v>
      </c>
    </row>
    <row r="1418" spans="1:22" ht="21.75" customHeight="1" x14ac:dyDescent="0.3">
      <c r="A1418" s="1">
        <v>1120020</v>
      </c>
      <c r="B1418" s="1" t="s">
        <v>21</v>
      </c>
      <c r="C1418" s="1">
        <v>202404</v>
      </c>
      <c r="D1418" s="1" t="s">
        <v>22</v>
      </c>
      <c r="E1418" s="1" t="s">
        <v>23</v>
      </c>
      <c r="F1418" s="1" t="s">
        <v>24</v>
      </c>
      <c r="G1418" s="1" t="s">
        <v>40</v>
      </c>
      <c r="H1418" s="1" t="s">
        <v>34</v>
      </c>
      <c r="I1418" s="5">
        <v>236.2</v>
      </c>
      <c r="J1418" s="5">
        <v>89756</v>
      </c>
      <c r="K1418" s="5">
        <v>-8047.87</v>
      </c>
      <c r="L1418" s="5">
        <v>81708.13</v>
      </c>
      <c r="M1418" s="5">
        <v>-53181.33</v>
      </c>
      <c r="N1418" s="5">
        <v>-2185.4499999999998</v>
      </c>
      <c r="O1418" s="5">
        <v>-1631.45</v>
      </c>
      <c r="P1418" s="5">
        <f>Table1[[#This Row],[Net Sales]]+(Table1[[#This Row],[Cost of Goods Sold]]+Table1[[#This Row],[Distribution]]+Table1[[#This Row],[Warehousing]])</f>
        <v>24709.900000000009</v>
      </c>
      <c r="Q1418" s="12">
        <f>Table1[[#This Row],[PROFIT]]/Table1[[#This Row],[Net Sales]]</f>
        <v>0.30241666282168012</v>
      </c>
      <c r="R1418" s="14">
        <f>ABS(Table1[[#This Row],[Distribution]])+ABS(Table1[[#This Row],[Warehousing]])</f>
        <v>3816.8999999999996</v>
      </c>
      <c r="S1418" s="12">
        <f>ABS(Table1[[#This Row],[Discounts]]/Table1[[#This Row],[Gross Sales]])</f>
        <v>8.9663866482463564E-2</v>
      </c>
      <c r="T1418" s="17">
        <f>Table1[[#This Row],[logistics cost]]/Table1[[#This Row],[Net Sales]]</f>
        <v>4.6713833739678037E-2</v>
      </c>
      <c r="U1418" s="1">
        <f>Table1[[#This Row],[PROFIT]]/Table1[[#This Row],[Volume]]</f>
        <v>104.61430990685864</v>
      </c>
      <c r="V1418" s="1">
        <f>ABS(Table1[[#This Row],[Discounts]])</f>
        <v>8047.87</v>
      </c>
    </row>
    <row r="1419" spans="1:22" ht="21.75" customHeight="1" x14ac:dyDescent="0.3">
      <c r="A1419" s="1">
        <v>1110020</v>
      </c>
      <c r="B1419" s="1" t="s">
        <v>41</v>
      </c>
      <c r="C1419" s="1">
        <v>202504</v>
      </c>
      <c r="D1419" s="1" t="s">
        <v>16</v>
      </c>
      <c r="E1419" s="1" t="s">
        <v>28</v>
      </c>
      <c r="F1419" s="1" t="s">
        <v>29</v>
      </c>
      <c r="G1419" s="1" t="s">
        <v>40</v>
      </c>
      <c r="H1419" s="1" t="s">
        <v>34</v>
      </c>
      <c r="I1419" s="5">
        <v>243</v>
      </c>
      <c r="J1419" s="5">
        <v>109350</v>
      </c>
      <c r="K1419" s="5">
        <v>-9151.44</v>
      </c>
      <c r="L1419" s="5">
        <v>100198.56</v>
      </c>
      <c r="M1419" s="5">
        <v>-62703.28</v>
      </c>
      <c r="N1419" s="5">
        <v>-3719.8</v>
      </c>
      <c r="O1419" s="5">
        <v>-1766.77</v>
      </c>
      <c r="P1419" s="5">
        <f>Table1[[#This Row],[Net Sales]]+(Table1[[#This Row],[Cost of Goods Sold]]+Table1[[#This Row],[Distribution]]+Table1[[#This Row],[Warehousing]])</f>
        <v>32008.709999999992</v>
      </c>
      <c r="Q1419" s="12">
        <f>Table1[[#This Row],[PROFIT]]/Table1[[#This Row],[Net Sales]]</f>
        <v>0.31945279453117881</v>
      </c>
      <c r="R1419" s="14">
        <f>ABS(Table1[[#This Row],[Distribution]])+ABS(Table1[[#This Row],[Warehousing]])</f>
        <v>5486.57</v>
      </c>
      <c r="S1419" s="12">
        <f>ABS(Table1[[#This Row],[Discounts]]/Table1[[#This Row],[Gross Sales]])</f>
        <v>8.3689437585733883E-2</v>
      </c>
      <c r="T1419" s="17">
        <f>Table1[[#This Row],[logistics cost]]/Table1[[#This Row],[Net Sales]]</f>
        <v>5.4756974551330877E-2</v>
      </c>
      <c r="U1419" s="1">
        <f>Table1[[#This Row],[PROFIT]]/Table1[[#This Row],[Volume]]</f>
        <v>131.72308641975306</v>
      </c>
      <c r="V1419" s="1">
        <f>ABS(Table1[[#This Row],[Discounts]])</f>
        <v>9151.44</v>
      </c>
    </row>
    <row r="1420" spans="1:22" ht="21.75" customHeight="1" x14ac:dyDescent="0.3">
      <c r="A1420" s="1">
        <v>1120010</v>
      </c>
      <c r="B1420" s="1" t="s">
        <v>32</v>
      </c>
      <c r="C1420" s="1">
        <v>202502</v>
      </c>
      <c r="D1420" s="1" t="s">
        <v>22</v>
      </c>
      <c r="E1420" s="1" t="s">
        <v>17</v>
      </c>
      <c r="F1420" s="1" t="s">
        <v>18</v>
      </c>
      <c r="G1420" s="1" t="s">
        <v>19</v>
      </c>
      <c r="H1420" s="1" t="s">
        <v>20</v>
      </c>
      <c r="I1420" s="5">
        <v>80.7</v>
      </c>
      <c r="J1420" s="5">
        <v>38736</v>
      </c>
      <c r="K1420" s="5">
        <v>-3445.28</v>
      </c>
      <c r="L1420" s="5">
        <v>35290.720000000001</v>
      </c>
      <c r="M1420" s="5">
        <v>-22147.53</v>
      </c>
      <c r="N1420" s="5">
        <v>-866.12</v>
      </c>
      <c r="O1420" s="5">
        <v>-514.34</v>
      </c>
      <c r="P1420" s="5">
        <f>Table1[[#This Row],[Net Sales]]+(Table1[[#This Row],[Cost of Goods Sold]]+Table1[[#This Row],[Distribution]]+Table1[[#This Row],[Warehousing]])</f>
        <v>11762.730000000003</v>
      </c>
      <c r="Q1420" s="12">
        <f>Table1[[#This Row],[PROFIT]]/Table1[[#This Row],[Net Sales]]</f>
        <v>0.33330943658842899</v>
      </c>
      <c r="R1420" s="14">
        <f>ABS(Table1[[#This Row],[Distribution]])+ABS(Table1[[#This Row],[Warehousing]])</f>
        <v>1380.46</v>
      </c>
      <c r="S1420" s="12">
        <f>ABS(Table1[[#This Row],[Discounts]]/Table1[[#This Row],[Gross Sales]])</f>
        <v>8.8942585708384966E-2</v>
      </c>
      <c r="T1420" s="17">
        <f>Table1[[#This Row],[logistics cost]]/Table1[[#This Row],[Net Sales]]</f>
        <v>3.9116798977181538E-2</v>
      </c>
      <c r="U1420" s="1">
        <f>Table1[[#This Row],[PROFIT]]/Table1[[#This Row],[Volume]]</f>
        <v>145.75873605947959</v>
      </c>
      <c r="V1420" s="1">
        <f>ABS(Table1[[#This Row],[Discounts]])</f>
        <v>3445.28</v>
      </c>
    </row>
    <row r="1421" spans="1:22" ht="21.75" customHeight="1" x14ac:dyDescent="0.3">
      <c r="A1421" s="1">
        <v>1110010</v>
      </c>
      <c r="B1421" s="1" t="s">
        <v>15</v>
      </c>
      <c r="C1421" s="1">
        <v>202405</v>
      </c>
      <c r="D1421" s="1" t="s">
        <v>16</v>
      </c>
      <c r="E1421" s="1" t="s">
        <v>17</v>
      </c>
      <c r="F1421" s="1" t="s">
        <v>18</v>
      </c>
      <c r="G1421" s="1" t="s">
        <v>19</v>
      </c>
      <c r="H1421" s="1" t="s">
        <v>20</v>
      </c>
      <c r="I1421" s="5">
        <v>106.1</v>
      </c>
      <c r="J1421" s="5">
        <v>44562</v>
      </c>
      <c r="K1421" s="5">
        <v>-3084.18</v>
      </c>
      <c r="L1421" s="5">
        <v>41477.82</v>
      </c>
      <c r="M1421" s="5">
        <v>-26801.72</v>
      </c>
      <c r="N1421" s="5">
        <v>-1646.1</v>
      </c>
      <c r="O1421" s="5">
        <v>-449.19</v>
      </c>
      <c r="P1421" s="5">
        <f>Table1[[#This Row],[Net Sales]]+(Table1[[#This Row],[Cost of Goods Sold]]+Table1[[#This Row],[Distribution]]+Table1[[#This Row],[Warehousing]])</f>
        <v>12580.810000000001</v>
      </c>
      <c r="Q1421" s="12">
        <f>Table1[[#This Row],[PROFIT]]/Table1[[#This Row],[Net Sales]]</f>
        <v>0.30331415681923501</v>
      </c>
      <c r="R1421" s="14">
        <f>ABS(Table1[[#This Row],[Distribution]])+ABS(Table1[[#This Row],[Warehousing]])</f>
        <v>2095.29</v>
      </c>
      <c r="S1421" s="12">
        <f>ABS(Table1[[#This Row],[Discounts]]/Table1[[#This Row],[Gross Sales]])</f>
        <v>6.9210986939544902E-2</v>
      </c>
      <c r="T1421" s="17">
        <f>Table1[[#This Row],[logistics cost]]/Table1[[#This Row],[Net Sales]]</f>
        <v>5.0515914288648725E-2</v>
      </c>
      <c r="U1421" s="1">
        <f>Table1[[#This Row],[PROFIT]]/Table1[[#This Row],[Volume]]</f>
        <v>118.57502356267673</v>
      </c>
      <c r="V1421" s="1">
        <f>ABS(Table1[[#This Row],[Discounts]])</f>
        <v>3084.18</v>
      </c>
    </row>
    <row r="1422" spans="1:22" ht="21.75" customHeight="1" x14ac:dyDescent="0.3">
      <c r="A1422" s="1">
        <v>1130010</v>
      </c>
      <c r="B1422" s="1" t="s">
        <v>26</v>
      </c>
      <c r="C1422" s="1">
        <v>202505</v>
      </c>
      <c r="D1422" s="1" t="s">
        <v>27</v>
      </c>
      <c r="E1422" s="1" t="s">
        <v>28</v>
      </c>
      <c r="F1422" s="1" t="s">
        <v>29</v>
      </c>
      <c r="G1422" s="1" t="s">
        <v>39</v>
      </c>
      <c r="H1422" s="1" t="s">
        <v>37</v>
      </c>
      <c r="I1422" s="5">
        <v>98.7</v>
      </c>
      <c r="J1422" s="5">
        <v>35532</v>
      </c>
      <c r="K1422" s="5">
        <v>-4036.45</v>
      </c>
      <c r="L1422" s="5">
        <v>31495.55</v>
      </c>
      <c r="M1422" s="5">
        <v>-19946.490000000002</v>
      </c>
      <c r="N1422" s="5">
        <v>-640.44000000000005</v>
      </c>
      <c r="O1422" s="5">
        <v>-545.95000000000005</v>
      </c>
      <c r="P1422" s="5">
        <f>Table1[[#This Row],[Net Sales]]+(Table1[[#This Row],[Cost of Goods Sold]]+Table1[[#This Row],[Distribution]]+Table1[[#This Row],[Warehousing]])</f>
        <v>10362.669999999998</v>
      </c>
      <c r="Q1422" s="12">
        <f>Table1[[#This Row],[PROFIT]]/Table1[[#This Row],[Net Sales]]</f>
        <v>0.32902013141539038</v>
      </c>
      <c r="R1422" s="14">
        <f>ABS(Table1[[#This Row],[Distribution]])+ABS(Table1[[#This Row],[Warehousing]])</f>
        <v>1186.3900000000001</v>
      </c>
      <c r="S1422" s="12">
        <f>ABS(Table1[[#This Row],[Discounts]]/Table1[[#This Row],[Gross Sales]])</f>
        <v>0.11360041652594843</v>
      </c>
      <c r="T1422" s="17">
        <f>Table1[[#This Row],[logistics cost]]/Table1[[#This Row],[Net Sales]]</f>
        <v>3.7668496025629022E-2</v>
      </c>
      <c r="U1422" s="1">
        <f>Table1[[#This Row],[PROFIT]]/Table1[[#This Row],[Volume]]</f>
        <v>104.99159067882471</v>
      </c>
      <c r="V1422" s="1">
        <f>ABS(Table1[[#This Row],[Discounts]])</f>
        <v>4036.45</v>
      </c>
    </row>
    <row r="1423" spans="1:22" ht="21.75" customHeight="1" x14ac:dyDescent="0.3">
      <c r="A1423" s="1">
        <v>1120010</v>
      </c>
      <c r="B1423" s="1" t="s">
        <v>32</v>
      </c>
      <c r="C1423" s="1">
        <v>202506</v>
      </c>
      <c r="D1423" s="1" t="s">
        <v>22</v>
      </c>
      <c r="E1423" s="1" t="s">
        <v>17</v>
      </c>
      <c r="F1423" s="1" t="s">
        <v>18</v>
      </c>
      <c r="G1423" s="1" t="s">
        <v>36</v>
      </c>
      <c r="H1423" s="1" t="s">
        <v>37</v>
      </c>
      <c r="I1423" s="5">
        <v>140.69999999999999</v>
      </c>
      <c r="J1423" s="5">
        <v>67536</v>
      </c>
      <c r="K1423" s="5">
        <v>-6025.36</v>
      </c>
      <c r="L1423" s="5">
        <v>61510.64</v>
      </c>
      <c r="M1423" s="5">
        <v>-41632.230000000003</v>
      </c>
      <c r="N1423" s="5">
        <v>-1883.3</v>
      </c>
      <c r="O1423" s="5">
        <v>-845.45</v>
      </c>
      <c r="P1423" s="5">
        <f>Table1[[#This Row],[Net Sales]]+(Table1[[#This Row],[Cost of Goods Sold]]+Table1[[#This Row],[Distribution]]+Table1[[#This Row],[Warehousing]])</f>
        <v>17149.659999999996</v>
      </c>
      <c r="Q1423" s="12">
        <f>Table1[[#This Row],[PROFIT]]/Table1[[#This Row],[Net Sales]]</f>
        <v>0.27880802410769906</v>
      </c>
      <c r="R1423" s="14">
        <f>ABS(Table1[[#This Row],[Distribution]])+ABS(Table1[[#This Row],[Warehousing]])</f>
        <v>2728.75</v>
      </c>
      <c r="S1423" s="12">
        <f>ABS(Table1[[#This Row],[Discounts]]/Table1[[#This Row],[Gross Sales]])</f>
        <v>8.921701018715944E-2</v>
      </c>
      <c r="T1423" s="17">
        <f>Table1[[#This Row],[logistics cost]]/Table1[[#This Row],[Net Sales]]</f>
        <v>4.4362243670363372E-2</v>
      </c>
      <c r="U1423" s="1">
        <f>Table1[[#This Row],[PROFIT]]/Table1[[#This Row],[Volume]]</f>
        <v>121.88813077469793</v>
      </c>
      <c r="V1423" s="1">
        <f>ABS(Table1[[#This Row],[Discounts]])</f>
        <v>6025.36</v>
      </c>
    </row>
    <row r="1424" spans="1:22" ht="21.75" customHeight="1" x14ac:dyDescent="0.3">
      <c r="A1424" s="1">
        <v>1110010</v>
      </c>
      <c r="B1424" s="1" t="s">
        <v>15</v>
      </c>
      <c r="C1424" s="1">
        <v>202511</v>
      </c>
      <c r="D1424" s="1" t="s">
        <v>16</v>
      </c>
      <c r="E1424" s="1" t="s">
        <v>17</v>
      </c>
      <c r="F1424" s="1" t="s">
        <v>18</v>
      </c>
      <c r="G1424" s="1" t="s">
        <v>36</v>
      </c>
      <c r="H1424" s="1" t="s">
        <v>37</v>
      </c>
      <c r="I1424" s="5">
        <v>88</v>
      </c>
      <c r="J1424" s="5">
        <v>36960</v>
      </c>
      <c r="K1424" s="5">
        <v>-4349.74</v>
      </c>
      <c r="L1424" s="5">
        <v>32610.26</v>
      </c>
      <c r="M1424" s="5">
        <v>-21411.24</v>
      </c>
      <c r="N1424" s="5">
        <v>-1211.99</v>
      </c>
      <c r="O1424" s="5">
        <v>-416.9</v>
      </c>
      <c r="P1424" s="5">
        <f>Table1[[#This Row],[Net Sales]]+(Table1[[#This Row],[Cost of Goods Sold]]+Table1[[#This Row],[Distribution]]+Table1[[#This Row],[Warehousing]])</f>
        <v>9570.1299999999937</v>
      </c>
      <c r="Q1424" s="12">
        <f>Table1[[#This Row],[PROFIT]]/Table1[[#This Row],[Net Sales]]</f>
        <v>0.29346990793694971</v>
      </c>
      <c r="R1424" s="14">
        <f>ABS(Table1[[#This Row],[Distribution]])+ABS(Table1[[#This Row],[Warehousing]])</f>
        <v>1628.8899999999999</v>
      </c>
      <c r="S1424" s="12">
        <f>ABS(Table1[[#This Row],[Discounts]]/Table1[[#This Row],[Gross Sales]])</f>
        <v>0.11768777056277056</v>
      </c>
      <c r="T1424" s="17">
        <f>Table1[[#This Row],[logistics cost]]/Table1[[#This Row],[Net Sales]]</f>
        <v>4.9950230387614203E-2</v>
      </c>
      <c r="U1424" s="1">
        <f>Table1[[#This Row],[PROFIT]]/Table1[[#This Row],[Volume]]</f>
        <v>108.7514772727272</v>
      </c>
      <c r="V1424" s="1">
        <f>ABS(Table1[[#This Row],[Discounts]])</f>
        <v>4349.74</v>
      </c>
    </row>
    <row r="1425" spans="1:22" ht="21.75" customHeight="1" x14ac:dyDescent="0.3">
      <c r="A1425" s="1">
        <v>1120020</v>
      </c>
      <c r="B1425" s="1" t="s">
        <v>21</v>
      </c>
      <c r="C1425" s="1">
        <v>202505</v>
      </c>
      <c r="D1425" s="1" t="s">
        <v>22</v>
      </c>
      <c r="E1425" s="1" t="s">
        <v>23</v>
      </c>
      <c r="F1425" s="1" t="s">
        <v>24</v>
      </c>
      <c r="G1425" s="1" t="s">
        <v>40</v>
      </c>
      <c r="H1425" s="1" t="s">
        <v>34</v>
      </c>
      <c r="I1425" s="5">
        <v>293</v>
      </c>
      <c r="J1425" s="5">
        <v>111340</v>
      </c>
      <c r="K1425" s="5">
        <v>-10779.09</v>
      </c>
      <c r="L1425" s="5">
        <v>100560.91</v>
      </c>
      <c r="M1425" s="5">
        <v>-65171.54</v>
      </c>
      <c r="N1425" s="5">
        <v>-2284.98</v>
      </c>
      <c r="O1425" s="5">
        <v>-1949.01</v>
      </c>
      <c r="P1425" s="5">
        <f>Table1[[#This Row],[Net Sales]]+(Table1[[#This Row],[Cost of Goods Sold]]+Table1[[#This Row],[Distribution]]+Table1[[#This Row],[Warehousing]])</f>
        <v>31155.380000000005</v>
      </c>
      <c r="Q1425" s="12">
        <f>Table1[[#This Row],[PROFIT]]/Table1[[#This Row],[Net Sales]]</f>
        <v>0.30981601101262912</v>
      </c>
      <c r="R1425" s="14">
        <f>ABS(Table1[[#This Row],[Distribution]])+ABS(Table1[[#This Row],[Warehousing]])</f>
        <v>4233.99</v>
      </c>
      <c r="S1425" s="12">
        <f>ABS(Table1[[#This Row],[Discounts]]/Table1[[#This Row],[Gross Sales]])</f>
        <v>9.6812376504400929E-2</v>
      </c>
      <c r="T1425" s="17">
        <f>Table1[[#This Row],[logistics cost]]/Table1[[#This Row],[Net Sales]]</f>
        <v>4.2103735934768287E-2</v>
      </c>
      <c r="U1425" s="1">
        <f>Table1[[#This Row],[PROFIT]]/Table1[[#This Row],[Volume]]</f>
        <v>106.33235494880547</v>
      </c>
      <c r="V1425" s="1">
        <f>ABS(Table1[[#This Row],[Discounts]])</f>
        <v>10779.09</v>
      </c>
    </row>
    <row r="1426" spans="1:22" ht="21.75" customHeight="1" x14ac:dyDescent="0.3">
      <c r="A1426" s="1">
        <v>1110010</v>
      </c>
      <c r="B1426" s="1" t="s">
        <v>15</v>
      </c>
      <c r="C1426" s="1">
        <v>202511</v>
      </c>
      <c r="D1426" s="1" t="s">
        <v>16</v>
      </c>
      <c r="E1426" s="1" t="s">
        <v>17</v>
      </c>
      <c r="F1426" s="1" t="s">
        <v>18</v>
      </c>
      <c r="G1426" s="1" t="s">
        <v>19</v>
      </c>
      <c r="H1426" s="1" t="s">
        <v>20</v>
      </c>
      <c r="I1426" s="5">
        <v>71.099999999999994</v>
      </c>
      <c r="J1426" s="5">
        <v>29862</v>
      </c>
      <c r="K1426" s="5">
        <v>-2070.87</v>
      </c>
      <c r="L1426" s="5">
        <v>27791.13</v>
      </c>
      <c r="M1426" s="5">
        <v>-18769.66</v>
      </c>
      <c r="N1426" s="5">
        <v>-896.61</v>
      </c>
      <c r="O1426" s="5">
        <v>-544.5</v>
      </c>
      <c r="P1426" s="5">
        <f>Table1[[#This Row],[Net Sales]]+(Table1[[#This Row],[Cost of Goods Sold]]+Table1[[#This Row],[Distribution]]+Table1[[#This Row],[Warehousing]])</f>
        <v>7580.3600000000006</v>
      </c>
      <c r="Q1426" s="12">
        <f>Table1[[#This Row],[PROFIT]]/Table1[[#This Row],[Net Sales]]</f>
        <v>0.27276184883450222</v>
      </c>
      <c r="R1426" s="14">
        <f>ABS(Table1[[#This Row],[Distribution]])+ABS(Table1[[#This Row],[Warehousing]])</f>
        <v>1441.1100000000001</v>
      </c>
      <c r="S1426" s="12">
        <f>ABS(Table1[[#This Row],[Discounts]]/Table1[[#This Row],[Gross Sales]])</f>
        <v>6.9348000803697005E-2</v>
      </c>
      <c r="T1426" s="17">
        <f>Table1[[#This Row],[logistics cost]]/Table1[[#This Row],[Net Sales]]</f>
        <v>5.1855034322102055E-2</v>
      </c>
      <c r="U1426" s="1">
        <f>Table1[[#This Row],[PROFIT]]/Table1[[#This Row],[Volume]]</f>
        <v>106.61547116736992</v>
      </c>
      <c r="V1426" s="1">
        <f>ABS(Table1[[#This Row],[Discounts]])</f>
        <v>2070.87</v>
      </c>
    </row>
    <row r="1427" spans="1:22" ht="21.75" customHeight="1" x14ac:dyDescent="0.3">
      <c r="A1427" s="1">
        <v>1110010</v>
      </c>
      <c r="B1427" s="1" t="s">
        <v>15</v>
      </c>
      <c r="C1427" s="1">
        <v>202405</v>
      </c>
      <c r="D1427" s="1" t="s">
        <v>16</v>
      </c>
      <c r="E1427" s="1" t="s">
        <v>17</v>
      </c>
      <c r="F1427" s="1" t="s">
        <v>18</v>
      </c>
      <c r="G1427" s="1" t="s">
        <v>30</v>
      </c>
      <c r="H1427" s="1" t="s">
        <v>31</v>
      </c>
      <c r="I1427" s="5">
        <v>62.9</v>
      </c>
      <c r="J1427" s="5">
        <v>26418</v>
      </c>
      <c r="K1427" s="5">
        <v>-613.03</v>
      </c>
      <c r="L1427" s="5">
        <v>25804.97</v>
      </c>
      <c r="M1427" s="5">
        <v>-17504.169999999998</v>
      </c>
      <c r="N1427" s="5">
        <v>-1020.05</v>
      </c>
      <c r="O1427" s="5">
        <v>-510.51</v>
      </c>
      <c r="P1427" s="5">
        <f>Table1[[#This Row],[Net Sales]]+(Table1[[#This Row],[Cost of Goods Sold]]+Table1[[#This Row],[Distribution]]+Table1[[#This Row],[Warehousing]])</f>
        <v>6770.2400000000052</v>
      </c>
      <c r="Q1427" s="12">
        <f>Table1[[#This Row],[PROFIT]]/Table1[[#This Row],[Net Sales]]</f>
        <v>0.2623618628504511</v>
      </c>
      <c r="R1427" s="14">
        <f>ABS(Table1[[#This Row],[Distribution]])+ABS(Table1[[#This Row],[Warehousing]])</f>
        <v>1530.56</v>
      </c>
      <c r="S1427" s="12">
        <f>ABS(Table1[[#This Row],[Discounts]]/Table1[[#This Row],[Gross Sales]])</f>
        <v>2.3205011734423499E-2</v>
      </c>
      <c r="T1427" s="17">
        <f>Table1[[#This Row],[logistics cost]]/Table1[[#This Row],[Net Sales]]</f>
        <v>5.9312605284950914E-2</v>
      </c>
      <c r="U1427" s="1">
        <f>Table1[[#This Row],[PROFIT]]/Table1[[#This Row],[Volume]]</f>
        <v>107.6349761526233</v>
      </c>
      <c r="V1427" s="1">
        <f>ABS(Table1[[#This Row],[Discounts]])</f>
        <v>613.03</v>
      </c>
    </row>
    <row r="1428" spans="1:22" ht="21.75" customHeight="1" x14ac:dyDescent="0.3">
      <c r="A1428" s="1">
        <v>1120020</v>
      </c>
      <c r="B1428" s="1" t="s">
        <v>21</v>
      </c>
      <c r="C1428" s="1">
        <v>202501</v>
      </c>
      <c r="D1428" s="1" t="s">
        <v>22</v>
      </c>
      <c r="E1428" s="1" t="s">
        <v>23</v>
      </c>
      <c r="F1428" s="1" t="s">
        <v>24</v>
      </c>
      <c r="G1428" s="1" t="s">
        <v>39</v>
      </c>
      <c r="H1428" s="1" t="s">
        <v>37</v>
      </c>
      <c r="I1428" s="5">
        <v>197.9</v>
      </c>
      <c r="J1428" s="5">
        <v>75202</v>
      </c>
      <c r="K1428" s="5">
        <v>-6763.89</v>
      </c>
      <c r="L1428" s="5">
        <v>68438.11</v>
      </c>
      <c r="M1428" s="5">
        <v>-43870.5</v>
      </c>
      <c r="N1428" s="5">
        <v>-1678.52</v>
      </c>
      <c r="O1428" s="5">
        <v>-1333.89</v>
      </c>
      <c r="P1428" s="5">
        <f>Table1[[#This Row],[Net Sales]]+(Table1[[#This Row],[Cost of Goods Sold]]+Table1[[#This Row],[Distribution]]+Table1[[#This Row],[Warehousing]])</f>
        <v>21555.200000000004</v>
      </c>
      <c r="Q1428" s="12">
        <f>Table1[[#This Row],[PROFIT]]/Table1[[#This Row],[Net Sales]]</f>
        <v>0.31495901917805741</v>
      </c>
      <c r="R1428" s="14">
        <f>ABS(Table1[[#This Row],[Distribution]])+ABS(Table1[[#This Row],[Warehousing]])</f>
        <v>3012.41</v>
      </c>
      <c r="S1428" s="12">
        <f>ABS(Table1[[#This Row],[Discounts]]/Table1[[#This Row],[Gross Sales]])</f>
        <v>8.9942953644849874E-2</v>
      </c>
      <c r="T1428" s="17">
        <f>Table1[[#This Row],[logistics cost]]/Table1[[#This Row],[Net Sales]]</f>
        <v>4.4016557441460609E-2</v>
      </c>
      <c r="U1428" s="1">
        <f>Table1[[#This Row],[PROFIT]]/Table1[[#This Row],[Volume]]</f>
        <v>108.91965639211725</v>
      </c>
      <c r="V1428" s="1">
        <f>ABS(Table1[[#This Row],[Discounts]])</f>
        <v>6763.89</v>
      </c>
    </row>
    <row r="1429" spans="1:22" ht="21.75" customHeight="1" x14ac:dyDescent="0.3">
      <c r="A1429" s="1">
        <v>1110020</v>
      </c>
      <c r="B1429" s="1" t="s">
        <v>41</v>
      </c>
      <c r="C1429" s="1">
        <v>202512</v>
      </c>
      <c r="D1429" s="1" t="s">
        <v>16</v>
      </c>
      <c r="E1429" s="1" t="s">
        <v>28</v>
      </c>
      <c r="F1429" s="1" t="s">
        <v>29</v>
      </c>
      <c r="G1429" s="1" t="s">
        <v>30</v>
      </c>
      <c r="H1429" s="1" t="s">
        <v>31</v>
      </c>
      <c r="I1429" s="5">
        <v>91.4</v>
      </c>
      <c r="J1429" s="5">
        <v>41130</v>
      </c>
      <c r="K1429" s="5">
        <v>-1599.41</v>
      </c>
      <c r="L1429" s="5">
        <v>39530.589999999997</v>
      </c>
      <c r="M1429" s="5">
        <v>-24869.119999999999</v>
      </c>
      <c r="N1429" s="5">
        <v>-1141.1500000000001</v>
      </c>
      <c r="O1429" s="5">
        <v>-661.05</v>
      </c>
      <c r="P1429" s="5">
        <f>Table1[[#This Row],[Net Sales]]+(Table1[[#This Row],[Cost of Goods Sold]]+Table1[[#This Row],[Distribution]]+Table1[[#This Row],[Warehousing]])</f>
        <v>12859.269999999997</v>
      </c>
      <c r="Q1429" s="12">
        <f>Table1[[#This Row],[PROFIT]]/Table1[[#This Row],[Net Sales]]</f>
        <v>0.325299217643855</v>
      </c>
      <c r="R1429" s="14">
        <f>ABS(Table1[[#This Row],[Distribution]])+ABS(Table1[[#This Row],[Warehousing]])</f>
        <v>1802.2</v>
      </c>
      <c r="S1429" s="12">
        <f>ABS(Table1[[#This Row],[Discounts]]/Table1[[#This Row],[Gross Sales]])</f>
        <v>3.8886700705081448E-2</v>
      </c>
      <c r="T1429" s="17">
        <f>Table1[[#This Row],[logistics cost]]/Table1[[#This Row],[Net Sales]]</f>
        <v>4.5590010166810066E-2</v>
      </c>
      <c r="U1429" s="1">
        <f>Table1[[#This Row],[PROFIT]]/Table1[[#This Row],[Volume]]</f>
        <v>140.69223194748355</v>
      </c>
      <c r="V1429" s="1">
        <f>ABS(Table1[[#This Row],[Discounts]])</f>
        <v>1599.41</v>
      </c>
    </row>
    <row r="1430" spans="1:22" ht="21.75" customHeight="1" x14ac:dyDescent="0.3">
      <c r="A1430" s="1">
        <v>1120010</v>
      </c>
      <c r="B1430" s="1" t="s">
        <v>32</v>
      </c>
      <c r="C1430" s="1">
        <v>202505</v>
      </c>
      <c r="D1430" s="1" t="s">
        <v>22</v>
      </c>
      <c r="E1430" s="1" t="s">
        <v>17</v>
      </c>
      <c r="F1430" s="1" t="s">
        <v>18</v>
      </c>
      <c r="G1430" s="1" t="s">
        <v>25</v>
      </c>
      <c r="H1430" s="1" t="s">
        <v>20</v>
      </c>
      <c r="I1430" s="5">
        <v>44.2</v>
      </c>
      <c r="J1430" s="5">
        <v>21216</v>
      </c>
      <c r="K1430" s="5">
        <v>-1338.27</v>
      </c>
      <c r="L1430" s="5">
        <v>19877.73</v>
      </c>
      <c r="M1430" s="5">
        <v>-13073.84</v>
      </c>
      <c r="N1430" s="5">
        <v>-584.85</v>
      </c>
      <c r="O1430" s="5">
        <v>-330.05</v>
      </c>
      <c r="P1430" s="5">
        <f>Table1[[#This Row],[Net Sales]]+(Table1[[#This Row],[Cost of Goods Sold]]+Table1[[#This Row],[Distribution]]+Table1[[#This Row],[Warehousing]])</f>
        <v>5888.99</v>
      </c>
      <c r="Q1430" s="12">
        <f>Table1[[#This Row],[PROFIT]]/Table1[[#This Row],[Net Sales]]</f>
        <v>0.29626068972664382</v>
      </c>
      <c r="R1430" s="14">
        <f>ABS(Table1[[#This Row],[Distribution]])+ABS(Table1[[#This Row],[Warehousing]])</f>
        <v>914.90000000000009</v>
      </c>
      <c r="S1430" s="12">
        <f>ABS(Table1[[#This Row],[Discounts]]/Table1[[#This Row],[Gross Sales]])</f>
        <v>6.3078337104072402E-2</v>
      </c>
      <c r="T1430" s="17">
        <f>Table1[[#This Row],[logistics cost]]/Table1[[#This Row],[Net Sales]]</f>
        <v>4.6026382288118416E-2</v>
      </c>
      <c r="U1430" s="1">
        <f>Table1[[#This Row],[PROFIT]]/Table1[[#This Row],[Volume]]</f>
        <v>133.23506787330317</v>
      </c>
      <c r="V1430" s="1">
        <f>ABS(Table1[[#This Row],[Discounts]])</f>
        <v>1338.27</v>
      </c>
    </row>
    <row r="1431" spans="1:22" ht="21.75" customHeight="1" x14ac:dyDescent="0.3">
      <c r="A1431" s="1">
        <v>1120010</v>
      </c>
      <c r="B1431" s="1" t="s">
        <v>32</v>
      </c>
      <c r="C1431" s="1">
        <v>202405</v>
      </c>
      <c r="D1431" s="1" t="s">
        <v>22</v>
      </c>
      <c r="E1431" s="1" t="s">
        <v>17</v>
      </c>
      <c r="F1431" s="1" t="s">
        <v>18</v>
      </c>
      <c r="G1431" s="1" t="s">
        <v>42</v>
      </c>
      <c r="H1431" s="1" t="s">
        <v>20</v>
      </c>
      <c r="I1431" s="5">
        <v>17.7</v>
      </c>
      <c r="J1431" s="5">
        <v>8496</v>
      </c>
      <c r="K1431" s="5">
        <v>-759.29</v>
      </c>
      <c r="L1431" s="5">
        <v>7736.71</v>
      </c>
      <c r="M1431" s="5">
        <v>-5219.42</v>
      </c>
      <c r="N1431" s="5">
        <v>-207.56</v>
      </c>
      <c r="O1431" s="5">
        <v>-98.42</v>
      </c>
      <c r="P1431" s="5">
        <f>Table1[[#This Row],[Net Sales]]+(Table1[[#This Row],[Cost of Goods Sold]]+Table1[[#This Row],[Distribution]]+Table1[[#This Row],[Warehousing]])</f>
        <v>2211.3099999999995</v>
      </c>
      <c r="Q1431" s="12">
        <f>Table1[[#This Row],[PROFIT]]/Table1[[#This Row],[Net Sales]]</f>
        <v>0.28582045856701355</v>
      </c>
      <c r="R1431" s="14">
        <f>ABS(Table1[[#This Row],[Distribution]])+ABS(Table1[[#This Row],[Warehousing]])</f>
        <v>305.98</v>
      </c>
      <c r="S1431" s="12">
        <f>ABS(Table1[[#This Row],[Discounts]]/Table1[[#This Row],[Gross Sales]])</f>
        <v>8.9370291902071561E-2</v>
      </c>
      <c r="T1431" s="17">
        <f>Table1[[#This Row],[logistics cost]]/Table1[[#This Row],[Net Sales]]</f>
        <v>3.9549110668488284E-2</v>
      </c>
      <c r="U1431" s="1">
        <f>Table1[[#This Row],[PROFIT]]/Table1[[#This Row],[Volume]]</f>
        <v>124.93276836158189</v>
      </c>
      <c r="V1431" s="1">
        <f>ABS(Table1[[#This Row],[Discounts]])</f>
        <v>759.29</v>
      </c>
    </row>
    <row r="1432" spans="1:22" ht="21.75" customHeight="1" x14ac:dyDescent="0.3">
      <c r="A1432" s="1">
        <v>1110010</v>
      </c>
      <c r="B1432" s="1" t="s">
        <v>15</v>
      </c>
      <c r="C1432" s="1">
        <v>202404</v>
      </c>
      <c r="D1432" s="1" t="s">
        <v>16</v>
      </c>
      <c r="E1432" s="1" t="s">
        <v>17</v>
      </c>
      <c r="F1432" s="1" t="s">
        <v>18</v>
      </c>
      <c r="G1432" s="1" t="s">
        <v>35</v>
      </c>
      <c r="H1432" s="1" t="s">
        <v>31</v>
      </c>
      <c r="I1432" s="5">
        <v>79</v>
      </c>
      <c r="J1432" s="5">
        <v>33180</v>
      </c>
      <c r="K1432" s="5">
        <v>-946.23</v>
      </c>
      <c r="L1432" s="5">
        <v>32233.77</v>
      </c>
      <c r="M1432" s="5">
        <v>-20310.740000000002</v>
      </c>
      <c r="N1432" s="5">
        <v>-1102.24</v>
      </c>
      <c r="O1432" s="5">
        <v>-601.32000000000005</v>
      </c>
      <c r="P1432" s="5">
        <f>Table1[[#This Row],[Net Sales]]+(Table1[[#This Row],[Cost of Goods Sold]]+Table1[[#This Row],[Distribution]]+Table1[[#This Row],[Warehousing]])</f>
        <v>10219.469999999998</v>
      </c>
      <c r="Q1432" s="12">
        <f>Table1[[#This Row],[PROFIT]]/Table1[[#This Row],[Net Sales]]</f>
        <v>0.31704234410061244</v>
      </c>
      <c r="R1432" s="14">
        <f>ABS(Table1[[#This Row],[Distribution]])+ABS(Table1[[#This Row],[Warehousing]])</f>
        <v>1703.56</v>
      </c>
      <c r="S1432" s="12">
        <f>ABS(Table1[[#This Row],[Discounts]]/Table1[[#This Row],[Gross Sales]])</f>
        <v>2.8518083182640146E-2</v>
      </c>
      <c r="T1432" s="17">
        <f>Table1[[#This Row],[logistics cost]]/Table1[[#This Row],[Net Sales]]</f>
        <v>5.2850163043292792E-2</v>
      </c>
      <c r="U1432" s="1">
        <f>Table1[[#This Row],[PROFIT]]/Table1[[#This Row],[Volume]]</f>
        <v>129.36037974683541</v>
      </c>
      <c r="V1432" s="1">
        <f>ABS(Table1[[#This Row],[Discounts]])</f>
        <v>946.23</v>
      </c>
    </row>
    <row r="1433" spans="1:22" ht="21.75" customHeight="1" x14ac:dyDescent="0.3">
      <c r="A1433" s="1">
        <v>1120020</v>
      </c>
      <c r="B1433" s="1" t="s">
        <v>21</v>
      </c>
      <c r="C1433" s="1">
        <v>202505</v>
      </c>
      <c r="D1433" s="1" t="s">
        <v>22</v>
      </c>
      <c r="E1433" s="1" t="s">
        <v>23</v>
      </c>
      <c r="F1433" s="1" t="s">
        <v>24</v>
      </c>
      <c r="G1433" s="1" t="s">
        <v>33</v>
      </c>
      <c r="H1433" s="1" t="s">
        <v>34</v>
      </c>
      <c r="I1433" s="5">
        <v>75.8</v>
      </c>
      <c r="J1433" s="5">
        <v>28804</v>
      </c>
      <c r="K1433" s="5">
        <v>-2878.33</v>
      </c>
      <c r="L1433" s="5">
        <v>25925.67</v>
      </c>
      <c r="M1433" s="5">
        <v>-17012.400000000001</v>
      </c>
      <c r="N1433" s="5">
        <v>-829.13</v>
      </c>
      <c r="O1433" s="5">
        <v>-353.25</v>
      </c>
      <c r="P1433" s="5">
        <f>Table1[[#This Row],[Net Sales]]+(Table1[[#This Row],[Cost of Goods Sold]]+Table1[[#This Row],[Distribution]]+Table1[[#This Row],[Warehousing]])</f>
        <v>7730.8899999999958</v>
      </c>
      <c r="Q1433" s="12">
        <f>Table1[[#This Row],[PROFIT]]/Table1[[#This Row],[Net Sales]]</f>
        <v>0.29819441503343969</v>
      </c>
      <c r="R1433" s="14">
        <f>ABS(Table1[[#This Row],[Distribution]])+ABS(Table1[[#This Row],[Warehousing]])</f>
        <v>1182.3800000000001</v>
      </c>
      <c r="S1433" s="12">
        <f>ABS(Table1[[#This Row],[Discounts]]/Table1[[#This Row],[Gross Sales]])</f>
        <v>9.9928134981252595E-2</v>
      </c>
      <c r="T1433" s="17">
        <f>Table1[[#This Row],[logistics cost]]/Table1[[#This Row],[Net Sales]]</f>
        <v>4.5606535915947405E-2</v>
      </c>
      <c r="U1433" s="1">
        <f>Table1[[#This Row],[PROFIT]]/Table1[[#This Row],[Volume]]</f>
        <v>101.99063324538254</v>
      </c>
      <c r="V1433" s="1">
        <f>ABS(Table1[[#This Row],[Discounts]])</f>
        <v>2878.33</v>
      </c>
    </row>
    <row r="1434" spans="1:22" ht="21.75" customHeight="1" x14ac:dyDescent="0.3">
      <c r="A1434" s="1">
        <v>1120020</v>
      </c>
      <c r="B1434" s="1" t="s">
        <v>21</v>
      </c>
      <c r="C1434" s="1">
        <v>202402</v>
      </c>
      <c r="D1434" s="1" t="s">
        <v>22</v>
      </c>
      <c r="E1434" s="1" t="s">
        <v>23</v>
      </c>
      <c r="F1434" s="1" t="s">
        <v>24</v>
      </c>
      <c r="G1434" s="1" t="s">
        <v>35</v>
      </c>
      <c r="H1434" s="1" t="s">
        <v>31</v>
      </c>
      <c r="I1434" s="5">
        <v>80.2</v>
      </c>
      <c r="J1434" s="5">
        <v>30476</v>
      </c>
      <c r="K1434" s="5">
        <v>-1136.8599999999999</v>
      </c>
      <c r="L1434" s="5">
        <v>29339.14</v>
      </c>
      <c r="M1434" s="5">
        <v>-18683.52</v>
      </c>
      <c r="N1434" s="5">
        <v>-1011.64</v>
      </c>
      <c r="O1434" s="5">
        <v>-374.33</v>
      </c>
      <c r="P1434" s="5">
        <f>Table1[[#This Row],[Net Sales]]+(Table1[[#This Row],[Cost of Goods Sold]]+Table1[[#This Row],[Distribution]]+Table1[[#This Row],[Warehousing]])</f>
        <v>9269.6499999999978</v>
      </c>
      <c r="Q1434" s="12">
        <f>Table1[[#This Row],[PROFIT]]/Table1[[#This Row],[Net Sales]]</f>
        <v>0.31594825206192129</v>
      </c>
      <c r="R1434" s="14">
        <f>ABS(Table1[[#This Row],[Distribution]])+ABS(Table1[[#This Row],[Warehousing]])</f>
        <v>1385.97</v>
      </c>
      <c r="S1434" s="12">
        <f>ABS(Table1[[#This Row],[Discounts]]/Table1[[#This Row],[Gross Sales]])</f>
        <v>3.7303451896574351E-2</v>
      </c>
      <c r="T1434" s="17">
        <f>Table1[[#This Row],[logistics cost]]/Table1[[#This Row],[Net Sales]]</f>
        <v>4.7239625974040141E-2</v>
      </c>
      <c r="U1434" s="1">
        <f>Table1[[#This Row],[PROFIT]]/Table1[[#This Row],[Volume]]</f>
        <v>115.58167082294261</v>
      </c>
      <c r="V1434" s="1">
        <f>ABS(Table1[[#This Row],[Discounts]])</f>
        <v>1136.8599999999999</v>
      </c>
    </row>
    <row r="1435" spans="1:22" ht="21.75" customHeight="1" x14ac:dyDescent="0.3">
      <c r="A1435" s="1">
        <v>1120010</v>
      </c>
      <c r="B1435" s="1" t="s">
        <v>32</v>
      </c>
      <c r="C1435" s="1">
        <v>202510</v>
      </c>
      <c r="D1435" s="1" t="s">
        <v>22</v>
      </c>
      <c r="E1435" s="1" t="s">
        <v>17</v>
      </c>
      <c r="F1435" s="1" t="s">
        <v>18</v>
      </c>
      <c r="G1435" s="1" t="s">
        <v>40</v>
      </c>
      <c r="H1435" s="1" t="s">
        <v>34</v>
      </c>
      <c r="I1435" s="5">
        <v>259.10000000000002</v>
      </c>
      <c r="J1435" s="5">
        <v>124368</v>
      </c>
      <c r="K1435" s="5">
        <v>-12373.7</v>
      </c>
      <c r="L1435" s="5">
        <v>111994.3</v>
      </c>
      <c r="M1435" s="5">
        <v>-69994.820000000007</v>
      </c>
      <c r="N1435" s="5">
        <v>-2466.41</v>
      </c>
      <c r="O1435" s="5">
        <v>-2022.61</v>
      </c>
      <c r="P1435" s="5">
        <f>Table1[[#This Row],[Net Sales]]+(Table1[[#This Row],[Cost of Goods Sold]]+Table1[[#This Row],[Distribution]]+Table1[[#This Row],[Warehousing]])</f>
        <v>37510.459999999992</v>
      </c>
      <c r="Q1435" s="12">
        <f>Table1[[#This Row],[PROFIT]]/Table1[[#This Row],[Net Sales]]</f>
        <v>0.33493186706823463</v>
      </c>
      <c r="R1435" s="14">
        <f>ABS(Table1[[#This Row],[Distribution]])+ABS(Table1[[#This Row],[Warehousing]])</f>
        <v>4489.0199999999995</v>
      </c>
      <c r="S1435" s="12">
        <f>ABS(Table1[[#This Row],[Discounts]]/Table1[[#This Row],[Gross Sales]])</f>
        <v>9.9492634761353407E-2</v>
      </c>
      <c r="T1435" s="17">
        <f>Table1[[#This Row],[logistics cost]]/Table1[[#This Row],[Net Sales]]</f>
        <v>4.0082575631081217E-2</v>
      </c>
      <c r="U1435" s="1">
        <f>Table1[[#This Row],[PROFIT]]/Table1[[#This Row],[Volume]]</f>
        <v>144.77213431107677</v>
      </c>
      <c r="V1435" s="1">
        <f>ABS(Table1[[#This Row],[Discounts]])</f>
        <v>12373.7</v>
      </c>
    </row>
    <row r="1436" spans="1:22" ht="21.75" customHeight="1" x14ac:dyDescent="0.3">
      <c r="A1436" s="1">
        <v>1110020</v>
      </c>
      <c r="B1436" s="1" t="s">
        <v>41</v>
      </c>
      <c r="C1436" s="1">
        <v>202507</v>
      </c>
      <c r="D1436" s="1" t="s">
        <v>16</v>
      </c>
      <c r="E1436" s="1" t="s">
        <v>28</v>
      </c>
      <c r="F1436" s="1" t="s">
        <v>29</v>
      </c>
      <c r="G1436" s="1" t="s">
        <v>30</v>
      </c>
      <c r="H1436" s="1" t="s">
        <v>31</v>
      </c>
      <c r="I1436" s="5">
        <v>57.7</v>
      </c>
      <c r="J1436" s="5">
        <v>25965</v>
      </c>
      <c r="K1436" s="5">
        <v>-657.31</v>
      </c>
      <c r="L1436" s="5">
        <v>25307.69</v>
      </c>
      <c r="M1436" s="5">
        <v>-17205.13</v>
      </c>
      <c r="N1436" s="5">
        <v>-924.37</v>
      </c>
      <c r="O1436" s="5">
        <v>-376.54</v>
      </c>
      <c r="P1436" s="5">
        <f>Table1[[#This Row],[Net Sales]]+(Table1[[#This Row],[Cost of Goods Sold]]+Table1[[#This Row],[Distribution]]+Table1[[#This Row],[Warehousing]])</f>
        <v>6801.6499999999978</v>
      </c>
      <c r="Q1436" s="12">
        <f>Table1[[#This Row],[PROFIT]]/Table1[[#This Row],[Net Sales]]</f>
        <v>0.26875823119375963</v>
      </c>
      <c r="R1436" s="14">
        <f>ABS(Table1[[#This Row],[Distribution]])+ABS(Table1[[#This Row],[Warehousing]])</f>
        <v>1300.9100000000001</v>
      </c>
      <c r="S1436" s="12">
        <f>ABS(Table1[[#This Row],[Discounts]]/Table1[[#This Row],[Gross Sales]])</f>
        <v>2.5315232043134989E-2</v>
      </c>
      <c r="T1436" s="17">
        <f>Table1[[#This Row],[logistics cost]]/Table1[[#This Row],[Net Sales]]</f>
        <v>5.1403743289095138E-2</v>
      </c>
      <c r="U1436" s="1">
        <f>Table1[[#This Row],[PROFIT]]/Table1[[#This Row],[Volume]]</f>
        <v>117.87954939341417</v>
      </c>
      <c r="V1436" s="1">
        <f>ABS(Table1[[#This Row],[Discounts]])</f>
        <v>657.31</v>
      </c>
    </row>
    <row r="1437" spans="1:22" ht="21.75" customHeight="1" x14ac:dyDescent="0.3">
      <c r="A1437" s="1">
        <v>1130010</v>
      </c>
      <c r="B1437" s="1" t="s">
        <v>26</v>
      </c>
      <c r="C1437" s="1">
        <v>202505</v>
      </c>
      <c r="D1437" s="1" t="s">
        <v>27</v>
      </c>
      <c r="E1437" s="1" t="s">
        <v>28</v>
      </c>
      <c r="F1437" s="1" t="s">
        <v>29</v>
      </c>
      <c r="G1437" s="1" t="s">
        <v>43</v>
      </c>
      <c r="H1437" s="1" t="s">
        <v>31</v>
      </c>
      <c r="I1437" s="5">
        <v>105.7</v>
      </c>
      <c r="J1437" s="5">
        <v>38052</v>
      </c>
      <c r="K1437" s="5">
        <v>-1269.08</v>
      </c>
      <c r="L1437" s="5">
        <v>36782.92</v>
      </c>
      <c r="M1437" s="5">
        <v>-22898.33</v>
      </c>
      <c r="N1437" s="5">
        <v>-814.96</v>
      </c>
      <c r="O1437" s="5">
        <v>-676.15</v>
      </c>
      <c r="P1437" s="5">
        <f>Table1[[#This Row],[Net Sales]]+(Table1[[#This Row],[Cost of Goods Sold]]+Table1[[#This Row],[Distribution]]+Table1[[#This Row],[Warehousing]])</f>
        <v>12393.479999999996</v>
      </c>
      <c r="Q1437" s="12">
        <f>Table1[[#This Row],[PROFIT]]/Table1[[#This Row],[Net Sales]]</f>
        <v>0.3369357299529237</v>
      </c>
      <c r="R1437" s="14">
        <f>ABS(Table1[[#This Row],[Distribution]])+ABS(Table1[[#This Row],[Warehousing]])</f>
        <v>1491.1100000000001</v>
      </c>
      <c r="S1437" s="12">
        <f>ABS(Table1[[#This Row],[Discounts]]/Table1[[#This Row],[Gross Sales]])</f>
        <v>3.3351203616104275E-2</v>
      </c>
      <c r="T1437" s="17">
        <f>Table1[[#This Row],[logistics cost]]/Table1[[#This Row],[Net Sales]]</f>
        <v>4.0538108448160186E-2</v>
      </c>
      <c r="U1437" s="1">
        <f>Table1[[#This Row],[PROFIT]]/Table1[[#This Row],[Volume]]</f>
        <v>117.25146641438027</v>
      </c>
      <c r="V1437" s="1">
        <f>ABS(Table1[[#This Row],[Discounts]])</f>
        <v>1269.08</v>
      </c>
    </row>
    <row r="1438" spans="1:22" ht="21.75" customHeight="1" x14ac:dyDescent="0.3">
      <c r="A1438" s="1">
        <v>1110010</v>
      </c>
      <c r="B1438" s="1" t="s">
        <v>15</v>
      </c>
      <c r="C1438" s="1">
        <v>202408</v>
      </c>
      <c r="D1438" s="1" t="s">
        <v>16</v>
      </c>
      <c r="E1438" s="1" t="s">
        <v>17</v>
      </c>
      <c r="F1438" s="1" t="s">
        <v>18</v>
      </c>
      <c r="G1438" s="1" t="s">
        <v>25</v>
      </c>
      <c r="H1438" s="1" t="s">
        <v>20</v>
      </c>
      <c r="I1438" s="5">
        <v>49.7</v>
      </c>
      <c r="J1438" s="5">
        <v>20874</v>
      </c>
      <c r="K1438" s="5">
        <v>-1673.64</v>
      </c>
      <c r="L1438" s="5">
        <v>19200.36</v>
      </c>
      <c r="M1438" s="5">
        <v>-12945.41</v>
      </c>
      <c r="N1438" s="5">
        <v>-545.99</v>
      </c>
      <c r="O1438" s="5">
        <v>-267.60000000000002</v>
      </c>
      <c r="P1438" s="5">
        <f>Table1[[#This Row],[Net Sales]]+(Table1[[#This Row],[Cost of Goods Sold]]+Table1[[#This Row],[Distribution]]+Table1[[#This Row],[Warehousing]])</f>
        <v>5441.3600000000006</v>
      </c>
      <c r="Q1438" s="12">
        <f>Table1[[#This Row],[PROFIT]]/Table1[[#This Row],[Net Sales]]</f>
        <v>0.28339885293817407</v>
      </c>
      <c r="R1438" s="14">
        <f>ABS(Table1[[#This Row],[Distribution]])+ABS(Table1[[#This Row],[Warehousing]])</f>
        <v>813.59</v>
      </c>
      <c r="S1438" s="12">
        <f>ABS(Table1[[#This Row],[Discounts]]/Table1[[#This Row],[Gross Sales]])</f>
        <v>8.0178212129922391E-2</v>
      </c>
      <c r="T1438" s="17">
        <f>Table1[[#This Row],[logistics cost]]/Table1[[#This Row],[Net Sales]]</f>
        <v>4.2373684660079292E-2</v>
      </c>
      <c r="U1438" s="1">
        <f>Table1[[#This Row],[PROFIT]]/Table1[[#This Row],[Volume]]</f>
        <v>109.4841046277666</v>
      </c>
      <c r="V1438" s="1">
        <f>ABS(Table1[[#This Row],[Discounts]])</f>
        <v>1673.64</v>
      </c>
    </row>
    <row r="1439" spans="1:22" ht="21.75" customHeight="1" x14ac:dyDescent="0.3">
      <c r="A1439" s="1">
        <v>1110010</v>
      </c>
      <c r="B1439" s="1" t="s">
        <v>15</v>
      </c>
      <c r="C1439" s="1">
        <v>202503</v>
      </c>
      <c r="D1439" s="1" t="s">
        <v>16</v>
      </c>
      <c r="E1439" s="1" t="s">
        <v>17</v>
      </c>
      <c r="F1439" s="1" t="s">
        <v>18</v>
      </c>
      <c r="G1439" s="1" t="s">
        <v>40</v>
      </c>
      <c r="H1439" s="1" t="s">
        <v>34</v>
      </c>
      <c r="I1439" s="5">
        <v>193.3</v>
      </c>
      <c r="J1439" s="5">
        <v>81186</v>
      </c>
      <c r="K1439" s="5">
        <v>-6956.26</v>
      </c>
      <c r="L1439" s="5">
        <v>74229.740000000005</v>
      </c>
      <c r="M1439" s="5">
        <v>-50209.87</v>
      </c>
      <c r="N1439" s="5">
        <v>-2691.81</v>
      </c>
      <c r="O1439" s="5">
        <v>-1208.55</v>
      </c>
      <c r="P1439" s="5">
        <f>Table1[[#This Row],[Net Sales]]+(Table1[[#This Row],[Cost of Goods Sold]]+Table1[[#This Row],[Distribution]]+Table1[[#This Row],[Warehousing]])</f>
        <v>20119.510000000002</v>
      </c>
      <c r="Q1439" s="12">
        <f>Table1[[#This Row],[PROFIT]]/Table1[[#This Row],[Net Sales]]</f>
        <v>0.27104378918746047</v>
      </c>
      <c r="R1439" s="14">
        <f>ABS(Table1[[#This Row],[Distribution]])+ABS(Table1[[#This Row],[Warehousing]])</f>
        <v>3900.3599999999997</v>
      </c>
      <c r="S1439" s="12">
        <f>ABS(Table1[[#This Row],[Discounts]]/Table1[[#This Row],[Gross Sales]])</f>
        <v>8.5682999531939003E-2</v>
      </c>
      <c r="T1439" s="17">
        <f>Table1[[#This Row],[logistics cost]]/Table1[[#This Row],[Net Sales]]</f>
        <v>5.2544438388171633E-2</v>
      </c>
      <c r="U1439" s="1">
        <f>Table1[[#This Row],[PROFIT]]/Table1[[#This Row],[Volume]]</f>
        <v>104.08437661665805</v>
      </c>
      <c r="V1439" s="1">
        <f>ABS(Table1[[#This Row],[Discounts]])</f>
        <v>6956.26</v>
      </c>
    </row>
    <row r="1440" spans="1:22" ht="21.75" customHeight="1" x14ac:dyDescent="0.3">
      <c r="A1440" s="1">
        <v>1120020</v>
      </c>
      <c r="B1440" s="1" t="s">
        <v>21</v>
      </c>
      <c r="C1440" s="1">
        <v>202507</v>
      </c>
      <c r="D1440" s="1" t="s">
        <v>22</v>
      </c>
      <c r="E1440" s="1" t="s">
        <v>23</v>
      </c>
      <c r="F1440" s="1" t="s">
        <v>24</v>
      </c>
      <c r="G1440" s="1" t="s">
        <v>38</v>
      </c>
      <c r="H1440" s="1" t="s">
        <v>20</v>
      </c>
      <c r="I1440" s="5">
        <v>29.9</v>
      </c>
      <c r="J1440" s="5">
        <v>11362</v>
      </c>
      <c r="K1440" s="5">
        <v>-896.64</v>
      </c>
      <c r="L1440" s="5">
        <v>10465.36</v>
      </c>
      <c r="M1440" s="5">
        <v>-6695.09</v>
      </c>
      <c r="N1440" s="5">
        <v>-270.48</v>
      </c>
      <c r="O1440" s="5">
        <v>-147.79</v>
      </c>
      <c r="P1440" s="5">
        <f>Table1[[#This Row],[Net Sales]]+(Table1[[#This Row],[Cost of Goods Sold]]+Table1[[#This Row],[Distribution]]+Table1[[#This Row],[Warehousing]])</f>
        <v>3352.0000000000009</v>
      </c>
      <c r="Q1440" s="12">
        <f>Table1[[#This Row],[PROFIT]]/Table1[[#This Row],[Net Sales]]</f>
        <v>0.32029476291307712</v>
      </c>
      <c r="R1440" s="14">
        <f>ABS(Table1[[#This Row],[Distribution]])+ABS(Table1[[#This Row],[Warehousing]])</f>
        <v>418.27</v>
      </c>
      <c r="S1440" s="12">
        <f>ABS(Table1[[#This Row],[Discounts]]/Table1[[#This Row],[Gross Sales]])</f>
        <v>7.8915683858475624E-2</v>
      </c>
      <c r="T1440" s="17">
        <f>Table1[[#This Row],[logistics cost]]/Table1[[#This Row],[Net Sales]]</f>
        <v>3.9967091433070624E-2</v>
      </c>
      <c r="U1440" s="1">
        <f>Table1[[#This Row],[PROFIT]]/Table1[[#This Row],[Volume]]</f>
        <v>112.10702341137127</v>
      </c>
      <c r="V1440" s="1">
        <f>ABS(Table1[[#This Row],[Discounts]])</f>
        <v>896.64</v>
      </c>
    </row>
    <row r="1441" spans="1:22" ht="21.75" customHeight="1" x14ac:dyDescent="0.3">
      <c r="A1441" s="1">
        <v>1110010</v>
      </c>
      <c r="B1441" s="1" t="s">
        <v>15</v>
      </c>
      <c r="C1441" s="1">
        <v>202412</v>
      </c>
      <c r="D1441" s="1" t="s">
        <v>16</v>
      </c>
      <c r="E1441" s="1" t="s">
        <v>17</v>
      </c>
      <c r="F1441" s="1" t="s">
        <v>18</v>
      </c>
      <c r="G1441" s="1" t="s">
        <v>35</v>
      </c>
      <c r="H1441" s="1" t="s">
        <v>31</v>
      </c>
      <c r="I1441" s="5">
        <v>100</v>
      </c>
      <c r="J1441" s="5">
        <v>42000</v>
      </c>
      <c r="K1441" s="5">
        <v>-1129</v>
      </c>
      <c r="L1441" s="5">
        <v>40871</v>
      </c>
      <c r="M1441" s="5">
        <v>-27727.49</v>
      </c>
      <c r="N1441" s="5">
        <v>-1020.71</v>
      </c>
      <c r="O1441" s="5">
        <v>-591</v>
      </c>
      <c r="P1441" s="5">
        <f>Table1[[#This Row],[Net Sales]]+(Table1[[#This Row],[Cost of Goods Sold]]+Table1[[#This Row],[Distribution]]+Table1[[#This Row],[Warehousing]])</f>
        <v>11531.8</v>
      </c>
      <c r="Q1441" s="12">
        <f>Table1[[#This Row],[PROFIT]]/Table1[[#This Row],[Net Sales]]</f>
        <v>0.2821511585231582</v>
      </c>
      <c r="R1441" s="14">
        <f>ABS(Table1[[#This Row],[Distribution]])+ABS(Table1[[#This Row],[Warehousing]])</f>
        <v>1611.71</v>
      </c>
      <c r="S1441" s="12">
        <f>ABS(Table1[[#This Row],[Discounts]]/Table1[[#This Row],[Gross Sales]])</f>
        <v>2.688095238095238E-2</v>
      </c>
      <c r="T1441" s="17">
        <f>Table1[[#This Row],[logistics cost]]/Table1[[#This Row],[Net Sales]]</f>
        <v>3.9434073059137285E-2</v>
      </c>
      <c r="U1441" s="1">
        <f>Table1[[#This Row],[PROFIT]]/Table1[[#This Row],[Volume]]</f>
        <v>115.318</v>
      </c>
      <c r="V1441" s="1">
        <f>ABS(Table1[[#This Row],[Discounts]])</f>
        <v>1129</v>
      </c>
    </row>
    <row r="1442" spans="1:22" ht="21.75" customHeight="1" x14ac:dyDescent="0.3">
      <c r="A1442" s="1">
        <v>1110010</v>
      </c>
      <c r="B1442" s="1" t="s">
        <v>15</v>
      </c>
      <c r="C1442" s="1">
        <v>202511</v>
      </c>
      <c r="D1442" s="1" t="s">
        <v>16</v>
      </c>
      <c r="E1442" s="1" t="s">
        <v>17</v>
      </c>
      <c r="F1442" s="1" t="s">
        <v>18</v>
      </c>
      <c r="G1442" s="1" t="s">
        <v>40</v>
      </c>
      <c r="H1442" s="1" t="s">
        <v>34</v>
      </c>
      <c r="I1442" s="5">
        <v>297.7</v>
      </c>
      <c r="J1442" s="5">
        <v>125034</v>
      </c>
      <c r="K1442" s="5">
        <v>-9739.5499999999993</v>
      </c>
      <c r="L1442" s="5">
        <v>115294.45</v>
      </c>
      <c r="M1442" s="5">
        <v>-76972.7</v>
      </c>
      <c r="N1442" s="5">
        <v>-2788.7</v>
      </c>
      <c r="O1442" s="5">
        <v>-2041.64</v>
      </c>
      <c r="P1442" s="5">
        <f>Table1[[#This Row],[Net Sales]]+(Table1[[#This Row],[Cost of Goods Sold]]+Table1[[#This Row],[Distribution]]+Table1[[#This Row],[Warehousing]])</f>
        <v>33491.410000000003</v>
      </c>
      <c r="Q1442" s="12">
        <f>Table1[[#This Row],[PROFIT]]/Table1[[#This Row],[Net Sales]]</f>
        <v>0.29048588201773812</v>
      </c>
      <c r="R1442" s="14">
        <f>ABS(Table1[[#This Row],[Distribution]])+ABS(Table1[[#This Row],[Warehousing]])</f>
        <v>4830.34</v>
      </c>
      <c r="S1442" s="12">
        <f>ABS(Table1[[#This Row],[Discounts]]/Table1[[#This Row],[Gross Sales]])</f>
        <v>7.7895212502199399E-2</v>
      </c>
      <c r="T1442" s="17">
        <f>Table1[[#This Row],[logistics cost]]/Table1[[#This Row],[Net Sales]]</f>
        <v>4.1895685351723354E-2</v>
      </c>
      <c r="U1442" s="1">
        <f>Table1[[#This Row],[PROFIT]]/Table1[[#This Row],[Volume]]</f>
        <v>112.50053745381258</v>
      </c>
      <c r="V1442" s="1">
        <f>ABS(Table1[[#This Row],[Discounts]])</f>
        <v>9739.5499999999993</v>
      </c>
    </row>
    <row r="1443" spans="1:22" ht="21.75" customHeight="1" x14ac:dyDescent="0.3">
      <c r="A1443" s="1">
        <v>1130010</v>
      </c>
      <c r="B1443" s="1" t="s">
        <v>26</v>
      </c>
      <c r="C1443" s="1">
        <v>202412</v>
      </c>
      <c r="D1443" s="1" t="s">
        <v>27</v>
      </c>
      <c r="E1443" s="1" t="s">
        <v>28</v>
      </c>
      <c r="F1443" s="1" t="s">
        <v>29</v>
      </c>
      <c r="G1443" s="1" t="s">
        <v>40</v>
      </c>
      <c r="H1443" s="1" t="s">
        <v>34</v>
      </c>
      <c r="I1443" s="5">
        <v>245.2</v>
      </c>
      <c r="J1443" s="5">
        <v>88272</v>
      </c>
      <c r="K1443" s="5">
        <v>-6634.68</v>
      </c>
      <c r="L1443" s="5">
        <v>81637.320000000007</v>
      </c>
      <c r="M1443" s="5">
        <v>-53063.46</v>
      </c>
      <c r="N1443" s="5">
        <v>-1777.85</v>
      </c>
      <c r="O1443" s="5">
        <v>-1103.58</v>
      </c>
      <c r="P1443" s="5">
        <f>Table1[[#This Row],[Net Sales]]+(Table1[[#This Row],[Cost of Goods Sold]]+Table1[[#This Row],[Distribution]]+Table1[[#This Row],[Warehousing]])</f>
        <v>25692.430000000008</v>
      </c>
      <c r="Q1443" s="12">
        <f>Table1[[#This Row],[PROFIT]]/Table1[[#This Row],[Net Sales]]</f>
        <v>0.31471427528488205</v>
      </c>
      <c r="R1443" s="14">
        <f>ABS(Table1[[#This Row],[Distribution]])+ABS(Table1[[#This Row],[Warehousing]])</f>
        <v>2881.43</v>
      </c>
      <c r="S1443" s="12">
        <f>ABS(Table1[[#This Row],[Discounts]]/Table1[[#This Row],[Gross Sales]])</f>
        <v>7.5161772702555738E-2</v>
      </c>
      <c r="T1443" s="17">
        <f>Table1[[#This Row],[logistics cost]]/Table1[[#This Row],[Net Sales]]</f>
        <v>3.5295499656284646E-2</v>
      </c>
      <c r="U1443" s="1">
        <f>Table1[[#This Row],[PROFIT]]/Table1[[#This Row],[Volume]]</f>
        <v>104.78152528548128</v>
      </c>
      <c r="V1443" s="1">
        <f>ABS(Table1[[#This Row],[Discounts]])</f>
        <v>6634.68</v>
      </c>
    </row>
    <row r="1444" spans="1:22" ht="21.75" customHeight="1" x14ac:dyDescent="0.3">
      <c r="A1444" s="1">
        <v>1130010</v>
      </c>
      <c r="B1444" s="1" t="s">
        <v>26</v>
      </c>
      <c r="C1444" s="1">
        <v>202410</v>
      </c>
      <c r="D1444" s="1" t="s">
        <v>27</v>
      </c>
      <c r="E1444" s="1" t="s">
        <v>28</v>
      </c>
      <c r="F1444" s="1" t="s">
        <v>29</v>
      </c>
      <c r="G1444" s="1" t="s">
        <v>39</v>
      </c>
      <c r="H1444" s="1" t="s">
        <v>37</v>
      </c>
      <c r="I1444" s="5">
        <v>75.3</v>
      </c>
      <c r="J1444" s="5">
        <v>27108</v>
      </c>
      <c r="K1444" s="5">
        <v>-2951.45</v>
      </c>
      <c r="L1444" s="5">
        <v>24156.55</v>
      </c>
      <c r="M1444" s="5">
        <v>-15903.88</v>
      </c>
      <c r="N1444" s="5">
        <v>-634.30999999999995</v>
      </c>
      <c r="O1444" s="5">
        <v>-361.67</v>
      </c>
      <c r="P1444" s="5">
        <f>Table1[[#This Row],[Net Sales]]+(Table1[[#This Row],[Cost of Goods Sold]]+Table1[[#This Row],[Distribution]]+Table1[[#This Row],[Warehousing]])</f>
        <v>7256.6900000000023</v>
      </c>
      <c r="Q1444" s="12">
        <f>Table1[[#This Row],[PROFIT]]/Table1[[#This Row],[Net Sales]]</f>
        <v>0.30040258232239297</v>
      </c>
      <c r="R1444" s="14">
        <f>ABS(Table1[[#This Row],[Distribution]])+ABS(Table1[[#This Row],[Warehousing]])</f>
        <v>995.98</v>
      </c>
      <c r="S1444" s="12">
        <f>ABS(Table1[[#This Row],[Discounts]]/Table1[[#This Row],[Gross Sales]])</f>
        <v>0.10887745315036151</v>
      </c>
      <c r="T1444" s="17">
        <f>Table1[[#This Row],[logistics cost]]/Table1[[#This Row],[Net Sales]]</f>
        <v>4.1230225342608944E-2</v>
      </c>
      <c r="U1444" s="1">
        <f>Table1[[#This Row],[PROFIT]]/Table1[[#This Row],[Volume]]</f>
        <v>96.370385126162049</v>
      </c>
      <c r="V1444" s="1">
        <f>ABS(Table1[[#This Row],[Discounts]])</f>
        <v>2951.45</v>
      </c>
    </row>
    <row r="1445" spans="1:22" ht="21.75" customHeight="1" x14ac:dyDescent="0.3">
      <c r="A1445" s="1">
        <v>1110020</v>
      </c>
      <c r="B1445" s="1" t="s">
        <v>41</v>
      </c>
      <c r="C1445" s="1">
        <v>202409</v>
      </c>
      <c r="D1445" s="1" t="s">
        <v>16</v>
      </c>
      <c r="E1445" s="1" t="s">
        <v>28</v>
      </c>
      <c r="F1445" s="1" t="s">
        <v>29</v>
      </c>
      <c r="G1445" s="1" t="s">
        <v>30</v>
      </c>
      <c r="H1445" s="1" t="s">
        <v>31</v>
      </c>
      <c r="I1445" s="5">
        <v>104.2</v>
      </c>
      <c r="J1445" s="5">
        <v>46890</v>
      </c>
      <c r="K1445" s="5">
        <v>-1393.05</v>
      </c>
      <c r="L1445" s="5">
        <v>45496.95</v>
      </c>
      <c r="M1445" s="5">
        <v>-29128.06</v>
      </c>
      <c r="N1445" s="5">
        <v>-1308.28</v>
      </c>
      <c r="O1445" s="5">
        <v>-619.41999999999996</v>
      </c>
      <c r="P1445" s="5">
        <f>Table1[[#This Row],[Net Sales]]+(Table1[[#This Row],[Cost of Goods Sold]]+Table1[[#This Row],[Distribution]]+Table1[[#This Row],[Warehousing]])</f>
        <v>14441.189999999999</v>
      </c>
      <c r="Q1445" s="12">
        <f>Table1[[#This Row],[PROFIT]]/Table1[[#This Row],[Net Sales]]</f>
        <v>0.31741006814742528</v>
      </c>
      <c r="R1445" s="14">
        <f>ABS(Table1[[#This Row],[Distribution]])+ABS(Table1[[#This Row],[Warehousing]])</f>
        <v>1927.6999999999998</v>
      </c>
      <c r="S1445" s="12">
        <f>ABS(Table1[[#This Row],[Discounts]]/Table1[[#This Row],[Gross Sales]])</f>
        <v>2.9708893154190657E-2</v>
      </c>
      <c r="T1445" s="17">
        <f>Table1[[#This Row],[logistics cost]]/Table1[[#This Row],[Net Sales]]</f>
        <v>4.2369873145342705E-2</v>
      </c>
      <c r="U1445" s="1">
        <f>Table1[[#This Row],[PROFIT]]/Table1[[#This Row],[Volume]]</f>
        <v>138.59107485604605</v>
      </c>
      <c r="V1445" s="1">
        <f>ABS(Table1[[#This Row],[Discounts]])</f>
        <v>1393.05</v>
      </c>
    </row>
    <row r="1446" spans="1:22" ht="21.75" customHeight="1" x14ac:dyDescent="0.3">
      <c r="A1446" s="1">
        <v>1110020</v>
      </c>
      <c r="B1446" s="1" t="s">
        <v>41</v>
      </c>
      <c r="C1446" s="1">
        <v>202401</v>
      </c>
      <c r="D1446" s="1" t="s">
        <v>16</v>
      </c>
      <c r="E1446" s="1" t="s">
        <v>28</v>
      </c>
      <c r="F1446" s="1" t="s">
        <v>29</v>
      </c>
      <c r="G1446" s="1" t="s">
        <v>39</v>
      </c>
      <c r="H1446" s="1" t="s">
        <v>37</v>
      </c>
      <c r="I1446" s="5">
        <v>77.900000000000006</v>
      </c>
      <c r="J1446" s="5">
        <v>35055</v>
      </c>
      <c r="K1446" s="5">
        <v>-3620.27</v>
      </c>
      <c r="L1446" s="5">
        <v>31434.73</v>
      </c>
      <c r="M1446" s="5">
        <v>-21203.66</v>
      </c>
      <c r="N1446" s="5">
        <v>-1068.92</v>
      </c>
      <c r="O1446" s="5">
        <v>-490.53</v>
      </c>
      <c r="P1446" s="5">
        <f>Table1[[#This Row],[Net Sales]]+(Table1[[#This Row],[Cost of Goods Sold]]+Table1[[#This Row],[Distribution]]+Table1[[#This Row],[Warehousing]])</f>
        <v>8671.619999999999</v>
      </c>
      <c r="Q1446" s="12">
        <f>Table1[[#This Row],[PROFIT]]/Table1[[#This Row],[Net Sales]]</f>
        <v>0.27586112557671083</v>
      </c>
      <c r="R1446" s="14">
        <f>ABS(Table1[[#This Row],[Distribution]])+ABS(Table1[[#This Row],[Warehousing]])</f>
        <v>1559.45</v>
      </c>
      <c r="S1446" s="12">
        <f>ABS(Table1[[#This Row],[Discounts]]/Table1[[#This Row],[Gross Sales]])</f>
        <v>0.10327399800313793</v>
      </c>
      <c r="T1446" s="17">
        <f>Table1[[#This Row],[logistics cost]]/Table1[[#This Row],[Net Sales]]</f>
        <v>4.9609142499394777E-2</v>
      </c>
      <c r="U1446" s="1">
        <f>Table1[[#This Row],[PROFIT]]/Table1[[#This Row],[Volume]]</f>
        <v>111.31732991014118</v>
      </c>
      <c r="V1446" s="1">
        <f>ABS(Table1[[#This Row],[Discounts]])</f>
        <v>3620.27</v>
      </c>
    </row>
    <row r="1447" spans="1:22" ht="21.75" customHeight="1" x14ac:dyDescent="0.3">
      <c r="A1447" s="1">
        <v>1130010</v>
      </c>
      <c r="B1447" s="1" t="s">
        <v>26</v>
      </c>
      <c r="C1447" s="1">
        <v>202508</v>
      </c>
      <c r="D1447" s="1" t="s">
        <v>27</v>
      </c>
      <c r="E1447" s="1" t="s">
        <v>28</v>
      </c>
      <c r="F1447" s="1" t="s">
        <v>29</v>
      </c>
      <c r="G1447" s="1" t="s">
        <v>39</v>
      </c>
      <c r="H1447" s="1" t="s">
        <v>37</v>
      </c>
      <c r="I1447" s="5">
        <v>223.9</v>
      </c>
      <c r="J1447" s="5">
        <v>80604</v>
      </c>
      <c r="K1447" s="5">
        <v>-7088.7</v>
      </c>
      <c r="L1447" s="5">
        <v>73515.3</v>
      </c>
      <c r="M1447" s="5">
        <v>-45978.86</v>
      </c>
      <c r="N1447" s="5">
        <v>-2349.5</v>
      </c>
      <c r="O1447" s="5">
        <v>-1379.83</v>
      </c>
      <c r="P1447" s="5">
        <f>Table1[[#This Row],[Net Sales]]+(Table1[[#This Row],[Cost of Goods Sold]]+Table1[[#This Row],[Distribution]]+Table1[[#This Row],[Warehousing]])</f>
        <v>23807.11</v>
      </c>
      <c r="Q1447" s="12">
        <f>Table1[[#This Row],[PROFIT]]/Table1[[#This Row],[Net Sales]]</f>
        <v>0.32383884715154532</v>
      </c>
      <c r="R1447" s="14">
        <f>ABS(Table1[[#This Row],[Distribution]])+ABS(Table1[[#This Row],[Warehousing]])</f>
        <v>3729.33</v>
      </c>
      <c r="S1447" s="12">
        <f>ABS(Table1[[#This Row],[Discounts]]/Table1[[#This Row],[Gross Sales]])</f>
        <v>8.7944767009081437E-2</v>
      </c>
      <c r="T1447" s="17">
        <f>Table1[[#This Row],[logistics cost]]/Table1[[#This Row],[Net Sales]]</f>
        <v>5.0728623837486886E-2</v>
      </c>
      <c r="U1447" s="1">
        <f>Table1[[#This Row],[PROFIT]]/Table1[[#This Row],[Volume]]</f>
        <v>106.32920946851273</v>
      </c>
      <c r="V1447" s="1">
        <f>ABS(Table1[[#This Row],[Discounts]])</f>
        <v>7088.7</v>
      </c>
    </row>
    <row r="1448" spans="1:22" ht="21.75" customHeight="1" x14ac:dyDescent="0.3">
      <c r="A1448" s="1">
        <v>1120020</v>
      </c>
      <c r="B1448" s="1" t="s">
        <v>21</v>
      </c>
      <c r="C1448" s="1">
        <v>202511</v>
      </c>
      <c r="D1448" s="1" t="s">
        <v>22</v>
      </c>
      <c r="E1448" s="1" t="s">
        <v>23</v>
      </c>
      <c r="F1448" s="1" t="s">
        <v>24</v>
      </c>
      <c r="G1448" s="1" t="s">
        <v>33</v>
      </c>
      <c r="H1448" s="1" t="s">
        <v>34</v>
      </c>
      <c r="I1448" s="5">
        <v>135</v>
      </c>
      <c r="J1448" s="5">
        <v>51300</v>
      </c>
      <c r="K1448" s="5">
        <v>-4135.5</v>
      </c>
      <c r="L1448" s="5">
        <v>47164.5</v>
      </c>
      <c r="M1448" s="5">
        <v>-29618.45</v>
      </c>
      <c r="N1448" s="5">
        <v>-1306.68</v>
      </c>
      <c r="O1448" s="5">
        <v>-870.19</v>
      </c>
      <c r="P1448" s="5">
        <f>Table1[[#This Row],[Net Sales]]+(Table1[[#This Row],[Cost of Goods Sold]]+Table1[[#This Row],[Distribution]]+Table1[[#This Row],[Warehousing]])</f>
        <v>15369.18</v>
      </c>
      <c r="Q1448" s="12">
        <f>Table1[[#This Row],[PROFIT]]/Table1[[#This Row],[Net Sales]]</f>
        <v>0.32586330820850429</v>
      </c>
      <c r="R1448" s="14">
        <f>ABS(Table1[[#This Row],[Distribution]])+ABS(Table1[[#This Row],[Warehousing]])</f>
        <v>2176.87</v>
      </c>
      <c r="S1448" s="12">
        <f>ABS(Table1[[#This Row],[Discounts]]/Table1[[#This Row],[Gross Sales]])</f>
        <v>8.0614035087719305E-2</v>
      </c>
      <c r="T1448" s="17">
        <f>Table1[[#This Row],[logistics cost]]/Table1[[#This Row],[Net Sales]]</f>
        <v>4.6154841035100549E-2</v>
      </c>
      <c r="U1448" s="1">
        <f>Table1[[#This Row],[PROFIT]]/Table1[[#This Row],[Volume]]</f>
        <v>113.84577777777778</v>
      </c>
      <c r="V1448" s="1">
        <f>ABS(Table1[[#This Row],[Discounts]])</f>
        <v>4135.5</v>
      </c>
    </row>
    <row r="1449" spans="1:22" ht="21.75" customHeight="1" x14ac:dyDescent="0.3">
      <c r="A1449" s="1">
        <v>1120010</v>
      </c>
      <c r="B1449" s="1" t="s">
        <v>32</v>
      </c>
      <c r="C1449" s="1">
        <v>202408</v>
      </c>
      <c r="D1449" s="1" t="s">
        <v>22</v>
      </c>
      <c r="E1449" s="1" t="s">
        <v>17</v>
      </c>
      <c r="F1449" s="1" t="s">
        <v>18</v>
      </c>
      <c r="G1449" s="1" t="s">
        <v>19</v>
      </c>
      <c r="H1449" s="1" t="s">
        <v>20</v>
      </c>
      <c r="I1449" s="5">
        <v>58.7</v>
      </c>
      <c r="J1449" s="5">
        <v>28176</v>
      </c>
      <c r="K1449" s="5">
        <v>-1725.02</v>
      </c>
      <c r="L1449" s="5">
        <v>26450.98</v>
      </c>
      <c r="M1449" s="5">
        <v>-17269.3</v>
      </c>
      <c r="N1449" s="5">
        <v>-882.15</v>
      </c>
      <c r="O1449" s="5">
        <v>-336.93</v>
      </c>
      <c r="P1449" s="5">
        <f>Table1[[#This Row],[Net Sales]]+(Table1[[#This Row],[Cost of Goods Sold]]+Table1[[#This Row],[Distribution]]+Table1[[#This Row],[Warehousing]])</f>
        <v>7962.5999999999985</v>
      </c>
      <c r="Q1449" s="12">
        <f>Table1[[#This Row],[PROFIT]]/Table1[[#This Row],[Net Sales]]</f>
        <v>0.30103232470025681</v>
      </c>
      <c r="R1449" s="14">
        <f>ABS(Table1[[#This Row],[Distribution]])+ABS(Table1[[#This Row],[Warehousing]])</f>
        <v>1219.08</v>
      </c>
      <c r="S1449" s="12">
        <f>ABS(Table1[[#This Row],[Discounts]]/Table1[[#This Row],[Gross Sales]])</f>
        <v>6.1223026689381031E-2</v>
      </c>
      <c r="T1449" s="17">
        <f>Table1[[#This Row],[logistics cost]]/Table1[[#This Row],[Net Sales]]</f>
        <v>4.6088273477958096E-2</v>
      </c>
      <c r="U1449" s="1">
        <f>Table1[[#This Row],[PROFIT]]/Table1[[#This Row],[Volume]]</f>
        <v>135.64906303236793</v>
      </c>
      <c r="V1449" s="1">
        <f>ABS(Table1[[#This Row],[Discounts]])</f>
        <v>1725.02</v>
      </c>
    </row>
    <row r="1450" spans="1:22" ht="21.75" customHeight="1" x14ac:dyDescent="0.3">
      <c r="A1450" s="1">
        <v>1120020</v>
      </c>
      <c r="B1450" s="1" t="s">
        <v>21</v>
      </c>
      <c r="C1450" s="1">
        <v>202408</v>
      </c>
      <c r="D1450" s="1" t="s">
        <v>22</v>
      </c>
      <c r="E1450" s="1" t="s">
        <v>23</v>
      </c>
      <c r="F1450" s="1" t="s">
        <v>24</v>
      </c>
      <c r="G1450" s="1" t="s">
        <v>36</v>
      </c>
      <c r="H1450" s="1" t="s">
        <v>37</v>
      </c>
      <c r="I1450" s="5">
        <v>268.8</v>
      </c>
      <c r="J1450" s="5">
        <v>102144</v>
      </c>
      <c r="K1450" s="5">
        <v>-9970.7099999999991</v>
      </c>
      <c r="L1450" s="5">
        <v>92173.29</v>
      </c>
      <c r="M1450" s="5">
        <v>-61635.5</v>
      </c>
      <c r="N1450" s="5">
        <v>-2111.46</v>
      </c>
      <c r="O1450" s="5">
        <v>-1195.3</v>
      </c>
      <c r="P1450" s="5">
        <f>Table1[[#This Row],[Net Sales]]+(Table1[[#This Row],[Cost of Goods Sold]]+Table1[[#This Row],[Distribution]]+Table1[[#This Row],[Warehousing]])</f>
        <v>27231.029999999992</v>
      </c>
      <c r="Q1450" s="12">
        <f>Table1[[#This Row],[PROFIT]]/Table1[[#This Row],[Net Sales]]</f>
        <v>0.2954329828087941</v>
      </c>
      <c r="R1450" s="14">
        <f>ABS(Table1[[#This Row],[Distribution]])+ABS(Table1[[#This Row],[Warehousing]])</f>
        <v>3306.76</v>
      </c>
      <c r="S1450" s="12">
        <f>ABS(Table1[[#This Row],[Discounts]]/Table1[[#This Row],[Gross Sales]])</f>
        <v>9.7614250469924807E-2</v>
      </c>
      <c r="T1450" s="17">
        <f>Table1[[#This Row],[logistics cost]]/Table1[[#This Row],[Net Sales]]</f>
        <v>3.5875468912957328E-2</v>
      </c>
      <c r="U1450" s="1">
        <f>Table1[[#This Row],[PROFIT]]/Table1[[#This Row],[Volume]]</f>
        <v>101.3059151785714</v>
      </c>
      <c r="V1450" s="1">
        <f>ABS(Table1[[#This Row],[Discounts]])</f>
        <v>9970.7099999999991</v>
      </c>
    </row>
    <row r="1451" spans="1:22" ht="21.75" customHeight="1" x14ac:dyDescent="0.3">
      <c r="A1451" s="1">
        <v>1110010</v>
      </c>
      <c r="B1451" s="1" t="s">
        <v>15</v>
      </c>
      <c r="C1451" s="1">
        <v>202502</v>
      </c>
      <c r="D1451" s="1" t="s">
        <v>16</v>
      </c>
      <c r="E1451" s="1" t="s">
        <v>17</v>
      </c>
      <c r="F1451" s="1" t="s">
        <v>18</v>
      </c>
      <c r="G1451" s="1" t="s">
        <v>35</v>
      </c>
      <c r="H1451" s="1" t="s">
        <v>31</v>
      </c>
      <c r="I1451" s="5">
        <v>71.2</v>
      </c>
      <c r="J1451" s="5">
        <v>29904</v>
      </c>
      <c r="K1451" s="5">
        <v>-1195.19</v>
      </c>
      <c r="L1451" s="5">
        <v>28708.81</v>
      </c>
      <c r="M1451" s="5">
        <v>-18130.599999999999</v>
      </c>
      <c r="N1451" s="5">
        <v>-681.01</v>
      </c>
      <c r="O1451" s="5">
        <v>-435.96</v>
      </c>
      <c r="P1451" s="5">
        <f>Table1[[#This Row],[Net Sales]]+(Table1[[#This Row],[Cost of Goods Sold]]+Table1[[#This Row],[Distribution]]+Table1[[#This Row],[Warehousing]])</f>
        <v>9461.2400000000052</v>
      </c>
      <c r="Q1451" s="12">
        <f>Table1[[#This Row],[PROFIT]]/Table1[[#This Row],[Net Sales]]</f>
        <v>0.32955876610698964</v>
      </c>
      <c r="R1451" s="14">
        <f>ABS(Table1[[#This Row],[Distribution]])+ABS(Table1[[#This Row],[Warehousing]])</f>
        <v>1116.97</v>
      </c>
      <c r="S1451" s="12">
        <f>ABS(Table1[[#This Row],[Discounts]]/Table1[[#This Row],[Gross Sales]])</f>
        <v>3.9967562867843767E-2</v>
      </c>
      <c r="T1451" s="17">
        <f>Table1[[#This Row],[logistics cost]]/Table1[[#This Row],[Net Sales]]</f>
        <v>3.8906872141339192E-2</v>
      </c>
      <c r="U1451" s="1">
        <f>Table1[[#This Row],[PROFIT]]/Table1[[#This Row],[Volume]]</f>
        <v>132.882584269663</v>
      </c>
      <c r="V1451" s="1">
        <f>ABS(Table1[[#This Row],[Discounts]])</f>
        <v>1195.19</v>
      </c>
    </row>
    <row r="1452" spans="1:22" ht="21.75" customHeight="1" x14ac:dyDescent="0.3">
      <c r="A1452" s="1">
        <v>1120020</v>
      </c>
      <c r="B1452" s="1" t="s">
        <v>21</v>
      </c>
      <c r="C1452" s="1">
        <v>202409</v>
      </c>
      <c r="D1452" s="1" t="s">
        <v>22</v>
      </c>
      <c r="E1452" s="1" t="s">
        <v>23</v>
      </c>
      <c r="F1452" s="1" t="s">
        <v>24</v>
      </c>
      <c r="G1452" s="1" t="s">
        <v>43</v>
      </c>
      <c r="H1452" s="1" t="s">
        <v>31</v>
      </c>
      <c r="I1452" s="5">
        <v>87.7</v>
      </c>
      <c r="J1452" s="5">
        <v>33326</v>
      </c>
      <c r="K1452" s="5">
        <v>-1320.99</v>
      </c>
      <c r="L1452" s="5">
        <v>32005.01</v>
      </c>
      <c r="M1452" s="5">
        <v>-21385.93</v>
      </c>
      <c r="N1452" s="5">
        <v>-808.8</v>
      </c>
      <c r="O1452" s="5">
        <v>-438.54</v>
      </c>
      <c r="P1452" s="5">
        <f>Table1[[#This Row],[Net Sales]]+(Table1[[#This Row],[Cost of Goods Sold]]+Table1[[#This Row],[Distribution]]+Table1[[#This Row],[Warehousing]])</f>
        <v>9371.739999999998</v>
      </c>
      <c r="Q1452" s="12">
        <f>Table1[[#This Row],[PROFIT]]/Table1[[#This Row],[Net Sales]]</f>
        <v>0.29282103020745809</v>
      </c>
      <c r="R1452" s="14">
        <f>ABS(Table1[[#This Row],[Distribution]])+ABS(Table1[[#This Row],[Warehousing]])</f>
        <v>1247.3399999999999</v>
      </c>
      <c r="S1452" s="12">
        <f>ABS(Table1[[#This Row],[Discounts]]/Table1[[#This Row],[Gross Sales]])</f>
        <v>3.9638420452499552E-2</v>
      </c>
      <c r="T1452" s="17">
        <f>Table1[[#This Row],[logistics cost]]/Table1[[#This Row],[Net Sales]]</f>
        <v>3.8973273246907282E-2</v>
      </c>
      <c r="U1452" s="1">
        <f>Table1[[#This Row],[PROFIT]]/Table1[[#This Row],[Volume]]</f>
        <v>106.86134549600909</v>
      </c>
      <c r="V1452" s="1">
        <f>ABS(Table1[[#This Row],[Discounts]])</f>
        <v>1320.99</v>
      </c>
    </row>
    <row r="1453" spans="1:22" ht="21.75" customHeight="1" x14ac:dyDescent="0.3">
      <c r="A1453" s="1">
        <v>1110020</v>
      </c>
      <c r="B1453" s="1" t="s">
        <v>41</v>
      </c>
      <c r="C1453" s="1">
        <v>202403</v>
      </c>
      <c r="D1453" s="1" t="s">
        <v>16</v>
      </c>
      <c r="E1453" s="1" t="s">
        <v>28</v>
      </c>
      <c r="F1453" s="1" t="s">
        <v>29</v>
      </c>
      <c r="G1453" s="1" t="s">
        <v>40</v>
      </c>
      <c r="H1453" s="1" t="s">
        <v>34</v>
      </c>
      <c r="I1453" s="5">
        <v>289.5</v>
      </c>
      <c r="J1453" s="5">
        <v>130275</v>
      </c>
      <c r="K1453" s="5">
        <v>-9644.8799999999992</v>
      </c>
      <c r="L1453" s="5">
        <v>120630.12</v>
      </c>
      <c r="M1453" s="5">
        <v>-81014.789999999994</v>
      </c>
      <c r="N1453" s="5">
        <v>-4792.05</v>
      </c>
      <c r="O1453" s="5">
        <v>-1504.13</v>
      </c>
      <c r="P1453" s="5">
        <f>Table1[[#This Row],[Net Sales]]+(Table1[[#This Row],[Cost of Goods Sold]]+Table1[[#This Row],[Distribution]]+Table1[[#This Row],[Warehousing]])</f>
        <v>33319.149999999994</v>
      </c>
      <c r="Q1453" s="12">
        <f>Table1[[#This Row],[PROFIT]]/Table1[[#This Row],[Net Sales]]</f>
        <v>0.27620920877803978</v>
      </c>
      <c r="R1453" s="14">
        <f>ABS(Table1[[#This Row],[Distribution]])+ABS(Table1[[#This Row],[Warehousing]])</f>
        <v>6296.18</v>
      </c>
      <c r="S1453" s="12">
        <f>ABS(Table1[[#This Row],[Discounts]]/Table1[[#This Row],[Gross Sales]])</f>
        <v>7.4034772596430626E-2</v>
      </c>
      <c r="T1453" s="17">
        <f>Table1[[#This Row],[logistics cost]]/Table1[[#This Row],[Net Sales]]</f>
        <v>5.2194095471346631E-2</v>
      </c>
      <c r="U1453" s="1">
        <f>Table1[[#This Row],[PROFIT]]/Table1[[#This Row],[Volume]]</f>
        <v>115.09205526770292</v>
      </c>
      <c r="V1453" s="1">
        <f>ABS(Table1[[#This Row],[Discounts]])</f>
        <v>9644.8799999999992</v>
      </c>
    </row>
    <row r="1454" spans="1:22" ht="21.75" customHeight="1" x14ac:dyDescent="0.3">
      <c r="A1454" s="1">
        <v>1130010</v>
      </c>
      <c r="B1454" s="1" t="s">
        <v>26</v>
      </c>
      <c r="C1454" s="1">
        <v>202505</v>
      </c>
      <c r="D1454" s="1" t="s">
        <v>27</v>
      </c>
      <c r="E1454" s="1" t="s">
        <v>28</v>
      </c>
      <c r="F1454" s="1" t="s">
        <v>29</v>
      </c>
      <c r="G1454" s="1" t="s">
        <v>36</v>
      </c>
      <c r="H1454" s="1" t="s">
        <v>37</v>
      </c>
      <c r="I1454" s="5">
        <v>227.1</v>
      </c>
      <c r="J1454" s="5">
        <v>81756</v>
      </c>
      <c r="K1454" s="5">
        <v>-8291.24</v>
      </c>
      <c r="L1454" s="5">
        <v>73464.759999999995</v>
      </c>
      <c r="M1454" s="5">
        <v>-46010.13</v>
      </c>
      <c r="N1454" s="5">
        <v>-2683.36</v>
      </c>
      <c r="O1454" s="5">
        <v>-902.02</v>
      </c>
      <c r="P1454" s="5">
        <f>Table1[[#This Row],[Net Sales]]+(Table1[[#This Row],[Cost of Goods Sold]]+Table1[[#This Row],[Distribution]]+Table1[[#This Row],[Warehousing]])</f>
        <v>23869.25</v>
      </c>
      <c r="Q1454" s="12">
        <f>Table1[[#This Row],[PROFIT]]/Table1[[#This Row],[Net Sales]]</f>
        <v>0.32490747945001114</v>
      </c>
      <c r="R1454" s="14">
        <f>ABS(Table1[[#This Row],[Distribution]])+ABS(Table1[[#This Row],[Warehousing]])</f>
        <v>3585.38</v>
      </c>
      <c r="S1454" s="12">
        <f>ABS(Table1[[#This Row],[Discounts]]/Table1[[#This Row],[Gross Sales]])</f>
        <v>0.1014144527618768</v>
      </c>
      <c r="T1454" s="17">
        <f>Table1[[#This Row],[logistics cost]]/Table1[[#This Row],[Net Sales]]</f>
        <v>4.880407967030724E-2</v>
      </c>
      <c r="U1454" s="1">
        <f>Table1[[#This Row],[PROFIT]]/Table1[[#This Row],[Volume]]</f>
        <v>105.10457948040511</v>
      </c>
      <c r="V1454" s="1">
        <f>ABS(Table1[[#This Row],[Discounts]])</f>
        <v>8291.24</v>
      </c>
    </row>
    <row r="1455" spans="1:22" ht="21.75" customHeight="1" x14ac:dyDescent="0.3">
      <c r="A1455" s="1">
        <v>1120010</v>
      </c>
      <c r="B1455" s="1" t="s">
        <v>32</v>
      </c>
      <c r="C1455" s="1">
        <v>202409</v>
      </c>
      <c r="D1455" s="1" t="s">
        <v>22</v>
      </c>
      <c r="E1455" s="1" t="s">
        <v>17</v>
      </c>
      <c r="F1455" s="1" t="s">
        <v>18</v>
      </c>
      <c r="G1455" s="1" t="s">
        <v>39</v>
      </c>
      <c r="H1455" s="1" t="s">
        <v>37</v>
      </c>
      <c r="I1455" s="5">
        <v>193.6</v>
      </c>
      <c r="J1455" s="5">
        <v>92928</v>
      </c>
      <c r="K1455" s="5">
        <v>-7632</v>
      </c>
      <c r="L1455" s="5">
        <v>85296</v>
      </c>
      <c r="M1455" s="5">
        <v>-56050.42</v>
      </c>
      <c r="N1455" s="5">
        <v>-2553.9899999999998</v>
      </c>
      <c r="O1455" s="5">
        <v>-1225.01</v>
      </c>
      <c r="P1455" s="5">
        <f>Table1[[#This Row],[Net Sales]]+(Table1[[#This Row],[Cost of Goods Sold]]+Table1[[#This Row],[Distribution]]+Table1[[#This Row],[Warehousing]])</f>
        <v>25466.58</v>
      </c>
      <c r="Q1455" s="12">
        <f>Table1[[#This Row],[PROFIT]]/Table1[[#This Row],[Net Sales]]</f>
        <v>0.29856710748452447</v>
      </c>
      <c r="R1455" s="14">
        <f>ABS(Table1[[#This Row],[Distribution]])+ABS(Table1[[#This Row],[Warehousing]])</f>
        <v>3779</v>
      </c>
      <c r="S1455" s="12">
        <f>ABS(Table1[[#This Row],[Discounts]]/Table1[[#This Row],[Gross Sales]])</f>
        <v>8.2128099173553723E-2</v>
      </c>
      <c r="T1455" s="17">
        <f>Table1[[#This Row],[logistics cost]]/Table1[[#This Row],[Net Sales]]</f>
        <v>4.4304539486025134E-2</v>
      </c>
      <c r="U1455" s="1">
        <f>Table1[[#This Row],[PROFIT]]/Table1[[#This Row],[Volume]]</f>
        <v>131.54225206611571</v>
      </c>
      <c r="V1455" s="1">
        <f>ABS(Table1[[#This Row],[Discounts]])</f>
        <v>7632</v>
      </c>
    </row>
    <row r="1456" spans="1:22" ht="21.75" customHeight="1" x14ac:dyDescent="0.3">
      <c r="A1456" s="1">
        <v>1110020</v>
      </c>
      <c r="B1456" s="1" t="s">
        <v>41</v>
      </c>
      <c r="C1456" s="1">
        <v>202506</v>
      </c>
      <c r="D1456" s="1" t="s">
        <v>16</v>
      </c>
      <c r="E1456" s="1" t="s">
        <v>28</v>
      </c>
      <c r="F1456" s="1" t="s">
        <v>29</v>
      </c>
      <c r="G1456" s="1" t="s">
        <v>42</v>
      </c>
      <c r="H1456" s="1" t="s">
        <v>20</v>
      </c>
      <c r="I1456" s="5">
        <v>81.5</v>
      </c>
      <c r="J1456" s="5">
        <v>36675</v>
      </c>
      <c r="K1456" s="5">
        <v>-3186.15</v>
      </c>
      <c r="L1456" s="5">
        <v>33488.85</v>
      </c>
      <c r="M1456" s="5">
        <v>-21720.79</v>
      </c>
      <c r="N1456" s="5">
        <v>-1142.8499999999999</v>
      </c>
      <c r="O1456" s="5">
        <v>-356.25</v>
      </c>
      <c r="P1456" s="5">
        <f>Table1[[#This Row],[Net Sales]]+(Table1[[#This Row],[Cost of Goods Sold]]+Table1[[#This Row],[Distribution]]+Table1[[#This Row],[Warehousing]])</f>
        <v>10268.959999999999</v>
      </c>
      <c r="Q1456" s="12">
        <f>Table1[[#This Row],[PROFIT]]/Table1[[#This Row],[Net Sales]]</f>
        <v>0.30663817957320122</v>
      </c>
      <c r="R1456" s="14">
        <f>ABS(Table1[[#This Row],[Distribution]])+ABS(Table1[[#This Row],[Warehousing]])</f>
        <v>1499.1</v>
      </c>
      <c r="S1456" s="12">
        <f>ABS(Table1[[#This Row],[Discounts]]/Table1[[#This Row],[Gross Sales]])</f>
        <v>8.6875255623721878E-2</v>
      </c>
      <c r="T1456" s="17">
        <f>Table1[[#This Row],[logistics cost]]/Table1[[#This Row],[Net Sales]]</f>
        <v>4.4764152844902108E-2</v>
      </c>
      <c r="U1456" s="1">
        <f>Table1[[#This Row],[PROFIT]]/Table1[[#This Row],[Volume]]</f>
        <v>125.99950920245398</v>
      </c>
      <c r="V1456" s="1">
        <f>ABS(Table1[[#This Row],[Discounts]])</f>
        <v>3186.15</v>
      </c>
    </row>
    <row r="1457" spans="1:22" ht="21.75" customHeight="1" x14ac:dyDescent="0.3">
      <c r="A1457" s="1">
        <v>1120010</v>
      </c>
      <c r="B1457" s="1" t="s">
        <v>32</v>
      </c>
      <c r="C1457" s="1">
        <v>202507</v>
      </c>
      <c r="D1457" s="1" t="s">
        <v>22</v>
      </c>
      <c r="E1457" s="1" t="s">
        <v>17</v>
      </c>
      <c r="F1457" s="1" t="s">
        <v>18</v>
      </c>
      <c r="G1457" s="1" t="s">
        <v>19</v>
      </c>
      <c r="H1457" s="1" t="s">
        <v>20</v>
      </c>
      <c r="I1457" s="5">
        <v>37.700000000000003</v>
      </c>
      <c r="J1457" s="5">
        <v>18096</v>
      </c>
      <c r="K1457" s="5">
        <v>-1572.47</v>
      </c>
      <c r="L1457" s="5">
        <v>16523.53</v>
      </c>
      <c r="M1457" s="5">
        <v>-10271.93</v>
      </c>
      <c r="N1457" s="5">
        <v>-528.01</v>
      </c>
      <c r="O1457" s="5">
        <v>-236.42</v>
      </c>
      <c r="P1457" s="5">
        <f>Table1[[#This Row],[Net Sales]]+(Table1[[#This Row],[Cost of Goods Sold]]+Table1[[#This Row],[Distribution]]+Table1[[#This Row],[Warehousing]])</f>
        <v>5487.1699999999983</v>
      </c>
      <c r="Q1457" s="12">
        <f>Table1[[#This Row],[PROFIT]]/Table1[[#This Row],[Net Sales]]</f>
        <v>0.332082188249121</v>
      </c>
      <c r="R1457" s="14">
        <f>ABS(Table1[[#This Row],[Distribution]])+ABS(Table1[[#This Row],[Warehousing]])</f>
        <v>764.43</v>
      </c>
      <c r="S1457" s="12">
        <f>ABS(Table1[[#This Row],[Discounts]]/Table1[[#This Row],[Gross Sales]])</f>
        <v>8.6895999115826697E-2</v>
      </c>
      <c r="T1457" s="17">
        <f>Table1[[#This Row],[logistics cost]]/Table1[[#This Row],[Net Sales]]</f>
        <v>4.6263116900565435E-2</v>
      </c>
      <c r="U1457" s="1">
        <f>Table1[[#This Row],[PROFIT]]/Table1[[#This Row],[Volume]]</f>
        <v>145.54827586206892</v>
      </c>
      <c r="V1457" s="1">
        <f>ABS(Table1[[#This Row],[Discounts]])</f>
        <v>1572.47</v>
      </c>
    </row>
    <row r="1458" spans="1:22" ht="21.75" customHeight="1" x14ac:dyDescent="0.3">
      <c r="A1458" s="1">
        <v>1110020</v>
      </c>
      <c r="B1458" s="1" t="s">
        <v>41</v>
      </c>
      <c r="C1458" s="1">
        <v>202510</v>
      </c>
      <c r="D1458" s="1" t="s">
        <v>16</v>
      </c>
      <c r="E1458" s="1" t="s">
        <v>28</v>
      </c>
      <c r="F1458" s="1" t="s">
        <v>29</v>
      </c>
      <c r="G1458" s="1" t="s">
        <v>30</v>
      </c>
      <c r="H1458" s="1" t="s">
        <v>31</v>
      </c>
      <c r="I1458" s="5">
        <v>59.7</v>
      </c>
      <c r="J1458" s="5">
        <v>26865</v>
      </c>
      <c r="K1458" s="5">
        <v>-826.58</v>
      </c>
      <c r="L1458" s="5">
        <v>26038.42</v>
      </c>
      <c r="M1458" s="5">
        <v>-17197.86</v>
      </c>
      <c r="N1458" s="5">
        <v>-692.9</v>
      </c>
      <c r="O1458" s="5">
        <v>-408.77</v>
      </c>
      <c r="P1458" s="5">
        <f>Table1[[#This Row],[Net Sales]]+(Table1[[#This Row],[Cost of Goods Sold]]+Table1[[#This Row],[Distribution]]+Table1[[#This Row],[Warehousing]])</f>
        <v>7738.8899999999958</v>
      </c>
      <c r="Q1458" s="12">
        <f>Table1[[#This Row],[PROFIT]]/Table1[[#This Row],[Net Sales]]</f>
        <v>0.29721042981870621</v>
      </c>
      <c r="R1458" s="14">
        <f>ABS(Table1[[#This Row],[Distribution]])+ABS(Table1[[#This Row],[Warehousing]])</f>
        <v>1101.67</v>
      </c>
      <c r="S1458" s="12">
        <f>ABS(Table1[[#This Row],[Discounts]]/Table1[[#This Row],[Gross Sales]])</f>
        <v>3.0767913642285503E-2</v>
      </c>
      <c r="T1458" s="17">
        <f>Table1[[#This Row],[logistics cost]]/Table1[[#This Row],[Net Sales]]</f>
        <v>4.2309402797865624E-2</v>
      </c>
      <c r="U1458" s="1">
        <f>Table1[[#This Row],[PROFIT]]/Table1[[#This Row],[Volume]]</f>
        <v>129.62964824120596</v>
      </c>
      <c r="V1458" s="1">
        <f>ABS(Table1[[#This Row],[Discounts]])</f>
        <v>826.58</v>
      </c>
    </row>
    <row r="1459" spans="1:22" ht="21.75" customHeight="1" x14ac:dyDescent="0.3">
      <c r="A1459" s="1">
        <v>1130010</v>
      </c>
      <c r="B1459" s="1" t="s">
        <v>26</v>
      </c>
      <c r="C1459" s="1">
        <v>202506</v>
      </c>
      <c r="D1459" s="1" t="s">
        <v>27</v>
      </c>
      <c r="E1459" s="1" t="s">
        <v>28</v>
      </c>
      <c r="F1459" s="1" t="s">
        <v>29</v>
      </c>
      <c r="G1459" s="1" t="s">
        <v>30</v>
      </c>
      <c r="H1459" s="1" t="s">
        <v>31</v>
      </c>
      <c r="I1459" s="5">
        <v>117.8</v>
      </c>
      <c r="J1459" s="5">
        <v>42408</v>
      </c>
      <c r="K1459" s="5">
        <v>-1345.92</v>
      </c>
      <c r="L1459" s="5">
        <v>41062.080000000002</v>
      </c>
      <c r="M1459" s="5">
        <v>-27584.03</v>
      </c>
      <c r="N1459" s="5">
        <v>-1618.58</v>
      </c>
      <c r="O1459" s="5">
        <v>-432.37</v>
      </c>
      <c r="P1459" s="5">
        <f>Table1[[#This Row],[Net Sales]]+(Table1[[#This Row],[Cost of Goods Sold]]+Table1[[#This Row],[Distribution]]+Table1[[#This Row],[Warehousing]])</f>
        <v>11427.100000000002</v>
      </c>
      <c r="Q1459" s="12">
        <f>Table1[[#This Row],[PROFIT]]/Table1[[#This Row],[Net Sales]]</f>
        <v>0.27828838675488438</v>
      </c>
      <c r="R1459" s="14">
        <f>ABS(Table1[[#This Row],[Distribution]])+ABS(Table1[[#This Row],[Warehousing]])</f>
        <v>2050.9499999999998</v>
      </c>
      <c r="S1459" s="12">
        <f>ABS(Table1[[#This Row],[Discounts]]/Table1[[#This Row],[Gross Sales]])</f>
        <v>3.1737408036219585E-2</v>
      </c>
      <c r="T1459" s="17">
        <f>Table1[[#This Row],[logistics cost]]/Table1[[#This Row],[Net Sales]]</f>
        <v>4.9947542842447332E-2</v>
      </c>
      <c r="U1459" s="1">
        <f>Table1[[#This Row],[PROFIT]]/Table1[[#This Row],[Volume]]</f>
        <v>97.004244482173192</v>
      </c>
      <c r="V1459" s="1">
        <f>ABS(Table1[[#This Row],[Discounts]])</f>
        <v>1345.92</v>
      </c>
    </row>
    <row r="1460" spans="1:22" ht="21.75" customHeight="1" x14ac:dyDescent="0.3">
      <c r="A1460" s="1">
        <v>1120010</v>
      </c>
      <c r="B1460" s="1" t="s">
        <v>32</v>
      </c>
      <c r="C1460" s="1">
        <v>202508</v>
      </c>
      <c r="D1460" s="1" t="s">
        <v>22</v>
      </c>
      <c r="E1460" s="1" t="s">
        <v>17</v>
      </c>
      <c r="F1460" s="1" t="s">
        <v>18</v>
      </c>
      <c r="G1460" s="1" t="s">
        <v>25</v>
      </c>
      <c r="H1460" s="1" t="s">
        <v>20</v>
      </c>
      <c r="I1460" s="5">
        <v>17</v>
      </c>
      <c r="J1460" s="5">
        <v>8160</v>
      </c>
      <c r="K1460" s="5">
        <v>-590.88</v>
      </c>
      <c r="L1460" s="5">
        <v>7569.12</v>
      </c>
      <c r="M1460" s="5">
        <v>-4766.07</v>
      </c>
      <c r="N1460" s="5">
        <v>-180.84</v>
      </c>
      <c r="O1460" s="5">
        <v>-149.85</v>
      </c>
      <c r="P1460" s="5">
        <f>Table1[[#This Row],[Net Sales]]+(Table1[[#This Row],[Cost of Goods Sold]]+Table1[[#This Row],[Distribution]]+Table1[[#This Row],[Warehousing]])</f>
        <v>2472.3599999999997</v>
      </c>
      <c r="Q1460" s="12">
        <f>Table1[[#This Row],[PROFIT]]/Table1[[#This Row],[Net Sales]]</f>
        <v>0.3266377068932716</v>
      </c>
      <c r="R1460" s="14">
        <f>ABS(Table1[[#This Row],[Distribution]])+ABS(Table1[[#This Row],[Warehousing]])</f>
        <v>330.69</v>
      </c>
      <c r="S1460" s="12">
        <f>ABS(Table1[[#This Row],[Discounts]]/Table1[[#This Row],[Gross Sales]])</f>
        <v>7.2411764705882356E-2</v>
      </c>
      <c r="T1460" s="17">
        <f>Table1[[#This Row],[logistics cost]]/Table1[[#This Row],[Net Sales]]</f>
        <v>4.3689358868666373E-2</v>
      </c>
      <c r="U1460" s="1">
        <f>Table1[[#This Row],[PROFIT]]/Table1[[#This Row],[Volume]]</f>
        <v>145.43294117647056</v>
      </c>
      <c r="V1460" s="1">
        <f>ABS(Table1[[#This Row],[Discounts]])</f>
        <v>590.88</v>
      </c>
    </row>
    <row r="1461" spans="1:22" ht="21.75" customHeight="1" x14ac:dyDescent="0.3">
      <c r="A1461" s="1">
        <v>1110020</v>
      </c>
      <c r="B1461" s="1" t="s">
        <v>41</v>
      </c>
      <c r="C1461" s="1">
        <v>202509</v>
      </c>
      <c r="D1461" s="1" t="s">
        <v>16</v>
      </c>
      <c r="E1461" s="1" t="s">
        <v>28</v>
      </c>
      <c r="F1461" s="1" t="s">
        <v>29</v>
      </c>
      <c r="G1461" s="1" t="s">
        <v>36</v>
      </c>
      <c r="H1461" s="1" t="s">
        <v>37</v>
      </c>
      <c r="I1461" s="5">
        <v>282.2</v>
      </c>
      <c r="J1461" s="5">
        <v>126990</v>
      </c>
      <c r="K1461" s="5">
        <v>-13860.54</v>
      </c>
      <c r="L1461" s="5">
        <v>113129.46</v>
      </c>
      <c r="M1461" s="5">
        <v>-72392.38</v>
      </c>
      <c r="N1461" s="5">
        <v>-2475.64</v>
      </c>
      <c r="O1461" s="5">
        <v>-1587.83</v>
      </c>
      <c r="P1461" s="5">
        <f>Table1[[#This Row],[Net Sales]]+(Table1[[#This Row],[Cost of Goods Sold]]+Table1[[#This Row],[Distribution]]+Table1[[#This Row],[Warehousing]])</f>
        <v>36673.61</v>
      </c>
      <c r="Q1461" s="12">
        <f>Table1[[#This Row],[PROFIT]]/Table1[[#This Row],[Net Sales]]</f>
        <v>0.32417382704734909</v>
      </c>
      <c r="R1461" s="14">
        <f>ABS(Table1[[#This Row],[Distribution]])+ABS(Table1[[#This Row],[Warehousing]])</f>
        <v>4063.47</v>
      </c>
      <c r="S1461" s="12">
        <f>ABS(Table1[[#This Row],[Discounts]]/Table1[[#This Row],[Gross Sales]])</f>
        <v>0.1091467044649185</v>
      </c>
      <c r="T1461" s="17">
        <f>Table1[[#This Row],[logistics cost]]/Table1[[#This Row],[Net Sales]]</f>
        <v>3.5918760683556691E-2</v>
      </c>
      <c r="U1461" s="1">
        <f>Table1[[#This Row],[PROFIT]]/Table1[[#This Row],[Volume]]</f>
        <v>129.95609496810772</v>
      </c>
      <c r="V1461" s="1">
        <f>ABS(Table1[[#This Row],[Discounts]])</f>
        <v>13860.54</v>
      </c>
    </row>
    <row r="1462" spans="1:22" ht="21.75" customHeight="1" x14ac:dyDescent="0.3">
      <c r="A1462" s="1">
        <v>1120020</v>
      </c>
      <c r="B1462" s="1" t="s">
        <v>21</v>
      </c>
      <c r="C1462" s="1">
        <v>202511</v>
      </c>
      <c r="D1462" s="1" t="s">
        <v>22</v>
      </c>
      <c r="E1462" s="1" t="s">
        <v>23</v>
      </c>
      <c r="F1462" s="1" t="s">
        <v>24</v>
      </c>
      <c r="G1462" s="1" t="s">
        <v>35</v>
      </c>
      <c r="H1462" s="1" t="s">
        <v>31</v>
      </c>
      <c r="I1462" s="5">
        <v>62.2</v>
      </c>
      <c r="J1462" s="5">
        <v>23636</v>
      </c>
      <c r="K1462" s="5">
        <v>-873.24</v>
      </c>
      <c r="L1462" s="5">
        <v>22762.76</v>
      </c>
      <c r="M1462" s="5">
        <v>-14362.83</v>
      </c>
      <c r="N1462" s="5">
        <v>-596.92999999999995</v>
      </c>
      <c r="O1462" s="5">
        <v>-268.01</v>
      </c>
      <c r="P1462" s="5">
        <f>Table1[[#This Row],[Net Sales]]+(Table1[[#This Row],[Cost of Goods Sold]]+Table1[[#This Row],[Distribution]]+Table1[[#This Row],[Warehousing]])</f>
        <v>7534.989999999998</v>
      </c>
      <c r="Q1462" s="12">
        <f>Table1[[#This Row],[PROFIT]]/Table1[[#This Row],[Net Sales]]</f>
        <v>0.33102268793415202</v>
      </c>
      <c r="R1462" s="14">
        <f>ABS(Table1[[#This Row],[Distribution]])+ABS(Table1[[#This Row],[Warehousing]])</f>
        <v>864.93999999999994</v>
      </c>
      <c r="S1462" s="12">
        <f>ABS(Table1[[#This Row],[Discounts]]/Table1[[#This Row],[Gross Sales]])</f>
        <v>3.6945337620578778E-2</v>
      </c>
      <c r="T1462" s="17">
        <f>Table1[[#This Row],[logistics cost]]/Table1[[#This Row],[Net Sales]]</f>
        <v>3.799802835859975E-2</v>
      </c>
      <c r="U1462" s="1">
        <f>Table1[[#This Row],[PROFIT]]/Table1[[#This Row],[Volume]]</f>
        <v>121.14131832797423</v>
      </c>
      <c r="V1462" s="1">
        <f>ABS(Table1[[#This Row],[Discounts]])</f>
        <v>873.24</v>
      </c>
    </row>
    <row r="1463" spans="1:22" ht="21.75" customHeight="1" x14ac:dyDescent="0.3">
      <c r="A1463" s="1">
        <v>1120020</v>
      </c>
      <c r="B1463" s="1" t="s">
        <v>21</v>
      </c>
      <c r="C1463" s="1">
        <v>202403</v>
      </c>
      <c r="D1463" s="1" t="s">
        <v>22</v>
      </c>
      <c r="E1463" s="1" t="s">
        <v>23</v>
      </c>
      <c r="F1463" s="1" t="s">
        <v>24</v>
      </c>
      <c r="G1463" s="1" t="s">
        <v>40</v>
      </c>
      <c r="H1463" s="1" t="s">
        <v>34</v>
      </c>
      <c r="I1463" s="5">
        <v>96.1</v>
      </c>
      <c r="J1463" s="5">
        <v>36518</v>
      </c>
      <c r="K1463" s="5">
        <v>-2996.04</v>
      </c>
      <c r="L1463" s="5">
        <v>33521.96</v>
      </c>
      <c r="M1463" s="5">
        <v>-21239.46</v>
      </c>
      <c r="N1463" s="5">
        <v>-1331.25</v>
      </c>
      <c r="O1463" s="5">
        <v>-547.41999999999996</v>
      </c>
      <c r="P1463" s="5">
        <f>Table1[[#This Row],[Net Sales]]+(Table1[[#This Row],[Cost of Goods Sold]]+Table1[[#This Row],[Distribution]]+Table1[[#This Row],[Warehousing]])</f>
        <v>10403.830000000002</v>
      </c>
      <c r="Q1463" s="12">
        <f>Table1[[#This Row],[PROFIT]]/Table1[[#This Row],[Net Sales]]</f>
        <v>0.31035864251374329</v>
      </c>
      <c r="R1463" s="14">
        <f>ABS(Table1[[#This Row],[Distribution]])+ABS(Table1[[#This Row],[Warehousing]])</f>
        <v>1878.67</v>
      </c>
      <c r="S1463" s="12">
        <f>ABS(Table1[[#This Row],[Discounts]]/Table1[[#This Row],[Gross Sales]])</f>
        <v>8.2042828194315132E-2</v>
      </c>
      <c r="T1463" s="17">
        <f>Table1[[#This Row],[logistics cost]]/Table1[[#This Row],[Net Sales]]</f>
        <v>5.6042964074893002E-2</v>
      </c>
      <c r="U1463" s="1">
        <f>Table1[[#This Row],[PROFIT]]/Table1[[#This Row],[Volume]]</f>
        <v>108.26045785639961</v>
      </c>
      <c r="V1463" s="1">
        <f>ABS(Table1[[#This Row],[Discounts]])</f>
        <v>2996.04</v>
      </c>
    </row>
    <row r="1464" spans="1:22" ht="21.75" customHeight="1" x14ac:dyDescent="0.3">
      <c r="A1464" s="1">
        <v>1120010</v>
      </c>
      <c r="B1464" s="1" t="s">
        <v>32</v>
      </c>
      <c r="C1464" s="1">
        <v>202505</v>
      </c>
      <c r="D1464" s="1" t="s">
        <v>22</v>
      </c>
      <c r="E1464" s="1" t="s">
        <v>17</v>
      </c>
      <c r="F1464" s="1" t="s">
        <v>18</v>
      </c>
      <c r="G1464" s="1" t="s">
        <v>30</v>
      </c>
      <c r="H1464" s="1" t="s">
        <v>31</v>
      </c>
      <c r="I1464" s="5">
        <v>38.4</v>
      </c>
      <c r="J1464" s="5">
        <v>18432</v>
      </c>
      <c r="K1464" s="5">
        <v>-692.79</v>
      </c>
      <c r="L1464" s="5">
        <v>17739.21</v>
      </c>
      <c r="M1464" s="5">
        <v>-11063.13</v>
      </c>
      <c r="N1464" s="5">
        <v>-552.44000000000005</v>
      </c>
      <c r="O1464" s="5">
        <v>-298.5</v>
      </c>
      <c r="P1464" s="5">
        <f>Table1[[#This Row],[Net Sales]]+(Table1[[#This Row],[Cost of Goods Sold]]+Table1[[#This Row],[Distribution]]+Table1[[#This Row],[Warehousing]])</f>
        <v>5825.1399999999994</v>
      </c>
      <c r="Q1464" s="12">
        <f>Table1[[#This Row],[PROFIT]]/Table1[[#This Row],[Net Sales]]</f>
        <v>0.32837651733081685</v>
      </c>
      <c r="R1464" s="14">
        <f>ABS(Table1[[#This Row],[Distribution]])+ABS(Table1[[#This Row],[Warehousing]])</f>
        <v>850.94</v>
      </c>
      <c r="S1464" s="12">
        <f>ABS(Table1[[#This Row],[Discounts]]/Table1[[#This Row],[Gross Sales]])</f>
        <v>3.758626302083333E-2</v>
      </c>
      <c r="T1464" s="17">
        <f>Table1[[#This Row],[logistics cost]]/Table1[[#This Row],[Net Sales]]</f>
        <v>4.7969441705690397E-2</v>
      </c>
      <c r="U1464" s="1">
        <f>Table1[[#This Row],[PROFIT]]/Table1[[#This Row],[Volume]]</f>
        <v>151.69635416666665</v>
      </c>
      <c r="V1464" s="1">
        <f>ABS(Table1[[#This Row],[Discounts]])</f>
        <v>692.79</v>
      </c>
    </row>
    <row r="1465" spans="1:22" ht="21.75" customHeight="1" x14ac:dyDescent="0.3">
      <c r="A1465" s="1">
        <v>1110010</v>
      </c>
      <c r="B1465" s="1" t="s">
        <v>15</v>
      </c>
      <c r="C1465" s="1">
        <v>202505</v>
      </c>
      <c r="D1465" s="1" t="s">
        <v>16</v>
      </c>
      <c r="E1465" s="1" t="s">
        <v>17</v>
      </c>
      <c r="F1465" s="1" t="s">
        <v>18</v>
      </c>
      <c r="G1465" s="1" t="s">
        <v>36</v>
      </c>
      <c r="H1465" s="1" t="s">
        <v>37</v>
      </c>
      <c r="I1465" s="5">
        <v>53.1</v>
      </c>
      <c r="J1465" s="5">
        <v>22302</v>
      </c>
      <c r="K1465" s="5">
        <v>-2075.7399999999998</v>
      </c>
      <c r="L1465" s="5">
        <v>20226.259999999998</v>
      </c>
      <c r="M1465" s="5">
        <v>-12911.96</v>
      </c>
      <c r="N1465" s="5">
        <v>-728.16</v>
      </c>
      <c r="O1465" s="5">
        <v>-317.16000000000003</v>
      </c>
      <c r="P1465" s="5">
        <f>Table1[[#This Row],[Net Sales]]+(Table1[[#This Row],[Cost of Goods Sold]]+Table1[[#This Row],[Distribution]]+Table1[[#This Row],[Warehousing]])</f>
        <v>6268.98</v>
      </c>
      <c r="Q1465" s="12">
        <f>Table1[[#This Row],[PROFIT]]/Table1[[#This Row],[Net Sales]]</f>
        <v>0.30994261914956101</v>
      </c>
      <c r="R1465" s="14">
        <f>ABS(Table1[[#This Row],[Distribution]])+ABS(Table1[[#This Row],[Warehousing]])</f>
        <v>1045.32</v>
      </c>
      <c r="S1465" s="12">
        <f>ABS(Table1[[#This Row],[Discounts]]/Table1[[#This Row],[Gross Sales]])</f>
        <v>9.3074163752129846E-2</v>
      </c>
      <c r="T1465" s="17">
        <f>Table1[[#This Row],[logistics cost]]/Table1[[#This Row],[Net Sales]]</f>
        <v>5.1681329123624435E-2</v>
      </c>
      <c r="U1465" s="1">
        <f>Table1[[#This Row],[PROFIT]]/Table1[[#This Row],[Volume]]</f>
        <v>118.0598870056497</v>
      </c>
      <c r="V1465" s="1">
        <f>ABS(Table1[[#This Row],[Discounts]])</f>
        <v>2075.7399999999998</v>
      </c>
    </row>
    <row r="1466" spans="1:22" ht="21.75" customHeight="1" x14ac:dyDescent="0.3">
      <c r="A1466" s="1">
        <v>1120010</v>
      </c>
      <c r="B1466" s="1" t="s">
        <v>32</v>
      </c>
      <c r="C1466" s="1">
        <v>202407</v>
      </c>
      <c r="D1466" s="1" t="s">
        <v>22</v>
      </c>
      <c r="E1466" s="1" t="s">
        <v>17</v>
      </c>
      <c r="F1466" s="1" t="s">
        <v>18</v>
      </c>
      <c r="G1466" s="1" t="s">
        <v>38</v>
      </c>
      <c r="H1466" s="1" t="s">
        <v>20</v>
      </c>
      <c r="I1466" s="5">
        <v>80</v>
      </c>
      <c r="J1466" s="5">
        <v>38400</v>
      </c>
      <c r="K1466" s="5">
        <v>-2877.93</v>
      </c>
      <c r="L1466" s="5">
        <v>35522.07</v>
      </c>
      <c r="M1466" s="5">
        <v>-23164.400000000001</v>
      </c>
      <c r="N1466" s="5">
        <v>-1403.67</v>
      </c>
      <c r="O1466" s="5">
        <v>-389.66</v>
      </c>
      <c r="P1466" s="5">
        <f>Table1[[#This Row],[Net Sales]]+(Table1[[#This Row],[Cost of Goods Sold]]+Table1[[#This Row],[Distribution]]+Table1[[#This Row],[Warehousing]])</f>
        <v>10564.34</v>
      </c>
      <c r="Q1466" s="12">
        <f>Table1[[#This Row],[PROFIT]]/Table1[[#This Row],[Net Sales]]</f>
        <v>0.29740215026883288</v>
      </c>
      <c r="R1466" s="14">
        <f>ABS(Table1[[#This Row],[Distribution]])+ABS(Table1[[#This Row],[Warehousing]])</f>
        <v>1793.3300000000002</v>
      </c>
      <c r="S1466" s="12">
        <f>ABS(Table1[[#This Row],[Discounts]]/Table1[[#This Row],[Gross Sales]])</f>
        <v>7.4946093749999998E-2</v>
      </c>
      <c r="T1466" s="17">
        <f>Table1[[#This Row],[logistics cost]]/Table1[[#This Row],[Net Sales]]</f>
        <v>5.0484952031230164E-2</v>
      </c>
      <c r="U1466" s="1">
        <f>Table1[[#This Row],[PROFIT]]/Table1[[#This Row],[Volume]]</f>
        <v>132.05425</v>
      </c>
      <c r="V1466" s="1">
        <f>ABS(Table1[[#This Row],[Discounts]])</f>
        <v>2877.93</v>
      </c>
    </row>
    <row r="1467" spans="1:22" ht="21.75" customHeight="1" x14ac:dyDescent="0.3">
      <c r="A1467" s="1">
        <v>1110020</v>
      </c>
      <c r="B1467" s="1" t="s">
        <v>41</v>
      </c>
      <c r="C1467" s="1">
        <v>202503</v>
      </c>
      <c r="D1467" s="1" t="s">
        <v>16</v>
      </c>
      <c r="E1467" s="1" t="s">
        <v>28</v>
      </c>
      <c r="F1467" s="1" t="s">
        <v>29</v>
      </c>
      <c r="G1467" s="1" t="s">
        <v>33</v>
      </c>
      <c r="H1467" s="1" t="s">
        <v>34</v>
      </c>
      <c r="I1467" s="5">
        <v>226.6</v>
      </c>
      <c r="J1467" s="5">
        <v>101970</v>
      </c>
      <c r="K1467" s="5">
        <v>-9828.9</v>
      </c>
      <c r="L1467" s="5">
        <v>92141.1</v>
      </c>
      <c r="M1467" s="5">
        <v>-58108.74</v>
      </c>
      <c r="N1467" s="5">
        <v>-2117.13</v>
      </c>
      <c r="O1467" s="5">
        <v>-1676.04</v>
      </c>
      <c r="P1467" s="5">
        <f>Table1[[#This Row],[Net Sales]]+(Table1[[#This Row],[Cost of Goods Sold]]+Table1[[#This Row],[Distribution]]+Table1[[#This Row],[Warehousing]])</f>
        <v>30239.19000000001</v>
      </c>
      <c r="Q1467" s="12">
        <f>Table1[[#This Row],[PROFIT]]/Table1[[#This Row],[Net Sales]]</f>
        <v>0.32818351419724756</v>
      </c>
      <c r="R1467" s="14">
        <f>ABS(Table1[[#This Row],[Distribution]])+ABS(Table1[[#This Row],[Warehousing]])</f>
        <v>3793.17</v>
      </c>
      <c r="S1467" s="12">
        <f>ABS(Table1[[#This Row],[Discounts]]/Table1[[#This Row],[Gross Sales]])</f>
        <v>9.6390114739629301E-2</v>
      </c>
      <c r="T1467" s="17">
        <f>Table1[[#This Row],[logistics cost]]/Table1[[#This Row],[Net Sales]]</f>
        <v>4.1166971091076622E-2</v>
      </c>
      <c r="U1467" s="1">
        <f>Table1[[#This Row],[PROFIT]]/Table1[[#This Row],[Volume]]</f>
        <v>133.44744042365406</v>
      </c>
      <c r="V1467" s="1">
        <f>ABS(Table1[[#This Row],[Discounts]])</f>
        <v>9828.9</v>
      </c>
    </row>
    <row r="1468" spans="1:22" ht="21.75" customHeight="1" x14ac:dyDescent="0.3">
      <c r="A1468" s="1">
        <v>1110010</v>
      </c>
      <c r="B1468" s="1" t="s">
        <v>15</v>
      </c>
      <c r="C1468" s="1">
        <v>202410</v>
      </c>
      <c r="D1468" s="1" t="s">
        <v>16</v>
      </c>
      <c r="E1468" s="1" t="s">
        <v>17</v>
      </c>
      <c r="F1468" s="1" t="s">
        <v>18</v>
      </c>
      <c r="G1468" s="1" t="s">
        <v>25</v>
      </c>
      <c r="H1468" s="1" t="s">
        <v>20</v>
      </c>
      <c r="I1468" s="5">
        <v>112.9</v>
      </c>
      <c r="J1468" s="5">
        <v>47418</v>
      </c>
      <c r="K1468" s="5">
        <v>-2998.39</v>
      </c>
      <c r="L1468" s="5">
        <v>44419.61</v>
      </c>
      <c r="M1468" s="5">
        <v>-29360.560000000001</v>
      </c>
      <c r="N1468" s="5">
        <v>-1412.64</v>
      </c>
      <c r="O1468" s="5">
        <v>-518.54999999999995</v>
      </c>
      <c r="P1468" s="5">
        <f>Table1[[#This Row],[Net Sales]]+(Table1[[#This Row],[Cost of Goods Sold]]+Table1[[#This Row],[Distribution]]+Table1[[#This Row],[Warehousing]])</f>
        <v>13127.86</v>
      </c>
      <c r="Q1468" s="12">
        <f>Table1[[#This Row],[PROFIT]]/Table1[[#This Row],[Net Sales]]</f>
        <v>0.29554199147628718</v>
      </c>
      <c r="R1468" s="14">
        <f>ABS(Table1[[#This Row],[Distribution]])+ABS(Table1[[#This Row],[Warehousing]])</f>
        <v>1931.19</v>
      </c>
      <c r="S1468" s="12">
        <f>ABS(Table1[[#This Row],[Discounts]]/Table1[[#This Row],[Gross Sales]])</f>
        <v>6.3233160403222397E-2</v>
      </c>
      <c r="T1468" s="17">
        <f>Table1[[#This Row],[logistics cost]]/Table1[[#This Row],[Net Sales]]</f>
        <v>4.3476068340086729E-2</v>
      </c>
      <c r="U1468" s="1">
        <f>Table1[[#This Row],[PROFIT]]/Table1[[#This Row],[Volume]]</f>
        <v>116.27865367581931</v>
      </c>
      <c r="V1468" s="1">
        <f>ABS(Table1[[#This Row],[Discounts]])</f>
        <v>2998.39</v>
      </c>
    </row>
    <row r="1469" spans="1:22" ht="21.75" customHeight="1" x14ac:dyDescent="0.3">
      <c r="A1469" s="1">
        <v>1110010</v>
      </c>
      <c r="B1469" s="1" t="s">
        <v>15</v>
      </c>
      <c r="C1469" s="1">
        <v>202508</v>
      </c>
      <c r="D1469" s="1" t="s">
        <v>16</v>
      </c>
      <c r="E1469" s="1" t="s">
        <v>17</v>
      </c>
      <c r="F1469" s="1" t="s">
        <v>18</v>
      </c>
      <c r="G1469" s="1" t="s">
        <v>30</v>
      </c>
      <c r="H1469" s="1" t="s">
        <v>31</v>
      </c>
      <c r="I1469" s="5">
        <v>27.1</v>
      </c>
      <c r="J1469" s="5">
        <v>11382</v>
      </c>
      <c r="K1469" s="5">
        <v>-367.23</v>
      </c>
      <c r="L1469" s="5">
        <v>11014.77</v>
      </c>
      <c r="M1469" s="5">
        <v>-7052.14</v>
      </c>
      <c r="N1469" s="5">
        <v>-320.45999999999998</v>
      </c>
      <c r="O1469" s="5">
        <v>-182.68</v>
      </c>
      <c r="P1469" s="5">
        <f>Table1[[#This Row],[Net Sales]]+(Table1[[#This Row],[Cost of Goods Sold]]+Table1[[#This Row],[Distribution]]+Table1[[#This Row],[Warehousing]])</f>
        <v>3459.49</v>
      </c>
      <c r="Q1469" s="12">
        <f>Table1[[#This Row],[PROFIT]]/Table1[[#This Row],[Net Sales]]</f>
        <v>0.3140773706577622</v>
      </c>
      <c r="R1469" s="14">
        <f>ABS(Table1[[#This Row],[Distribution]])+ABS(Table1[[#This Row],[Warehousing]])</f>
        <v>503.14</v>
      </c>
      <c r="S1469" s="12">
        <f>ABS(Table1[[#This Row],[Discounts]]/Table1[[#This Row],[Gross Sales]])</f>
        <v>3.22641012124407E-2</v>
      </c>
      <c r="T1469" s="17">
        <f>Table1[[#This Row],[logistics cost]]/Table1[[#This Row],[Net Sales]]</f>
        <v>4.5678666009367416E-2</v>
      </c>
      <c r="U1469" s="1">
        <f>Table1[[#This Row],[PROFIT]]/Table1[[#This Row],[Volume]]</f>
        <v>127.65645756457563</v>
      </c>
      <c r="V1469" s="1">
        <f>ABS(Table1[[#This Row],[Discounts]])</f>
        <v>367.23</v>
      </c>
    </row>
    <row r="1470" spans="1:22" ht="21.75" customHeight="1" x14ac:dyDescent="0.3">
      <c r="A1470" s="1">
        <v>1120020</v>
      </c>
      <c r="B1470" s="1" t="s">
        <v>21</v>
      </c>
      <c r="C1470" s="1">
        <v>202510</v>
      </c>
      <c r="D1470" s="1" t="s">
        <v>22</v>
      </c>
      <c r="E1470" s="1" t="s">
        <v>23</v>
      </c>
      <c r="F1470" s="1" t="s">
        <v>24</v>
      </c>
      <c r="G1470" s="1" t="s">
        <v>30</v>
      </c>
      <c r="H1470" s="1" t="s">
        <v>31</v>
      </c>
      <c r="I1470" s="5">
        <v>71</v>
      </c>
      <c r="J1470" s="5">
        <v>26980</v>
      </c>
      <c r="K1470" s="5">
        <v>-722.17</v>
      </c>
      <c r="L1470" s="5">
        <v>26257.83</v>
      </c>
      <c r="M1470" s="5">
        <v>-16855.990000000002</v>
      </c>
      <c r="N1470" s="5">
        <v>-650.91</v>
      </c>
      <c r="O1470" s="5">
        <v>-477.26</v>
      </c>
      <c r="P1470" s="5">
        <f>Table1[[#This Row],[Net Sales]]+(Table1[[#This Row],[Cost of Goods Sold]]+Table1[[#This Row],[Distribution]]+Table1[[#This Row],[Warehousing]])</f>
        <v>8273.6700000000019</v>
      </c>
      <c r="Q1470" s="12">
        <f>Table1[[#This Row],[PROFIT]]/Table1[[#This Row],[Net Sales]]</f>
        <v>0.31509344069940287</v>
      </c>
      <c r="R1470" s="14">
        <f>ABS(Table1[[#This Row],[Distribution]])+ABS(Table1[[#This Row],[Warehousing]])</f>
        <v>1128.17</v>
      </c>
      <c r="S1470" s="12">
        <f>ABS(Table1[[#This Row],[Discounts]]/Table1[[#This Row],[Gross Sales]])</f>
        <v>2.6766864343958485E-2</v>
      </c>
      <c r="T1470" s="17">
        <f>Table1[[#This Row],[logistics cost]]/Table1[[#This Row],[Net Sales]]</f>
        <v>4.2965088889675956E-2</v>
      </c>
      <c r="U1470" s="1">
        <f>Table1[[#This Row],[PROFIT]]/Table1[[#This Row],[Volume]]</f>
        <v>116.53056338028172</v>
      </c>
      <c r="V1470" s="1">
        <f>ABS(Table1[[#This Row],[Discounts]])</f>
        <v>722.17</v>
      </c>
    </row>
    <row r="1471" spans="1:22" ht="21.75" customHeight="1" x14ac:dyDescent="0.3">
      <c r="A1471" s="1">
        <v>1110020</v>
      </c>
      <c r="B1471" s="1" t="s">
        <v>41</v>
      </c>
      <c r="C1471" s="1">
        <v>202412</v>
      </c>
      <c r="D1471" s="1" t="s">
        <v>16</v>
      </c>
      <c r="E1471" s="1" t="s">
        <v>28</v>
      </c>
      <c r="F1471" s="1" t="s">
        <v>29</v>
      </c>
      <c r="G1471" s="1" t="s">
        <v>30</v>
      </c>
      <c r="H1471" s="1" t="s">
        <v>31</v>
      </c>
      <c r="I1471" s="5">
        <v>16.399999999999999</v>
      </c>
      <c r="J1471" s="5">
        <v>7380</v>
      </c>
      <c r="K1471" s="5">
        <v>-292.58999999999997</v>
      </c>
      <c r="L1471" s="5">
        <v>7087.41</v>
      </c>
      <c r="M1471" s="5">
        <v>-4598.49</v>
      </c>
      <c r="N1471" s="5">
        <v>-261.33</v>
      </c>
      <c r="O1471" s="5">
        <v>-117.63</v>
      </c>
      <c r="P1471" s="5">
        <f>Table1[[#This Row],[Net Sales]]+(Table1[[#This Row],[Cost of Goods Sold]]+Table1[[#This Row],[Distribution]]+Table1[[#This Row],[Warehousing]])</f>
        <v>2109.96</v>
      </c>
      <c r="Q1471" s="12">
        <f>Table1[[#This Row],[PROFIT]]/Table1[[#This Row],[Net Sales]]</f>
        <v>0.29770536768720873</v>
      </c>
      <c r="R1471" s="14">
        <f>ABS(Table1[[#This Row],[Distribution]])+ABS(Table1[[#This Row],[Warehousing]])</f>
        <v>378.96</v>
      </c>
      <c r="S1471" s="12">
        <f>ABS(Table1[[#This Row],[Discounts]]/Table1[[#This Row],[Gross Sales]])</f>
        <v>3.9646341463414628E-2</v>
      </c>
      <c r="T1471" s="17">
        <f>Table1[[#This Row],[logistics cost]]/Table1[[#This Row],[Net Sales]]</f>
        <v>5.3469462046078893E-2</v>
      </c>
      <c r="U1471" s="1">
        <f>Table1[[#This Row],[PROFIT]]/Table1[[#This Row],[Volume]]</f>
        <v>128.65609756097561</v>
      </c>
      <c r="V1471" s="1">
        <f>ABS(Table1[[#This Row],[Discounts]])</f>
        <v>292.58999999999997</v>
      </c>
    </row>
    <row r="1472" spans="1:22" ht="21.75" customHeight="1" x14ac:dyDescent="0.3">
      <c r="A1472" s="1">
        <v>1130010</v>
      </c>
      <c r="B1472" s="1" t="s">
        <v>26</v>
      </c>
      <c r="C1472" s="1">
        <v>202510</v>
      </c>
      <c r="D1472" s="1" t="s">
        <v>27</v>
      </c>
      <c r="E1472" s="1" t="s">
        <v>28</v>
      </c>
      <c r="F1472" s="1" t="s">
        <v>29</v>
      </c>
      <c r="G1472" s="1" t="s">
        <v>25</v>
      </c>
      <c r="H1472" s="1" t="s">
        <v>20</v>
      </c>
      <c r="I1472" s="5">
        <v>82</v>
      </c>
      <c r="J1472" s="5">
        <v>29520</v>
      </c>
      <c r="K1472" s="5">
        <v>-2578.75</v>
      </c>
      <c r="L1472" s="5">
        <v>26941.25</v>
      </c>
      <c r="M1472" s="5">
        <v>-17613.650000000001</v>
      </c>
      <c r="N1472" s="5">
        <v>-917.19</v>
      </c>
      <c r="O1472" s="5">
        <v>-409.96</v>
      </c>
      <c r="P1472" s="5">
        <f>Table1[[#This Row],[Net Sales]]+(Table1[[#This Row],[Cost of Goods Sold]]+Table1[[#This Row],[Distribution]]+Table1[[#This Row],[Warehousing]])</f>
        <v>8000.4500000000007</v>
      </c>
      <c r="Q1472" s="12">
        <f>Table1[[#This Row],[PROFIT]]/Table1[[#This Row],[Net Sales]]</f>
        <v>0.29695912401985808</v>
      </c>
      <c r="R1472" s="14">
        <f>ABS(Table1[[#This Row],[Distribution]])+ABS(Table1[[#This Row],[Warehousing]])</f>
        <v>1327.15</v>
      </c>
      <c r="S1472" s="12">
        <f>ABS(Table1[[#This Row],[Discounts]]/Table1[[#This Row],[Gross Sales]])</f>
        <v>8.7356029810298108E-2</v>
      </c>
      <c r="T1472" s="17">
        <f>Table1[[#This Row],[logistics cost]]/Table1[[#This Row],[Net Sales]]</f>
        <v>4.9260891755208092E-2</v>
      </c>
      <c r="U1472" s="1">
        <f>Table1[[#This Row],[PROFIT]]/Table1[[#This Row],[Volume]]</f>
        <v>97.566463414634157</v>
      </c>
      <c r="V1472" s="1">
        <f>ABS(Table1[[#This Row],[Discounts]])</f>
        <v>2578.75</v>
      </c>
    </row>
    <row r="1473" spans="1:22" ht="21.75" customHeight="1" x14ac:dyDescent="0.3">
      <c r="A1473" s="1">
        <v>1130010</v>
      </c>
      <c r="B1473" s="1" t="s">
        <v>26</v>
      </c>
      <c r="C1473" s="1">
        <v>202411</v>
      </c>
      <c r="D1473" s="1" t="s">
        <v>27</v>
      </c>
      <c r="E1473" s="1" t="s">
        <v>28</v>
      </c>
      <c r="F1473" s="1" t="s">
        <v>29</v>
      </c>
      <c r="G1473" s="1" t="s">
        <v>39</v>
      </c>
      <c r="H1473" s="1" t="s">
        <v>37</v>
      </c>
      <c r="I1473" s="5">
        <v>83.9</v>
      </c>
      <c r="J1473" s="5">
        <v>30204</v>
      </c>
      <c r="K1473" s="5">
        <v>-3338.78</v>
      </c>
      <c r="L1473" s="5">
        <v>26865.22</v>
      </c>
      <c r="M1473" s="5">
        <v>-17128.66</v>
      </c>
      <c r="N1473" s="5">
        <v>-873.84</v>
      </c>
      <c r="O1473" s="5">
        <v>-377.25</v>
      </c>
      <c r="P1473" s="5">
        <f>Table1[[#This Row],[Net Sales]]+(Table1[[#This Row],[Cost of Goods Sold]]+Table1[[#This Row],[Distribution]]+Table1[[#This Row],[Warehousing]])</f>
        <v>8485.4700000000012</v>
      </c>
      <c r="Q1473" s="12">
        <f>Table1[[#This Row],[PROFIT]]/Table1[[#This Row],[Net Sales]]</f>
        <v>0.31585335984592722</v>
      </c>
      <c r="R1473" s="14">
        <f>ABS(Table1[[#This Row],[Distribution]])+ABS(Table1[[#This Row],[Warehousing]])</f>
        <v>1251.0900000000001</v>
      </c>
      <c r="S1473" s="12">
        <f>ABS(Table1[[#This Row],[Discounts]]/Table1[[#This Row],[Gross Sales]])</f>
        <v>0.11054098794861608</v>
      </c>
      <c r="T1473" s="17">
        <f>Table1[[#This Row],[logistics cost]]/Table1[[#This Row],[Net Sales]]</f>
        <v>4.656913287886718E-2</v>
      </c>
      <c r="U1473" s="1">
        <f>Table1[[#This Row],[PROFIT]]/Table1[[#This Row],[Volume]]</f>
        <v>101.13790226460073</v>
      </c>
      <c r="V1473" s="1">
        <f>ABS(Table1[[#This Row],[Discounts]])</f>
        <v>3338.78</v>
      </c>
    </row>
    <row r="1474" spans="1:22" ht="21.75" customHeight="1" x14ac:dyDescent="0.3">
      <c r="A1474" s="1">
        <v>1120020</v>
      </c>
      <c r="B1474" s="1" t="s">
        <v>21</v>
      </c>
      <c r="C1474" s="1">
        <v>202401</v>
      </c>
      <c r="D1474" s="1" t="s">
        <v>22</v>
      </c>
      <c r="E1474" s="1" t="s">
        <v>23</v>
      </c>
      <c r="F1474" s="1" t="s">
        <v>24</v>
      </c>
      <c r="G1474" s="1" t="s">
        <v>42</v>
      </c>
      <c r="H1474" s="1" t="s">
        <v>20</v>
      </c>
      <c r="I1474" s="5">
        <v>64</v>
      </c>
      <c r="J1474" s="5">
        <v>24320</v>
      </c>
      <c r="K1474" s="5">
        <v>-1693.78</v>
      </c>
      <c r="L1474" s="5">
        <v>22626.22</v>
      </c>
      <c r="M1474" s="5">
        <v>-14685.46</v>
      </c>
      <c r="N1474" s="5">
        <v>-628.47</v>
      </c>
      <c r="O1474" s="5">
        <v>-338.85</v>
      </c>
      <c r="P1474" s="5">
        <f>Table1[[#This Row],[Net Sales]]+(Table1[[#This Row],[Cost of Goods Sold]]+Table1[[#This Row],[Distribution]]+Table1[[#This Row],[Warehousing]])</f>
        <v>6973.4400000000023</v>
      </c>
      <c r="Q1474" s="12">
        <f>Table1[[#This Row],[PROFIT]]/Table1[[#This Row],[Net Sales]]</f>
        <v>0.30820172348717556</v>
      </c>
      <c r="R1474" s="14">
        <f>ABS(Table1[[#This Row],[Distribution]])+ABS(Table1[[#This Row],[Warehousing]])</f>
        <v>967.32</v>
      </c>
      <c r="S1474" s="12">
        <f>ABS(Table1[[#This Row],[Discounts]]/Table1[[#This Row],[Gross Sales]])</f>
        <v>6.9645559210526314E-2</v>
      </c>
      <c r="T1474" s="17">
        <f>Table1[[#This Row],[logistics cost]]/Table1[[#This Row],[Net Sales]]</f>
        <v>4.2752169827748515E-2</v>
      </c>
      <c r="U1474" s="1">
        <f>Table1[[#This Row],[PROFIT]]/Table1[[#This Row],[Volume]]</f>
        <v>108.96000000000004</v>
      </c>
      <c r="V1474" s="1">
        <f>ABS(Table1[[#This Row],[Discounts]])</f>
        <v>1693.78</v>
      </c>
    </row>
    <row r="1475" spans="1:22" ht="21.75" customHeight="1" x14ac:dyDescent="0.3">
      <c r="A1475" s="1">
        <v>1120010</v>
      </c>
      <c r="B1475" s="1" t="s">
        <v>32</v>
      </c>
      <c r="C1475" s="1">
        <v>202407</v>
      </c>
      <c r="D1475" s="1" t="s">
        <v>22</v>
      </c>
      <c r="E1475" s="1" t="s">
        <v>17</v>
      </c>
      <c r="F1475" s="1" t="s">
        <v>18</v>
      </c>
      <c r="G1475" s="1" t="s">
        <v>25</v>
      </c>
      <c r="H1475" s="1" t="s">
        <v>20</v>
      </c>
      <c r="I1475" s="5">
        <v>114.1</v>
      </c>
      <c r="J1475" s="5">
        <v>54768</v>
      </c>
      <c r="K1475" s="5">
        <v>-3790.69</v>
      </c>
      <c r="L1475" s="5">
        <v>50977.31</v>
      </c>
      <c r="M1475" s="5">
        <v>-33402.79</v>
      </c>
      <c r="N1475" s="5">
        <v>-1937.42</v>
      </c>
      <c r="O1475" s="5">
        <v>-786.47</v>
      </c>
      <c r="P1475" s="5">
        <f>Table1[[#This Row],[Net Sales]]+(Table1[[#This Row],[Cost of Goods Sold]]+Table1[[#This Row],[Distribution]]+Table1[[#This Row],[Warehousing]])</f>
        <v>14850.629999999997</v>
      </c>
      <c r="Q1475" s="12">
        <f>Table1[[#This Row],[PROFIT]]/Table1[[#This Row],[Net Sales]]</f>
        <v>0.29131843167087473</v>
      </c>
      <c r="R1475" s="14">
        <f>ABS(Table1[[#This Row],[Distribution]])+ABS(Table1[[#This Row],[Warehousing]])</f>
        <v>2723.8900000000003</v>
      </c>
      <c r="S1475" s="12">
        <f>ABS(Table1[[#This Row],[Discounts]]/Table1[[#This Row],[Gross Sales]])</f>
        <v>6.9213591878469177E-2</v>
      </c>
      <c r="T1475" s="17">
        <f>Table1[[#This Row],[logistics cost]]/Table1[[#This Row],[Net Sales]]</f>
        <v>5.3433380458874753E-2</v>
      </c>
      <c r="U1475" s="1">
        <f>Table1[[#This Row],[PROFIT]]/Table1[[#This Row],[Volume]]</f>
        <v>130.15451358457491</v>
      </c>
      <c r="V1475" s="1">
        <f>ABS(Table1[[#This Row],[Discounts]])</f>
        <v>3790.69</v>
      </c>
    </row>
    <row r="1476" spans="1:22" ht="21.75" customHeight="1" x14ac:dyDescent="0.3">
      <c r="A1476" s="1">
        <v>1120010</v>
      </c>
      <c r="B1476" s="1" t="s">
        <v>32</v>
      </c>
      <c r="C1476" s="1">
        <v>202402</v>
      </c>
      <c r="D1476" s="1" t="s">
        <v>22</v>
      </c>
      <c r="E1476" s="1" t="s">
        <v>17</v>
      </c>
      <c r="F1476" s="1" t="s">
        <v>18</v>
      </c>
      <c r="G1476" s="1" t="s">
        <v>25</v>
      </c>
      <c r="H1476" s="1" t="s">
        <v>20</v>
      </c>
      <c r="I1476" s="5">
        <v>116.3</v>
      </c>
      <c r="J1476" s="5">
        <v>55824</v>
      </c>
      <c r="K1476" s="5">
        <v>-3994.04</v>
      </c>
      <c r="L1476" s="5">
        <v>51829.96</v>
      </c>
      <c r="M1476" s="5">
        <v>-33228.5</v>
      </c>
      <c r="N1476" s="5">
        <v>-1594.04</v>
      </c>
      <c r="O1476" s="5">
        <v>-945.25</v>
      </c>
      <c r="P1476" s="5">
        <f>Table1[[#This Row],[Net Sales]]+(Table1[[#This Row],[Cost of Goods Sold]]+Table1[[#This Row],[Distribution]]+Table1[[#This Row],[Warehousing]])</f>
        <v>16062.169999999998</v>
      </c>
      <c r="Q1476" s="12">
        <f>Table1[[#This Row],[PROFIT]]/Table1[[#This Row],[Net Sales]]</f>
        <v>0.30990126174127858</v>
      </c>
      <c r="R1476" s="14">
        <f>ABS(Table1[[#This Row],[Distribution]])+ABS(Table1[[#This Row],[Warehousing]])</f>
        <v>2539.29</v>
      </c>
      <c r="S1476" s="12">
        <f>ABS(Table1[[#This Row],[Discounts]]/Table1[[#This Row],[Gross Sales]])</f>
        <v>7.1547004872456285E-2</v>
      </c>
      <c r="T1476" s="17">
        <f>Table1[[#This Row],[logistics cost]]/Table1[[#This Row],[Net Sales]]</f>
        <v>4.8992706149107584E-2</v>
      </c>
      <c r="U1476" s="1">
        <f>Table1[[#This Row],[PROFIT]]/Table1[[#This Row],[Volume]]</f>
        <v>138.10980223559758</v>
      </c>
      <c r="V1476" s="1">
        <f>ABS(Table1[[#This Row],[Discounts]])</f>
        <v>3994.04</v>
      </c>
    </row>
    <row r="1477" spans="1:22" ht="21.75" customHeight="1" x14ac:dyDescent="0.3">
      <c r="A1477" s="1">
        <v>1120020</v>
      </c>
      <c r="B1477" s="1" t="s">
        <v>21</v>
      </c>
      <c r="C1477" s="1">
        <v>202510</v>
      </c>
      <c r="D1477" s="1" t="s">
        <v>22</v>
      </c>
      <c r="E1477" s="1" t="s">
        <v>23</v>
      </c>
      <c r="F1477" s="1" t="s">
        <v>24</v>
      </c>
      <c r="G1477" s="1" t="s">
        <v>39</v>
      </c>
      <c r="H1477" s="1" t="s">
        <v>37</v>
      </c>
      <c r="I1477" s="5">
        <v>224.8</v>
      </c>
      <c r="J1477" s="5">
        <v>85424</v>
      </c>
      <c r="K1477" s="5">
        <v>-9945.6200000000008</v>
      </c>
      <c r="L1477" s="5">
        <v>75478.38</v>
      </c>
      <c r="M1477" s="5">
        <v>-47243.360000000001</v>
      </c>
      <c r="N1477" s="5">
        <v>-2943.6</v>
      </c>
      <c r="O1477" s="5">
        <v>-1428.32</v>
      </c>
      <c r="P1477" s="5">
        <f>Table1[[#This Row],[Net Sales]]+(Table1[[#This Row],[Cost of Goods Sold]]+Table1[[#This Row],[Distribution]]+Table1[[#This Row],[Warehousing]])</f>
        <v>23863.100000000006</v>
      </c>
      <c r="Q1477" s="12">
        <f>Table1[[#This Row],[PROFIT]]/Table1[[#This Row],[Net Sales]]</f>
        <v>0.31615808394403805</v>
      </c>
      <c r="R1477" s="14">
        <f>ABS(Table1[[#This Row],[Distribution]])+ABS(Table1[[#This Row],[Warehousing]])</f>
        <v>4371.92</v>
      </c>
      <c r="S1477" s="12">
        <f>ABS(Table1[[#This Row],[Discounts]]/Table1[[#This Row],[Gross Sales]])</f>
        <v>0.11642653118561529</v>
      </c>
      <c r="T1477" s="17">
        <f>Table1[[#This Row],[logistics cost]]/Table1[[#This Row],[Net Sales]]</f>
        <v>5.7922811803856944E-2</v>
      </c>
      <c r="U1477" s="1">
        <f>Table1[[#This Row],[PROFIT]]/Table1[[#This Row],[Volume]]</f>
        <v>106.1525800711744</v>
      </c>
      <c r="V1477" s="1">
        <f>ABS(Table1[[#This Row],[Discounts]])</f>
        <v>9945.6200000000008</v>
      </c>
    </row>
    <row r="1478" spans="1:22" ht="21.75" customHeight="1" x14ac:dyDescent="0.3">
      <c r="A1478" s="1">
        <v>1120010</v>
      </c>
      <c r="B1478" s="1" t="s">
        <v>32</v>
      </c>
      <c r="C1478" s="1">
        <v>202504</v>
      </c>
      <c r="D1478" s="1" t="s">
        <v>22</v>
      </c>
      <c r="E1478" s="1" t="s">
        <v>17</v>
      </c>
      <c r="F1478" s="1" t="s">
        <v>18</v>
      </c>
      <c r="G1478" s="1" t="s">
        <v>38</v>
      </c>
      <c r="H1478" s="1" t="s">
        <v>20</v>
      </c>
      <c r="I1478" s="5">
        <v>32.700000000000003</v>
      </c>
      <c r="J1478" s="5">
        <v>15696</v>
      </c>
      <c r="K1478" s="5">
        <v>-1243.32</v>
      </c>
      <c r="L1478" s="5">
        <v>14452.68</v>
      </c>
      <c r="M1478" s="5">
        <v>-8974.18</v>
      </c>
      <c r="N1478" s="5">
        <v>-555.59</v>
      </c>
      <c r="O1478" s="5">
        <v>-174.3</v>
      </c>
      <c r="P1478" s="5">
        <f>Table1[[#This Row],[Net Sales]]+(Table1[[#This Row],[Cost of Goods Sold]]+Table1[[#This Row],[Distribution]]+Table1[[#This Row],[Warehousing]])</f>
        <v>4748.6100000000006</v>
      </c>
      <c r="Q1478" s="12">
        <f>Table1[[#This Row],[PROFIT]]/Table1[[#This Row],[Net Sales]]</f>
        <v>0.32856259185147674</v>
      </c>
      <c r="R1478" s="14">
        <f>ABS(Table1[[#This Row],[Distribution]])+ABS(Table1[[#This Row],[Warehousing]])</f>
        <v>729.8900000000001</v>
      </c>
      <c r="S1478" s="12">
        <f>ABS(Table1[[#This Row],[Discounts]]/Table1[[#This Row],[Gross Sales]])</f>
        <v>7.9212538226299686E-2</v>
      </c>
      <c r="T1478" s="17">
        <f>Table1[[#This Row],[logistics cost]]/Table1[[#This Row],[Net Sales]]</f>
        <v>5.050205221453738E-2</v>
      </c>
      <c r="U1478" s="1">
        <f>Table1[[#This Row],[PROFIT]]/Table1[[#This Row],[Volume]]</f>
        <v>145.21743119266057</v>
      </c>
      <c r="V1478" s="1">
        <f>ABS(Table1[[#This Row],[Discounts]])</f>
        <v>1243.32</v>
      </c>
    </row>
    <row r="1479" spans="1:22" ht="21.75" customHeight="1" x14ac:dyDescent="0.3">
      <c r="A1479" s="1">
        <v>1110010</v>
      </c>
      <c r="B1479" s="1" t="s">
        <v>15</v>
      </c>
      <c r="C1479" s="1">
        <v>202408</v>
      </c>
      <c r="D1479" s="1" t="s">
        <v>16</v>
      </c>
      <c r="E1479" s="1" t="s">
        <v>17</v>
      </c>
      <c r="F1479" s="1" t="s">
        <v>18</v>
      </c>
      <c r="G1479" s="1" t="s">
        <v>33</v>
      </c>
      <c r="H1479" s="1" t="s">
        <v>34</v>
      </c>
      <c r="I1479" s="5">
        <v>214.9</v>
      </c>
      <c r="J1479" s="5">
        <v>90258</v>
      </c>
      <c r="K1479" s="5">
        <v>-8796.31</v>
      </c>
      <c r="L1479" s="5">
        <v>81461.69</v>
      </c>
      <c r="M1479" s="5">
        <v>-52122.86</v>
      </c>
      <c r="N1479" s="5">
        <v>-1917.7</v>
      </c>
      <c r="O1479" s="5">
        <v>-1132.25</v>
      </c>
      <c r="P1479" s="5">
        <f>Table1[[#This Row],[Net Sales]]+(Table1[[#This Row],[Cost of Goods Sold]]+Table1[[#This Row],[Distribution]]+Table1[[#This Row],[Warehousing]])</f>
        <v>26288.880000000005</v>
      </c>
      <c r="Q1479" s="12">
        <f>Table1[[#This Row],[PROFIT]]/Table1[[#This Row],[Net Sales]]</f>
        <v>0.32271464046473874</v>
      </c>
      <c r="R1479" s="14">
        <f>ABS(Table1[[#This Row],[Distribution]])+ABS(Table1[[#This Row],[Warehousing]])</f>
        <v>3049.95</v>
      </c>
      <c r="S1479" s="12">
        <f>ABS(Table1[[#This Row],[Discounts]]/Table1[[#This Row],[Gross Sales]])</f>
        <v>9.7457399898069966E-2</v>
      </c>
      <c r="T1479" s="17">
        <f>Table1[[#This Row],[logistics cost]]/Table1[[#This Row],[Net Sales]]</f>
        <v>3.7440298623807086E-2</v>
      </c>
      <c r="U1479" s="1">
        <f>Table1[[#This Row],[PROFIT]]/Table1[[#This Row],[Volume]]</f>
        <v>122.33075849232203</v>
      </c>
      <c r="V1479" s="1">
        <f>ABS(Table1[[#This Row],[Discounts]])</f>
        <v>8796.31</v>
      </c>
    </row>
    <row r="1480" spans="1:22" ht="21.75" customHeight="1" x14ac:dyDescent="0.3">
      <c r="A1480" s="1">
        <v>1110020</v>
      </c>
      <c r="B1480" s="1" t="s">
        <v>41</v>
      </c>
      <c r="C1480" s="1">
        <v>202402</v>
      </c>
      <c r="D1480" s="1" t="s">
        <v>16</v>
      </c>
      <c r="E1480" s="1" t="s">
        <v>28</v>
      </c>
      <c r="F1480" s="1" t="s">
        <v>29</v>
      </c>
      <c r="G1480" s="1" t="s">
        <v>40</v>
      </c>
      <c r="H1480" s="1" t="s">
        <v>34</v>
      </c>
      <c r="I1480" s="5">
        <v>89</v>
      </c>
      <c r="J1480" s="5">
        <v>40050</v>
      </c>
      <c r="K1480" s="5">
        <v>-3522.9</v>
      </c>
      <c r="L1480" s="5">
        <v>36527.1</v>
      </c>
      <c r="M1480" s="5">
        <v>-24009.48</v>
      </c>
      <c r="N1480" s="5">
        <v>-919.16</v>
      </c>
      <c r="O1480" s="5">
        <v>-702.12</v>
      </c>
      <c r="P1480" s="5">
        <f>Table1[[#This Row],[Net Sales]]+(Table1[[#This Row],[Cost of Goods Sold]]+Table1[[#This Row],[Distribution]]+Table1[[#This Row],[Warehousing]])</f>
        <v>10896.34</v>
      </c>
      <c r="Q1480" s="12">
        <f>Table1[[#This Row],[PROFIT]]/Table1[[#This Row],[Net Sales]]</f>
        <v>0.29830837925813986</v>
      </c>
      <c r="R1480" s="14">
        <f>ABS(Table1[[#This Row],[Distribution]])+ABS(Table1[[#This Row],[Warehousing]])</f>
        <v>1621.28</v>
      </c>
      <c r="S1480" s="12">
        <f>ABS(Table1[[#This Row],[Discounts]]/Table1[[#This Row],[Gross Sales]])</f>
        <v>8.7962546816479401E-2</v>
      </c>
      <c r="T1480" s="17">
        <f>Table1[[#This Row],[logistics cost]]/Table1[[#This Row],[Net Sales]]</f>
        <v>4.438567529313852E-2</v>
      </c>
      <c r="U1480" s="1">
        <f>Table1[[#This Row],[PROFIT]]/Table1[[#This Row],[Volume]]</f>
        <v>122.43078651685393</v>
      </c>
      <c r="V1480" s="1">
        <f>ABS(Table1[[#This Row],[Discounts]])</f>
        <v>3522.9</v>
      </c>
    </row>
    <row r="1481" spans="1:22" ht="21.75" customHeight="1" x14ac:dyDescent="0.3">
      <c r="A1481" s="1">
        <v>1130010</v>
      </c>
      <c r="B1481" s="1" t="s">
        <v>26</v>
      </c>
      <c r="C1481" s="1">
        <v>202509</v>
      </c>
      <c r="D1481" s="1" t="s">
        <v>27</v>
      </c>
      <c r="E1481" s="1" t="s">
        <v>28</v>
      </c>
      <c r="F1481" s="1" t="s">
        <v>29</v>
      </c>
      <c r="G1481" s="1" t="s">
        <v>33</v>
      </c>
      <c r="H1481" s="1" t="s">
        <v>34</v>
      </c>
      <c r="I1481" s="5">
        <v>234.2</v>
      </c>
      <c r="J1481" s="5">
        <v>84312</v>
      </c>
      <c r="K1481" s="5">
        <v>-6591.38</v>
      </c>
      <c r="L1481" s="5">
        <v>77720.62</v>
      </c>
      <c r="M1481" s="5">
        <v>-51405.73</v>
      </c>
      <c r="N1481" s="5">
        <v>-2200.87</v>
      </c>
      <c r="O1481" s="5">
        <v>-1098.69</v>
      </c>
      <c r="P1481" s="5">
        <f>Table1[[#This Row],[Net Sales]]+(Table1[[#This Row],[Cost of Goods Sold]]+Table1[[#This Row],[Distribution]]+Table1[[#This Row],[Warehousing]])</f>
        <v>23015.329999999987</v>
      </c>
      <c r="Q1481" s="12">
        <f>Table1[[#This Row],[PROFIT]]/Table1[[#This Row],[Net Sales]]</f>
        <v>0.29612900669088832</v>
      </c>
      <c r="R1481" s="14">
        <f>ABS(Table1[[#This Row],[Distribution]])+ABS(Table1[[#This Row],[Warehousing]])</f>
        <v>3299.56</v>
      </c>
      <c r="S1481" s="12">
        <f>ABS(Table1[[#This Row],[Discounts]]/Table1[[#This Row],[Gross Sales]])</f>
        <v>7.8178432488850938E-2</v>
      </c>
      <c r="T1481" s="17">
        <f>Table1[[#This Row],[logistics cost]]/Table1[[#This Row],[Net Sales]]</f>
        <v>4.2454113207022796E-2</v>
      </c>
      <c r="U1481" s="1">
        <f>Table1[[#This Row],[PROFIT]]/Table1[[#This Row],[Volume]]</f>
        <v>98.272117847993115</v>
      </c>
      <c r="V1481" s="1">
        <f>ABS(Table1[[#This Row],[Discounts]])</f>
        <v>6591.38</v>
      </c>
    </row>
    <row r="1482" spans="1:22" ht="21.75" customHeight="1" x14ac:dyDescent="0.3">
      <c r="A1482" s="1">
        <v>1120010</v>
      </c>
      <c r="B1482" s="1" t="s">
        <v>32</v>
      </c>
      <c r="C1482" s="1">
        <v>202409</v>
      </c>
      <c r="D1482" s="1" t="s">
        <v>22</v>
      </c>
      <c r="E1482" s="1" t="s">
        <v>17</v>
      </c>
      <c r="F1482" s="1" t="s">
        <v>18</v>
      </c>
      <c r="G1482" s="1" t="s">
        <v>39</v>
      </c>
      <c r="H1482" s="1" t="s">
        <v>37</v>
      </c>
      <c r="I1482" s="5">
        <v>200</v>
      </c>
      <c r="J1482" s="5">
        <v>96000</v>
      </c>
      <c r="K1482" s="5">
        <v>-10085.9</v>
      </c>
      <c r="L1482" s="5">
        <v>85914.1</v>
      </c>
      <c r="M1482" s="5">
        <v>-55305.32</v>
      </c>
      <c r="N1482" s="5">
        <v>-2914.21</v>
      </c>
      <c r="O1482" s="5">
        <v>-1245.01</v>
      </c>
      <c r="P1482" s="5">
        <f>Table1[[#This Row],[Net Sales]]+(Table1[[#This Row],[Cost of Goods Sold]]+Table1[[#This Row],[Distribution]]+Table1[[#This Row],[Warehousing]])</f>
        <v>26449.560000000005</v>
      </c>
      <c r="Q1482" s="12">
        <f>Table1[[#This Row],[PROFIT]]/Table1[[#This Row],[Net Sales]]</f>
        <v>0.30786052580426265</v>
      </c>
      <c r="R1482" s="14">
        <f>ABS(Table1[[#This Row],[Distribution]])+ABS(Table1[[#This Row],[Warehousing]])</f>
        <v>4159.22</v>
      </c>
      <c r="S1482" s="12">
        <f>ABS(Table1[[#This Row],[Discounts]]/Table1[[#This Row],[Gross Sales]])</f>
        <v>0.10506145833333333</v>
      </c>
      <c r="T1482" s="17">
        <f>Table1[[#This Row],[logistics cost]]/Table1[[#This Row],[Net Sales]]</f>
        <v>4.841137834185541E-2</v>
      </c>
      <c r="U1482" s="1">
        <f>Table1[[#This Row],[PROFIT]]/Table1[[#This Row],[Volume]]</f>
        <v>132.24780000000001</v>
      </c>
      <c r="V1482" s="1">
        <f>ABS(Table1[[#This Row],[Discounts]])</f>
        <v>10085.9</v>
      </c>
    </row>
    <row r="1483" spans="1:22" ht="21.75" customHeight="1" x14ac:dyDescent="0.3">
      <c r="A1483" s="1">
        <v>1110020</v>
      </c>
      <c r="B1483" s="1" t="s">
        <v>41</v>
      </c>
      <c r="C1483" s="1">
        <v>202404</v>
      </c>
      <c r="D1483" s="1" t="s">
        <v>16</v>
      </c>
      <c r="E1483" s="1" t="s">
        <v>28</v>
      </c>
      <c r="F1483" s="1" t="s">
        <v>29</v>
      </c>
      <c r="G1483" s="1" t="s">
        <v>25</v>
      </c>
      <c r="H1483" s="1" t="s">
        <v>20</v>
      </c>
      <c r="I1483" s="5">
        <v>27.5</v>
      </c>
      <c r="J1483" s="5">
        <v>12375</v>
      </c>
      <c r="K1483" s="5">
        <v>-1036.23</v>
      </c>
      <c r="L1483" s="5">
        <v>11338.77</v>
      </c>
      <c r="M1483" s="5">
        <v>-7075.28</v>
      </c>
      <c r="N1483" s="5">
        <v>-348.54</v>
      </c>
      <c r="O1483" s="5">
        <v>-132.37</v>
      </c>
      <c r="P1483" s="5">
        <f>Table1[[#This Row],[Net Sales]]+(Table1[[#This Row],[Cost of Goods Sold]]+Table1[[#This Row],[Distribution]]+Table1[[#This Row],[Warehousing]])</f>
        <v>3782.5800000000008</v>
      </c>
      <c r="Q1483" s="12">
        <f>Table1[[#This Row],[PROFIT]]/Table1[[#This Row],[Net Sales]]</f>
        <v>0.33359703036572758</v>
      </c>
      <c r="R1483" s="14">
        <f>ABS(Table1[[#This Row],[Distribution]])+ABS(Table1[[#This Row],[Warehousing]])</f>
        <v>480.91</v>
      </c>
      <c r="S1483" s="12">
        <f>ABS(Table1[[#This Row],[Discounts]]/Table1[[#This Row],[Gross Sales]])</f>
        <v>8.3735757575757575E-2</v>
      </c>
      <c r="T1483" s="17">
        <f>Table1[[#This Row],[logistics cost]]/Table1[[#This Row],[Net Sales]]</f>
        <v>4.2412889581497817E-2</v>
      </c>
      <c r="U1483" s="1">
        <f>Table1[[#This Row],[PROFIT]]/Table1[[#This Row],[Volume]]</f>
        <v>137.54836363636366</v>
      </c>
      <c r="V1483" s="1">
        <f>ABS(Table1[[#This Row],[Discounts]])</f>
        <v>1036.23</v>
      </c>
    </row>
    <row r="1484" spans="1:22" ht="21.75" customHeight="1" x14ac:dyDescent="0.3">
      <c r="A1484" s="1">
        <v>1120010</v>
      </c>
      <c r="B1484" s="1" t="s">
        <v>32</v>
      </c>
      <c r="C1484" s="1">
        <v>202506</v>
      </c>
      <c r="D1484" s="1" t="s">
        <v>22</v>
      </c>
      <c r="E1484" s="1" t="s">
        <v>17</v>
      </c>
      <c r="F1484" s="1" t="s">
        <v>18</v>
      </c>
      <c r="G1484" s="1" t="s">
        <v>35</v>
      </c>
      <c r="H1484" s="1" t="s">
        <v>31</v>
      </c>
      <c r="I1484" s="5">
        <v>41.5</v>
      </c>
      <c r="J1484" s="5">
        <v>19920</v>
      </c>
      <c r="K1484" s="5">
        <v>-739.23</v>
      </c>
      <c r="L1484" s="5">
        <v>19180.77</v>
      </c>
      <c r="M1484" s="5">
        <v>-12193.02</v>
      </c>
      <c r="N1484" s="5">
        <v>-675.54</v>
      </c>
      <c r="O1484" s="5">
        <v>-267.55</v>
      </c>
      <c r="P1484" s="5">
        <f>Table1[[#This Row],[Net Sales]]+(Table1[[#This Row],[Cost of Goods Sold]]+Table1[[#This Row],[Distribution]]+Table1[[#This Row],[Warehousing]])</f>
        <v>6044.66</v>
      </c>
      <c r="Q1484" s="12">
        <f>Table1[[#This Row],[PROFIT]]/Table1[[#This Row],[Net Sales]]</f>
        <v>0.31514167575128632</v>
      </c>
      <c r="R1484" s="14">
        <f>ABS(Table1[[#This Row],[Distribution]])+ABS(Table1[[#This Row],[Warehousing]])</f>
        <v>943.08999999999992</v>
      </c>
      <c r="S1484" s="12">
        <f>ABS(Table1[[#This Row],[Discounts]]/Table1[[#This Row],[Gross Sales]])</f>
        <v>3.7109939759036148E-2</v>
      </c>
      <c r="T1484" s="17">
        <f>Table1[[#This Row],[logistics cost]]/Table1[[#This Row],[Net Sales]]</f>
        <v>4.9168516175315168E-2</v>
      </c>
      <c r="U1484" s="1">
        <f>Table1[[#This Row],[PROFIT]]/Table1[[#This Row],[Volume]]</f>
        <v>145.65445783132529</v>
      </c>
      <c r="V1484" s="1">
        <f>ABS(Table1[[#This Row],[Discounts]])</f>
        <v>739.23</v>
      </c>
    </row>
    <row r="1485" spans="1:22" ht="21.75" customHeight="1" x14ac:dyDescent="0.3">
      <c r="A1485" s="1">
        <v>1110020</v>
      </c>
      <c r="B1485" s="1" t="s">
        <v>41</v>
      </c>
      <c r="C1485" s="1">
        <v>202407</v>
      </c>
      <c r="D1485" s="1" t="s">
        <v>16</v>
      </c>
      <c r="E1485" s="1" t="s">
        <v>28</v>
      </c>
      <c r="F1485" s="1" t="s">
        <v>29</v>
      </c>
      <c r="G1485" s="1" t="s">
        <v>42</v>
      </c>
      <c r="H1485" s="1" t="s">
        <v>20</v>
      </c>
      <c r="I1485" s="5">
        <v>24</v>
      </c>
      <c r="J1485" s="5">
        <v>10800</v>
      </c>
      <c r="K1485" s="5">
        <v>-970.56</v>
      </c>
      <c r="L1485" s="5">
        <v>9829.44</v>
      </c>
      <c r="M1485" s="5">
        <v>-6370.83</v>
      </c>
      <c r="N1485" s="5">
        <v>-218.08</v>
      </c>
      <c r="O1485" s="5">
        <v>-120.77</v>
      </c>
      <c r="P1485" s="5">
        <f>Table1[[#This Row],[Net Sales]]+(Table1[[#This Row],[Cost of Goods Sold]]+Table1[[#This Row],[Distribution]]+Table1[[#This Row],[Warehousing]])</f>
        <v>3119.76</v>
      </c>
      <c r="Q1485" s="12">
        <f>Table1[[#This Row],[PROFIT]]/Table1[[#This Row],[Net Sales]]</f>
        <v>0.31738939349545853</v>
      </c>
      <c r="R1485" s="14">
        <f>ABS(Table1[[#This Row],[Distribution]])+ABS(Table1[[#This Row],[Warehousing]])</f>
        <v>338.85</v>
      </c>
      <c r="S1485" s="12">
        <f>ABS(Table1[[#This Row],[Discounts]]/Table1[[#This Row],[Gross Sales]])</f>
        <v>8.9866666666666664E-2</v>
      </c>
      <c r="T1485" s="17">
        <f>Table1[[#This Row],[logistics cost]]/Table1[[#This Row],[Net Sales]]</f>
        <v>3.4472970993261062E-2</v>
      </c>
      <c r="U1485" s="1">
        <f>Table1[[#This Row],[PROFIT]]/Table1[[#This Row],[Volume]]</f>
        <v>129.99</v>
      </c>
      <c r="V1485" s="1">
        <f>ABS(Table1[[#This Row],[Discounts]])</f>
        <v>970.56</v>
      </c>
    </row>
    <row r="1486" spans="1:22" ht="21.75" customHeight="1" x14ac:dyDescent="0.3">
      <c r="A1486" s="1">
        <v>1120020</v>
      </c>
      <c r="B1486" s="1" t="s">
        <v>21</v>
      </c>
      <c r="C1486" s="1">
        <v>202511</v>
      </c>
      <c r="D1486" s="1" t="s">
        <v>22</v>
      </c>
      <c r="E1486" s="1" t="s">
        <v>23</v>
      </c>
      <c r="F1486" s="1" t="s">
        <v>24</v>
      </c>
      <c r="G1486" s="1" t="s">
        <v>36</v>
      </c>
      <c r="H1486" s="1" t="s">
        <v>37</v>
      </c>
      <c r="I1486" s="5">
        <v>251.6</v>
      </c>
      <c r="J1486" s="5">
        <v>95608</v>
      </c>
      <c r="K1486" s="5">
        <v>-8573.18</v>
      </c>
      <c r="L1486" s="5">
        <v>87034.82</v>
      </c>
      <c r="M1486" s="5">
        <v>-57174.85</v>
      </c>
      <c r="N1486" s="5">
        <v>-2503.31</v>
      </c>
      <c r="O1486" s="5">
        <v>-994.6</v>
      </c>
      <c r="P1486" s="5">
        <f>Table1[[#This Row],[Net Sales]]+(Table1[[#This Row],[Cost of Goods Sold]]+Table1[[#This Row],[Distribution]]+Table1[[#This Row],[Warehousing]])</f>
        <v>26362.060000000012</v>
      </c>
      <c r="Q1486" s="12">
        <f>Table1[[#This Row],[PROFIT]]/Table1[[#This Row],[Net Sales]]</f>
        <v>0.30289095789478293</v>
      </c>
      <c r="R1486" s="14">
        <f>ABS(Table1[[#This Row],[Distribution]])+ABS(Table1[[#This Row],[Warehousing]])</f>
        <v>3497.91</v>
      </c>
      <c r="S1486" s="12">
        <f>ABS(Table1[[#This Row],[Discounts]]/Table1[[#This Row],[Gross Sales]])</f>
        <v>8.9670111287758356E-2</v>
      </c>
      <c r="T1486" s="17">
        <f>Table1[[#This Row],[logistics cost]]/Table1[[#This Row],[Net Sales]]</f>
        <v>4.0189776919168668E-2</v>
      </c>
      <c r="U1486" s="1">
        <f>Table1[[#This Row],[PROFIT]]/Table1[[#This Row],[Volume]]</f>
        <v>104.77766295707477</v>
      </c>
      <c r="V1486" s="1">
        <f>ABS(Table1[[#This Row],[Discounts]])</f>
        <v>8573.18</v>
      </c>
    </row>
    <row r="1487" spans="1:22" ht="21.75" customHeight="1" x14ac:dyDescent="0.3">
      <c r="A1487" s="1">
        <v>1130010</v>
      </c>
      <c r="B1487" s="1" t="s">
        <v>26</v>
      </c>
      <c r="C1487" s="1">
        <v>202407</v>
      </c>
      <c r="D1487" s="1" t="s">
        <v>27</v>
      </c>
      <c r="E1487" s="1" t="s">
        <v>28</v>
      </c>
      <c r="F1487" s="1" t="s">
        <v>29</v>
      </c>
      <c r="G1487" s="1" t="s">
        <v>38</v>
      </c>
      <c r="H1487" s="1" t="s">
        <v>20</v>
      </c>
      <c r="I1487" s="5">
        <v>89.7</v>
      </c>
      <c r="J1487" s="5">
        <v>32292</v>
      </c>
      <c r="K1487" s="5">
        <v>-1979.91</v>
      </c>
      <c r="L1487" s="5">
        <v>30312.09</v>
      </c>
      <c r="M1487" s="5">
        <v>-18819.34</v>
      </c>
      <c r="N1487" s="5">
        <v>-698.82</v>
      </c>
      <c r="O1487" s="5">
        <v>-563.65</v>
      </c>
      <c r="P1487" s="5">
        <f>Table1[[#This Row],[Net Sales]]+(Table1[[#This Row],[Cost of Goods Sold]]+Table1[[#This Row],[Distribution]]+Table1[[#This Row],[Warehousing]])</f>
        <v>10230.279999999999</v>
      </c>
      <c r="Q1487" s="12">
        <f>Table1[[#This Row],[PROFIT]]/Table1[[#This Row],[Net Sales]]</f>
        <v>0.33749833812185165</v>
      </c>
      <c r="R1487" s="14">
        <f>ABS(Table1[[#This Row],[Distribution]])+ABS(Table1[[#This Row],[Warehousing]])</f>
        <v>1262.47</v>
      </c>
      <c r="S1487" s="12">
        <f>ABS(Table1[[#This Row],[Discounts]]/Table1[[#This Row],[Gross Sales]])</f>
        <v>6.1312709030100339E-2</v>
      </c>
      <c r="T1487" s="17">
        <f>Table1[[#This Row],[logistics cost]]/Table1[[#This Row],[Net Sales]]</f>
        <v>4.1649058181075602E-2</v>
      </c>
      <c r="U1487" s="1">
        <f>Table1[[#This Row],[PROFIT]]/Table1[[#This Row],[Volume]]</f>
        <v>114.0499442586399</v>
      </c>
      <c r="V1487" s="1">
        <f>ABS(Table1[[#This Row],[Discounts]])</f>
        <v>1979.91</v>
      </c>
    </row>
    <row r="1488" spans="1:22" ht="21.75" customHeight="1" x14ac:dyDescent="0.3">
      <c r="A1488" s="1">
        <v>1120010</v>
      </c>
      <c r="B1488" s="1" t="s">
        <v>32</v>
      </c>
      <c r="C1488" s="1">
        <v>202503</v>
      </c>
      <c r="D1488" s="1" t="s">
        <v>22</v>
      </c>
      <c r="E1488" s="1" t="s">
        <v>17</v>
      </c>
      <c r="F1488" s="1" t="s">
        <v>18</v>
      </c>
      <c r="G1488" s="1" t="s">
        <v>39</v>
      </c>
      <c r="H1488" s="1" t="s">
        <v>37</v>
      </c>
      <c r="I1488" s="5">
        <v>100.2</v>
      </c>
      <c r="J1488" s="5">
        <v>48096</v>
      </c>
      <c r="K1488" s="5">
        <v>-5086.8900000000003</v>
      </c>
      <c r="L1488" s="5">
        <v>43009.11</v>
      </c>
      <c r="M1488" s="5">
        <v>-27675.45</v>
      </c>
      <c r="N1488" s="5">
        <v>-991.87</v>
      </c>
      <c r="O1488" s="5">
        <v>-555.59</v>
      </c>
      <c r="P1488" s="5">
        <f>Table1[[#This Row],[Net Sales]]+(Table1[[#This Row],[Cost of Goods Sold]]+Table1[[#This Row],[Distribution]]+Table1[[#This Row],[Warehousing]])</f>
        <v>13786.2</v>
      </c>
      <c r="Q1488" s="12">
        <f>Table1[[#This Row],[PROFIT]]/Table1[[#This Row],[Net Sales]]</f>
        <v>0.32054139227712458</v>
      </c>
      <c r="R1488" s="14">
        <f>ABS(Table1[[#This Row],[Distribution]])+ABS(Table1[[#This Row],[Warehousing]])</f>
        <v>1547.46</v>
      </c>
      <c r="S1488" s="12">
        <f>ABS(Table1[[#This Row],[Discounts]]/Table1[[#This Row],[Gross Sales]])</f>
        <v>0.10576534431137725</v>
      </c>
      <c r="T1488" s="17">
        <f>Table1[[#This Row],[logistics cost]]/Table1[[#This Row],[Net Sales]]</f>
        <v>3.597981915924324E-2</v>
      </c>
      <c r="U1488" s="1">
        <f>Table1[[#This Row],[PROFIT]]/Table1[[#This Row],[Volume]]</f>
        <v>137.58682634730539</v>
      </c>
      <c r="V1488" s="1">
        <f>ABS(Table1[[#This Row],[Discounts]])</f>
        <v>5086.8900000000003</v>
      </c>
    </row>
    <row r="1489" spans="1:22" ht="21.75" customHeight="1" x14ac:dyDescent="0.3">
      <c r="A1489" s="1">
        <v>1110010</v>
      </c>
      <c r="B1489" s="1" t="s">
        <v>15</v>
      </c>
      <c r="C1489" s="1">
        <v>202509</v>
      </c>
      <c r="D1489" s="1" t="s">
        <v>16</v>
      </c>
      <c r="E1489" s="1" t="s">
        <v>17</v>
      </c>
      <c r="F1489" s="1" t="s">
        <v>18</v>
      </c>
      <c r="G1489" s="1" t="s">
        <v>36</v>
      </c>
      <c r="H1489" s="1" t="s">
        <v>37</v>
      </c>
      <c r="I1489" s="5">
        <v>98.6</v>
      </c>
      <c r="J1489" s="5">
        <v>41412</v>
      </c>
      <c r="K1489" s="5">
        <v>-4402.9399999999996</v>
      </c>
      <c r="L1489" s="5">
        <v>37009.06</v>
      </c>
      <c r="M1489" s="5">
        <v>-23920.15</v>
      </c>
      <c r="N1489" s="5">
        <v>-1385.13</v>
      </c>
      <c r="O1489" s="5">
        <v>-395.77</v>
      </c>
      <c r="P1489" s="5">
        <f>Table1[[#This Row],[Net Sales]]+(Table1[[#This Row],[Cost of Goods Sold]]+Table1[[#This Row],[Distribution]]+Table1[[#This Row],[Warehousing]])</f>
        <v>11308.009999999995</v>
      </c>
      <c r="Q1489" s="12">
        <f>Table1[[#This Row],[PROFIT]]/Table1[[#This Row],[Net Sales]]</f>
        <v>0.30554707414887045</v>
      </c>
      <c r="R1489" s="14">
        <f>ABS(Table1[[#This Row],[Distribution]])+ABS(Table1[[#This Row],[Warehousing]])</f>
        <v>1780.9</v>
      </c>
      <c r="S1489" s="12">
        <f>ABS(Table1[[#This Row],[Discounts]]/Table1[[#This Row],[Gross Sales]])</f>
        <v>0.10632039022505553</v>
      </c>
      <c r="T1489" s="17">
        <f>Table1[[#This Row],[logistics cost]]/Table1[[#This Row],[Net Sales]]</f>
        <v>4.8120649376125743E-2</v>
      </c>
      <c r="U1489" s="1">
        <f>Table1[[#This Row],[PROFIT]]/Table1[[#This Row],[Volume]]</f>
        <v>114.6856997971602</v>
      </c>
      <c r="V1489" s="1">
        <f>ABS(Table1[[#This Row],[Discounts]])</f>
        <v>4402.9399999999996</v>
      </c>
    </row>
    <row r="1490" spans="1:22" ht="21.75" customHeight="1" x14ac:dyDescent="0.3">
      <c r="A1490" s="1">
        <v>1110020</v>
      </c>
      <c r="B1490" s="1" t="s">
        <v>41</v>
      </c>
      <c r="C1490" s="1">
        <v>202405</v>
      </c>
      <c r="D1490" s="1" t="s">
        <v>16</v>
      </c>
      <c r="E1490" s="1" t="s">
        <v>28</v>
      </c>
      <c r="F1490" s="1" t="s">
        <v>29</v>
      </c>
      <c r="G1490" s="1" t="s">
        <v>33</v>
      </c>
      <c r="H1490" s="1" t="s">
        <v>34</v>
      </c>
      <c r="I1490" s="5">
        <v>186.8</v>
      </c>
      <c r="J1490" s="5">
        <v>84060</v>
      </c>
      <c r="K1490" s="5">
        <v>-6685.01</v>
      </c>
      <c r="L1490" s="5">
        <v>77374.990000000005</v>
      </c>
      <c r="M1490" s="5">
        <v>-48489.51</v>
      </c>
      <c r="N1490" s="5">
        <v>-1648.29</v>
      </c>
      <c r="O1490" s="5">
        <v>-1174.5899999999999</v>
      </c>
      <c r="P1490" s="5">
        <f>Table1[[#This Row],[Net Sales]]+(Table1[[#This Row],[Cost of Goods Sold]]+Table1[[#This Row],[Distribution]]+Table1[[#This Row],[Warehousing]])</f>
        <v>26062.600000000006</v>
      </c>
      <c r="Q1490" s="12">
        <f>Table1[[#This Row],[PROFIT]]/Table1[[#This Row],[Net Sales]]</f>
        <v>0.33683493852470942</v>
      </c>
      <c r="R1490" s="14">
        <f>ABS(Table1[[#This Row],[Distribution]])+ABS(Table1[[#This Row],[Warehousing]])</f>
        <v>2822.88</v>
      </c>
      <c r="S1490" s="12">
        <f>ABS(Table1[[#This Row],[Discounts]]/Table1[[#This Row],[Gross Sales]])</f>
        <v>7.9526647632643346E-2</v>
      </c>
      <c r="T1490" s="17">
        <f>Table1[[#This Row],[logistics cost]]/Table1[[#This Row],[Net Sales]]</f>
        <v>3.6483106492162388E-2</v>
      </c>
      <c r="U1490" s="1">
        <f>Table1[[#This Row],[PROFIT]]/Table1[[#This Row],[Volume]]</f>
        <v>139.5214132762313</v>
      </c>
      <c r="V1490" s="1">
        <f>ABS(Table1[[#This Row],[Discounts]])</f>
        <v>6685.01</v>
      </c>
    </row>
    <row r="1491" spans="1:22" ht="21.75" customHeight="1" x14ac:dyDescent="0.3">
      <c r="A1491" s="1">
        <v>1110010</v>
      </c>
      <c r="B1491" s="1" t="s">
        <v>15</v>
      </c>
      <c r="C1491" s="1">
        <v>202412</v>
      </c>
      <c r="D1491" s="1" t="s">
        <v>16</v>
      </c>
      <c r="E1491" s="1" t="s">
        <v>17</v>
      </c>
      <c r="F1491" s="1" t="s">
        <v>18</v>
      </c>
      <c r="G1491" s="1" t="s">
        <v>39</v>
      </c>
      <c r="H1491" s="1" t="s">
        <v>37</v>
      </c>
      <c r="I1491" s="5">
        <v>59.6</v>
      </c>
      <c r="J1491" s="5">
        <v>25032</v>
      </c>
      <c r="K1491" s="5">
        <v>-2905.23</v>
      </c>
      <c r="L1491" s="5">
        <v>22126.77</v>
      </c>
      <c r="M1491" s="5">
        <v>-14627.1</v>
      </c>
      <c r="N1491" s="5">
        <v>-445.15</v>
      </c>
      <c r="O1491" s="5">
        <v>-222.02</v>
      </c>
      <c r="P1491" s="5">
        <f>Table1[[#This Row],[Net Sales]]+(Table1[[#This Row],[Cost of Goods Sold]]+Table1[[#This Row],[Distribution]]+Table1[[#This Row],[Warehousing]])</f>
        <v>6832.5</v>
      </c>
      <c r="Q1491" s="12">
        <f>Table1[[#This Row],[PROFIT]]/Table1[[#This Row],[Net Sales]]</f>
        <v>0.3087888562135368</v>
      </c>
      <c r="R1491" s="14">
        <f>ABS(Table1[[#This Row],[Distribution]])+ABS(Table1[[#This Row],[Warehousing]])</f>
        <v>667.17</v>
      </c>
      <c r="S1491" s="12">
        <f>ABS(Table1[[#This Row],[Discounts]]/Table1[[#This Row],[Gross Sales]])</f>
        <v>0.11606064237775647</v>
      </c>
      <c r="T1491" s="17">
        <f>Table1[[#This Row],[logistics cost]]/Table1[[#This Row],[Net Sales]]</f>
        <v>3.0152164098058595E-2</v>
      </c>
      <c r="U1491" s="1">
        <f>Table1[[#This Row],[PROFIT]]/Table1[[#This Row],[Volume]]</f>
        <v>114.63926174496645</v>
      </c>
      <c r="V1491" s="1">
        <f>ABS(Table1[[#This Row],[Discounts]])</f>
        <v>2905.23</v>
      </c>
    </row>
    <row r="1492" spans="1:22" ht="21.75" customHeight="1" x14ac:dyDescent="0.3">
      <c r="A1492" s="1">
        <v>1110010</v>
      </c>
      <c r="B1492" s="1" t="s">
        <v>15</v>
      </c>
      <c r="C1492" s="1">
        <v>202404</v>
      </c>
      <c r="D1492" s="1" t="s">
        <v>16</v>
      </c>
      <c r="E1492" s="1" t="s">
        <v>17</v>
      </c>
      <c r="F1492" s="1" t="s">
        <v>18</v>
      </c>
      <c r="G1492" s="1" t="s">
        <v>43</v>
      </c>
      <c r="H1492" s="1" t="s">
        <v>31</v>
      </c>
      <c r="I1492" s="5">
        <v>104.3</v>
      </c>
      <c r="J1492" s="5">
        <v>43806</v>
      </c>
      <c r="K1492" s="5">
        <v>-1543.88</v>
      </c>
      <c r="L1492" s="5">
        <v>42262.12</v>
      </c>
      <c r="M1492" s="5">
        <v>-26291.759999999998</v>
      </c>
      <c r="N1492" s="5">
        <v>-1306.3900000000001</v>
      </c>
      <c r="O1492" s="5">
        <v>-430.99</v>
      </c>
      <c r="P1492" s="5">
        <f>Table1[[#This Row],[Net Sales]]+(Table1[[#This Row],[Cost of Goods Sold]]+Table1[[#This Row],[Distribution]]+Table1[[#This Row],[Warehousing]])</f>
        <v>14232.980000000003</v>
      </c>
      <c r="Q1492" s="12">
        <f>Table1[[#This Row],[PROFIT]]/Table1[[#This Row],[Net Sales]]</f>
        <v>0.33677865663151785</v>
      </c>
      <c r="R1492" s="14">
        <f>ABS(Table1[[#This Row],[Distribution]])+ABS(Table1[[#This Row],[Warehousing]])</f>
        <v>1737.38</v>
      </c>
      <c r="S1492" s="12">
        <f>ABS(Table1[[#This Row],[Discounts]]/Table1[[#This Row],[Gross Sales]])</f>
        <v>3.5243573939642975E-2</v>
      </c>
      <c r="T1492" s="17">
        <f>Table1[[#This Row],[logistics cost]]/Table1[[#This Row],[Net Sales]]</f>
        <v>4.1109627250123751E-2</v>
      </c>
      <c r="U1492" s="1">
        <f>Table1[[#This Row],[PROFIT]]/Table1[[#This Row],[Volume]]</f>
        <v>136.46193672099716</v>
      </c>
      <c r="V1492" s="1">
        <f>ABS(Table1[[#This Row],[Discounts]])</f>
        <v>1543.88</v>
      </c>
    </row>
    <row r="1493" spans="1:22" ht="21.75" customHeight="1" x14ac:dyDescent="0.3">
      <c r="A1493" s="1">
        <v>1120020</v>
      </c>
      <c r="B1493" s="1" t="s">
        <v>21</v>
      </c>
      <c r="C1493" s="1">
        <v>202510</v>
      </c>
      <c r="D1493" s="1" t="s">
        <v>22</v>
      </c>
      <c r="E1493" s="1" t="s">
        <v>23</v>
      </c>
      <c r="F1493" s="1" t="s">
        <v>24</v>
      </c>
      <c r="G1493" s="1" t="s">
        <v>35</v>
      </c>
      <c r="H1493" s="1" t="s">
        <v>31</v>
      </c>
      <c r="I1493" s="5">
        <v>77.8</v>
      </c>
      <c r="J1493" s="5">
        <v>29564</v>
      </c>
      <c r="K1493" s="5">
        <v>-857.16</v>
      </c>
      <c r="L1493" s="5">
        <v>28706.84</v>
      </c>
      <c r="M1493" s="5">
        <v>-19086.72</v>
      </c>
      <c r="N1493" s="5">
        <v>-966.2</v>
      </c>
      <c r="O1493" s="5">
        <v>-462.93</v>
      </c>
      <c r="P1493" s="5">
        <f>Table1[[#This Row],[Net Sales]]+(Table1[[#This Row],[Cost of Goods Sold]]+Table1[[#This Row],[Distribution]]+Table1[[#This Row],[Warehousing]])</f>
        <v>8190.989999999998</v>
      </c>
      <c r="Q1493" s="12">
        <f>Table1[[#This Row],[PROFIT]]/Table1[[#This Row],[Net Sales]]</f>
        <v>0.28533234587993656</v>
      </c>
      <c r="R1493" s="14">
        <f>ABS(Table1[[#This Row],[Distribution]])+ABS(Table1[[#This Row],[Warehousing]])</f>
        <v>1429.13</v>
      </c>
      <c r="S1493" s="12">
        <f>ABS(Table1[[#This Row],[Discounts]]/Table1[[#This Row],[Gross Sales]])</f>
        <v>2.8993370315248273E-2</v>
      </c>
      <c r="T1493" s="17">
        <f>Table1[[#This Row],[logistics cost]]/Table1[[#This Row],[Net Sales]]</f>
        <v>4.9783605579715499E-2</v>
      </c>
      <c r="U1493" s="1">
        <f>Table1[[#This Row],[PROFIT]]/Table1[[#This Row],[Volume]]</f>
        <v>105.28264781491001</v>
      </c>
      <c r="V1493" s="1">
        <f>ABS(Table1[[#This Row],[Discounts]])</f>
        <v>857.16</v>
      </c>
    </row>
    <row r="1494" spans="1:22" ht="21.75" customHeight="1" x14ac:dyDescent="0.3">
      <c r="A1494" s="1">
        <v>1120010</v>
      </c>
      <c r="B1494" s="1" t="s">
        <v>32</v>
      </c>
      <c r="C1494" s="1">
        <v>202405</v>
      </c>
      <c r="D1494" s="1" t="s">
        <v>22</v>
      </c>
      <c r="E1494" s="1" t="s">
        <v>17</v>
      </c>
      <c r="F1494" s="1" t="s">
        <v>18</v>
      </c>
      <c r="G1494" s="1" t="s">
        <v>35</v>
      </c>
      <c r="H1494" s="1" t="s">
        <v>31</v>
      </c>
      <c r="I1494" s="5">
        <v>60</v>
      </c>
      <c r="J1494" s="5">
        <v>28800</v>
      </c>
      <c r="K1494" s="5">
        <v>-1082.56</v>
      </c>
      <c r="L1494" s="5">
        <v>27717.439999999999</v>
      </c>
      <c r="M1494" s="5">
        <v>-17557.07</v>
      </c>
      <c r="N1494" s="5">
        <v>-713.37</v>
      </c>
      <c r="O1494" s="5">
        <v>-479.78</v>
      </c>
      <c r="P1494" s="5">
        <f>Table1[[#This Row],[Net Sales]]+(Table1[[#This Row],[Cost of Goods Sold]]+Table1[[#This Row],[Distribution]]+Table1[[#This Row],[Warehousing]])</f>
        <v>8967.2200000000012</v>
      </c>
      <c r="Q1494" s="12">
        <f>Table1[[#This Row],[PROFIT]]/Table1[[#This Row],[Net Sales]]</f>
        <v>0.32352266298763527</v>
      </c>
      <c r="R1494" s="14">
        <f>ABS(Table1[[#This Row],[Distribution]])+ABS(Table1[[#This Row],[Warehousing]])</f>
        <v>1193.1500000000001</v>
      </c>
      <c r="S1494" s="12">
        <f>ABS(Table1[[#This Row],[Discounts]]/Table1[[#This Row],[Gross Sales]])</f>
        <v>3.7588888888888887E-2</v>
      </c>
      <c r="T1494" s="17">
        <f>Table1[[#This Row],[logistics cost]]/Table1[[#This Row],[Net Sales]]</f>
        <v>4.3046904764653594E-2</v>
      </c>
      <c r="U1494" s="1">
        <f>Table1[[#This Row],[PROFIT]]/Table1[[#This Row],[Volume]]</f>
        <v>149.45366666666669</v>
      </c>
      <c r="V1494" s="1">
        <f>ABS(Table1[[#This Row],[Discounts]])</f>
        <v>1082.56</v>
      </c>
    </row>
    <row r="1495" spans="1:22" ht="21.75" customHeight="1" x14ac:dyDescent="0.3">
      <c r="A1495" s="1">
        <v>1120020</v>
      </c>
      <c r="B1495" s="1" t="s">
        <v>21</v>
      </c>
      <c r="C1495" s="1">
        <v>202412</v>
      </c>
      <c r="D1495" s="1" t="s">
        <v>22</v>
      </c>
      <c r="E1495" s="1" t="s">
        <v>23</v>
      </c>
      <c r="F1495" s="1" t="s">
        <v>24</v>
      </c>
      <c r="G1495" s="1" t="s">
        <v>33</v>
      </c>
      <c r="H1495" s="1" t="s">
        <v>34</v>
      </c>
      <c r="I1495" s="5">
        <v>235</v>
      </c>
      <c r="J1495" s="5">
        <v>89300</v>
      </c>
      <c r="K1495" s="5">
        <v>-7407.62</v>
      </c>
      <c r="L1495" s="5">
        <v>81892.38</v>
      </c>
      <c r="M1495" s="5">
        <v>-52246.64</v>
      </c>
      <c r="N1495" s="5">
        <v>-1707.55</v>
      </c>
      <c r="O1495" s="5">
        <v>-1154.99</v>
      </c>
      <c r="P1495" s="5">
        <f>Table1[[#This Row],[Net Sales]]+(Table1[[#This Row],[Cost of Goods Sold]]+Table1[[#This Row],[Distribution]]+Table1[[#This Row],[Warehousing]])</f>
        <v>26783.200000000004</v>
      </c>
      <c r="Q1495" s="12">
        <f>Table1[[#This Row],[PROFIT]]/Table1[[#This Row],[Net Sales]]</f>
        <v>0.32705362818860562</v>
      </c>
      <c r="R1495" s="14">
        <f>ABS(Table1[[#This Row],[Distribution]])+ABS(Table1[[#This Row],[Warehousing]])</f>
        <v>2862.54</v>
      </c>
      <c r="S1495" s="12">
        <f>ABS(Table1[[#This Row],[Discounts]]/Table1[[#This Row],[Gross Sales]])</f>
        <v>8.2952071668533037E-2</v>
      </c>
      <c r="T1495" s="17">
        <f>Table1[[#This Row],[logistics cost]]/Table1[[#This Row],[Net Sales]]</f>
        <v>3.4954900565840191E-2</v>
      </c>
      <c r="U1495" s="1">
        <f>Table1[[#This Row],[PROFIT]]/Table1[[#This Row],[Volume]]</f>
        <v>113.97106382978725</v>
      </c>
      <c r="V1495" s="1">
        <f>ABS(Table1[[#This Row],[Discounts]])</f>
        <v>7407.62</v>
      </c>
    </row>
    <row r="1496" spans="1:22" ht="21.75" customHeight="1" x14ac:dyDescent="0.3">
      <c r="A1496" s="1">
        <v>1130010</v>
      </c>
      <c r="B1496" s="1" t="s">
        <v>26</v>
      </c>
      <c r="C1496" s="1">
        <v>202405</v>
      </c>
      <c r="D1496" s="1" t="s">
        <v>27</v>
      </c>
      <c r="E1496" s="1" t="s">
        <v>28</v>
      </c>
      <c r="F1496" s="1" t="s">
        <v>29</v>
      </c>
      <c r="G1496" s="1" t="s">
        <v>39</v>
      </c>
      <c r="H1496" s="1" t="s">
        <v>37</v>
      </c>
      <c r="I1496" s="5">
        <v>260</v>
      </c>
      <c r="J1496" s="5">
        <v>93600</v>
      </c>
      <c r="K1496" s="5">
        <v>-8809.41</v>
      </c>
      <c r="L1496" s="5">
        <v>84790.59</v>
      </c>
      <c r="M1496" s="5">
        <v>-57361.93</v>
      </c>
      <c r="N1496" s="5">
        <v>-2409.9899999999998</v>
      </c>
      <c r="O1496" s="5">
        <v>-1202.0999999999999</v>
      </c>
      <c r="P1496" s="5">
        <f>Table1[[#This Row],[Net Sales]]+(Table1[[#This Row],[Cost of Goods Sold]]+Table1[[#This Row],[Distribution]]+Table1[[#This Row],[Warehousing]])</f>
        <v>23816.57</v>
      </c>
      <c r="Q1496" s="12">
        <f>Table1[[#This Row],[PROFIT]]/Table1[[#This Row],[Net Sales]]</f>
        <v>0.28088694747848791</v>
      </c>
      <c r="R1496" s="14">
        <f>ABS(Table1[[#This Row],[Distribution]])+ABS(Table1[[#This Row],[Warehousing]])</f>
        <v>3612.0899999999997</v>
      </c>
      <c r="S1496" s="12">
        <f>ABS(Table1[[#This Row],[Discounts]]/Table1[[#This Row],[Gross Sales]])</f>
        <v>9.4117628205128201E-2</v>
      </c>
      <c r="T1496" s="17">
        <f>Table1[[#This Row],[logistics cost]]/Table1[[#This Row],[Net Sales]]</f>
        <v>4.2600128151012981E-2</v>
      </c>
      <c r="U1496" s="1">
        <f>Table1[[#This Row],[PROFIT]]/Table1[[#This Row],[Volume]]</f>
        <v>91.602192307692306</v>
      </c>
      <c r="V1496" s="1">
        <f>ABS(Table1[[#This Row],[Discounts]])</f>
        <v>8809.41</v>
      </c>
    </row>
    <row r="1497" spans="1:22" ht="21.75" customHeight="1" x14ac:dyDescent="0.3">
      <c r="A1497" s="1">
        <v>1120020</v>
      </c>
      <c r="B1497" s="1" t="s">
        <v>21</v>
      </c>
      <c r="C1497" s="1">
        <v>202503</v>
      </c>
      <c r="D1497" s="1" t="s">
        <v>22</v>
      </c>
      <c r="E1497" s="1" t="s">
        <v>23</v>
      </c>
      <c r="F1497" s="1" t="s">
        <v>24</v>
      </c>
      <c r="G1497" s="1" t="s">
        <v>35</v>
      </c>
      <c r="H1497" s="1" t="s">
        <v>31</v>
      </c>
      <c r="I1497" s="5">
        <v>50</v>
      </c>
      <c r="J1497" s="5">
        <v>19000</v>
      </c>
      <c r="K1497" s="5">
        <v>-503.88</v>
      </c>
      <c r="L1497" s="5">
        <v>18496.12</v>
      </c>
      <c r="M1497" s="5">
        <v>-11910.26</v>
      </c>
      <c r="N1497" s="5">
        <v>-637.49</v>
      </c>
      <c r="O1497" s="5">
        <v>-223.05</v>
      </c>
      <c r="P1497" s="5">
        <f>Table1[[#This Row],[Net Sales]]+(Table1[[#This Row],[Cost of Goods Sold]]+Table1[[#This Row],[Distribution]]+Table1[[#This Row],[Warehousing]])</f>
        <v>5725.32</v>
      </c>
      <c r="Q1497" s="12">
        <f>Table1[[#This Row],[PROFIT]]/Table1[[#This Row],[Net Sales]]</f>
        <v>0.30954167684898237</v>
      </c>
      <c r="R1497" s="14">
        <f>ABS(Table1[[#This Row],[Distribution]])+ABS(Table1[[#This Row],[Warehousing]])</f>
        <v>860.54</v>
      </c>
      <c r="S1497" s="12">
        <f>ABS(Table1[[#This Row],[Discounts]]/Table1[[#This Row],[Gross Sales]])</f>
        <v>2.6519999999999998E-2</v>
      </c>
      <c r="T1497" s="17">
        <f>Table1[[#This Row],[logistics cost]]/Table1[[#This Row],[Net Sales]]</f>
        <v>4.6525433442257076E-2</v>
      </c>
      <c r="U1497" s="1">
        <f>Table1[[#This Row],[PROFIT]]/Table1[[#This Row],[Volume]]</f>
        <v>114.5064</v>
      </c>
      <c r="V1497" s="1">
        <f>ABS(Table1[[#This Row],[Discounts]])</f>
        <v>503.88</v>
      </c>
    </row>
    <row r="1498" spans="1:22" ht="21.75" customHeight="1" x14ac:dyDescent="0.3">
      <c r="A1498" s="1">
        <v>1110020</v>
      </c>
      <c r="B1498" s="1" t="s">
        <v>41</v>
      </c>
      <c r="C1498" s="1">
        <v>202512</v>
      </c>
      <c r="D1498" s="1" t="s">
        <v>16</v>
      </c>
      <c r="E1498" s="1" t="s">
        <v>28</v>
      </c>
      <c r="F1498" s="1" t="s">
        <v>29</v>
      </c>
      <c r="G1498" s="1" t="s">
        <v>36</v>
      </c>
      <c r="H1498" s="1" t="s">
        <v>37</v>
      </c>
      <c r="I1498" s="5">
        <v>214.8</v>
      </c>
      <c r="J1498" s="5">
        <v>96660</v>
      </c>
      <c r="K1498" s="5">
        <v>-10125.620000000001</v>
      </c>
      <c r="L1498" s="5">
        <v>86534.38</v>
      </c>
      <c r="M1498" s="5">
        <v>-58326.01</v>
      </c>
      <c r="N1498" s="5">
        <v>-2679.46</v>
      </c>
      <c r="O1498" s="5">
        <v>-1526.45</v>
      </c>
      <c r="P1498" s="5">
        <f>Table1[[#This Row],[Net Sales]]+(Table1[[#This Row],[Cost of Goods Sold]]+Table1[[#This Row],[Distribution]]+Table1[[#This Row],[Warehousing]])</f>
        <v>24002.460000000006</v>
      </c>
      <c r="Q1498" s="12">
        <f>Table1[[#This Row],[PROFIT]]/Table1[[#This Row],[Net Sales]]</f>
        <v>0.2773748422303367</v>
      </c>
      <c r="R1498" s="14">
        <f>ABS(Table1[[#This Row],[Distribution]])+ABS(Table1[[#This Row],[Warehousing]])</f>
        <v>4205.91</v>
      </c>
      <c r="S1498" s="12">
        <f>ABS(Table1[[#This Row],[Discounts]]/Table1[[#This Row],[Gross Sales]])</f>
        <v>0.10475501758741983</v>
      </c>
      <c r="T1498" s="17">
        <f>Table1[[#This Row],[logistics cost]]/Table1[[#This Row],[Net Sales]]</f>
        <v>4.8603919043506173E-2</v>
      </c>
      <c r="U1498" s="1">
        <f>Table1[[#This Row],[PROFIT]]/Table1[[#This Row],[Volume]]</f>
        <v>111.7432960893855</v>
      </c>
      <c r="V1498" s="1">
        <f>ABS(Table1[[#This Row],[Discounts]])</f>
        <v>10125.620000000001</v>
      </c>
    </row>
    <row r="1499" spans="1:22" ht="21.75" customHeight="1" x14ac:dyDescent="0.3">
      <c r="A1499" s="1">
        <v>1120020</v>
      </c>
      <c r="B1499" s="1" t="s">
        <v>21</v>
      </c>
      <c r="C1499" s="1">
        <v>202407</v>
      </c>
      <c r="D1499" s="1" t="s">
        <v>22</v>
      </c>
      <c r="E1499" s="1" t="s">
        <v>23</v>
      </c>
      <c r="F1499" s="1" t="s">
        <v>24</v>
      </c>
      <c r="G1499" s="1" t="s">
        <v>40</v>
      </c>
      <c r="H1499" s="1" t="s">
        <v>34</v>
      </c>
      <c r="I1499" s="5">
        <v>148.19999999999999</v>
      </c>
      <c r="J1499" s="5">
        <v>56316</v>
      </c>
      <c r="K1499" s="5">
        <v>-4736.57</v>
      </c>
      <c r="L1499" s="5">
        <v>51579.43</v>
      </c>
      <c r="M1499" s="5">
        <v>-33659.17</v>
      </c>
      <c r="N1499" s="5">
        <v>-1498.2</v>
      </c>
      <c r="O1499" s="5">
        <v>-982.42</v>
      </c>
      <c r="P1499" s="5">
        <f>Table1[[#This Row],[Net Sales]]+(Table1[[#This Row],[Cost of Goods Sold]]+Table1[[#This Row],[Distribution]]+Table1[[#This Row],[Warehousing]])</f>
        <v>15439.640000000007</v>
      </c>
      <c r="Q1499" s="12">
        <f>Table1[[#This Row],[PROFIT]]/Table1[[#This Row],[Net Sales]]</f>
        <v>0.29933715824312146</v>
      </c>
      <c r="R1499" s="14">
        <f>ABS(Table1[[#This Row],[Distribution]])+ABS(Table1[[#This Row],[Warehousing]])</f>
        <v>2480.62</v>
      </c>
      <c r="S1499" s="12">
        <f>ABS(Table1[[#This Row],[Discounts]]/Table1[[#This Row],[Gross Sales]])</f>
        <v>8.4107003338305272E-2</v>
      </c>
      <c r="T1499" s="17">
        <f>Table1[[#This Row],[logistics cost]]/Table1[[#This Row],[Net Sales]]</f>
        <v>4.8093203046253127E-2</v>
      </c>
      <c r="U1499" s="1">
        <f>Table1[[#This Row],[PROFIT]]/Table1[[#This Row],[Volume]]</f>
        <v>104.18110661268561</v>
      </c>
      <c r="V1499" s="1">
        <f>ABS(Table1[[#This Row],[Discounts]])</f>
        <v>4736.57</v>
      </c>
    </row>
    <row r="1500" spans="1:22" ht="21.75" customHeight="1" x14ac:dyDescent="0.3">
      <c r="A1500" s="1">
        <v>1130010</v>
      </c>
      <c r="B1500" s="1" t="s">
        <v>26</v>
      </c>
      <c r="C1500" s="1">
        <v>202407</v>
      </c>
      <c r="D1500" s="1" t="s">
        <v>27</v>
      </c>
      <c r="E1500" s="1" t="s">
        <v>28</v>
      </c>
      <c r="F1500" s="1" t="s">
        <v>29</v>
      </c>
      <c r="G1500" s="1" t="s">
        <v>30</v>
      </c>
      <c r="H1500" s="1" t="s">
        <v>31</v>
      </c>
      <c r="I1500" s="5">
        <v>33.9</v>
      </c>
      <c r="J1500" s="5">
        <v>12204</v>
      </c>
      <c r="K1500" s="5">
        <v>-378.74</v>
      </c>
      <c r="L1500" s="5">
        <v>11825.26</v>
      </c>
      <c r="M1500" s="5">
        <v>-7442.86</v>
      </c>
      <c r="N1500" s="5">
        <v>-327.39</v>
      </c>
      <c r="O1500" s="5">
        <v>-179.45</v>
      </c>
      <c r="P1500" s="5">
        <f>Table1[[#This Row],[Net Sales]]+(Table1[[#This Row],[Cost of Goods Sold]]+Table1[[#This Row],[Distribution]]+Table1[[#This Row],[Warehousing]])</f>
        <v>3875.5600000000004</v>
      </c>
      <c r="Q1500" s="12">
        <f>Table1[[#This Row],[PROFIT]]/Table1[[#This Row],[Net Sales]]</f>
        <v>0.32773571151923936</v>
      </c>
      <c r="R1500" s="14">
        <f>ABS(Table1[[#This Row],[Distribution]])+ABS(Table1[[#This Row],[Warehousing]])</f>
        <v>506.84</v>
      </c>
      <c r="S1500" s="12">
        <f>ABS(Table1[[#This Row],[Discounts]]/Table1[[#This Row],[Gross Sales]])</f>
        <v>3.1034087184529664E-2</v>
      </c>
      <c r="T1500" s="17">
        <f>Table1[[#This Row],[logistics cost]]/Table1[[#This Row],[Net Sales]]</f>
        <v>4.2860791221503797E-2</v>
      </c>
      <c r="U1500" s="1">
        <f>Table1[[#This Row],[PROFIT]]/Table1[[#This Row],[Volume]]</f>
        <v>114.32330383480827</v>
      </c>
      <c r="V1500" s="1">
        <f>ABS(Table1[[#This Row],[Discounts]])</f>
        <v>378.74</v>
      </c>
    </row>
    <row r="1501" spans="1:22" ht="21.75" customHeight="1" x14ac:dyDescent="0.3">
      <c r="A1501" s="1">
        <v>1110020</v>
      </c>
      <c r="B1501" s="1" t="s">
        <v>41</v>
      </c>
      <c r="C1501" s="1">
        <v>202511</v>
      </c>
      <c r="D1501" s="1" t="s">
        <v>16</v>
      </c>
      <c r="E1501" s="1" t="s">
        <v>28</v>
      </c>
      <c r="F1501" s="1" t="s">
        <v>29</v>
      </c>
      <c r="G1501" s="1" t="s">
        <v>30</v>
      </c>
      <c r="H1501" s="1" t="s">
        <v>31</v>
      </c>
      <c r="I1501" s="5">
        <v>32.700000000000003</v>
      </c>
      <c r="J1501" s="5">
        <v>14715</v>
      </c>
      <c r="K1501" s="5">
        <v>-461.28</v>
      </c>
      <c r="L1501" s="5">
        <v>14253.72</v>
      </c>
      <c r="M1501" s="5">
        <v>-8984.7000000000007</v>
      </c>
      <c r="N1501" s="5">
        <v>-565.48</v>
      </c>
      <c r="O1501" s="5">
        <v>-239.55</v>
      </c>
      <c r="P1501" s="5">
        <f>Table1[[#This Row],[Net Sales]]+(Table1[[#This Row],[Cost of Goods Sold]]+Table1[[#This Row],[Distribution]]+Table1[[#This Row],[Warehousing]])</f>
        <v>4463.99</v>
      </c>
      <c r="Q1501" s="12">
        <f>Table1[[#This Row],[PROFIT]]/Table1[[#This Row],[Net Sales]]</f>
        <v>0.3131806994945881</v>
      </c>
      <c r="R1501" s="14">
        <f>ABS(Table1[[#This Row],[Distribution]])+ABS(Table1[[#This Row],[Warehousing]])</f>
        <v>805.03</v>
      </c>
      <c r="S1501" s="12">
        <f>ABS(Table1[[#This Row],[Discounts]]/Table1[[#This Row],[Gross Sales]])</f>
        <v>3.1347604485219165E-2</v>
      </c>
      <c r="T1501" s="17">
        <f>Table1[[#This Row],[logistics cost]]/Table1[[#This Row],[Net Sales]]</f>
        <v>5.6478589448929827E-2</v>
      </c>
      <c r="U1501" s="1">
        <f>Table1[[#This Row],[PROFIT]]/Table1[[#This Row],[Volume]]</f>
        <v>136.51345565749233</v>
      </c>
      <c r="V1501" s="1">
        <f>ABS(Table1[[#This Row],[Discounts]])</f>
        <v>461.28</v>
      </c>
    </row>
    <row r="1502" spans="1:22" ht="21.75" customHeight="1" x14ac:dyDescent="0.3">
      <c r="A1502" s="1">
        <v>1110020</v>
      </c>
      <c r="B1502" s="1" t="s">
        <v>41</v>
      </c>
      <c r="C1502" s="1">
        <v>202407</v>
      </c>
      <c r="D1502" s="1" t="s">
        <v>16</v>
      </c>
      <c r="E1502" s="1" t="s">
        <v>28</v>
      </c>
      <c r="F1502" s="1" t="s">
        <v>29</v>
      </c>
      <c r="G1502" s="1" t="s">
        <v>43</v>
      </c>
      <c r="H1502" s="1" t="s">
        <v>31</v>
      </c>
      <c r="I1502" s="5">
        <v>26.6</v>
      </c>
      <c r="J1502" s="5">
        <v>11970</v>
      </c>
      <c r="K1502" s="5">
        <v>-315.17</v>
      </c>
      <c r="L1502" s="5">
        <v>11654.83</v>
      </c>
      <c r="M1502" s="5">
        <v>-7397.81</v>
      </c>
      <c r="N1502" s="5">
        <v>-405.23</v>
      </c>
      <c r="O1502" s="5">
        <v>-205.43</v>
      </c>
      <c r="P1502" s="5">
        <f>Table1[[#This Row],[Net Sales]]+(Table1[[#This Row],[Cost of Goods Sold]]+Table1[[#This Row],[Distribution]]+Table1[[#This Row],[Warehousing]])</f>
        <v>3646.3599999999988</v>
      </c>
      <c r="Q1502" s="12">
        <f>Table1[[#This Row],[PROFIT]]/Table1[[#This Row],[Net Sales]]</f>
        <v>0.31286256427592668</v>
      </c>
      <c r="R1502" s="14">
        <f>ABS(Table1[[#This Row],[Distribution]])+ABS(Table1[[#This Row],[Warehousing]])</f>
        <v>610.66000000000008</v>
      </c>
      <c r="S1502" s="12">
        <f>ABS(Table1[[#This Row],[Discounts]]/Table1[[#This Row],[Gross Sales]])</f>
        <v>2.632999164578112E-2</v>
      </c>
      <c r="T1502" s="17">
        <f>Table1[[#This Row],[logistics cost]]/Table1[[#This Row],[Net Sales]]</f>
        <v>5.2395444635400093E-2</v>
      </c>
      <c r="U1502" s="1">
        <f>Table1[[#This Row],[PROFIT]]/Table1[[#This Row],[Volume]]</f>
        <v>137.08120300751875</v>
      </c>
      <c r="V1502" s="1">
        <f>ABS(Table1[[#This Row],[Discounts]])</f>
        <v>315.17</v>
      </c>
    </row>
    <row r="1503" spans="1:22" ht="21.75" customHeight="1" x14ac:dyDescent="0.3">
      <c r="A1503" s="1">
        <v>1120020</v>
      </c>
      <c r="B1503" s="1" t="s">
        <v>21</v>
      </c>
      <c r="C1503" s="1">
        <v>202510</v>
      </c>
      <c r="D1503" s="1" t="s">
        <v>22</v>
      </c>
      <c r="E1503" s="1" t="s">
        <v>23</v>
      </c>
      <c r="F1503" s="1" t="s">
        <v>24</v>
      </c>
      <c r="G1503" s="1" t="s">
        <v>33</v>
      </c>
      <c r="H1503" s="1" t="s">
        <v>34</v>
      </c>
      <c r="I1503" s="5">
        <v>74.3</v>
      </c>
      <c r="J1503" s="5">
        <v>28234</v>
      </c>
      <c r="K1503" s="5">
        <v>-2031.74</v>
      </c>
      <c r="L1503" s="5">
        <v>26202.26</v>
      </c>
      <c r="M1503" s="5">
        <v>-16279.15</v>
      </c>
      <c r="N1503" s="5">
        <v>-1006.26</v>
      </c>
      <c r="O1503" s="5">
        <v>-489.84</v>
      </c>
      <c r="P1503" s="5">
        <f>Table1[[#This Row],[Net Sales]]+(Table1[[#This Row],[Cost of Goods Sold]]+Table1[[#This Row],[Distribution]]+Table1[[#This Row],[Warehousing]])</f>
        <v>8427.0099999999984</v>
      </c>
      <c r="Q1503" s="12">
        <f>Table1[[#This Row],[PROFIT]]/Table1[[#This Row],[Net Sales]]</f>
        <v>0.32161386078910748</v>
      </c>
      <c r="R1503" s="14">
        <f>ABS(Table1[[#This Row],[Distribution]])+ABS(Table1[[#This Row],[Warehousing]])</f>
        <v>1496.1</v>
      </c>
      <c r="S1503" s="12">
        <f>ABS(Table1[[#This Row],[Discounts]]/Table1[[#This Row],[Gross Sales]])</f>
        <v>7.19607565346745E-2</v>
      </c>
      <c r="T1503" s="17">
        <f>Table1[[#This Row],[logistics cost]]/Table1[[#This Row],[Net Sales]]</f>
        <v>5.7098128176729795E-2</v>
      </c>
      <c r="U1503" s="1">
        <f>Table1[[#This Row],[PROFIT]]/Table1[[#This Row],[Volume]]</f>
        <v>113.41870794078061</v>
      </c>
      <c r="V1503" s="1">
        <f>ABS(Table1[[#This Row],[Discounts]])</f>
        <v>2031.74</v>
      </c>
    </row>
    <row r="1504" spans="1:22" ht="21.75" customHeight="1" x14ac:dyDescent="0.3">
      <c r="A1504" s="1">
        <v>1120010</v>
      </c>
      <c r="B1504" s="1" t="s">
        <v>32</v>
      </c>
      <c r="C1504" s="1">
        <v>202412</v>
      </c>
      <c r="D1504" s="1" t="s">
        <v>22</v>
      </c>
      <c r="E1504" s="1" t="s">
        <v>17</v>
      </c>
      <c r="F1504" s="1" t="s">
        <v>18</v>
      </c>
      <c r="G1504" s="1" t="s">
        <v>19</v>
      </c>
      <c r="H1504" s="1" t="s">
        <v>20</v>
      </c>
      <c r="I1504" s="5">
        <v>32.299999999999997</v>
      </c>
      <c r="J1504" s="5">
        <v>15504</v>
      </c>
      <c r="K1504" s="5">
        <v>-1000.29</v>
      </c>
      <c r="L1504" s="5">
        <v>14503.71</v>
      </c>
      <c r="M1504" s="5">
        <v>-9177.67</v>
      </c>
      <c r="N1504" s="5">
        <v>-533.92999999999995</v>
      </c>
      <c r="O1504" s="5">
        <v>-197.68</v>
      </c>
      <c r="P1504" s="5">
        <f>Table1[[#This Row],[Net Sales]]+(Table1[[#This Row],[Cost of Goods Sold]]+Table1[[#This Row],[Distribution]]+Table1[[#This Row],[Warehousing]])</f>
        <v>4594.4299999999985</v>
      </c>
      <c r="Q1504" s="12">
        <f>Table1[[#This Row],[PROFIT]]/Table1[[#This Row],[Net Sales]]</f>
        <v>0.31677619036784371</v>
      </c>
      <c r="R1504" s="14">
        <f>ABS(Table1[[#This Row],[Distribution]])+ABS(Table1[[#This Row],[Warehousing]])</f>
        <v>731.6099999999999</v>
      </c>
      <c r="S1504" s="12">
        <f>ABS(Table1[[#This Row],[Discounts]]/Table1[[#This Row],[Gross Sales]])</f>
        <v>6.4518188854489164E-2</v>
      </c>
      <c r="T1504" s="17">
        <f>Table1[[#This Row],[logistics cost]]/Table1[[#This Row],[Net Sales]]</f>
        <v>5.0442955629973293E-2</v>
      </c>
      <c r="U1504" s="1">
        <f>Table1[[#This Row],[PROFIT]]/Table1[[#This Row],[Volume]]</f>
        <v>142.24241486068107</v>
      </c>
      <c r="V1504" s="1">
        <f>ABS(Table1[[#This Row],[Discounts]])</f>
        <v>1000.29</v>
      </c>
    </row>
    <row r="1505" spans="1:22" ht="21.75" customHeight="1" x14ac:dyDescent="0.3">
      <c r="A1505" s="1">
        <v>1120010</v>
      </c>
      <c r="B1505" s="1" t="s">
        <v>32</v>
      </c>
      <c r="C1505" s="1">
        <v>202411</v>
      </c>
      <c r="D1505" s="1" t="s">
        <v>22</v>
      </c>
      <c r="E1505" s="1" t="s">
        <v>17</v>
      </c>
      <c r="F1505" s="1" t="s">
        <v>18</v>
      </c>
      <c r="G1505" s="1" t="s">
        <v>35</v>
      </c>
      <c r="H1505" s="1" t="s">
        <v>31</v>
      </c>
      <c r="I1505" s="5">
        <v>87.4</v>
      </c>
      <c r="J1505" s="5">
        <v>41952</v>
      </c>
      <c r="K1505" s="5">
        <v>-1082.1400000000001</v>
      </c>
      <c r="L1505" s="5">
        <v>40869.86</v>
      </c>
      <c r="M1505" s="5">
        <v>-25588.21</v>
      </c>
      <c r="N1505" s="5">
        <v>-1276.68</v>
      </c>
      <c r="O1505" s="5">
        <v>-776.86</v>
      </c>
      <c r="P1505" s="5">
        <f>Table1[[#This Row],[Net Sales]]+(Table1[[#This Row],[Cost of Goods Sold]]+Table1[[#This Row],[Distribution]]+Table1[[#This Row],[Warehousing]])</f>
        <v>13228.11</v>
      </c>
      <c r="Q1505" s="12">
        <f>Table1[[#This Row],[PROFIT]]/Table1[[#This Row],[Net Sales]]</f>
        <v>0.32366418676256781</v>
      </c>
      <c r="R1505" s="14">
        <f>ABS(Table1[[#This Row],[Distribution]])+ABS(Table1[[#This Row],[Warehousing]])</f>
        <v>2053.54</v>
      </c>
      <c r="S1505" s="12">
        <f>ABS(Table1[[#This Row],[Discounts]]/Table1[[#This Row],[Gross Sales]])</f>
        <v>2.5794717772692603E-2</v>
      </c>
      <c r="T1505" s="17">
        <f>Table1[[#This Row],[logistics cost]]/Table1[[#This Row],[Net Sales]]</f>
        <v>5.0245829077956224E-2</v>
      </c>
      <c r="U1505" s="1">
        <f>Table1[[#This Row],[PROFIT]]/Table1[[#This Row],[Volume]]</f>
        <v>151.35137299771168</v>
      </c>
      <c r="V1505" s="1">
        <f>ABS(Table1[[#This Row],[Discounts]])</f>
        <v>1082.1400000000001</v>
      </c>
    </row>
    <row r="1506" spans="1:22" ht="21.75" customHeight="1" x14ac:dyDescent="0.3">
      <c r="A1506" s="1">
        <v>1110020</v>
      </c>
      <c r="B1506" s="1" t="s">
        <v>41</v>
      </c>
      <c r="C1506" s="1">
        <v>202404</v>
      </c>
      <c r="D1506" s="1" t="s">
        <v>16</v>
      </c>
      <c r="E1506" s="1" t="s">
        <v>28</v>
      </c>
      <c r="F1506" s="1" t="s">
        <v>29</v>
      </c>
      <c r="G1506" s="1" t="s">
        <v>39</v>
      </c>
      <c r="H1506" s="1" t="s">
        <v>37</v>
      </c>
      <c r="I1506" s="5">
        <v>183.1</v>
      </c>
      <c r="J1506" s="5">
        <v>82395</v>
      </c>
      <c r="K1506" s="5">
        <v>-8629.36</v>
      </c>
      <c r="L1506" s="5">
        <v>73765.64</v>
      </c>
      <c r="M1506" s="5">
        <v>-46435.24</v>
      </c>
      <c r="N1506" s="5">
        <v>-2290.16</v>
      </c>
      <c r="O1506" s="5">
        <v>-1084.04</v>
      </c>
      <c r="P1506" s="5">
        <f>Table1[[#This Row],[Net Sales]]+(Table1[[#This Row],[Cost of Goods Sold]]+Table1[[#This Row],[Distribution]]+Table1[[#This Row],[Warehousing]])</f>
        <v>23956.200000000004</v>
      </c>
      <c r="Q1506" s="12">
        <f>Table1[[#This Row],[PROFIT]]/Table1[[#This Row],[Net Sales]]</f>
        <v>0.32476095916743897</v>
      </c>
      <c r="R1506" s="14">
        <f>ABS(Table1[[#This Row],[Distribution]])+ABS(Table1[[#This Row],[Warehousing]])</f>
        <v>3374.2</v>
      </c>
      <c r="S1506" s="12">
        <f>ABS(Table1[[#This Row],[Discounts]]/Table1[[#This Row],[Gross Sales]])</f>
        <v>0.1047315977911281</v>
      </c>
      <c r="T1506" s="17">
        <f>Table1[[#This Row],[logistics cost]]/Table1[[#This Row],[Net Sales]]</f>
        <v>4.5742163966855029E-2</v>
      </c>
      <c r="U1506" s="1">
        <f>Table1[[#This Row],[PROFIT]]/Table1[[#This Row],[Volume]]</f>
        <v>130.83670125614421</v>
      </c>
      <c r="V1506" s="1">
        <f>ABS(Table1[[#This Row],[Discounts]])</f>
        <v>8629.36</v>
      </c>
    </row>
    <row r="1507" spans="1:22" ht="21.75" customHeight="1" x14ac:dyDescent="0.3">
      <c r="A1507" s="1">
        <v>1120010</v>
      </c>
      <c r="B1507" s="1" t="s">
        <v>32</v>
      </c>
      <c r="C1507" s="1">
        <v>202510</v>
      </c>
      <c r="D1507" s="1" t="s">
        <v>22</v>
      </c>
      <c r="E1507" s="1" t="s">
        <v>17</v>
      </c>
      <c r="F1507" s="1" t="s">
        <v>18</v>
      </c>
      <c r="G1507" s="1" t="s">
        <v>36</v>
      </c>
      <c r="H1507" s="1" t="s">
        <v>37</v>
      </c>
      <c r="I1507" s="5">
        <v>286.39999999999998</v>
      </c>
      <c r="J1507" s="5">
        <v>137472</v>
      </c>
      <c r="K1507" s="5">
        <v>-15997.26</v>
      </c>
      <c r="L1507" s="5">
        <v>121474.74</v>
      </c>
      <c r="M1507" s="5">
        <v>-76021.820000000007</v>
      </c>
      <c r="N1507" s="5">
        <v>-2525.16</v>
      </c>
      <c r="O1507" s="5">
        <v>-2284.0100000000002</v>
      </c>
      <c r="P1507" s="5">
        <f>Table1[[#This Row],[Net Sales]]+(Table1[[#This Row],[Cost of Goods Sold]]+Table1[[#This Row],[Distribution]]+Table1[[#This Row],[Warehousing]])</f>
        <v>40643.75</v>
      </c>
      <c r="Q1507" s="12">
        <f>Table1[[#This Row],[PROFIT]]/Table1[[#This Row],[Net Sales]]</f>
        <v>0.33458602175234126</v>
      </c>
      <c r="R1507" s="14">
        <f>ABS(Table1[[#This Row],[Distribution]])+ABS(Table1[[#This Row],[Warehousing]])</f>
        <v>4809.17</v>
      </c>
      <c r="S1507" s="12">
        <f>ABS(Table1[[#This Row],[Discounts]]/Table1[[#This Row],[Gross Sales]])</f>
        <v>0.11636740572625698</v>
      </c>
      <c r="T1507" s="17">
        <f>Table1[[#This Row],[logistics cost]]/Table1[[#This Row],[Net Sales]]</f>
        <v>3.9589876874813641E-2</v>
      </c>
      <c r="U1507" s="1">
        <f>Table1[[#This Row],[PROFIT]]/Table1[[#This Row],[Volume]]</f>
        <v>141.91253491620114</v>
      </c>
      <c r="V1507" s="1">
        <f>ABS(Table1[[#This Row],[Discounts]])</f>
        <v>15997.26</v>
      </c>
    </row>
    <row r="1508" spans="1:22" ht="21.75" customHeight="1" x14ac:dyDescent="0.3">
      <c r="A1508" s="1">
        <v>1120020</v>
      </c>
      <c r="B1508" s="1" t="s">
        <v>21</v>
      </c>
      <c r="C1508" s="1">
        <v>202406</v>
      </c>
      <c r="D1508" s="1" t="s">
        <v>22</v>
      </c>
      <c r="E1508" s="1" t="s">
        <v>23</v>
      </c>
      <c r="F1508" s="1" t="s">
        <v>24</v>
      </c>
      <c r="G1508" s="1" t="s">
        <v>35</v>
      </c>
      <c r="H1508" s="1" t="s">
        <v>31</v>
      </c>
      <c r="I1508" s="5">
        <v>94.4</v>
      </c>
      <c r="J1508" s="5">
        <v>35872</v>
      </c>
      <c r="K1508" s="5">
        <v>-1137.99</v>
      </c>
      <c r="L1508" s="5">
        <v>34734.01</v>
      </c>
      <c r="M1508" s="5">
        <v>-23593.65</v>
      </c>
      <c r="N1508" s="5">
        <v>-946.42</v>
      </c>
      <c r="O1508" s="5">
        <v>-500.5</v>
      </c>
      <c r="P1508" s="5">
        <f>Table1[[#This Row],[Net Sales]]+(Table1[[#This Row],[Cost of Goods Sold]]+Table1[[#This Row],[Distribution]]+Table1[[#This Row],[Warehousing]])</f>
        <v>9693.4400000000023</v>
      </c>
      <c r="Q1508" s="12">
        <f>Table1[[#This Row],[PROFIT]]/Table1[[#This Row],[Net Sales]]</f>
        <v>0.27907632893524248</v>
      </c>
      <c r="R1508" s="14">
        <f>ABS(Table1[[#This Row],[Distribution]])+ABS(Table1[[#This Row],[Warehousing]])</f>
        <v>1446.92</v>
      </c>
      <c r="S1508" s="12">
        <f>ABS(Table1[[#This Row],[Discounts]]/Table1[[#This Row],[Gross Sales]])</f>
        <v>3.1723628456735056E-2</v>
      </c>
      <c r="T1508" s="17">
        <f>Table1[[#This Row],[logistics cost]]/Table1[[#This Row],[Net Sales]]</f>
        <v>4.165715389613811E-2</v>
      </c>
      <c r="U1508" s="1">
        <f>Table1[[#This Row],[PROFIT]]/Table1[[#This Row],[Volume]]</f>
        <v>102.68474576271188</v>
      </c>
      <c r="V1508" s="1">
        <f>ABS(Table1[[#This Row],[Discounts]])</f>
        <v>1137.99</v>
      </c>
    </row>
    <row r="1509" spans="1:22" ht="21.75" customHeight="1" x14ac:dyDescent="0.3">
      <c r="A1509" s="1">
        <v>1130010</v>
      </c>
      <c r="B1509" s="1" t="s">
        <v>26</v>
      </c>
      <c r="C1509" s="1">
        <v>202401</v>
      </c>
      <c r="D1509" s="1" t="s">
        <v>27</v>
      </c>
      <c r="E1509" s="1" t="s">
        <v>28</v>
      </c>
      <c r="F1509" s="1" t="s">
        <v>29</v>
      </c>
      <c r="G1509" s="1" t="s">
        <v>39</v>
      </c>
      <c r="H1509" s="1" t="s">
        <v>37</v>
      </c>
      <c r="I1509" s="5">
        <v>292.60000000000002</v>
      </c>
      <c r="J1509" s="5">
        <v>105336</v>
      </c>
      <c r="K1509" s="5">
        <v>-12415.34</v>
      </c>
      <c r="L1509" s="5">
        <v>92920.66</v>
      </c>
      <c r="M1509" s="5">
        <v>-60770.76</v>
      </c>
      <c r="N1509" s="5">
        <v>-3504.23</v>
      </c>
      <c r="O1509" s="5">
        <v>-1847.09</v>
      </c>
      <c r="P1509" s="5">
        <f>Table1[[#This Row],[Net Sales]]+(Table1[[#This Row],[Cost of Goods Sold]]+Table1[[#This Row],[Distribution]]+Table1[[#This Row],[Warehousing]])</f>
        <v>26798.58</v>
      </c>
      <c r="Q1509" s="12">
        <f>Table1[[#This Row],[PROFIT]]/Table1[[#This Row],[Net Sales]]</f>
        <v>0.28840281590767869</v>
      </c>
      <c r="R1509" s="14">
        <f>ABS(Table1[[#This Row],[Distribution]])+ABS(Table1[[#This Row],[Warehousing]])</f>
        <v>5351.32</v>
      </c>
      <c r="S1509" s="12">
        <f>ABS(Table1[[#This Row],[Discounts]]/Table1[[#This Row],[Gross Sales]])</f>
        <v>0.11786416799574695</v>
      </c>
      <c r="T1509" s="17">
        <f>Table1[[#This Row],[logistics cost]]/Table1[[#This Row],[Net Sales]]</f>
        <v>5.7590206526729359E-2</v>
      </c>
      <c r="U1509" s="1">
        <f>Table1[[#This Row],[PROFIT]]/Table1[[#This Row],[Volume]]</f>
        <v>91.587764866712234</v>
      </c>
      <c r="V1509" s="1">
        <f>ABS(Table1[[#This Row],[Discounts]])</f>
        <v>12415.34</v>
      </c>
    </row>
    <row r="1510" spans="1:22" ht="21.75" customHeight="1" x14ac:dyDescent="0.3">
      <c r="A1510" s="1">
        <v>1120010</v>
      </c>
      <c r="B1510" s="1" t="s">
        <v>32</v>
      </c>
      <c r="C1510" s="1">
        <v>202405</v>
      </c>
      <c r="D1510" s="1" t="s">
        <v>22</v>
      </c>
      <c r="E1510" s="1" t="s">
        <v>17</v>
      </c>
      <c r="F1510" s="1" t="s">
        <v>18</v>
      </c>
      <c r="G1510" s="1" t="s">
        <v>38</v>
      </c>
      <c r="H1510" s="1" t="s">
        <v>20</v>
      </c>
      <c r="I1510" s="5">
        <v>78.599999999999994</v>
      </c>
      <c r="J1510" s="5">
        <v>37728</v>
      </c>
      <c r="K1510" s="5">
        <v>-3030.36</v>
      </c>
      <c r="L1510" s="5">
        <v>34697.64</v>
      </c>
      <c r="M1510" s="5">
        <v>-23421.11</v>
      </c>
      <c r="N1510" s="5">
        <v>-770.96</v>
      </c>
      <c r="O1510" s="5">
        <v>-671.41</v>
      </c>
      <c r="P1510" s="5">
        <f>Table1[[#This Row],[Net Sales]]+(Table1[[#This Row],[Cost of Goods Sold]]+Table1[[#This Row],[Distribution]]+Table1[[#This Row],[Warehousing]])</f>
        <v>9834.16</v>
      </c>
      <c r="Q1510" s="12">
        <f>Table1[[#This Row],[PROFIT]]/Table1[[#This Row],[Net Sales]]</f>
        <v>0.28342446345054018</v>
      </c>
      <c r="R1510" s="14">
        <f>ABS(Table1[[#This Row],[Distribution]])+ABS(Table1[[#This Row],[Warehousing]])</f>
        <v>1442.37</v>
      </c>
      <c r="S1510" s="12">
        <f>ABS(Table1[[#This Row],[Discounts]]/Table1[[#This Row],[Gross Sales]])</f>
        <v>8.0321246819338429E-2</v>
      </c>
      <c r="T1510" s="17">
        <f>Table1[[#This Row],[logistics cost]]/Table1[[#This Row],[Net Sales]]</f>
        <v>4.156968600746333E-2</v>
      </c>
      <c r="U1510" s="1">
        <f>Table1[[#This Row],[PROFIT]]/Table1[[#This Row],[Volume]]</f>
        <v>125.11653944020357</v>
      </c>
      <c r="V1510" s="1">
        <f>ABS(Table1[[#This Row],[Discounts]])</f>
        <v>3030.36</v>
      </c>
    </row>
    <row r="1511" spans="1:22" ht="21.75" customHeight="1" x14ac:dyDescent="0.3">
      <c r="A1511" s="1">
        <v>1110020</v>
      </c>
      <c r="B1511" s="1" t="s">
        <v>41</v>
      </c>
      <c r="C1511" s="1">
        <v>202511</v>
      </c>
      <c r="D1511" s="1" t="s">
        <v>16</v>
      </c>
      <c r="E1511" s="1" t="s">
        <v>28</v>
      </c>
      <c r="F1511" s="1" t="s">
        <v>29</v>
      </c>
      <c r="G1511" s="1" t="s">
        <v>40</v>
      </c>
      <c r="H1511" s="1" t="s">
        <v>34</v>
      </c>
      <c r="I1511" s="5">
        <v>248.2</v>
      </c>
      <c r="J1511" s="5">
        <v>111690</v>
      </c>
      <c r="K1511" s="5">
        <v>-10453.879999999999</v>
      </c>
      <c r="L1511" s="5">
        <v>101236.12</v>
      </c>
      <c r="M1511" s="5">
        <v>-64920.97</v>
      </c>
      <c r="N1511" s="5">
        <v>-4016.18</v>
      </c>
      <c r="O1511" s="5">
        <v>-1513.23</v>
      </c>
      <c r="P1511" s="5">
        <f>Table1[[#This Row],[Net Sales]]+(Table1[[#This Row],[Cost of Goods Sold]]+Table1[[#This Row],[Distribution]]+Table1[[#This Row],[Warehousing]])</f>
        <v>30785.740000000005</v>
      </c>
      <c r="Q1511" s="12">
        <f>Table1[[#This Row],[PROFIT]]/Table1[[#This Row],[Net Sales]]</f>
        <v>0.30409837911607052</v>
      </c>
      <c r="R1511" s="14">
        <f>ABS(Table1[[#This Row],[Distribution]])+ABS(Table1[[#This Row],[Warehousing]])</f>
        <v>5529.41</v>
      </c>
      <c r="S1511" s="12">
        <f>ABS(Table1[[#This Row],[Discounts]]/Table1[[#This Row],[Gross Sales]])</f>
        <v>9.3597278180678659E-2</v>
      </c>
      <c r="T1511" s="17">
        <f>Table1[[#This Row],[logistics cost]]/Table1[[#This Row],[Net Sales]]</f>
        <v>5.4618944305649016E-2</v>
      </c>
      <c r="U1511" s="1">
        <f>Table1[[#This Row],[PROFIT]]/Table1[[#This Row],[Volume]]</f>
        <v>124.03601933924257</v>
      </c>
      <c r="V1511" s="1">
        <f>ABS(Table1[[#This Row],[Discounts]])</f>
        <v>10453.879999999999</v>
      </c>
    </row>
    <row r="1512" spans="1:22" ht="21.75" customHeight="1" x14ac:dyDescent="0.3">
      <c r="A1512" s="1">
        <v>1130010</v>
      </c>
      <c r="B1512" s="1" t="s">
        <v>26</v>
      </c>
      <c r="C1512" s="1">
        <v>202412</v>
      </c>
      <c r="D1512" s="1" t="s">
        <v>27</v>
      </c>
      <c r="E1512" s="1" t="s">
        <v>28</v>
      </c>
      <c r="F1512" s="1" t="s">
        <v>29</v>
      </c>
      <c r="G1512" s="1" t="s">
        <v>30</v>
      </c>
      <c r="H1512" s="1" t="s">
        <v>31</v>
      </c>
      <c r="I1512" s="5">
        <v>103.6</v>
      </c>
      <c r="J1512" s="5">
        <v>37296</v>
      </c>
      <c r="K1512" s="5">
        <v>-889.15</v>
      </c>
      <c r="L1512" s="5">
        <v>36406.85</v>
      </c>
      <c r="M1512" s="5">
        <v>-23184.42</v>
      </c>
      <c r="N1512" s="5">
        <v>-1107.08</v>
      </c>
      <c r="O1512" s="5">
        <v>-697.53</v>
      </c>
      <c r="P1512" s="5">
        <f>Table1[[#This Row],[Net Sales]]+(Table1[[#This Row],[Cost of Goods Sold]]+Table1[[#This Row],[Distribution]]+Table1[[#This Row],[Warehousing]])</f>
        <v>11417.82</v>
      </c>
      <c r="Q1512" s="12">
        <f>Table1[[#This Row],[PROFIT]]/Table1[[#This Row],[Net Sales]]</f>
        <v>0.31361735497578064</v>
      </c>
      <c r="R1512" s="14">
        <f>ABS(Table1[[#This Row],[Distribution]])+ABS(Table1[[#This Row],[Warehousing]])</f>
        <v>1804.61</v>
      </c>
      <c r="S1512" s="12">
        <f>ABS(Table1[[#This Row],[Discounts]]/Table1[[#This Row],[Gross Sales]])</f>
        <v>2.3840358215358216E-2</v>
      </c>
      <c r="T1512" s="17">
        <f>Table1[[#This Row],[logistics cost]]/Table1[[#This Row],[Net Sales]]</f>
        <v>4.956786978274693E-2</v>
      </c>
      <c r="U1512" s="1">
        <f>Table1[[#This Row],[PROFIT]]/Table1[[#This Row],[Volume]]</f>
        <v>110.21061776061777</v>
      </c>
      <c r="V1512" s="1">
        <f>ABS(Table1[[#This Row],[Discounts]])</f>
        <v>889.15</v>
      </c>
    </row>
    <row r="1513" spans="1:22" ht="21.75" customHeight="1" x14ac:dyDescent="0.3">
      <c r="A1513" s="1">
        <v>1120020</v>
      </c>
      <c r="B1513" s="1" t="s">
        <v>21</v>
      </c>
      <c r="C1513" s="1">
        <v>202402</v>
      </c>
      <c r="D1513" s="1" t="s">
        <v>22</v>
      </c>
      <c r="E1513" s="1" t="s">
        <v>23</v>
      </c>
      <c r="F1513" s="1" t="s">
        <v>24</v>
      </c>
      <c r="G1513" s="1" t="s">
        <v>33</v>
      </c>
      <c r="H1513" s="1" t="s">
        <v>34</v>
      </c>
      <c r="I1513" s="5">
        <v>212.4</v>
      </c>
      <c r="J1513" s="5">
        <v>80712</v>
      </c>
      <c r="K1513" s="5">
        <v>-7346.04</v>
      </c>
      <c r="L1513" s="5">
        <v>73365.960000000006</v>
      </c>
      <c r="M1513" s="5">
        <v>-46645.11</v>
      </c>
      <c r="N1513" s="5">
        <v>-2928.99</v>
      </c>
      <c r="O1513" s="5">
        <v>-981.28</v>
      </c>
      <c r="P1513" s="5">
        <f>Table1[[#This Row],[Net Sales]]+(Table1[[#This Row],[Cost of Goods Sold]]+Table1[[#This Row],[Distribution]]+Table1[[#This Row],[Warehousing]])</f>
        <v>22810.580000000009</v>
      </c>
      <c r="Q1513" s="12">
        <f>Table1[[#This Row],[PROFIT]]/Table1[[#This Row],[Net Sales]]</f>
        <v>0.31091503471092052</v>
      </c>
      <c r="R1513" s="14">
        <f>ABS(Table1[[#This Row],[Distribution]])+ABS(Table1[[#This Row],[Warehousing]])</f>
        <v>3910.2699999999995</v>
      </c>
      <c r="S1513" s="12">
        <f>ABS(Table1[[#This Row],[Discounts]]/Table1[[#This Row],[Gross Sales]])</f>
        <v>9.1015462384775495E-2</v>
      </c>
      <c r="T1513" s="17">
        <f>Table1[[#This Row],[logistics cost]]/Table1[[#This Row],[Net Sales]]</f>
        <v>5.329815080454204E-2</v>
      </c>
      <c r="U1513" s="1">
        <f>Table1[[#This Row],[PROFIT]]/Table1[[#This Row],[Volume]]</f>
        <v>107.39444444444449</v>
      </c>
      <c r="V1513" s="1">
        <f>ABS(Table1[[#This Row],[Discounts]])</f>
        <v>7346.04</v>
      </c>
    </row>
    <row r="1514" spans="1:22" ht="21.75" customHeight="1" x14ac:dyDescent="0.3">
      <c r="A1514" s="1">
        <v>1120010</v>
      </c>
      <c r="B1514" s="1" t="s">
        <v>32</v>
      </c>
      <c r="C1514" s="1">
        <v>202403</v>
      </c>
      <c r="D1514" s="1" t="s">
        <v>22</v>
      </c>
      <c r="E1514" s="1" t="s">
        <v>17</v>
      </c>
      <c r="F1514" s="1" t="s">
        <v>18</v>
      </c>
      <c r="G1514" s="1" t="s">
        <v>43</v>
      </c>
      <c r="H1514" s="1" t="s">
        <v>31</v>
      </c>
      <c r="I1514" s="5">
        <v>46.6</v>
      </c>
      <c r="J1514" s="5">
        <v>22368</v>
      </c>
      <c r="K1514" s="5">
        <v>-461.4</v>
      </c>
      <c r="L1514" s="5">
        <v>21906.6</v>
      </c>
      <c r="M1514" s="5">
        <v>-14728.3</v>
      </c>
      <c r="N1514" s="5">
        <v>-844.08</v>
      </c>
      <c r="O1514" s="5">
        <v>-221.41</v>
      </c>
      <c r="P1514" s="5">
        <f>Table1[[#This Row],[Net Sales]]+(Table1[[#This Row],[Cost of Goods Sold]]+Table1[[#This Row],[Distribution]]+Table1[[#This Row],[Warehousing]])</f>
        <v>6112.8099999999995</v>
      </c>
      <c r="Q1514" s="12">
        <f>Table1[[#This Row],[PROFIT]]/Table1[[#This Row],[Net Sales]]</f>
        <v>0.279039650151096</v>
      </c>
      <c r="R1514" s="14">
        <f>ABS(Table1[[#This Row],[Distribution]])+ABS(Table1[[#This Row],[Warehousing]])</f>
        <v>1065.49</v>
      </c>
      <c r="S1514" s="12">
        <f>ABS(Table1[[#This Row],[Discounts]]/Table1[[#This Row],[Gross Sales]])</f>
        <v>2.0627682403433475E-2</v>
      </c>
      <c r="T1514" s="17">
        <f>Table1[[#This Row],[logistics cost]]/Table1[[#This Row],[Net Sales]]</f>
        <v>4.8637853432298948E-2</v>
      </c>
      <c r="U1514" s="1">
        <f>Table1[[#This Row],[PROFIT]]/Table1[[#This Row],[Volume]]</f>
        <v>131.17618025751071</v>
      </c>
      <c r="V1514" s="1">
        <f>ABS(Table1[[#This Row],[Discounts]])</f>
        <v>461.4</v>
      </c>
    </row>
    <row r="1515" spans="1:22" ht="21.75" customHeight="1" x14ac:dyDescent="0.3">
      <c r="A1515" s="1">
        <v>1130010</v>
      </c>
      <c r="B1515" s="1" t="s">
        <v>26</v>
      </c>
      <c r="C1515" s="1">
        <v>202501</v>
      </c>
      <c r="D1515" s="1" t="s">
        <v>27</v>
      </c>
      <c r="E1515" s="1" t="s">
        <v>28</v>
      </c>
      <c r="F1515" s="1" t="s">
        <v>29</v>
      </c>
      <c r="G1515" s="1" t="s">
        <v>19</v>
      </c>
      <c r="H1515" s="1" t="s">
        <v>20</v>
      </c>
      <c r="I1515" s="5">
        <v>32</v>
      </c>
      <c r="J1515" s="5">
        <v>11520</v>
      </c>
      <c r="K1515" s="5">
        <v>-853.67</v>
      </c>
      <c r="L1515" s="5">
        <v>10666.33</v>
      </c>
      <c r="M1515" s="5">
        <v>-6861.69</v>
      </c>
      <c r="N1515" s="5">
        <v>-361.65</v>
      </c>
      <c r="O1515" s="5">
        <v>-135.49</v>
      </c>
      <c r="P1515" s="5">
        <f>Table1[[#This Row],[Net Sales]]+(Table1[[#This Row],[Cost of Goods Sold]]+Table1[[#This Row],[Distribution]]+Table1[[#This Row],[Warehousing]])</f>
        <v>3307.5000000000009</v>
      </c>
      <c r="Q1515" s="12">
        <f>Table1[[#This Row],[PROFIT]]/Table1[[#This Row],[Net Sales]]</f>
        <v>0.31008791214972731</v>
      </c>
      <c r="R1515" s="14">
        <f>ABS(Table1[[#This Row],[Distribution]])+ABS(Table1[[#This Row],[Warehousing]])</f>
        <v>497.14</v>
      </c>
      <c r="S1515" s="12">
        <f>ABS(Table1[[#This Row],[Discounts]]/Table1[[#This Row],[Gross Sales]])</f>
        <v>7.4103298611111104E-2</v>
      </c>
      <c r="T1515" s="17">
        <f>Table1[[#This Row],[logistics cost]]/Table1[[#This Row],[Net Sales]]</f>
        <v>4.660834607592302E-2</v>
      </c>
      <c r="U1515" s="1">
        <f>Table1[[#This Row],[PROFIT]]/Table1[[#This Row],[Volume]]</f>
        <v>103.35937500000003</v>
      </c>
      <c r="V1515" s="1">
        <f>ABS(Table1[[#This Row],[Discounts]])</f>
        <v>853.67</v>
      </c>
    </row>
    <row r="1516" spans="1:22" ht="21.75" customHeight="1" x14ac:dyDescent="0.3">
      <c r="A1516" s="1">
        <v>1120020</v>
      </c>
      <c r="B1516" s="1" t="s">
        <v>21</v>
      </c>
      <c r="C1516" s="1">
        <v>202505</v>
      </c>
      <c r="D1516" s="1" t="s">
        <v>22</v>
      </c>
      <c r="E1516" s="1" t="s">
        <v>23</v>
      </c>
      <c r="F1516" s="1" t="s">
        <v>24</v>
      </c>
      <c r="G1516" s="1" t="s">
        <v>40</v>
      </c>
      <c r="H1516" s="1" t="s">
        <v>34</v>
      </c>
      <c r="I1516" s="5">
        <v>263.39999999999998</v>
      </c>
      <c r="J1516" s="5">
        <v>100092</v>
      </c>
      <c r="K1516" s="5">
        <v>-9360.9699999999993</v>
      </c>
      <c r="L1516" s="5">
        <v>90731.03</v>
      </c>
      <c r="M1516" s="5">
        <v>-58469.95</v>
      </c>
      <c r="N1516" s="5">
        <v>-2435.4499999999998</v>
      </c>
      <c r="O1516" s="5">
        <v>-1762.82</v>
      </c>
      <c r="P1516" s="5">
        <f>Table1[[#This Row],[Net Sales]]+(Table1[[#This Row],[Cost of Goods Sold]]+Table1[[#This Row],[Distribution]]+Table1[[#This Row],[Warehousing]])</f>
        <v>28062.810000000005</v>
      </c>
      <c r="Q1516" s="12">
        <f>Table1[[#This Row],[PROFIT]]/Table1[[#This Row],[Net Sales]]</f>
        <v>0.30929672020696786</v>
      </c>
      <c r="R1516" s="14">
        <f>ABS(Table1[[#This Row],[Distribution]])+ABS(Table1[[#This Row],[Warehousing]])</f>
        <v>4198.2699999999995</v>
      </c>
      <c r="S1516" s="12">
        <f>ABS(Table1[[#This Row],[Discounts]]/Table1[[#This Row],[Gross Sales]])</f>
        <v>9.3523658234424323E-2</v>
      </c>
      <c r="T1516" s="17">
        <f>Table1[[#This Row],[logistics cost]]/Table1[[#This Row],[Net Sales]]</f>
        <v>4.6271600796331747E-2</v>
      </c>
      <c r="U1516" s="1">
        <f>Table1[[#This Row],[PROFIT]]/Table1[[#This Row],[Volume]]</f>
        <v>106.54066059225515</v>
      </c>
      <c r="V1516" s="1">
        <f>ABS(Table1[[#This Row],[Discounts]])</f>
        <v>9360.9699999999993</v>
      </c>
    </row>
    <row r="1517" spans="1:22" ht="21.75" customHeight="1" x14ac:dyDescent="0.3">
      <c r="A1517" s="1">
        <v>1120010</v>
      </c>
      <c r="B1517" s="1" t="s">
        <v>32</v>
      </c>
      <c r="C1517" s="1">
        <v>202410</v>
      </c>
      <c r="D1517" s="1" t="s">
        <v>22</v>
      </c>
      <c r="E1517" s="1" t="s">
        <v>17</v>
      </c>
      <c r="F1517" s="1" t="s">
        <v>18</v>
      </c>
      <c r="G1517" s="1" t="s">
        <v>39</v>
      </c>
      <c r="H1517" s="1" t="s">
        <v>37</v>
      </c>
      <c r="I1517" s="5">
        <v>116.7</v>
      </c>
      <c r="J1517" s="5">
        <v>56016</v>
      </c>
      <c r="K1517" s="5">
        <v>-6527.79</v>
      </c>
      <c r="L1517" s="5">
        <v>49488.21</v>
      </c>
      <c r="M1517" s="5">
        <v>-33410.81</v>
      </c>
      <c r="N1517" s="5">
        <v>-1073.69</v>
      </c>
      <c r="O1517" s="5">
        <v>-824.58</v>
      </c>
      <c r="P1517" s="5">
        <f>Table1[[#This Row],[Net Sales]]+(Table1[[#This Row],[Cost of Goods Sold]]+Table1[[#This Row],[Distribution]]+Table1[[#This Row],[Warehousing]])</f>
        <v>14179.129999999997</v>
      </c>
      <c r="Q1517" s="12">
        <f>Table1[[#This Row],[PROFIT]]/Table1[[#This Row],[Net Sales]]</f>
        <v>0.28651531344536402</v>
      </c>
      <c r="R1517" s="14">
        <f>ABS(Table1[[#This Row],[Distribution]])+ABS(Table1[[#This Row],[Warehousing]])</f>
        <v>1898.27</v>
      </c>
      <c r="S1517" s="12">
        <f>ABS(Table1[[#This Row],[Discounts]]/Table1[[#This Row],[Gross Sales]])</f>
        <v>0.11653438303341902</v>
      </c>
      <c r="T1517" s="17">
        <f>Table1[[#This Row],[logistics cost]]/Table1[[#This Row],[Net Sales]]</f>
        <v>3.8358025073042652E-2</v>
      </c>
      <c r="U1517" s="1">
        <f>Table1[[#This Row],[PROFIT]]/Table1[[#This Row],[Volume]]</f>
        <v>121.50068551842328</v>
      </c>
      <c r="V1517" s="1">
        <f>ABS(Table1[[#This Row],[Discounts]])</f>
        <v>6527.79</v>
      </c>
    </row>
    <row r="1518" spans="1:22" ht="21.75" customHeight="1" x14ac:dyDescent="0.3">
      <c r="A1518" s="1">
        <v>1120010</v>
      </c>
      <c r="B1518" s="1" t="s">
        <v>32</v>
      </c>
      <c r="C1518" s="1">
        <v>202405</v>
      </c>
      <c r="D1518" s="1" t="s">
        <v>22</v>
      </c>
      <c r="E1518" s="1" t="s">
        <v>17</v>
      </c>
      <c r="F1518" s="1" t="s">
        <v>18</v>
      </c>
      <c r="G1518" s="1" t="s">
        <v>25</v>
      </c>
      <c r="H1518" s="1" t="s">
        <v>20</v>
      </c>
      <c r="I1518" s="5">
        <v>98.7</v>
      </c>
      <c r="J1518" s="5">
        <v>47376</v>
      </c>
      <c r="K1518" s="5">
        <v>-2994.71</v>
      </c>
      <c r="L1518" s="5">
        <v>44381.29</v>
      </c>
      <c r="M1518" s="5">
        <v>-27714.560000000001</v>
      </c>
      <c r="N1518" s="5">
        <v>-1219.05</v>
      </c>
      <c r="O1518" s="5">
        <v>-512.16</v>
      </c>
      <c r="P1518" s="5">
        <f>Table1[[#This Row],[Net Sales]]+(Table1[[#This Row],[Cost of Goods Sold]]+Table1[[#This Row],[Distribution]]+Table1[[#This Row],[Warehousing]])</f>
        <v>14935.52</v>
      </c>
      <c r="Q1518" s="12">
        <f>Table1[[#This Row],[PROFIT]]/Table1[[#This Row],[Net Sales]]</f>
        <v>0.33652739701797763</v>
      </c>
      <c r="R1518" s="14">
        <f>ABS(Table1[[#This Row],[Distribution]])+ABS(Table1[[#This Row],[Warehousing]])</f>
        <v>1731.21</v>
      </c>
      <c r="S1518" s="12">
        <f>ABS(Table1[[#This Row],[Discounts]]/Table1[[#This Row],[Gross Sales]])</f>
        <v>6.321154170888213E-2</v>
      </c>
      <c r="T1518" s="17">
        <f>Table1[[#This Row],[logistics cost]]/Table1[[#This Row],[Net Sales]]</f>
        <v>3.9007653901001978E-2</v>
      </c>
      <c r="U1518" s="1">
        <f>Table1[[#This Row],[PROFIT]]/Table1[[#This Row],[Volume]]</f>
        <v>151.3223910840932</v>
      </c>
      <c r="V1518" s="1">
        <f>ABS(Table1[[#This Row],[Discounts]])</f>
        <v>2994.71</v>
      </c>
    </row>
    <row r="1519" spans="1:22" ht="21.75" customHeight="1" x14ac:dyDescent="0.3">
      <c r="A1519" s="1">
        <v>1110020</v>
      </c>
      <c r="B1519" s="1" t="s">
        <v>41</v>
      </c>
      <c r="C1519" s="1">
        <v>202401</v>
      </c>
      <c r="D1519" s="1" t="s">
        <v>16</v>
      </c>
      <c r="E1519" s="1" t="s">
        <v>28</v>
      </c>
      <c r="F1519" s="1" t="s">
        <v>29</v>
      </c>
      <c r="G1519" s="1" t="s">
        <v>25</v>
      </c>
      <c r="H1519" s="1" t="s">
        <v>20</v>
      </c>
      <c r="I1519" s="5">
        <v>89.5</v>
      </c>
      <c r="J1519" s="5">
        <v>40275</v>
      </c>
      <c r="K1519" s="5">
        <v>-3306.38</v>
      </c>
      <c r="L1519" s="5">
        <v>36968.620000000003</v>
      </c>
      <c r="M1519" s="5">
        <v>-23677.22</v>
      </c>
      <c r="N1519" s="5">
        <v>-1411.4</v>
      </c>
      <c r="O1519" s="5">
        <v>-395.71</v>
      </c>
      <c r="P1519" s="5">
        <f>Table1[[#This Row],[Net Sales]]+(Table1[[#This Row],[Cost of Goods Sold]]+Table1[[#This Row],[Distribution]]+Table1[[#This Row],[Warehousing]])</f>
        <v>11484.29</v>
      </c>
      <c r="Q1519" s="12">
        <f>Table1[[#This Row],[PROFIT]]/Table1[[#This Row],[Net Sales]]</f>
        <v>0.31064968072922389</v>
      </c>
      <c r="R1519" s="14">
        <f>ABS(Table1[[#This Row],[Distribution]])+ABS(Table1[[#This Row],[Warehousing]])</f>
        <v>1807.1100000000001</v>
      </c>
      <c r="S1519" s="12">
        <f>ABS(Table1[[#This Row],[Discounts]]/Table1[[#This Row],[Gross Sales]])</f>
        <v>8.2095096213531976E-2</v>
      </c>
      <c r="T1519" s="17">
        <f>Table1[[#This Row],[logistics cost]]/Table1[[#This Row],[Net Sales]]</f>
        <v>4.8882268258863867E-2</v>
      </c>
      <c r="U1519" s="1">
        <f>Table1[[#This Row],[PROFIT]]/Table1[[#This Row],[Volume]]</f>
        <v>128.31608938547487</v>
      </c>
      <c r="V1519" s="1">
        <f>ABS(Table1[[#This Row],[Discounts]])</f>
        <v>3306.38</v>
      </c>
    </row>
    <row r="1520" spans="1:22" ht="21.75" customHeight="1" x14ac:dyDescent="0.3">
      <c r="A1520" s="1">
        <v>1130010</v>
      </c>
      <c r="B1520" s="1" t="s">
        <v>26</v>
      </c>
      <c r="C1520" s="1">
        <v>202411</v>
      </c>
      <c r="D1520" s="1" t="s">
        <v>27</v>
      </c>
      <c r="E1520" s="1" t="s">
        <v>28</v>
      </c>
      <c r="F1520" s="1" t="s">
        <v>29</v>
      </c>
      <c r="G1520" s="1" t="s">
        <v>43</v>
      </c>
      <c r="H1520" s="1" t="s">
        <v>31</v>
      </c>
      <c r="I1520" s="5">
        <v>96.5</v>
      </c>
      <c r="J1520" s="5">
        <v>34740</v>
      </c>
      <c r="K1520" s="5">
        <v>-768.33</v>
      </c>
      <c r="L1520" s="5">
        <v>33971.67</v>
      </c>
      <c r="M1520" s="5">
        <v>-21311.06</v>
      </c>
      <c r="N1520" s="5">
        <v>-1157.8499999999999</v>
      </c>
      <c r="O1520" s="5">
        <v>-407.5</v>
      </c>
      <c r="P1520" s="5">
        <f>Table1[[#This Row],[Net Sales]]+(Table1[[#This Row],[Cost of Goods Sold]]+Table1[[#This Row],[Distribution]]+Table1[[#This Row],[Warehousing]])</f>
        <v>11095.259999999998</v>
      </c>
      <c r="Q1520" s="12">
        <f>Table1[[#This Row],[PROFIT]]/Table1[[#This Row],[Net Sales]]</f>
        <v>0.32660331387888786</v>
      </c>
      <c r="R1520" s="14">
        <f>ABS(Table1[[#This Row],[Distribution]])+ABS(Table1[[#This Row],[Warehousing]])</f>
        <v>1565.35</v>
      </c>
      <c r="S1520" s="12">
        <f>ABS(Table1[[#This Row],[Discounts]]/Table1[[#This Row],[Gross Sales]])</f>
        <v>2.2116580310880832E-2</v>
      </c>
      <c r="T1520" s="17">
        <f>Table1[[#This Row],[logistics cost]]/Table1[[#This Row],[Net Sales]]</f>
        <v>4.6078099781376655E-2</v>
      </c>
      <c r="U1520" s="1">
        <f>Table1[[#This Row],[PROFIT]]/Table1[[#This Row],[Volume]]</f>
        <v>114.97678756476682</v>
      </c>
      <c r="V1520" s="1">
        <f>ABS(Table1[[#This Row],[Discounts]])</f>
        <v>768.33</v>
      </c>
    </row>
    <row r="1521" spans="1:22" ht="21.75" customHeight="1" x14ac:dyDescent="0.3">
      <c r="A1521" s="1">
        <v>1110010</v>
      </c>
      <c r="B1521" s="1" t="s">
        <v>15</v>
      </c>
      <c r="C1521" s="1">
        <v>202511</v>
      </c>
      <c r="D1521" s="1" t="s">
        <v>16</v>
      </c>
      <c r="E1521" s="1" t="s">
        <v>17</v>
      </c>
      <c r="F1521" s="1" t="s">
        <v>18</v>
      </c>
      <c r="G1521" s="1" t="s">
        <v>36</v>
      </c>
      <c r="H1521" s="1" t="s">
        <v>37</v>
      </c>
      <c r="I1521" s="5">
        <v>287.8</v>
      </c>
      <c r="J1521" s="5">
        <v>120876</v>
      </c>
      <c r="K1521" s="5">
        <v>-9688.65</v>
      </c>
      <c r="L1521" s="5">
        <v>111187.35</v>
      </c>
      <c r="M1521" s="5">
        <v>-74217.06</v>
      </c>
      <c r="N1521" s="5">
        <v>-2742.05</v>
      </c>
      <c r="O1521" s="5">
        <v>-1167.47</v>
      </c>
      <c r="P1521" s="5">
        <f>Table1[[#This Row],[Net Sales]]+(Table1[[#This Row],[Cost of Goods Sold]]+Table1[[#This Row],[Distribution]]+Table1[[#This Row],[Warehousing]])</f>
        <v>33060.770000000004</v>
      </c>
      <c r="Q1521" s="12">
        <f>Table1[[#This Row],[PROFIT]]/Table1[[#This Row],[Net Sales]]</f>
        <v>0.29734290816356357</v>
      </c>
      <c r="R1521" s="14">
        <f>ABS(Table1[[#This Row],[Distribution]])+ABS(Table1[[#This Row],[Warehousing]])</f>
        <v>3909.5200000000004</v>
      </c>
      <c r="S1521" s="12">
        <f>ABS(Table1[[#This Row],[Discounts]]/Table1[[#This Row],[Gross Sales]])</f>
        <v>8.015362851186339E-2</v>
      </c>
      <c r="T1521" s="17">
        <f>Table1[[#This Row],[logistics cost]]/Table1[[#This Row],[Net Sales]]</f>
        <v>3.5161553899791663E-2</v>
      </c>
      <c r="U1521" s="1">
        <f>Table1[[#This Row],[PROFIT]]/Table1[[#This Row],[Volume]]</f>
        <v>114.87411396803337</v>
      </c>
      <c r="V1521" s="1">
        <f>ABS(Table1[[#This Row],[Discounts]])</f>
        <v>9688.65</v>
      </c>
    </row>
    <row r="1522" spans="1:22" ht="21.75" customHeight="1" x14ac:dyDescent="0.3">
      <c r="A1522" s="1">
        <v>1110010</v>
      </c>
      <c r="B1522" s="1" t="s">
        <v>15</v>
      </c>
      <c r="C1522" s="1">
        <v>202509</v>
      </c>
      <c r="D1522" s="1" t="s">
        <v>16</v>
      </c>
      <c r="E1522" s="1" t="s">
        <v>17</v>
      </c>
      <c r="F1522" s="1" t="s">
        <v>18</v>
      </c>
      <c r="G1522" s="1" t="s">
        <v>35</v>
      </c>
      <c r="H1522" s="1" t="s">
        <v>31</v>
      </c>
      <c r="I1522" s="5">
        <v>68.2</v>
      </c>
      <c r="J1522" s="5">
        <v>28644</v>
      </c>
      <c r="K1522" s="5">
        <v>-845.6</v>
      </c>
      <c r="L1522" s="5">
        <v>27798.400000000001</v>
      </c>
      <c r="M1522" s="5">
        <v>-17564.09</v>
      </c>
      <c r="N1522" s="5">
        <v>-1105.23</v>
      </c>
      <c r="O1522" s="5">
        <v>-446.29</v>
      </c>
      <c r="P1522" s="5">
        <f>Table1[[#This Row],[Net Sales]]+(Table1[[#This Row],[Cost of Goods Sold]]+Table1[[#This Row],[Distribution]]+Table1[[#This Row],[Warehousing]])</f>
        <v>8682.7900000000009</v>
      </c>
      <c r="Q1522" s="12">
        <f>Table1[[#This Row],[PROFIT]]/Table1[[#This Row],[Net Sales]]</f>
        <v>0.31234855243467252</v>
      </c>
      <c r="R1522" s="14">
        <f>ABS(Table1[[#This Row],[Distribution]])+ABS(Table1[[#This Row],[Warehousing]])</f>
        <v>1551.52</v>
      </c>
      <c r="S1522" s="12">
        <f>ABS(Table1[[#This Row],[Discounts]]/Table1[[#This Row],[Gross Sales]])</f>
        <v>2.9521016617790812E-2</v>
      </c>
      <c r="T1522" s="17">
        <f>Table1[[#This Row],[logistics cost]]/Table1[[#This Row],[Net Sales]]</f>
        <v>5.5813284217796702E-2</v>
      </c>
      <c r="U1522" s="1">
        <f>Table1[[#This Row],[PROFIT]]/Table1[[#This Row],[Volume]]</f>
        <v>127.31363636363638</v>
      </c>
      <c r="V1522" s="1">
        <f>ABS(Table1[[#This Row],[Discounts]])</f>
        <v>845.6</v>
      </c>
    </row>
    <row r="1523" spans="1:22" ht="21.75" customHeight="1" x14ac:dyDescent="0.3">
      <c r="A1523" s="1">
        <v>1110020</v>
      </c>
      <c r="B1523" s="1" t="s">
        <v>41</v>
      </c>
      <c r="C1523" s="1">
        <v>202512</v>
      </c>
      <c r="D1523" s="1" t="s">
        <v>16</v>
      </c>
      <c r="E1523" s="1" t="s">
        <v>28</v>
      </c>
      <c r="F1523" s="1" t="s">
        <v>29</v>
      </c>
      <c r="G1523" s="1" t="s">
        <v>35</v>
      </c>
      <c r="H1523" s="1" t="s">
        <v>31</v>
      </c>
      <c r="I1523" s="5">
        <v>84.4</v>
      </c>
      <c r="J1523" s="5">
        <v>37980</v>
      </c>
      <c r="K1523" s="5">
        <v>-1416.66</v>
      </c>
      <c r="L1523" s="5">
        <v>36563.339999999997</v>
      </c>
      <c r="M1523" s="5">
        <v>-22803.68</v>
      </c>
      <c r="N1523" s="5">
        <v>-866.5</v>
      </c>
      <c r="O1523" s="5">
        <v>-367.94</v>
      </c>
      <c r="P1523" s="5">
        <f>Table1[[#This Row],[Net Sales]]+(Table1[[#This Row],[Cost of Goods Sold]]+Table1[[#This Row],[Distribution]]+Table1[[#This Row],[Warehousing]])</f>
        <v>12525.219999999998</v>
      </c>
      <c r="Q1523" s="12">
        <f>Table1[[#This Row],[PROFIT]]/Table1[[#This Row],[Net Sales]]</f>
        <v>0.34256224951002834</v>
      </c>
      <c r="R1523" s="14">
        <f>ABS(Table1[[#This Row],[Distribution]])+ABS(Table1[[#This Row],[Warehousing]])</f>
        <v>1234.44</v>
      </c>
      <c r="S1523" s="12">
        <f>ABS(Table1[[#This Row],[Discounts]]/Table1[[#This Row],[Gross Sales]])</f>
        <v>3.7300157977883101E-2</v>
      </c>
      <c r="T1523" s="17">
        <f>Table1[[#This Row],[logistics cost]]/Table1[[#This Row],[Net Sales]]</f>
        <v>3.3761685885370436E-2</v>
      </c>
      <c r="U1523" s="1">
        <f>Table1[[#This Row],[PROFIT]]/Table1[[#This Row],[Volume]]</f>
        <v>148.40308056872033</v>
      </c>
      <c r="V1523" s="1">
        <f>ABS(Table1[[#This Row],[Discounts]])</f>
        <v>1416.66</v>
      </c>
    </row>
    <row r="1524" spans="1:22" ht="21.75" customHeight="1" x14ac:dyDescent="0.3">
      <c r="A1524" s="1">
        <v>1110020</v>
      </c>
      <c r="B1524" s="1" t="s">
        <v>41</v>
      </c>
      <c r="C1524" s="1">
        <v>202405</v>
      </c>
      <c r="D1524" s="1" t="s">
        <v>16</v>
      </c>
      <c r="E1524" s="1" t="s">
        <v>28</v>
      </c>
      <c r="F1524" s="1" t="s">
        <v>29</v>
      </c>
      <c r="G1524" s="1" t="s">
        <v>39</v>
      </c>
      <c r="H1524" s="1" t="s">
        <v>37</v>
      </c>
      <c r="I1524" s="5">
        <v>269.5</v>
      </c>
      <c r="J1524" s="5">
        <v>121275</v>
      </c>
      <c r="K1524" s="5">
        <v>-12493.43</v>
      </c>
      <c r="L1524" s="5">
        <v>108781.57</v>
      </c>
      <c r="M1524" s="5">
        <v>-68680.41</v>
      </c>
      <c r="N1524" s="5">
        <v>-2445.4299999999998</v>
      </c>
      <c r="O1524" s="5">
        <v>-1916.37</v>
      </c>
      <c r="P1524" s="5">
        <f>Table1[[#This Row],[Net Sales]]+(Table1[[#This Row],[Cost of Goods Sold]]+Table1[[#This Row],[Distribution]]+Table1[[#This Row],[Warehousing]])</f>
        <v>35739.360000000015</v>
      </c>
      <c r="Q1524" s="12">
        <f>Table1[[#This Row],[PROFIT]]/Table1[[#This Row],[Net Sales]]</f>
        <v>0.32854241761724906</v>
      </c>
      <c r="R1524" s="14">
        <f>ABS(Table1[[#This Row],[Distribution]])+ABS(Table1[[#This Row],[Warehousing]])</f>
        <v>4361.7999999999993</v>
      </c>
      <c r="S1524" s="12">
        <f>ABS(Table1[[#This Row],[Discounts]]/Table1[[#This Row],[Gross Sales]])</f>
        <v>0.10301735724592867</v>
      </c>
      <c r="T1524" s="17">
        <f>Table1[[#This Row],[logistics cost]]/Table1[[#This Row],[Net Sales]]</f>
        <v>4.0096865673109876E-2</v>
      </c>
      <c r="U1524" s="1">
        <f>Table1[[#This Row],[PROFIT]]/Table1[[#This Row],[Volume]]</f>
        <v>132.61358070500933</v>
      </c>
      <c r="V1524" s="1">
        <f>ABS(Table1[[#This Row],[Discounts]])</f>
        <v>12493.43</v>
      </c>
    </row>
    <row r="1525" spans="1:22" ht="21.75" customHeight="1" x14ac:dyDescent="0.3">
      <c r="A1525" s="1">
        <v>1110020</v>
      </c>
      <c r="B1525" s="1" t="s">
        <v>41</v>
      </c>
      <c r="C1525" s="1">
        <v>202408</v>
      </c>
      <c r="D1525" s="1" t="s">
        <v>16</v>
      </c>
      <c r="E1525" s="1" t="s">
        <v>28</v>
      </c>
      <c r="F1525" s="1" t="s">
        <v>29</v>
      </c>
      <c r="G1525" s="1" t="s">
        <v>39</v>
      </c>
      <c r="H1525" s="1" t="s">
        <v>37</v>
      </c>
      <c r="I1525" s="5">
        <v>90.6</v>
      </c>
      <c r="J1525" s="5">
        <v>40770</v>
      </c>
      <c r="K1525" s="5">
        <v>-4297.6400000000003</v>
      </c>
      <c r="L1525" s="5">
        <v>36472.36</v>
      </c>
      <c r="M1525" s="5">
        <v>-23909.040000000001</v>
      </c>
      <c r="N1525" s="5">
        <v>-1168.25</v>
      </c>
      <c r="O1525" s="5">
        <v>-549.51</v>
      </c>
      <c r="P1525" s="5">
        <f>Table1[[#This Row],[Net Sales]]+(Table1[[#This Row],[Cost of Goods Sold]]+Table1[[#This Row],[Distribution]]+Table1[[#This Row],[Warehousing]])</f>
        <v>10845.560000000001</v>
      </c>
      <c r="Q1525" s="12">
        <f>Table1[[#This Row],[PROFIT]]/Table1[[#This Row],[Net Sales]]</f>
        <v>0.29736381193868455</v>
      </c>
      <c r="R1525" s="14">
        <f>ABS(Table1[[#This Row],[Distribution]])+ABS(Table1[[#This Row],[Warehousing]])</f>
        <v>1717.76</v>
      </c>
      <c r="S1525" s="12">
        <f>ABS(Table1[[#This Row],[Discounts]]/Table1[[#This Row],[Gross Sales]])</f>
        <v>0.10541182241844495</v>
      </c>
      <c r="T1525" s="17">
        <f>Table1[[#This Row],[logistics cost]]/Table1[[#This Row],[Net Sales]]</f>
        <v>4.7097582936777328E-2</v>
      </c>
      <c r="U1525" s="1">
        <f>Table1[[#This Row],[PROFIT]]/Table1[[#This Row],[Volume]]</f>
        <v>119.70816777041945</v>
      </c>
      <c r="V1525" s="1">
        <f>ABS(Table1[[#This Row],[Discounts]])</f>
        <v>4297.6400000000003</v>
      </c>
    </row>
    <row r="1526" spans="1:22" ht="21.75" customHeight="1" x14ac:dyDescent="0.3">
      <c r="A1526" s="1">
        <v>1120010</v>
      </c>
      <c r="B1526" s="1" t="s">
        <v>32</v>
      </c>
      <c r="C1526" s="1">
        <v>202409</v>
      </c>
      <c r="D1526" s="1" t="s">
        <v>22</v>
      </c>
      <c r="E1526" s="1" t="s">
        <v>17</v>
      </c>
      <c r="F1526" s="1" t="s">
        <v>18</v>
      </c>
      <c r="G1526" s="1" t="s">
        <v>39</v>
      </c>
      <c r="H1526" s="1" t="s">
        <v>37</v>
      </c>
      <c r="I1526" s="5">
        <v>256.10000000000002</v>
      </c>
      <c r="J1526" s="5">
        <v>122928</v>
      </c>
      <c r="K1526" s="5">
        <v>-13450.5</v>
      </c>
      <c r="L1526" s="5">
        <v>109477.5</v>
      </c>
      <c r="M1526" s="5">
        <v>-71361.05</v>
      </c>
      <c r="N1526" s="5">
        <v>-3623.36</v>
      </c>
      <c r="O1526" s="5">
        <v>-2154.67</v>
      </c>
      <c r="P1526" s="5">
        <f>Table1[[#This Row],[Net Sales]]+(Table1[[#This Row],[Cost of Goods Sold]]+Table1[[#This Row],[Distribution]]+Table1[[#This Row],[Warehousing]])</f>
        <v>32338.42</v>
      </c>
      <c r="Q1526" s="12">
        <f>Table1[[#This Row],[PROFIT]]/Table1[[#This Row],[Net Sales]]</f>
        <v>0.29538873284464845</v>
      </c>
      <c r="R1526" s="14">
        <f>ABS(Table1[[#This Row],[Distribution]])+ABS(Table1[[#This Row],[Warehousing]])</f>
        <v>5778.0300000000007</v>
      </c>
      <c r="S1526" s="12">
        <f>ABS(Table1[[#This Row],[Discounts]]/Table1[[#This Row],[Gross Sales]])</f>
        <v>0.10941770792659118</v>
      </c>
      <c r="T1526" s="17">
        <f>Table1[[#This Row],[logistics cost]]/Table1[[#This Row],[Net Sales]]</f>
        <v>5.2778242104542038E-2</v>
      </c>
      <c r="U1526" s="1">
        <f>Table1[[#This Row],[PROFIT]]/Table1[[#This Row],[Volume]]</f>
        <v>126.27262787973446</v>
      </c>
      <c r="V1526" s="1">
        <f>ABS(Table1[[#This Row],[Discounts]])</f>
        <v>13450.5</v>
      </c>
    </row>
    <row r="1527" spans="1:22" ht="21.75" customHeight="1" x14ac:dyDescent="0.3">
      <c r="A1527" s="1">
        <v>1120010</v>
      </c>
      <c r="B1527" s="1" t="s">
        <v>32</v>
      </c>
      <c r="C1527" s="1">
        <v>202403</v>
      </c>
      <c r="D1527" s="1" t="s">
        <v>22</v>
      </c>
      <c r="E1527" s="1" t="s">
        <v>17</v>
      </c>
      <c r="F1527" s="1" t="s">
        <v>18</v>
      </c>
      <c r="G1527" s="1" t="s">
        <v>33</v>
      </c>
      <c r="H1527" s="1" t="s">
        <v>34</v>
      </c>
      <c r="I1527" s="5">
        <v>65.400000000000006</v>
      </c>
      <c r="J1527" s="5">
        <v>31392</v>
      </c>
      <c r="K1527" s="5">
        <v>-2662.6</v>
      </c>
      <c r="L1527" s="5">
        <v>28729.4</v>
      </c>
      <c r="M1527" s="5">
        <v>-19368.259999999998</v>
      </c>
      <c r="N1527" s="5">
        <v>-609.29999999999995</v>
      </c>
      <c r="O1527" s="5">
        <v>-504.39</v>
      </c>
      <c r="P1527" s="5">
        <f>Table1[[#This Row],[Net Sales]]+(Table1[[#This Row],[Cost of Goods Sold]]+Table1[[#This Row],[Distribution]]+Table1[[#This Row],[Warehousing]])</f>
        <v>8247.4500000000044</v>
      </c>
      <c r="Q1527" s="12">
        <f>Table1[[#This Row],[PROFIT]]/Table1[[#This Row],[Net Sales]]</f>
        <v>0.2870735205051273</v>
      </c>
      <c r="R1527" s="14">
        <f>ABS(Table1[[#This Row],[Distribution]])+ABS(Table1[[#This Row],[Warehousing]])</f>
        <v>1113.69</v>
      </c>
      <c r="S1527" s="12">
        <f>ABS(Table1[[#This Row],[Discounts]]/Table1[[#This Row],[Gross Sales]])</f>
        <v>8.4817787971457698E-2</v>
      </c>
      <c r="T1527" s="17">
        <f>Table1[[#This Row],[logistics cost]]/Table1[[#This Row],[Net Sales]]</f>
        <v>3.8764819314012822E-2</v>
      </c>
      <c r="U1527" s="1">
        <f>Table1[[#This Row],[PROFIT]]/Table1[[#This Row],[Volume]]</f>
        <v>126.10779816513767</v>
      </c>
      <c r="V1527" s="1">
        <f>ABS(Table1[[#This Row],[Discounts]])</f>
        <v>2662.6</v>
      </c>
    </row>
    <row r="1528" spans="1:22" ht="21.75" customHeight="1" x14ac:dyDescent="0.3">
      <c r="A1528" s="1">
        <v>1120020</v>
      </c>
      <c r="B1528" s="1" t="s">
        <v>21</v>
      </c>
      <c r="C1528" s="1">
        <v>202401</v>
      </c>
      <c r="D1528" s="1" t="s">
        <v>22</v>
      </c>
      <c r="E1528" s="1" t="s">
        <v>23</v>
      </c>
      <c r="F1528" s="1" t="s">
        <v>24</v>
      </c>
      <c r="G1528" s="1" t="s">
        <v>42</v>
      </c>
      <c r="H1528" s="1" t="s">
        <v>20</v>
      </c>
      <c r="I1528" s="5">
        <v>117.5</v>
      </c>
      <c r="J1528" s="5">
        <v>44650</v>
      </c>
      <c r="K1528" s="5">
        <v>-3582.49</v>
      </c>
      <c r="L1528" s="5">
        <v>41067.51</v>
      </c>
      <c r="M1528" s="5">
        <v>-26246.41</v>
      </c>
      <c r="N1528" s="5">
        <v>-1454.93</v>
      </c>
      <c r="O1528" s="5">
        <v>-786.23</v>
      </c>
      <c r="P1528" s="5">
        <f>Table1[[#This Row],[Net Sales]]+(Table1[[#This Row],[Cost of Goods Sold]]+Table1[[#This Row],[Distribution]]+Table1[[#This Row],[Warehousing]])</f>
        <v>12579.940000000002</v>
      </c>
      <c r="Q1528" s="12">
        <f>Table1[[#This Row],[PROFIT]]/Table1[[#This Row],[Net Sales]]</f>
        <v>0.30632341722203271</v>
      </c>
      <c r="R1528" s="14">
        <f>ABS(Table1[[#This Row],[Distribution]])+ABS(Table1[[#This Row],[Warehousing]])</f>
        <v>2241.16</v>
      </c>
      <c r="S1528" s="12">
        <f>ABS(Table1[[#This Row],[Discounts]]/Table1[[#This Row],[Gross Sales]])</f>
        <v>8.023493840985442E-2</v>
      </c>
      <c r="T1528" s="17">
        <f>Table1[[#This Row],[logistics cost]]/Table1[[#This Row],[Net Sales]]</f>
        <v>5.4572580611778013E-2</v>
      </c>
      <c r="U1528" s="1">
        <f>Table1[[#This Row],[PROFIT]]/Table1[[#This Row],[Volume]]</f>
        <v>107.06331914893619</v>
      </c>
      <c r="V1528" s="1">
        <f>ABS(Table1[[#This Row],[Discounts]])</f>
        <v>3582.49</v>
      </c>
    </row>
    <row r="1529" spans="1:22" ht="21.75" customHeight="1" x14ac:dyDescent="0.3">
      <c r="A1529" s="1">
        <v>1130010</v>
      </c>
      <c r="B1529" s="1" t="s">
        <v>26</v>
      </c>
      <c r="C1529" s="1">
        <v>202512</v>
      </c>
      <c r="D1529" s="1" t="s">
        <v>27</v>
      </c>
      <c r="E1529" s="1" t="s">
        <v>28</v>
      </c>
      <c r="F1529" s="1" t="s">
        <v>29</v>
      </c>
      <c r="G1529" s="1" t="s">
        <v>19</v>
      </c>
      <c r="H1529" s="1" t="s">
        <v>20</v>
      </c>
      <c r="I1529" s="5">
        <v>102.4</v>
      </c>
      <c r="J1529" s="5">
        <v>36864</v>
      </c>
      <c r="K1529" s="5">
        <v>-2710.37</v>
      </c>
      <c r="L1529" s="5">
        <v>34153.629999999997</v>
      </c>
      <c r="M1529" s="5">
        <v>-22696.16</v>
      </c>
      <c r="N1529" s="5">
        <v>-1011.25</v>
      </c>
      <c r="O1529" s="5">
        <v>-512.20000000000005</v>
      </c>
      <c r="P1529" s="5">
        <f>Table1[[#This Row],[Net Sales]]+(Table1[[#This Row],[Cost of Goods Sold]]+Table1[[#This Row],[Distribution]]+Table1[[#This Row],[Warehousing]])</f>
        <v>9934.0199999999968</v>
      </c>
      <c r="Q1529" s="12">
        <f>Table1[[#This Row],[PROFIT]]/Table1[[#This Row],[Net Sales]]</f>
        <v>0.29086278676673599</v>
      </c>
      <c r="R1529" s="14">
        <f>ABS(Table1[[#This Row],[Distribution]])+ABS(Table1[[#This Row],[Warehousing]])</f>
        <v>1523.45</v>
      </c>
      <c r="S1529" s="12">
        <f>ABS(Table1[[#This Row],[Discounts]]/Table1[[#This Row],[Gross Sales]])</f>
        <v>7.3523491753472225E-2</v>
      </c>
      <c r="T1529" s="17">
        <f>Table1[[#This Row],[logistics cost]]/Table1[[#This Row],[Net Sales]]</f>
        <v>4.4605800320493022E-2</v>
      </c>
      <c r="U1529" s="1">
        <f>Table1[[#This Row],[PROFIT]]/Table1[[#This Row],[Volume]]</f>
        <v>97.011914062499969</v>
      </c>
      <c r="V1529" s="1">
        <f>ABS(Table1[[#This Row],[Discounts]])</f>
        <v>2710.37</v>
      </c>
    </row>
    <row r="1530" spans="1:22" ht="21.75" customHeight="1" x14ac:dyDescent="0.3">
      <c r="A1530" s="1">
        <v>1120020</v>
      </c>
      <c r="B1530" s="1" t="s">
        <v>21</v>
      </c>
      <c r="C1530" s="1">
        <v>202408</v>
      </c>
      <c r="D1530" s="1" t="s">
        <v>22</v>
      </c>
      <c r="E1530" s="1" t="s">
        <v>23</v>
      </c>
      <c r="F1530" s="1" t="s">
        <v>24</v>
      </c>
      <c r="G1530" s="1" t="s">
        <v>33</v>
      </c>
      <c r="H1530" s="1" t="s">
        <v>34</v>
      </c>
      <c r="I1530" s="5">
        <v>196.8</v>
      </c>
      <c r="J1530" s="5">
        <v>74784</v>
      </c>
      <c r="K1530" s="5">
        <v>-5330.68</v>
      </c>
      <c r="L1530" s="5">
        <v>69453.320000000007</v>
      </c>
      <c r="M1530" s="5">
        <v>-44531.64</v>
      </c>
      <c r="N1530" s="5">
        <v>-2034.91</v>
      </c>
      <c r="O1530" s="5">
        <v>-1015.16</v>
      </c>
      <c r="P1530" s="5">
        <f>Table1[[#This Row],[Net Sales]]+(Table1[[#This Row],[Cost of Goods Sold]]+Table1[[#This Row],[Distribution]]+Table1[[#This Row],[Warehousing]])</f>
        <v>21871.61</v>
      </c>
      <c r="Q1530" s="12">
        <f>Table1[[#This Row],[PROFIT]]/Table1[[#This Row],[Net Sales]]</f>
        <v>0.3149109358631092</v>
      </c>
      <c r="R1530" s="14">
        <f>ABS(Table1[[#This Row],[Distribution]])+ABS(Table1[[#This Row],[Warehousing]])</f>
        <v>3050.07</v>
      </c>
      <c r="S1530" s="12">
        <f>ABS(Table1[[#This Row],[Discounts]]/Table1[[#This Row],[Gross Sales]])</f>
        <v>7.1281022678647846E-2</v>
      </c>
      <c r="T1530" s="17">
        <f>Table1[[#This Row],[logistics cost]]/Table1[[#This Row],[Net Sales]]</f>
        <v>4.3915395261162463E-2</v>
      </c>
      <c r="U1530" s="1">
        <f>Table1[[#This Row],[PROFIT]]/Table1[[#This Row],[Volume]]</f>
        <v>111.13622967479674</v>
      </c>
      <c r="V1530" s="1">
        <f>ABS(Table1[[#This Row],[Discounts]])</f>
        <v>5330.68</v>
      </c>
    </row>
    <row r="1531" spans="1:22" ht="21.75" customHeight="1" x14ac:dyDescent="0.3">
      <c r="A1531" s="1">
        <v>1120020</v>
      </c>
      <c r="B1531" s="1" t="s">
        <v>21</v>
      </c>
      <c r="C1531" s="1">
        <v>202503</v>
      </c>
      <c r="D1531" s="1" t="s">
        <v>22</v>
      </c>
      <c r="E1531" s="1" t="s">
        <v>23</v>
      </c>
      <c r="F1531" s="1" t="s">
        <v>24</v>
      </c>
      <c r="G1531" s="1" t="s">
        <v>35</v>
      </c>
      <c r="H1531" s="1" t="s">
        <v>31</v>
      </c>
      <c r="I1531" s="5">
        <v>26.8</v>
      </c>
      <c r="J1531" s="5">
        <v>10184</v>
      </c>
      <c r="K1531" s="5">
        <v>-353.97</v>
      </c>
      <c r="L1531" s="5">
        <v>9830.0300000000007</v>
      </c>
      <c r="M1531" s="5">
        <v>-6322.03</v>
      </c>
      <c r="N1531" s="5">
        <v>-383.3</v>
      </c>
      <c r="O1531" s="5">
        <v>-184.15</v>
      </c>
      <c r="P1531" s="5">
        <f>Table1[[#This Row],[Net Sales]]+(Table1[[#This Row],[Cost of Goods Sold]]+Table1[[#This Row],[Distribution]]+Table1[[#This Row],[Warehousing]])</f>
        <v>2940.5500000000011</v>
      </c>
      <c r="Q1531" s="12">
        <f>Table1[[#This Row],[PROFIT]]/Table1[[#This Row],[Net Sales]]</f>
        <v>0.29913947363334609</v>
      </c>
      <c r="R1531" s="14">
        <f>ABS(Table1[[#This Row],[Distribution]])+ABS(Table1[[#This Row],[Warehousing]])</f>
        <v>567.45000000000005</v>
      </c>
      <c r="S1531" s="12">
        <f>ABS(Table1[[#This Row],[Discounts]]/Table1[[#This Row],[Gross Sales]])</f>
        <v>3.4757462686567167E-2</v>
      </c>
      <c r="T1531" s="17">
        <f>Table1[[#This Row],[logistics cost]]/Table1[[#This Row],[Net Sales]]</f>
        <v>5.7726171741083195E-2</v>
      </c>
      <c r="U1531" s="1">
        <f>Table1[[#This Row],[PROFIT]]/Table1[[#This Row],[Volume]]</f>
        <v>109.72201492537317</v>
      </c>
      <c r="V1531" s="1">
        <f>ABS(Table1[[#This Row],[Discounts]])</f>
        <v>353.97</v>
      </c>
    </row>
    <row r="1532" spans="1:22" ht="21.75" customHeight="1" x14ac:dyDescent="0.3">
      <c r="A1532" s="1">
        <v>1120010</v>
      </c>
      <c r="B1532" s="1" t="s">
        <v>32</v>
      </c>
      <c r="C1532" s="1">
        <v>202405</v>
      </c>
      <c r="D1532" s="1" t="s">
        <v>22</v>
      </c>
      <c r="E1532" s="1" t="s">
        <v>17</v>
      </c>
      <c r="F1532" s="1" t="s">
        <v>18</v>
      </c>
      <c r="G1532" s="1" t="s">
        <v>43</v>
      </c>
      <c r="H1532" s="1" t="s">
        <v>31</v>
      </c>
      <c r="I1532" s="5">
        <v>53.9</v>
      </c>
      <c r="J1532" s="5">
        <v>25872</v>
      </c>
      <c r="K1532" s="5">
        <v>-524.66</v>
      </c>
      <c r="L1532" s="5">
        <v>25347.34</v>
      </c>
      <c r="M1532" s="5">
        <v>-16918.91</v>
      </c>
      <c r="N1532" s="5">
        <v>-842.43</v>
      </c>
      <c r="O1532" s="5">
        <v>-297.27</v>
      </c>
      <c r="P1532" s="5">
        <f>Table1[[#This Row],[Net Sales]]+(Table1[[#This Row],[Cost of Goods Sold]]+Table1[[#This Row],[Distribution]]+Table1[[#This Row],[Warehousing]])</f>
        <v>7288.73</v>
      </c>
      <c r="Q1532" s="12">
        <f>Table1[[#This Row],[PROFIT]]/Table1[[#This Row],[Net Sales]]</f>
        <v>0.28755403920095757</v>
      </c>
      <c r="R1532" s="14">
        <f>ABS(Table1[[#This Row],[Distribution]])+ABS(Table1[[#This Row],[Warehousing]])</f>
        <v>1139.6999999999998</v>
      </c>
      <c r="S1532" s="12">
        <f>ABS(Table1[[#This Row],[Discounts]]/Table1[[#This Row],[Gross Sales]])</f>
        <v>2.0279066171923314E-2</v>
      </c>
      <c r="T1532" s="17">
        <f>Table1[[#This Row],[logistics cost]]/Table1[[#This Row],[Net Sales]]</f>
        <v>4.4963297923963613E-2</v>
      </c>
      <c r="U1532" s="1">
        <f>Table1[[#This Row],[PROFIT]]/Table1[[#This Row],[Volume]]</f>
        <v>135.2269016697588</v>
      </c>
      <c r="V1532" s="1">
        <f>ABS(Table1[[#This Row],[Discounts]])</f>
        <v>524.66</v>
      </c>
    </row>
    <row r="1533" spans="1:22" ht="21.75" customHeight="1" x14ac:dyDescent="0.3">
      <c r="A1533" s="1">
        <v>1130010</v>
      </c>
      <c r="B1533" s="1" t="s">
        <v>26</v>
      </c>
      <c r="C1533" s="1">
        <v>202404</v>
      </c>
      <c r="D1533" s="1" t="s">
        <v>27</v>
      </c>
      <c r="E1533" s="1" t="s">
        <v>28</v>
      </c>
      <c r="F1533" s="1" t="s">
        <v>29</v>
      </c>
      <c r="G1533" s="1" t="s">
        <v>36</v>
      </c>
      <c r="H1533" s="1" t="s">
        <v>37</v>
      </c>
      <c r="I1533" s="5">
        <v>54.1</v>
      </c>
      <c r="J1533" s="5">
        <v>19476</v>
      </c>
      <c r="K1533" s="5">
        <v>-1926.01</v>
      </c>
      <c r="L1533" s="5">
        <v>17549.990000000002</v>
      </c>
      <c r="M1533" s="5">
        <v>-11166.24</v>
      </c>
      <c r="N1533" s="5">
        <v>-420.41</v>
      </c>
      <c r="O1533" s="5">
        <v>-262.77999999999997</v>
      </c>
      <c r="P1533" s="5">
        <f>Table1[[#This Row],[Net Sales]]+(Table1[[#This Row],[Cost of Goods Sold]]+Table1[[#This Row],[Distribution]]+Table1[[#This Row],[Warehousing]])</f>
        <v>5700.5600000000013</v>
      </c>
      <c r="Q1533" s="12">
        <f>Table1[[#This Row],[PROFIT]]/Table1[[#This Row],[Net Sales]]</f>
        <v>0.3248184186999537</v>
      </c>
      <c r="R1533" s="14">
        <f>ABS(Table1[[#This Row],[Distribution]])+ABS(Table1[[#This Row],[Warehousing]])</f>
        <v>683.19</v>
      </c>
      <c r="S1533" s="12">
        <f>ABS(Table1[[#This Row],[Discounts]]/Table1[[#This Row],[Gross Sales]])</f>
        <v>9.8891456151160406E-2</v>
      </c>
      <c r="T1533" s="17">
        <f>Table1[[#This Row],[logistics cost]]/Table1[[#This Row],[Net Sales]]</f>
        <v>3.892822730953123E-2</v>
      </c>
      <c r="U1533" s="1">
        <f>Table1[[#This Row],[PROFIT]]/Table1[[#This Row],[Volume]]</f>
        <v>105.37079482439928</v>
      </c>
      <c r="V1533" s="1">
        <f>ABS(Table1[[#This Row],[Discounts]])</f>
        <v>1926.01</v>
      </c>
    </row>
    <row r="1534" spans="1:22" ht="21.75" customHeight="1" x14ac:dyDescent="0.3">
      <c r="A1534" s="1">
        <v>1110020</v>
      </c>
      <c r="B1534" s="1" t="s">
        <v>41</v>
      </c>
      <c r="C1534" s="1">
        <v>202408</v>
      </c>
      <c r="D1534" s="1" t="s">
        <v>16</v>
      </c>
      <c r="E1534" s="1" t="s">
        <v>28</v>
      </c>
      <c r="F1534" s="1" t="s">
        <v>29</v>
      </c>
      <c r="G1534" s="1" t="s">
        <v>40</v>
      </c>
      <c r="H1534" s="1" t="s">
        <v>34</v>
      </c>
      <c r="I1534" s="5">
        <v>97.5</v>
      </c>
      <c r="J1534" s="5">
        <v>43875</v>
      </c>
      <c r="K1534" s="5">
        <v>-3869.98</v>
      </c>
      <c r="L1534" s="5">
        <v>40005.019999999997</v>
      </c>
      <c r="M1534" s="5">
        <v>-26001.19</v>
      </c>
      <c r="N1534" s="5">
        <v>-1148.23</v>
      </c>
      <c r="O1534" s="5">
        <v>-740.73</v>
      </c>
      <c r="P1534" s="5">
        <f>Table1[[#This Row],[Net Sales]]+(Table1[[#This Row],[Cost of Goods Sold]]+Table1[[#This Row],[Distribution]]+Table1[[#This Row],[Warehousing]])</f>
        <v>12114.869999999999</v>
      </c>
      <c r="Q1534" s="12">
        <f>Table1[[#This Row],[PROFIT]]/Table1[[#This Row],[Net Sales]]</f>
        <v>0.3028337443650822</v>
      </c>
      <c r="R1534" s="14">
        <f>ABS(Table1[[#This Row],[Distribution]])+ABS(Table1[[#This Row],[Warehousing]])</f>
        <v>1888.96</v>
      </c>
      <c r="S1534" s="12">
        <f>ABS(Table1[[#This Row],[Discounts]]/Table1[[#This Row],[Gross Sales]])</f>
        <v>8.820467236467236E-2</v>
      </c>
      <c r="T1534" s="17">
        <f>Table1[[#This Row],[logistics cost]]/Table1[[#This Row],[Net Sales]]</f>
        <v>4.7218074131696479E-2</v>
      </c>
      <c r="U1534" s="1">
        <f>Table1[[#This Row],[PROFIT]]/Table1[[#This Row],[Volume]]</f>
        <v>124.25507692307691</v>
      </c>
      <c r="V1534" s="1">
        <f>ABS(Table1[[#This Row],[Discounts]])</f>
        <v>3869.98</v>
      </c>
    </row>
    <row r="1535" spans="1:22" ht="21.75" customHeight="1" x14ac:dyDescent="0.3">
      <c r="A1535" s="1">
        <v>1120020</v>
      </c>
      <c r="B1535" s="1" t="s">
        <v>21</v>
      </c>
      <c r="C1535" s="1">
        <v>202404</v>
      </c>
      <c r="D1535" s="1" t="s">
        <v>22</v>
      </c>
      <c r="E1535" s="1" t="s">
        <v>23</v>
      </c>
      <c r="F1535" s="1" t="s">
        <v>24</v>
      </c>
      <c r="G1535" s="1" t="s">
        <v>19</v>
      </c>
      <c r="H1535" s="1" t="s">
        <v>20</v>
      </c>
      <c r="I1535" s="5">
        <v>17.399999999999999</v>
      </c>
      <c r="J1535" s="5">
        <v>6612</v>
      </c>
      <c r="K1535" s="5">
        <v>-460.85</v>
      </c>
      <c r="L1535" s="5">
        <v>6151.15</v>
      </c>
      <c r="M1535" s="5">
        <v>-3989.65</v>
      </c>
      <c r="N1535" s="5">
        <v>-158.62</v>
      </c>
      <c r="O1535" s="5">
        <v>-75.98</v>
      </c>
      <c r="P1535" s="5">
        <f>Table1[[#This Row],[Net Sales]]+(Table1[[#This Row],[Cost of Goods Sold]]+Table1[[#This Row],[Distribution]]+Table1[[#This Row],[Warehousing]])</f>
        <v>1926.8999999999996</v>
      </c>
      <c r="Q1535" s="12">
        <f>Table1[[#This Row],[PROFIT]]/Table1[[#This Row],[Net Sales]]</f>
        <v>0.31325849637872588</v>
      </c>
      <c r="R1535" s="14">
        <f>ABS(Table1[[#This Row],[Distribution]])+ABS(Table1[[#This Row],[Warehousing]])</f>
        <v>234.60000000000002</v>
      </c>
      <c r="S1535" s="12">
        <f>ABS(Table1[[#This Row],[Discounts]]/Table1[[#This Row],[Gross Sales]])</f>
        <v>6.9699032062915917E-2</v>
      </c>
      <c r="T1535" s="17">
        <f>Table1[[#This Row],[logistics cost]]/Table1[[#This Row],[Net Sales]]</f>
        <v>3.8139209741267902E-2</v>
      </c>
      <c r="U1535" s="1">
        <f>Table1[[#This Row],[PROFIT]]/Table1[[#This Row],[Volume]]</f>
        <v>110.74137931034481</v>
      </c>
      <c r="V1535" s="1">
        <f>ABS(Table1[[#This Row],[Discounts]])</f>
        <v>460.85</v>
      </c>
    </row>
    <row r="1536" spans="1:22" ht="21.75" customHeight="1" x14ac:dyDescent="0.3">
      <c r="A1536" s="1">
        <v>1120020</v>
      </c>
      <c r="B1536" s="1" t="s">
        <v>21</v>
      </c>
      <c r="C1536" s="1">
        <v>202504</v>
      </c>
      <c r="D1536" s="1" t="s">
        <v>22</v>
      </c>
      <c r="E1536" s="1" t="s">
        <v>23</v>
      </c>
      <c r="F1536" s="1" t="s">
        <v>24</v>
      </c>
      <c r="G1536" s="1" t="s">
        <v>39</v>
      </c>
      <c r="H1536" s="1" t="s">
        <v>37</v>
      </c>
      <c r="I1536" s="5">
        <v>53.2</v>
      </c>
      <c r="J1536" s="5">
        <v>20216</v>
      </c>
      <c r="K1536" s="5">
        <v>-1866.35</v>
      </c>
      <c r="L1536" s="5">
        <v>18349.650000000001</v>
      </c>
      <c r="M1536" s="5">
        <v>-11551.4</v>
      </c>
      <c r="N1536" s="5">
        <v>-598.37</v>
      </c>
      <c r="O1536" s="5">
        <v>-309.02</v>
      </c>
      <c r="P1536" s="5">
        <f>Table1[[#This Row],[Net Sales]]+(Table1[[#This Row],[Cost of Goods Sold]]+Table1[[#This Row],[Distribution]]+Table1[[#This Row],[Warehousing]])</f>
        <v>5890.8600000000006</v>
      </c>
      <c r="Q1536" s="12">
        <f>Table1[[#This Row],[PROFIT]]/Table1[[#This Row],[Net Sales]]</f>
        <v>0.32103391617823773</v>
      </c>
      <c r="R1536" s="14">
        <f>ABS(Table1[[#This Row],[Distribution]])+ABS(Table1[[#This Row],[Warehousing]])</f>
        <v>907.39</v>
      </c>
      <c r="S1536" s="12">
        <f>ABS(Table1[[#This Row],[Discounts]]/Table1[[#This Row],[Gross Sales]])</f>
        <v>9.2320439256034822E-2</v>
      </c>
      <c r="T1536" s="17">
        <f>Table1[[#This Row],[logistics cost]]/Table1[[#This Row],[Net Sales]]</f>
        <v>4.9449989509336684E-2</v>
      </c>
      <c r="U1536" s="1">
        <f>Table1[[#This Row],[PROFIT]]/Table1[[#This Row],[Volume]]</f>
        <v>110.73045112781955</v>
      </c>
      <c r="V1536" s="1">
        <f>ABS(Table1[[#This Row],[Discounts]])</f>
        <v>1866.35</v>
      </c>
    </row>
    <row r="1537" spans="1:22" ht="21.75" customHeight="1" x14ac:dyDescent="0.3">
      <c r="A1537" s="1">
        <v>1120020</v>
      </c>
      <c r="B1537" s="1" t="s">
        <v>21</v>
      </c>
      <c r="C1537" s="1">
        <v>202505</v>
      </c>
      <c r="D1537" s="1" t="s">
        <v>22</v>
      </c>
      <c r="E1537" s="1" t="s">
        <v>23</v>
      </c>
      <c r="F1537" s="1" t="s">
        <v>24</v>
      </c>
      <c r="G1537" s="1" t="s">
        <v>38</v>
      </c>
      <c r="H1537" s="1" t="s">
        <v>20</v>
      </c>
      <c r="I1537" s="5">
        <v>41</v>
      </c>
      <c r="J1537" s="5">
        <v>15580</v>
      </c>
      <c r="K1537" s="5">
        <v>-1273.55</v>
      </c>
      <c r="L1537" s="5">
        <v>14306.45</v>
      </c>
      <c r="M1537" s="5">
        <v>-9562.82</v>
      </c>
      <c r="N1537" s="5">
        <v>-533.37</v>
      </c>
      <c r="O1537" s="5">
        <v>-195.94</v>
      </c>
      <c r="P1537" s="5">
        <f>Table1[[#This Row],[Net Sales]]+(Table1[[#This Row],[Cost of Goods Sold]]+Table1[[#This Row],[Distribution]]+Table1[[#This Row],[Warehousing]])</f>
        <v>4014.3199999999997</v>
      </c>
      <c r="Q1537" s="12">
        <f>Table1[[#This Row],[PROFIT]]/Table1[[#This Row],[Net Sales]]</f>
        <v>0.28059511618885186</v>
      </c>
      <c r="R1537" s="14">
        <f>ABS(Table1[[#This Row],[Distribution]])+ABS(Table1[[#This Row],[Warehousing]])</f>
        <v>729.31</v>
      </c>
      <c r="S1537" s="12">
        <f>ABS(Table1[[#This Row],[Discounts]]/Table1[[#This Row],[Gross Sales]])</f>
        <v>8.1742618741976886E-2</v>
      </c>
      <c r="T1537" s="17">
        <f>Table1[[#This Row],[logistics cost]]/Table1[[#This Row],[Net Sales]]</f>
        <v>5.0977705859944288E-2</v>
      </c>
      <c r="U1537" s="1">
        <f>Table1[[#This Row],[PROFIT]]/Table1[[#This Row],[Volume]]</f>
        <v>97.910243902439021</v>
      </c>
      <c r="V1537" s="1">
        <f>ABS(Table1[[#This Row],[Discounts]])</f>
        <v>1273.55</v>
      </c>
    </row>
    <row r="1538" spans="1:22" ht="21.75" customHeight="1" x14ac:dyDescent="0.3">
      <c r="A1538" s="1">
        <v>1120020</v>
      </c>
      <c r="B1538" s="1" t="s">
        <v>21</v>
      </c>
      <c r="C1538" s="1">
        <v>202503</v>
      </c>
      <c r="D1538" s="1" t="s">
        <v>22</v>
      </c>
      <c r="E1538" s="1" t="s">
        <v>23</v>
      </c>
      <c r="F1538" s="1" t="s">
        <v>24</v>
      </c>
      <c r="G1538" s="1" t="s">
        <v>25</v>
      </c>
      <c r="H1538" s="1" t="s">
        <v>20</v>
      </c>
      <c r="I1538" s="5">
        <v>50.7</v>
      </c>
      <c r="J1538" s="5">
        <v>19266</v>
      </c>
      <c r="K1538" s="5">
        <v>-1298.21</v>
      </c>
      <c r="L1538" s="5">
        <v>17967.79</v>
      </c>
      <c r="M1538" s="5">
        <v>-12158.35</v>
      </c>
      <c r="N1538" s="5">
        <v>-606.69000000000005</v>
      </c>
      <c r="O1538" s="5">
        <v>-343.21</v>
      </c>
      <c r="P1538" s="5">
        <f>Table1[[#This Row],[Net Sales]]+(Table1[[#This Row],[Cost of Goods Sold]]+Table1[[#This Row],[Distribution]]+Table1[[#This Row],[Warehousing]])</f>
        <v>4859.5400000000009</v>
      </c>
      <c r="Q1538" s="12">
        <f>Table1[[#This Row],[PROFIT]]/Table1[[#This Row],[Net Sales]]</f>
        <v>0.27045841475217602</v>
      </c>
      <c r="R1538" s="14">
        <f>ABS(Table1[[#This Row],[Distribution]])+ABS(Table1[[#This Row],[Warehousing]])</f>
        <v>949.90000000000009</v>
      </c>
      <c r="S1538" s="12">
        <f>ABS(Table1[[#This Row],[Discounts]]/Table1[[#This Row],[Gross Sales]])</f>
        <v>6.7383473476590891E-2</v>
      </c>
      <c r="T1538" s="17">
        <f>Table1[[#This Row],[logistics cost]]/Table1[[#This Row],[Net Sales]]</f>
        <v>5.2866824467561122E-2</v>
      </c>
      <c r="U1538" s="1">
        <f>Table1[[#This Row],[PROFIT]]/Table1[[#This Row],[Volume]]</f>
        <v>95.848915187376733</v>
      </c>
      <c r="V1538" s="1">
        <f>ABS(Table1[[#This Row],[Discounts]])</f>
        <v>1298.21</v>
      </c>
    </row>
    <row r="1539" spans="1:22" ht="21.75" customHeight="1" x14ac:dyDescent="0.3">
      <c r="A1539" s="1">
        <v>1120010</v>
      </c>
      <c r="B1539" s="1" t="s">
        <v>32</v>
      </c>
      <c r="C1539" s="1">
        <v>202506</v>
      </c>
      <c r="D1539" s="1" t="s">
        <v>22</v>
      </c>
      <c r="E1539" s="1" t="s">
        <v>17</v>
      </c>
      <c r="F1539" s="1" t="s">
        <v>18</v>
      </c>
      <c r="G1539" s="1" t="s">
        <v>35</v>
      </c>
      <c r="H1539" s="1" t="s">
        <v>31</v>
      </c>
      <c r="I1539" s="5">
        <v>47.5</v>
      </c>
      <c r="J1539" s="5">
        <v>22800</v>
      </c>
      <c r="K1539" s="5">
        <v>-817.98</v>
      </c>
      <c r="L1539" s="5">
        <v>21982.02</v>
      </c>
      <c r="M1539" s="5">
        <v>-14549.89</v>
      </c>
      <c r="N1539" s="5">
        <v>-836.13</v>
      </c>
      <c r="O1539" s="5">
        <v>-432.05</v>
      </c>
      <c r="P1539" s="5">
        <f>Table1[[#This Row],[Net Sales]]+(Table1[[#This Row],[Cost of Goods Sold]]+Table1[[#This Row],[Distribution]]+Table1[[#This Row],[Warehousing]])</f>
        <v>6163.9500000000025</v>
      </c>
      <c r="Q1539" s="12">
        <f>Table1[[#This Row],[PROFIT]]/Table1[[#This Row],[Net Sales]]</f>
        <v>0.28040871585049976</v>
      </c>
      <c r="R1539" s="14">
        <f>ABS(Table1[[#This Row],[Distribution]])+ABS(Table1[[#This Row],[Warehousing]])</f>
        <v>1268.18</v>
      </c>
      <c r="S1539" s="12">
        <f>ABS(Table1[[#This Row],[Discounts]]/Table1[[#This Row],[Gross Sales]])</f>
        <v>3.5876315789473687E-2</v>
      </c>
      <c r="T1539" s="17">
        <f>Table1[[#This Row],[logistics cost]]/Table1[[#This Row],[Net Sales]]</f>
        <v>5.7691695303707304E-2</v>
      </c>
      <c r="U1539" s="1">
        <f>Table1[[#This Row],[PROFIT]]/Table1[[#This Row],[Volume]]</f>
        <v>129.76736842105268</v>
      </c>
      <c r="V1539" s="1">
        <f>ABS(Table1[[#This Row],[Discounts]])</f>
        <v>817.98</v>
      </c>
    </row>
    <row r="1540" spans="1:22" ht="21.75" customHeight="1" x14ac:dyDescent="0.3">
      <c r="A1540" s="1">
        <v>1130010</v>
      </c>
      <c r="B1540" s="1" t="s">
        <v>26</v>
      </c>
      <c r="C1540" s="1">
        <v>202408</v>
      </c>
      <c r="D1540" s="1" t="s">
        <v>27</v>
      </c>
      <c r="E1540" s="1" t="s">
        <v>28</v>
      </c>
      <c r="F1540" s="1" t="s">
        <v>29</v>
      </c>
      <c r="G1540" s="1" t="s">
        <v>36</v>
      </c>
      <c r="H1540" s="1" t="s">
        <v>37</v>
      </c>
      <c r="I1540" s="5">
        <v>172.1</v>
      </c>
      <c r="J1540" s="5">
        <v>61956</v>
      </c>
      <c r="K1540" s="5">
        <v>-6120.64</v>
      </c>
      <c r="L1540" s="5">
        <v>55835.360000000001</v>
      </c>
      <c r="M1540" s="5">
        <v>-34682.910000000003</v>
      </c>
      <c r="N1540" s="5">
        <v>-1687.3</v>
      </c>
      <c r="O1540" s="5">
        <v>-611.72</v>
      </c>
      <c r="P1540" s="5">
        <f>Table1[[#This Row],[Net Sales]]+(Table1[[#This Row],[Cost of Goods Sold]]+Table1[[#This Row],[Distribution]]+Table1[[#This Row],[Warehousing]])</f>
        <v>18853.429999999993</v>
      </c>
      <c r="Q1540" s="12">
        <f>Table1[[#This Row],[PROFIT]]/Table1[[#This Row],[Net Sales]]</f>
        <v>0.33766111653976966</v>
      </c>
      <c r="R1540" s="14">
        <f>ABS(Table1[[#This Row],[Distribution]])+ABS(Table1[[#This Row],[Warehousing]])</f>
        <v>2299.02</v>
      </c>
      <c r="S1540" s="12">
        <f>ABS(Table1[[#This Row],[Discounts]]/Table1[[#This Row],[Gross Sales]])</f>
        <v>9.8790109109690757E-2</v>
      </c>
      <c r="T1540" s="17">
        <f>Table1[[#This Row],[logistics cost]]/Table1[[#This Row],[Net Sales]]</f>
        <v>4.1174983021511818E-2</v>
      </c>
      <c r="U1540" s="1">
        <f>Table1[[#This Row],[PROFIT]]/Table1[[#This Row],[Volume]]</f>
        <v>109.5492736780941</v>
      </c>
      <c r="V1540" s="1">
        <f>ABS(Table1[[#This Row],[Discounts]])</f>
        <v>6120.64</v>
      </c>
    </row>
    <row r="1541" spans="1:22" ht="21.75" customHeight="1" x14ac:dyDescent="0.3">
      <c r="A1541" s="1">
        <v>1110020</v>
      </c>
      <c r="B1541" s="1" t="s">
        <v>41</v>
      </c>
      <c r="C1541" s="1">
        <v>202505</v>
      </c>
      <c r="D1541" s="1" t="s">
        <v>16</v>
      </c>
      <c r="E1541" s="1" t="s">
        <v>28</v>
      </c>
      <c r="F1541" s="1" t="s">
        <v>29</v>
      </c>
      <c r="G1541" s="1" t="s">
        <v>33</v>
      </c>
      <c r="H1541" s="1" t="s">
        <v>34</v>
      </c>
      <c r="I1541" s="5">
        <v>172.7</v>
      </c>
      <c r="J1541" s="5">
        <v>77715</v>
      </c>
      <c r="K1541" s="5">
        <v>-6844.98</v>
      </c>
      <c r="L1541" s="5">
        <v>70870.02</v>
      </c>
      <c r="M1541" s="5">
        <v>-47727.74</v>
      </c>
      <c r="N1541" s="5">
        <v>-2775.66</v>
      </c>
      <c r="O1541" s="5">
        <v>-897.22</v>
      </c>
      <c r="P1541" s="5">
        <f>Table1[[#This Row],[Net Sales]]+(Table1[[#This Row],[Cost of Goods Sold]]+Table1[[#This Row],[Distribution]]+Table1[[#This Row],[Warehousing]])</f>
        <v>19469.400000000009</v>
      </c>
      <c r="Q1541" s="12">
        <f>Table1[[#This Row],[PROFIT]]/Table1[[#This Row],[Net Sales]]</f>
        <v>0.27471983216598511</v>
      </c>
      <c r="R1541" s="14">
        <f>ABS(Table1[[#This Row],[Distribution]])+ABS(Table1[[#This Row],[Warehousing]])</f>
        <v>3672.88</v>
      </c>
      <c r="S1541" s="12">
        <f>ABS(Table1[[#This Row],[Discounts]]/Table1[[#This Row],[Gross Sales]])</f>
        <v>8.8077977224474038E-2</v>
      </c>
      <c r="T1541" s="17">
        <f>Table1[[#This Row],[logistics cost]]/Table1[[#This Row],[Net Sales]]</f>
        <v>5.1825581536452225E-2</v>
      </c>
      <c r="U1541" s="1">
        <f>Table1[[#This Row],[PROFIT]]/Table1[[#This Row],[Volume]]</f>
        <v>112.73537927041117</v>
      </c>
      <c r="V1541" s="1">
        <f>ABS(Table1[[#This Row],[Discounts]])</f>
        <v>6844.98</v>
      </c>
    </row>
    <row r="1542" spans="1:22" ht="21.75" customHeight="1" x14ac:dyDescent="0.3">
      <c r="A1542" s="1">
        <v>1120020</v>
      </c>
      <c r="B1542" s="1" t="s">
        <v>21</v>
      </c>
      <c r="C1542" s="1">
        <v>202409</v>
      </c>
      <c r="D1542" s="1" t="s">
        <v>22</v>
      </c>
      <c r="E1542" s="1" t="s">
        <v>23</v>
      </c>
      <c r="F1542" s="1" t="s">
        <v>24</v>
      </c>
      <c r="G1542" s="1" t="s">
        <v>30</v>
      </c>
      <c r="H1542" s="1" t="s">
        <v>31</v>
      </c>
      <c r="I1542" s="5">
        <v>88.3</v>
      </c>
      <c r="J1542" s="5">
        <v>33554</v>
      </c>
      <c r="K1542" s="5">
        <v>-915.21</v>
      </c>
      <c r="L1542" s="5">
        <v>32638.79</v>
      </c>
      <c r="M1542" s="5">
        <v>-21759.16</v>
      </c>
      <c r="N1542" s="5">
        <v>-962.03</v>
      </c>
      <c r="O1542" s="5">
        <v>-399.28</v>
      </c>
      <c r="P1542" s="5">
        <f>Table1[[#This Row],[Net Sales]]+(Table1[[#This Row],[Cost of Goods Sold]]+Table1[[#This Row],[Distribution]]+Table1[[#This Row],[Warehousing]])</f>
        <v>9518.3200000000033</v>
      </c>
      <c r="Q1542" s="12">
        <f>Table1[[#This Row],[PROFIT]]/Table1[[#This Row],[Net Sales]]</f>
        <v>0.29162600696900842</v>
      </c>
      <c r="R1542" s="14">
        <f>ABS(Table1[[#This Row],[Distribution]])+ABS(Table1[[#This Row],[Warehousing]])</f>
        <v>1361.31</v>
      </c>
      <c r="S1542" s="12">
        <f>ABS(Table1[[#This Row],[Discounts]]/Table1[[#This Row],[Gross Sales]])</f>
        <v>2.7275734636705014E-2</v>
      </c>
      <c r="T1542" s="17">
        <f>Table1[[#This Row],[logistics cost]]/Table1[[#This Row],[Net Sales]]</f>
        <v>4.1708347644014987E-2</v>
      </c>
      <c r="U1542" s="1">
        <f>Table1[[#This Row],[PROFIT]]/Table1[[#This Row],[Volume]]</f>
        <v>107.79524348810877</v>
      </c>
      <c r="V1542" s="1">
        <f>ABS(Table1[[#This Row],[Discounts]])</f>
        <v>915.21</v>
      </c>
    </row>
    <row r="1543" spans="1:22" ht="21.75" customHeight="1" x14ac:dyDescent="0.3">
      <c r="A1543" s="1">
        <v>1110010</v>
      </c>
      <c r="B1543" s="1" t="s">
        <v>15</v>
      </c>
      <c r="C1543" s="1">
        <v>202508</v>
      </c>
      <c r="D1543" s="1" t="s">
        <v>16</v>
      </c>
      <c r="E1543" s="1" t="s">
        <v>17</v>
      </c>
      <c r="F1543" s="1" t="s">
        <v>18</v>
      </c>
      <c r="G1543" s="1" t="s">
        <v>40</v>
      </c>
      <c r="H1543" s="1" t="s">
        <v>34</v>
      </c>
      <c r="I1543" s="5">
        <v>170.6</v>
      </c>
      <c r="J1543" s="5">
        <v>71652</v>
      </c>
      <c r="K1543" s="5">
        <v>-5329.73</v>
      </c>
      <c r="L1543" s="5">
        <v>66322.27</v>
      </c>
      <c r="M1543" s="5">
        <v>-42205.2</v>
      </c>
      <c r="N1543" s="5">
        <v>-1750.96</v>
      </c>
      <c r="O1543" s="5">
        <v>-1316.69</v>
      </c>
      <c r="P1543" s="5">
        <f>Table1[[#This Row],[Net Sales]]+(Table1[[#This Row],[Cost of Goods Sold]]+Table1[[#This Row],[Distribution]]+Table1[[#This Row],[Warehousing]])</f>
        <v>21049.420000000006</v>
      </c>
      <c r="Q1543" s="12">
        <f>Table1[[#This Row],[PROFIT]]/Table1[[#This Row],[Net Sales]]</f>
        <v>0.31738087372461776</v>
      </c>
      <c r="R1543" s="14">
        <f>ABS(Table1[[#This Row],[Distribution]])+ABS(Table1[[#This Row],[Warehousing]])</f>
        <v>3067.65</v>
      </c>
      <c r="S1543" s="12">
        <f>ABS(Table1[[#This Row],[Discounts]]/Table1[[#This Row],[Gross Sales]])</f>
        <v>7.4383548261039462E-2</v>
      </c>
      <c r="T1543" s="17">
        <f>Table1[[#This Row],[logistics cost]]/Table1[[#This Row],[Net Sales]]</f>
        <v>4.6253694271924044E-2</v>
      </c>
      <c r="U1543" s="1">
        <f>Table1[[#This Row],[PROFIT]]/Table1[[#This Row],[Volume]]</f>
        <v>123.38464243845256</v>
      </c>
      <c r="V1543" s="1">
        <f>ABS(Table1[[#This Row],[Discounts]])</f>
        <v>5329.73</v>
      </c>
    </row>
    <row r="1544" spans="1:22" ht="21.75" customHeight="1" x14ac:dyDescent="0.3">
      <c r="A1544" s="1">
        <v>1130010</v>
      </c>
      <c r="B1544" s="1" t="s">
        <v>26</v>
      </c>
      <c r="C1544" s="1">
        <v>202508</v>
      </c>
      <c r="D1544" s="1" t="s">
        <v>27</v>
      </c>
      <c r="E1544" s="1" t="s">
        <v>28</v>
      </c>
      <c r="F1544" s="1" t="s">
        <v>29</v>
      </c>
      <c r="G1544" s="1" t="s">
        <v>36</v>
      </c>
      <c r="H1544" s="1" t="s">
        <v>37</v>
      </c>
      <c r="I1544" s="5">
        <v>201.3</v>
      </c>
      <c r="J1544" s="5">
        <v>72468</v>
      </c>
      <c r="K1544" s="5">
        <v>-6654.36</v>
      </c>
      <c r="L1544" s="5">
        <v>65813.64</v>
      </c>
      <c r="M1544" s="5">
        <v>-41043.61</v>
      </c>
      <c r="N1544" s="5">
        <v>-2480.87</v>
      </c>
      <c r="O1544" s="5">
        <v>-1002.67</v>
      </c>
      <c r="P1544" s="5">
        <f>Table1[[#This Row],[Net Sales]]+(Table1[[#This Row],[Cost of Goods Sold]]+Table1[[#This Row],[Distribution]]+Table1[[#This Row],[Warehousing]])</f>
        <v>21286.489999999998</v>
      </c>
      <c r="Q1544" s="12">
        <f>Table1[[#This Row],[PROFIT]]/Table1[[#This Row],[Net Sales]]</f>
        <v>0.32343584095941202</v>
      </c>
      <c r="R1544" s="14">
        <f>ABS(Table1[[#This Row],[Distribution]])+ABS(Table1[[#This Row],[Warehousing]])</f>
        <v>3483.54</v>
      </c>
      <c r="S1544" s="12">
        <f>ABS(Table1[[#This Row],[Discounts]]/Table1[[#This Row],[Gross Sales]])</f>
        <v>9.1824805431362802E-2</v>
      </c>
      <c r="T1544" s="17">
        <f>Table1[[#This Row],[logistics cost]]/Table1[[#This Row],[Net Sales]]</f>
        <v>5.2930365194813721E-2</v>
      </c>
      <c r="U1544" s="1">
        <f>Table1[[#This Row],[PROFIT]]/Table1[[#This Row],[Volume]]</f>
        <v>105.74510680576253</v>
      </c>
      <c r="V1544" s="1">
        <f>ABS(Table1[[#This Row],[Discounts]])</f>
        <v>6654.36</v>
      </c>
    </row>
    <row r="1545" spans="1:22" ht="21.75" customHeight="1" x14ac:dyDescent="0.3">
      <c r="A1545" s="1">
        <v>1130010</v>
      </c>
      <c r="B1545" s="1" t="s">
        <v>26</v>
      </c>
      <c r="C1545" s="1">
        <v>202501</v>
      </c>
      <c r="D1545" s="1" t="s">
        <v>27</v>
      </c>
      <c r="E1545" s="1" t="s">
        <v>28</v>
      </c>
      <c r="F1545" s="1" t="s">
        <v>29</v>
      </c>
      <c r="G1545" s="1" t="s">
        <v>33</v>
      </c>
      <c r="H1545" s="1" t="s">
        <v>34</v>
      </c>
      <c r="I1545" s="5">
        <v>155.69999999999999</v>
      </c>
      <c r="J1545" s="5">
        <v>56052</v>
      </c>
      <c r="K1545" s="5">
        <v>-5300.14</v>
      </c>
      <c r="L1545" s="5">
        <v>50751.86</v>
      </c>
      <c r="M1545" s="5">
        <v>-31499.39</v>
      </c>
      <c r="N1545" s="5">
        <v>-1279.95</v>
      </c>
      <c r="O1545" s="5">
        <v>-580.63</v>
      </c>
      <c r="P1545" s="5">
        <f>Table1[[#This Row],[Net Sales]]+(Table1[[#This Row],[Cost of Goods Sold]]+Table1[[#This Row],[Distribution]]+Table1[[#This Row],[Warehousing]])</f>
        <v>17391.890000000007</v>
      </c>
      <c r="Q1545" s="12">
        <f>Table1[[#This Row],[PROFIT]]/Table1[[#This Row],[Net Sales]]</f>
        <v>0.34268478041987044</v>
      </c>
      <c r="R1545" s="14">
        <f>ABS(Table1[[#This Row],[Distribution]])+ABS(Table1[[#This Row],[Warehousing]])</f>
        <v>1860.58</v>
      </c>
      <c r="S1545" s="12">
        <f>ABS(Table1[[#This Row],[Discounts]]/Table1[[#This Row],[Gross Sales]])</f>
        <v>9.4557553700135591E-2</v>
      </c>
      <c r="T1545" s="17">
        <f>Table1[[#This Row],[logistics cost]]/Table1[[#This Row],[Net Sales]]</f>
        <v>3.6660331266676727E-2</v>
      </c>
      <c r="U1545" s="1">
        <f>Table1[[#This Row],[PROFIT]]/Table1[[#This Row],[Volume]]</f>
        <v>111.70128452151579</v>
      </c>
      <c r="V1545" s="1">
        <f>ABS(Table1[[#This Row],[Discounts]])</f>
        <v>5300.14</v>
      </c>
    </row>
    <row r="1546" spans="1:22" ht="21.75" customHeight="1" x14ac:dyDescent="0.3">
      <c r="A1546" s="1">
        <v>1110010</v>
      </c>
      <c r="B1546" s="1" t="s">
        <v>15</v>
      </c>
      <c r="C1546" s="1">
        <v>202403</v>
      </c>
      <c r="D1546" s="1" t="s">
        <v>16</v>
      </c>
      <c r="E1546" s="1" t="s">
        <v>17</v>
      </c>
      <c r="F1546" s="1" t="s">
        <v>18</v>
      </c>
      <c r="G1546" s="1" t="s">
        <v>42</v>
      </c>
      <c r="H1546" s="1" t="s">
        <v>20</v>
      </c>
      <c r="I1546" s="5">
        <v>50.5</v>
      </c>
      <c r="J1546" s="5">
        <v>21210</v>
      </c>
      <c r="K1546" s="5">
        <v>-1766.24</v>
      </c>
      <c r="L1546" s="5">
        <v>19443.759999999998</v>
      </c>
      <c r="M1546" s="5">
        <v>-13213.57</v>
      </c>
      <c r="N1546" s="5">
        <v>-562.58000000000004</v>
      </c>
      <c r="O1546" s="5">
        <v>-268.72000000000003</v>
      </c>
      <c r="P1546" s="5">
        <f>Table1[[#This Row],[Net Sales]]+(Table1[[#This Row],[Cost of Goods Sold]]+Table1[[#This Row],[Distribution]]+Table1[[#This Row],[Warehousing]])</f>
        <v>5398.8899999999994</v>
      </c>
      <c r="Q1546" s="12">
        <f>Table1[[#This Row],[PROFIT]]/Table1[[#This Row],[Net Sales]]</f>
        <v>0.27766697387748046</v>
      </c>
      <c r="R1546" s="14">
        <f>ABS(Table1[[#This Row],[Distribution]])+ABS(Table1[[#This Row],[Warehousing]])</f>
        <v>831.30000000000007</v>
      </c>
      <c r="S1546" s="12">
        <f>ABS(Table1[[#This Row],[Discounts]]/Table1[[#This Row],[Gross Sales]])</f>
        <v>8.3273927392739269E-2</v>
      </c>
      <c r="T1546" s="17">
        <f>Table1[[#This Row],[logistics cost]]/Table1[[#This Row],[Net Sales]]</f>
        <v>4.2754076372059732E-2</v>
      </c>
      <c r="U1546" s="1">
        <f>Table1[[#This Row],[PROFIT]]/Table1[[#This Row],[Volume]]</f>
        <v>106.90871287128712</v>
      </c>
      <c r="V1546" s="1">
        <f>ABS(Table1[[#This Row],[Discounts]])</f>
        <v>1766.24</v>
      </c>
    </row>
    <row r="1547" spans="1:22" ht="21.75" customHeight="1" x14ac:dyDescent="0.3">
      <c r="A1547" s="1">
        <v>1110020</v>
      </c>
      <c r="B1547" s="1" t="s">
        <v>41</v>
      </c>
      <c r="C1547" s="1">
        <v>202404</v>
      </c>
      <c r="D1547" s="1" t="s">
        <v>16</v>
      </c>
      <c r="E1547" s="1" t="s">
        <v>28</v>
      </c>
      <c r="F1547" s="1" t="s">
        <v>29</v>
      </c>
      <c r="G1547" s="1" t="s">
        <v>35</v>
      </c>
      <c r="H1547" s="1" t="s">
        <v>31</v>
      </c>
      <c r="I1547" s="5">
        <v>113.1</v>
      </c>
      <c r="J1547" s="5">
        <v>50895</v>
      </c>
      <c r="K1547" s="5">
        <v>-1482</v>
      </c>
      <c r="L1547" s="5">
        <v>49413</v>
      </c>
      <c r="M1547" s="5">
        <v>-31222.44</v>
      </c>
      <c r="N1547" s="5">
        <v>-1587.68</v>
      </c>
      <c r="O1547" s="5">
        <v>-634.84</v>
      </c>
      <c r="P1547" s="5">
        <f>Table1[[#This Row],[Net Sales]]+(Table1[[#This Row],[Cost of Goods Sold]]+Table1[[#This Row],[Distribution]]+Table1[[#This Row],[Warehousing]])</f>
        <v>15968.040000000008</v>
      </c>
      <c r="Q1547" s="12">
        <f>Table1[[#This Row],[PROFIT]]/Table1[[#This Row],[Net Sales]]</f>
        <v>0.32315463541982897</v>
      </c>
      <c r="R1547" s="14">
        <f>ABS(Table1[[#This Row],[Distribution]])+ABS(Table1[[#This Row],[Warehousing]])</f>
        <v>2222.52</v>
      </c>
      <c r="S1547" s="12">
        <f>ABS(Table1[[#This Row],[Discounts]]/Table1[[#This Row],[Gross Sales]])</f>
        <v>2.9118773946360154E-2</v>
      </c>
      <c r="T1547" s="17">
        <f>Table1[[#This Row],[logistics cost]]/Table1[[#This Row],[Net Sales]]</f>
        <v>4.4978446967397244E-2</v>
      </c>
      <c r="U1547" s="1">
        <f>Table1[[#This Row],[PROFIT]]/Table1[[#This Row],[Volume]]</f>
        <v>141.18514588859423</v>
      </c>
      <c r="V1547" s="1">
        <f>ABS(Table1[[#This Row],[Discounts]])</f>
        <v>1482</v>
      </c>
    </row>
    <row r="1548" spans="1:22" ht="21.75" customHeight="1" x14ac:dyDescent="0.3">
      <c r="A1548" s="1">
        <v>1130010</v>
      </c>
      <c r="B1548" s="1" t="s">
        <v>26</v>
      </c>
      <c r="C1548" s="1">
        <v>202401</v>
      </c>
      <c r="D1548" s="1" t="s">
        <v>27</v>
      </c>
      <c r="E1548" s="1" t="s">
        <v>28</v>
      </c>
      <c r="F1548" s="1" t="s">
        <v>29</v>
      </c>
      <c r="G1548" s="1" t="s">
        <v>39</v>
      </c>
      <c r="H1548" s="1" t="s">
        <v>37</v>
      </c>
      <c r="I1548" s="5">
        <v>81</v>
      </c>
      <c r="J1548" s="5">
        <v>29160</v>
      </c>
      <c r="K1548" s="5">
        <v>-3344.93</v>
      </c>
      <c r="L1548" s="5">
        <v>25815.07</v>
      </c>
      <c r="M1548" s="5">
        <v>-16861.23</v>
      </c>
      <c r="N1548" s="5">
        <v>-706.72</v>
      </c>
      <c r="O1548" s="5">
        <v>-339.54</v>
      </c>
      <c r="P1548" s="5">
        <f>Table1[[#This Row],[Net Sales]]+(Table1[[#This Row],[Cost of Goods Sold]]+Table1[[#This Row],[Distribution]]+Table1[[#This Row],[Warehousing]])</f>
        <v>7907.5799999999981</v>
      </c>
      <c r="Q1548" s="12">
        <f>Table1[[#This Row],[PROFIT]]/Table1[[#This Row],[Net Sales]]</f>
        <v>0.30631642680031462</v>
      </c>
      <c r="R1548" s="14">
        <f>ABS(Table1[[#This Row],[Distribution]])+ABS(Table1[[#This Row],[Warehousing]])</f>
        <v>1046.26</v>
      </c>
      <c r="S1548" s="12">
        <f>ABS(Table1[[#This Row],[Discounts]]/Table1[[#This Row],[Gross Sales]])</f>
        <v>0.11470953360768175</v>
      </c>
      <c r="T1548" s="17">
        <f>Table1[[#This Row],[logistics cost]]/Table1[[#This Row],[Net Sales]]</f>
        <v>4.0529039820538931E-2</v>
      </c>
      <c r="U1548" s="1">
        <f>Table1[[#This Row],[PROFIT]]/Table1[[#This Row],[Volume]]</f>
        <v>97.624444444444421</v>
      </c>
      <c r="V1548" s="1">
        <f>ABS(Table1[[#This Row],[Discounts]])</f>
        <v>3344.93</v>
      </c>
    </row>
    <row r="1549" spans="1:22" ht="21.75" customHeight="1" x14ac:dyDescent="0.3">
      <c r="A1549" s="1">
        <v>1120020</v>
      </c>
      <c r="B1549" s="1" t="s">
        <v>21</v>
      </c>
      <c r="C1549" s="1">
        <v>202509</v>
      </c>
      <c r="D1549" s="1" t="s">
        <v>22</v>
      </c>
      <c r="E1549" s="1" t="s">
        <v>23</v>
      </c>
      <c r="F1549" s="1" t="s">
        <v>24</v>
      </c>
      <c r="G1549" s="1" t="s">
        <v>42</v>
      </c>
      <c r="H1549" s="1" t="s">
        <v>20</v>
      </c>
      <c r="I1549" s="5">
        <v>45.6</v>
      </c>
      <c r="J1549" s="5">
        <v>17328</v>
      </c>
      <c r="K1549" s="5">
        <v>-1132.21</v>
      </c>
      <c r="L1549" s="5">
        <v>16195.79</v>
      </c>
      <c r="M1549" s="5">
        <v>-10637.15</v>
      </c>
      <c r="N1549" s="5">
        <v>-570.26</v>
      </c>
      <c r="O1549" s="5">
        <v>-266.2</v>
      </c>
      <c r="P1549" s="5">
        <f>Table1[[#This Row],[Net Sales]]+(Table1[[#This Row],[Cost of Goods Sold]]+Table1[[#This Row],[Distribution]]+Table1[[#This Row],[Warehousing]])</f>
        <v>4722.18</v>
      </c>
      <c r="Q1549" s="12">
        <f>Table1[[#This Row],[PROFIT]]/Table1[[#This Row],[Net Sales]]</f>
        <v>0.29156836437123473</v>
      </c>
      <c r="R1549" s="14">
        <f>ABS(Table1[[#This Row],[Distribution]])+ABS(Table1[[#This Row],[Warehousing]])</f>
        <v>836.46</v>
      </c>
      <c r="S1549" s="12">
        <f>ABS(Table1[[#This Row],[Discounts]]/Table1[[#This Row],[Gross Sales]])</f>
        <v>6.5339912280701753E-2</v>
      </c>
      <c r="T1549" s="17">
        <f>Table1[[#This Row],[logistics cost]]/Table1[[#This Row],[Net Sales]]</f>
        <v>5.1646755113520244E-2</v>
      </c>
      <c r="U1549" s="1">
        <f>Table1[[#This Row],[PROFIT]]/Table1[[#This Row],[Volume]]</f>
        <v>103.55657894736842</v>
      </c>
      <c r="V1549" s="1">
        <f>ABS(Table1[[#This Row],[Discounts]])</f>
        <v>1132.21</v>
      </c>
    </row>
    <row r="1550" spans="1:22" ht="21.75" customHeight="1" x14ac:dyDescent="0.3">
      <c r="A1550" s="1">
        <v>1120010</v>
      </c>
      <c r="B1550" s="1" t="s">
        <v>32</v>
      </c>
      <c r="C1550" s="1">
        <v>202512</v>
      </c>
      <c r="D1550" s="1" t="s">
        <v>22</v>
      </c>
      <c r="E1550" s="1" t="s">
        <v>17</v>
      </c>
      <c r="F1550" s="1" t="s">
        <v>18</v>
      </c>
      <c r="G1550" s="1" t="s">
        <v>25</v>
      </c>
      <c r="H1550" s="1" t="s">
        <v>20</v>
      </c>
      <c r="I1550" s="5">
        <v>88.9</v>
      </c>
      <c r="J1550" s="5">
        <v>42672</v>
      </c>
      <c r="K1550" s="5">
        <v>-2729.13</v>
      </c>
      <c r="L1550" s="5">
        <v>39942.870000000003</v>
      </c>
      <c r="M1550" s="5">
        <v>-24917.67</v>
      </c>
      <c r="N1550" s="5">
        <v>-853.1</v>
      </c>
      <c r="O1550" s="5">
        <v>-459.97</v>
      </c>
      <c r="P1550" s="5">
        <f>Table1[[#This Row],[Net Sales]]+(Table1[[#This Row],[Cost of Goods Sold]]+Table1[[#This Row],[Distribution]]+Table1[[#This Row],[Warehousing]])</f>
        <v>13712.130000000005</v>
      </c>
      <c r="Q1550" s="12">
        <f>Table1[[#This Row],[PROFIT]]/Table1[[#This Row],[Net Sales]]</f>
        <v>0.34329355902567854</v>
      </c>
      <c r="R1550" s="14">
        <f>ABS(Table1[[#This Row],[Distribution]])+ABS(Table1[[#This Row],[Warehousing]])</f>
        <v>1313.0700000000002</v>
      </c>
      <c r="S1550" s="12">
        <f>ABS(Table1[[#This Row],[Discounts]]/Table1[[#This Row],[Gross Sales]])</f>
        <v>6.3955989876265468E-2</v>
      </c>
      <c r="T1550" s="17">
        <f>Table1[[#This Row],[logistics cost]]/Table1[[#This Row],[Net Sales]]</f>
        <v>3.2873701864688243E-2</v>
      </c>
      <c r="U1550" s="1">
        <f>Table1[[#This Row],[PROFIT]]/Table1[[#This Row],[Volume]]</f>
        <v>154.24218222722163</v>
      </c>
      <c r="V1550" s="1">
        <f>ABS(Table1[[#This Row],[Discounts]])</f>
        <v>2729.13</v>
      </c>
    </row>
    <row r="1551" spans="1:22" ht="21.75" customHeight="1" x14ac:dyDescent="0.3">
      <c r="A1551" s="1">
        <v>1130010</v>
      </c>
      <c r="B1551" s="1" t="s">
        <v>26</v>
      </c>
      <c r="C1551" s="1">
        <v>202403</v>
      </c>
      <c r="D1551" s="1" t="s">
        <v>27</v>
      </c>
      <c r="E1551" s="1" t="s">
        <v>28</v>
      </c>
      <c r="F1551" s="1" t="s">
        <v>29</v>
      </c>
      <c r="G1551" s="1" t="s">
        <v>36</v>
      </c>
      <c r="H1551" s="1" t="s">
        <v>37</v>
      </c>
      <c r="I1551" s="5">
        <v>238.7</v>
      </c>
      <c r="J1551" s="5">
        <v>85932</v>
      </c>
      <c r="K1551" s="5">
        <v>-10216.69</v>
      </c>
      <c r="L1551" s="5">
        <v>75715.31</v>
      </c>
      <c r="M1551" s="5">
        <v>-48479.72</v>
      </c>
      <c r="N1551" s="5">
        <v>-2139.17</v>
      </c>
      <c r="O1551" s="5">
        <v>-1325.66</v>
      </c>
      <c r="P1551" s="5">
        <f>Table1[[#This Row],[Net Sales]]+(Table1[[#This Row],[Cost of Goods Sold]]+Table1[[#This Row],[Distribution]]+Table1[[#This Row],[Warehousing]])</f>
        <v>23770.759999999995</v>
      </c>
      <c r="Q1551" s="12">
        <f>Table1[[#This Row],[PROFIT]]/Table1[[#This Row],[Net Sales]]</f>
        <v>0.31394918676288847</v>
      </c>
      <c r="R1551" s="14">
        <f>ABS(Table1[[#This Row],[Distribution]])+ABS(Table1[[#This Row],[Warehousing]])</f>
        <v>3464.83</v>
      </c>
      <c r="S1551" s="12">
        <f>ABS(Table1[[#This Row],[Discounts]]/Table1[[#This Row],[Gross Sales]])</f>
        <v>0.11889272913466463</v>
      </c>
      <c r="T1551" s="17">
        <f>Table1[[#This Row],[logistics cost]]/Table1[[#This Row],[Net Sales]]</f>
        <v>4.5761286587877668E-2</v>
      </c>
      <c r="U1551" s="1">
        <f>Table1[[#This Row],[PROFIT]]/Table1[[#This Row],[Volume]]</f>
        <v>99.584248010054438</v>
      </c>
      <c r="V1551" s="1">
        <f>ABS(Table1[[#This Row],[Discounts]])</f>
        <v>10216.69</v>
      </c>
    </row>
    <row r="1552" spans="1:22" ht="21.75" customHeight="1" x14ac:dyDescent="0.3">
      <c r="A1552" s="1">
        <v>1120020</v>
      </c>
      <c r="B1552" s="1" t="s">
        <v>21</v>
      </c>
      <c r="C1552" s="1">
        <v>202402</v>
      </c>
      <c r="D1552" s="1" t="s">
        <v>22</v>
      </c>
      <c r="E1552" s="1" t="s">
        <v>23</v>
      </c>
      <c r="F1552" s="1" t="s">
        <v>24</v>
      </c>
      <c r="G1552" s="1" t="s">
        <v>43</v>
      </c>
      <c r="H1552" s="1" t="s">
        <v>31</v>
      </c>
      <c r="I1552" s="5">
        <v>67.7</v>
      </c>
      <c r="J1552" s="5">
        <v>25726</v>
      </c>
      <c r="K1552" s="5">
        <v>-844.75</v>
      </c>
      <c r="L1552" s="5">
        <v>24881.25</v>
      </c>
      <c r="M1552" s="5">
        <v>-16017.54</v>
      </c>
      <c r="N1552" s="5">
        <v>-574.75</v>
      </c>
      <c r="O1552" s="5">
        <v>-453.55</v>
      </c>
      <c r="P1552" s="5">
        <f>Table1[[#This Row],[Net Sales]]+(Table1[[#This Row],[Cost of Goods Sold]]+Table1[[#This Row],[Distribution]]+Table1[[#This Row],[Warehousing]])</f>
        <v>7835.41</v>
      </c>
      <c r="Q1552" s="12">
        <f>Table1[[#This Row],[PROFIT]]/Table1[[#This Row],[Net Sales]]</f>
        <v>0.31491223310725946</v>
      </c>
      <c r="R1552" s="14">
        <f>ABS(Table1[[#This Row],[Distribution]])+ABS(Table1[[#This Row],[Warehousing]])</f>
        <v>1028.3</v>
      </c>
      <c r="S1552" s="12">
        <f>ABS(Table1[[#This Row],[Discounts]]/Table1[[#This Row],[Gross Sales]])</f>
        <v>3.2836430070745548E-2</v>
      </c>
      <c r="T1552" s="17">
        <f>Table1[[#This Row],[logistics cost]]/Table1[[#This Row],[Net Sales]]</f>
        <v>4.1328309469982415E-2</v>
      </c>
      <c r="U1552" s="1">
        <f>Table1[[#This Row],[PROFIT]]/Table1[[#This Row],[Volume]]</f>
        <v>115.73722304283604</v>
      </c>
      <c r="V1552" s="1">
        <f>ABS(Table1[[#This Row],[Discounts]])</f>
        <v>844.75</v>
      </c>
    </row>
    <row r="1553" spans="1:22" ht="21.75" customHeight="1" x14ac:dyDescent="0.3">
      <c r="A1553" s="1">
        <v>1110020</v>
      </c>
      <c r="B1553" s="1" t="s">
        <v>41</v>
      </c>
      <c r="C1553" s="1">
        <v>202404</v>
      </c>
      <c r="D1553" s="1" t="s">
        <v>16</v>
      </c>
      <c r="E1553" s="1" t="s">
        <v>28</v>
      </c>
      <c r="F1553" s="1" t="s">
        <v>29</v>
      </c>
      <c r="G1553" s="1" t="s">
        <v>30</v>
      </c>
      <c r="H1553" s="1" t="s">
        <v>31</v>
      </c>
      <c r="I1553" s="5">
        <v>93.9</v>
      </c>
      <c r="J1553" s="5">
        <v>42255</v>
      </c>
      <c r="K1553" s="5">
        <v>-1579.21</v>
      </c>
      <c r="L1553" s="5">
        <v>40675.79</v>
      </c>
      <c r="M1553" s="5">
        <v>-25773.96</v>
      </c>
      <c r="N1553" s="5">
        <v>-859.49</v>
      </c>
      <c r="O1553" s="5">
        <v>-684.79</v>
      </c>
      <c r="P1553" s="5">
        <f>Table1[[#This Row],[Net Sales]]+(Table1[[#This Row],[Cost of Goods Sold]]+Table1[[#This Row],[Distribution]]+Table1[[#This Row],[Warehousing]])</f>
        <v>13357.55</v>
      </c>
      <c r="Q1553" s="12">
        <f>Table1[[#This Row],[PROFIT]]/Table1[[#This Row],[Net Sales]]</f>
        <v>0.32839067169930808</v>
      </c>
      <c r="R1553" s="14">
        <f>ABS(Table1[[#This Row],[Distribution]])+ABS(Table1[[#This Row],[Warehousing]])</f>
        <v>1544.28</v>
      </c>
      <c r="S1553" s="12">
        <f>ABS(Table1[[#This Row],[Discounts]]/Table1[[#This Row],[Gross Sales]])</f>
        <v>3.7373328600165664E-2</v>
      </c>
      <c r="T1553" s="17">
        <f>Table1[[#This Row],[logistics cost]]/Table1[[#This Row],[Net Sales]]</f>
        <v>3.79655810003936E-2</v>
      </c>
      <c r="U1553" s="1">
        <f>Table1[[#This Row],[PROFIT]]/Table1[[#This Row],[Volume]]</f>
        <v>142.25292864749733</v>
      </c>
      <c r="V1553" s="1">
        <f>ABS(Table1[[#This Row],[Discounts]])</f>
        <v>1579.21</v>
      </c>
    </row>
    <row r="1554" spans="1:22" ht="21.75" customHeight="1" x14ac:dyDescent="0.3">
      <c r="A1554" s="1">
        <v>1110010</v>
      </c>
      <c r="B1554" s="1" t="s">
        <v>15</v>
      </c>
      <c r="C1554" s="1">
        <v>202504</v>
      </c>
      <c r="D1554" s="1" t="s">
        <v>16</v>
      </c>
      <c r="E1554" s="1" t="s">
        <v>17</v>
      </c>
      <c r="F1554" s="1" t="s">
        <v>18</v>
      </c>
      <c r="G1554" s="1" t="s">
        <v>38</v>
      </c>
      <c r="H1554" s="1" t="s">
        <v>20</v>
      </c>
      <c r="I1554" s="5">
        <v>14.7</v>
      </c>
      <c r="J1554" s="5">
        <v>6174</v>
      </c>
      <c r="K1554" s="5">
        <v>-411</v>
      </c>
      <c r="L1554" s="5">
        <v>5763</v>
      </c>
      <c r="M1554" s="5">
        <v>-3653.51</v>
      </c>
      <c r="N1554" s="5">
        <v>-132.85</v>
      </c>
      <c r="O1554" s="5">
        <v>-107.8</v>
      </c>
      <c r="P1554" s="5">
        <f>Table1[[#This Row],[Net Sales]]+(Table1[[#This Row],[Cost of Goods Sold]]+Table1[[#This Row],[Distribution]]+Table1[[#This Row],[Warehousing]])</f>
        <v>1868.8399999999997</v>
      </c>
      <c r="Q1554" s="12">
        <f>Table1[[#This Row],[PROFIT]]/Table1[[#This Row],[Net Sales]]</f>
        <v>0.32428249175776502</v>
      </c>
      <c r="R1554" s="14">
        <f>ABS(Table1[[#This Row],[Distribution]])+ABS(Table1[[#This Row],[Warehousing]])</f>
        <v>240.64999999999998</v>
      </c>
      <c r="S1554" s="12">
        <f>ABS(Table1[[#This Row],[Discounts]]/Table1[[#This Row],[Gross Sales]])</f>
        <v>6.6569484936831874E-2</v>
      </c>
      <c r="T1554" s="17">
        <f>Table1[[#This Row],[logistics cost]]/Table1[[#This Row],[Net Sales]]</f>
        <v>4.175776505292382E-2</v>
      </c>
      <c r="U1554" s="1">
        <f>Table1[[#This Row],[PROFIT]]/Table1[[#This Row],[Volume]]</f>
        <v>127.13197278911564</v>
      </c>
      <c r="V1554" s="1">
        <f>ABS(Table1[[#This Row],[Discounts]])</f>
        <v>411</v>
      </c>
    </row>
    <row r="1555" spans="1:22" ht="21.75" customHeight="1" x14ac:dyDescent="0.3">
      <c r="A1555" s="1">
        <v>1130010</v>
      </c>
      <c r="B1555" s="1" t="s">
        <v>26</v>
      </c>
      <c r="C1555" s="1">
        <v>202501</v>
      </c>
      <c r="D1555" s="1" t="s">
        <v>27</v>
      </c>
      <c r="E1555" s="1" t="s">
        <v>28</v>
      </c>
      <c r="F1555" s="1" t="s">
        <v>29</v>
      </c>
      <c r="G1555" s="1" t="s">
        <v>40</v>
      </c>
      <c r="H1555" s="1" t="s">
        <v>34</v>
      </c>
      <c r="I1555" s="5">
        <v>239</v>
      </c>
      <c r="J1555" s="5">
        <v>86040</v>
      </c>
      <c r="K1555" s="5">
        <v>-7752.88</v>
      </c>
      <c r="L1555" s="5">
        <v>78287.12</v>
      </c>
      <c r="M1555" s="5">
        <v>-48628.46</v>
      </c>
      <c r="N1555" s="5">
        <v>-2764.38</v>
      </c>
      <c r="O1555" s="5">
        <v>-1168.22</v>
      </c>
      <c r="P1555" s="5">
        <f>Table1[[#This Row],[Net Sales]]+(Table1[[#This Row],[Cost of Goods Sold]]+Table1[[#This Row],[Distribution]]+Table1[[#This Row],[Warehousing]])</f>
        <v>25726.059999999998</v>
      </c>
      <c r="Q1555" s="12">
        <f>Table1[[#This Row],[PROFIT]]/Table1[[#This Row],[Net Sales]]</f>
        <v>0.32861165412650256</v>
      </c>
      <c r="R1555" s="14">
        <f>ABS(Table1[[#This Row],[Distribution]])+ABS(Table1[[#This Row],[Warehousing]])</f>
        <v>3932.6000000000004</v>
      </c>
      <c r="S1555" s="12">
        <f>ABS(Table1[[#This Row],[Discounts]]/Table1[[#This Row],[Gross Sales]])</f>
        <v>9.0107856810785689E-2</v>
      </c>
      <c r="T1555" s="17">
        <f>Table1[[#This Row],[logistics cost]]/Table1[[#This Row],[Net Sales]]</f>
        <v>5.0233039611113563E-2</v>
      </c>
      <c r="U1555" s="1">
        <f>Table1[[#This Row],[PROFIT]]/Table1[[#This Row],[Volume]]</f>
        <v>107.64041841004183</v>
      </c>
      <c r="V1555" s="1">
        <f>ABS(Table1[[#This Row],[Discounts]])</f>
        <v>7752.88</v>
      </c>
    </row>
    <row r="1556" spans="1:22" ht="21.75" customHeight="1" x14ac:dyDescent="0.3">
      <c r="A1556" s="1">
        <v>1120020</v>
      </c>
      <c r="B1556" s="1" t="s">
        <v>21</v>
      </c>
      <c r="C1556" s="1">
        <v>202407</v>
      </c>
      <c r="D1556" s="1" t="s">
        <v>22</v>
      </c>
      <c r="E1556" s="1" t="s">
        <v>23</v>
      </c>
      <c r="F1556" s="1" t="s">
        <v>24</v>
      </c>
      <c r="G1556" s="1" t="s">
        <v>25</v>
      </c>
      <c r="H1556" s="1" t="s">
        <v>20</v>
      </c>
      <c r="I1556" s="5">
        <v>74.900000000000006</v>
      </c>
      <c r="J1556" s="5">
        <v>28462</v>
      </c>
      <c r="K1556" s="5">
        <v>-1886.04</v>
      </c>
      <c r="L1556" s="5">
        <v>26575.96</v>
      </c>
      <c r="M1556" s="5">
        <v>-17406.310000000001</v>
      </c>
      <c r="N1556" s="5">
        <v>-535.32000000000005</v>
      </c>
      <c r="O1556" s="5">
        <v>-452.28</v>
      </c>
      <c r="P1556" s="5">
        <f>Table1[[#This Row],[Net Sales]]+(Table1[[#This Row],[Cost of Goods Sold]]+Table1[[#This Row],[Distribution]]+Table1[[#This Row],[Warehousing]])</f>
        <v>8182.0499999999993</v>
      </c>
      <c r="Q1556" s="12">
        <f>Table1[[#This Row],[PROFIT]]/Table1[[#This Row],[Net Sales]]</f>
        <v>0.30787410878101862</v>
      </c>
      <c r="R1556" s="14">
        <f>ABS(Table1[[#This Row],[Distribution]])+ABS(Table1[[#This Row],[Warehousing]])</f>
        <v>987.6</v>
      </c>
      <c r="S1556" s="12">
        <f>ABS(Table1[[#This Row],[Discounts]]/Table1[[#This Row],[Gross Sales]])</f>
        <v>6.6265195699529197E-2</v>
      </c>
      <c r="T1556" s="17">
        <f>Table1[[#This Row],[logistics cost]]/Table1[[#This Row],[Net Sales]]</f>
        <v>3.7161404517466162E-2</v>
      </c>
      <c r="U1556" s="1">
        <f>Table1[[#This Row],[PROFIT]]/Table1[[#This Row],[Volume]]</f>
        <v>109.23965287049397</v>
      </c>
      <c r="V1556" s="1">
        <f>ABS(Table1[[#This Row],[Discounts]])</f>
        <v>1886.04</v>
      </c>
    </row>
    <row r="1557" spans="1:22" ht="21.75" customHeight="1" x14ac:dyDescent="0.3">
      <c r="A1557" s="1">
        <v>1130010</v>
      </c>
      <c r="B1557" s="1" t="s">
        <v>26</v>
      </c>
      <c r="C1557" s="1">
        <v>202501</v>
      </c>
      <c r="D1557" s="1" t="s">
        <v>27</v>
      </c>
      <c r="E1557" s="1" t="s">
        <v>28</v>
      </c>
      <c r="F1557" s="1" t="s">
        <v>29</v>
      </c>
      <c r="G1557" s="1" t="s">
        <v>33</v>
      </c>
      <c r="H1557" s="1" t="s">
        <v>34</v>
      </c>
      <c r="I1557" s="5">
        <v>103.2</v>
      </c>
      <c r="J1557" s="5">
        <v>37152</v>
      </c>
      <c r="K1557" s="5">
        <v>-3198.3</v>
      </c>
      <c r="L1557" s="5">
        <v>33953.699999999997</v>
      </c>
      <c r="M1557" s="5">
        <v>-22915.759999999998</v>
      </c>
      <c r="N1557" s="5">
        <v>-1184.48</v>
      </c>
      <c r="O1557" s="5">
        <v>-435.09</v>
      </c>
      <c r="P1557" s="5">
        <f>Table1[[#This Row],[Net Sales]]+(Table1[[#This Row],[Cost of Goods Sold]]+Table1[[#This Row],[Distribution]]+Table1[[#This Row],[Warehousing]])</f>
        <v>9418.369999999999</v>
      </c>
      <c r="Q1557" s="12">
        <f>Table1[[#This Row],[PROFIT]]/Table1[[#This Row],[Net Sales]]</f>
        <v>0.27738862038599621</v>
      </c>
      <c r="R1557" s="14">
        <f>ABS(Table1[[#This Row],[Distribution]])+ABS(Table1[[#This Row],[Warehousing]])</f>
        <v>1619.57</v>
      </c>
      <c r="S1557" s="12">
        <f>ABS(Table1[[#This Row],[Discounts]]/Table1[[#This Row],[Gross Sales]])</f>
        <v>8.6086886304909571E-2</v>
      </c>
      <c r="T1557" s="17">
        <f>Table1[[#This Row],[logistics cost]]/Table1[[#This Row],[Net Sales]]</f>
        <v>4.7699367079287382E-2</v>
      </c>
      <c r="U1557" s="1">
        <f>Table1[[#This Row],[PROFIT]]/Table1[[#This Row],[Volume]]</f>
        <v>91.263275193798435</v>
      </c>
      <c r="V1557" s="1">
        <f>ABS(Table1[[#This Row],[Discounts]])</f>
        <v>3198.3</v>
      </c>
    </row>
    <row r="1558" spans="1:22" ht="21.75" customHeight="1" x14ac:dyDescent="0.3">
      <c r="A1558" s="1">
        <v>1130010</v>
      </c>
      <c r="B1558" s="1" t="s">
        <v>26</v>
      </c>
      <c r="C1558" s="1">
        <v>202406</v>
      </c>
      <c r="D1558" s="1" t="s">
        <v>27</v>
      </c>
      <c r="E1558" s="1" t="s">
        <v>28</v>
      </c>
      <c r="F1558" s="1" t="s">
        <v>29</v>
      </c>
      <c r="G1558" s="1" t="s">
        <v>40</v>
      </c>
      <c r="H1558" s="1" t="s">
        <v>34</v>
      </c>
      <c r="I1558" s="5">
        <v>258.7</v>
      </c>
      <c r="J1558" s="5">
        <v>93132</v>
      </c>
      <c r="K1558" s="5">
        <v>-8626.36</v>
      </c>
      <c r="L1558" s="5">
        <v>84505.64</v>
      </c>
      <c r="M1558" s="5">
        <v>-53692.91</v>
      </c>
      <c r="N1558" s="5">
        <v>-2020.99</v>
      </c>
      <c r="O1558" s="5">
        <v>-1603.86</v>
      </c>
      <c r="P1558" s="5">
        <f>Table1[[#This Row],[Net Sales]]+(Table1[[#This Row],[Cost of Goods Sold]]+Table1[[#This Row],[Distribution]]+Table1[[#This Row],[Warehousing]])</f>
        <v>27187.879999999997</v>
      </c>
      <c r="Q1558" s="12">
        <f>Table1[[#This Row],[PROFIT]]/Table1[[#This Row],[Net Sales]]</f>
        <v>0.32172858521632397</v>
      </c>
      <c r="R1558" s="14">
        <f>ABS(Table1[[#This Row],[Distribution]])+ABS(Table1[[#This Row],[Warehousing]])</f>
        <v>3624.85</v>
      </c>
      <c r="S1558" s="12">
        <f>ABS(Table1[[#This Row],[Discounts]]/Table1[[#This Row],[Gross Sales]])</f>
        <v>9.2625091268307355E-2</v>
      </c>
      <c r="T1558" s="17">
        <f>Table1[[#This Row],[logistics cost]]/Table1[[#This Row],[Net Sales]]</f>
        <v>4.2894770100551871E-2</v>
      </c>
      <c r="U1558" s="1">
        <f>Table1[[#This Row],[PROFIT]]/Table1[[#This Row],[Volume]]</f>
        <v>105.0942404329339</v>
      </c>
      <c r="V1558" s="1">
        <f>ABS(Table1[[#This Row],[Discounts]])</f>
        <v>8626.36</v>
      </c>
    </row>
    <row r="1559" spans="1:22" ht="21.75" customHeight="1" x14ac:dyDescent="0.3">
      <c r="A1559" s="1">
        <v>1120020</v>
      </c>
      <c r="B1559" s="1" t="s">
        <v>21</v>
      </c>
      <c r="C1559" s="1">
        <v>202503</v>
      </c>
      <c r="D1559" s="1" t="s">
        <v>22</v>
      </c>
      <c r="E1559" s="1" t="s">
        <v>23</v>
      </c>
      <c r="F1559" s="1" t="s">
        <v>24</v>
      </c>
      <c r="G1559" s="1" t="s">
        <v>19</v>
      </c>
      <c r="H1559" s="1" t="s">
        <v>20</v>
      </c>
      <c r="I1559" s="5">
        <v>13.2</v>
      </c>
      <c r="J1559" s="5">
        <v>5016</v>
      </c>
      <c r="K1559" s="5">
        <v>-391.75</v>
      </c>
      <c r="L1559" s="5">
        <v>4624.25</v>
      </c>
      <c r="M1559" s="5">
        <v>-3047.77</v>
      </c>
      <c r="N1559" s="5">
        <v>-139.82</v>
      </c>
      <c r="O1559" s="5">
        <v>-65</v>
      </c>
      <c r="P1559" s="5">
        <f>Table1[[#This Row],[Net Sales]]+(Table1[[#This Row],[Cost of Goods Sold]]+Table1[[#This Row],[Distribution]]+Table1[[#This Row],[Warehousing]])</f>
        <v>1371.6599999999999</v>
      </c>
      <c r="Q1559" s="12">
        <f>Table1[[#This Row],[PROFIT]]/Table1[[#This Row],[Net Sales]]</f>
        <v>0.29662323620046493</v>
      </c>
      <c r="R1559" s="14">
        <f>ABS(Table1[[#This Row],[Distribution]])+ABS(Table1[[#This Row],[Warehousing]])</f>
        <v>204.82</v>
      </c>
      <c r="S1559" s="12">
        <f>ABS(Table1[[#This Row],[Discounts]]/Table1[[#This Row],[Gross Sales]])</f>
        <v>7.8100079744816586E-2</v>
      </c>
      <c r="T1559" s="17">
        <f>Table1[[#This Row],[logistics cost]]/Table1[[#This Row],[Net Sales]]</f>
        <v>4.4292587987241172E-2</v>
      </c>
      <c r="U1559" s="1">
        <f>Table1[[#This Row],[PROFIT]]/Table1[[#This Row],[Volume]]</f>
        <v>103.91363636363636</v>
      </c>
      <c r="V1559" s="1">
        <f>ABS(Table1[[#This Row],[Discounts]])</f>
        <v>391.75</v>
      </c>
    </row>
    <row r="1560" spans="1:22" ht="21.75" customHeight="1" x14ac:dyDescent="0.3">
      <c r="A1560" s="1">
        <v>1110020</v>
      </c>
      <c r="B1560" s="1" t="s">
        <v>41</v>
      </c>
      <c r="C1560" s="1">
        <v>202501</v>
      </c>
      <c r="D1560" s="1" t="s">
        <v>16</v>
      </c>
      <c r="E1560" s="1" t="s">
        <v>28</v>
      </c>
      <c r="F1560" s="1" t="s">
        <v>29</v>
      </c>
      <c r="G1560" s="1" t="s">
        <v>25</v>
      </c>
      <c r="H1560" s="1" t="s">
        <v>20</v>
      </c>
      <c r="I1560" s="5">
        <v>98.5</v>
      </c>
      <c r="J1560" s="5">
        <v>44325</v>
      </c>
      <c r="K1560" s="5">
        <v>-3647.26</v>
      </c>
      <c r="L1560" s="5">
        <v>40677.74</v>
      </c>
      <c r="M1560" s="5">
        <v>-27353.91</v>
      </c>
      <c r="N1560" s="5">
        <v>-976.38</v>
      </c>
      <c r="O1560" s="5">
        <v>-638.72</v>
      </c>
      <c r="P1560" s="5">
        <f>Table1[[#This Row],[Net Sales]]+(Table1[[#This Row],[Cost of Goods Sold]]+Table1[[#This Row],[Distribution]]+Table1[[#This Row],[Warehousing]])</f>
        <v>11708.729999999996</v>
      </c>
      <c r="Q1560" s="12">
        <f>Table1[[#This Row],[PROFIT]]/Table1[[#This Row],[Net Sales]]</f>
        <v>0.28784121241740562</v>
      </c>
      <c r="R1560" s="14">
        <f>ABS(Table1[[#This Row],[Distribution]])+ABS(Table1[[#This Row],[Warehousing]])</f>
        <v>1615.1</v>
      </c>
      <c r="S1560" s="12">
        <f>ABS(Table1[[#This Row],[Discounts]]/Table1[[#This Row],[Gross Sales]])</f>
        <v>8.2284489565707844E-2</v>
      </c>
      <c r="T1560" s="17">
        <f>Table1[[#This Row],[logistics cost]]/Table1[[#This Row],[Net Sales]]</f>
        <v>3.9704762358970781E-2</v>
      </c>
      <c r="U1560" s="1">
        <f>Table1[[#This Row],[PROFIT]]/Table1[[#This Row],[Volume]]</f>
        <v>118.87035532994919</v>
      </c>
      <c r="V1560" s="1">
        <f>ABS(Table1[[#This Row],[Discounts]])</f>
        <v>3647.26</v>
      </c>
    </row>
    <row r="1561" spans="1:22" ht="21.75" customHeight="1" x14ac:dyDescent="0.3">
      <c r="A1561" s="1">
        <v>1120010</v>
      </c>
      <c r="B1561" s="1" t="s">
        <v>32</v>
      </c>
      <c r="C1561" s="1">
        <v>202412</v>
      </c>
      <c r="D1561" s="1" t="s">
        <v>22</v>
      </c>
      <c r="E1561" s="1" t="s">
        <v>17</v>
      </c>
      <c r="F1561" s="1" t="s">
        <v>18</v>
      </c>
      <c r="G1561" s="1" t="s">
        <v>39</v>
      </c>
      <c r="H1561" s="1" t="s">
        <v>37</v>
      </c>
      <c r="I1561" s="5">
        <v>165.9</v>
      </c>
      <c r="J1561" s="5">
        <v>79632</v>
      </c>
      <c r="K1561" s="5">
        <v>-8434.08</v>
      </c>
      <c r="L1561" s="5">
        <v>71197.919999999998</v>
      </c>
      <c r="M1561" s="5">
        <v>-45124.43</v>
      </c>
      <c r="N1561" s="5">
        <v>-2691.58</v>
      </c>
      <c r="O1561" s="5">
        <v>-1312.58</v>
      </c>
      <c r="P1561" s="5">
        <f>Table1[[#This Row],[Net Sales]]+(Table1[[#This Row],[Cost of Goods Sold]]+Table1[[#This Row],[Distribution]]+Table1[[#This Row],[Warehousing]])</f>
        <v>22069.329999999994</v>
      </c>
      <c r="Q1561" s="12">
        <f>Table1[[#This Row],[PROFIT]]/Table1[[#This Row],[Net Sales]]</f>
        <v>0.30997155534880788</v>
      </c>
      <c r="R1561" s="14">
        <f>ABS(Table1[[#This Row],[Distribution]])+ABS(Table1[[#This Row],[Warehousing]])</f>
        <v>4004.16</v>
      </c>
      <c r="S1561" s="12">
        <f>ABS(Table1[[#This Row],[Discounts]]/Table1[[#This Row],[Gross Sales]])</f>
        <v>0.1059132007233273</v>
      </c>
      <c r="T1561" s="17">
        <f>Table1[[#This Row],[logistics cost]]/Table1[[#This Row],[Net Sales]]</f>
        <v>5.6239845208961158E-2</v>
      </c>
      <c r="U1561" s="1">
        <f>Table1[[#This Row],[PROFIT]]/Table1[[#This Row],[Volume]]</f>
        <v>133.02790837854124</v>
      </c>
      <c r="V1561" s="1">
        <f>ABS(Table1[[#This Row],[Discounts]])</f>
        <v>8434.08</v>
      </c>
    </row>
    <row r="1562" spans="1:22" ht="21.75" customHeight="1" x14ac:dyDescent="0.3">
      <c r="A1562" s="1">
        <v>1110020</v>
      </c>
      <c r="B1562" s="1" t="s">
        <v>41</v>
      </c>
      <c r="C1562" s="1">
        <v>202401</v>
      </c>
      <c r="D1562" s="1" t="s">
        <v>16</v>
      </c>
      <c r="E1562" s="1" t="s">
        <v>28</v>
      </c>
      <c r="F1562" s="1" t="s">
        <v>29</v>
      </c>
      <c r="G1562" s="1" t="s">
        <v>19</v>
      </c>
      <c r="H1562" s="1" t="s">
        <v>20</v>
      </c>
      <c r="I1562" s="5">
        <v>33.799999999999997</v>
      </c>
      <c r="J1562" s="5">
        <v>15210</v>
      </c>
      <c r="K1562" s="5">
        <v>-995.15</v>
      </c>
      <c r="L1562" s="5">
        <v>14214.85</v>
      </c>
      <c r="M1562" s="5">
        <v>-9098.01</v>
      </c>
      <c r="N1562" s="5">
        <v>-426.33</v>
      </c>
      <c r="O1562" s="5">
        <v>-244.49</v>
      </c>
      <c r="P1562" s="5">
        <f>Table1[[#This Row],[Net Sales]]+(Table1[[#This Row],[Cost of Goods Sold]]+Table1[[#This Row],[Distribution]]+Table1[[#This Row],[Warehousing]])</f>
        <v>4446.0200000000004</v>
      </c>
      <c r="Q1562" s="12">
        <f>Table1[[#This Row],[PROFIT]]/Table1[[#This Row],[Net Sales]]</f>
        <v>0.312772910020155</v>
      </c>
      <c r="R1562" s="14">
        <f>ABS(Table1[[#This Row],[Distribution]])+ABS(Table1[[#This Row],[Warehousing]])</f>
        <v>670.81999999999994</v>
      </c>
      <c r="S1562" s="12">
        <f>ABS(Table1[[#This Row],[Discounts]]/Table1[[#This Row],[Gross Sales]])</f>
        <v>6.5427350427350428E-2</v>
      </c>
      <c r="T1562" s="17">
        <f>Table1[[#This Row],[logistics cost]]/Table1[[#This Row],[Net Sales]]</f>
        <v>4.7191493403025704E-2</v>
      </c>
      <c r="U1562" s="1">
        <f>Table1[[#This Row],[PROFIT]]/Table1[[#This Row],[Volume]]</f>
        <v>131.5390532544379</v>
      </c>
      <c r="V1562" s="1">
        <f>ABS(Table1[[#This Row],[Discounts]])</f>
        <v>995.15</v>
      </c>
    </row>
    <row r="1563" spans="1:22" ht="21.75" customHeight="1" x14ac:dyDescent="0.3">
      <c r="A1563" s="1">
        <v>1120010</v>
      </c>
      <c r="B1563" s="1" t="s">
        <v>32</v>
      </c>
      <c r="C1563" s="1">
        <v>202508</v>
      </c>
      <c r="D1563" s="1" t="s">
        <v>22</v>
      </c>
      <c r="E1563" s="1" t="s">
        <v>17</v>
      </c>
      <c r="F1563" s="1" t="s">
        <v>18</v>
      </c>
      <c r="G1563" s="1" t="s">
        <v>35</v>
      </c>
      <c r="H1563" s="1" t="s">
        <v>31</v>
      </c>
      <c r="I1563" s="5">
        <v>92.9</v>
      </c>
      <c r="J1563" s="5">
        <v>44592</v>
      </c>
      <c r="K1563" s="5">
        <v>-1713.06</v>
      </c>
      <c r="L1563" s="5">
        <v>42878.94</v>
      </c>
      <c r="M1563" s="5">
        <v>-27820.31</v>
      </c>
      <c r="N1563" s="5">
        <v>-1369.33</v>
      </c>
      <c r="O1563" s="5">
        <v>-769.68</v>
      </c>
      <c r="P1563" s="5">
        <f>Table1[[#This Row],[Net Sales]]+(Table1[[#This Row],[Cost of Goods Sold]]+Table1[[#This Row],[Distribution]]+Table1[[#This Row],[Warehousing]])</f>
        <v>12919.620000000003</v>
      </c>
      <c r="Q1563" s="12">
        <f>Table1[[#This Row],[PROFIT]]/Table1[[#This Row],[Net Sales]]</f>
        <v>0.30130455650256283</v>
      </c>
      <c r="R1563" s="14">
        <f>ABS(Table1[[#This Row],[Distribution]])+ABS(Table1[[#This Row],[Warehousing]])</f>
        <v>2139.0099999999998</v>
      </c>
      <c r="S1563" s="12">
        <f>ABS(Table1[[#This Row],[Discounts]]/Table1[[#This Row],[Gross Sales]])</f>
        <v>3.8416307857911731E-2</v>
      </c>
      <c r="T1563" s="17">
        <f>Table1[[#This Row],[logistics cost]]/Table1[[#This Row],[Net Sales]]</f>
        <v>4.988486189257476E-2</v>
      </c>
      <c r="U1563" s="1">
        <f>Table1[[#This Row],[PROFIT]]/Table1[[#This Row],[Volume]]</f>
        <v>139.07018299246505</v>
      </c>
      <c r="V1563" s="1">
        <f>ABS(Table1[[#This Row],[Discounts]])</f>
        <v>1713.06</v>
      </c>
    </row>
    <row r="1564" spans="1:22" ht="21.75" customHeight="1" x14ac:dyDescent="0.3">
      <c r="A1564" s="1">
        <v>1110020</v>
      </c>
      <c r="B1564" s="1" t="s">
        <v>41</v>
      </c>
      <c r="C1564" s="1">
        <v>202401</v>
      </c>
      <c r="D1564" s="1" t="s">
        <v>16</v>
      </c>
      <c r="E1564" s="1" t="s">
        <v>28</v>
      </c>
      <c r="F1564" s="1" t="s">
        <v>29</v>
      </c>
      <c r="G1564" s="1" t="s">
        <v>25</v>
      </c>
      <c r="H1564" s="1" t="s">
        <v>20</v>
      </c>
      <c r="I1564" s="5">
        <v>103.8</v>
      </c>
      <c r="J1564" s="5">
        <v>46710</v>
      </c>
      <c r="K1564" s="5">
        <v>-3670.39</v>
      </c>
      <c r="L1564" s="5">
        <v>43039.61</v>
      </c>
      <c r="M1564" s="5">
        <v>-28898.080000000002</v>
      </c>
      <c r="N1564" s="5">
        <v>-1675.78</v>
      </c>
      <c r="O1564" s="5">
        <v>-830.73</v>
      </c>
      <c r="P1564" s="5">
        <f>Table1[[#This Row],[Net Sales]]+(Table1[[#This Row],[Cost of Goods Sold]]+Table1[[#This Row],[Distribution]]+Table1[[#This Row],[Warehousing]])</f>
        <v>11635.02</v>
      </c>
      <c r="Q1564" s="12">
        <f>Table1[[#This Row],[PROFIT]]/Table1[[#This Row],[Net Sales]]</f>
        <v>0.27033283991188584</v>
      </c>
      <c r="R1564" s="14">
        <f>ABS(Table1[[#This Row],[Distribution]])+ABS(Table1[[#This Row],[Warehousing]])</f>
        <v>2506.5100000000002</v>
      </c>
      <c r="S1564" s="12">
        <f>ABS(Table1[[#This Row],[Discounts]]/Table1[[#This Row],[Gross Sales]])</f>
        <v>7.8578248769000214E-2</v>
      </c>
      <c r="T1564" s="17">
        <f>Table1[[#This Row],[logistics cost]]/Table1[[#This Row],[Net Sales]]</f>
        <v>5.8237284213309558E-2</v>
      </c>
      <c r="U1564" s="1">
        <f>Table1[[#This Row],[PROFIT]]/Table1[[#This Row],[Volume]]</f>
        <v>112.09075144508671</v>
      </c>
      <c r="V1564" s="1">
        <f>ABS(Table1[[#This Row],[Discounts]])</f>
        <v>3670.39</v>
      </c>
    </row>
    <row r="1565" spans="1:22" ht="21.75" customHeight="1" x14ac:dyDescent="0.3">
      <c r="A1565" s="1">
        <v>1120010</v>
      </c>
      <c r="B1565" s="1" t="s">
        <v>32</v>
      </c>
      <c r="C1565" s="1">
        <v>202512</v>
      </c>
      <c r="D1565" s="1" t="s">
        <v>22</v>
      </c>
      <c r="E1565" s="1" t="s">
        <v>17</v>
      </c>
      <c r="F1565" s="1" t="s">
        <v>18</v>
      </c>
      <c r="G1565" s="1" t="s">
        <v>35</v>
      </c>
      <c r="H1565" s="1" t="s">
        <v>31</v>
      </c>
      <c r="I1565" s="5">
        <v>72.5</v>
      </c>
      <c r="J1565" s="5">
        <v>34800</v>
      </c>
      <c r="K1565" s="5">
        <v>-807</v>
      </c>
      <c r="L1565" s="5">
        <v>33993</v>
      </c>
      <c r="M1565" s="5">
        <v>-21184.85</v>
      </c>
      <c r="N1565" s="5">
        <v>-826.24</v>
      </c>
      <c r="O1565" s="5">
        <v>-404.78</v>
      </c>
      <c r="P1565" s="5">
        <f>Table1[[#This Row],[Net Sales]]+(Table1[[#This Row],[Cost of Goods Sold]]+Table1[[#This Row],[Distribution]]+Table1[[#This Row],[Warehousing]])</f>
        <v>11577.130000000001</v>
      </c>
      <c r="Q1565" s="12">
        <f>Table1[[#This Row],[PROFIT]]/Table1[[#This Row],[Net Sales]]</f>
        <v>0.34057394169387817</v>
      </c>
      <c r="R1565" s="14">
        <f>ABS(Table1[[#This Row],[Distribution]])+ABS(Table1[[#This Row],[Warehousing]])</f>
        <v>1231.02</v>
      </c>
      <c r="S1565" s="12">
        <f>ABS(Table1[[#This Row],[Discounts]]/Table1[[#This Row],[Gross Sales]])</f>
        <v>2.3189655172413792E-2</v>
      </c>
      <c r="T1565" s="17">
        <f>Table1[[#This Row],[logistics cost]]/Table1[[#This Row],[Net Sales]]</f>
        <v>3.6213926396611064E-2</v>
      </c>
      <c r="U1565" s="1">
        <f>Table1[[#This Row],[PROFIT]]/Table1[[#This Row],[Volume]]</f>
        <v>159.68455172413795</v>
      </c>
      <c r="V1565" s="1">
        <f>ABS(Table1[[#This Row],[Discounts]])</f>
        <v>807</v>
      </c>
    </row>
    <row r="1566" spans="1:22" ht="21.75" customHeight="1" x14ac:dyDescent="0.3">
      <c r="A1566" s="1">
        <v>1120020</v>
      </c>
      <c r="B1566" s="1" t="s">
        <v>21</v>
      </c>
      <c r="C1566" s="1">
        <v>202409</v>
      </c>
      <c r="D1566" s="1" t="s">
        <v>22</v>
      </c>
      <c r="E1566" s="1" t="s">
        <v>23</v>
      </c>
      <c r="F1566" s="1" t="s">
        <v>24</v>
      </c>
      <c r="G1566" s="1" t="s">
        <v>33</v>
      </c>
      <c r="H1566" s="1" t="s">
        <v>34</v>
      </c>
      <c r="I1566" s="5">
        <v>154.4</v>
      </c>
      <c r="J1566" s="5">
        <v>58672</v>
      </c>
      <c r="K1566" s="5">
        <v>-4146.46</v>
      </c>
      <c r="L1566" s="5">
        <v>54525.54</v>
      </c>
      <c r="M1566" s="5">
        <v>-36326.370000000003</v>
      </c>
      <c r="N1566" s="5">
        <v>-2070.36</v>
      </c>
      <c r="O1566" s="5">
        <v>-709.95</v>
      </c>
      <c r="P1566" s="5">
        <f>Table1[[#This Row],[Net Sales]]+(Table1[[#This Row],[Cost of Goods Sold]]+Table1[[#This Row],[Distribution]]+Table1[[#This Row],[Warehousing]])</f>
        <v>15418.86</v>
      </c>
      <c r="Q1566" s="12">
        <f>Table1[[#This Row],[PROFIT]]/Table1[[#This Row],[Net Sales]]</f>
        <v>0.28278234383373368</v>
      </c>
      <c r="R1566" s="14">
        <f>ABS(Table1[[#This Row],[Distribution]])+ABS(Table1[[#This Row],[Warehousing]])</f>
        <v>2780.3100000000004</v>
      </c>
      <c r="S1566" s="12">
        <f>ABS(Table1[[#This Row],[Discounts]]/Table1[[#This Row],[Gross Sales]])</f>
        <v>7.0671870739023729E-2</v>
      </c>
      <c r="T1566" s="17">
        <f>Table1[[#This Row],[logistics cost]]/Table1[[#This Row],[Net Sales]]</f>
        <v>5.0990966801979412E-2</v>
      </c>
      <c r="U1566" s="1">
        <f>Table1[[#This Row],[PROFIT]]/Table1[[#This Row],[Volume]]</f>
        <v>99.863082901554407</v>
      </c>
      <c r="V1566" s="1">
        <f>ABS(Table1[[#This Row],[Discounts]])</f>
        <v>4146.46</v>
      </c>
    </row>
    <row r="1567" spans="1:22" ht="21.75" customHeight="1" x14ac:dyDescent="0.3">
      <c r="A1567" s="1">
        <v>1120010</v>
      </c>
      <c r="B1567" s="1" t="s">
        <v>32</v>
      </c>
      <c r="C1567" s="1">
        <v>202404</v>
      </c>
      <c r="D1567" s="1" t="s">
        <v>22</v>
      </c>
      <c r="E1567" s="1" t="s">
        <v>17</v>
      </c>
      <c r="F1567" s="1" t="s">
        <v>18</v>
      </c>
      <c r="G1567" s="1" t="s">
        <v>30</v>
      </c>
      <c r="H1567" s="1" t="s">
        <v>31</v>
      </c>
      <c r="I1567" s="5">
        <v>111.1</v>
      </c>
      <c r="J1567" s="5">
        <v>53328</v>
      </c>
      <c r="K1567" s="5">
        <v>-1860.36</v>
      </c>
      <c r="L1567" s="5">
        <v>51467.64</v>
      </c>
      <c r="M1567" s="5">
        <v>-34015.46</v>
      </c>
      <c r="N1567" s="5">
        <v>-1060.6099999999999</v>
      </c>
      <c r="O1567" s="5">
        <v>-993.86</v>
      </c>
      <c r="P1567" s="5">
        <f>Table1[[#This Row],[Net Sales]]+(Table1[[#This Row],[Cost of Goods Sold]]+Table1[[#This Row],[Distribution]]+Table1[[#This Row],[Warehousing]])</f>
        <v>15397.71</v>
      </c>
      <c r="Q1567" s="12">
        <f>Table1[[#This Row],[PROFIT]]/Table1[[#This Row],[Net Sales]]</f>
        <v>0.29917264518054448</v>
      </c>
      <c r="R1567" s="14">
        <f>ABS(Table1[[#This Row],[Distribution]])+ABS(Table1[[#This Row],[Warehousing]])</f>
        <v>2054.4699999999998</v>
      </c>
      <c r="S1567" s="12">
        <f>ABS(Table1[[#This Row],[Discounts]]/Table1[[#This Row],[Gross Sales]])</f>
        <v>3.4885238523852384E-2</v>
      </c>
      <c r="T1567" s="17">
        <f>Table1[[#This Row],[logistics cost]]/Table1[[#This Row],[Net Sales]]</f>
        <v>3.9917703628921004E-2</v>
      </c>
      <c r="U1567" s="1">
        <f>Table1[[#This Row],[PROFIT]]/Table1[[#This Row],[Volume]]</f>
        <v>138.59324932493249</v>
      </c>
      <c r="V1567" s="1">
        <f>ABS(Table1[[#This Row],[Discounts]])</f>
        <v>1860.36</v>
      </c>
    </row>
    <row r="1568" spans="1:22" ht="21.75" customHeight="1" x14ac:dyDescent="0.3">
      <c r="A1568" s="1">
        <v>1120020</v>
      </c>
      <c r="B1568" s="1" t="s">
        <v>21</v>
      </c>
      <c r="C1568" s="1">
        <v>202404</v>
      </c>
      <c r="D1568" s="1" t="s">
        <v>22</v>
      </c>
      <c r="E1568" s="1" t="s">
        <v>23</v>
      </c>
      <c r="F1568" s="1" t="s">
        <v>24</v>
      </c>
      <c r="G1568" s="1" t="s">
        <v>36</v>
      </c>
      <c r="H1568" s="1" t="s">
        <v>37</v>
      </c>
      <c r="I1568" s="5">
        <v>71.5</v>
      </c>
      <c r="J1568" s="5">
        <v>27170</v>
      </c>
      <c r="K1568" s="5">
        <v>-2428.7800000000002</v>
      </c>
      <c r="L1568" s="5">
        <v>24741.22</v>
      </c>
      <c r="M1568" s="5">
        <v>-16630.740000000002</v>
      </c>
      <c r="N1568" s="5">
        <v>-781.71</v>
      </c>
      <c r="O1568" s="5">
        <v>-385.33</v>
      </c>
      <c r="P1568" s="5">
        <f>Table1[[#This Row],[Net Sales]]+(Table1[[#This Row],[Cost of Goods Sold]]+Table1[[#This Row],[Distribution]]+Table1[[#This Row],[Warehousing]])</f>
        <v>6943.4399999999987</v>
      </c>
      <c r="Q1568" s="12">
        <f>Table1[[#This Row],[PROFIT]]/Table1[[#This Row],[Net Sales]]</f>
        <v>0.28064258755227101</v>
      </c>
      <c r="R1568" s="14">
        <f>ABS(Table1[[#This Row],[Distribution]])+ABS(Table1[[#This Row],[Warehousing]])</f>
        <v>1167.04</v>
      </c>
      <c r="S1568" s="12">
        <f>ABS(Table1[[#This Row],[Discounts]]/Table1[[#This Row],[Gross Sales]])</f>
        <v>8.9391976444608029E-2</v>
      </c>
      <c r="T1568" s="17">
        <f>Table1[[#This Row],[logistics cost]]/Table1[[#This Row],[Net Sales]]</f>
        <v>4.7169864703519061E-2</v>
      </c>
      <c r="U1568" s="1">
        <f>Table1[[#This Row],[PROFIT]]/Table1[[#This Row],[Volume]]</f>
        <v>97.111048951048929</v>
      </c>
      <c r="V1568" s="1">
        <f>ABS(Table1[[#This Row],[Discounts]])</f>
        <v>2428.7800000000002</v>
      </c>
    </row>
    <row r="1569" spans="1:22" ht="21.75" customHeight="1" x14ac:dyDescent="0.3">
      <c r="A1569" s="1">
        <v>1120010</v>
      </c>
      <c r="B1569" s="1" t="s">
        <v>32</v>
      </c>
      <c r="C1569" s="1">
        <v>202403</v>
      </c>
      <c r="D1569" s="1" t="s">
        <v>22</v>
      </c>
      <c r="E1569" s="1" t="s">
        <v>17</v>
      </c>
      <c r="F1569" s="1" t="s">
        <v>18</v>
      </c>
      <c r="G1569" s="1" t="s">
        <v>42</v>
      </c>
      <c r="H1569" s="1" t="s">
        <v>20</v>
      </c>
      <c r="I1569" s="5">
        <v>90.5</v>
      </c>
      <c r="J1569" s="5">
        <v>43440</v>
      </c>
      <c r="K1569" s="5">
        <v>-2806.17</v>
      </c>
      <c r="L1569" s="5">
        <v>40633.83</v>
      </c>
      <c r="M1569" s="5">
        <v>-25351.83</v>
      </c>
      <c r="N1569" s="5">
        <v>-1363.69</v>
      </c>
      <c r="O1569" s="5">
        <v>-418.49</v>
      </c>
      <c r="P1569" s="5">
        <f>Table1[[#This Row],[Net Sales]]+(Table1[[#This Row],[Cost of Goods Sold]]+Table1[[#This Row],[Distribution]]+Table1[[#This Row],[Warehousing]])</f>
        <v>13499.82</v>
      </c>
      <c r="Q1569" s="12">
        <f>Table1[[#This Row],[PROFIT]]/Table1[[#This Row],[Net Sales]]</f>
        <v>0.33223104984196661</v>
      </c>
      <c r="R1569" s="14">
        <f>ABS(Table1[[#This Row],[Distribution]])+ABS(Table1[[#This Row],[Warehousing]])</f>
        <v>1782.18</v>
      </c>
      <c r="S1569" s="12">
        <f>ABS(Table1[[#This Row],[Discounts]]/Table1[[#This Row],[Gross Sales]])</f>
        <v>6.4598756906077345E-2</v>
      </c>
      <c r="T1569" s="17">
        <f>Table1[[#This Row],[logistics cost]]/Table1[[#This Row],[Net Sales]]</f>
        <v>4.3859513119979092E-2</v>
      </c>
      <c r="U1569" s="1">
        <f>Table1[[#This Row],[PROFIT]]/Table1[[#This Row],[Volume]]</f>
        <v>149.16928176795579</v>
      </c>
      <c r="V1569" s="1">
        <f>ABS(Table1[[#This Row],[Discounts]])</f>
        <v>2806.17</v>
      </c>
    </row>
    <row r="1570" spans="1:22" ht="21.75" customHeight="1" x14ac:dyDescent="0.3">
      <c r="A1570" s="1">
        <v>1120020</v>
      </c>
      <c r="B1570" s="1" t="s">
        <v>21</v>
      </c>
      <c r="C1570" s="1">
        <v>202502</v>
      </c>
      <c r="D1570" s="1" t="s">
        <v>22</v>
      </c>
      <c r="E1570" s="1" t="s">
        <v>23</v>
      </c>
      <c r="F1570" s="1" t="s">
        <v>24</v>
      </c>
      <c r="G1570" s="1" t="s">
        <v>35</v>
      </c>
      <c r="H1570" s="1" t="s">
        <v>31</v>
      </c>
      <c r="I1570" s="5">
        <v>29.3</v>
      </c>
      <c r="J1570" s="5">
        <v>11134</v>
      </c>
      <c r="K1570" s="5">
        <v>-225.63</v>
      </c>
      <c r="L1570" s="5">
        <v>10908.37</v>
      </c>
      <c r="M1570" s="5">
        <v>-7350.54</v>
      </c>
      <c r="N1570" s="5">
        <v>-361.42</v>
      </c>
      <c r="O1570" s="5">
        <v>-213.74</v>
      </c>
      <c r="P1570" s="5">
        <f>Table1[[#This Row],[Net Sales]]+(Table1[[#This Row],[Cost of Goods Sold]]+Table1[[#This Row],[Distribution]]+Table1[[#This Row],[Warehousing]])</f>
        <v>2982.670000000001</v>
      </c>
      <c r="Q1570" s="12">
        <f>Table1[[#This Row],[PROFIT]]/Table1[[#This Row],[Net Sales]]</f>
        <v>0.27342948579851994</v>
      </c>
      <c r="R1570" s="14">
        <f>ABS(Table1[[#This Row],[Distribution]])+ABS(Table1[[#This Row],[Warehousing]])</f>
        <v>575.16000000000008</v>
      </c>
      <c r="S1570" s="12">
        <f>ABS(Table1[[#This Row],[Discounts]]/Table1[[#This Row],[Gross Sales]])</f>
        <v>2.026495419435962E-2</v>
      </c>
      <c r="T1570" s="17">
        <f>Table1[[#This Row],[logistics cost]]/Table1[[#This Row],[Net Sales]]</f>
        <v>5.2726484341840262E-2</v>
      </c>
      <c r="U1570" s="1">
        <f>Table1[[#This Row],[PROFIT]]/Table1[[#This Row],[Volume]]</f>
        <v>101.79761092150174</v>
      </c>
      <c r="V1570" s="1">
        <f>ABS(Table1[[#This Row],[Discounts]])</f>
        <v>225.63</v>
      </c>
    </row>
    <row r="1571" spans="1:22" ht="21.75" customHeight="1" x14ac:dyDescent="0.3">
      <c r="A1571" s="1">
        <v>1120010</v>
      </c>
      <c r="B1571" s="1" t="s">
        <v>32</v>
      </c>
      <c r="C1571" s="1">
        <v>202407</v>
      </c>
      <c r="D1571" s="1" t="s">
        <v>22</v>
      </c>
      <c r="E1571" s="1" t="s">
        <v>17</v>
      </c>
      <c r="F1571" s="1" t="s">
        <v>18</v>
      </c>
      <c r="G1571" s="1" t="s">
        <v>40</v>
      </c>
      <c r="H1571" s="1" t="s">
        <v>34</v>
      </c>
      <c r="I1571" s="5">
        <v>250.5</v>
      </c>
      <c r="J1571" s="5">
        <v>120240</v>
      </c>
      <c r="K1571" s="5">
        <v>-8504.86</v>
      </c>
      <c r="L1571" s="5">
        <v>111735.14</v>
      </c>
      <c r="M1571" s="5">
        <v>-71099.05</v>
      </c>
      <c r="N1571" s="5">
        <v>-4183.34</v>
      </c>
      <c r="O1571" s="5">
        <v>-1379.73</v>
      </c>
      <c r="P1571" s="5">
        <f>Table1[[#This Row],[Net Sales]]+(Table1[[#This Row],[Cost of Goods Sold]]+Table1[[#This Row],[Distribution]]+Table1[[#This Row],[Warehousing]])</f>
        <v>35073.020000000004</v>
      </c>
      <c r="Q1571" s="12">
        <f>Table1[[#This Row],[PROFIT]]/Table1[[#This Row],[Net Sales]]</f>
        <v>0.31389426817740601</v>
      </c>
      <c r="R1571" s="14">
        <f>ABS(Table1[[#This Row],[Distribution]])+ABS(Table1[[#This Row],[Warehousing]])</f>
        <v>5563.07</v>
      </c>
      <c r="S1571" s="12">
        <f>ABS(Table1[[#This Row],[Discounts]]/Table1[[#This Row],[Gross Sales]])</f>
        <v>7.0732368596141057E-2</v>
      </c>
      <c r="T1571" s="17">
        <f>Table1[[#This Row],[logistics cost]]/Table1[[#This Row],[Net Sales]]</f>
        <v>4.9788007604411648E-2</v>
      </c>
      <c r="U1571" s="1">
        <f>Table1[[#This Row],[PROFIT]]/Table1[[#This Row],[Volume]]</f>
        <v>140.01205588822356</v>
      </c>
      <c r="V1571" s="1">
        <f>ABS(Table1[[#This Row],[Discounts]])</f>
        <v>8504.86</v>
      </c>
    </row>
    <row r="1572" spans="1:22" ht="21.75" customHeight="1" x14ac:dyDescent="0.3">
      <c r="A1572" s="1">
        <v>1120020</v>
      </c>
      <c r="B1572" s="1" t="s">
        <v>21</v>
      </c>
      <c r="C1572" s="1">
        <v>202507</v>
      </c>
      <c r="D1572" s="1" t="s">
        <v>22</v>
      </c>
      <c r="E1572" s="1" t="s">
        <v>23</v>
      </c>
      <c r="F1572" s="1" t="s">
        <v>24</v>
      </c>
      <c r="G1572" s="1" t="s">
        <v>25</v>
      </c>
      <c r="H1572" s="1" t="s">
        <v>20</v>
      </c>
      <c r="I1572" s="5">
        <v>101.9</v>
      </c>
      <c r="J1572" s="5">
        <v>38722</v>
      </c>
      <c r="K1572" s="5">
        <v>-2829.04</v>
      </c>
      <c r="L1572" s="5">
        <v>35892.959999999999</v>
      </c>
      <c r="M1572" s="5">
        <v>-24304.16</v>
      </c>
      <c r="N1572" s="5">
        <v>-1068.55</v>
      </c>
      <c r="O1572" s="5">
        <v>-442.03</v>
      </c>
      <c r="P1572" s="5">
        <f>Table1[[#This Row],[Net Sales]]+(Table1[[#This Row],[Cost of Goods Sold]]+Table1[[#This Row],[Distribution]]+Table1[[#This Row],[Warehousing]])</f>
        <v>10078.220000000001</v>
      </c>
      <c r="Q1572" s="12">
        <f>Table1[[#This Row],[PROFIT]]/Table1[[#This Row],[Net Sales]]</f>
        <v>0.28078542421689384</v>
      </c>
      <c r="R1572" s="14">
        <f>ABS(Table1[[#This Row],[Distribution]])+ABS(Table1[[#This Row],[Warehousing]])</f>
        <v>1510.58</v>
      </c>
      <c r="S1572" s="12">
        <f>ABS(Table1[[#This Row],[Discounts]]/Table1[[#This Row],[Gross Sales]])</f>
        <v>7.3060275812199788E-2</v>
      </c>
      <c r="T1572" s="17">
        <f>Table1[[#This Row],[logistics cost]]/Table1[[#This Row],[Net Sales]]</f>
        <v>4.2085690341504292E-2</v>
      </c>
      <c r="U1572" s="1">
        <f>Table1[[#This Row],[PROFIT]]/Table1[[#This Row],[Volume]]</f>
        <v>98.903042198233564</v>
      </c>
      <c r="V1572" s="1">
        <f>ABS(Table1[[#This Row],[Discounts]])</f>
        <v>2829.04</v>
      </c>
    </row>
    <row r="1573" spans="1:22" ht="21.75" customHeight="1" x14ac:dyDescent="0.3">
      <c r="A1573" s="1">
        <v>1110010</v>
      </c>
      <c r="B1573" s="1" t="s">
        <v>15</v>
      </c>
      <c r="C1573" s="1">
        <v>202403</v>
      </c>
      <c r="D1573" s="1" t="s">
        <v>16</v>
      </c>
      <c r="E1573" s="1" t="s">
        <v>17</v>
      </c>
      <c r="F1573" s="1" t="s">
        <v>18</v>
      </c>
      <c r="G1573" s="1" t="s">
        <v>40</v>
      </c>
      <c r="H1573" s="1" t="s">
        <v>34</v>
      </c>
      <c r="I1573" s="5">
        <v>199.5</v>
      </c>
      <c r="J1573" s="5">
        <v>83790</v>
      </c>
      <c r="K1573" s="5">
        <v>-7012.19</v>
      </c>
      <c r="L1573" s="5">
        <v>76777.81</v>
      </c>
      <c r="M1573" s="5">
        <v>-49778.78</v>
      </c>
      <c r="N1573" s="5">
        <v>-1787.23</v>
      </c>
      <c r="O1573" s="5">
        <v>-1273.44</v>
      </c>
      <c r="P1573" s="5">
        <f>Table1[[#This Row],[Net Sales]]+(Table1[[#This Row],[Cost of Goods Sold]]+Table1[[#This Row],[Distribution]]+Table1[[#This Row],[Warehousing]])</f>
        <v>23938.359999999993</v>
      </c>
      <c r="Q1573" s="12">
        <f>Table1[[#This Row],[PROFIT]]/Table1[[#This Row],[Net Sales]]</f>
        <v>0.31178748130481965</v>
      </c>
      <c r="R1573" s="14">
        <f>ABS(Table1[[#This Row],[Distribution]])+ABS(Table1[[#This Row],[Warehousing]])</f>
        <v>3060.67</v>
      </c>
      <c r="S1573" s="12">
        <f>ABS(Table1[[#This Row],[Discounts]]/Table1[[#This Row],[Gross Sales]])</f>
        <v>8.3687671559852003E-2</v>
      </c>
      <c r="T1573" s="17">
        <f>Table1[[#This Row],[logistics cost]]/Table1[[#This Row],[Net Sales]]</f>
        <v>3.9863991952883267E-2</v>
      </c>
      <c r="U1573" s="1">
        <f>Table1[[#This Row],[PROFIT]]/Table1[[#This Row],[Volume]]</f>
        <v>119.99177944862151</v>
      </c>
      <c r="V1573" s="1">
        <f>ABS(Table1[[#This Row],[Discounts]])</f>
        <v>7012.19</v>
      </c>
    </row>
    <row r="1574" spans="1:22" ht="21.75" customHeight="1" x14ac:dyDescent="0.3">
      <c r="A1574" s="1">
        <v>1120010</v>
      </c>
      <c r="B1574" s="1" t="s">
        <v>32</v>
      </c>
      <c r="C1574" s="1">
        <v>202512</v>
      </c>
      <c r="D1574" s="1" t="s">
        <v>22</v>
      </c>
      <c r="E1574" s="1" t="s">
        <v>17</v>
      </c>
      <c r="F1574" s="1" t="s">
        <v>18</v>
      </c>
      <c r="G1574" s="1" t="s">
        <v>39</v>
      </c>
      <c r="H1574" s="1" t="s">
        <v>37</v>
      </c>
      <c r="I1574" s="5">
        <v>209.8</v>
      </c>
      <c r="J1574" s="5">
        <v>100704</v>
      </c>
      <c r="K1574" s="5">
        <v>-9695.7900000000009</v>
      </c>
      <c r="L1574" s="5">
        <v>91008.21</v>
      </c>
      <c r="M1574" s="5">
        <v>-59593.33</v>
      </c>
      <c r="N1574" s="5">
        <v>-2497.4699999999998</v>
      </c>
      <c r="O1574" s="5">
        <v>-1805.16</v>
      </c>
      <c r="P1574" s="5">
        <f>Table1[[#This Row],[Net Sales]]+(Table1[[#This Row],[Cost of Goods Sold]]+Table1[[#This Row],[Distribution]]+Table1[[#This Row],[Warehousing]])</f>
        <v>27112.25</v>
      </c>
      <c r="Q1574" s="12">
        <f>Table1[[#This Row],[PROFIT]]/Table1[[#This Row],[Net Sales]]</f>
        <v>0.29790993581787839</v>
      </c>
      <c r="R1574" s="14">
        <f>ABS(Table1[[#This Row],[Distribution]])+ABS(Table1[[#This Row],[Warehousing]])</f>
        <v>4302.63</v>
      </c>
      <c r="S1574" s="12">
        <f>ABS(Table1[[#This Row],[Discounts]]/Table1[[#This Row],[Gross Sales]])</f>
        <v>9.6280088179218307E-2</v>
      </c>
      <c r="T1574" s="17">
        <f>Table1[[#This Row],[logistics cost]]/Table1[[#This Row],[Net Sales]]</f>
        <v>4.7277382996545034E-2</v>
      </c>
      <c r="U1574" s="1">
        <f>Table1[[#This Row],[PROFIT]]/Table1[[#This Row],[Volume]]</f>
        <v>129.22902764537653</v>
      </c>
      <c r="V1574" s="1">
        <f>ABS(Table1[[#This Row],[Discounts]])</f>
        <v>9695.7900000000009</v>
      </c>
    </row>
    <row r="1575" spans="1:22" ht="21.75" customHeight="1" x14ac:dyDescent="0.3">
      <c r="A1575" s="1">
        <v>1120010</v>
      </c>
      <c r="B1575" s="1" t="s">
        <v>32</v>
      </c>
      <c r="C1575" s="1">
        <v>202510</v>
      </c>
      <c r="D1575" s="1" t="s">
        <v>22</v>
      </c>
      <c r="E1575" s="1" t="s">
        <v>17</v>
      </c>
      <c r="F1575" s="1" t="s">
        <v>18</v>
      </c>
      <c r="G1575" s="1" t="s">
        <v>39</v>
      </c>
      <c r="H1575" s="1" t="s">
        <v>37</v>
      </c>
      <c r="I1575" s="5">
        <v>185.6</v>
      </c>
      <c r="J1575" s="5">
        <v>89088</v>
      </c>
      <c r="K1575" s="5">
        <v>-8411.08</v>
      </c>
      <c r="L1575" s="5">
        <v>80676.92</v>
      </c>
      <c r="M1575" s="5">
        <v>-52109.440000000002</v>
      </c>
      <c r="N1575" s="5">
        <v>-2585.13</v>
      </c>
      <c r="O1575" s="5">
        <v>-1520.58</v>
      </c>
      <c r="P1575" s="5">
        <f>Table1[[#This Row],[Net Sales]]+(Table1[[#This Row],[Cost of Goods Sold]]+Table1[[#This Row],[Distribution]]+Table1[[#This Row],[Warehousing]])</f>
        <v>24461.769999999997</v>
      </c>
      <c r="Q1575" s="12">
        <f>Table1[[#This Row],[PROFIT]]/Table1[[#This Row],[Net Sales]]</f>
        <v>0.30320654283777809</v>
      </c>
      <c r="R1575" s="14">
        <f>ABS(Table1[[#This Row],[Distribution]])+ABS(Table1[[#This Row],[Warehousing]])</f>
        <v>4105.71</v>
      </c>
      <c r="S1575" s="12">
        <f>ABS(Table1[[#This Row],[Discounts]]/Table1[[#This Row],[Gross Sales]])</f>
        <v>9.4413164511494257E-2</v>
      </c>
      <c r="T1575" s="17">
        <f>Table1[[#This Row],[logistics cost]]/Table1[[#This Row],[Net Sales]]</f>
        <v>5.0890762810479134E-2</v>
      </c>
      <c r="U1575" s="1">
        <f>Table1[[#This Row],[PROFIT]]/Table1[[#This Row],[Volume]]</f>
        <v>131.79832974137929</v>
      </c>
      <c r="V1575" s="1">
        <f>ABS(Table1[[#This Row],[Discounts]])</f>
        <v>8411.08</v>
      </c>
    </row>
    <row r="1576" spans="1:22" ht="21.75" customHeight="1" x14ac:dyDescent="0.3">
      <c r="A1576" s="1">
        <v>1120010</v>
      </c>
      <c r="B1576" s="1" t="s">
        <v>32</v>
      </c>
      <c r="C1576" s="1">
        <v>202503</v>
      </c>
      <c r="D1576" s="1" t="s">
        <v>22</v>
      </c>
      <c r="E1576" s="1" t="s">
        <v>17</v>
      </c>
      <c r="F1576" s="1" t="s">
        <v>18</v>
      </c>
      <c r="G1576" s="1" t="s">
        <v>40</v>
      </c>
      <c r="H1576" s="1" t="s">
        <v>34</v>
      </c>
      <c r="I1576" s="5">
        <v>238.4</v>
      </c>
      <c r="J1576" s="5">
        <v>114432</v>
      </c>
      <c r="K1576" s="5">
        <v>-10968.76</v>
      </c>
      <c r="L1576" s="5">
        <v>103463.24</v>
      </c>
      <c r="M1576" s="5">
        <v>-65167</v>
      </c>
      <c r="N1576" s="5">
        <v>-2157.7399999999998</v>
      </c>
      <c r="O1576" s="5">
        <v>-1558.52</v>
      </c>
      <c r="P1576" s="5">
        <f>Table1[[#This Row],[Net Sales]]+(Table1[[#This Row],[Cost of Goods Sold]]+Table1[[#This Row],[Distribution]]+Table1[[#This Row],[Warehousing]])</f>
        <v>34579.979999999996</v>
      </c>
      <c r="Q1576" s="12">
        <f>Table1[[#This Row],[PROFIT]]/Table1[[#This Row],[Net Sales]]</f>
        <v>0.33422479326957083</v>
      </c>
      <c r="R1576" s="14">
        <f>ABS(Table1[[#This Row],[Distribution]])+ABS(Table1[[#This Row],[Warehousing]])</f>
        <v>3716.2599999999998</v>
      </c>
      <c r="S1576" s="12">
        <f>ABS(Table1[[#This Row],[Discounts]]/Table1[[#This Row],[Gross Sales]])</f>
        <v>9.5853956935123039E-2</v>
      </c>
      <c r="T1576" s="17">
        <f>Table1[[#This Row],[logistics cost]]/Table1[[#This Row],[Net Sales]]</f>
        <v>3.5918650914083104E-2</v>
      </c>
      <c r="U1576" s="1">
        <f>Table1[[#This Row],[PROFIT]]/Table1[[#This Row],[Volume]]</f>
        <v>145.05025167785232</v>
      </c>
      <c r="V1576" s="1">
        <f>ABS(Table1[[#This Row],[Discounts]])</f>
        <v>10968.76</v>
      </c>
    </row>
    <row r="1577" spans="1:22" ht="21.75" customHeight="1" x14ac:dyDescent="0.3">
      <c r="A1577" s="1">
        <v>1110020</v>
      </c>
      <c r="B1577" s="1" t="s">
        <v>41</v>
      </c>
      <c r="C1577" s="1">
        <v>202507</v>
      </c>
      <c r="D1577" s="1" t="s">
        <v>16</v>
      </c>
      <c r="E1577" s="1" t="s">
        <v>28</v>
      </c>
      <c r="F1577" s="1" t="s">
        <v>29</v>
      </c>
      <c r="G1577" s="1" t="s">
        <v>33</v>
      </c>
      <c r="H1577" s="1" t="s">
        <v>34</v>
      </c>
      <c r="I1577" s="5">
        <v>84.9</v>
      </c>
      <c r="J1577" s="5">
        <v>38205</v>
      </c>
      <c r="K1577" s="5">
        <v>-3609.9</v>
      </c>
      <c r="L1577" s="5">
        <v>34595.1</v>
      </c>
      <c r="M1577" s="5">
        <v>-21876.17</v>
      </c>
      <c r="N1577" s="5">
        <v>-1171.54</v>
      </c>
      <c r="O1577" s="5">
        <v>-374.23</v>
      </c>
      <c r="P1577" s="5">
        <f>Table1[[#This Row],[Net Sales]]+(Table1[[#This Row],[Cost of Goods Sold]]+Table1[[#This Row],[Distribution]]+Table1[[#This Row],[Warehousing]])</f>
        <v>11173.16</v>
      </c>
      <c r="Q1577" s="12">
        <f>Table1[[#This Row],[PROFIT]]/Table1[[#This Row],[Net Sales]]</f>
        <v>0.32296943786836863</v>
      </c>
      <c r="R1577" s="14">
        <f>ABS(Table1[[#This Row],[Distribution]])+ABS(Table1[[#This Row],[Warehousing]])</f>
        <v>1545.77</v>
      </c>
      <c r="S1577" s="12">
        <f>ABS(Table1[[#This Row],[Discounts]]/Table1[[#This Row],[Gross Sales]])</f>
        <v>9.4487632508833921E-2</v>
      </c>
      <c r="T1577" s="17">
        <f>Table1[[#This Row],[logistics cost]]/Table1[[#This Row],[Net Sales]]</f>
        <v>4.4681761289893658E-2</v>
      </c>
      <c r="U1577" s="1">
        <f>Table1[[#This Row],[PROFIT]]/Table1[[#This Row],[Volume]]</f>
        <v>131.6037691401649</v>
      </c>
      <c r="V1577" s="1">
        <f>ABS(Table1[[#This Row],[Discounts]])</f>
        <v>3609.9</v>
      </c>
    </row>
    <row r="1578" spans="1:22" ht="21.75" customHeight="1" x14ac:dyDescent="0.3">
      <c r="A1578" s="1">
        <v>1120020</v>
      </c>
      <c r="B1578" s="1" t="s">
        <v>21</v>
      </c>
      <c r="C1578" s="1">
        <v>202505</v>
      </c>
      <c r="D1578" s="1" t="s">
        <v>22</v>
      </c>
      <c r="E1578" s="1" t="s">
        <v>23</v>
      </c>
      <c r="F1578" s="1" t="s">
        <v>24</v>
      </c>
      <c r="G1578" s="1" t="s">
        <v>25</v>
      </c>
      <c r="H1578" s="1" t="s">
        <v>20</v>
      </c>
      <c r="I1578" s="5">
        <v>21.4</v>
      </c>
      <c r="J1578" s="5">
        <v>8132</v>
      </c>
      <c r="K1578" s="5">
        <v>-488.91</v>
      </c>
      <c r="L1578" s="5">
        <v>7643.09</v>
      </c>
      <c r="M1578" s="5">
        <v>-5167.2700000000004</v>
      </c>
      <c r="N1578" s="5">
        <v>-254.46</v>
      </c>
      <c r="O1578" s="5">
        <v>-89.02</v>
      </c>
      <c r="P1578" s="5">
        <f>Table1[[#This Row],[Net Sales]]+(Table1[[#This Row],[Cost of Goods Sold]]+Table1[[#This Row],[Distribution]]+Table1[[#This Row],[Warehousing]])</f>
        <v>2132.3399999999992</v>
      </c>
      <c r="Q1578" s="12">
        <f>Table1[[#This Row],[PROFIT]]/Table1[[#This Row],[Net Sales]]</f>
        <v>0.27898925696282512</v>
      </c>
      <c r="R1578" s="14">
        <f>ABS(Table1[[#This Row],[Distribution]])+ABS(Table1[[#This Row],[Warehousing]])</f>
        <v>343.48</v>
      </c>
      <c r="S1578" s="12">
        <f>ABS(Table1[[#This Row],[Discounts]]/Table1[[#This Row],[Gross Sales]])</f>
        <v>6.0121741269060502E-2</v>
      </c>
      <c r="T1578" s="17">
        <f>Table1[[#This Row],[logistics cost]]/Table1[[#This Row],[Net Sales]]</f>
        <v>4.4939939213066965E-2</v>
      </c>
      <c r="U1578" s="1">
        <f>Table1[[#This Row],[PROFIT]]/Table1[[#This Row],[Volume]]</f>
        <v>99.64205607476633</v>
      </c>
      <c r="V1578" s="1">
        <f>ABS(Table1[[#This Row],[Discounts]])</f>
        <v>488.91</v>
      </c>
    </row>
    <row r="1579" spans="1:22" ht="21.75" customHeight="1" x14ac:dyDescent="0.3">
      <c r="A1579" s="1">
        <v>1110020</v>
      </c>
      <c r="B1579" s="1" t="s">
        <v>41</v>
      </c>
      <c r="C1579" s="1">
        <v>202404</v>
      </c>
      <c r="D1579" s="1" t="s">
        <v>16</v>
      </c>
      <c r="E1579" s="1" t="s">
        <v>28</v>
      </c>
      <c r="F1579" s="1" t="s">
        <v>29</v>
      </c>
      <c r="G1579" s="1" t="s">
        <v>40</v>
      </c>
      <c r="H1579" s="1" t="s">
        <v>34</v>
      </c>
      <c r="I1579" s="5">
        <v>131.4</v>
      </c>
      <c r="J1579" s="5">
        <v>59130</v>
      </c>
      <c r="K1579" s="5">
        <v>-5622.91</v>
      </c>
      <c r="L1579" s="5">
        <v>53507.09</v>
      </c>
      <c r="M1579" s="5">
        <v>-34372.92</v>
      </c>
      <c r="N1579" s="5">
        <v>-2072.79</v>
      </c>
      <c r="O1579" s="5">
        <v>-814.98</v>
      </c>
      <c r="P1579" s="5">
        <f>Table1[[#This Row],[Net Sales]]+(Table1[[#This Row],[Cost of Goods Sold]]+Table1[[#This Row],[Distribution]]+Table1[[#This Row],[Warehousing]])</f>
        <v>16246.399999999994</v>
      </c>
      <c r="Q1579" s="12">
        <f>Table1[[#This Row],[PROFIT]]/Table1[[#This Row],[Net Sales]]</f>
        <v>0.30363078986354886</v>
      </c>
      <c r="R1579" s="14">
        <f>ABS(Table1[[#This Row],[Distribution]])+ABS(Table1[[#This Row],[Warehousing]])</f>
        <v>2887.77</v>
      </c>
      <c r="S1579" s="12">
        <f>ABS(Table1[[#This Row],[Discounts]]/Table1[[#This Row],[Gross Sales]])</f>
        <v>9.5094030103162516E-2</v>
      </c>
      <c r="T1579" s="17">
        <f>Table1[[#This Row],[logistics cost]]/Table1[[#This Row],[Net Sales]]</f>
        <v>5.3969857078753493E-2</v>
      </c>
      <c r="U1579" s="1">
        <f>Table1[[#This Row],[PROFIT]]/Table1[[#This Row],[Volume]]</f>
        <v>123.64079147640787</v>
      </c>
      <c r="V1579" s="1">
        <f>ABS(Table1[[#This Row],[Discounts]])</f>
        <v>5622.91</v>
      </c>
    </row>
    <row r="1580" spans="1:22" ht="21.75" customHeight="1" x14ac:dyDescent="0.3">
      <c r="A1580" s="1">
        <v>1120020</v>
      </c>
      <c r="B1580" s="1" t="s">
        <v>21</v>
      </c>
      <c r="C1580" s="1">
        <v>202512</v>
      </c>
      <c r="D1580" s="1" t="s">
        <v>22</v>
      </c>
      <c r="E1580" s="1" t="s">
        <v>23</v>
      </c>
      <c r="F1580" s="1" t="s">
        <v>24</v>
      </c>
      <c r="G1580" s="1" t="s">
        <v>39</v>
      </c>
      <c r="H1580" s="1" t="s">
        <v>37</v>
      </c>
      <c r="I1580" s="5">
        <v>152</v>
      </c>
      <c r="J1580" s="5">
        <v>57760</v>
      </c>
      <c r="K1580" s="5">
        <v>-6357.22</v>
      </c>
      <c r="L1580" s="5">
        <v>51402.78</v>
      </c>
      <c r="M1580" s="5">
        <v>-32197.96</v>
      </c>
      <c r="N1580" s="5">
        <v>-1686.49</v>
      </c>
      <c r="O1580" s="5">
        <v>-747.22</v>
      </c>
      <c r="P1580" s="5">
        <f>Table1[[#This Row],[Net Sales]]+(Table1[[#This Row],[Cost of Goods Sold]]+Table1[[#This Row],[Distribution]]+Table1[[#This Row],[Warehousing]])</f>
        <v>16771.11</v>
      </c>
      <c r="Q1580" s="12">
        <f>Table1[[#This Row],[PROFIT]]/Table1[[#This Row],[Net Sales]]</f>
        <v>0.32626854033964703</v>
      </c>
      <c r="R1580" s="14">
        <f>ABS(Table1[[#This Row],[Distribution]])+ABS(Table1[[#This Row],[Warehousing]])</f>
        <v>2433.71</v>
      </c>
      <c r="S1580" s="12">
        <f>ABS(Table1[[#This Row],[Discounts]]/Table1[[#This Row],[Gross Sales]])</f>
        <v>0.11006267313019391</v>
      </c>
      <c r="T1580" s="17">
        <f>Table1[[#This Row],[logistics cost]]/Table1[[#This Row],[Net Sales]]</f>
        <v>4.7345882849137731E-2</v>
      </c>
      <c r="U1580" s="1">
        <f>Table1[[#This Row],[PROFIT]]/Table1[[#This Row],[Volume]]</f>
        <v>110.33625000000001</v>
      </c>
      <c r="V1580" s="1">
        <f>ABS(Table1[[#This Row],[Discounts]])</f>
        <v>6357.22</v>
      </c>
    </row>
    <row r="1581" spans="1:22" ht="21.75" customHeight="1" x14ac:dyDescent="0.3">
      <c r="A1581" s="1">
        <v>1110020</v>
      </c>
      <c r="B1581" s="1" t="s">
        <v>41</v>
      </c>
      <c r="C1581" s="1">
        <v>202504</v>
      </c>
      <c r="D1581" s="1" t="s">
        <v>16</v>
      </c>
      <c r="E1581" s="1" t="s">
        <v>28</v>
      </c>
      <c r="F1581" s="1" t="s">
        <v>29</v>
      </c>
      <c r="G1581" s="1" t="s">
        <v>25</v>
      </c>
      <c r="H1581" s="1" t="s">
        <v>20</v>
      </c>
      <c r="I1581" s="5">
        <v>25.9</v>
      </c>
      <c r="J1581" s="5">
        <v>11655</v>
      </c>
      <c r="K1581" s="5">
        <v>-724.55</v>
      </c>
      <c r="L1581" s="5">
        <v>10930.45</v>
      </c>
      <c r="M1581" s="5">
        <v>-7399.99</v>
      </c>
      <c r="N1581" s="5">
        <v>-271.48</v>
      </c>
      <c r="O1581" s="5">
        <v>-153.69999999999999</v>
      </c>
      <c r="P1581" s="5">
        <f>Table1[[#This Row],[Net Sales]]+(Table1[[#This Row],[Cost of Goods Sold]]+Table1[[#This Row],[Distribution]]+Table1[[#This Row],[Warehousing]])</f>
        <v>3105.2800000000016</v>
      </c>
      <c r="Q1581" s="12">
        <f>Table1[[#This Row],[PROFIT]]/Table1[[#This Row],[Net Sales]]</f>
        <v>0.28409443344052637</v>
      </c>
      <c r="R1581" s="14">
        <f>ABS(Table1[[#This Row],[Distribution]])+ABS(Table1[[#This Row],[Warehousing]])</f>
        <v>425.18</v>
      </c>
      <c r="S1581" s="12">
        <f>ABS(Table1[[#This Row],[Discounts]]/Table1[[#This Row],[Gross Sales]])</f>
        <v>6.2166452166452162E-2</v>
      </c>
      <c r="T1581" s="17">
        <f>Table1[[#This Row],[logistics cost]]/Table1[[#This Row],[Net Sales]]</f>
        <v>3.8898672973207871E-2</v>
      </c>
      <c r="U1581" s="1">
        <f>Table1[[#This Row],[PROFIT]]/Table1[[#This Row],[Volume]]</f>
        <v>119.89498069498076</v>
      </c>
      <c r="V1581" s="1">
        <f>ABS(Table1[[#This Row],[Discounts]])</f>
        <v>724.55</v>
      </c>
    </row>
    <row r="1582" spans="1:22" ht="21.75" customHeight="1" x14ac:dyDescent="0.3">
      <c r="A1582" s="1">
        <v>1110020</v>
      </c>
      <c r="B1582" s="1" t="s">
        <v>41</v>
      </c>
      <c r="C1582" s="1">
        <v>202401</v>
      </c>
      <c r="D1582" s="1" t="s">
        <v>16</v>
      </c>
      <c r="E1582" s="1" t="s">
        <v>28</v>
      </c>
      <c r="F1582" s="1" t="s">
        <v>29</v>
      </c>
      <c r="G1582" s="1" t="s">
        <v>38</v>
      </c>
      <c r="H1582" s="1" t="s">
        <v>20</v>
      </c>
      <c r="I1582" s="5">
        <v>11.8</v>
      </c>
      <c r="J1582" s="5">
        <v>5310</v>
      </c>
      <c r="K1582" s="5">
        <v>-365.72</v>
      </c>
      <c r="L1582" s="5">
        <v>4944.28</v>
      </c>
      <c r="M1582" s="5">
        <v>-3126.89</v>
      </c>
      <c r="N1582" s="5">
        <v>-180.73</v>
      </c>
      <c r="O1582" s="5">
        <v>-83.09</v>
      </c>
      <c r="P1582" s="5">
        <f>Table1[[#This Row],[Net Sales]]+(Table1[[#This Row],[Cost of Goods Sold]]+Table1[[#This Row],[Distribution]]+Table1[[#This Row],[Warehousing]])</f>
        <v>1553.5699999999997</v>
      </c>
      <c r="Q1582" s="12">
        <f>Table1[[#This Row],[PROFIT]]/Table1[[#This Row],[Net Sales]]</f>
        <v>0.3142156188565372</v>
      </c>
      <c r="R1582" s="14">
        <f>ABS(Table1[[#This Row],[Distribution]])+ABS(Table1[[#This Row],[Warehousing]])</f>
        <v>263.82</v>
      </c>
      <c r="S1582" s="12">
        <f>ABS(Table1[[#This Row],[Discounts]]/Table1[[#This Row],[Gross Sales]])</f>
        <v>6.887382297551789E-2</v>
      </c>
      <c r="T1582" s="17">
        <f>Table1[[#This Row],[logistics cost]]/Table1[[#This Row],[Net Sales]]</f>
        <v>5.3358628556635146E-2</v>
      </c>
      <c r="U1582" s="1">
        <f>Table1[[#This Row],[PROFIT]]/Table1[[#This Row],[Volume]]</f>
        <v>131.65847457627115</v>
      </c>
      <c r="V1582" s="1">
        <f>ABS(Table1[[#This Row],[Discounts]])</f>
        <v>365.72</v>
      </c>
    </row>
    <row r="1583" spans="1:22" ht="21.75" customHeight="1" x14ac:dyDescent="0.3">
      <c r="A1583" s="1">
        <v>1110010</v>
      </c>
      <c r="B1583" s="1" t="s">
        <v>15</v>
      </c>
      <c r="C1583" s="1">
        <v>202404</v>
      </c>
      <c r="D1583" s="1" t="s">
        <v>16</v>
      </c>
      <c r="E1583" s="1" t="s">
        <v>17</v>
      </c>
      <c r="F1583" s="1" t="s">
        <v>18</v>
      </c>
      <c r="G1583" s="1" t="s">
        <v>40</v>
      </c>
      <c r="H1583" s="1" t="s">
        <v>34</v>
      </c>
      <c r="I1583" s="5">
        <v>155.5</v>
      </c>
      <c r="J1583" s="5">
        <v>65310</v>
      </c>
      <c r="K1583" s="5">
        <v>-5272.18</v>
      </c>
      <c r="L1583" s="5">
        <v>60037.82</v>
      </c>
      <c r="M1583" s="5">
        <v>-38675.17</v>
      </c>
      <c r="N1583" s="5">
        <v>-2038.67</v>
      </c>
      <c r="O1583" s="5">
        <v>-780.62</v>
      </c>
      <c r="P1583" s="5">
        <f>Table1[[#This Row],[Net Sales]]+(Table1[[#This Row],[Cost of Goods Sold]]+Table1[[#This Row],[Distribution]]+Table1[[#This Row],[Warehousing]])</f>
        <v>18543.36</v>
      </c>
      <c r="Q1583" s="12">
        <f>Table1[[#This Row],[PROFIT]]/Table1[[#This Row],[Net Sales]]</f>
        <v>0.30886131441814513</v>
      </c>
      <c r="R1583" s="14">
        <f>ABS(Table1[[#This Row],[Distribution]])+ABS(Table1[[#This Row],[Warehousing]])</f>
        <v>2819.29</v>
      </c>
      <c r="S1583" s="12">
        <f>ABS(Table1[[#This Row],[Discounts]]/Table1[[#This Row],[Gross Sales]])</f>
        <v>8.0725463175623957E-2</v>
      </c>
      <c r="T1583" s="17">
        <f>Table1[[#This Row],[logistics cost]]/Table1[[#This Row],[Net Sales]]</f>
        <v>4.6958567116527551E-2</v>
      </c>
      <c r="U1583" s="1">
        <f>Table1[[#This Row],[PROFIT]]/Table1[[#This Row],[Volume]]</f>
        <v>119.2499035369775</v>
      </c>
      <c r="V1583" s="1">
        <f>ABS(Table1[[#This Row],[Discounts]])</f>
        <v>5272.18</v>
      </c>
    </row>
    <row r="1584" spans="1:22" ht="21.75" customHeight="1" x14ac:dyDescent="0.3">
      <c r="A1584" s="1">
        <v>1120020</v>
      </c>
      <c r="B1584" s="1" t="s">
        <v>21</v>
      </c>
      <c r="C1584" s="1">
        <v>202410</v>
      </c>
      <c r="D1584" s="1" t="s">
        <v>22</v>
      </c>
      <c r="E1584" s="1" t="s">
        <v>23</v>
      </c>
      <c r="F1584" s="1" t="s">
        <v>24</v>
      </c>
      <c r="G1584" s="1" t="s">
        <v>33</v>
      </c>
      <c r="H1584" s="1" t="s">
        <v>34</v>
      </c>
      <c r="I1584" s="5">
        <v>157.1</v>
      </c>
      <c r="J1584" s="5">
        <v>59698</v>
      </c>
      <c r="K1584" s="5">
        <v>-5234.96</v>
      </c>
      <c r="L1584" s="5">
        <v>54463.040000000001</v>
      </c>
      <c r="M1584" s="5">
        <v>-35330.519999999997</v>
      </c>
      <c r="N1584" s="5">
        <v>-1758.94</v>
      </c>
      <c r="O1584" s="5">
        <v>-567.44000000000005</v>
      </c>
      <c r="P1584" s="5">
        <f>Table1[[#This Row],[Net Sales]]+(Table1[[#This Row],[Cost of Goods Sold]]+Table1[[#This Row],[Distribution]]+Table1[[#This Row],[Warehousing]])</f>
        <v>16806.14</v>
      </c>
      <c r="Q1584" s="12">
        <f>Table1[[#This Row],[PROFIT]]/Table1[[#This Row],[Net Sales]]</f>
        <v>0.30857880867465348</v>
      </c>
      <c r="R1584" s="14">
        <f>ABS(Table1[[#This Row],[Distribution]])+ABS(Table1[[#This Row],[Warehousing]])</f>
        <v>2326.38</v>
      </c>
      <c r="S1584" s="12">
        <f>ABS(Table1[[#This Row],[Discounts]]/Table1[[#This Row],[Gross Sales]])</f>
        <v>8.7690709906529538E-2</v>
      </c>
      <c r="T1584" s="17">
        <f>Table1[[#This Row],[logistics cost]]/Table1[[#This Row],[Net Sales]]</f>
        <v>4.2714839274487798E-2</v>
      </c>
      <c r="U1584" s="1">
        <f>Table1[[#This Row],[PROFIT]]/Table1[[#This Row],[Volume]]</f>
        <v>106.97733927434754</v>
      </c>
      <c r="V1584" s="1">
        <f>ABS(Table1[[#This Row],[Discounts]])</f>
        <v>5234.96</v>
      </c>
    </row>
    <row r="1585" spans="1:22" ht="21.75" customHeight="1" x14ac:dyDescent="0.3">
      <c r="A1585" s="1">
        <v>1120020</v>
      </c>
      <c r="B1585" s="1" t="s">
        <v>21</v>
      </c>
      <c r="C1585" s="1">
        <v>202411</v>
      </c>
      <c r="D1585" s="1" t="s">
        <v>22</v>
      </c>
      <c r="E1585" s="1" t="s">
        <v>23</v>
      </c>
      <c r="F1585" s="1" t="s">
        <v>24</v>
      </c>
      <c r="G1585" s="1" t="s">
        <v>42</v>
      </c>
      <c r="H1585" s="1" t="s">
        <v>20</v>
      </c>
      <c r="I1585" s="5">
        <v>48.7</v>
      </c>
      <c r="J1585" s="5">
        <v>18506</v>
      </c>
      <c r="K1585" s="5">
        <v>-1252.3699999999999</v>
      </c>
      <c r="L1585" s="5">
        <v>17253.63</v>
      </c>
      <c r="M1585" s="5">
        <v>-11187.53</v>
      </c>
      <c r="N1585" s="5">
        <v>-620.38</v>
      </c>
      <c r="O1585" s="5">
        <v>-302.44</v>
      </c>
      <c r="P1585" s="5">
        <f>Table1[[#This Row],[Net Sales]]+(Table1[[#This Row],[Cost of Goods Sold]]+Table1[[#This Row],[Distribution]]+Table1[[#This Row],[Warehousing]])</f>
        <v>5143.2800000000007</v>
      </c>
      <c r="Q1585" s="12">
        <f>Table1[[#This Row],[PROFIT]]/Table1[[#This Row],[Net Sales]]</f>
        <v>0.29809842914215734</v>
      </c>
      <c r="R1585" s="14">
        <f>ABS(Table1[[#This Row],[Distribution]])+ABS(Table1[[#This Row],[Warehousing]])</f>
        <v>922.81999999999994</v>
      </c>
      <c r="S1585" s="12">
        <f>ABS(Table1[[#This Row],[Discounts]]/Table1[[#This Row],[Gross Sales]])</f>
        <v>6.7673727439749268E-2</v>
      </c>
      <c r="T1585" s="17">
        <f>Table1[[#This Row],[logistics cost]]/Table1[[#This Row],[Net Sales]]</f>
        <v>5.3485556372774884E-2</v>
      </c>
      <c r="U1585" s="1">
        <f>Table1[[#This Row],[PROFIT]]/Table1[[#This Row],[Volume]]</f>
        <v>105.61149897330596</v>
      </c>
      <c r="V1585" s="1">
        <f>ABS(Table1[[#This Row],[Discounts]])</f>
        <v>1252.3699999999999</v>
      </c>
    </row>
    <row r="1586" spans="1:22" ht="21.75" customHeight="1" x14ac:dyDescent="0.3">
      <c r="A1586" s="1">
        <v>1110010</v>
      </c>
      <c r="B1586" s="1" t="s">
        <v>15</v>
      </c>
      <c r="C1586" s="1">
        <v>202507</v>
      </c>
      <c r="D1586" s="1" t="s">
        <v>16</v>
      </c>
      <c r="E1586" s="1" t="s">
        <v>17</v>
      </c>
      <c r="F1586" s="1" t="s">
        <v>18</v>
      </c>
      <c r="G1586" s="1" t="s">
        <v>43</v>
      </c>
      <c r="H1586" s="1" t="s">
        <v>31</v>
      </c>
      <c r="I1586" s="5">
        <v>78.2</v>
      </c>
      <c r="J1586" s="5">
        <v>32844</v>
      </c>
      <c r="K1586" s="5">
        <v>-887.48</v>
      </c>
      <c r="L1586" s="5">
        <v>31956.52</v>
      </c>
      <c r="M1586" s="5">
        <v>-21675.52</v>
      </c>
      <c r="N1586" s="5">
        <v>-952.5</v>
      </c>
      <c r="O1586" s="5">
        <v>-328.3</v>
      </c>
      <c r="P1586" s="5">
        <f>Table1[[#This Row],[Net Sales]]+(Table1[[#This Row],[Cost of Goods Sold]]+Table1[[#This Row],[Distribution]]+Table1[[#This Row],[Warehousing]])</f>
        <v>9000.2000000000007</v>
      </c>
      <c r="Q1586" s="12">
        <f>Table1[[#This Row],[PROFIT]]/Table1[[#This Row],[Net Sales]]</f>
        <v>0.28163892689191439</v>
      </c>
      <c r="R1586" s="14">
        <f>ABS(Table1[[#This Row],[Distribution]])+ABS(Table1[[#This Row],[Warehousing]])</f>
        <v>1280.8</v>
      </c>
      <c r="S1586" s="12">
        <f>ABS(Table1[[#This Row],[Discounts]]/Table1[[#This Row],[Gross Sales]])</f>
        <v>2.7021069297284133E-2</v>
      </c>
      <c r="T1586" s="17">
        <f>Table1[[#This Row],[logistics cost]]/Table1[[#This Row],[Net Sales]]</f>
        <v>4.0079457963507911E-2</v>
      </c>
      <c r="U1586" s="1">
        <f>Table1[[#This Row],[PROFIT]]/Table1[[#This Row],[Volume]]</f>
        <v>115.0920716112532</v>
      </c>
      <c r="V1586" s="1">
        <f>ABS(Table1[[#This Row],[Discounts]])</f>
        <v>887.48</v>
      </c>
    </row>
    <row r="1587" spans="1:22" ht="21.75" customHeight="1" x14ac:dyDescent="0.3">
      <c r="A1587" s="1">
        <v>1110010</v>
      </c>
      <c r="B1587" s="1" t="s">
        <v>15</v>
      </c>
      <c r="C1587" s="1">
        <v>202504</v>
      </c>
      <c r="D1587" s="1" t="s">
        <v>16</v>
      </c>
      <c r="E1587" s="1" t="s">
        <v>17</v>
      </c>
      <c r="F1587" s="1" t="s">
        <v>18</v>
      </c>
      <c r="G1587" s="1" t="s">
        <v>30</v>
      </c>
      <c r="H1587" s="1" t="s">
        <v>31</v>
      </c>
      <c r="I1587" s="5">
        <v>37.700000000000003</v>
      </c>
      <c r="J1587" s="5">
        <v>15834</v>
      </c>
      <c r="K1587" s="5">
        <v>-345.83</v>
      </c>
      <c r="L1587" s="5">
        <v>15488.17</v>
      </c>
      <c r="M1587" s="5">
        <v>-9830.7000000000007</v>
      </c>
      <c r="N1587" s="5">
        <v>-567.05999999999995</v>
      </c>
      <c r="O1587" s="5">
        <v>-252.66</v>
      </c>
      <c r="P1587" s="5">
        <f>Table1[[#This Row],[Net Sales]]+(Table1[[#This Row],[Cost of Goods Sold]]+Table1[[#This Row],[Distribution]]+Table1[[#This Row],[Warehousing]])</f>
        <v>4837.75</v>
      </c>
      <c r="Q1587" s="12">
        <f>Table1[[#This Row],[PROFIT]]/Table1[[#This Row],[Net Sales]]</f>
        <v>0.31235129779696374</v>
      </c>
      <c r="R1587" s="14">
        <f>ABS(Table1[[#This Row],[Distribution]])+ABS(Table1[[#This Row],[Warehousing]])</f>
        <v>819.71999999999991</v>
      </c>
      <c r="S1587" s="12">
        <f>ABS(Table1[[#This Row],[Discounts]]/Table1[[#This Row],[Gross Sales]])</f>
        <v>2.1840975116837184E-2</v>
      </c>
      <c r="T1587" s="17">
        <f>Table1[[#This Row],[logistics cost]]/Table1[[#This Row],[Net Sales]]</f>
        <v>5.2925555440055214E-2</v>
      </c>
      <c r="U1587" s="1">
        <f>Table1[[#This Row],[PROFIT]]/Table1[[#This Row],[Volume]]</f>
        <v>128.32228116710874</v>
      </c>
      <c r="V1587" s="1">
        <f>ABS(Table1[[#This Row],[Discounts]])</f>
        <v>345.83</v>
      </c>
    </row>
    <row r="1588" spans="1:22" ht="21.75" customHeight="1" x14ac:dyDescent="0.3">
      <c r="A1588" s="1">
        <v>1110010</v>
      </c>
      <c r="B1588" s="1" t="s">
        <v>15</v>
      </c>
      <c r="C1588" s="1">
        <v>202512</v>
      </c>
      <c r="D1588" s="1" t="s">
        <v>16</v>
      </c>
      <c r="E1588" s="1" t="s">
        <v>17</v>
      </c>
      <c r="F1588" s="1" t="s">
        <v>18</v>
      </c>
      <c r="G1588" s="1" t="s">
        <v>35</v>
      </c>
      <c r="H1588" s="1" t="s">
        <v>31</v>
      </c>
      <c r="I1588" s="5">
        <v>47.1</v>
      </c>
      <c r="J1588" s="5">
        <v>19782</v>
      </c>
      <c r="K1588" s="5">
        <v>-634.45000000000005</v>
      </c>
      <c r="L1588" s="5">
        <v>19147.55</v>
      </c>
      <c r="M1588" s="5">
        <v>-12410.61</v>
      </c>
      <c r="N1588" s="5">
        <v>-506.6</v>
      </c>
      <c r="O1588" s="5">
        <v>-297.29000000000002</v>
      </c>
      <c r="P1588" s="5">
        <f>Table1[[#This Row],[Net Sales]]+(Table1[[#This Row],[Cost of Goods Sold]]+Table1[[#This Row],[Distribution]]+Table1[[#This Row],[Warehousing]])</f>
        <v>5933.0499999999975</v>
      </c>
      <c r="Q1588" s="12">
        <f>Table1[[#This Row],[PROFIT]]/Table1[[#This Row],[Net Sales]]</f>
        <v>0.30985948593945428</v>
      </c>
      <c r="R1588" s="14">
        <f>ABS(Table1[[#This Row],[Distribution]])+ABS(Table1[[#This Row],[Warehousing]])</f>
        <v>803.8900000000001</v>
      </c>
      <c r="S1588" s="12">
        <f>ABS(Table1[[#This Row],[Discounts]]/Table1[[#This Row],[Gross Sales]])</f>
        <v>3.2072085734506116E-2</v>
      </c>
      <c r="T1588" s="17">
        <f>Table1[[#This Row],[logistics cost]]/Table1[[#This Row],[Net Sales]]</f>
        <v>4.1983961394538735E-2</v>
      </c>
      <c r="U1588" s="1">
        <f>Table1[[#This Row],[PROFIT]]/Table1[[#This Row],[Volume]]</f>
        <v>125.96709129511672</v>
      </c>
      <c r="V1588" s="1">
        <f>ABS(Table1[[#This Row],[Discounts]])</f>
        <v>634.45000000000005</v>
      </c>
    </row>
    <row r="1589" spans="1:22" ht="21.75" customHeight="1" x14ac:dyDescent="0.3">
      <c r="A1589" s="1">
        <v>1120020</v>
      </c>
      <c r="B1589" s="1" t="s">
        <v>21</v>
      </c>
      <c r="C1589" s="1">
        <v>202404</v>
      </c>
      <c r="D1589" s="1" t="s">
        <v>22</v>
      </c>
      <c r="E1589" s="1" t="s">
        <v>23</v>
      </c>
      <c r="F1589" s="1" t="s">
        <v>24</v>
      </c>
      <c r="G1589" s="1" t="s">
        <v>39</v>
      </c>
      <c r="H1589" s="1" t="s">
        <v>37</v>
      </c>
      <c r="I1589" s="5">
        <v>52.6</v>
      </c>
      <c r="J1589" s="5">
        <v>19988</v>
      </c>
      <c r="K1589" s="5">
        <v>-1701.69</v>
      </c>
      <c r="L1589" s="5">
        <v>18286.310000000001</v>
      </c>
      <c r="M1589" s="5">
        <v>-12284.07</v>
      </c>
      <c r="N1589" s="5">
        <v>-651.29999999999995</v>
      </c>
      <c r="O1589" s="5">
        <v>-353.94</v>
      </c>
      <c r="P1589" s="5">
        <f>Table1[[#This Row],[Net Sales]]+(Table1[[#This Row],[Cost of Goods Sold]]+Table1[[#This Row],[Distribution]]+Table1[[#This Row],[Warehousing]])</f>
        <v>4997.0000000000018</v>
      </c>
      <c r="Q1589" s="12">
        <f>Table1[[#This Row],[PROFIT]]/Table1[[#This Row],[Net Sales]]</f>
        <v>0.27326453505381904</v>
      </c>
      <c r="R1589" s="14">
        <f>ABS(Table1[[#This Row],[Distribution]])+ABS(Table1[[#This Row],[Warehousing]])</f>
        <v>1005.24</v>
      </c>
      <c r="S1589" s="12">
        <f>ABS(Table1[[#This Row],[Discounts]]/Table1[[#This Row],[Gross Sales]])</f>
        <v>8.5135581348809289E-2</v>
      </c>
      <c r="T1589" s="17">
        <f>Table1[[#This Row],[logistics cost]]/Table1[[#This Row],[Net Sales]]</f>
        <v>5.497227160646407E-2</v>
      </c>
      <c r="U1589" s="1">
        <f>Table1[[#This Row],[PROFIT]]/Table1[[#This Row],[Volume]]</f>
        <v>95.000000000000028</v>
      </c>
      <c r="V1589" s="1">
        <f>ABS(Table1[[#This Row],[Discounts]])</f>
        <v>1701.69</v>
      </c>
    </row>
    <row r="1590" spans="1:22" ht="21.75" customHeight="1" x14ac:dyDescent="0.3">
      <c r="A1590" s="1">
        <v>1120020</v>
      </c>
      <c r="B1590" s="1" t="s">
        <v>21</v>
      </c>
      <c r="C1590" s="1">
        <v>202503</v>
      </c>
      <c r="D1590" s="1" t="s">
        <v>22</v>
      </c>
      <c r="E1590" s="1" t="s">
        <v>23</v>
      </c>
      <c r="F1590" s="1" t="s">
        <v>24</v>
      </c>
      <c r="G1590" s="1" t="s">
        <v>38</v>
      </c>
      <c r="H1590" s="1" t="s">
        <v>20</v>
      </c>
      <c r="I1590" s="5">
        <v>40.200000000000003</v>
      </c>
      <c r="J1590" s="5">
        <v>15276</v>
      </c>
      <c r="K1590" s="5">
        <v>-1175.51</v>
      </c>
      <c r="L1590" s="5">
        <v>14100.49</v>
      </c>
      <c r="M1590" s="5">
        <v>-9420.23</v>
      </c>
      <c r="N1590" s="5">
        <v>-433.07</v>
      </c>
      <c r="O1590" s="5">
        <v>-243.14</v>
      </c>
      <c r="P1590" s="5">
        <f>Table1[[#This Row],[Net Sales]]+(Table1[[#This Row],[Cost of Goods Sold]]+Table1[[#This Row],[Distribution]]+Table1[[#This Row],[Warehousing]])</f>
        <v>4004.0500000000011</v>
      </c>
      <c r="Q1590" s="12">
        <f>Table1[[#This Row],[PROFIT]]/Table1[[#This Row],[Net Sales]]</f>
        <v>0.28396530900699202</v>
      </c>
      <c r="R1590" s="14">
        <f>ABS(Table1[[#This Row],[Distribution]])+ABS(Table1[[#This Row],[Warehousing]])</f>
        <v>676.21</v>
      </c>
      <c r="S1590" s="12">
        <f>ABS(Table1[[#This Row],[Discounts]]/Table1[[#This Row],[Gross Sales]])</f>
        <v>7.6951427075150569E-2</v>
      </c>
      <c r="T1590" s="17">
        <f>Table1[[#This Row],[logistics cost]]/Table1[[#This Row],[Net Sales]]</f>
        <v>4.7956489455330986E-2</v>
      </c>
      <c r="U1590" s="1">
        <f>Table1[[#This Row],[PROFIT]]/Table1[[#This Row],[Volume]]</f>
        <v>99.603233830845795</v>
      </c>
      <c r="V1590" s="1">
        <f>ABS(Table1[[#This Row],[Discounts]])</f>
        <v>1175.51</v>
      </c>
    </row>
    <row r="1591" spans="1:22" ht="21.75" customHeight="1" x14ac:dyDescent="0.3">
      <c r="A1591" s="1">
        <v>1120010</v>
      </c>
      <c r="B1591" s="1" t="s">
        <v>32</v>
      </c>
      <c r="C1591" s="1">
        <v>202406</v>
      </c>
      <c r="D1591" s="1" t="s">
        <v>22</v>
      </c>
      <c r="E1591" s="1" t="s">
        <v>17</v>
      </c>
      <c r="F1591" s="1" t="s">
        <v>18</v>
      </c>
      <c r="G1591" s="1" t="s">
        <v>42</v>
      </c>
      <c r="H1591" s="1" t="s">
        <v>20</v>
      </c>
      <c r="I1591" s="5">
        <v>109.2</v>
      </c>
      <c r="J1591" s="5">
        <v>52416</v>
      </c>
      <c r="K1591" s="5">
        <v>-3606.31</v>
      </c>
      <c r="L1591" s="5">
        <v>48809.69</v>
      </c>
      <c r="M1591" s="5">
        <v>-30738.62</v>
      </c>
      <c r="N1591" s="5">
        <v>-1259.57</v>
      </c>
      <c r="O1591" s="5">
        <v>-649.86</v>
      </c>
      <c r="P1591" s="5">
        <f>Table1[[#This Row],[Net Sales]]+(Table1[[#This Row],[Cost of Goods Sold]]+Table1[[#This Row],[Distribution]]+Table1[[#This Row],[Warehousing]])</f>
        <v>16161.640000000003</v>
      </c>
      <c r="Q1591" s="12">
        <f>Table1[[#This Row],[PROFIT]]/Table1[[#This Row],[Net Sales]]</f>
        <v>0.33111539942171325</v>
      </c>
      <c r="R1591" s="14">
        <f>ABS(Table1[[#This Row],[Distribution]])+ABS(Table1[[#This Row],[Warehousing]])</f>
        <v>1909.4299999999998</v>
      </c>
      <c r="S1591" s="12">
        <f>ABS(Table1[[#This Row],[Discounts]]/Table1[[#This Row],[Gross Sales]])</f>
        <v>6.8801701770451765E-2</v>
      </c>
      <c r="T1591" s="17">
        <f>Table1[[#This Row],[logistics cost]]/Table1[[#This Row],[Net Sales]]</f>
        <v>3.9119896069817278E-2</v>
      </c>
      <c r="U1591" s="1">
        <f>Table1[[#This Row],[PROFIT]]/Table1[[#This Row],[Volume]]</f>
        <v>148.00036630036632</v>
      </c>
      <c r="V1591" s="1">
        <f>ABS(Table1[[#This Row],[Discounts]])</f>
        <v>3606.31</v>
      </c>
    </row>
    <row r="1592" spans="1:22" ht="21.75" customHeight="1" x14ac:dyDescent="0.3">
      <c r="A1592" s="1">
        <v>1110010</v>
      </c>
      <c r="B1592" s="1" t="s">
        <v>15</v>
      </c>
      <c r="C1592" s="1">
        <v>202407</v>
      </c>
      <c r="D1592" s="1" t="s">
        <v>16</v>
      </c>
      <c r="E1592" s="1" t="s">
        <v>17</v>
      </c>
      <c r="F1592" s="1" t="s">
        <v>18</v>
      </c>
      <c r="G1592" s="1" t="s">
        <v>36</v>
      </c>
      <c r="H1592" s="1" t="s">
        <v>37</v>
      </c>
      <c r="I1592" s="5">
        <v>170.5</v>
      </c>
      <c r="J1592" s="5">
        <v>71610</v>
      </c>
      <c r="K1592" s="5">
        <v>-6442.16</v>
      </c>
      <c r="L1592" s="5">
        <v>65167.839999999997</v>
      </c>
      <c r="M1592" s="5">
        <v>-41918.449999999997</v>
      </c>
      <c r="N1592" s="5">
        <v>-2273.75</v>
      </c>
      <c r="O1592" s="5">
        <v>-1077.79</v>
      </c>
      <c r="P1592" s="5">
        <f>Table1[[#This Row],[Net Sales]]+(Table1[[#This Row],[Cost of Goods Sold]]+Table1[[#This Row],[Distribution]]+Table1[[#This Row],[Warehousing]])</f>
        <v>19897.849999999999</v>
      </c>
      <c r="Q1592" s="12">
        <f>Table1[[#This Row],[PROFIT]]/Table1[[#This Row],[Net Sales]]</f>
        <v>0.30533235411822762</v>
      </c>
      <c r="R1592" s="14">
        <f>ABS(Table1[[#This Row],[Distribution]])+ABS(Table1[[#This Row],[Warehousing]])</f>
        <v>3351.54</v>
      </c>
      <c r="S1592" s="12">
        <f>ABS(Table1[[#This Row],[Discounts]]/Table1[[#This Row],[Gross Sales]])</f>
        <v>8.9961737187543633E-2</v>
      </c>
      <c r="T1592" s="17">
        <f>Table1[[#This Row],[logistics cost]]/Table1[[#This Row],[Net Sales]]</f>
        <v>5.1429355338461429E-2</v>
      </c>
      <c r="U1592" s="1">
        <f>Table1[[#This Row],[PROFIT]]/Table1[[#This Row],[Volume]]</f>
        <v>116.70293255131963</v>
      </c>
      <c r="V1592" s="1">
        <f>ABS(Table1[[#This Row],[Discounts]])</f>
        <v>6442.16</v>
      </c>
    </row>
    <row r="1593" spans="1:22" ht="21.75" customHeight="1" x14ac:dyDescent="0.3">
      <c r="A1593" s="1">
        <v>1110020</v>
      </c>
      <c r="B1593" s="1" t="s">
        <v>41</v>
      </c>
      <c r="C1593" s="1">
        <v>202410</v>
      </c>
      <c r="D1593" s="1" t="s">
        <v>16</v>
      </c>
      <c r="E1593" s="1" t="s">
        <v>28</v>
      </c>
      <c r="F1593" s="1" t="s">
        <v>29</v>
      </c>
      <c r="G1593" s="1" t="s">
        <v>30</v>
      </c>
      <c r="H1593" s="1" t="s">
        <v>31</v>
      </c>
      <c r="I1593" s="5">
        <v>30.1</v>
      </c>
      <c r="J1593" s="5">
        <v>13545</v>
      </c>
      <c r="K1593" s="5">
        <v>-363.03</v>
      </c>
      <c r="L1593" s="5">
        <v>13181.97</v>
      </c>
      <c r="M1593" s="5">
        <v>-8713.0400000000009</v>
      </c>
      <c r="N1593" s="5">
        <v>-486.56</v>
      </c>
      <c r="O1593" s="5">
        <v>-161.97</v>
      </c>
      <c r="P1593" s="5">
        <f>Table1[[#This Row],[Net Sales]]+(Table1[[#This Row],[Cost of Goods Sold]]+Table1[[#This Row],[Distribution]]+Table1[[#This Row],[Warehousing]])</f>
        <v>3820.3999999999996</v>
      </c>
      <c r="Q1593" s="12">
        <f>Table1[[#This Row],[PROFIT]]/Table1[[#This Row],[Net Sales]]</f>
        <v>0.28982011034769461</v>
      </c>
      <c r="R1593" s="14">
        <f>ABS(Table1[[#This Row],[Distribution]])+ABS(Table1[[#This Row],[Warehousing]])</f>
        <v>648.53</v>
      </c>
      <c r="S1593" s="12">
        <f>ABS(Table1[[#This Row],[Discounts]]/Table1[[#This Row],[Gross Sales]])</f>
        <v>2.6801771871539311E-2</v>
      </c>
      <c r="T1593" s="17">
        <f>Table1[[#This Row],[logistics cost]]/Table1[[#This Row],[Net Sales]]</f>
        <v>4.9198260957960004E-2</v>
      </c>
      <c r="U1593" s="1">
        <f>Table1[[#This Row],[PROFIT]]/Table1[[#This Row],[Volume]]</f>
        <v>126.9235880398671</v>
      </c>
      <c r="V1593" s="1">
        <f>ABS(Table1[[#This Row],[Discounts]])</f>
        <v>363.03</v>
      </c>
    </row>
    <row r="1594" spans="1:22" ht="21.75" customHeight="1" x14ac:dyDescent="0.3">
      <c r="A1594" s="1">
        <v>1120020</v>
      </c>
      <c r="B1594" s="1" t="s">
        <v>21</v>
      </c>
      <c r="C1594" s="1">
        <v>202406</v>
      </c>
      <c r="D1594" s="1" t="s">
        <v>22</v>
      </c>
      <c r="E1594" s="1" t="s">
        <v>23</v>
      </c>
      <c r="F1594" s="1" t="s">
        <v>24</v>
      </c>
      <c r="G1594" s="1" t="s">
        <v>25</v>
      </c>
      <c r="H1594" s="1" t="s">
        <v>20</v>
      </c>
      <c r="I1594" s="5">
        <v>25.3</v>
      </c>
      <c r="J1594" s="5">
        <v>9614</v>
      </c>
      <c r="K1594" s="5">
        <v>-790.37</v>
      </c>
      <c r="L1594" s="5">
        <v>8823.6299999999992</v>
      </c>
      <c r="M1594" s="5">
        <v>-5971.84</v>
      </c>
      <c r="N1594" s="5">
        <v>-275.79000000000002</v>
      </c>
      <c r="O1594" s="5">
        <v>-126.89</v>
      </c>
      <c r="P1594" s="5">
        <f>Table1[[#This Row],[Net Sales]]+(Table1[[#This Row],[Cost of Goods Sold]]+Table1[[#This Row],[Distribution]]+Table1[[#This Row],[Warehousing]])</f>
        <v>2449.1099999999988</v>
      </c>
      <c r="Q1594" s="12">
        <f>Table1[[#This Row],[PROFIT]]/Table1[[#This Row],[Net Sales]]</f>
        <v>0.27756263578595192</v>
      </c>
      <c r="R1594" s="14">
        <f>ABS(Table1[[#This Row],[Distribution]])+ABS(Table1[[#This Row],[Warehousing]])</f>
        <v>402.68</v>
      </c>
      <c r="S1594" s="12">
        <f>ABS(Table1[[#This Row],[Discounts]]/Table1[[#This Row],[Gross Sales]])</f>
        <v>8.2210318285833167E-2</v>
      </c>
      <c r="T1594" s="17">
        <f>Table1[[#This Row],[logistics cost]]/Table1[[#This Row],[Net Sales]]</f>
        <v>4.5636546410037594E-2</v>
      </c>
      <c r="U1594" s="1">
        <f>Table1[[#This Row],[PROFIT]]/Table1[[#This Row],[Volume]]</f>
        <v>96.802766798418915</v>
      </c>
      <c r="V1594" s="1">
        <f>ABS(Table1[[#This Row],[Discounts]])</f>
        <v>790.37</v>
      </c>
    </row>
    <row r="1595" spans="1:22" ht="21.75" customHeight="1" x14ac:dyDescent="0.3">
      <c r="A1595" s="1">
        <v>1120010</v>
      </c>
      <c r="B1595" s="1" t="s">
        <v>32</v>
      </c>
      <c r="C1595" s="1">
        <v>202511</v>
      </c>
      <c r="D1595" s="1" t="s">
        <v>22</v>
      </c>
      <c r="E1595" s="1" t="s">
        <v>17</v>
      </c>
      <c r="F1595" s="1" t="s">
        <v>18</v>
      </c>
      <c r="G1595" s="1" t="s">
        <v>30</v>
      </c>
      <c r="H1595" s="1" t="s">
        <v>31</v>
      </c>
      <c r="I1595" s="5">
        <v>67.8</v>
      </c>
      <c r="J1595" s="5">
        <v>32544</v>
      </c>
      <c r="K1595" s="5">
        <v>-1102.47</v>
      </c>
      <c r="L1595" s="5">
        <v>31441.53</v>
      </c>
      <c r="M1595" s="5">
        <v>-20691.349999999999</v>
      </c>
      <c r="N1595" s="5">
        <v>-695.69</v>
      </c>
      <c r="O1595" s="5">
        <v>-463.34</v>
      </c>
      <c r="P1595" s="5">
        <f>Table1[[#This Row],[Net Sales]]+(Table1[[#This Row],[Cost of Goods Sold]]+Table1[[#This Row],[Distribution]]+Table1[[#This Row],[Warehousing]])</f>
        <v>9591.1500000000015</v>
      </c>
      <c r="Q1595" s="12">
        <f>Table1[[#This Row],[PROFIT]]/Table1[[#This Row],[Net Sales]]</f>
        <v>0.30504717804763326</v>
      </c>
      <c r="R1595" s="14">
        <f>ABS(Table1[[#This Row],[Distribution]])+ABS(Table1[[#This Row],[Warehousing]])</f>
        <v>1159.03</v>
      </c>
      <c r="S1595" s="12">
        <f>ABS(Table1[[#This Row],[Discounts]]/Table1[[#This Row],[Gross Sales]])</f>
        <v>3.3876290560471978E-2</v>
      </c>
      <c r="T1595" s="17">
        <f>Table1[[#This Row],[logistics cost]]/Table1[[#This Row],[Net Sales]]</f>
        <v>3.6863027976055875E-2</v>
      </c>
      <c r="U1595" s="1">
        <f>Table1[[#This Row],[PROFIT]]/Table1[[#This Row],[Volume]]</f>
        <v>141.46238938053099</v>
      </c>
      <c r="V1595" s="1">
        <f>ABS(Table1[[#This Row],[Discounts]])</f>
        <v>1102.47</v>
      </c>
    </row>
    <row r="1596" spans="1:22" ht="21.75" customHeight="1" x14ac:dyDescent="0.3">
      <c r="A1596" s="1">
        <v>1120010</v>
      </c>
      <c r="B1596" s="1" t="s">
        <v>32</v>
      </c>
      <c r="C1596" s="1">
        <v>202511</v>
      </c>
      <c r="D1596" s="1" t="s">
        <v>22</v>
      </c>
      <c r="E1596" s="1" t="s">
        <v>17</v>
      </c>
      <c r="F1596" s="1" t="s">
        <v>18</v>
      </c>
      <c r="G1596" s="1" t="s">
        <v>43</v>
      </c>
      <c r="H1596" s="1" t="s">
        <v>31</v>
      </c>
      <c r="I1596" s="5">
        <v>56.4</v>
      </c>
      <c r="J1596" s="5">
        <v>27072</v>
      </c>
      <c r="K1596" s="5">
        <v>-576.73</v>
      </c>
      <c r="L1596" s="5">
        <v>26495.27</v>
      </c>
      <c r="M1596" s="5">
        <v>-16844.810000000001</v>
      </c>
      <c r="N1596" s="5">
        <v>-1032.6099999999999</v>
      </c>
      <c r="O1596" s="5">
        <v>-359.71</v>
      </c>
      <c r="P1596" s="5">
        <f>Table1[[#This Row],[Net Sales]]+(Table1[[#This Row],[Cost of Goods Sold]]+Table1[[#This Row],[Distribution]]+Table1[[#This Row],[Warehousing]])</f>
        <v>8258.14</v>
      </c>
      <c r="Q1596" s="12">
        <f>Table1[[#This Row],[PROFIT]]/Table1[[#This Row],[Net Sales]]</f>
        <v>0.3116835571028338</v>
      </c>
      <c r="R1596" s="14">
        <f>ABS(Table1[[#This Row],[Distribution]])+ABS(Table1[[#This Row],[Warehousing]])</f>
        <v>1392.32</v>
      </c>
      <c r="S1596" s="12">
        <f>ABS(Table1[[#This Row],[Discounts]]/Table1[[#This Row],[Gross Sales]])</f>
        <v>2.1303560874704492E-2</v>
      </c>
      <c r="T1596" s="17">
        <f>Table1[[#This Row],[logistics cost]]/Table1[[#This Row],[Net Sales]]</f>
        <v>5.2549756994361631E-2</v>
      </c>
      <c r="U1596" s="1">
        <f>Table1[[#This Row],[PROFIT]]/Table1[[#This Row],[Volume]]</f>
        <v>146.4209219858156</v>
      </c>
      <c r="V1596" s="1">
        <f>ABS(Table1[[#This Row],[Discounts]])</f>
        <v>576.73</v>
      </c>
    </row>
    <row r="1597" spans="1:22" ht="21.75" customHeight="1" x14ac:dyDescent="0.3">
      <c r="A1597" s="1">
        <v>1120020</v>
      </c>
      <c r="B1597" s="1" t="s">
        <v>21</v>
      </c>
      <c r="C1597" s="1">
        <v>202404</v>
      </c>
      <c r="D1597" s="1" t="s">
        <v>22</v>
      </c>
      <c r="E1597" s="1" t="s">
        <v>23</v>
      </c>
      <c r="F1597" s="1" t="s">
        <v>24</v>
      </c>
      <c r="G1597" s="1" t="s">
        <v>36</v>
      </c>
      <c r="H1597" s="1" t="s">
        <v>37</v>
      </c>
      <c r="I1597" s="5">
        <v>56</v>
      </c>
      <c r="J1597" s="5">
        <v>21280</v>
      </c>
      <c r="K1597" s="5">
        <v>-1775.92</v>
      </c>
      <c r="L1597" s="5">
        <v>19504.080000000002</v>
      </c>
      <c r="M1597" s="5">
        <v>-12311.12</v>
      </c>
      <c r="N1597" s="5">
        <v>-466.74</v>
      </c>
      <c r="O1597" s="5">
        <v>-323.74</v>
      </c>
      <c r="P1597" s="5">
        <f>Table1[[#This Row],[Net Sales]]+(Table1[[#This Row],[Cost of Goods Sold]]+Table1[[#This Row],[Distribution]]+Table1[[#This Row],[Warehousing]])</f>
        <v>6402.4800000000014</v>
      </c>
      <c r="Q1597" s="12">
        <f>Table1[[#This Row],[PROFIT]]/Table1[[#This Row],[Net Sales]]</f>
        <v>0.32826362484157168</v>
      </c>
      <c r="R1597" s="14">
        <f>ABS(Table1[[#This Row],[Distribution]])+ABS(Table1[[#This Row],[Warehousing]])</f>
        <v>790.48</v>
      </c>
      <c r="S1597" s="12">
        <f>ABS(Table1[[#This Row],[Discounts]]/Table1[[#This Row],[Gross Sales]])</f>
        <v>8.3454887218045115E-2</v>
      </c>
      <c r="T1597" s="17">
        <f>Table1[[#This Row],[logistics cost]]/Table1[[#This Row],[Net Sales]]</f>
        <v>4.0528955992797398E-2</v>
      </c>
      <c r="U1597" s="1">
        <f>Table1[[#This Row],[PROFIT]]/Table1[[#This Row],[Volume]]</f>
        <v>114.33000000000003</v>
      </c>
      <c r="V1597" s="1">
        <f>ABS(Table1[[#This Row],[Discounts]])</f>
        <v>1775.92</v>
      </c>
    </row>
    <row r="1598" spans="1:22" ht="21.75" customHeight="1" x14ac:dyDescent="0.3">
      <c r="A1598" s="1">
        <v>1130010</v>
      </c>
      <c r="B1598" s="1" t="s">
        <v>26</v>
      </c>
      <c r="C1598" s="1">
        <v>202504</v>
      </c>
      <c r="D1598" s="1" t="s">
        <v>27</v>
      </c>
      <c r="E1598" s="1" t="s">
        <v>28</v>
      </c>
      <c r="F1598" s="1" t="s">
        <v>29</v>
      </c>
      <c r="G1598" s="1" t="s">
        <v>40</v>
      </c>
      <c r="H1598" s="1" t="s">
        <v>34</v>
      </c>
      <c r="I1598" s="5">
        <v>66.7</v>
      </c>
      <c r="J1598" s="5">
        <v>24012</v>
      </c>
      <c r="K1598" s="5">
        <v>-2249.92</v>
      </c>
      <c r="L1598" s="5">
        <v>21762.080000000002</v>
      </c>
      <c r="M1598" s="5">
        <v>-13734.71</v>
      </c>
      <c r="N1598" s="5">
        <v>-615.11</v>
      </c>
      <c r="O1598" s="5">
        <v>-339.42</v>
      </c>
      <c r="P1598" s="5">
        <f>Table1[[#This Row],[Net Sales]]+(Table1[[#This Row],[Cost of Goods Sold]]+Table1[[#This Row],[Distribution]]+Table1[[#This Row],[Warehousing]])</f>
        <v>7072.840000000002</v>
      </c>
      <c r="Q1598" s="12">
        <f>Table1[[#This Row],[PROFIT]]/Table1[[#This Row],[Net Sales]]</f>
        <v>0.32500753604434879</v>
      </c>
      <c r="R1598" s="14">
        <f>ABS(Table1[[#This Row],[Distribution]])+ABS(Table1[[#This Row],[Warehousing]])</f>
        <v>954.53</v>
      </c>
      <c r="S1598" s="12">
        <f>ABS(Table1[[#This Row],[Discounts]]/Table1[[#This Row],[Gross Sales]])</f>
        <v>9.3699816758287521E-2</v>
      </c>
      <c r="T1598" s="17">
        <f>Table1[[#This Row],[logistics cost]]/Table1[[#This Row],[Net Sales]]</f>
        <v>4.3862075683941973E-2</v>
      </c>
      <c r="U1598" s="1">
        <f>Table1[[#This Row],[PROFIT]]/Table1[[#This Row],[Volume]]</f>
        <v>106.03958020989508</v>
      </c>
      <c r="V1598" s="1">
        <f>ABS(Table1[[#This Row],[Discounts]])</f>
        <v>2249.92</v>
      </c>
    </row>
    <row r="1599" spans="1:22" ht="21.75" customHeight="1" x14ac:dyDescent="0.3">
      <c r="A1599" s="1">
        <v>1110020</v>
      </c>
      <c r="B1599" s="1" t="s">
        <v>41</v>
      </c>
      <c r="C1599" s="1">
        <v>202410</v>
      </c>
      <c r="D1599" s="1" t="s">
        <v>16</v>
      </c>
      <c r="E1599" s="1" t="s">
        <v>28</v>
      </c>
      <c r="F1599" s="1" t="s">
        <v>29</v>
      </c>
      <c r="G1599" s="1" t="s">
        <v>36</v>
      </c>
      <c r="H1599" s="1" t="s">
        <v>37</v>
      </c>
      <c r="I1599" s="5">
        <v>83.3</v>
      </c>
      <c r="J1599" s="5">
        <v>37485</v>
      </c>
      <c r="K1599" s="5">
        <v>-4050.59</v>
      </c>
      <c r="L1599" s="5">
        <v>33434.410000000003</v>
      </c>
      <c r="M1599" s="5">
        <v>-20751.79</v>
      </c>
      <c r="N1599" s="5">
        <v>-708.81</v>
      </c>
      <c r="O1599" s="5">
        <v>-597.84</v>
      </c>
      <c r="P1599" s="5">
        <f>Table1[[#This Row],[Net Sales]]+(Table1[[#This Row],[Cost of Goods Sold]]+Table1[[#This Row],[Distribution]]+Table1[[#This Row],[Warehousing]])</f>
        <v>11375.970000000001</v>
      </c>
      <c r="Q1599" s="12">
        <f>Table1[[#This Row],[PROFIT]]/Table1[[#This Row],[Net Sales]]</f>
        <v>0.34024736790629773</v>
      </c>
      <c r="R1599" s="14">
        <f>ABS(Table1[[#This Row],[Distribution]])+ABS(Table1[[#This Row],[Warehousing]])</f>
        <v>1306.6500000000001</v>
      </c>
      <c r="S1599" s="12">
        <f>ABS(Table1[[#This Row],[Discounts]]/Table1[[#This Row],[Gross Sales]])</f>
        <v>0.10805895691609978</v>
      </c>
      <c r="T1599" s="17">
        <f>Table1[[#This Row],[logistics cost]]/Table1[[#This Row],[Net Sales]]</f>
        <v>3.908099469977188E-2</v>
      </c>
      <c r="U1599" s="1">
        <f>Table1[[#This Row],[PROFIT]]/Table1[[#This Row],[Volume]]</f>
        <v>136.56626650660266</v>
      </c>
      <c r="V1599" s="1">
        <f>ABS(Table1[[#This Row],[Discounts]])</f>
        <v>4050.59</v>
      </c>
    </row>
    <row r="1600" spans="1:22" ht="21.75" customHeight="1" x14ac:dyDescent="0.3">
      <c r="A1600" s="1">
        <v>1110010</v>
      </c>
      <c r="B1600" s="1" t="s">
        <v>15</v>
      </c>
      <c r="C1600" s="1">
        <v>202410</v>
      </c>
      <c r="D1600" s="1" t="s">
        <v>16</v>
      </c>
      <c r="E1600" s="1" t="s">
        <v>17</v>
      </c>
      <c r="F1600" s="1" t="s">
        <v>18</v>
      </c>
      <c r="G1600" s="1" t="s">
        <v>33</v>
      </c>
      <c r="H1600" s="1" t="s">
        <v>34</v>
      </c>
      <c r="I1600" s="5">
        <v>270.10000000000002</v>
      </c>
      <c r="J1600" s="5">
        <v>113442</v>
      </c>
      <c r="K1600" s="5">
        <v>-8407.4</v>
      </c>
      <c r="L1600" s="5">
        <v>105034.6</v>
      </c>
      <c r="M1600" s="5">
        <v>-70923.97</v>
      </c>
      <c r="N1600" s="5">
        <v>-3908.52</v>
      </c>
      <c r="O1600" s="5">
        <v>-1891.91</v>
      </c>
      <c r="P1600" s="5">
        <f>Table1[[#This Row],[Net Sales]]+(Table1[[#This Row],[Cost of Goods Sold]]+Table1[[#This Row],[Distribution]]+Table1[[#This Row],[Warehousing]])</f>
        <v>28310.199999999997</v>
      </c>
      <c r="Q1600" s="12">
        <f>Table1[[#This Row],[PROFIT]]/Table1[[#This Row],[Net Sales]]</f>
        <v>0.26953213512499685</v>
      </c>
      <c r="R1600" s="14">
        <f>ABS(Table1[[#This Row],[Distribution]])+ABS(Table1[[#This Row],[Warehousing]])</f>
        <v>5800.43</v>
      </c>
      <c r="S1600" s="12">
        <f>ABS(Table1[[#This Row],[Discounts]]/Table1[[#This Row],[Gross Sales]])</f>
        <v>7.4111880961196031E-2</v>
      </c>
      <c r="T1600" s="17">
        <f>Table1[[#This Row],[logistics cost]]/Table1[[#This Row],[Net Sales]]</f>
        <v>5.5223992855687555E-2</v>
      </c>
      <c r="U1600" s="1">
        <f>Table1[[#This Row],[PROFIT]]/Table1[[#This Row],[Volume]]</f>
        <v>104.81377267678636</v>
      </c>
      <c r="V1600" s="1">
        <f>ABS(Table1[[#This Row],[Discounts]])</f>
        <v>8407.4</v>
      </c>
    </row>
    <row r="1601" spans="1:22" ht="21.75" customHeight="1" x14ac:dyDescent="0.3">
      <c r="A1601" s="1">
        <v>1110020</v>
      </c>
      <c r="B1601" s="1" t="s">
        <v>41</v>
      </c>
      <c r="C1601" s="1">
        <v>202504</v>
      </c>
      <c r="D1601" s="1" t="s">
        <v>16</v>
      </c>
      <c r="E1601" s="1" t="s">
        <v>28</v>
      </c>
      <c r="F1601" s="1" t="s">
        <v>29</v>
      </c>
      <c r="G1601" s="1" t="s">
        <v>35</v>
      </c>
      <c r="H1601" s="1" t="s">
        <v>31</v>
      </c>
      <c r="I1601" s="5">
        <v>33.6</v>
      </c>
      <c r="J1601" s="5">
        <v>15120</v>
      </c>
      <c r="K1601" s="5">
        <v>-354.54</v>
      </c>
      <c r="L1601" s="5">
        <v>14765.46</v>
      </c>
      <c r="M1601" s="5">
        <v>-9644.5300000000007</v>
      </c>
      <c r="N1601" s="5">
        <v>-480.48</v>
      </c>
      <c r="O1601" s="5">
        <v>-274.44</v>
      </c>
      <c r="P1601" s="5">
        <f>Table1[[#This Row],[Net Sales]]+(Table1[[#This Row],[Cost of Goods Sold]]+Table1[[#This Row],[Distribution]]+Table1[[#This Row],[Warehousing]])</f>
        <v>4366.0099999999984</v>
      </c>
      <c r="Q1601" s="12">
        <f>Table1[[#This Row],[PROFIT]]/Table1[[#This Row],[Net Sales]]</f>
        <v>0.29569075396228756</v>
      </c>
      <c r="R1601" s="14">
        <f>ABS(Table1[[#This Row],[Distribution]])+ABS(Table1[[#This Row],[Warehousing]])</f>
        <v>754.92000000000007</v>
      </c>
      <c r="S1601" s="12">
        <f>ABS(Table1[[#This Row],[Discounts]]/Table1[[#This Row],[Gross Sales]])</f>
        <v>2.3448412698412701E-2</v>
      </c>
      <c r="T1601" s="17">
        <f>Table1[[#This Row],[logistics cost]]/Table1[[#This Row],[Net Sales]]</f>
        <v>5.1127428471581658E-2</v>
      </c>
      <c r="U1601" s="1">
        <f>Table1[[#This Row],[PROFIT]]/Table1[[#This Row],[Volume]]</f>
        <v>129.94077380952376</v>
      </c>
      <c r="V1601" s="1">
        <f>ABS(Table1[[#This Row],[Discounts]])</f>
        <v>354.54</v>
      </c>
    </row>
    <row r="1602" spans="1:22" ht="21.75" customHeight="1" x14ac:dyDescent="0.3">
      <c r="A1602" s="1">
        <v>1110010</v>
      </c>
      <c r="B1602" s="1" t="s">
        <v>15</v>
      </c>
      <c r="C1602" s="1">
        <v>202505</v>
      </c>
      <c r="D1602" s="1" t="s">
        <v>16</v>
      </c>
      <c r="E1602" s="1" t="s">
        <v>17</v>
      </c>
      <c r="F1602" s="1" t="s">
        <v>18</v>
      </c>
      <c r="G1602" s="1" t="s">
        <v>36</v>
      </c>
      <c r="H1602" s="1" t="s">
        <v>37</v>
      </c>
      <c r="I1602" s="5">
        <v>86.4</v>
      </c>
      <c r="J1602" s="5">
        <v>36288</v>
      </c>
      <c r="K1602" s="5">
        <v>-4006.95</v>
      </c>
      <c r="L1602" s="5">
        <v>32281.05</v>
      </c>
      <c r="M1602" s="5">
        <v>-20939.47</v>
      </c>
      <c r="N1602" s="5">
        <v>-1284.7</v>
      </c>
      <c r="O1602" s="5">
        <v>-346.24</v>
      </c>
      <c r="P1602" s="5">
        <f>Table1[[#This Row],[Net Sales]]+(Table1[[#This Row],[Cost of Goods Sold]]+Table1[[#This Row],[Distribution]]+Table1[[#This Row],[Warehousing]])</f>
        <v>9710.6399999999958</v>
      </c>
      <c r="Q1602" s="12">
        <f>Table1[[#This Row],[PROFIT]]/Table1[[#This Row],[Net Sales]]</f>
        <v>0.30081549391980733</v>
      </c>
      <c r="R1602" s="14">
        <f>ABS(Table1[[#This Row],[Distribution]])+ABS(Table1[[#This Row],[Warehousing]])</f>
        <v>1630.94</v>
      </c>
      <c r="S1602" s="12">
        <f>ABS(Table1[[#This Row],[Discounts]]/Table1[[#This Row],[Gross Sales]])</f>
        <v>0.11042080026455026</v>
      </c>
      <c r="T1602" s="17">
        <f>Table1[[#This Row],[logistics cost]]/Table1[[#This Row],[Net Sales]]</f>
        <v>5.0523139736780562E-2</v>
      </c>
      <c r="U1602" s="1">
        <f>Table1[[#This Row],[PROFIT]]/Table1[[#This Row],[Volume]]</f>
        <v>112.39166666666661</v>
      </c>
      <c r="V1602" s="1">
        <f>ABS(Table1[[#This Row],[Discounts]])</f>
        <v>4006.95</v>
      </c>
    </row>
    <row r="1603" spans="1:22" ht="21.75" customHeight="1" x14ac:dyDescent="0.3">
      <c r="A1603" s="1">
        <v>1110020</v>
      </c>
      <c r="B1603" s="1" t="s">
        <v>41</v>
      </c>
      <c r="C1603" s="1">
        <v>202509</v>
      </c>
      <c r="D1603" s="1" t="s">
        <v>16</v>
      </c>
      <c r="E1603" s="1" t="s">
        <v>28</v>
      </c>
      <c r="F1603" s="1" t="s">
        <v>29</v>
      </c>
      <c r="G1603" s="1" t="s">
        <v>39</v>
      </c>
      <c r="H1603" s="1" t="s">
        <v>37</v>
      </c>
      <c r="I1603" s="5">
        <v>140.4</v>
      </c>
      <c r="J1603" s="5">
        <v>63180</v>
      </c>
      <c r="K1603" s="5">
        <v>-5623.88</v>
      </c>
      <c r="L1603" s="5">
        <v>57556.12</v>
      </c>
      <c r="M1603" s="5">
        <v>-36591.19</v>
      </c>
      <c r="N1603" s="5">
        <v>-1219.81</v>
      </c>
      <c r="O1603" s="5">
        <v>-824.13</v>
      </c>
      <c r="P1603" s="5">
        <f>Table1[[#This Row],[Net Sales]]+(Table1[[#This Row],[Cost of Goods Sold]]+Table1[[#This Row],[Distribution]]+Table1[[#This Row],[Warehousing]])</f>
        <v>18920.990000000005</v>
      </c>
      <c r="Q1603" s="12">
        <f>Table1[[#This Row],[PROFIT]]/Table1[[#This Row],[Net Sales]]</f>
        <v>0.32873984556290459</v>
      </c>
      <c r="R1603" s="14">
        <f>ABS(Table1[[#This Row],[Distribution]])+ABS(Table1[[#This Row],[Warehousing]])</f>
        <v>2043.94</v>
      </c>
      <c r="S1603" s="12">
        <f>ABS(Table1[[#This Row],[Discounts]]/Table1[[#This Row],[Gross Sales]])</f>
        <v>8.9013611902500789E-2</v>
      </c>
      <c r="T1603" s="17">
        <f>Table1[[#This Row],[logistics cost]]/Table1[[#This Row],[Net Sales]]</f>
        <v>3.5512122776865433E-2</v>
      </c>
      <c r="U1603" s="1">
        <f>Table1[[#This Row],[PROFIT]]/Table1[[#This Row],[Volume]]</f>
        <v>134.76488603988608</v>
      </c>
      <c r="V1603" s="1">
        <f>ABS(Table1[[#This Row],[Discounts]])</f>
        <v>5623.88</v>
      </c>
    </row>
    <row r="1604" spans="1:22" ht="21.75" customHeight="1" x14ac:dyDescent="0.3">
      <c r="A1604" s="1">
        <v>1120010</v>
      </c>
      <c r="B1604" s="1" t="s">
        <v>32</v>
      </c>
      <c r="C1604" s="1">
        <v>202407</v>
      </c>
      <c r="D1604" s="1" t="s">
        <v>22</v>
      </c>
      <c r="E1604" s="1" t="s">
        <v>17</v>
      </c>
      <c r="F1604" s="1" t="s">
        <v>18</v>
      </c>
      <c r="G1604" s="1" t="s">
        <v>30</v>
      </c>
      <c r="H1604" s="1" t="s">
        <v>31</v>
      </c>
      <c r="I1604" s="5">
        <v>83.9</v>
      </c>
      <c r="J1604" s="5">
        <v>40272</v>
      </c>
      <c r="K1604" s="5">
        <v>-1555.13</v>
      </c>
      <c r="L1604" s="5">
        <v>38716.870000000003</v>
      </c>
      <c r="M1604" s="5">
        <v>-24912.240000000002</v>
      </c>
      <c r="N1604" s="5">
        <v>-1243.92</v>
      </c>
      <c r="O1604" s="5">
        <v>-722.82</v>
      </c>
      <c r="P1604" s="5">
        <f>Table1[[#This Row],[Net Sales]]+(Table1[[#This Row],[Cost of Goods Sold]]+Table1[[#This Row],[Distribution]]+Table1[[#This Row],[Warehousing]])</f>
        <v>11837.89</v>
      </c>
      <c r="Q1604" s="12">
        <f>Table1[[#This Row],[PROFIT]]/Table1[[#This Row],[Net Sales]]</f>
        <v>0.30575534644200314</v>
      </c>
      <c r="R1604" s="14">
        <f>ABS(Table1[[#This Row],[Distribution]])+ABS(Table1[[#This Row],[Warehousing]])</f>
        <v>1966.7400000000002</v>
      </c>
      <c r="S1604" s="12">
        <f>ABS(Table1[[#This Row],[Discounts]]/Table1[[#This Row],[Gross Sales]])</f>
        <v>3.8615663488279703E-2</v>
      </c>
      <c r="T1604" s="17">
        <f>Table1[[#This Row],[logistics cost]]/Table1[[#This Row],[Net Sales]]</f>
        <v>5.0798011306182556E-2</v>
      </c>
      <c r="U1604" s="1">
        <f>Table1[[#This Row],[PROFIT]]/Table1[[#This Row],[Volume]]</f>
        <v>141.09523241954707</v>
      </c>
      <c r="V1604" s="1">
        <f>ABS(Table1[[#This Row],[Discounts]])</f>
        <v>1555.13</v>
      </c>
    </row>
    <row r="1605" spans="1:22" ht="21.75" customHeight="1" x14ac:dyDescent="0.3">
      <c r="A1605" s="1">
        <v>1110020</v>
      </c>
      <c r="B1605" s="1" t="s">
        <v>41</v>
      </c>
      <c r="C1605" s="1">
        <v>202505</v>
      </c>
      <c r="D1605" s="1" t="s">
        <v>16</v>
      </c>
      <c r="E1605" s="1" t="s">
        <v>28</v>
      </c>
      <c r="F1605" s="1" t="s">
        <v>29</v>
      </c>
      <c r="G1605" s="1" t="s">
        <v>43</v>
      </c>
      <c r="H1605" s="1" t="s">
        <v>31</v>
      </c>
      <c r="I1605" s="5">
        <v>107.8</v>
      </c>
      <c r="J1605" s="5">
        <v>48510</v>
      </c>
      <c r="K1605" s="5">
        <v>-1596.99</v>
      </c>
      <c r="L1605" s="5">
        <v>46913.01</v>
      </c>
      <c r="M1605" s="5">
        <v>-31212.44</v>
      </c>
      <c r="N1605" s="5">
        <v>-1085.83</v>
      </c>
      <c r="O1605" s="5">
        <v>-750.13</v>
      </c>
      <c r="P1605" s="5">
        <f>Table1[[#This Row],[Net Sales]]+(Table1[[#This Row],[Cost of Goods Sold]]+Table1[[#This Row],[Distribution]]+Table1[[#This Row],[Warehousing]])</f>
        <v>13864.610000000008</v>
      </c>
      <c r="Q1605" s="12">
        <f>Table1[[#This Row],[PROFIT]]/Table1[[#This Row],[Net Sales]]</f>
        <v>0.29553870024541185</v>
      </c>
      <c r="R1605" s="14">
        <f>ABS(Table1[[#This Row],[Distribution]])+ABS(Table1[[#This Row],[Warehousing]])</f>
        <v>1835.96</v>
      </c>
      <c r="S1605" s="12">
        <f>ABS(Table1[[#This Row],[Discounts]]/Table1[[#This Row],[Gross Sales]])</f>
        <v>3.2920841063698206E-2</v>
      </c>
      <c r="T1605" s="17">
        <f>Table1[[#This Row],[logistics cost]]/Table1[[#This Row],[Net Sales]]</f>
        <v>3.9135412543343517E-2</v>
      </c>
      <c r="U1605" s="1">
        <f>Table1[[#This Row],[PROFIT]]/Table1[[#This Row],[Volume]]</f>
        <v>128.61419294990731</v>
      </c>
      <c r="V1605" s="1">
        <f>ABS(Table1[[#This Row],[Discounts]])</f>
        <v>1596.99</v>
      </c>
    </row>
    <row r="1606" spans="1:22" ht="21.75" customHeight="1" x14ac:dyDescent="0.3">
      <c r="A1606" s="1">
        <v>1120010</v>
      </c>
      <c r="B1606" s="1" t="s">
        <v>32</v>
      </c>
      <c r="C1606" s="1">
        <v>202502</v>
      </c>
      <c r="D1606" s="1" t="s">
        <v>22</v>
      </c>
      <c r="E1606" s="1" t="s">
        <v>17</v>
      </c>
      <c r="F1606" s="1" t="s">
        <v>18</v>
      </c>
      <c r="G1606" s="1" t="s">
        <v>30</v>
      </c>
      <c r="H1606" s="1" t="s">
        <v>31</v>
      </c>
      <c r="I1606" s="5">
        <v>76</v>
      </c>
      <c r="J1606" s="5">
        <v>36480</v>
      </c>
      <c r="K1606" s="5">
        <v>-1034.07</v>
      </c>
      <c r="L1606" s="5">
        <v>35445.93</v>
      </c>
      <c r="M1606" s="5">
        <v>-23171.05</v>
      </c>
      <c r="N1606" s="5">
        <v>-1208.33</v>
      </c>
      <c r="O1606" s="5">
        <v>-629.89</v>
      </c>
      <c r="P1606" s="5">
        <f>Table1[[#This Row],[Net Sales]]+(Table1[[#This Row],[Cost of Goods Sold]]+Table1[[#This Row],[Distribution]]+Table1[[#This Row],[Warehousing]])</f>
        <v>10436.660000000003</v>
      </c>
      <c r="Q1606" s="12">
        <f>Table1[[#This Row],[PROFIT]]/Table1[[#This Row],[Net Sales]]</f>
        <v>0.29443888198165497</v>
      </c>
      <c r="R1606" s="14">
        <f>ABS(Table1[[#This Row],[Distribution]])+ABS(Table1[[#This Row],[Warehousing]])</f>
        <v>1838.2199999999998</v>
      </c>
      <c r="S1606" s="12">
        <f>ABS(Table1[[#This Row],[Discounts]]/Table1[[#This Row],[Gross Sales]])</f>
        <v>2.8346217105263156E-2</v>
      </c>
      <c r="T1606" s="17">
        <f>Table1[[#This Row],[logistics cost]]/Table1[[#This Row],[Net Sales]]</f>
        <v>5.1859832708578947E-2</v>
      </c>
      <c r="U1606" s="1">
        <f>Table1[[#This Row],[PROFIT]]/Table1[[#This Row],[Volume]]</f>
        <v>137.32447368421057</v>
      </c>
      <c r="V1606" s="1">
        <f>ABS(Table1[[#This Row],[Discounts]])</f>
        <v>1034.07</v>
      </c>
    </row>
    <row r="1607" spans="1:22" ht="21.75" customHeight="1" x14ac:dyDescent="0.3">
      <c r="A1607" s="1">
        <v>1110010</v>
      </c>
      <c r="B1607" s="1" t="s">
        <v>15</v>
      </c>
      <c r="C1607" s="1">
        <v>202501</v>
      </c>
      <c r="D1607" s="1" t="s">
        <v>16</v>
      </c>
      <c r="E1607" s="1" t="s">
        <v>17</v>
      </c>
      <c r="F1607" s="1" t="s">
        <v>18</v>
      </c>
      <c r="G1607" s="1" t="s">
        <v>40</v>
      </c>
      <c r="H1607" s="1" t="s">
        <v>34</v>
      </c>
      <c r="I1607" s="5">
        <v>120.2</v>
      </c>
      <c r="J1607" s="5">
        <v>50484</v>
      </c>
      <c r="K1607" s="5">
        <v>-4518.57</v>
      </c>
      <c r="L1607" s="5">
        <v>45965.43</v>
      </c>
      <c r="M1607" s="5">
        <v>-31219.75</v>
      </c>
      <c r="N1607" s="5">
        <v>-1233.24</v>
      </c>
      <c r="O1607" s="5">
        <v>-844.07</v>
      </c>
      <c r="P1607" s="5">
        <f>Table1[[#This Row],[Net Sales]]+(Table1[[#This Row],[Cost of Goods Sold]]+Table1[[#This Row],[Distribution]]+Table1[[#This Row],[Warehousing]])</f>
        <v>12668.369999999995</v>
      </c>
      <c r="Q1607" s="12">
        <f>Table1[[#This Row],[PROFIT]]/Table1[[#This Row],[Net Sales]]</f>
        <v>0.27560647208130101</v>
      </c>
      <c r="R1607" s="14">
        <f>ABS(Table1[[#This Row],[Distribution]])+ABS(Table1[[#This Row],[Warehousing]])</f>
        <v>2077.31</v>
      </c>
      <c r="S1607" s="12">
        <f>ABS(Table1[[#This Row],[Discounts]]/Table1[[#This Row],[Gross Sales]])</f>
        <v>8.9504991680532442E-2</v>
      </c>
      <c r="T1607" s="17">
        <f>Table1[[#This Row],[logistics cost]]/Table1[[#This Row],[Net Sales]]</f>
        <v>4.5192876472601257E-2</v>
      </c>
      <c r="U1607" s="1">
        <f>Table1[[#This Row],[PROFIT]]/Table1[[#This Row],[Volume]]</f>
        <v>105.39409317803657</v>
      </c>
      <c r="V1607" s="1">
        <f>ABS(Table1[[#This Row],[Discounts]])</f>
        <v>4518.57</v>
      </c>
    </row>
    <row r="1608" spans="1:22" ht="21.75" customHeight="1" x14ac:dyDescent="0.3">
      <c r="A1608" s="1">
        <v>1130010</v>
      </c>
      <c r="B1608" s="1" t="s">
        <v>26</v>
      </c>
      <c r="C1608" s="1">
        <v>202504</v>
      </c>
      <c r="D1608" s="1" t="s">
        <v>27</v>
      </c>
      <c r="E1608" s="1" t="s">
        <v>28</v>
      </c>
      <c r="F1608" s="1" t="s">
        <v>29</v>
      </c>
      <c r="G1608" s="1" t="s">
        <v>40</v>
      </c>
      <c r="H1608" s="1" t="s">
        <v>34</v>
      </c>
      <c r="I1608" s="5">
        <v>177.9</v>
      </c>
      <c r="J1608" s="5">
        <v>64044</v>
      </c>
      <c r="K1608" s="5">
        <v>-5224.8900000000003</v>
      </c>
      <c r="L1608" s="5">
        <v>58819.11</v>
      </c>
      <c r="M1608" s="5">
        <v>-39542.300000000003</v>
      </c>
      <c r="N1608" s="5">
        <v>-1986.26</v>
      </c>
      <c r="O1608" s="5">
        <v>-997.13</v>
      </c>
      <c r="P1608" s="5">
        <f>Table1[[#This Row],[Net Sales]]+(Table1[[#This Row],[Cost of Goods Sold]]+Table1[[#This Row],[Distribution]]+Table1[[#This Row],[Warehousing]])</f>
        <v>16293.419999999998</v>
      </c>
      <c r="Q1608" s="12">
        <f>Table1[[#This Row],[PROFIT]]/Table1[[#This Row],[Net Sales]]</f>
        <v>0.27700895168253986</v>
      </c>
      <c r="R1608" s="14">
        <f>ABS(Table1[[#This Row],[Distribution]])+ABS(Table1[[#This Row],[Warehousing]])</f>
        <v>2983.39</v>
      </c>
      <c r="S1608" s="12">
        <f>ABS(Table1[[#This Row],[Discounts]]/Table1[[#This Row],[Gross Sales]])</f>
        <v>8.1582818062581983E-2</v>
      </c>
      <c r="T1608" s="17">
        <f>Table1[[#This Row],[logistics cost]]/Table1[[#This Row],[Net Sales]]</f>
        <v>5.0721440701839926E-2</v>
      </c>
      <c r="U1608" s="1">
        <f>Table1[[#This Row],[PROFIT]]/Table1[[#This Row],[Volume]]</f>
        <v>91.587521079257996</v>
      </c>
      <c r="V1608" s="1">
        <f>ABS(Table1[[#This Row],[Discounts]])</f>
        <v>5224.8900000000003</v>
      </c>
    </row>
    <row r="1609" spans="1:22" ht="21.75" customHeight="1" x14ac:dyDescent="0.3">
      <c r="A1609" s="1">
        <v>1130010</v>
      </c>
      <c r="B1609" s="1" t="s">
        <v>26</v>
      </c>
      <c r="C1609" s="1">
        <v>202411</v>
      </c>
      <c r="D1609" s="1" t="s">
        <v>27</v>
      </c>
      <c r="E1609" s="1" t="s">
        <v>28</v>
      </c>
      <c r="F1609" s="1" t="s">
        <v>29</v>
      </c>
      <c r="G1609" s="1" t="s">
        <v>39</v>
      </c>
      <c r="H1609" s="1" t="s">
        <v>37</v>
      </c>
      <c r="I1609" s="5">
        <v>72.7</v>
      </c>
      <c r="J1609" s="5">
        <v>26172</v>
      </c>
      <c r="K1609" s="5">
        <v>-2606.39</v>
      </c>
      <c r="L1609" s="5">
        <v>23565.61</v>
      </c>
      <c r="M1609" s="5">
        <v>-15094.82</v>
      </c>
      <c r="N1609" s="5">
        <v>-714.98</v>
      </c>
      <c r="O1609" s="5">
        <v>-384.44</v>
      </c>
      <c r="P1609" s="5">
        <f>Table1[[#This Row],[Net Sales]]+(Table1[[#This Row],[Cost of Goods Sold]]+Table1[[#This Row],[Distribution]]+Table1[[#This Row],[Warehousing]])</f>
        <v>7371.3700000000008</v>
      </c>
      <c r="Q1609" s="12">
        <f>Table1[[#This Row],[PROFIT]]/Table1[[#This Row],[Net Sales]]</f>
        <v>0.31280200257918217</v>
      </c>
      <c r="R1609" s="14">
        <f>ABS(Table1[[#This Row],[Distribution]])+ABS(Table1[[#This Row],[Warehousing]])</f>
        <v>1099.42</v>
      </c>
      <c r="S1609" s="12">
        <f>ABS(Table1[[#This Row],[Discounts]]/Table1[[#This Row],[Gross Sales]])</f>
        <v>9.9586963166743078E-2</v>
      </c>
      <c r="T1609" s="17">
        <f>Table1[[#This Row],[logistics cost]]/Table1[[#This Row],[Net Sales]]</f>
        <v>4.6653576970848626E-2</v>
      </c>
      <c r="U1609" s="1">
        <f>Table1[[#This Row],[PROFIT]]/Table1[[#This Row],[Volume]]</f>
        <v>101.39436038514444</v>
      </c>
      <c r="V1609" s="1">
        <f>ABS(Table1[[#This Row],[Discounts]])</f>
        <v>2606.39</v>
      </c>
    </row>
    <row r="1610" spans="1:22" ht="21.75" customHeight="1" x14ac:dyDescent="0.3">
      <c r="A1610" s="1">
        <v>1120010</v>
      </c>
      <c r="B1610" s="1" t="s">
        <v>32</v>
      </c>
      <c r="C1610" s="1">
        <v>202410</v>
      </c>
      <c r="D1610" s="1" t="s">
        <v>22</v>
      </c>
      <c r="E1610" s="1" t="s">
        <v>17</v>
      </c>
      <c r="F1610" s="1" t="s">
        <v>18</v>
      </c>
      <c r="G1610" s="1" t="s">
        <v>40</v>
      </c>
      <c r="H1610" s="1" t="s">
        <v>34</v>
      </c>
      <c r="I1610" s="5">
        <v>198.6</v>
      </c>
      <c r="J1610" s="5">
        <v>95328</v>
      </c>
      <c r="K1610" s="5">
        <v>-7324.55</v>
      </c>
      <c r="L1610" s="5">
        <v>88003.45</v>
      </c>
      <c r="M1610" s="5">
        <v>-59455.94</v>
      </c>
      <c r="N1610" s="5">
        <v>-2330.62</v>
      </c>
      <c r="O1610" s="5">
        <v>-1090.73</v>
      </c>
      <c r="P1610" s="5">
        <f>Table1[[#This Row],[Net Sales]]+(Table1[[#This Row],[Cost of Goods Sold]]+Table1[[#This Row],[Distribution]]+Table1[[#This Row],[Warehousing]])</f>
        <v>25126.159999999989</v>
      </c>
      <c r="Q1610" s="12">
        <f>Table1[[#This Row],[PROFIT]]/Table1[[#This Row],[Net Sales]]</f>
        <v>0.28551335203335765</v>
      </c>
      <c r="R1610" s="14">
        <f>ABS(Table1[[#This Row],[Distribution]])+ABS(Table1[[#This Row],[Warehousing]])</f>
        <v>3421.35</v>
      </c>
      <c r="S1610" s="12">
        <f>ABS(Table1[[#This Row],[Discounts]]/Table1[[#This Row],[Gross Sales]])</f>
        <v>7.6835242531050688E-2</v>
      </c>
      <c r="T1610" s="17">
        <f>Table1[[#This Row],[logistics cost]]/Table1[[#This Row],[Net Sales]]</f>
        <v>3.8877453099850065E-2</v>
      </c>
      <c r="U1610" s="1">
        <f>Table1[[#This Row],[PROFIT]]/Table1[[#This Row],[Volume]]</f>
        <v>126.51641490433026</v>
      </c>
      <c r="V1610" s="1">
        <f>ABS(Table1[[#This Row],[Discounts]])</f>
        <v>7324.55</v>
      </c>
    </row>
    <row r="1611" spans="1:22" ht="21.75" customHeight="1" x14ac:dyDescent="0.3">
      <c r="A1611" s="1">
        <v>1110020</v>
      </c>
      <c r="B1611" s="1" t="s">
        <v>41</v>
      </c>
      <c r="C1611" s="1">
        <v>202407</v>
      </c>
      <c r="D1611" s="1" t="s">
        <v>16</v>
      </c>
      <c r="E1611" s="1" t="s">
        <v>28</v>
      </c>
      <c r="F1611" s="1" t="s">
        <v>29</v>
      </c>
      <c r="G1611" s="1" t="s">
        <v>40</v>
      </c>
      <c r="H1611" s="1" t="s">
        <v>34</v>
      </c>
      <c r="I1611" s="5">
        <v>256.39999999999998</v>
      </c>
      <c r="J1611" s="5">
        <v>115380</v>
      </c>
      <c r="K1611" s="5">
        <v>-9868.4699999999993</v>
      </c>
      <c r="L1611" s="5">
        <v>105511.53</v>
      </c>
      <c r="M1611" s="5">
        <v>-68022.48</v>
      </c>
      <c r="N1611" s="5">
        <v>-2667.14</v>
      </c>
      <c r="O1611" s="5">
        <v>-1502.32</v>
      </c>
      <c r="P1611" s="5">
        <f>Table1[[#This Row],[Net Sales]]+(Table1[[#This Row],[Cost of Goods Sold]]+Table1[[#This Row],[Distribution]]+Table1[[#This Row],[Warehousing]])</f>
        <v>33319.589999999997</v>
      </c>
      <c r="Q1611" s="12">
        <f>Table1[[#This Row],[PROFIT]]/Table1[[#This Row],[Net Sales]]</f>
        <v>0.31579098511792975</v>
      </c>
      <c r="R1611" s="14">
        <f>ABS(Table1[[#This Row],[Distribution]])+ABS(Table1[[#This Row],[Warehousing]])</f>
        <v>4169.46</v>
      </c>
      <c r="S1611" s="12">
        <f>ABS(Table1[[#This Row],[Discounts]]/Table1[[#This Row],[Gross Sales]])</f>
        <v>8.5530161206448255E-2</v>
      </c>
      <c r="T1611" s="17">
        <f>Table1[[#This Row],[logistics cost]]/Table1[[#This Row],[Net Sales]]</f>
        <v>3.95166291304846E-2</v>
      </c>
      <c r="U1611" s="1">
        <f>Table1[[#This Row],[PROFIT]]/Table1[[#This Row],[Volume]]</f>
        <v>129.95159906396256</v>
      </c>
      <c r="V1611" s="1">
        <f>ABS(Table1[[#This Row],[Discounts]])</f>
        <v>9868.4699999999993</v>
      </c>
    </row>
    <row r="1612" spans="1:22" ht="21.75" customHeight="1" x14ac:dyDescent="0.3">
      <c r="A1612" s="1">
        <v>1110020</v>
      </c>
      <c r="B1612" s="1" t="s">
        <v>41</v>
      </c>
      <c r="C1612" s="1">
        <v>202407</v>
      </c>
      <c r="D1612" s="1" t="s">
        <v>16</v>
      </c>
      <c r="E1612" s="1" t="s">
        <v>28</v>
      </c>
      <c r="F1612" s="1" t="s">
        <v>29</v>
      </c>
      <c r="G1612" s="1" t="s">
        <v>39</v>
      </c>
      <c r="H1612" s="1" t="s">
        <v>37</v>
      </c>
      <c r="I1612" s="5">
        <v>221.8</v>
      </c>
      <c r="J1612" s="5">
        <v>99810</v>
      </c>
      <c r="K1612" s="5">
        <v>-9428</v>
      </c>
      <c r="L1612" s="5">
        <v>90382</v>
      </c>
      <c r="M1612" s="5">
        <v>-58980.27</v>
      </c>
      <c r="N1612" s="5">
        <v>-2388.15</v>
      </c>
      <c r="O1612" s="5">
        <v>-1625.1</v>
      </c>
      <c r="P1612" s="5">
        <f>Table1[[#This Row],[Net Sales]]+(Table1[[#This Row],[Cost of Goods Sold]]+Table1[[#This Row],[Distribution]]+Table1[[#This Row],[Warehousing]])</f>
        <v>27388.480000000003</v>
      </c>
      <c r="Q1612" s="12">
        <f>Table1[[#This Row],[PROFIT]]/Table1[[#This Row],[Net Sales]]</f>
        <v>0.3030302493859397</v>
      </c>
      <c r="R1612" s="14">
        <f>ABS(Table1[[#This Row],[Distribution]])+ABS(Table1[[#This Row],[Warehousing]])</f>
        <v>4013.25</v>
      </c>
      <c r="S1612" s="12">
        <f>ABS(Table1[[#This Row],[Discounts]]/Table1[[#This Row],[Gross Sales]])</f>
        <v>9.445947299869753E-2</v>
      </c>
      <c r="T1612" s="17">
        <f>Table1[[#This Row],[logistics cost]]/Table1[[#This Row],[Net Sales]]</f>
        <v>4.4403199752163044E-2</v>
      </c>
      <c r="U1612" s="1">
        <f>Table1[[#This Row],[PROFIT]]/Table1[[#This Row],[Volume]]</f>
        <v>123.48277727682597</v>
      </c>
      <c r="V1612" s="1">
        <f>ABS(Table1[[#This Row],[Discounts]])</f>
        <v>9428</v>
      </c>
    </row>
    <row r="1613" spans="1:22" ht="21.75" customHeight="1" x14ac:dyDescent="0.3">
      <c r="A1613" s="1">
        <v>1130010</v>
      </c>
      <c r="B1613" s="1" t="s">
        <v>26</v>
      </c>
      <c r="C1613" s="1">
        <v>202512</v>
      </c>
      <c r="D1613" s="1" t="s">
        <v>27</v>
      </c>
      <c r="E1613" s="1" t="s">
        <v>28</v>
      </c>
      <c r="F1613" s="1" t="s">
        <v>29</v>
      </c>
      <c r="G1613" s="1" t="s">
        <v>36</v>
      </c>
      <c r="H1613" s="1" t="s">
        <v>37</v>
      </c>
      <c r="I1613" s="5">
        <v>230.7</v>
      </c>
      <c r="J1613" s="5">
        <v>83052</v>
      </c>
      <c r="K1613" s="5">
        <v>-7612.42</v>
      </c>
      <c r="L1613" s="5">
        <v>75439.58</v>
      </c>
      <c r="M1613" s="5">
        <v>-47890.68</v>
      </c>
      <c r="N1613" s="5">
        <v>-2411.25</v>
      </c>
      <c r="O1613" s="5">
        <v>-1232.26</v>
      </c>
      <c r="P1613" s="5">
        <f>Table1[[#This Row],[Net Sales]]+(Table1[[#This Row],[Cost of Goods Sold]]+Table1[[#This Row],[Distribution]]+Table1[[#This Row],[Warehousing]])</f>
        <v>23905.39</v>
      </c>
      <c r="Q1613" s="12">
        <f>Table1[[#This Row],[PROFIT]]/Table1[[#This Row],[Net Sales]]</f>
        <v>0.31688127107812636</v>
      </c>
      <c r="R1613" s="14">
        <f>ABS(Table1[[#This Row],[Distribution]])+ABS(Table1[[#This Row],[Warehousing]])</f>
        <v>3643.51</v>
      </c>
      <c r="S1613" s="12">
        <f>ABS(Table1[[#This Row],[Discounts]]/Table1[[#This Row],[Gross Sales]])</f>
        <v>9.1658479025189032E-2</v>
      </c>
      <c r="T1613" s="17">
        <f>Table1[[#This Row],[logistics cost]]/Table1[[#This Row],[Net Sales]]</f>
        <v>4.8297061038780974E-2</v>
      </c>
      <c r="U1613" s="1">
        <f>Table1[[#This Row],[PROFIT]]/Table1[[#This Row],[Volume]]</f>
        <v>103.62110966623321</v>
      </c>
      <c r="V1613" s="1">
        <f>ABS(Table1[[#This Row],[Discounts]])</f>
        <v>7612.42</v>
      </c>
    </row>
    <row r="1614" spans="1:22" ht="21.75" customHeight="1" x14ac:dyDescent="0.3">
      <c r="A1614" s="1">
        <v>1120010</v>
      </c>
      <c r="B1614" s="1" t="s">
        <v>32</v>
      </c>
      <c r="C1614" s="1">
        <v>202412</v>
      </c>
      <c r="D1614" s="1" t="s">
        <v>22</v>
      </c>
      <c r="E1614" s="1" t="s">
        <v>17</v>
      </c>
      <c r="F1614" s="1" t="s">
        <v>18</v>
      </c>
      <c r="G1614" s="1" t="s">
        <v>39</v>
      </c>
      <c r="H1614" s="1" t="s">
        <v>37</v>
      </c>
      <c r="I1614" s="5">
        <v>111.4</v>
      </c>
      <c r="J1614" s="5">
        <v>53472</v>
      </c>
      <c r="K1614" s="5">
        <v>-5313.71</v>
      </c>
      <c r="L1614" s="5">
        <v>48158.29</v>
      </c>
      <c r="M1614" s="5">
        <v>-30640.44</v>
      </c>
      <c r="N1614" s="5">
        <v>-1510.43</v>
      </c>
      <c r="O1614" s="5">
        <v>-740.39</v>
      </c>
      <c r="P1614" s="5">
        <f>Table1[[#This Row],[Net Sales]]+(Table1[[#This Row],[Cost of Goods Sold]]+Table1[[#This Row],[Distribution]]+Table1[[#This Row],[Warehousing]])</f>
        <v>15267.029999999999</v>
      </c>
      <c r="Q1614" s="12">
        <f>Table1[[#This Row],[PROFIT]]/Table1[[#This Row],[Net Sales]]</f>
        <v>0.31701769311161171</v>
      </c>
      <c r="R1614" s="14">
        <f>ABS(Table1[[#This Row],[Distribution]])+ABS(Table1[[#This Row],[Warehousing]])</f>
        <v>2250.8200000000002</v>
      </c>
      <c r="S1614" s="12">
        <f>ABS(Table1[[#This Row],[Discounts]]/Table1[[#This Row],[Gross Sales]])</f>
        <v>9.9373690903650516E-2</v>
      </c>
      <c r="T1614" s="17">
        <f>Table1[[#This Row],[logistics cost]]/Table1[[#This Row],[Net Sales]]</f>
        <v>4.6737955189023531E-2</v>
      </c>
      <c r="U1614" s="1">
        <f>Table1[[#This Row],[PROFIT]]/Table1[[#This Row],[Volume]]</f>
        <v>137.04694793536802</v>
      </c>
      <c r="V1614" s="1">
        <f>ABS(Table1[[#This Row],[Discounts]])</f>
        <v>5313.71</v>
      </c>
    </row>
    <row r="1615" spans="1:22" ht="21.75" customHeight="1" x14ac:dyDescent="0.3">
      <c r="A1615" s="1">
        <v>1110020</v>
      </c>
      <c r="B1615" s="1" t="s">
        <v>41</v>
      </c>
      <c r="C1615" s="1">
        <v>202409</v>
      </c>
      <c r="D1615" s="1" t="s">
        <v>16</v>
      </c>
      <c r="E1615" s="1" t="s">
        <v>28</v>
      </c>
      <c r="F1615" s="1" t="s">
        <v>29</v>
      </c>
      <c r="G1615" s="1" t="s">
        <v>33</v>
      </c>
      <c r="H1615" s="1" t="s">
        <v>34</v>
      </c>
      <c r="I1615" s="5">
        <v>81.099999999999994</v>
      </c>
      <c r="J1615" s="5">
        <v>36495</v>
      </c>
      <c r="K1615" s="5">
        <v>-2966.93</v>
      </c>
      <c r="L1615" s="5">
        <v>33528.07</v>
      </c>
      <c r="M1615" s="5">
        <v>-21895.200000000001</v>
      </c>
      <c r="N1615" s="5">
        <v>-934.15</v>
      </c>
      <c r="O1615" s="5">
        <v>-357.59</v>
      </c>
      <c r="P1615" s="5">
        <f>Table1[[#This Row],[Net Sales]]+(Table1[[#This Row],[Cost of Goods Sold]]+Table1[[#This Row],[Distribution]]+Table1[[#This Row],[Warehousing]])</f>
        <v>10341.129999999997</v>
      </c>
      <c r="Q1615" s="12">
        <f>Table1[[#This Row],[PROFIT]]/Table1[[#This Row],[Net Sales]]</f>
        <v>0.30843200935812881</v>
      </c>
      <c r="R1615" s="14">
        <f>ABS(Table1[[#This Row],[Distribution]])+ABS(Table1[[#This Row],[Warehousing]])</f>
        <v>1291.74</v>
      </c>
      <c r="S1615" s="12">
        <f>ABS(Table1[[#This Row],[Discounts]]/Table1[[#This Row],[Gross Sales]])</f>
        <v>8.1296889984929441E-2</v>
      </c>
      <c r="T1615" s="17">
        <f>Table1[[#This Row],[logistics cost]]/Table1[[#This Row],[Net Sales]]</f>
        <v>3.8527120708111144E-2</v>
      </c>
      <c r="U1615" s="1">
        <f>Table1[[#This Row],[PROFIT]]/Table1[[#This Row],[Volume]]</f>
        <v>127.51085080147963</v>
      </c>
      <c r="V1615" s="1">
        <f>ABS(Table1[[#This Row],[Discounts]])</f>
        <v>2966.93</v>
      </c>
    </row>
    <row r="1616" spans="1:22" ht="21.75" customHeight="1" x14ac:dyDescent="0.3">
      <c r="A1616" s="1">
        <v>1120010</v>
      </c>
      <c r="B1616" s="1" t="s">
        <v>32</v>
      </c>
      <c r="C1616" s="1">
        <v>202506</v>
      </c>
      <c r="D1616" s="1" t="s">
        <v>22</v>
      </c>
      <c r="E1616" s="1" t="s">
        <v>17</v>
      </c>
      <c r="F1616" s="1" t="s">
        <v>18</v>
      </c>
      <c r="G1616" s="1" t="s">
        <v>35</v>
      </c>
      <c r="H1616" s="1" t="s">
        <v>31</v>
      </c>
      <c r="I1616" s="5">
        <v>74.2</v>
      </c>
      <c r="J1616" s="5">
        <v>35616</v>
      </c>
      <c r="K1616" s="5">
        <v>-909.7</v>
      </c>
      <c r="L1616" s="5">
        <v>34706.300000000003</v>
      </c>
      <c r="M1616" s="5">
        <v>-22699.56</v>
      </c>
      <c r="N1616" s="5">
        <v>-832.39</v>
      </c>
      <c r="O1616" s="5">
        <v>-364.76</v>
      </c>
      <c r="P1616" s="5">
        <f>Table1[[#This Row],[Net Sales]]+(Table1[[#This Row],[Cost of Goods Sold]]+Table1[[#This Row],[Distribution]]+Table1[[#This Row],[Warehousing]])</f>
        <v>10809.590000000004</v>
      </c>
      <c r="Q1616" s="12">
        <f>Table1[[#This Row],[PROFIT]]/Table1[[#This Row],[Net Sales]]</f>
        <v>0.31145901464575604</v>
      </c>
      <c r="R1616" s="14">
        <f>ABS(Table1[[#This Row],[Distribution]])+ABS(Table1[[#This Row],[Warehousing]])</f>
        <v>1197.1500000000001</v>
      </c>
      <c r="S1616" s="12">
        <f>ABS(Table1[[#This Row],[Discounts]]/Table1[[#This Row],[Gross Sales]])</f>
        <v>2.5541891284815814E-2</v>
      </c>
      <c r="T1616" s="17">
        <f>Table1[[#This Row],[logistics cost]]/Table1[[#This Row],[Net Sales]]</f>
        <v>3.4493737448244265E-2</v>
      </c>
      <c r="U1616" s="1">
        <f>Table1[[#This Row],[PROFIT]]/Table1[[#This Row],[Volume]]</f>
        <v>145.68180592991919</v>
      </c>
      <c r="V1616" s="1">
        <f>ABS(Table1[[#This Row],[Discounts]])</f>
        <v>909.7</v>
      </c>
    </row>
    <row r="1617" spans="1:22" ht="21.75" customHeight="1" x14ac:dyDescent="0.3">
      <c r="A1617" s="1">
        <v>1120020</v>
      </c>
      <c r="B1617" s="1" t="s">
        <v>21</v>
      </c>
      <c r="C1617" s="1">
        <v>202404</v>
      </c>
      <c r="D1617" s="1" t="s">
        <v>22</v>
      </c>
      <c r="E1617" s="1" t="s">
        <v>23</v>
      </c>
      <c r="F1617" s="1" t="s">
        <v>24</v>
      </c>
      <c r="G1617" s="1" t="s">
        <v>43</v>
      </c>
      <c r="H1617" s="1" t="s">
        <v>31</v>
      </c>
      <c r="I1617" s="5">
        <v>62.4</v>
      </c>
      <c r="J1617" s="5">
        <v>23712</v>
      </c>
      <c r="K1617" s="5">
        <v>-657.72</v>
      </c>
      <c r="L1617" s="5">
        <v>23054.28</v>
      </c>
      <c r="M1617" s="5">
        <v>-14458.88</v>
      </c>
      <c r="N1617" s="5">
        <v>-544.59</v>
      </c>
      <c r="O1617" s="5">
        <v>-313.85000000000002</v>
      </c>
      <c r="P1617" s="5">
        <f>Table1[[#This Row],[Net Sales]]+(Table1[[#This Row],[Cost of Goods Sold]]+Table1[[#This Row],[Distribution]]+Table1[[#This Row],[Warehousing]])</f>
        <v>7736.9599999999991</v>
      </c>
      <c r="Q1617" s="12">
        <f>Table1[[#This Row],[PROFIT]]/Table1[[#This Row],[Net Sales]]</f>
        <v>0.33559755498762051</v>
      </c>
      <c r="R1617" s="14">
        <f>ABS(Table1[[#This Row],[Distribution]])+ABS(Table1[[#This Row],[Warehousing]])</f>
        <v>858.44</v>
      </c>
      <c r="S1617" s="12">
        <f>ABS(Table1[[#This Row],[Discounts]]/Table1[[#This Row],[Gross Sales]])</f>
        <v>2.7737854251012148E-2</v>
      </c>
      <c r="T1617" s="17">
        <f>Table1[[#This Row],[logistics cost]]/Table1[[#This Row],[Net Sales]]</f>
        <v>3.7235602239584151E-2</v>
      </c>
      <c r="U1617" s="1">
        <f>Table1[[#This Row],[PROFIT]]/Table1[[#This Row],[Volume]]</f>
        <v>123.98974358974358</v>
      </c>
      <c r="V1617" s="1">
        <f>ABS(Table1[[#This Row],[Discounts]])</f>
        <v>657.72</v>
      </c>
    </row>
    <row r="1618" spans="1:22" ht="21.75" customHeight="1" x14ac:dyDescent="0.3">
      <c r="A1618" s="1">
        <v>1110010</v>
      </c>
      <c r="B1618" s="1" t="s">
        <v>15</v>
      </c>
      <c r="C1618" s="1">
        <v>202409</v>
      </c>
      <c r="D1618" s="1" t="s">
        <v>16</v>
      </c>
      <c r="E1618" s="1" t="s">
        <v>17</v>
      </c>
      <c r="F1618" s="1" t="s">
        <v>18</v>
      </c>
      <c r="G1618" s="1" t="s">
        <v>25</v>
      </c>
      <c r="H1618" s="1" t="s">
        <v>20</v>
      </c>
      <c r="I1618" s="5">
        <v>21.8</v>
      </c>
      <c r="J1618" s="5">
        <v>9156</v>
      </c>
      <c r="K1618" s="5">
        <v>-696.37</v>
      </c>
      <c r="L1618" s="5">
        <v>8459.6299999999992</v>
      </c>
      <c r="M1618" s="5">
        <v>-5309.65</v>
      </c>
      <c r="N1618" s="5">
        <v>-185.42</v>
      </c>
      <c r="O1618" s="5">
        <v>-147.44999999999999</v>
      </c>
      <c r="P1618" s="5">
        <f>Table1[[#This Row],[Net Sales]]+(Table1[[#This Row],[Cost of Goods Sold]]+Table1[[#This Row],[Distribution]]+Table1[[#This Row],[Warehousing]])</f>
        <v>2817.1099999999997</v>
      </c>
      <c r="Q1618" s="12">
        <f>Table1[[#This Row],[PROFIT]]/Table1[[#This Row],[Net Sales]]</f>
        <v>0.33300628987319775</v>
      </c>
      <c r="R1618" s="14">
        <f>ABS(Table1[[#This Row],[Distribution]])+ABS(Table1[[#This Row],[Warehousing]])</f>
        <v>332.87</v>
      </c>
      <c r="S1618" s="12">
        <f>ABS(Table1[[#This Row],[Discounts]]/Table1[[#This Row],[Gross Sales]])</f>
        <v>7.6056138051550898E-2</v>
      </c>
      <c r="T1618" s="17">
        <f>Table1[[#This Row],[logistics cost]]/Table1[[#This Row],[Net Sales]]</f>
        <v>3.9348056593491679E-2</v>
      </c>
      <c r="U1618" s="1">
        <f>Table1[[#This Row],[PROFIT]]/Table1[[#This Row],[Volume]]</f>
        <v>129.22522935779816</v>
      </c>
      <c r="V1618" s="1">
        <f>ABS(Table1[[#This Row],[Discounts]])</f>
        <v>696.37</v>
      </c>
    </row>
    <row r="1619" spans="1:22" ht="21.75" customHeight="1" x14ac:dyDescent="0.3">
      <c r="A1619" s="1">
        <v>1120020</v>
      </c>
      <c r="B1619" s="1" t="s">
        <v>21</v>
      </c>
      <c r="C1619" s="1">
        <v>202510</v>
      </c>
      <c r="D1619" s="1" t="s">
        <v>22</v>
      </c>
      <c r="E1619" s="1" t="s">
        <v>23</v>
      </c>
      <c r="F1619" s="1" t="s">
        <v>24</v>
      </c>
      <c r="G1619" s="1" t="s">
        <v>36</v>
      </c>
      <c r="H1619" s="1" t="s">
        <v>37</v>
      </c>
      <c r="I1619" s="5">
        <v>191.6</v>
      </c>
      <c r="J1619" s="5">
        <v>72808</v>
      </c>
      <c r="K1619" s="5">
        <v>-5853.34</v>
      </c>
      <c r="L1619" s="5">
        <v>66954.66</v>
      </c>
      <c r="M1619" s="5">
        <v>-42868.15</v>
      </c>
      <c r="N1619" s="5">
        <v>-2175.17</v>
      </c>
      <c r="O1619" s="5">
        <v>-855.13</v>
      </c>
      <c r="P1619" s="5">
        <f>Table1[[#This Row],[Net Sales]]+(Table1[[#This Row],[Cost of Goods Sold]]+Table1[[#This Row],[Distribution]]+Table1[[#This Row],[Warehousing]])</f>
        <v>21056.210000000006</v>
      </c>
      <c r="Q1619" s="12">
        <f>Table1[[#This Row],[PROFIT]]/Table1[[#This Row],[Net Sales]]</f>
        <v>0.31448460794215077</v>
      </c>
      <c r="R1619" s="14">
        <f>ABS(Table1[[#This Row],[Distribution]])+ABS(Table1[[#This Row],[Warehousing]])</f>
        <v>3030.3</v>
      </c>
      <c r="S1619" s="12">
        <f>ABS(Table1[[#This Row],[Discounts]]/Table1[[#This Row],[Gross Sales]])</f>
        <v>8.0394187451928362E-2</v>
      </c>
      <c r="T1619" s="17">
        <f>Table1[[#This Row],[logistics cost]]/Table1[[#This Row],[Net Sales]]</f>
        <v>4.5258985707641558E-2</v>
      </c>
      <c r="U1619" s="1">
        <f>Table1[[#This Row],[PROFIT]]/Table1[[#This Row],[Volume]]</f>
        <v>109.89671189979127</v>
      </c>
      <c r="V1619" s="1">
        <f>ABS(Table1[[#This Row],[Discounts]])</f>
        <v>5853.34</v>
      </c>
    </row>
    <row r="1620" spans="1:22" ht="21.75" customHeight="1" x14ac:dyDescent="0.3">
      <c r="A1620" s="1">
        <v>1120020</v>
      </c>
      <c r="B1620" s="1" t="s">
        <v>21</v>
      </c>
      <c r="C1620" s="1">
        <v>202408</v>
      </c>
      <c r="D1620" s="1" t="s">
        <v>22</v>
      </c>
      <c r="E1620" s="1" t="s">
        <v>23</v>
      </c>
      <c r="F1620" s="1" t="s">
        <v>24</v>
      </c>
      <c r="G1620" s="1" t="s">
        <v>36</v>
      </c>
      <c r="H1620" s="1" t="s">
        <v>37</v>
      </c>
      <c r="I1620" s="5">
        <v>204.6</v>
      </c>
      <c r="J1620" s="5">
        <v>77748</v>
      </c>
      <c r="K1620" s="5">
        <v>-7994.41</v>
      </c>
      <c r="L1620" s="5">
        <v>69753.59</v>
      </c>
      <c r="M1620" s="5">
        <v>-44363.57</v>
      </c>
      <c r="N1620" s="5">
        <v>-2166.0100000000002</v>
      </c>
      <c r="O1620" s="5">
        <v>-1284</v>
      </c>
      <c r="P1620" s="5">
        <f>Table1[[#This Row],[Net Sales]]+(Table1[[#This Row],[Cost of Goods Sold]]+Table1[[#This Row],[Distribution]]+Table1[[#This Row],[Warehousing]])</f>
        <v>21940.009999999995</v>
      </c>
      <c r="Q1620" s="12">
        <f>Table1[[#This Row],[PROFIT]]/Table1[[#This Row],[Net Sales]]</f>
        <v>0.31453592567780375</v>
      </c>
      <c r="R1620" s="14">
        <f>ABS(Table1[[#This Row],[Distribution]])+ABS(Table1[[#This Row],[Warehousing]])</f>
        <v>3450.01</v>
      </c>
      <c r="S1620" s="12">
        <f>ABS(Table1[[#This Row],[Discounts]]/Table1[[#This Row],[Gross Sales]])</f>
        <v>0.10282463857591193</v>
      </c>
      <c r="T1620" s="17">
        <f>Table1[[#This Row],[logistics cost]]/Table1[[#This Row],[Net Sales]]</f>
        <v>4.9459963279309356E-2</v>
      </c>
      <c r="U1620" s="1">
        <f>Table1[[#This Row],[PROFIT]]/Table1[[#This Row],[Volume]]</f>
        <v>107.2336754643206</v>
      </c>
      <c r="V1620" s="1">
        <f>ABS(Table1[[#This Row],[Discounts]])</f>
        <v>7994.41</v>
      </c>
    </row>
    <row r="1621" spans="1:22" ht="21.75" customHeight="1" x14ac:dyDescent="0.3">
      <c r="A1621" s="1">
        <v>1110020</v>
      </c>
      <c r="B1621" s="1" t="s">
        <v>41</v>
      </c>
      <c r="C1621" s="1">
        <v>202408</v>
      </c>
      <c r="D1621" s="1" t="s">
        <v>16</v>
      </c>
      <c r="E1621" s="1" t="s">
        <v>28</v>
      </c>
      <c r="F1621" s="1" t="s">
        <v>29</v>
      </c>
      <c r="G1621" s="1" t="s">
        <v>19</v>
      </c>
      <c r="H1621" s="1" t="s">
        <v>20</v>
      </c>
      <c r="I1621" s="5">
        <v>28.9</v>
      </c>
      <c r="J1621" s="5">
        <v>13005</v>
      </c>
      <c r="K1621" s="5">
        <v>-1157.3399999999999</v>
      </c>
      <c r="L1621" s="5">
        <v>11847.66</v>
      </c>
      <c r="M1621" s="5">
        <v>-7618</v>
      </c>
      <c r="N1621" s="5">
        <v>-365.31</v>
      </c>
      <c r="O1621" s="5">
        <v>-120.54</v>
      </c>
      <c r="P1621" s="5">
        <f>Table1[[#This Row],[Net Sales]]+(Table1[[#This Row],[Cost of Goods Sold]]+Table1[[#This Row],[Distribution]]+Table1[[#This Row],[Warehousing]])</f>
        <v>3743.8099999999995</v>
      </c>
      <c r="Q1621" s="12">
        <f>Table1[[#This Row],[PROFIT]]/Table1[[#This Row],[Net Sales]]</f>
        <v>0.31599573249063523</v>
      </c>
      <c r="R1621" s="14">
        <f>ABS(Table1[[#This Row],[Distribution]])+ABS(Table1[[#This Row],[Warehousing]])</f>
        <v>485.85</v>
      </c>
      <c r="S1621" s="12">
        <f>ABS(Table1[[#This Row],[Discounts]]/Table1[[#This Row],[Gross Sales]])</f>
        <v>8.8991926182237599E-2</v>
      </c>
      <c r="T1621" s="17">
        <f>Table1[[#This Row],[logistics cost]]/Table1[[#This Row],[Net Sales]]</f>
        <v>4.1008097801591203E-2</v>
      </c>
      <c r="U1621" s="1">
        <f>Table1[[#This Row],[PROFIT]]/Table1[[#This Row],[Volume]]</f>
        <v>129.54359861591695</v>
      </c>
      <c r="V1621" s="1">
        <f>ABS(Table1[[#This Row],[Discounts]])</f>
        <v>1157.3399999999999</v>
      </c>
    </row>
    <row r="1622" spans="1:22" ht="21.75" customHeight="1" x14ac:dyDescent="0.3">
      <c r="A1622" s="1">
        <v>1110020</v>
      </c>
      <c r="B1622" s="1" t="s">
        <v>41</v>
      </c>
      <c r="C1622" s="1">
        <v>202504</v>
      </c>
      <c r="D1622" s="1" t="s">
        <v>16</v>
      </c>
      <c r="E1622" s="1" t="s">
        <v>28</v>
      </c>
      <c r="F1622" s="1" t="s">
        <v>29</v>
      </c>
      <c r="G1622" s="1" t="s">
        <v>19</v>
      </c>
      <c r="H1622" s="1" t="s">
        <v>20</v>
      </c>
      <c r="I1622" s="5">
        <v>23.7</v>
      </c>
      <c r="J1622" s="5">
        <v>10665</v>
      </c>
      <c r="K1622" s="5">
        <v>-718.67</v>
      </c>
      <c r="L1622" s="5">
        <v>9946.33</v>
      </c>
      <c r="M1622" s="5">
        <v>-6409.26</v>
      </c>
      <c r="N1622" s="5">
        <v>-247.07</v>
      </c>
      <c r="O1622" s="5">
        <v>-160.1</v>
      </c>
      <c r="P1622" s="5">
        <f>Table1[[#This Row],[Net Sales]]+(Table1[[#This Row],[Cost of Goods Sold]]+Table1[[#This Row],[Distribution]]+Table1[[#This Row],[Warehousing]])</f>
        <v>3129.8999999999996</v>
      </c>
      <c r="Q1622" s="12">
        <f>Table1[[#This Row],[PROFIT]]/Table1[[#This Row],[Net Sales]]</f>
        <v>0.3146788815573181</v>
      </c>
      <c r="R1622" s="14">
        <f>ABS(Table1[[#This Row],[Distribution]])+ABS(Table1[[#This Row],[Warehousing]])</f>
        <v>407.16999999999996</v>
      </c>
      <c r="S1622" s="12">
        <f>ABS(Table1[[#This Row],[Discounts]]/Table1[[#This Row],[Gross Sales]])</f>
        <v>6.7385841537740271E-2</v>
      </c>
      <c r="T1622" s="17">
        <f>Table1[[#This Row],[logistics cost]]/Table1[[#This Row],[Net Sales]]</f>
        <v>4.093670730812269E-2</v>
      </c>
      <c r="U1622" s="1">
        <f>Table1[[#This Row],[PROFIT]]/Table1[[#This Row],[Volume]]</f>
        <v>132.0632911392405</v>
      </c>
      <c r="V1622" s="1">
        <f>ABS(Table1[[#This Row],[Discounts]])</f>
        <v>718.67</v>
      </c>
    </row>
    <row r="1623" spans="1:22" ht="21.75" customHeight="1" x14ac:dyDescent="0.3">
      <c r="A1623" s="1">
        <v>1110020</v>
      </c>
      <c r="B1623" s="1" t="s">
        <v>41</v>
      </c>
      <c r="C1623" s="1">
        <v>202404</v>
      </c>
      <c r="D1623" s="1" t="s">
        <v>16</v>
      </c>
      <c r="E1623" s="1" t="s">
        <v>28</v>
      </c>
      <c r="F1623" s="1" t="s">
        <v>29</v>
      </c>
      <c r="G1623" s="1" t="s">
        <v>39</v>
      </c>
      <c r="H1623" s="1" t="s">
        <v>37</v>
      </c>
      <c r="I1623" s="5">
        <v>50.8</v>
      </c>
      <c r="J1623" s="5">
        <v>22860</v>
      </c>
      <c r="K1623" s="5">
        <v>-2442.5100000000002</v>
      </c>
      <c r="L1623" s="5">
        <v>20417.490000000002</v>
      </c>
      <c r="M1623" s="5">
        <v>-13191.98</v>
      </c>
      <c r="N1623" s="5">
        <v>-759.9</v>
      </c>
      <c r="O1623" s="5">
        <v>-377.64</v>
      </c>
      <c r="P1623" s="5">
        <f>Table1[[#This Row],[Net Sales]]+(Table1[[#This Row],[Cost of Goods Sold]]+Table1[[#This Row],[Distribution]]+Table1[[#This Row],[Warehousing]])</f>
        <v>6087.970000000003</v>
      </c>
      <c r="Q1623" s="12">
        <f>Table1[[#This Row],[PROFIT]]/Table1[[#This Row],[Net Sales]]</f>
        <v>0.29817426138080649</v>
      </c>
      <c r="R1623" s="14">
        <f>ABS(Table1[[#This Row],[Distribution]])+ABS(Table1[[#This Row],[Warehousing]])</f>
        <v>1137.54</v>
      </c>
      <c r="S1623" s="12">
        <f>ABS(Table1[[#This Row],[Discounts]]/Table1[[#This Row],[Gross Sales]])</f>
        <v>0.1068464566929134</v>
      </c>
      <c r="T1623" s="17">
        <f>Table1[[#This Row],[logistics cost]]/Table1[[#This Row],[Net Sales]]</f>
        <v>5.5713998145707426E-2</v>
      </c>
      <c r="U1623" s="1">
        <f>Table1[[#This Row],[PROFIT]]/Table1[[#This Row],[Volume]]</f>
        <v>119.84192913385833</v>
      </c>
      <c r="V1623" s="1">
        <f>ABS(Table1[[#This Row],[Discounts]])</f>
        <v>2442.5100000000002</v>
      </c>
    </row>
    <row r="1624" spans="1:22" ht="21.75" customHeight="1" x14ac:dyDescent="0.3">
      <c r="A1624" s="1">
        <v>1120020</v>
      </c>
      <c r="B1624" s="1" t="s">
        <v>21</v>
      </c>
      <c r="C1624" s="1">
        <v>202404</v>
      </c>
      <c r="D1624" s="1" t="s">
        <v>22</v>
      </c>
      <c r="E1624" s="1" t="s">
        <v>23</v>
      </c>
      <c r="F1624" s="1" t="s">
        <v>24</v>
      </c>
      <c r="G1624" s="1" t="s">
        <v>36</v>
      </c>
      <c r="H1624" s="1" t="s">
        <v>37</v>
      </c>
      <c r="I1624" s="5">
        <v>261.8</v>
      </c>
      <c r="J1624" s="5">
        <v>99484</v>
      </c>
      <c r="K1624" s="5">
        <v>-9584.43</v>
      </c>
      <c r="L1624" s="5">
        <v>89899.57</v>
      </c>
      <c r="M1624" s="5">
        <v>-58133.38</v>
      </c>
      <c r="N1624" s="5">
        <v>-2068.38</v>
      </c>
      <c r="O1624" s="5">
        <v>-1697.41</v>
      </c>
      <c r="P1624" s="5">
        <f>Table1[[#This Row],[Net Sales]]+(Table1[[#This Row],[Cost of Goods Sold]]+Table1[[#This Row],[Distribution]]+Table1[[#This Row],[Warehousing]])</f>
        <v>28000.400000000009</v>
      </c>
      <c r="Q1624" s="12">
        <f>Table1[[#This Row],[PROFIT]]/Table1[[#This Row],[Net Sales]]</f>
        <v>0.31146311378352542</v>
      </c>
      <c r="R1624" s="14">
        <f>ABS(Table1[[#This Row],[Distribution]])+ABS(Table1[[#This Row],[Warehousing]])</f>
        <v>3765.79</v>
      </c>
      <c r="S1624" s="12">
        <f>ABS(Table1[[#This Row],[Discounts]]/Table1[[#This Row],[Gross Sales]])</f>
        <v>9.6341421736158575E-2</v>
      </c>
      <c r="T1624" s="17">
        <f>Table1[[#This Row],[logistics cost]]/Table1[[#This Row],[Net Sales]]</f>
        <v>4.1888854418324802E-2</v>
      </c>
      <c r="U1624" s="1">
        <f>Table1[[#This Row],[PROFIT]]/Table1[[#This Row],[Volume]]</f>
        <v>106.95339954163487</v>
      </c>
      <c r="V1624" s="1">
        <f>ABS(Table1[[#This Row],[Discounts]])</f>
        <v>9584.43</v>
      </c>
    </row>
    <row r="1625" spans="1:22" ht="21.75" customHeight="1" x14ac:dyDescent="0.3">
      <c r="A1625" s="1">
        <v>1130010</v>
      </c>
      <c r="B1625" s="1" t="s">
        <v>26</v>
      </c>
      <c r="C1625" s="1">
        <v>202506</v>
      </c>
      <c r="D1625" s="1" t="s">
        <v>27</v>
      </c>
      <c r="E1625" s="1" t="s">
        <v>28</v>
      </c>
      <c r="F1625" s="1" t="s">
        <v>29</v>
      </c>
      <c r="G1625" s="1" t="s">
        <v>30</v>
      </c>
      <c r="H1625" s="1" t="s">
        <v>31</v>
      </c>
      <c r="I1625" s="5">
        <v>94.2</v>
      </c>
      <c r="J1625" s="5">
        <v>33912</v>
      </c>
      <c r="K1625" s="5">
        <v>-817.37</v>
      </c>
      <c r="L1625" s="5">
        <v>33094.629999999997</v>
      </c>
      <c r="M1625" s="5">
        <v>-21855.65</v>
      </c>
      <c r="N1625" s="5">
        <v>-950.91</v>
      </c>
      <c r="O1625" s="5">
        <v>-620.57000000000005</v>
      </c>
      <c r="P1625" s="5">
        <f>Table1[[#This Row],[Net Sales]]+(Table1[[#This Row],[Cost of Goods Sold]]+Table1[[#This Row],[Distribution]]+Table1[[#This Row],[Warehousing]])</f>
        <v>9667.4999999999964</v>
      </c>
      <c r="Q1625" s="12">
        <f>Table1[[#This Row],[PROFIT]]/Table1[[#This Row],[Net Sales]]</f>
        <v>0.29211687817630827</v>
      </c>
      <c r="R1625" s="14">
        <f>ABS(Table1[[#This Row],[Distribution]])+ABS(Table1[[#This Row],[Warehousing]])</f>
        <v>1571.48</v>
      </c>
      <c r="S1625" s="12">
        <f>ABS(Table1[[#This Row],[Discounts]]/Table1[[#This Row],[Gross Sales]])</f>
        <v>2.4102677518282614E-2</v>
      </c>
      <c r="T1625" s="17">
        <f>Table1[[#This Row],[logistics cost]]/Table1[[#This Row],[Net Sales]]</f>
        <v>4.7484440829222145E-2</v>
      </c>
      <c r="U1625" s="1">
        <f>Table1[[#This Row],[PROFIT]]/Table1[[#This Row],[Volume]]</f>
        <v>102.62738853503181</v>
      </c>
      <c r="V1625" s="1">
        <f>ABS(Table1[[#This Row],[Discounts]])</f>
        <v>817.37</v>
      </c>
    </row>
    <row r="1626" spans="1:22" ht="21.75" customHeight="1" x14ac:dyDescent="0.3">
      <c r="A1626" s="1">
        <v>1120010</v>
      </c>
      <c r="B1626" s="1" t="s">
        <v>32</v>
      </c>
      <c r="C1626" s="1">
        <v>202504</v>
      </c>
      <c r="D1626" s="1" t="s">
        <v>22</v>
      </c>
      <c r="E1626" s="1" t="s">
        <v>17</v>
      </c>
      <c r="F1626" s="1" t="s">
        <v>18</v>
      </c>
      <c r="G1626" s="1" t="s">
        <v>33</v>
      </c>
      <c r="H1626" s="1" t="s">
        <v>34</v>
      </c>
      <c r="I1626" s="5">
        <v>176.9</v>
      </c>
      <c r="J1626" s="5">
        <v>84912</v>
      </c>
      <c r="K1626" s="5">
        <v>-6931.96</v>
      </c>
      <c r="L1626" s="5">
        <v>77980.039999999994</v>
      </c>
      <c r="M1626" s="5">
        <v>-50416.54</v>
      </c>
      <c r="N1626" s="5">
        <v>-1880.05</v>
      </c>
      <c r="O1626" s="5">
        <v>-892.49</v>
      </c>
      <c r="P1626" s="5">
        <f>Table1[[#This Row],[Net Sales]]+(Table1[[#This Row],[Cost of Goods Sold]]+Table1[[#This Row],[Distribution]]+Table1[[#This Row],[Warehousing]])</f>
        <v>24790.959999999992</v>
      </c>
      <c r="Q1626" s="12">
        <f>Table1[[#This Row],[PROFIT]]/Table1[[#This Row],[Net Sales]]</f>
        <v>0.31791417393476579</v>
      </c>
      <c r="R1626" s="14">
        <f>ABS(Table1[[#This Row],[Distribution]])+ABS(Table1[[#This Row],[Warehousing]])</f>
        <v>2772.54</v>
      </c>
      <c r="S1626" s="12">
        <f>ABS(Table1[[#This Row],[Discounts]]/Table1[[#This Row],[Gross Sales]])</f>
        <v>8.1636988882607883E-2</v>
      </c>
      <c r="T1626" s="17">
        <f>Table1[[#This Row],[logistics cost]]/Table1[[#This Row],[Net Sales]]</f>
        <v>3.5554482916397581E-2</v>
      </c>
      <c r="U1626" s="1">
        <f>Table1[[#This Row],[PROFIT]]/Table1[[#This Row],[Volume]]</f>
        <v>140.14109666478231</v>
      </c>
      <c r="V1626" s="1">
        <f>ABS(Table1[[#This Row],[Discounts]])</f>
        <v>6931.96</v>
      </c>
    </row>
    <row r="1627" spans="1:22" ht="21.75" customHeight="1" x14ac:dyDescent="0.3">
      <c r="A1627" s="1">
        <v>1110010</v>
      </c>
      <c r="B1627" s="1" t="s">
        <v>15</v>
      </c>
      <c r="C1627" s="1">
        <v>202501</v>
      </c>
      <c r="D1627" s="1" t="s">
        <v>16</v>
      </c>
      <c r="E1627" s="1" t="s">
        <v>17</v>
      </c>
      <c r="F1627" s="1" t="s">
        <v>18</v>
      </c>
      <c r="G1627" s="1" t="s">
        <v>30</v>
      </c>
      <c r="H1627" s="1" t="s">
        <v>31</v>
      </c>
      <c r="I1627" s="5">
        <v>32.799999999999997</v>
      </c>
      <c r="J1627" s="5">
        <v>13776</v>
      </c>
      <c r="K1627" s="5">
        <v>-362.09</v>
      </c>
      <c r="L1627" s="5">
        <v>13413.91</v>
      </c>
      <c r="M1627" s="5">
        <v>-8642.66</v>
      </c>
      <c r="N1627" s="5">
        <v>-335.02</v>
      </c>
      <c r="O1627" s="5">
        <v>-173.13</v>
      </c>
      <c r="P1627" s="5">
        <f>Table1[[#This Row],[Net Sales]]+(Table1[[#This Row],[Cost of Goods Sold]]+Table1[[#This Row],[Distribution]]+Table1[[#This Row],[Warehousing]])</f>
        <v>4263.1000000000004</v>
      </c>
      <c r="Q1627" s="12">
        <f>Table1[[#This Row],[PROFIT]]/Table1[[#This Row],[Net Sales]]</f>
        <v>0.31781188333602955</v>
      </c>
      <c r="R1627" s="14">
        <f>ABS(Table1[[#This Row],[Distribution]])+ABS(Table1[[#This Row],[Warehousing]])</f>
        <v>508.15</v>
      </c>
      <c r="S1627" s="12">
        <f>ABS(Table1[[#This Row],[Discounts]]/Table1[[#This Row],[Gross Sales]])</f>
        <v>2.6284117305458769E-2</v>
      </c>
      <c r="T1627" s="17">
        <f>Table1[[#This Row],[logistics cost]]/Table1[[#This Row],[Net Sales]]</f>
        <v>3.7882317683658233E-2</v>
      </c>
      <c r="U1627" s="1">
        <f>Table1[[#This Row],[PROFIT]]/Table1[[#This Row],[Volume]]</f>
        <v>129.97256097560978</v>
      </c>
      <c r="V1627" s="1">
        <f>ABS(Table1[[#This Row],[Discounts]])</f>
        <v>362.09</v>
      </c>
    </row>
    <row r="1628" spans="1:22" ht="21.75" customHeight="1" x14ac:dyDescent="0.3">
      <c r="A1628" s="1">
        <v>1110020</v>
      </c>
      <c r="B1628" s="1" t="s">
        <v>41</v>
      </c>
      <c r="C1628" s="1">
        <v>202504</v>
      </c>
      <c r="D1628" s="1" t="s">
        <v>16</v>
      </c>
      <c r="E1628" s="1" t="s">
        <v>28</v>
      </c>
      <c r="F1628" s="1" t="s">
        <v>29</v>
      </c>
      <c r="G1628" s="1" t="s">
        <v>43</v>
      </c>
      <c r="H1628" s="1" t="s">
        <v>31</v>
      </c>
      <c r="I1628" s="5">
        <v>115.7</v>
      </c>
      <c r="J1628" s="5">
        <v>52065</v>
      </c>
      <c r="K1628" s="5">
        <v>-1756.14</v>
      </c>
      <c r="L1628" s="5">
        <v>50308.86</v>
      </c>
      <c r="M1628" s="5">
        <v>-32891.86</v>
      </c>
      <c r="N1628" s="5">
        <v>-1655.64</v>
      </c>
      <c r="O1628" s="5">
        <v>-535.64</v>
      </c>
      <c r="P1628" s="5">
        <f>Table1[[#This Row],[Net Sales]]+(Table1[[#This Row],[Cost of Goods Sold]]+Table1[[#This Row],[Distribution]]+Table1[[#This Row],[Warehousing]])</f>
        <v>15225.720000000001</v>
      </c>
      <c r="Q1628" s="12">
        <f>Table1[[#This Row],[PROFIT]]/Table1[[#This Row],[Net Sales]]</f>
        <v>0.30264490191190979</v>
      </c>
      <c r="R1628" s="14">
        <f>ABS(Table1[[#This Row],[Distribution]])+ABS(Table1[[#This Row],[Warehousing]])</f>
        <v>2191.2800000000002</v>
      </c>
      <c r="S1628" s="12">
        <f>ABS(Table1[[#This Row],[Discounts]]/Table1[[#This Row],[Gross Sales]])</f>
        <v>3.3729760875828296E-2</v>
      </c>
      <c r="T1628" s="17">
        <f>Table1[[#This Row],[logistics cost]]/Table1[[#This Row],[Net Sales]]</f>
        <v>4.3556542525511416E-2</v>
      </c>
      <c r="U1628" s="1">
        <f>Table1[[#This Row],[PROFIT]]/Table1[[#This Row],[Volume]]</f>
        <v>131.59654278305965</v>
      </c>
      <c r="V1628" s="1">
        <f>ABS(Table1[[#This Row],[Discounts]])</f>
        <v>1756.14</v>
      </c>
    </row>
    <row r="1629" spans="1:22" ht="21.75" customHeight="1" x14ac:dyDescent="0.3">
      <c r="A1629" s="1">
        <v>1110010</v>
      </c>
      <c r="B1629" s="1" t="s">
        <v>15</v>
      </c>
      <c r="C1629" s="1">
        <v>202412</v>
      </c>
      <c r="D1629" s="1" t="s">
        <v>16</v>
      </c>
      <c r="E1629" s="1" t="s">
        <v>17</v>
      </c>
      <c r="F1629" s="1" t="s">
        <v>18</v>
      </c>
      <c r="G1629" s="1" t="s">
        <v>43</v>
      </c>
      <c r="H1629" s="1" t="s">
        <v>31</v>
      </c>
      <c r="I1629" s="5">
        <v>49.5</v>
      </c>
      <c r="J1629" s="5">
        <v>20790</v>
      </c>
      <c r="K1629" s="5">
        <v>-424.32</v>
      </c>
      <c r="L1629" s="5">
        <v>20365.68</v>
      </c>
      <c r="M1629" s="5">
        <v>-13159.84</v>
      </c>
      <c r="N1629" s="5">
        <v>-588.70000000000005</v>
      </c>
      <c r="O1629" s="5">
        <v>-290.04000000000002</v>
      </c>
      <c r="P1629" s="5">
        <f>Table1[[#This Row],[Net Sales]]+(Table1[[#This Row],[Cost of Goods Sold]]+Table1[[#This Row],[Distribution]]+Table1[[#This Row],[Warehousing]])</f>
        <v>6327.0999999999985</v>
      </c>
      <c r="Q1629" s="12">
        <f>Table1[[#This Row],[PROFIT]]/Table1[[#This Row],[Net Sales]]</f>
        <v>0.31067462515368988</v>
      </c>
      <c r="R1629" s="14">
        <f>ABS(Table1[[#This Row],[Distribution]])+ABS(Table1[[#This Row],[Warehousing]])</f>
        <v>878.74</v>
      </c>
      <c r="S1629" s="12">
        <f>ABS(Table1[[#This Row],[Discounts]]/Table1[[#This Row],[Gross Sales]])</f>
        <v>2.0409812409812409E-2</v>
      </c>
      <c r="T1629" s="17">
        <f>Table1[[#This Row],[logistics cost]]/Table1[[#This Row],[Net Sales]]</f>
        <v>4.3148080496207344E-2</v>
      </c>
      <c r="U1629" s="1">
        <f>Table1[[#This Row],[PROFIT]]/Table1[[#This Row],[Volume]]</f>
        <v>127.82020202020199</v>
      </c>
      <c r="V1629" s="1">
        <f>ABS(Table1[[#This Row],[Discounts]])</f>
        <v>424.32</v>
      </c>
    </row>
    <row r="1630" spans="1:22" ht="21.75" customHeight="1" x14ac:dyDescent="0.3">
      <c r="A1630" s="1">
        <v>1120020</v>
      </c>
      <c r="B1630" s="1" t="s">
        <v>21</v>
      </c>
      <c r="C1630" s="1">
        <v>202408</v>
      </c>
      <c r="D1630" s="1" t="s">
        <v>22</v>
      </c>
      <c r="E1630" s="1" t="s">
        <v>23</v>
      </c>
      <c r="F1630" s="1" t="s">
        <v>24</v>
      </c>
      <c r="G1630" s="1" t="s">
        <v>40</v>
      </c>
      <c r="H1630" s="1" t="s">
        <v>34</v>
      </c>
      <c r="I1630" s="5">
        <v>117.3</v>
      </c>
      <c r="J1630" s="5">
        <v>44574</v>
      </c>
      <c r="K1630" s="5">
        <v>-4339.1899999999996</v>
      </c>
      <c r="L1630" s="5">
        <v>40234.81</v>
      </c>
      <c r="M1630" s="5">
        <v>-25572.91</v>
      </c>
      <c r="N1630" s="5">
        <v>-931.92</v>
      </c>
      <c r="O1630" s="5">
        <v>-490.52</v>
      </c>
      <c r="P1630" s="5">
        <f>Table1[[#This Row],[Net Sales]]+(Table1[[#This Row],[Cost of Goods Sold]]+Table1[[#This Row],[Distribution]]+Table1[[#This Row],[Warehousing]])</f>
        <v>13239.46</v>
      </c>
      <c r="Q1630" s="12">
        <f>Table1[[#This Row],[PROFIT]]/Table1[[#This Row],[Net Sales]]</f>
        <v>0.32905486567477266</v>
      </c>
      <c r="R1630" s="14">
        <f>ABS(Table1[[#This Row],[Distribution]])+ABS(Table1[[#This Row],[Warehousing]])</f>
        <v>1422.44</v>
      </c>
      <c r="S1630" s="12">
        <f>ABS(Table1[[#This Row],[Discounts]]/Table1[[#This Row],[Gross Sales]])</f>
        <v>9.7348005563781564E-2</v>
      </c>
      <c r="T1630" s="17">
        <f>Table1[[#This Row],[logistics cost]]/Table1[[#This Row],[Net Sales]]</f>
        <v>3.5353466314368087E-2</v>
      </c>
      <c r="U1630" s="1">
        <f>Table1[[#This Row],[PROFIT]]/Table1[[#This Row],[Volume]]</f>
        <v>112.86837169650468</v>
      </c>
      <c r="V1630" s="1">
        <f>ABS(Table1[[#This Row],[Discounts]])</f>
        <v>4339.1899999999996</v>
      </c>
    </row>
    <row r="1631" spans="1:22" ht="21.75" customHeight="1" x14ac:dyDescent="0.3">
      <c r="A1631" s="1">
        <v>1130010</v>
      </c>
      <c r="B1631" s="1" t="s">
        <v>26</v>
      </c>
      <c r="C1631" s="1">
        <v>202501</v>
      </c>
      <c r="D1631" s="1" t="s">
        <v>27</v>
      </c>
      <c r="E1631" s="1" t="s">
        <v>28</v>
      </c>
      <c r="F1631" s="1" t="s">
        <v>29</v>
      </c>
      <c r="G1631" s="1" t="s">
        <v>36</v>
      </c>
      <c r="H1631" s="1" t="s">
        <v>37</v>
      </c>
      <c r="I1631" s="5">
        <v>141.1</v>
      </c>
      <c r="J1631" s="5">
        <v>50796</v>
      </c>
      <c r="K1631" s="5">
        <v>-5609.32</v>
      </c>
      <c r="L1631" s="5">
        <v>45186.68</v>
      </c>
      <c r="M1631" s="5">
        <v>-28259.68</v>
      </c>
      <c r="N1631" s="5">
        <v>-1731.42</v>
      </c>
      <c r="O1631" s="5">
        <v>-493.61</v>
      </c>
      <c r="P1631" s="5">
        <f>Table1[[#This Row],[Net Sales]]+(Table1[[#This Row],[Cost of Goods Sold]]+Table1[[#This Row],[Distribution]]+Table1[[#This Row],[Warehousing]])</f>
        <v>14701.970000000001</v>
      </c>
      <c r="Q1631" s="12">
        <f>Table1[[#This Row],[PROFIT]]/Table1[[#This Row],[Net Sales]]</f>
        <v>0.32536070364098452</v>
      </c>
      <c r="R1631" s="14">
        <f>ABS(Table1[[#This Row],[Distribution]])+ABS(Table1[[#This Row],[Warehousing]])</f>
        <v>2225.0300000000002</v>
      </c>
      <c r="S1631" s="12">
        <f>ABS(Table1[[#This Row],[Discounts]]/Table1[[#This Row],[Gross Sales]])</f>
        <v>0.11042838018741633</v>
      </c>
      <c r="T1631" s="17">
        <f>Table1[[#This Row],[logistics cost]]/Table1[[#This Row],[Net Sales]]</f>
        <v>4.9240838229318906E-2</v>
      </c>
      <c r="U1631" s="1">
        <f>Table1[[#This Row],[PROFIT]]/Table1[[#This Row],[Volume]]</f>
        <v>104.19539333805812</v>
      </c>
      <c r="V1631" s="1">
        <f>ABS(Table1[[#This Row],[Discounts]])</f>
        <v>5609.32</v>
      </c>
    </row>
    <row r="1632" spans="1:22" ht="21.75" customHeight="1" x14ac:dyDescent="0.3">
      <c r="A1632" s="1">
        <v>1130010</v>
      </c>
      <c r="B1632" s="1" t="s">
        <v>26</v>
      </c>
      <c r="C1632" s="1">
        <v>202403</v>
      </c>
      <c r="D1632" s="1" t="s">
        <v>27</v>
      </c>
      <c r="E1632" s="1" t="s">
        <v>28</v>
      </c>
      <c r="F1632" s="1" t="s">
        <v>29</v>
      </c>
      <c r="G1632" s="1" t="s">
        <v>19</v>
      </c>
      <c r="H1632" s="1" t="s">
        <v>20</v>
      </c>
      <c r="I1632" s="5">
        <v>67.8</v>
      </c>
      <c r="J1632" s="5">
        <v>24408</v>
      </c>
      <c r="K1632" s="5">
        <v>-1651.31</v>
      </c>
      <c r="L1632" s="5">
        <v>22756.69</v>
      </c>
      <c r="M1632" s="5">
        <v>-14312.63</v>
      </c>
      <c r="N1632" s="5">
        <v>-519.6</v>
      </c>
      <c r="O1632" s="5">
        <v>-326.76</v>
      </c>
      <c r="P1632" s="5">
        <f>Table1[[#This Row],[Net Sales]]+(Table1[[#This Row],[Cost of Goods Sold]]+Table1[[#This Row],[Distribution]]+Table1[[#This Row],[Warehousing]])</f>
        <v>7597.6999999999989</v>
      </c>
      <c r="Q1632" s="12">
        <f>Table1[[#This Row],[PROFIT]]/Table1[[#This Row],[Net Sales]]</f>
        <v>0.33386665635468071</v>
      </c>
      <c r="R1632" s="14">
        <f>ABS(Table1[[#This Row],[Distribution]])+ABS(Table1[[#This Row],[Warehousing]])</f>
        <v>846.36</v>
      </c>
      <c r="S1632" s="12">
        <f>ABS(Table1[[#This Row],[Discounts]]/Table1[[#This Row],[Gross Sales]])</f>
        <v>6.765445755490003E-2</v>
      </c>
      <c r="T1632" s="17">
        <f>Table1[[#This Row],[logistics cost]]/Table1[[#This Row],[Net Sales]]</f>
        <v>3.7191700550475493E-2</v>
      </c>
      <c r="U1632" s="1">
        <f>Table1[[#This Row],[PROFIT]]/Table1[[#This Row],[Volume]]</f>
        <v>112.06047197640117</v>
      </c>
      <c r="V1632" s="1">
        <f>ABS(Table1[[#This Row],[Discounts]])</f>
        <v>1651.31</v>
      </c>
    </row>
    <row r="1633" spans="1:22" ht="21.75" customHeight="1" x14ac:dyDescent="0.3">
      <c r="A1633" s="1">
        <v>1110020</v>
      </c>
      <c r="B1633" s="1" t="s">
        <v>41</v>
      </c>
      <c r="C1633" s="1">
        <v>202410</v>
      </c>
      <c r="D1633" s="1" t="s">
        <v>16</v>
      </c>
      <c r="E1633" s="1" t="s">
        <v>28</v>
      </c>
      <c r="F1633" s="1" t="s">
        <v>29</v>
      </c>
      <c r="G1633" s="1" t="s">
        <v>39</v>
      </c>
      <c r="H1633" s="1" t="s">
        <v>37</v>
      </c>
      <c r="I1633" s="5">
        <v>91.7</v>
      </c>
      <c r="J1633" s="5">
        <v>41265</v>
      </c>
      <c r="K1633" s="5">
        <v>-3411.43</v>
      </c>
      <c r="L1633" s="5">
        <v>37853.57</v>
      </c>
      <c r="M1633" s="5">
        <v>-25449.279999999999</v>
      </c>
      <c r="N1633" s="5">
        <v>-1227.17</v>
      </c>
      <c r="O1633" s="5">
        <v>-595.29</v>
      </c>
      <c r="P1633" s="5">
        <f>Table1[[#This Row],[Net Sales]]+(Table1[[#This Row],[Cost of Goods Sold]]+Table1[[#This Row],[Distribution]]+Table1[[#This Row],[Warehousing]])</f>
        <v>10581.830000000002</v>
      </c>
      <c r="Q1633" s="12">
        <f>Table1[[#This Row],[PROFIT]]/Table1[[#This Row],[Net Sales]]</f>
        <v>0.27954642058859974</v>
      </c>
      <c r="R1633" s="14">
        <f>ABS(Table1[[#This Row],[Distribution]])+ABS(Table1[[#This Row],[Warehousing]])</f>
        <v>1822.46</v>
      </c>
      <c r="S1633" s="12">
        <f>ABS(Table1[[#This Row],[Discounts]]/Table1[[#This Row],[Gross Sales]])</f>
        <v>8.267127105295044E-2</v>
      </c>
      <c r="T1633" s="17">
        <f>Table1[[#This Row],[logistics cost]]/Table1[[#This Row],[Net Sales]]</f>
        <v>4.814499662779495E-2</v>
      </c>
      <c r="U1633" s="1">
        <f>Table1[[#This Row],[PROFIT]]/Table1[[#This Row],[Volume]]</f>
        <v>115.39618320610688</v>
      </c>
      <c r="V1633" s="1">
        <f>ABS(Table1[[#This Row],[Discounts]])</f>
        <v>3411.43</v>
      </c>
    </row>
    <row r="1634" spans="1:22" ht="21.75" customHeight="1" x14ac:dyDescent="0.3">
      <c r="A1634" s="1">
        <v>1110020</v>
      </c>
      <c r="B1634" s="1" t="s">
        <v>41</v>
      </c>
      <c r="C1634" s="1">
        <v>202502</v>
      </c>
      <c r="D1634" s="1" t="s">
        <v>16</v>
      </c>
      <c r="E1634" s="1" t="s">
        <v>28</v>
      </c>
      <c r="F1634" s="1" t="s">
        <v>29</v>
      </c>
      <c r="G1634" s="1" t="s">
        <v>40</v>
      </c>
      <c r="H1634" s="1" t="s">
        <v>34</v>
      </c>
      <c r="I1634" s="5">
        <v>273.7</v>
      </c>
      <c r="J1634" s="5">
        <v>123165</v>
      </c>
      <c r="K1634" s="5">
        <v>-9494.4599999999991</v>
      </c>
      <c r="L1634" s="5">
        <v>113670.54</v>
      </c>
      <c r="M1634" s="5">
        <v>-75984.63</v>
      </c>
      <c r="N1634" s="5">
        <v>-2717.6</v>
      </c>
      <c r="O1634" s="5">
        <v>-1946.64</v>
      </c>
      <c r="P1634" s="5">
        <f>Table1[[#This Row],[Net Sales]]+(Table1[[#This Row],[Cost of Goods Sold]]+Table1[[#This Row],[Distribution]]+Table1[[#This Row],[Warehousing]])</f>
        <v>33021.669999999984</v>
      </c>
      <c r="Q1634" s="12">
        <f>Table1[[#This Row],[PROFIT]]/Table1[[#This Row],[Net Sales]]</f>
        <v>0.29050332654353528</v>
      </c>
      <c r="R1634" s="14">
        <f>ABS(Table1[[#This Row],[Distribution]])+ABS(Table1[[#This Row],[Warehousing]])</f>
        <v>4664.24</v>
      </c>
      <c r="S1634" s="12">
        <f>ABS(Table1[[#This Row],[Discounts]]/Table1[[#This Row],[Gross Sales]])</f>
        <v>7.7087321885275839E-2</v>
      </c>
      <c r="T1634" s="17">
        <f>Table1[[#This Row],[logistics cost]]/Table1[[#This Row],[Net Sales]]</f>
        <v>4.1032971251830072E-2</v>
      </c>
      <c r="U1634" s="1">
        <f>Table1[[#This Row],[PROFIT]]/Table1[[#This Row],[Volume]]</f>
        <v>120.64914139568866</v>
      </c>
      <c r="V1634" s="1">
        <f>ABS(Table1[[#This Row],[Discounts]])</f>
        <v>9494.4599999999991</v>
      </c>
    </row>
    <row r="1635" spans="1:22" ht="21.75" customHeight="1" x14ac:dyDescent="0.3">
      <c r="A1635" s="1">
        <v>1110010</v>
      </c>
      <c r="B1635" s="1" t="s">
        <v>15</v>
      </c>
      <c r="C1635" s="1">
        <v>202406</v>
      </c>
      <c r="D1635" s="1" t="s">
        <v>16</v>
      </c>
      <c r="E1635" s="1" t="s">
        <v>17</v>
      </c>
      <c r="F1635" s="1" t="s">
        <v>18</v>
      </c>
      <c r="G1635" s="1" t="s">
        <v>19</v>
      </c>
      <c r="H1635" s="1" t="s">
        <v>20</v>
      </c>
      <c r="I1635" s="5">
        <v>68.7</v>
      </c>
      <c r="J1635" s="5">
        <v>28854</v>
      </c>
      <c r="K1635" s="5">
        <v>-2405.61</v>
      </c>
      <c r="L1635" s="5">
        <v>26448.39</v>
      </c>
      <c r="M1635" s="5">
        <v>-17276.259999999998</v>
      </c>
      <c r="N1635" s="5">
        <v>-724.12</v>
      </c>
      <c r="O1635" s="5">
        <v>-311.81</v>
      </c>
      <c r="P1635" s="5">
        <f>Table1[[#This Row],[Net Sales]]+(Table1[[#This Row],[Cost of Goods Sold]]+Table1[[#This Row],[Distribution]]+Table1[[#This Row],[Warehousing]])</f>
        <v>8136.2000000000007</v>
      </c>
      <c r="Q1635" s="12">
        <f>Table1[[#This Row],[PROFIT]]/Table1[[#This Row],[Net Sales]]</f>
        <v>0.30762553032528639</v>
      </c>
      <c r="R1635" s="14">
        <f>ABS(Table1[[#This Row],[Distribution]])+ABS(Table1[[#This Row],[Warehousing]])</f>
        <v>1035.93</v>
      </c>
      <c r="S1635" s="12">
        <f>ABS(Table1[[#This Row],[Discounts]]/Table1[[#This Row],[Gross Sales]])</f>
        <v>8.3371802869619469E-2</v>
      </c>
      <c r="T1635" s="17">
        <f>Table1[[#This Row],[logistics cost]]/Table1[[#This Row],[Net Sales]]</f>
        <v>3.9167979601026755E-2</v>
      </c>
      <c r="U1635" s="1">
        <f>Table1[[#This Row],[PROFIT]]/Table1[[#This Row],[Volume]]</f>
        <v>118.43085880640466</v>
      </c>
      <c r="V1635" s="1">
        <f>ABS(Table1[[#This Row],[Discounts]])</f>
        <v>2405.61</v>
      </c>
    </row>
    <row r="1636" spans="1:22" ht="21.75" customHeight="1" x14ac:dyDescent="0.3">
      <c r="A1636" s="1">
        <v>1130010</v>
      </c>
      <c r="B1636" s="1" t="s">
        <v>26</v>
      </c>
      <c r="C1636" s="1">
        <v>202401</v>
      </c>
      <c r="D1636" s="1" t="s">
        <v>27</v>
      </c>
      <c r="E1636" s="1" t="s">
        <v>28</v>
      </c>
      <c r="F1636" s="1" t="s">
        <v>29</v>
      </c>
      <c r="G1636" s="1" t="s">
        <v>36</v>
      </c>
      <c r="H1636" s="1" t="s">
        <v>37</v>
      </c>
      <c r="I1636" s="5">
        <v>131.4</v>
      </c>
      <c r="J1636" s="5">
        <v>47304</v>
      </c>
      <c r="K1636" s="5">
        <v>-4109.38</v>
      </c>
      <c r="L1636" s="5">
        <v>43194.62</v>
      </c>
      <c r="M1636" s="5">
        <v>-27486.48</v>
      </c>
      <c r="N1636" s="5">
        <v>-1566.5</v>
      </c>
      <c r="O1636" s="5">
        <v>-648.30999999999995</v>
      </c>
      <c r="P1636" s="5">
        <f>Table1[[#This Row],[Net Sales]]+(Table1[[#This Row],[Cost of Goods Sold]]+Table1[[#This Row],[Distribution]]+Table1[[#This Row],[Warehousing]])</f>
        <v>13493.330000000002</v>
      </c>
      <c r="Q1636" s="12">
        <f>Table1[[#This Row],[PROFIT]]/Table1[[#This Row],[Net Sales]]</f>
        <v>0.31238450529255729</v>
      </c>
      <c r="R1636" s="14">
        <f>ABS(Table1[[#This Row],[Distribution]])+ABS(Table1[[#This Row],[Warehousing]])</f>
        <v>2214.81</v>
      </c>
      <c r="S1636" s="12">
        <f>ABS(Table1[[#This Row],[Discounts]]/Table1[[#This Row],[Gross Sales]])</f>
        <v>8.6871723321495009E-2</v>
      </c>
      <c r="T1636" s="17">
        <f>Table1[[#This Row],[logistics cost]]/Table1[[#This Row],[Net Sales]]</f>
        <v>5.1275135653467953E-2</v>
      </c>
      <c r="U1636" s="1">
        <f>Table1[[#This Row],[PROFIT]]/Table1[[#This Row],[Volume]]</f>
        <v>102.68896499238966</v>
      </c>
      <c r="V1636" s="1">
        <f>ABS(Table1[[#This Row],[Discounts]])</f>
        <v>4109.38</v>
      </c>
    </row>
    <row r="1637" spans="1:22" ht="21.75" customHeight="1" x14ac:dyDescent="0.3">
      <c r="A1637" s="1">
        <v>1110010</v>
      </c>
      <c r="B1637" s="1" t="s">
        <v>15</v>
      </c>
      <c r="C1637" s="1">
        <v>202406</v>
      </c>
      <c r="D1637" s="1" t="s">
        <v>16</v>
      </c>
      <c r="E1637" s="1" t="s">
        <v>17</v>
      </c>
      <c r="F1637" s="1" t="s">
        <v>18</v>
      </c>
      <c r="G1637" s="1" t="s">
        <v>30</v>
      </c>
      <c r="H1637" s="1" t="s">
        <v>31</v>
      </c>
      <c r="I1637" s="5">
        <v>15.3</v>
      </c>
      <c r="J1637" s="5">
        <v>6426</v>
      </c>
      <c r="K1637" s="5">
        <v>-148.56</v>
      </c>
      <c r="L1637" s="5">
        <v>6277.44</v>
      </c>
      <c r="M1637" s="5">
        <v>-3941.84</v>
      </c>
      <c r="N1637" s="5">
        <v>-233.73</v>
      </c>
      <c r="O1637" s="5">
        <v>-115.15</v>
      </c>
      <c r="P1637" s="5">
        <f>Table1[[#This Row],[Net Sales]]+(Table1[[#This Row],[Cost of Goods Sold]]+Table1[[#This Row],[Distribution]]+Table1[[#This Row],[Warehousing]])</f>
        <v>1986.7200000000003</v>
      </c>
      <c r="Q1637" s="12">
        <f>Table1[[#This Row],[PROFIT]]/Table1[[#This Row],[Net Sales]]</f>
        <v>0.31648570117755015</v>
      </c>
      <c r="R1637" s="14">
        <f>ABS(Table1[[#This Row],[Distribution]])+ABS(Table1[[#This Row],[Warehousing]])</f>
        <v>348.88</v>
      </c>
      <c r="S1637" s="12">
        <f>ABS(Table1[[#This Row],[Discounts]]/Table1[[#This Row],[Gross Sales]])</f>
        <v>2.311858076563959E-2</v>
      </c>
      <c r="T1637" s="17">
        <f>Table1[[#This Row],[logistics cost]]/Table1[[#This Row],[Net Sales]]</f>
        <v>5.557679563643779E-2</v>
      </c>
      <c r="U1637" s="1">
        <f>Table1[[#This Row],[PROFIT]]/Table1[[#This Row],[Volume]]</f>
        <v>129.85098039215688</v>
      </c>
      <c r="V1637" s="1">
        <f>ABS(Table1[[#This Row],[Discounts]])</f>
        <v>148.56</v>
      </c>
    </row>
    <row r="1638" spans="1:22" ht="21.75" customHeight="1" x14ac:dyDescent="0.3">
      <c r="A1638" s="1">
        <v>1130010</v>
      </c>
      <c r="B1638" s="1" t="s">
        <v>26</v>
      </c>
      <c r="C1638" s="1">
        <v>202408</v>
      </c>
      <c r="D1638" s="1" t="s">
        <v>27</v>
      </c>
      <c r="E1638" s="1" t="s">
        <v>28</v>
      </c>
      <c r="F1638" s="1" t="s">
        <v>29</v>
      </c>
      <c r="G1638" s="1" t="s">
        <v>40</v>
      </c>
      <c r="H1638" s="1" t="s">
        <v>34</v>
      </c>
      <c r="I1638" s="5">
        <v>163.69999999999999</v>
      </c>
      <c r="J1638" s="5">
        <v>58932</v>
      </c>
      <c r="K1638" s="5">
        <v>-5380.86</v>
      </c>
      <c r="L1638" s="5">
        <v>53551.14</v>
      </c>
      <c r="M1638" s="5">
        <v>-35494.01</v>
      </c>
      <c r="N1638" s="5">
        <v>-1244.6199999999999</v>
      </c>
      <c r="O1638" s="5">
        <v>-860.04</v>
      </c>
      <c r="P1638" s="5">
        <f>Table1[[#This Row],[Net Sales]]+(Table1[[#This Row],[Cost of Goods Sold]]+Table1[[#This Row],[Distribution]]+Table1[[#This Row],[Warehousing]])</f>
        <v>15952.469999999994</v>
      </c>
      <c r="Q1638" s="12">
        <f>Table1[[#This Row],[PROFIT]]/Table1[[#This Row],[Net Sales]]</f>
        <v>0.2978922577558572</v>
      </c>
      <c r="R1638" s="14">
        <f>ABS(Table1[[#This Row],[Distribution]])+ABS(Table1[[#This Row],[Warehousing]])</f>
        <v>2104.66</v>
      </c>
      <c r="S1638" s="12">
        <f>ABS(Table1[[#This Row],[Discounts]]/Table1[[#This Row],[Gross Sales]])</f>
        <v>9.1306251272653224E-2</v>
      </c>
      <c r="T1638" s="17">
        <f>Table1[[#This Row],[logistics cost]]/Table1[[#This Row],[Net Sales]]</f>
        <v>3.9301871071278777E-2</v>
      </c>
      <c r="U1638" s="1">
        <f>Table1[[#This Row],[PROFIT]]/Table1[[#This Row],[Volume]]</f>
        <v>97.44941967012825</v>
      </c>
      <c r="V1638" s="1">
        <f>ABS(Table1[[#This Row],[Discounts]])</f>
        <v>5380.86</v>
      </c>
    </row>
    <row r="1639" spans="1:22" ht="21.75" customHeight="1" x14ac:dyDescent="0.3">
      <c r="A1639" s="1">
        <v>1110010</v>
      </c>
      <c r="B1639" s="1" t="s">
        <v>15</v>
      </c>
      <c r="C1639" s="1">
        <v>202405</v>
      </c>
      <c r="D1639" s="1" t="s">
        <v>16</v>
      </c>
      <c r="E1639" s="1" t="s">
        <v>17</v>
      </c>
      <c r="F1639" s="1" t="s">
        <v>18</v>
      </c>
      <c r="G1639" s="1" t="s">
        <v>42</v>
      </c>
      <c r="H1639" s="1" t="s">
        <v>20</v>
      </c>
      <c r="I1639" s="5">
        <v>10.1</v>
      </c>
      <c r="J1639" s="5">
        <v>4242</v>
      </c>
      <c r="K1639" s="5">
        <v>-313.16000000000003</v>
      </c>
      <c r="L1639" s="5">
        <v>3928.84</v>
      </c>
      <c r="M1639" s="5">
        <v>-2624.19</v>
      </c>
      <c r="N1639" s="5">
        <v>-131.81</v>
      </c>
      <c r="O1639" s="5">
        <v>-54.81</v>
      </c>
      <c r="P1639" s="5">
        <f>Table1[[#This Row],[Net Sales]]+(Table1[[#This Row],[Cost of Goods Sold]]+Table1[[#This Row],[Distribution]]+Table1[[#This Row],[Warehousing]])</f>
        <v>1118.0300000000002</v>
      </c>
      <c r="Q1639" s="12">
        <f>Table1[[#This Row],[PROFIT]]/Table1[[#This Row],[Net Sales]]</f>
        <v>0.28457000030543372</v>
      </c>
      <c r="R1639" s="14">
        <f>ABS(Table1[[#This Row],[Distribution]])+ABS(Table1[[#This Row],[Warehousing]])</f>
        <v>186.62</v>
      </c>
      <c r="S1639" s="12">
        <f>ABS(Table1[[#This Row],[Discounts]]/Table1[[#This Row],[Gross Sales]])</f>
        <v>7.3823668081093835E-2</v>
      </c>
      <c r="T1639" s="17">
        <f>Table1[[#This Row],[logistics cost]]/Table1[[#This Row],[Net Sales]]</f>
        <v>4.7500025452805406E-2</v>
      </c>
      <c r="U1639" s="1">
        <f>Table1[[#This Row],[PROFIT]]/Table1[[#This Row],[Volume]]</f>
        <v>110.69603960396041</v>
      </c>
      <c r="V1639" s="1">
        <f>ABS(Table1[[#This Row],[Discounts]])</f>
        <v>313.16000000000003</v>
      </c>
    </row>
    <row r="1640" spans="1:22" ht="21.75" customHeight="1" x14ac:dyDescent="0.3">
      <c r="A1640" s="1">
        <v>1130010</v>
      </c>
      <c r="B1640" s="1" t="s">
        <v>26</v>
      </c>
      <c r="C1640" s="1">
        <v>202503</v>
      </c>
      <c r="D1640" s="1" t="s">
        <v>27</v>
      </c>
      <c r="E1640" s="1" t="s">
        <v>28</v>
      </c>
      <c r="F1640" s="1" t="s">
        <v>29</v>
      </c>
      <c r="G1640" s="1" t="s">
        <v>43</v>
      </c>
      <c r="H1640" s="1" t="s">
        <v>31</v>
      </c>
      <c r="I1640" s="5">
        <v>115.8</v>
      </c>
      <c r="J1640" s="5">
        <v>41688</v>
      </c>
      <c r="K1640" s="5">
        <v>-1620.23</v>
      </c>
      <c r="L1640" s="5">
        <v>40067.769999999997</v>
      </c>
      <c r="M1640" s="5">
        <v>-25692.9</v>
      </c>
      <c r="N1640" s="5">
        <v>-1286.5899999999999</v>
      </c>
      <c r="O1640" s="5">
        <v>-688.51</v>
      </c>
      <c r="P1640" s="5">
        <f>Table1[[#This Row],[Net Sales]]+(Table1[[#This Row],[Cost of Goods Sold]]+Table1[[#This Row],[Distribution]]+Table1[[#This Row],[Warehousing]])</f>
        <v>12399.769999999997</v>
      </c>
      <c r="Q1640" s="12">
        <f>Table1[[#This Row],[PROFIT]]/Table1[[#This Row],[Net Sales]]</f>
        <v>0.3094699305701315</v>
      </c>
      <c r="R1640" s="14">
        <f>ABS(Table1[[#This Row],[Distribution]])+ABS(Table1[[#This Row],[Warehousing]])</f>
        <v>1975.1</v>
      </c>
      <c r="S1640" s="12">
        <f>ABS(Table1[[#This Row],[Discounts]]/Table1[[#This Row],[Gross Sales]])</f>
        <v>3.8865620802149302E-2</v>
      </c>
      <c r="T1640" s="17">
        <f>Table1[[#This Row],[logistics cost]]/Table1[[#This Row],[Net Sales]]</f>
        <v>4.9293983668170206E-2</v>
      </c>
      <c r="U1640" s="1">
        <f>Table1[[#This Row],[PROFIT]]/Table1[[#This Row],[Volume]]</f>
        <v>107.0791882556131</v>
      </c>
      <c r="V1640" s="1">
        <f>ABS(Table1[[#This Row],[Discounts]])</f>
        <v>1620.23</v>
      </c>
    </row>
    <row r="1641" spans="1:22" ht="21.75" customHeight="1" x14ac:dyDescent="0.3">
      <c r="A1641" s="1">
        <v>1120020</v>
      </c>
      <c r="B1641" s="1" t="s">
        <v>21</v>
      </c>
      <c r="C1641" s="1">
        <v>202406</v>
      </c>
      <c r="D1641" s="1" t="s">
        <v>22</v>
      </c>
      <c r="E1641" s="1" t="s">
        <v>23</v>
      </c>
      <c r="F1641" s="1" t="s">
        <v>24</v>
      </c>
      <c r="G1641" s="1" t="s">
        <v>40</v>
      </c>
      <c r="H1641" s="1" t="s">
        <v>34</v>
      </c>
      <c r="I1641" s="5">
        <v>175.8</v>
      </c>
      <c r="J1641" s="5">
        <v>66804</v>
      </c>
      <c r="K1641" s="5">
        <v>-5677.79</v>
      </c>
      <c r="L1641" s="5">
        <v>61126.21</v>
      </c>
      <c r="M1641" s="5">
        <v>-40850.050000000003</v>
      </c>
      <c r="N1641" s="5">
        <v>-1475.46</v>
      </c>
      <c r="O1641" s="5">
        <v>-977.9</v>
      </c>
      <c r="P1641" s="5">
        <f>Table1[[#This Row],[Net Sales]]+(Table1[[#This Row],[Cost of Goods Sold]]+Table1[[#This Row],[Distribution]]+Table1[[#This Row],[Warehousing]])</f>
        <v>17822.799999999996</v>
      </c>
      <c r="Q1641" s="12">
        <f>Table1[[#This Row],[PROFIT]]/Table1[[#This Row],[Net Sales]]</f>
        <v>0.29157377825322389</v>
      </c>
      <c r="R1641" s="14">
        <f>ABS(Table1[[#This Row],[Distribution]])+ABS(Table1[[#This Row],[Warehousing]])</f>
        <v>2453.36</v>
      </c>
      <c r="S1641" s="12">
        <f>ABS(Table1[[#This Row],[Discounts]]/Table1[[#This Row],[Gross Sales]])</f>
        <v>8.4991766960062276E-2</v>
      </c>
      <c r="T1641" s="17">
        <f>Table1[[#This Row],[logistics cost]]/Table1[[#This Row],[Net Sales]]</f>
        <v>4.0135974404433061E-2</v>
      </c>
      <c r="U1641" s="1">
        <f>Table1[[#This Row],[PROFIT]]/Table1[[#This Row],[Volume]]</f>
        <v>101.38111490329918</v>
      </c>
      <c r="V1641" s="1">
        <f>ABS(Table1[[#This Row],[Discounts]])</f>
        <v>5677.79</v>
      </c>
    </row>
    <row r="1642" spans="1:22" ht="21.75" customHeight="1" x14ac:dyDescent="0.3">
      <c r="A1642" s="1">
        <v>1120010</v>
      </c>
      <c r="B1642" s="1" t="s">
        <v>32</v>
      </c>
      <c r="C1642" s="1">
        <v>202508</v>
      </c>
      <c r="D1642" s="1" t="s">
        <v>22</v>
      </c>
      <c r="E1642" s="1" t="s">
        <v>17</v>
      </c>
      <c r="F1642" s="1" t="s">
        <v>18</v>
      </c>
      <c r="G1642" s="1" t="s">
        <v>33</v>
      </c>
      <c r="H1642" s="1" t="s">
        <v>34</v>
      </c>
      <c r="I1642" s="5">
        <v>276</v>
      </c>
      <c r="J1642" s="5">
        <v>132480</v>
      </c>
      <c r="K1642" s="5">
        <v>-10794.1</v>
      </c>
      <c r="L1642" s="5">
        <v>121685.9</v>
      </c>
      <c r="M1642" s="5">
        <v>-77632.08</v>
      </c>
      <c r="N1642" s="5">
        <v>-2491.83</v>
      </c>
      <c r="O1642" s="5">
        <v>-1809.74</v>
      </c>
      <c r="P1642" s="5">
        <f>Table1[[#This Row],[Net Sales]]+(Table1[[#This Row],[Cost of Goods Sold]]+Table1[[#This Row],[Distribution]]+Table1[[#This Row],[Warehousing]])</f>
        <v>39752.249999999985</v>
      </c>
      <c r="Q1642" s="12">
        <f>Table1[[#This Row],[PROFIT]]/Table1[[#This Row],[Net Sales]]</f>
        <v>0.32667917975706295</v>
      </c>
      <c r="R1642" s="14">
        <f>ABS(Table1[[#This Row],[Distribution]])+ABS(Table1[[#This Row],[Warehousing]])</f>
        <v>4301.57</v>
      </c>
      <c r="S1642" s="12">
        <f>ABS(Table1[[#This Row],[Discounts]]/Table1[[#This Row],[Gross Sales]])</f>
        <v>8.147720410628019E-2</v>
      </c>
      <c r="T1642" s="17">
        <f>Table1[[#This Row],[logistics cost]]/Table1[[#This Row],[Net Sales]]</f>
        <v>3.5349781692044849E-2</v>
      </c>
      <c r="U1642" s="1">
        <f>Table1[[#This Row],[PROFIT]]/Table1[[#This Row],[Volume]]</f>
        <v>144.02989130434779</v>
      </c>
      <c r="V1642" s="1">
        <f>ABS(Table1[[#This Row],[Discounts]])</f>
        <v>10794.1</v>
      </c>
    </row>
    <row r="1643" spans="1:22" ht="21.75" customHeight="1" x14ac:dyDescent="0.3">
      <c r="A1643" s="1">
        <v>1110010</v>
      </c>
      <c r="B1643" s="1" t="s">
        <v>15</v>
      </c>
      <c r="C1643" s="1">
        <v>202509</v>
      </c>
      <c r="D1643" s="1" t="s">
        <v>16</v>
      </c>
      <c r="E1643" s="1" t="s">
        <v>17</v>
      </c>
      <c r="F1643" s="1" t="s">
        <v>18</v>
      </c>
      <c r="G1643" s="1" t="s">
        <v>39</v>
      </c>
      <c r="H1643" s="1" t="s">
        <v>37</v>
      </c>
      <c r="I1643" s="5">
        <v>237.6</v>
      </c>
      <c r="J1643" s="5">
        <v>99792</v>
      </c>
      <c r="K1643" s="5">
        <v>-9779.3799999999992</v>
      </c>
      <c r="L1643" s="5">
        <v>90012.62</v>
      </c>
      <c r="M1643" s="5">
        <v>-58996.59</v>
      </c>
      <c r="N1643" s="5">
        <v>-3166.21</v>
      </c>
      <c r="O1643" s="5">
        <v>-1026</v>
      </c>
      <c r="P1643" s="5">
        <f>Table1[[#This Row],[Net Sales]]+(Table1[[#This Row],[Cost of Goods Sold]]+Table1[[#This Row],[Distribution]]+Table1[[#This Row],[Warehousing]])</f>
        <v>26823.82</v>
      </c>
      <c r="Q1643" s="12">
        <f>Table1[[#This Row],[PROFIT]]/Table1[[#This Row],[Net Sales]]</f>
        <v>0.29800065812993781</v>
      </c>
      <c r="R1643" s="14">
        <f>ABS(Table1[[#This Row],[Distribution]])+ABS(Table1[[#This Row],[Warehousing]])</f>
        <v>4192.21</v>
      </c>
      <c r="S1643" s="12">
        <f>ABS(Table1[[#This Row],[Discounts]]/Table1[[#This Row],[Gross Sales]])</f>
        <v>9.7997635080968412E-2</v>
      </c>
      <c r="T1643" s="17">
        <f>Table1[[#This Row],[logistics cost]]/Table1[[#This Row],[Net Sales]]</f>
        <v>4.6573580460162148E-2</v>
      </c>
      <c r="U1643" s="1">
        <f>Table1[[#This Row],[PROFIT]]/Table1[[#This Row],[Volume]]</f>
        <v>112.89486531986532</v>
      </c>
      <c r="V1643" s="1">
        <f>ABS(Table1[[#This Row],[Discounts]])</f>
        <v>9779.3799999999992</v>
      </c>
    </row>
    <row r="1644" spans="1:22" ht="21.75" customHeight="1" x14ac:dyDescent="0.3">
      <c r="A1644" s="1">
        <v>1120010</v>
      </c>
      <c r="B1644" s="1" t="s">
        <v>32</v>
      </c>
      <c r="C1644" s="1">
        <v>202405</v>
      </c>
      <c r="D1644" s="1" t="s">
        <v>22</v>
      </c>
      <c r="E1644" s="1" t="s">
        <v>17</v>
      </c>
      <c r="F1644" s="1" t="s">
        <v>18</v>
      </c>
      <c r="G1644" s="1" t="s">
        <v>30</v>
      </c>
      <c r="H1644" s="1" t="s">
        <v>31</v>
      </c>
      <c r="I1644" s="5">
        <v>11.8</v>
      </c>
      <c r="J1644" s="5">
        <v>5664</v>
      </c>
      <c r="K1644" s="5">
        <v>-139</v>
      </c>
      <c r="L1644" s="5">
        <v>5525</v>
      </c>
      <c r="M1644" s="5">
        <v>-3571.04</v>
      </c>
      <c r="N1644" s="5">
        <v>-164.29</v>
      </c>
      <c r="O1644" s="5">
        <v>-81.02</v>
      </c>
      <c r="P1644" s="5">
        <f>Table1[[#This Row],[Net Sales]]+(Table1[[#This Row],[Cost of Goods Sold]]+Table1[[#This Row],[Distribution]]+Table1[[#This Row],[Warehousing]])</f>
        <v>1708.65</v>
      </c>
      <c r="Q1644" s="12">
        <f>Table1[[#This Row],[PROFIT]]/Table1[[#This Row],[Net Sales]]</f>
        <v>0.30925791855203622</v>
      </c>
      <c r="R1644" s="14">
        <f>ABS(Table1[[#This Row],[Distribution]])+ABS(Table1[[#This Row],[Warehousing]])</f>
        <v>245.31</v>
      </c>
      <c r="S1644" s="12">
        <f>ABS(Table1[[#This Row],[Discounts]]/Table1[[#This Row],[Gross Sales]])</f>
        <v>2.4540960451977401E-2</v>
      </c>
      <c r="T1644" s="17">
        <f>Table1[[#This Row],[logistics cost]]/Table1[[#This Row],[Net Sales]]</f>
        <v>4.4400000000000002E-2</v>
      </c>
      <c r="U1644" s="1">
        <f>Table1[[#This Row],[PROFIT]]/Table1[[#This Row],[Volume]]</f>
        <v>144.80084745762713</v>
      </c>
      <c r="V1644" s="1">
        <f>ABS(Table1[[#This Row],[Discounts]])</f>
        <v>139</v>
      </c>
    </row>
    <row r="1645" spans="1:22" ht="21.75" customHeight="1" x14ac:dyDescent="0.3">
      <c r="A1645" s="1">
        <v>1120020</v>
      </c>
      <c r="B1645" s="1" t="s">
        <v>21</v>
      </c>
      <c r="C1645" s="1">
        <v>202503</v>
      </c>
      <c r="D1645" s="1" t="s">
        <v>22</v>
      </c>
      <c r="E1645" s="1" t="s">
        <v>23</v>
      </c>
      <c r="F1645" s="1" t="s">
        <v>24</v>
      </c>
      <c r="G1645" s="1" t="s">
        <v>33</v>
      </c>
      <c r="H1645" s="1" t="s">
        <v>34</v>
      </c>
      <c r="I1645" s="5">
        <v>82.6</v>
      </c>
      <c r="J1645" s="5">
        <v>31388</v>
      </c>
      <c r="K1645" s="5">
        <v>-3100.78</v>
      </c>
      <c r="L1645" s="5">
        <v>28287.22</v>
      </c>
      <c r="M1645" s="5">
        <v>-17954.52</v>
      </c>
      <c r="N1645" s="5">
        <v>-648.08000000000004</v>
      </c>
      <c r="O1645" s="5">
        <v>-463.92</v>
      </c>
      <c r="P1645" s="5">
        <f>Table1[[#This Row],[Net Sales]]+(Table1[[#This Row],[Cost of Goods Sold]]+Table1[[#This Row],[Distribution]]+Table1[[#This Row],[Warehousing]])</f>
        <v>9220.7000000000007</v>
      </c>
      <c r="Q1645" s="12">
        <f>Table1[[#This Row],[PROFIT]]/Table1[[#This Row],[Net Sales]]</f>
        <v>0.3259669914540913</v>
      </c>
      <c r="R1645" s="14">
        <f>ABS(Table1[[#This Row],[Distribution]])+ABS(Table1[[#This Row],[Warehousing]])</f>
        <v>1112</v>
      </c>
      <c r="S1645" s="12">
        <f>ABS(Table1[[#This Row],[Discounts]]/Table1[[#This Row],[Gross Sales]])</f>
        <v>9.8788709060787572E-2</v>
      </c>
      <c r="T1645" s="17">
        <f>Table1[[#This Row],[logistics cost]]/Table1[[#This Row],[Net Sales]]</f>
        <v>3.9311038695212887E-2</v>
      </c>
      <c r="U1645" s="1">
        <f>Table1[[#This Row],[PROFIT]]/Table1[[#This Row],[Volume]]</f>
        <v>111.6307506053269</v>
      </c>
      <c r="V1645" s="1">
        <f>ABS(Table1[[#This Row],[Discounts]])</f>
        <v>3100.78</v>
      </c>
    </row>
    <row r="1646" spans="1:22" ht="21.75" customHeight="1" x14ac:dyDescent="0.3">
      <c r="A1646" s="1">
        <v>1110010</v>
      </c>
      <c r="B1646" s="1" t="s">
        <v>15</v>
      </c>
      <c r="C1646" s="1">
        <v>202402</v>
      </c>
      <c r="D1646" s="1" t="s">
        <v>16</v>
      </c>
      <c r="E1646" s="1" t="s">
        <v>17</v>
      </c>
      <c r="F1646" s="1" t="s">
        <v>18</v>
      </c>
      <c r="G1646" s="1" t="s">
        <v>40</v>
      </c>
      <c r="H1646" s="1" t="s">
        <v>34</v>
      </c>
      <c r="I1646" s="5">
        <v>137.6</v>
      </c>
      <c r="J1646" s="5">
        <v>57792</v>
      </c>
      <c r="K1646" s="5">
        <v>-5622.11</v>
      </c>
      <c r="L1646" s="5">
        <v>52169.89</v>
      </c>
      <c r="M1646" s="5">
        <v>-35121.96</v>
      </c>
      <c r="N1646" s="5">
        <v>-1953.36</v>
      </c>
      <c r="O1646" s="5">
        <v>-562.46</v>
      </c>
      <c r="P1646" s="5">
        <f>Table1[[#This Row],[Net Sales]]+(Table1[[#This Row],[Cost of Goods Sold]]+Table1[[#This Row],[Distribution]]+Table1[[#This Row],[Warehousing]])</f>
        <v>14532.11</v>
      </c>
      <c r="Q1646" s="12">
        <f>Table1[[#This Row],[PROFIT]]/Table1[[#This Row],[Net Sales]]</f>
        <v>0.27855358713618145</v>
      </c>
      <c r="R1646" s="14">
        <f>ABS(Table1[[#This Row],[Distribution]])+ABS(Table1[[#This Row],[Warehousing]])</f>
        <v>2515.8199999999997</v>
      </c>
      <c r="S1646" s="12">
        <f>ABS(Table1[[#This Row],[Discounts]]/Table1[[#This Row],[Gross Sales]])</f>
        <v>9.7281803709856035E-2</v>
      </c>
      <c r="T1646" s="17">
        <f>Table1[[#This Row],[logistics cost]]/Table1[[#This Row],[Net Sales]]</f>
        <v>4.8223601774893522E-2</v>
      </c>
      <c r="U1646" s="1">
        <f>Table1[[#This Row],[PROFIT]]/Table1[[#This Row],[Volume]]</f>
        <v>105.61126453488373</v>
      </c>
      <c r="V1646" s="1">
        <f>ABS(Table1[[#This Row],[Discounts]])</f>
        <v>5622.11</v>
      </c>
    </row>
    <row r="1647" spans="1:22" ht="21.75" customHeight="1" x14ac:dyDescent="0.3">
      <c r="A1647" s="1">
        <v>1120010</v>
      </c>
      <c r="B1647" s="1" t="s">
        <v>32</v>
      </c>
      <c r="C1647" s="1">
        <v>202402</v>
      </c>
      <c r="D1647" s="1" t="s">
        <v>22</v>
      </c>
      <c r="E1647" s="1" t="s">
        <v>17</v>
      </c>
      <c r="F1647" s="1" t="s">
        <v>18</v>
      </c>
      <c r="G1647" s="1" t="s">
        <v>40</v>
      </c>
      <c r="H1647" s="1" t="s">
        <v>34</v>
      </c>
      <c r="I1647" s="5">
        <v>283.5</v>
      </c>
      <c r="J1647" s="5">
        <v>136080</v>
      </c>
      <c r="K1647" s="5">
        <v>-13071.69</v>
      </c>
      <c r="L1647" s="5">
        <v>123008.31</v>
      </c>
      <c r="M1647" s="5">
        <v>-79803.8</v>
      </c>
      <c r="N1647" s="5">
        <v>-3327.33</v>
      </c>
      <c r="O1647" s="5">
        <v>-1468.08</v>
      </c>
      <c r="P1647" s="5">
        <f>Table1[[#This Row],[Net Sales]]+(Table1[[#This Row],[Cost of Goods Sold]]+Table1[[#This Row],[Distribution]]+Table1[[#This Row],[Warehousing]])</f>
        <v>38409.099999999991</v>
      </c>
      <c r="Q1647" s="12">
        <f>Table1[[#This Row],[PROFIT]]/Table1[[#This Row],[Net Sales]]</f>
        <v>0.31224800991087504</v>
      </c>
      <c r="R1647" s="14">
        <f>ABS(Table1[[#This Row],[Distribution]])+ABS(Table1[[#This Row],[Warehousing]])</f>
        <v>4795.41</v>
      </c>
      <c r="S1647" s="12">
        <f>ABS(Table1[[#This Row],[Discounts]]/Table1[[#This Row],[Gross Sales]])</f>
        <v>9.6058862433862441E-2</v>
      </c>
      <c r="T1647" s="17">
        <f>Table1[[#This Row],[logistics cost]]/Table1[[#This Row],[Net Sales]]</f>
        <v>3.8984439343976031E-2</v>
      </c>
      <c r="U1647" s="1">
        <f>Table1[[#This Row],[PROFIT]]/Table1[[#This Row],[Volume]]</f>
        <v>135.48183421516751</v>
      </c>
      <c r="V1647" s="1">
        <f>ABS(Table1[[#This Row],[Discounts]])</f>
        <v>13071.69</v>
      </c>
    </row>
    <row r="1648" spans="1:22" ht="21.75" customHeight="1" x14ac:dyDescent="0.3">
      <c r="A1648" s="1">
        <v>1130010</v>
      </c>
      <c r="B1648" s="1" t="s">
        <v>26</v>
      </c>
      <c r="C1648" s="1">
        <v>202404</v>
      </c>
      <c r="D1648" s="1" t="s">
        <v>27</v>
      </c>
      <c r="E1648" s="1" t="s">
        <v>28</v>
      </c>
      <c r="F1648" s="1" t="s">
        <v>29</v>
      </c>
      <c r="G1648" s="1" t="s">
        <v>36</v>
      </c>
      <c r="H1648" s="1" t="s">
        <v>37</v>
      </c>
      <c r="I1648" s="5">
        <v>86.5</v>
      </c>
      <c r="J1648" s="5">
        <v>31140</v>
      </c>
      <c r="K1648" s="5">
        <v>-3376.95</v>
      </c>
      <c r="L1648" s="5">
        <v>27763.05</v>
      </c>
      <c r="M1648" s="5">
        <v>-17662.2</v>
      </c>
      <c r="N1648" s="5">
        <v>-568.97</v>
      </c>
      <c r="O1648" s="5">
        <v>-338.35</v>
      </c>
      <c r="P1648" s="5">
        <f>Table1[[#This Row],[Net Sales]]+(Table1[[#This Row],[Cost of Goods Sold]]+Table1[[#This Row],[Distribution]]+Table1[[#This Row],[Warehousing]])</f>
        <v>9193.5299999999988</v>
      </c>
      <c r="Q1648" s="12">
        <f>Table1[[#This Row],[PROFIT]]/Table1[[#This Row],[Net Sales]]</f>
        <v>0.33114265183400238</v>
      </c>
      <c r="R1648" s="14">
        <f>ABS(Table1[[#This Row],[Distribution]])+ABS(Table1[[#This Row],[Warehousing]])</f>
        <v>907.32</v>
      </c>
      <c r="S1648" s="12">
        <f>ABS(Table1[[#This Row],[Discounts]]/Table1[[#This Row],[Gross Sales]])</f>
        <v>0.1084441233140655</v>
      </c>
      <c r="T1648" s="17">
        <f>Table1[[#This Row],[logistics cost]]/Table1[[#This Row],[Net Sales]]</f>
        <v>3.2680847385283679E-2</v>
      </c>
      <c r="U1648" s="1">
        <f>Table1[[#This Row],[PROFIT]]/Table1[[#This Row],[Volume]]</f>
        <v>106.28358381502889</v>
      </c>
      <c r="V1648" s="1">
        <f>ABS(Table1[[#This Row],[Discounts]])</f>
        <v>3376.95</v>
      </c>
    </row>
    <row r="1649" spans="1:22" ht="21.75" customHeight="1" x14ac:dyDescent="0.3">
      <c r="A1649" s="1">
        <v>1130010</v>
      </c>
      <c r="B1649" s="1" t="s">
        <v>26</v>
      </c>
      <c r="C1649" s="1">
        <v>202503</v>
      </c>
      <c r="D1649" s="1" t="s">
        <v>27</v>
      </c>
      <c r="E1649" s="1" t="s">
        <v>28</v>
      </c>
      <c r="F1649" s="1" t="s">
        <v>29</v>
      </c>
      <c r="G1649" s="1" t="s">
        <v>33</v>
      </c>
      <c r="H1649" s="1" t="s">
        <v>34</v>
      </c>
      <c r="I1649" s="5">
        <v>150.9</v>
      </c>
      <c r="J1649" s="5">
        <v>54324</v>
      </c>
      <c r="K1649" s="5">
        <v>-5104.03</v>
      </c>
      <c r="L1649" s="5">
        <v>49219.97</v>
      </c>
      <c r="M1649" s="5">
        <v>-31875.71</v>
      </c>
      <c r="N1649" s="5">
        <v>-1596.47</v>
      </c>
      <c r="O1649" s="5">
        <v>-632.44000000000005</v>
      </c>
      <c r="P1649" s="5">
        <f>Table1[[#This Row],[Net Sales]]+(Table1[[#This Row],[Cost of Goods Sold]]+Table1[[#This Row],[Distribution]]+Table1[[#This Row],[Warehousing]])</f>
        <v>15115.349999999999</v>
      </c>
      <c r="Q1649" s="12">
        <f>Table1[[#This Row],[PROFIT]]/Table1[[#This Row],[Net Sales]]</f>
        <v>0.30709791168097011</v>
      </c>
      <c r="R1649" s="14">
        <f>ABS(Table1[[#This Row],[Distribution]])+ABS(Table1[[#This Row],[Warehousing]])</f>
        <v>2228.91</v>
      </c>
      <c r="S1649" s="12">
        <f>ABS(Table1[[#This Row],[Discounts]]/Table1[[#This Row],[Gross Sales]])</f>
        <v>9.3955342021942417E-2</v>
      </c>
      <c r="T1649" s="17">
        <f>Table1[[#This Row],[logistics cost]]/Table1[[#This Row],[Net Sales]]</f>
        <v>4.5284667991467686E-2</v>
      </c>
      <c r="U1649" s="1">
        <f>Table1[[#This Row],[PROFIT]]/Table1[[#This Row],[Volume]]</f>
        <v>100.16799204771371</v>
      </c>
      <c r="V1649" s="1">
        <f>ABS(Table1[[#This Row],[Discounts]])</f>
        <v>5104.03</v>
      </c>
    </row>
    <row r="1650" spans="1:22" ht="21.75" customHeight="1" x14ac:dyDescent="0.3">
      <c r="A1650" s="1">
        <v>1110010</v>
      </c>
      <c r="B1650" s="1" t="s">
        <v>15</v>
      </c>
      <c r="C1650" s="1">
        <v>202504</v>
      </c>
      <c r="D1650" s="1" t="s">
        <v>16</v>
      </c>
      <c r="E1650" s="1" t="s">
        <v>17</v>
      </c>
      <c r="F1650" s="1" t="s">
        <v>18</v>
      </c>
      <c r="G1650" s="1" t="s">
        <v>42</v>
      </c>
      <c r="H1650" s="1" t="s">
        <v>20</v>
      </c>
      <c r="I1650" s="5">
        <v>57.7</v>
      </c>
      <c r="J1650" s="5">
        <v>24234</v>
      </c>
      <c r="K1650" s="5">
        <v>-1827.71</v>
      </c>
      <c r="L1650" s="5">
        <v>22406.29</v>
      </c>
      <c r="M1650" s="5">
        <v>-14787.69</v>
      </c>
      <c r="N1650" s="5">
        <v>-693.69</v>
      </c>
      <c r="O1650" s="5">
        <v>-391.87</v>
      </c>
      <c r="P1650" s="5">
        <f>Table1[[#This Row],[Net Sales]]+(Table1[[#This Row],[Cost of Goods Sold]]+Table1[[#This Row],[Distribution]]+Table1[[#This Row],[Warehousing]])</f>
        <v>6533.0399999999991</v>
      </c>
      <c r="Q1650" s="12">
        <f>Table1[[#This Row],[PROFIT]]/Table1[[#This Row],[Net Sales]]</f>
        <v>0.29157169705471092</v>
      </c>
      <c r="R1650" s="14">
        <f>ABS(Table1[[#This Row],[Distribution]])+ABS(Table1[[#This Row],[Warehousing]])</f>
        <v>1085.56</v>
      </c>
      <c r="S1650" s="12">
        <f>ABS(Table1[[#This Row],[Discounts]]/Table1[[#This Row],[Gross Sales]])</f>
        <v>7.5419245687876543E-2</v>
      </c>
      <c r="T1650" s="17">
        <f>Table1[[#This Row],[logistics cost]]/Table1[[#This Row],[Net Sales]]</f>
        <v>4.8448895377146327E-2</v>
      </c>
      <c r="U1650" s="1">
        <f>Table1[[#This Row],[PROFIT]]/Table1[[#This Row],[Volume]]</f>
        <v>113.22426343154244</v>
      </c>
      <c r="V1650" s="1">
        <f>ABS(Table1[[#This Row],[Discounts]])</f>
        <v>1827.71</v>
      </c>
    </row>
    <row r="1651" spans="1:22" ht="21.75" customHeight="1" x14ac:dyDescent="0.3">
      <c r="A1651" s="1">
        <v>1130010</v>
      </c>
      <c r="B1651" s="1" t="s">
        <v>26</v>
      </c>
      <c r="C1651" s="1">
        <v>202501</v>
      </c>
      <c r="D1651" s="1" t="s">
        <v>27</v>
      </c>
      <c r="E1651" s="1" t="s">
        <v>28</v>
      </c>
      <c r="F1651" s="1" t="s">
        <v>29</v>
      </c>
      <c r="G1651" s="1" t="s">
        <v>38</v>
      </c>
      <c r="H1651" s="1" t="s">
        <v>20</v>
      </c>
      <c r="I1651" s="5">
        <v>46.3</v>
      </c>
      <c r="J1651" s="5">
        <v>16668</v>
      </c>
      <c r="K1651" s="5">
        <v>-1357.24</v>
      </c>
      <c r="L1651" s="5">
        <v>15310.76</v>
      </c>
      <c r="M1651" s="5">
        <v>-10164.61</v>
      </c>
      <c r="N1651" s="5">
        <v>-500.72</v>
      </c>
      <c r="O1651" s="5">
        <v>-175.15</v>
      </c>
      <c r="P1651" s="5">
        <f>Table1[[#This Row],[Net Sales]]+(Table1[[#This Row],[Cost of Goods Sold]]+Table1[[#This Row],[Distribution]]+Table1[[#This Row],[Warehousing]])</f>
        <v>4470.2800000000007</v>
      </c>
      <c r="Q1651" s="12">
        <f>Table1[[#This Row],[PROFIT]]/Table1[[#This Row],[Net Sales]]</f>
        <v>0.29196983036766305</v>
      </c>
      <c r="R1651" s="14">
        <f>ABS(Table1[[#This Row],[Distribution]])+ABS(Table1[[#This Row],[Warehousing]])</f>
        <v>675.87</v>
      </c>
      <c r="S1651" s="12">
        <f>ABS(Table1[[#This Row],[Discounts]]/Table1[[#This Row],[Gross Sales]])</f>
        <v>8.1427885769138467E-2</v>
      </c>
      <c r="T1651" s="17">
        <f>Table1[[#This Row],[logistics cost]]/Table1[[#This Row],[Net Sales]]</f>
        <v>4.4143465118648584E-2</v>
      </c>
      <c r="U1651" s="1">
        <f>Table1[[#This Row],[PROFIT]]/Table1[[#This Row],[Volume]]</f>
        <v>96.55032397408209</v>
      </c>
      <c r="V1651" s="1">
        <f>ABS(Table1[[#This Row],[Discounts]])</f>
        <v>1357.24</v>
      </c>
    </row>
    <row r="1652" spans="1:22" ht="21.75" customHeight="1" x14ac:dyDescent="0.3">
      <c r="A1652" s="1">
        <v>1110020</v>
      </c>
      <c r="B1652" s="1" t="s">
        <v>41</v>
      </c>
      <c r="C1652" s="1">
        <v>202409</v>
      </c>
      <c r="D1652" s="1" t="s">
        <v>16</v>
      </c>
      <c r="E1652" s="1" t="s">
        <v>28</v>
      </c>
      <c r="F1652" s="1" t="s">
        <v>29</v>
      </c>
      <c r="G1652" s="1" t="s">
        <v>42</v>
      </c>
      <c r="H1652" s="1" t="s">
        <v>20</v>
      </c>
      <c r="I1652" s="5">
        <v>53.4</v>
      </c>
      <c r="J1652" s="5">
        <v>24030</v>
      </c>
      <c r="K1652" s="5">
        <v>-1472</v>
      </c>
      <c r="L1652" s="5">
        <v>22558</v>
      </c>
      <c r="M1652" s="5">
        <v>-14395.94</v>
      </c>
      <c r="N1652" s="5">
        <v>-881.37</v>
      </c>
      <c r="O1652" s="5">
        <v>-269.45</v>
      </c>
      <c r="P1652" s="5">
        <f>Table1[[#This Row],[Net Sales]]+(Table1[[#This Row],[Cost of Goods Sold]]+Table1[[#This Row],[Distribution]]+Table1[[#This Row],[Warehousing]])</f>
        <v>7011.239999999998</v>
      </c>
      <c r="Q1652" s="12">
        <f>Table1[[#This Row],[PROFIT]]/Table1[[#This Row],[Net Sales]]</f>
        <v>0.31080946892454997</v>
      </c>
      <c r="R1652" s="14">
        <f>ABS(Table1[[#This Row],[Distribution]])+ABS(Table1[[#This Row],[Warehousing]])</f>
        <v>1150.82</v>
      </c>
      <c r="S1652" s="12">
        <f>ABS(Table1[[#This Row],[Discounts]]/Table1[[#This Row],[Gross Sales]])</f>
        <v>6.1256762380357883E-2</v>
      </c>
      <c r="T1652" s="17">
        <f>Table1[[#This Row],[logistics cost]]/Table1[[#This Row],[Net Sales]]</f>
        <v>5.1016047521943435E-2</v>
      </c>
      <c r="U1652" s="1">
        <f>Table1[[#This Row],[PROFIT]]/Table1[[#This Row],[Volume]]</f>
        <v>131.2966292134831</v>
      </c>
      <c r="V1652" s="1">
        <f>ABS(Table1[[#This Row],[Discounts]])</f>
        <v>1472</v>
      </c>
    </row>
    <row r="1653" spans="1:22" ht="21.75" customHeight="1" x14ac:dyDescent="0.3">
      <c r="A1653" s="1">
        <v>1130010</v>
      </c>
      <c r="B1653" s="1" t="s">
        <v>26</v>
      </c>
      <c r="C1653" s="1">
        <v>202405</v>
      </c>
      <c r="D1653" s="1" t="s">
        <v>27</v>
      </c>
      <c r="E1653" s="1" t="s">
        <v>28</v>
      </c>
      <c r="F1653" s="1" t="s">
        <v>29</v>
      </c>
      <c r="G1653" s="1" t="s">
        <v>39</v>
      </c>
      <c r="H1653" s="1" t="s">
        <v>37</v>
      </c>
      <c r="I1653" s="5">
        <v>156.69999999999999</v>
      </c>
      <c r="J1653" s="5">
        <v>56412</v>
      </c>
      <c r="K1653" s="5">
        <v>-5795.06</v>
      </c>
      <c r="L1653" s="5">
        <v>50616.94</v>
      </c>
      <c r="M1653" s="5">
        <v>-34390.44</v>
      </c>
      <c r="N1653" s="5">
        <v>-1225.55</v>
      </c>
      <c r="O1653" s="5">
        <v>-1007.8</v>
      </c>
      <c r="P1653" s="5">
        <f>Table1[[#This Row],[Net Sales]]+(Table1[[#This Row],[Cost of Goods Sold]]+Table1[[#This Row],[Distribution]]+Table1[[#This Row],[Warehousing]])</f>
        <v>13993.149999999994</v>
      </c>
      <c r="Q1653" s="12">
        <f>Table1[[#This Row],[PROFIT]]/Table1[[#This Row],[Net Sales]]</f>
        <v>0.27645191510984257</v>
      </c>
      <c r="R1653" s="14">
        <f>ABS(Table1[[#This Row],[Distribution]])+ABS(Table1[[#This Row],[Warehousing]])</f>
        <v>2233.35</v>
      </c>
      <c r="S1653" s="12">
        <f>ABS(Table1[[#This Row],[Discounts]]/Table1[[#This Row],[Gross Sales]])</f>
        <v>0.10272743387931646</v>
      </c>
      <c r="T1653" s="17">
        <f>Table1[[#This Row],[logistics cost]]/Table1[[#This Row],[Net Sales]]</f>
        <v>4.4122580306118854E-2</v>
      </c>
      <c r="U1653" s="1">
        <f>Table1[[#This Row],[PROFIT]]/Table1[[#This Row],[Volume]]</f>
        <v>89.298978940650898</v>
      </c>
      <c r="V1653" s="1">
        <f>ABS(Table1[[#This Row],[Discounts]])</f>
        <v>5795.06</v>
      </c>
    </row>
    <row r="1654" spans="1:22" ht="21.75" customHeight="1" x14ac:dyDescent="0.3">
      <c r="A1654" s="1">
        <v>1110020</v>
      </c>
      <c r="B1654" s="1" t="s">
        <v>41</v>
      </c>
      <c r="C1654" s="1">
        <v>202512</v>
      </c>
      <c r="D1654" s="1" t="s">
        <v>16</v>
      </c>
      <c r="E1654" s="1" t="s">
        <v>28</v>
      </c>
      <c r="F1654" s="1" t="s">
        <v>29</v>
      </c>
      <c r="G1654" s="1" t="s">
        <v>19</v>
      </c>
      <c r="H1654" s="1" t="s">
        <v>20</v>
      </c>
      <c r="I1654" s="5">
        <v>63.1</v>
      </c>
      <c r="J1654" s="5">
        <v>28395</v>
      </c>
      <c r="K1654" s="5">
        <v>-1760</v>
      </c>
      <c r="L1654" s="5">
        <v>26635</v>
      </c>
      <c r="M1654" s="5">
        <v>-17262.099999999999</v>
      </c>
      <c r="N1654" s="5">
        <v>-1055.3800000000001</v>
      </c>
      <c r="O1654" s="5">
        <v>-512.67999999999995</v>
      </c>
      <c r="P1654" s="5">
        <f>Table1[[#This Row],[Net Sales]]+(Table1[[#This Row],[Cost of Goods Sold]]+Table1[[#This Row],[Distribution]]+Table1[[#This Row],[Warehousing]])</f>
        <v>7804.84</v>
      </c>
      <c r="Q1654" s="12">
        <f>Table1[[#This Row],[PROFIT]]/Table1[[#This Row],[Net Sales]]</f>
        <v>0.29302947249859207</v>
      </c>
      <c r="R1654" s="14">
        <f>ABS(Table1[[#This Row],[Distribution]])+ABS(Table1[[#This Row],[Warehousing]])</f>
        <v>1568.06</v>
      </c>
      <c r="S1654" s="12">
        <f>ABS(Table1[[#This Row],[Discounts]]/Table1[[#This Row],[Gross Sales]])</f>
        <v>6.1982743440746613E-2</v>
      </c>
      <c r="T1654" s="17">
        <f>Table1[[#This Row],[logistics cost]]/Table1[[#This Row],[Net Sales]]</f>
        <v>5.8872160690820345E-2</v>
      </c>
      <c r="U1654" s="1">
        <f>Table1[[#This Row],[PROFIT]]/Table1[[#This Row],[Volume]]</f>
        <v>123.69001584786054</v>
      </c>
      <c r="V1654" s="1">
        <f>ABS(Table1[[#This Row],[Discounts]])</f>
        <v>1760</v>
      </c>
    </row>
    <row r="1655" spans="1:22" ht="21.75" customHeight="1" x14ac:dyDescent="0.3">
      <c r="A1655" s="1">
        <v>1120020</v>
      </c>
      <c r="B1655" s="1" t="s">
        <v>21</v>
      </c>
      <c r="C1655" s="1">
        <v>202510</v>
      </c>
      <c r="D1655" s="1" t="s">
        <v>22</v>
      </c>
      <c r="E1655" s="1" t="s">
        <v>23</v>
      </c>
      <c r="F1655" s="1" t="s">
        <v>24</v>
      </c>
      <c r="G1655" s="1" t="s">
        <v>25</v>
      </c>
      <c r="H1655" s="1" t="s">
        <v>20</v>
      </c>
      <c r="I1655" s="5">
        <v>60.6</v>
      </c>
      <c r="J1655" s="5">
        <v>23028</v>
      </c>
      <c r="K1655" s="5">
        <v>-2003.03</v>
      </c>
      <c r="L1655" s="5">
        <v>21024.97</v>
      </c>
      <c r="M1655" s="5">
        <v>-13813.57</v>
      </c>
      <c r="N1655" s="5">
        <v>-832.36</v>
      </c>
      <c r="O1655" s="5">
        <v>-389.09</v>
      </c>
      <c r="P1655" s="5">
        <f>Table1[[#This Row],[Net Sales]]+(Table1[[#This Row],[Cost of Goods Sold]]+Table1[[#This Row],[Distribution]]+Table1[[#This Row],[Warehousing]])</f>
        <v>5989.9500000000007</v>
      </c>
      <c r="Q1655" s="12">
        <f>Table1[[#This Row],[PROFIT]]/Table1[[#This Row],[Net Sales]]</f>
        <v>0.28489695823585004</v>
      </c>
      <c r="R1655" s="14">
        <f>ABS(Table1[[#This Row],[Distribution]])+ABS(Table1[[#This Row],[Warehousing]])</f>
        <v>1221.45</v>
      </c>
      <c r="S1655" s="12">
        <f>ABS(Table1[[#This Row],[Discounts]]/Table1[[#This Row],[Gross Sales]])</f>
        <v>8.6982369289560532E-2</v>
      </c>
      <c r="T1655" s="17">
        <f>Table1[[#This Row],[logistics cost]]/Table1[[#This Row],[Net Sales]]</f>
        <v>5.809520774583745E-2</v>
      </c>
      <c r="U1655" s="1">
        <f>Table1[[#This Row],[PROFIT]]/Table1[[#This Row],[Volume]]</f>
        <v>98.844059405940598</v>
      </c>
      <c r="V1655" s="1">
        <f>ABS(Table1[[#This Row],[Discounts]])</f>
        <v>2003.03</v>
      </c>
    </row>
    <row r="1656" spans="1:22" ht="21.75" customHeight="1" x14ac:dyDescent="0.3">
      <c r="A1656" s="1">
        <v>1120010</v>
      </c>
      <c r="B1656" s="1" t="s">
        <v>32</v>
      </c>
      <c r="C1656" s="1">
        <v>202505</v>
      </c>
      <c r="D1656" s="1" t="s">
        <v>22</v>
      </c>
      <c r="E1656" s="1" t="s">
        <v>17</v>
      </c>
      <c r="F1656" s="1" t="s">
        <v>18</v>
      </c>
      <c r="G1656" s="1" t="s">
        <v>40</v>
      </c>
      <c r="H1656" s="1" t="s">
        <v>34</v>
      </c>
      <c r="I1656" s="5">
        <v>88.9</v>
      </c>
      <c r="J1656" s="5">
        <v>42672</v>
      </c>
      <c r="K1656" s="5">
        <v>-3860.05</v>
      </c>
      <c r="L1656" s="5">
        <v>38811.949999999997</v>
      </c>
      <c r="M1656" s="5">
        <v>-25732.080000000002</v>
      </c>
      <c r="N1656" s="5">
        <v>-1179.92</v>
      </c>
      <c r="O1656" s="5">
        <v>-496.39</v>
      </c>
      <c r="P1656" s="5">
        <f>Table1[[#This Row],[Net Sales]]+(Table1[[#This Row],[Cost of Goods Sold]]+Table1[[#This Row],[Distribution]]+Table1[[#This Row],[Warehousing]])</f>
        <v>11403.559999999998</v>
      </c>
      <c r="Q1656" s="12">
        <f>Table1[[#This Row],[PROFIT]]/Table1[[#This Row],[Net Sales]]</f>
        <v>0.29381569336248237</v>
      </c>
      <c r="R1656" s="14">
        <f>ABS(Table1[[#This Row],[Distribution]])+ABS(Table1[[#This Row],[Warehousing]])</f>
        <v>1676.31</v>
      </c>
      <c r="S1656" s="12">
        <f>ABS(Table1[[#This Row],[Discounts]]/Table1[[#This Row],[Gross Sales]])</f>
        <v>9.0458614548181479E-2</v>
      </c>
      <c r="T1656" s="17">
        <f>Table1[[#This Row],[logistics cost]]/Table1[[#This Row],[Net Sales]]</f>
        <v>4.3190563731015832E-2</v>
      </c>
      <c r="U1656" s="1">
        <f>Table1[[#This Row],[PROFIT]]/Table1[[#This Row],[Volume]]</f>
        <v>128.27401574803147</v>
      </c>
      <c r="V1656" s="1">
        <f>ABS(Table1[[#This Row],[Discounts]])</f>
        <v>3860.05</v>
      </c>
    </row>
    <row r="1657" spans="1:22" ht="21.75" customHeight="1" x14ac:dyDescent="0.3">
      <c r="A1657" s="1">
        <v>1130010</v>
      </c>
      <c r="B1657" s="1" t="s">
        <v>26</v>
      </c>
      <c r="C1657" s="1">
        <v>202401</v>
      </c>
      <c r="D1657" s="1" t="s">
        <v>27</v>
      </c>
      <c r="E1657" s="1" t="s">
        <v>28</v>
      </c>
      <c r="F1657" s="1" t="s">
        <v>29</v>
      </c>
      <c r="G1657" s="1" t="s">
        <v>36</v>
      </c>
      <c r="H1657" s="1" t="s">
        <v>37</v>
      </c>
      <c r="I1657" s="5">
        <v>158.5</v>
      </c>
      <c r="J1657" s="5">
        <v>57060</v>
      </c>
      <c r="K1657" s="5">
        <v>-5186.04</v>
      </c>
      <c r="L1657" s="5">
        <v>51873.96</v>
      </c>
      <c r="M1657" s="5">
        <v>-35087.360000000001</v>
      </c>
      <c r="N1657" s="5">
        <v>-1349.31</v>
      </c>
      <c r="O1657" s="5">
        <v>-1023.35</v>
      </c>
      <c r="P1657" s="5">
        <f>Table1[[#This Row],[Net Sales]]+(Table1[[#This Row],[Cost of Goods Sold]]+Table1[[#This Row],[Distribution]]+Table1[[#This Row],[Warehousing]])</f>
        <v>14413.940000000002</v>
      </c>
      <c r="Q1657" s="12">
        <f>Table1[[#This Row],[PROFIT]]/Table1[[#This Row],[Net Sales]]</f>
        <v>0.27786465502151758</v>
      </c>
      <c r="R1657" s="14">
        <f>ABS(Table1[[#This Row],[Distribution]])+ABS(Table1[[#This Row],[Warehousing]])</f>
        <v>2372.66</v>
      </c>
      <c r="S1657" s="12">
        <f>ABS(Table1[[#This Row],[Discounts]]/Table1[[#This Row],[Gross Sales]])</f>
        <v>9.0887486855941113E-2</v>
      </c>
      <c r="T1657" s="17">
        <f>Table1[[#This Row],[logistics cost]]/Table1[[#This Row],[Net Sales]]</f>
        <v>4.5738941079493445E-2</v>
      </c>
      <c r="U1657" s="1">
        <f>Table1[[#This Row],[PROFIT]]/Table1[[#This Row],[Volume]]</f>
        <v>90.939684542586761</v>
      </c>
      <c r="V1657" s="1">
        <f>ABS(Table1[[#This Row],[Discounts]])</f>
        <v>5186.04</v>
      </c>
    </row>
    <row r="1658" spans="1:22" ht="21.75" customHeight="1" x14ac:dyDescent="0.3">
      <c r="A1658" s="1">
        <v>1120020</v>
      </c>
      <c r="B1658" s="1" t="s">
        <v>21</v>
      </c>
      <c r="C1658" s="1">
        <v>202409</v>
      </c>
      <c r="D1658" s="1" t="s">
        <v>22</v>
      </c>
      <c r="E1658" s="1" t="s">
        <v>23</v>
      </c>
      <c r="F1658" s="1" t="s">
        <v>24</v>
      </c>
      <c r="G1658" s="1" t="s">
        <v>19</v>
      </c>
      <c r="H1658" s="1" t="s">
        <v>20</v>
      </c>
      <c r="I1658" s="5">
        <v>21.7</v>
      </c>
      <c r="J1658" s="5">
        <v>8246</v>
      </c>
      <c r="K1658" s="5">
        <v>-531.37</v>
      </c>
      <c r="L1658" s="5">
        <v>7714.63</v>
      </c>
      <c r="M1658" s="5">
        <v>-4886.58</v>
      </c>
      <c r="N1658" s="5">
        <v>-275.18</v>
      </c>
      <c r="O1658" s="5">
        <v>-145.09</v>
      </c>
      <c r="P1658" s="5">
        <f>Table1[[#This Row],[Net Sales]]+(Table1[[#This Row],[Cost of Goods Sold]]+Table1[[#This Row],[Distribution]]+Table1[[#This Row],[Warehousing]])</f>
        <v>2407.7799999999997</v>
      </c>
      <c r="Q1658" s="12">
        <f>Table1[[#This Row],[PROFIT]]/Table1[[#This Row],[Net Sales]]</f>
        <v>0.31210570046781244</v>
      </c>
      <c r="R1658" s="14">
        <f>ABS(Table1[[#This Row],[Distribution]])+ABS(Table1[[#This Row],[Warehousing]])</f>
        <v>420.27</v>
      </c>
      <c r="S1658" s="12">
        <f>ABS(Table1[[#This Row],[Discounts]]/Table1[[#This Row],[Gross Sales]])</f>
        <v>6.4439728353140921E-2</v>
      </c>
      <c r="T1658" s="17">
        <f>Table1[[#This Row],[logistics cost]]/Table1[[#This Row],[Net Sales]]</f>
        <v>5.447701315552398E-2</v>
      </c>
      <c r="U1658" s="1">
        <f>Table1[[#This Row],[PROFIT]]/Table1[[#This Row],[Volume]]</f>
        <v>110.95760368663593</v>
      </c>
      <c r="V1658" s="1">
        <f>ABS(Table1[[#This Row],[Discounts]])</f>
        <v>531.37</v>
      </c>
    </row>
    <row r="1659" spans="1:22" ht="21.75" customHeight="1" x14ac:dyDescent="0.3">
      <c r="A1659" s="1">
        <v>1110020</v>
      </c>
      <c r="B1659" s="1" t="s">
        <v>41</v>
      </c>
      <c r="C1659" s="1">
        <v>202404</v>
      </c>
      <c r="D1659" s="1" t="s">
        <v>16</v>
      </c>
      <c r="E1659" s="1" t="s">
        <v>28</v>
      </c>
      <c r="F1659" s="1" t="s">
        <v>29</v>
      </c>
      <c r="G1659" s="1" t="s">
        <v>30</v>
      </c>
      <c r="H1659" s="1" t="s">
        <v>31</v>
      </c>
      <c r="I1659" s="5">
        <v>86.7</v>
      </c>
      <c r="J1659" s="5">
        <v>39015</v>
      </c>
      <c r="K1659" s="5">
        <v>-1175.01</v>
      </c>
      <c r="L1659" s="5">
        <v>37839.99</v>
      </c>
      <c r="M1659" s="5">
        <v>-24397.66</v>
      </c>
      <c r="N1659" s="5">
        <v>-1059.4100000000001</v>
      </c>
      <c r="O1659" s="5">
        <v>-592.79</v>
      </c>
      <c r="P1659" s="5">
        <f>Table1[[#This Row],[Net Sales]]+(Table1[[#This Row],[Cost of Goods Sold]]+Table1[[#This Row],[Distribution]]+Table1[[#This Row],[Warehousing]])</f>
        <v>11790.129999999997</v>
      </c>
      <c r="Q1659" s="12">
        <f>Table1[[#This Row],[PROFIT]]/Table1[[#This Row],[Net Sales]]</f>
        <v>0.31157857071315287</v>
      </c>
      <c r="R1659" s="14">
        <f>ABS(Table1[[#This Row],[Distribution]])+ABS(Table1[[#This Row],[Warehousing]])</f>
        <v>1652.2</v>
      </c>
      <c r="S1659" s="12">
        <f>ABS(Table1[[#This Row],[Discounts]]/Table1[[#This Row],[Gross Sales]])</f>
        <v>3.0116878123798537E-2</v>
      </c>
      <c r="T1659" s="17">
        <f>Table1[[#This Row],[logistics cost]]/Table1[[#This Row],[Net Sales]]</f>
        <v>4.3662802236469941E-2</v>
      </c>
      <c r="U1659" s="1">
        <f>Table1[[#This Row],[PROFIT]]/Table1[[#This Row],[Volume]]</f>
        <v>135.98765859284887</v>
      </c>
      <c r="V1659" s="1">
        <f>ABS(Table1[[#This Row],[Discounts]])</f>
        <v>1175.01</v>
      </c>
    </row>
    <row r="1660" spans="1:22" ht="21.75" customHeight="1" x14ac:dyDescent="0.3">
      <c r="A1660" s="1">
        <v>1120010</v>
      </c>
      <c r="B1660" s="1" t="s">
        <v>32</v>
      </c>
      <c r="C1660" s="1">
        <v>202406</v>
      </c>
      <c r="D1660" s="1" t="s">
        <v>22</v>
      </c>
      <c r="E1660" s="1" t="s">
        <v>17</v>
      </c>
      <c r="F1660" s="1" t="s">
        <v>18</v>
      </c>
      <c r="G1660" s="1" t="s">
        <v>38</v>
      </c>
      <c r="H1660" s="1" t="s">
        <v>20</v>
      </c>
      <c r="I1660" s="5">
        <v>78.5</v>
      </c>
      <c r="J1660" s="5">
        <v>37680</v>
      </c>
      <c r="K1660" s="5">
        <v>-3332.97</v>
      </c>
      <c r="L1660" s="5">
        <v>34347.03</v>
      </c>
      <c r="M1660" s="5">
        <v>-22661.24</v>
      </c>
      <c r="N1660" s="5">
        <v>-1219.3</v>
      </c>
      <c r="O1660" s="5">
        <v>-661.57</v>
      </c>
      <c r="P1660" s="5">
        <f>Table1[[#This Row],[Net Sales]]+(Table1[[#This Row],[Cost of Goods Sold]]+Table1[[#This Row],[Distribution]]+Table1[[#This Row],[Warehousing]])</f>
        <v>9804.9199999999983</v>
      </c>
      <c r="Q1660" s="12">
        <f>Table1[[#This Row],[PROFIT]]/Table1[[#This Row],[Net Sales]]</f>
        <v>0.28546631251668625</v>
      </c>
      <c r="R1660" s="14">
        <f>ABS(Table1[[#This Row],[Distribution]])+ABS(Table1[[#This Row],[Warehousing]])</f>
        <v>1880.87</v>
      </c>
      <c r="S1660" s="12">
        <f>ABS(Table1[[#This Row],[Discounts]]/Table1[[#This Row],[Gross Sales]])</f>
        <v>8.84546178343949E-2</v>
      </c>
      <c r="T1660" s="17">
        <f>Table1[[#This Row],[logistics cost]]/Table1[[#This Row],[Net Sales]]</f>
        <v>5.4760775531392379E-2</v>
      </c>
      <c r="U1660" s="1">
        <f>Table1[[#This Row],[PROFIT]]/Table1[[#This Row],[Volume]]</f>
        <v>124.90343949044583</v>
      </c>
      <c r="V1660" s="1">
        <f>ABS(Table1[[#This Row],[Discounts]])</f>
        <v>3332.97</v>
      </c>
    </row>
    <row r="1661" spans="1:22" ht="21.75" customHeight="1" x14ac:dyDescent="0.3">
      <c r="A1661" s="1">
        <v>1110010</v>
      </c>
      <c r="B1661" s="1" t="s">
        <v>15</v>
      </c>
      <c r="C1661" s="1">
        <v>202502</v>
      </c>
      <c r="D1661" s="1" t="s">
        <v>16</v>
      </c>
      <c r="E1661" s="1" t="s">
        <v>17</v>
      </c>
      <c r="F1661" s="1" t="s">
        <v>18</v>
      </c>
      <c r="G1661" s="1" t="s">
        <v>35</v>
      </c>
      <c r="H1661" s="1" t="s">
        <v>31</v>
      </c>
      <c r="I1661" s="5">
        <v>26.9</v>
      </c>
      <c r="J1661" s="5">
        <v>11298</v>
      </c>
      <c r="K1661" s="5">
        <v>-332.88</v>
      </c>
      <c r="L1661" s="5">
        <v>10965.12</v>
      </c>
      <c r="M1661" s="5">
        <v>-6818.5</v>
      </c>
      <c r="N1661" s="5">
        <v>-424.92</v>
      </c>
      <c r="O1661" s="5">
        <v>-122.61</v>
      </c>
      <c r="P1661" s="5">
        <f>Table1[[#This Row],[Net Sales]]+(Table1[[#This Row],[Cost of Goods Sold]]+Table1[[#This Row],[Distribution]]+Table1[[#This Row],[Warehousing]])</f>
        <v>3599.0900000000011</v>
      </c>
      <c r="Q1661" s="12">
        <f>Table1[[#This Row],[PROFIT]]/Table1[[#This Row],[Net Sales]]</f>
        <v>0.32823078999591437</v>
      </c>
      <c r="R1661" s="14">
        <f>ABS(Table1[[#This Row],[Distribution]])+ABS(Table1[[#This Row],[Warehousing]])</f>
        <v>547.53</v>
      </c>
      <c r="S1661" s="12">
        <f>ABS(Table1[[#This Row],[Discounts]]/Table1[[#This Row],[Gross Sales]])</f>
        <v>2.9463621879978755E-2</v>
      </c>
      <c r="T1661" s="17">
        <f>Table1[[#This Row],[logistics cost]]/Table1[[#This Row],[Net Sales]]</f>
        <v>4.9933790054281203E-2</v>
      </c>
      <c r="U1661" s="1">
        <f>Table1[[#This Row],[PROFIT]]/Table1[[#This Row],[Volume]]</f>
        <v>133.7951672862454</v>
      </c>
      <c r="V1661" s="1">
        <f>ABS(Table1[[#This Row],[Discounts]])</f>
        <v>332.88</v>
      </c>
    </row>
    <row r="1662" spans="1:22" ht="21.75" customHeight="1" x14ac:dyDescent="0.3">
      <c r="A1662" s="1">
        <v>1110020</v>
      </c>
      <c r="B1662" s="1" t="s">
        <v>41</v>
      </c>
      <c r="C1662" s="1">
        <v>202501</v>
      </c>
      <c r="D1662" s="1" t="s">
        <v>16</v>
      </c>
      <c r="E1662" s="1" t="s">
        <v>28</v>
      </c>
      <c r="F1662" s="1" t="s">
        <v>29</v>
      </c>
      <c r="G1662" s="1" t="s">
        <v>35</v>
      </c>
      <c r="H1662" s="1" t="s">
        <v>31</v>
      </c>
      <c r="I1662" s="5">
        <v>74.7</v>
      </c>
      <c r="J1662" s="5">
        <v>33615</v>
      </c>
      <c r="K1662" s="5">
        <v>-944.8</v>
      </c>
      <c r="L1662" s="5">
        <v>32670.2</v>
      </c>
      <c r="M1662" s="5">
        <v>-21920.63</v>
      </c>
      <c r="N1662" s="5">
        <v>-840.58</v>
      </c>
      <c r="O1662" s="5">
        <v>-526.17999999999995</v>
      </c>
      <c r="P1662" s="5">
        <f>Table1[[#This Row],[Net Sales]]+(Table1[[#This Row],[Cost of Goods Sold]]+Table1[[#This Row],[Distribution]]+Table1[[#This Row],[Warehousing]])</f>
        <v>9382.8099999999977</v>
      </c>
      <c r="Q1662" s="12">
        <f>Table1[[#This Row],[PROFIT]]/Table1[[#This Row],[Net Sales]]</f>
        <v>0.28719781329774524</v>
      </c>
      <c r="R1662" s="14">
        <f>ABS(Table1[[#This Row],[Distribution]])+ABS(Table1[[#This Row],[Warehousing]])</f>
        <v>1366.76</v>
      </c>
      <c r="S1662" s="12">
        <f>ABS(Table1[[#This Row],[Discounts]]/Table1[[#This Row],[Gross Sales]])</f>
        <v>2.8106500074371561E-2</v>
      </c>
      <c r="T1662" s="17">
        <f>Table1[[#This Row],[logistics cost]]/Table1[[#This Row],[Net Sales]]</f>
        <v>4.183506681930322E-2</v>
      </c>
      <c r="U1662" s="1">
        <f>Table1[[#This Row],[PROFIT]]/Table1[[#This Row],[Volume]]</f>
        <v>125.60655957161978</v>
      </c>
      <c r="V1662" s="1">
        <f>ABS(Table1[[#This Row],[Discounts]])</f>
        <v>944.8</v>
      </c>
    </row>
    <row r="1663" spans="1:22" ht="21.75" customHeight="1" x14ac:dyDescent="0.3">
      <c r="A1663" s="1">
        <v>1110020</v>
      </c>
      <c r="B1663" s="1" t="s">
        <v>41</v>
      </c>
      <c r="C1663" s="1">
        <v>202508</v>
      </c>
      <c r="D1663" s="1" t="s">
        <v>16</v>
      </c>
      <c r="E1663" s="1" t="s">
        <v>28</v>
      </c>
      <c r="F1663" s="1" t="s">
        <v>29</v>
      </c>
      <c r="G1663" s="1" t="s">
        <v>33</v>
      </c>
      <c r="H1663" s="1" t="s">
        <v>34</v>
      </c>
      <c r="I1663" s="5">
        <v>131.80000000000001</v>
      </c>
      <c r="J1663" s="5">
        <v>59310</v>
      </c>
      <c r="K1663" s="5">
        <v>-4822.2299999999996</v>
      </c>
      <c r="L1663" s="5">
        <v>54487.77</v>
      </c>
      <c r="M1663" s="5">
        <v>-34053.370000000003</v>
      </c>
      <c r="N1663" s="5">
        <v>-1179.22</v>
      </c>
      <c r="O1663" s="5">
        <v>-978.71</v>
      </c>
      <c r="P1663" s="5">
        <f>Table1[[#This Row],[Net Sales]]+(Table1[[#This Row],[Cost of Goods Sold]]+Table1[[#This Row],[Distribution]]+Table1[[#This Row],[Warehousing]])</f>
        <v>18276.469999999994</v>
      </c>
      <c r="Q1663" s="12">
        <f>Table1[[#This Row],[PROFIT]]/Table1[[#This Row],[Net Sales]]</f>
        <v>0.33542334362371584</v>
      </c>
      <c r="R1663" s="14">
        <f>ABS(Table1[[#This Row],[Distribution]])+ABS(Table1[[#This Row],[Warehousing]])</f>
        <v>2157.9300000000003</v>
      </c>
      <c r="S1663" s="12">
        <f>ABS(Table1[[#This Row],[Discounts]]/Table1[[#This Row],[Gross Sales]])</f>
        <v>8.1305513404147697E-2</v>
      </c>
      <c r="T1663" s="17">
        <f>Table1[[#This Row],[logistics cost]]/Table1[[#This Row],[Net Sales]]</f>
        <v>3.9603933139491676E-2</v>
      </c>
      <c r="U1663" s="1">
        <f>Table1[[#This Row],[PROFIT]]/Table1[[#This Row],[Volume]]</f>
        <v>138.66820940819417</v>
      </c>
      <c r="V1663" s="1">
        <f>ABS(Table1[[#This Row],[Discounts]])</f>
        <v>4822.2299999999996</v>
      </c>
    </row>
    <row r="1664" spans="1:22" ht="21.75" customHeight="1" x14ac:dyDescent="0.3">
      <c r="A1664" s="1">
        <v>1110010</v>
      </c>
      <c r="B1664" s="1" t="s">
        <v>15</v>
      </c>
      <c r="C1664" s="1">
        <v>202504</v>
      </c>
      <c r="D1664" s="1" t="s">
        <v>16</v>
      </c>
      <c r="E1664" s="1" t="s">
        <v>17</v>
      </c>
      <c r="F1664" s="1" t="s">
        <v>18</v>
      </c>
      <c r="G1664" s="1" t="s">
        <v>39</v>
      </c>
      <c r="H1664" s="1" t="s">
        <v>37</v>
      </c>
      <c r="I1664" s="5">
        <v>274.10000000000002</v>
      </c>
      <c r="J1664" s="5">
        <v>115122</v>
      </c>
      <c r="K1664" s="5">
        <v>-13512.44</v>
      </c>
      <c r="L1664" s="5">
        <v>101609.56</v>
      </c>
      <c r="M1664" s="5">
        <v>-67836.100000000006</v>
      </c>
      <c r="N1664" s="5">
        <v>-3449.41</v>
      </c>
      <c r="O1664" s="5">
        <v>-1170.43</v>
      </c>
      <c r="P1664" s="5">
        <f>Table1[[#This Row],[Net Sales]]+(Table1[[#This Row],[Cost of Goods Sold]]+Table1[[#This Row],[Distribution]]+Table1[[#This Row],[Warehousing]])</f>
        <v>29153.619999999995</v>
      </c>
      <c r="Q1664" s="12">
        <f>Table1[[#This Row],[PROFIT]]/Table1[[#This Row],[Net Sales]]</f>
        <v>0.28691808133014252</v>
      </c>
      <c r="R1664" s="14">
        <f>ABS(Table1[[#This Row],[Distribution]])+ABS(Table1[[#This Row],[Warehousing]])</f>
        <v>4619.84</v>
      </c>
      <c r="S1664" s="12">
        <f>ABS(Table1[[#This Row],[Discounts]]/Table1[[#This Row],[Gross Sales]])</f>
        <v>0.11737495873942427</v>
      </c>
      <c r="T1664" s="17">
        <f>Table1[[#This Row],[logistics cost]]/Table1[[#This Row],[Net Sales]]</f>
        <v>4.5466587986406008E-2</v>
      </c>
      <c r="U1664" s="1">
        <f>Table1[[#This Row],[PROFIT]]/Table1[[#This Row],[Volume]]</f>
        <v>106.36125501641735</v>
      </c>
      <c r="V1664" s="1">
        <f>ABS(Table1[[#This Row],[Discounts]])</f>
        <v>13512.44</v>
      </c>
    </row>
    <row r="1665" spans="1:22" ht="21.75" customHeight="1" x14ac:dyDescent="0.3">
      <c r="A1665" s="1">
        <v>1110010</v>
      </c>
      <c r="B1665" s="1" t="s">
        <v>15</v>
      </c>
      <c r="C1665" s="1">
        <v>202406</v>
      </c>
      <c r="D1665" s="1" t="s">
        <v>16</v>
      </c>
      <c r="E1665" s="1" t="s">
        <v>17</v>
      </c>
      <c r="F1665" s="1" t="s">
        <v>18</v>
      </c>
      <c r="G1665" s="1" t="s">
        <v>42</v>
      </c>
      <c r="H1665" s="1" t="s">
        <v>20</v>
      </c>
      <c r="I1665" s="5">
        <v>13.6</v>
      </c>
      <c r="J1665" s="5">
        <v>5712</v>
      </c>
      <c r="K1665" s="5">
        <v>-392.66</v>
      </c>
      <c r="L1665" s="5">
        <v>5319.34</v>
      </c>
      <c r="M1665" s="5">
        <v>-3567.23</v>
      </c>
      <c r="N1665" s="5">
        <v>-178.6</v>
      </c>
      <c r="O1665" s="5">
        <v>-102.03</v>
      </c>
      <c r="P1665" s="5">
        <f>Table1[[#This Row],[Net Sales]]+(Table1[[#This Row],[Cost of Goods Sold]]+Table1[[#This Row],[Distribution]]+Table1[[#This Row],[Warehousing]])</f>
        <v>1471.48</v>
      </c>
      <c r="Q1665" s="12">
        <f>Table1[[#This Row],[PROFIT]]/Table1[[#This Row],[Net Sales]]</f>
        <v>0.27662830351133788</v>
      </c>
      <c r="R1665" s="14">
        <f>ABS(Table1[[#This Row],[Distribution]])+ABS(Table1[[#This Row],[Warehousing]])</f>
        <v>280.63</v>
      </c>
      <c r="S1665" s="12">
        <f>ABS(Table1[[#This Row],[Discounts]]/Table1[[#This Row],[Gross Sales]])</f>
        <v>6.8742997198879552E-2</v>
      </c>
      <c r="T1665" s="17">
        <f>Table1[[#This Row],[logistics cost]]/Table1[[#This Row],[Net Sales]]</f>
        <v>5.275654498490414E-2</v>
      </c>
      <c r="U1665" s="1">
        <f>Table1[[#This Row],[PROFIT]]/Table1[[#This Row],[Volume]]</f>
        <v>108.19705882352942</v>
      </c>
      <c r="V1665" s="1">
        <f>ABS(Table1[[#This Row],[Discounts]])</f>
        <v>392.66</v>
      </c>
    </row>
    <row r="1666" spans="1:22" ht="21.75" customHeight="1" x14ac:dyDescent="0.3">
      <c r="A1666" s="1">
        <v>1120010</v>
      </c>
      <c r="B1666" s="1" t="s">
        <v>32</v>
      </c>
      <c r="C1666" s="1">
        <v>202406</v>
      </c>
      <c r="D1666" s="1" t="s">
        <v>22</v>
      </c>
      <c r="E1666" s="1" t="s">
        <v>17</v>
      </c>
      <c r="F1666" s="1" t="s">
        <v>18</v>
      </c>
      <c r="G1666" s="1" t="s">
        <v>25</v>
      </c>
      <c r="H1666" s="1" t="s">
        <v>20</v>
      </c>
      <c r="I1666" s="5">
        <v>108.2</v>
      </c>
      <c r="J1666" s="5">
        <v>51936</v>
      </c>
      <c r="K1666" s="5">
        <v>-3630.55</v>
      </c>
      <c r="L1666" s="5">
        <v>48305.45</v>
      </c>
      <c r="M1666" s="5">
        <v>-30062.25</v>
      </c>
      <c r="N1666" s="5">
        <v>-1529.22</v>
      </c>
      <c r="O1666" s="5">
        <v>-960.4</v>
      </c>
      <c r="P1666" s="5">
        <f>Table1[[#This Row],[Net Sales]]+(Table1[[#This Row],[Cost of Goods Sold]]+Table1[[#This Row],[Distribution]]+Table1[[#This Row],[Warehousing]])</f>
        <v>15753.579999999994</v>
      </c>
      <c r="Q1666" s="12">
        <f>Table1[[#This Row],[PROFIT]]/Table1[[#This Row],[Net Sales]]</f>
        <v>0.32612427790238979</v>
      </c>
      <c r="R1666" s="14">
        <f>ABS(Table1[[#This Row],[Distribution]])+ABS(Table1[[#This Row],[Warehousing]])</f>
        <v>2489.62</v>
      </c>
      <c r="S1666" s="12">
        <f>ABS(Table1[[#This Row],[Discounts]]/Table1[[#This Row],[Gross Sales]])</f>
        <v>6.9904305298829336E-2</v>
      </c>
      <c r="T1666" s="17">
        <f>Table1[[#This Row],[logistics cost]]/Table1[[#This Row],[Net Sales]]</f>
        <v>5.15391120463633E-2</v>
      </c>
      <c r="U1666" s="1">
        <f>Table1[[#This Row],[PROFIT]]/Table1[[#This Row],[Volume]]</f>
        <v>145.5968576709796</v>
      </c>
      <c r="V1666" s="1">
        <f>ABS(Table1[[#This Row],[Discounts]])</f>
        <v>3630.55</v>
      </c>
    </row>
    <row r="1667" spans="1:22" ht="21.75" customHeight="1" x14ac:dyDescent="0.3">
      <c r="A1667" s="1">
        <v>1130010</v>
      </c>
      <c r="B1667" s="1" t="s">
        <v>26</v>
      </c>
      <c r="C1667" s="1">
        <v>202406</v>
      </c>
      <c r="D1667" s="1" t="s">
        <v>27</v>
      </c>
      <c r="E1667" s="1" t="s">
        <v>28</v>
      </c>
      <c r="F1667" s="1" t="s">
        <v>29</v>
      </c>
      <c r="G1667" s="1" t="s">
        <v>38</v>
      </c>
      <c r="H1667" s="1" t="s">
        <v>20</v>
      </c>
      <c r="I1667" s="5">
        <v>108.7</v>
      </c>
      <c r="J1667" s="5">
        <v>39132</v>
      </c>
      <c r="K1667" s="5">
        <v>-3315.49</v>
      </c>
      <c r="L1667" s="5">
        <v>35816.51</v>
      </c>
      <c r="M1667" s="5">
        <v>-23260.02</v>
      </c>
      <c r="N1667" s="5">
        <v>-907.83</v>
      </c>
      <c r="O1667" s="5">
        <v>-462.54</v>
      </c>
      <c r="P1667" s="5">
        <f>Table1[[#This Row],[Net Sales]]+(Table1[[#This Row],[Cost of Goods Sold]]+Table1[[#This Row],[Distribution]]+Table1[[#This Row],[Warehousing]])</f>
        <v>11186.119999999999</v>
      </c>
      <c r="Q1667" s="12">
        <f>Table1[[#This Row],[PROFIT]]/Table1[[#This Row],[Net Sales]]</f>
        <v>0.312317420094811</v>
      </c>
      <c r="R1667" s="14">
        <f>ABS(Table1[[#This Row],[Distribution]])+ABS(Table1[[#This Row],[Warehousing]])</f>
        <v>1370.3700000000001</v>
      </c>
      <c r="S1667" s="12">
        <f>ABS(Table1[[#This Row],[Discounts]]/Table1[[#This Row],[Gross Sales]])</f>
        <v>8.4725799856894601E-2</v>
      </c>
      <c r="T1667" s="17">
        <f>Table1[[#This Row],[logistics cost]]/Table1[[#This Row],[Net Sales]]</f>
        <v>3.826084674358278E-2</v>
      </c>
      <c r="U1667" s="1">
        <f>Table1[[#This Row],[PROFIT]]/Table1[[#This Row],[Volume]]</f>
        <v>102.90818767249309</v>
      </c>
      <c r="V1667" s="1">
        <f>ABS(Table1[[#This Row],[Discounts]])</f>
        <v>3315.49</v>
      </c>
    </row>
    <row r="1668" spans="1:22" ht="21.75" customHeight="1" x14ac:dyDescent="0.3">
      <c r="A1668" s="1">
        <v>1130010</v>
      </c>
      <c r="B1668" s="1" t="s">
        <v>26</v>
      </c>
      <c r="C1668" s="1">
        <v>202405</v>
      </c>
      <c r="D1668" s="1" t="s">
        <v>27</v>
      </c>
      <c r="E1668" s="1" t="s">
        <v>28</v>
      </c>
      <c r="F1668" s="1" t="s">
        <v>29</v>
      </c>
      <c r="G1668" s="1" t="s">
        <v>19</v>
      </c>
      <c r="H1668" s="1" t="s">
        <v>20</v>
      </c>
      <c r="I1668" s="5">
        <v>17.100000000000001</v>
      </c>
      <c r="J1668" s="5">
        <v>6156</v>
      </c>
      <c r="K1668" s="5">
        <v>-481.31</v>
      </c>
      <c r="L1668" s="5">
        <v>5674.69</v>
      </c>
      <c r="M1668" s="5">
        <v>-3606.83</v>
      </c>
      <c r="N1668" s="5">
        <v>-186.52</v>
      </c>
      <c r="O1668" s="5">
        <v>-96.47</v>
      </c>
      <c r="P1668" s="5">
        <f>Table1[[#This Row],[Net Sales]]+(Table1[[#This Row],[Cost of Goods Sold]]+Table1[[#This Row],[Distribution]]+Table1[[#This Row],[Warehousing]])</f>
        <v>1784.87</v>
      </c>
      <c r="Q1668" s="12">
        <f>Table1[[#This Row],[PROFIT]]/Table1[[#This Row],[Net Sales]]</f>
        <v>0.31453171891327986</v>
      </c>
      <c r="R1668" s="14">
        <f>ABS(Table1[[#This Row],[Distribution]])+ABS(Table1[[#This Row],[Warehousing]])</f>
        <v>282.99</v>
      </c>
      <c r="S1668" s="12">
        <f>ABS(Table1[[#This Row],[Discounts]]/Table1[[#This Row],[Gross Sales]])</f>
        <v>7.8185510071474978E-2</v>
      </c>
      <c r="T1668" s="17">
        <f>Table1[[#This Row],[logistics cost]]/Table1[[#This Row],[Net Sales]]</f>
        <v>4.9868803406001035E-2</v>
      </c>
      <c r="U1668" s="1">
        <f>Table1[[#This Row],[PROFIT]]/Table1[[#This Row],[Volume]]</f>
        <v>104.37836257309939</v>
      </c>
      <c r="V1668" s="1">
        <f>ABS(Table1[[#This Row],[Discounts]])</f>
        <v>481.31</v>
      </c>
    </row>
    <row r="1669" spans="1:22" ht="21.75" customHeight="1" x14ac:dyDescent="0.3">
      <c r="A1669" s="1">
        <v>1110010</v>
      </c>
      <c r="B1669" s="1" t="s">
        <v>15</v>
      </c>
      <c r="C1669" s="1">
        <v>202408</v>
      </c>
      <c r="D1669" s="1" t="s">
        <v>16</v>
      </c>
      <c r="E1669" s="1" t="s">
        <v>17</v>
      </c>
      <c r="F1669" s="1" t="s">
        <v>18</v>
      </c>
      <c r="G1669" s="1" t="s">
        <v>43</v>
      </c>
      <c r="H1669" s="1" t="s">
        <v>31</v>
      </c>
      <c r="I1669" s="5">
        <v>85.8</v>
      </c>
      <c r="J1669" s="5">
        <v>36036</v>
      </c>
      <c r="K1669" s="5">
        <v>-743.81</v>
      </c>
      <c r="L1669" s="5">
        <v>35292.19</v>
      </c>
      <c r="M1669" s="5">
        <v>-23685.63</v>
      </c>
      <c r="N1669" s="5">
        <v>-1175.24</v>
      </c>
      <c r="O1669" s="5">
        <v>-598.16999999999996</v>
      </c>
      <c r="P1669" s="5">
        <f>Table1[[#This Row],[Net Sales]]+(Table1[[#This Row],[Cost of Goods Sold]]+Table1[[#This Row],[Distribution]]+Table1[[#This Row],[Warehousing]])</f>
        <v>9833.1500000000015</v>
      </c>
      <c r="Q1669" s="12">
        <f>Table1[[#This Row],[PROFIT]]/Table1[[#This Row],[Net Sales]]</f>
        <v>0.27862113402426997</v>
      </c>
      <c r="R1669" s="14">
        <f>ABS(Table1[[#This Row],[Distribution]])+ABS(Table1[[#This Row],[Warehousing]])</f>
        <v>1773.4099999999999</v>
      </c>
      <c r="S1669" s="12">
        <f>ABS(Table1[[#This Row],[Discounts]]/Table1[[#This Row],[Gross Sales]])</f>
        <v>2.0640748140748139E-2</v>
      </c>
      <c r="T1669" s="17">
        <f>Table1[[#This Row],[logistics cost]]/Table1[[#This Row],[Net Sales]]</f>
        <v>5.0249361119273125E-2</v>
      </c>
      <c r="U1669" s="1">
        <f>Table1[[#This Row],[PROFIT]]/Table1[[#This Row],[Volume]]</f>
        <v>114.60547785547787</v>
      </c>
      <c r="V1669" s="1">
        <f>ABS(Table1[[#This Row],[Discounts]])</f>
        <v>743.81</v>
      </c>
    </row>
    <row r="1670" spans="1:22" ht="21.75" customHeight="1" x14ac:dyDescent="0.3">
      <c r="A1670" s="1">
        <v>1120020</v>
      </c>
      <c r="B1670" s="1" t="s">
        <v>21</v>
      </c>
      <c r="C1670" s="1">
        <v>202410</v>
      </c>
      <c r="D1670" s="1" t="s">
        <v>22</v>
      </c>
      <c r="E1670" s="1" t="s">
        <v>23</v>
      </c>
      <c r="F1670" s="1" t="s">
        <v>24</v>
      </c>
      <c r="G1670" s="1" t="s">
        <v>40</v>
      </c>
      <c r="H1670" s="1" t="s">
        <v>34</v>
      </c>
      <c r="I1670" s="5">
        <v>213.4</v>
      </c>
      <c r="J1670" s="5">
        <v>81092</v>
      </c>
      <c r="K1670" s="5">
        <v>-7658.26</v>
      </c>
      <c r="L1670" s="5">
        <v>73433.740000000005</v>
      </c>
      <c r="M1670" s="5">
        <v>-47370.5</v>
      </c>
      <c r="N1670" s="5">
        <v>-2835.27</v>
      </c>
      <c r="O1670" s="5">
        <v>-1317.59</v>
      </c>
      <c r="P1670" s="5">
        <f>Table1[[#This Row],[Net Sales]]+(Table1[[#This Row],[Cost of Goods Sold]]+Table1[[#This Row],[Distribution]]+Table1[[#This Row],[Warehousing]])</f>
        <v>21910.380000000012</v>
      </c>
      <c r="Q1670" s="12">
        <f>Table1[[#This Row],[PROFIT]]/Table1[[#This Row],[Net Sales]]</f>
        <v>0.29836938715092015</v>
      </c>
      <c r="R1670" s="14">
        <f>ABS(Table1[[#This Row],[Distribution]])+ABS(Table1[[#This Row],[Warehousing]])</f>
        <v>4152.8599999999997</v>
      </c>
      <c r="S1670" s="12">
        <f>ABS(Table1[[#This Row],[Discounts]]/Table1[[#This Row],[Gross Sales]])</f>
        <v>9.4439155527055688E-2</v>
      </c>
      <c r="T1670" s="17">
        <f>Table1[[#This Row],[logistics cost]]/Table1[[#This Row],[Net Sales]]</f>
        <v>5.6552478465620837E-2</v>
      </c>
      <c r="U1670" s="1">
        <f>Table1[[#This Row],[PROFIT]]/Table1[[#This Row],[Volume]]</f>
        <v>102.6728209934396</v>
      </c>
      <c r="V1670" s="1">
        <f>ABS(Table1[[#This Row],[Discounts]])</f>
        <v>7658.26</v>
      </c>
    </row>
    <row r="1671" spans="1:22" ht="21.75" customHeight="1" x14ac:dyDescent="0.3">
      <c r="A1671" s="1">
        <v>1120010</v>
      </c>
      <c r="B1671" s="1" t="s">
        <v>32</v>
      </c>
      <c r="C1671" s="1">
        <v>202408</v>
      </c>
      <c r="D1671" s="1" t="s">
        <v>22</v>
      </c>
      <c r="E1671" s="1" t="s">
        <v>17</v>
      </c>
      <c r="F1671" s="1" t="s">
        <v>18</v>
      </c>
      <c r="G1671" s="1" t="s">
        <v>33</v>
      </c>
      <c r="H1671" s="1" t="s">
        <v>34</v>
      </c>
      <c r="I1671" s="5">
        <v>165.3</v>
      </c>
      <c r="J1671" s="5">
        <v>79344</v>
      </c>
      <c r="K1671" s="5">
        <v>-7228</v>
      </c>
      <c r="L1671" s="5">
        <v>72116</v>
      </c>
      <c r="M1671" s="5">
        <v>-44871.14</v>
      </c>
      <c r="N1671" s="5">
        <v>-1527.05</v>
      </c>
      <c r="O1671" s="5">
        <v>-1352.28</v>
      </c>
      <c r="P1671" s="5">
        <f>Table1[[#This Row],[Net Sales]]+(Table1[[#This Row],[Cost of Goods Sold]]+Table1[[#This Row],[Distribution]]+Table1[[#This Row],[Warehousing]])</f>
        <v>24365.53</v>
      </c>
      <c r="Q1671" s="12">
        <f>Table1[[#This Row],[PROFIT]]/Table1[[#This Row],[Net Sales]]</f>
        <v>0.3378657995451772</v>
      </c>
      <c r="R1671" s="14">
        <f>ABS(Table1[[#This Row],[Distribution]])+ABS(Table1[[#This Row],[Warehousing]])</f>
        <v>2879.33</v>
      </c>
      <c r="S1671" s="12">
        <f>ABS(Table1[[#This Row],[Discounts]]/Table1[[#This Row],[Gross Sales]])</f>
        <v>9.1096995361968136E-2</v>
      </c>
      <c r="T1671" s="17">
        <f>Table1[[#This Row],[logistics cost]]/Table1[[#This Row],[Net Sales]]</f>
        <v>3.9926368628321038E-2</v>
      </c>
      <c r="U1671" s="1">
        <f>Table1[[#This Row],[PROFIT]]/Table1[[#This Row],[Volume]]</f>
        <v>147.40187537810041</v>
      </c>
      <c r="V1671" s="1">
        <f>ABS(Table1[[#This Row],[Discounts]])</f>
        <v>7228</v>
      </c>
    </row>
    <row r="1672" spans="1:22" ht="21.75" customHeight="1" x14ac:dyDescent="0.3">
      <c r="A1672" s="1">
        <v>1110020</v>
      </c>
      <c r="B1672" s="1" t="s">
        <v>41</v>
      </c>
      <c r="C1672" s="1">
        <v>202405</v>
      </c>
      <c r="D1672" s="1" t="s">
        <v>16</v>
      </c>
      <c r="E1672" s="1" t="s">
        <v>28</v>
      </c>
      <c r="F1672" s="1" t="s">
        <v>29</v>
      </c>
      <c r="G1672" s="1" t="s">
        <v>42</v>
      </c>
      <c r="H1672" s="1" t="s">
        <v>20</v>
      </c>
      <c r="I1672" s="5">
        <v>26.4</v>
      </c>
      <c r="J1672" s="5">
        <v>11880</v>
      </c>
      <c r="K1672" s="5">
        <v>-738.97</v>
      </c>
      <c r="L1672" s="5">
        <v>11141.03</v>
      </c>
      <c r="M1672" s="5">
        <v>-7422.4</v>
      </c>
      <c r="N1672" s="5">
        <v>-376.06</v>
      </c>
      <c r="O1672" s="5">
        <v>-175.95</v>
      </c>
      <c r="P1672" s="5">
        <f>Table1[[#This Row],[Net Sales]]+(Table1[[#This Row],[Cost of Goods Sold]]+Table1[[#This Row],[Distribution]]+Table1[[#This Row],[Warehousing]])</f>
        <v>3166.6200000000008</v>
      </c>
      <c r="Q1672" s="12">
        <f>Table1[[#This Row],[PROFIT]]/Table1[[#This Row],[Net Sales]]</f>
        <v>0.28423045266012215</v>
      </c>
      <c r="R1672" s="14">
        <f>ABS(Table1[[#This Row],[Distribution]])+ABS(Table1[[#This Row],[Warehousing]])</f>
        <v>552.01</v>
      </c>
      <c r="S1672" s="12">
        <f>ABS(Table1[[#This Row],[Discounts]]/Table1[[#This Row],[Gross Sales]])</f>
        <v>6.2202861952861954E-2</v>
      </c>
      <c r="T1672" s="17">
        <f>Table1[[#This Row],[logistics cost]]/Table1[[#This Row],[Net Sales]]</f>
        <v>4.9547483491203234E-2</v>
      </c>
      <c r="U1672" s="1">
        <f>Table1[[#This Row],[PROFIT]]/Table1[[#This Row],[Volume]]</f>
        <v>119.94772727272731</v>
      </c>
      <c r="V1672" s="1">
        <f>ABS(Table1[[#This Row],[Discounts]])</f>
        <v>738.97</v>
      </c>
    </row>
    <row r="1673" spans="1:22" ht="21.75" customHeight="1" x14ac:dyDescent="0.3">
      <c r="A1673" s="1">
        <v>1120020</v>
      </c>
      <c r="B1673" s="1" t="s">
        <v>21</v>
      </c>
      <c r="C1673" s="1">
        <v>202404</v>
      </c>
      <c r="D1673" s="1" t="s">
        <v>22</v>
      </c>
      <c r="E1673" s="1" t="s">
        <v>23</v>
      </c>
      <c r="F1673" s="1" t="s">
        <v>24</v>
      </c>
      <c r="G1673" s="1" t="s">
        <v>35</v>
      </c>
      <c r="H1673" s="1" t="s">
        <v>31</v>
      </c>
      <c r="I1673" s="5">
        <v>112.3</v>
      </c>
      <c r="J1673" s="5">
        <v>42674</v>
      </c>
      <c r="K1673" s="5">
        <v>-1423.83</v>
      </c>
      <c r="L1673" s="5">
        <v>41250.17</v>
      </c>
      <c r="M1673" s="5">
        <v>-27237.42</v>
      </c>
      <c r="N1673" s="5">
        <v>-1426.74</v>
      </c>
      <c r="O1673" s="5">
        <v>-537.29999999999995</v>
      </c>
      <c r="P1673" s="5">
        <f>Table1[[#This Row],[Net Sales]]+(Table1[[#This Row],[Cost of Goods Sold]]+Table1[[#This Row],[Distribution]]+Table1[[#This Row],[Warehousing]])</f>
        <v>12048.71</v>
      </c>
      <c r="Q1673" s="12">
        <f>Table1[[#This Row],[PROFIT]]/Table1[[#This Row],[Net Sales]]</f>
        <v>0.2920887356343016</v>
      </c>
      <c r="R1673" s="14">
        <f>ABS(Table1[[#This Row],[Distribution]])+ABS(Table1[[#This Row],[Warehousing]])</f>
        <v>1964.04</v>
      </c>
      <c r="S1673" s="12">
        <f>ABS(Table1[[#This Row],[Discounts]]/Table1[[#This Row],[Gross Sales]])</f>
        <v>3.3365280967333738E-2</v>
      </c>
      <c r="T1673" s="17">
        <f>Table1[[#This Row],[logistics cost]]/Table1[[#This Row],[Net Sales]]</f>
        <v>4.7612894686252204E-2</v>
      </c>
      <c r="U1673" s="1">
        <f>Table1[[#This Row],[PROFIT]]/Table1[[#This Row],[Volume]]</f>
        <v>107.29038290293855</v>
      </c>
      <c r="V1673" s="1">
        <f>ABS(Table1[[#This Row],[Discounts]])</f>
        <v>1423.83</v>
      </c>
    </row>
    <row r="1674" spans="1:22" ht="21.75" customHeight="1" x14ac:dyDescent="0.3">
      <c r="A1674" s="1">
        <v>1110020</v>
      </c>
      <c r="B1674" s="1" t="s">
        <v>41</v>
      </c>
      <c r="C1674" s="1">
        <v>202402</v>
      </c>
      <c r="D1674" s="1" t="s">
        <v>16</v>
      </c>
      <c r="E1674" s="1" t="s">
        <v>28</v>
      </c>
      <c r="F1674" s="1" t="s">
        <v>29</v>
      </c>
      <c r="G1674" s="1" t="s">
        <v>43</v>
      </c>
      <c r="H1674" s="1" t="s">
        <v>31</v>
      </c>
      <c r="I1674" s="5">
        <v>50.1</v>
      </c>
      <c r="J1674" s="5">
        <v>22545</v>
      </c>
      <c r="K1674" s="5">
        <v>-627.11</v>
      </c>
      <c r="L1674" s="5">
        <v>21917.89</v>
      </c>
      <c r="M1674" s="5">
        <v>-14042.9</v>
      </c>
      <c r="N1674" s="5">
        <v>-459.8</v>
      </c>
      <c r="O1674" s="5">
        <v>-403.53</v>
      </c>
      <c r="P1674" s="5">
        <f>Table1[[#This Row],[Net Sales]]+(Table1[[#This Row],[Cost of Goods Sold]]+Table1[[#This Row],[Distribution]]+Table1[[#This Row],[Warehousing]])</f>
        <v>7011.66</v>
      </c>
      <c r="Q1674" s="12">
        <f>Table1[[#This Row],[PROFIT]]/Table1[[#This Row],[Net Sales]]</f>
        <v>0.31990579385150669</v>
      </c>
      <c r="R1674" s="14">
        <f>ABS(Table1[[#This Row],[Distribution]])+ABS(Table1[[#This Row],[Warehousing]])</f>
        <v>863.32999999999993</v>
      </c>
      <c r="S1674" s="12">
        <f>ABS(Table1[[#This Row],[Discounts]]/Table1[[#This Row],[Gross Sales]])</f>
        <v>2.7815923708139279E-2</v>
      </c>
      <c r="T1674" s="17">
        <f>Table1[[#This Row],[logistics cost]]/Table1[[#This Row],[Net Sales]]</f>
        <v>3.9389284278733033E-2</v>
      </c>
      <c r="U1674" s="1">
        <f>Table1[[#This Row],[PROFIT]]/Table1[[#This Row],[Volume]]</f>
        <v>139.95329341317364</v>
      </c>
      <c r="V1674" s="1">
        <f>ABS(Table1[[#This Row],[Discounts]])</f>
        <v>627.11</v>
      </c>
    </row>
    <row r="1675" spans="1:22" ht="21.75" customHeight="1" x14ac:dyDescent="0.3">
      <c r="A1675" s="1">
        <v>1120010</v>
      </c>
      <c r="B1675" s="1" t="s">
        <v>32</v>
      </c>
      <c r="C1675" s="1">
        <v>202504</v>
      </c>
      <c r="D1675" s="1" t="s">
        <v>22</v>
      </c>
      <c r="E1675" s="1" t="s">
        <v>17</v>
      </c>
      <c r="F1675" s="1" t="s">
        <v>18</v>
      </c>
      <c r="G1675" s="1" t="s">
        <v>30</v>
      </c>
      <c r="H1675" s="1" t="s">
        <v>31</v>
      </c>
      <c r="I1675" s="5">
        <v>61</v>
      </c>
      <c r="J1675" s="5">
        <v>29280</v>
      </c>
      <c r="K1675" s="5">
        <v>-1151.6099999999999</v>
      </c>
      <c r="L1675" s="5">
        <v>28128.39</v>
      </c>
      <c r="M1675" s="5">
        <v>-18762.3</v>
      </c>
      <c r="N1675" s="5">
        <v>-1047.82</v>
      </c>
      <c r="O1675" s="5">
        <v>-407.75</v>
      </c>
      <c r="P1675" s="5">
        <f>Table1[[#This Row],[Net Sales]]+(Table1[[#This Row],[Cost of Goods Sold]]+Table1[[#This Row],[Distribution]]+Table1[[#This Row],[Warehousing]])</f>
        <v>7910.52</v>
      </c>
      <c r="Q1675" s="12">
        <f>Table1[[#This Row],[PROFIT]]/Table1[[#This Row],[Net Sales]]</f>
        <v>0.28122903586021103</v>
      </c>
      <c r="R1675" s="14">
        <f>ABS(Table1[[#This Row],[Distribution]])+ABS(Table1[[#This Row],[Warehousing]])</f>
        <v>1455.57</v>
      </c>
      <c r="S1675" s="12">
        <f>ABS(Table1[[#This Row],[Discounts]]/Table1[[#This Row],[Gross Sales]])</f>
        <v>3.9330942622950817E-2</v>
      </c>
      <c r="T1675" s="17">
        <f>Table1[[#This Row],[logistics cost]]/Table1[[#This Row],[Net Sales]]</f>
        <v>5.1747362717880406E-2</v>
      </c>
      <c r="U1675" s="1">
        <f>Table1[[#This Row],[PROFIT]]/Table1[[#This Row],[Volume]]</f>
        <v>129.68065573770494</v>
      </c>
      <c r="V1675" s="1">
        <f>ABS(Table1[[#This Row],[Discounts]])</f>
        <v>1151.6099999999999</v>
      </c>
    </row>
    <row r="1676" spans="1:22" ht="21.75" customHeight="1" x14ac:dyDescent="0.3">
      <c r="A1676" s="1">
        <v>1120010</v>
      </c>
      <c r="B1676" s="1" t="s">
        <v>32</v>
      </c>
      <c r="C1676" s="1">
        <v>202411</v>
      </c>
      <c r="D1676" s="1" t="s">
        <v>22</v>
      </c>
      <c r="E1676" s="1" t="s">
        <v>17</v>
      </c>
      <c r="F1676" s="1" t="s">
        <v>18</v>
      </c>
      <c r="G1676" s="1" t="s">
        <v>43</v>
      </c>
      <c r="H1676" s="1" t="s">
        <v>31</v>
      </c>
      <c r="I1676" s="5">
        <v>115.4</v>
      </c>
      <c r="J1676" s="5">
        <v>55392</v>
      </c>
      <c r="K1676" s="5">
        <v>-1940.4</v>
      </c>
      <c r="L1676" s="5">
        <v>53451.6</v>
      </c>
      <c r="M1676" s="5">
        <v>-35924.18</v>
      </c>
      <c r="N1676" s="5">
        <v>-1265.69</v>
      </c>
      <c r="O1676" s="5">
        <v>-999.1</v>
      </c>
      <c r="P1676" s="5">
        <f>Table1[[#This Row],[Net Sales]]+(Table1[[#This Row],[Cost of Goods Sold]]+Table1[[#This Row],[Distribution]]+Table1[[#This Row],[Warehousing]])</f>
        <v>15262.629999999997</v>
      </c>
      <c r="Q1676" s="12">
        <f>Table1[[#This Row],[PROFIT]]/Table1[[#This Row],[Net Sales]]</f>
        <v>0.28554112505519008</v>
      </c>
      <c r="R1676" s="14">
        <f>ABS(Table1[[#This Row],[Distribution]])+ABS(Table1[[#This Row],[Warehousing]])</f>
        <v>2264.79</v>
      </c>
      <c r="S1676" s="12">
        <f>ABS(Table1[[#This Row],[Discounts]]/Table1[[#This Row],[Gross Sales]])</f>
        <v>3.5030329289428078E-2</v>
      </c>
      <c r="T1676" s="17">
        <f>Table1[[#This Row],[logistics cost]]/Table1[[#This Row],[Net Sales]]</f>
        <v>4.2370855128751994E-2</v>
      </c>
      <c r="U1676" s="1">
        <f>Table1[[#This Row],[PROFIT]]/Table1[[#This Row],[Volume]]</f>
        <v>132.25849220103984</v>
      </c>
      <c r="V1676" s="1">
        <f>ABS(Table1[[#This Row],[Discounts]])</f>
        <v>1940.4</v>
      </c>
    </row>
    <row r="1677" spans="1:22" ht="21.75" customHeight="1" x14ac:dyDescent="0.3">
      <c r="A1677" s="1">
        <v>1110020</v>
      </c>
      <c r="B1677" s="1" t="s">
        <v>41</v>
      </c>
      <c r="C1677" s="1">
        <v>202403</v>
      </c>
      <c r="D1677" s="1" t="s">
        <v>16</v>
      </c>
      <c r="E1677" s="1" t="s">
        <v>28</v>
      </c>
      <c r="F1677" s="1" t="s">
        <v>29</v>
      </c>
      <c r="G1677" s="1" t="s">
        <v>40</v>
      </c>
      <c r="H1677" s="1" t="s">
        <v>34</v>
      </c>
      <c r="I1677" s="5">
        <v>171.7</v>
      </c>
      <c r="J1677" s="5">
        <v>77265</v>
      </c>
      <c r="K1677" s="5">
        <v>-7699.54</v>
      </c>
      <c r="L1677" s="5">
        <v>69565.460000000006</v>
      </c>
      <c r="M1677" s="5">
        <v>-43749.03</v>
      </c>
      <c r="N1677" s="5">
        <v>-2621.53</v>
      </c>
      <c r="O1677" s="5">
        <v>-862.63</v>
      </c>
      <c r="P1677" s="5">
        <f>Table1[[#This Row],[Net Sales]]+(Table1[[#This Row],[Cost of Goods Sold]]+Table1[[#This Row],[Distribution]]+Table1[[#This Row],[Warehousing]])</f>
        <v>22332.270000000011</v>
      </c>
      <c r="Q1677" s="12">
        <f>Table1[[#This Row],[PROFIT]]/Table1[[#This Row],[Net Sales]]</f>
        <v>0.32102526167440004</v>
      </c>
      <c r="R1677" s="14">
        <f>ABS(Table1[[#This Row],[Distribution]])+ABS(Table1[[#This Row],[Warehousing]])</f>
        <v>3484.1600000000003</v>
      </c>
      <c r="S1677" s="12">
        <f>ABS(Table1[[#This Row],[Discounts]]/Table1[[#This Row],[Gross Sales]])</f>
        <v>9.965107098945189E-2</v>
      </c>
      <c r="T1677" s="17">
        <f>Table1[[#This Row],[logistics cost]]/Table1[[#This Row],[Net Sales]]</f>
        <v>5.008462532986916E-2</v>
      </c>
      <c r="U1677" s="1">
        <f>Table1[[#This Row],[PROFIT]]/Table1[[#This Row],[Volume]]</f>
        <v>130.06563774024468</v>
      </c>
      <c r="V1677" s="1">
        <f>ABS(Table1[[#This Row],[Discounts]])</f>
        <v>7699.54</v>
      </c>
    </row>
    <row r="1678" spans="1:22" ht="21.75" customHeight="1" x14ac:dyDescent="0.3">
      <c r="A1678" s="1">
        <v>1130010</v>
      </c>
      <c r="B1678" s="1" t="s">
        <v>26</v>
      </c>
      <c r="C1678" s="1">
        <v>202407</v>
      </c>
      <c r="D1678" s="1" t="s">
        <v>27</v>
      </c>
      <c r="E1678" s="1" t="s">
        <v>28</v>
      </c>
      <c r="F1678" s="1" t="s">
        <v>29</v>
      </c>
      <c r="G1678" s="1" t="s">
        <v>35</v>
      </c>
      <c r="H1678" s="1" t="s">
        <v>31</v>
      </c>
      <c r="I1678" s="5">
        <v>89.3</v>
      </c>
      <c r="J1678" s="5">
        <v>32148</v>
      </c>
      <c r="K1678" s="5">
        <v>-911.63</v>
      </c>
      <c r="L1678" s="5">
        <v>31236.37</v>
      </c>
      <c r="M1678" s="5">
        <v>-20811.28</v>
      </c>
      <c r="N1678" s="5">
        <v>-1019.27</v>
      </c>
      <c r="O1678" s="5">
        <v>-534.57000000000005</v>
      </c>
      <c r="P1678" s="5">
        <f>Table1[[#This Row],[Net Sales]]+(Table1[[#This Row],[Cost of Goods Sold]]+Table1[[#This Row],[Distribution]]+Table1[[#This Row],[Warehousing]])</f>
        <v>8871.25</v>
      </c>
      <c r="Q1678" s="12">
        <f>Table1[[#This Row],[PROFIT]]/Table1[[#This Row],[Net Sales]]</f>
        <v>0.2840038711284314</v>
      </c>
      <c r="R1678" s="14">
        <f>ABS(Table1[[#This Row],[Distribution]])+ABS(Table1[[#This Row],[Warehousing]])</f>
        <v>1553.8400000000001</v>
      </c>
      <c r="S1678" s="12">
        <f>ABS(Table1[[#This Row],[Discounts]]/Table1[[#This Row],[Gross Sales]])</f>
        <v>2.8357285056613165E-2</v>
      </c>
      <c r="T1678" s="17">
        <f>Table1[[#This Row],[logistics cost]]/Table1[[#This Row],[Net Sales]]</f>
        <v>4.9744576594527475E-2</v>
      </c>
      <c r="U1678" s="1">
        <f>Table1[[#This Row],[PROFIT]]/Table1[[#This Row],[Volume]]</f>
        <v>99.342105263157904</v>
      </c>
      <c r="V1678" s="1">
        <f>ABS(Table1[[#This Row],[Discounts]])</f>
        <v>911.63</v>
      </c>
    </row>
    <row r="1679" spans="1:22" ht="21.75" customHeight="1" x14ac:dyDescent="0.3">
      <c r="A1679" s="1">
        <v>1130010</v>
      </c>
      <c r="B1679" s="1" t="s">
        <v>26</v>
      </c>
      <c r="C1679" s="1">
        <v>202401</v>
      </c>
      <c r="D1679" s="1" t="s">
        <v>27</v>
      </c>
      <c r="E1679" s="1" t="s">
        <v>28</v>
      </c>
      <c r="F1679" s="1" t="s">
        <v>29</v>
      </c>
      <c r="G1679" s="1" t="s">
        <v>40</v>
      </c>
      <c r="H1679" s="1" t="s">
        <v>34</v>
      </c>
      <c r="I1679" s="5">
        <v>76.099999999999994</v>
      </c>
      <c r="J1679" s="5">
        <v>27396</v>
      </c>
      <c r="K1679" s="5">
        <v>-2551.86</v>
      </c>
      <c r="L1679" s="5">
        <v>24844.14</v>
      </c>
      <c r="M1679" s="5">
        <v>-16848.21</v>
      </c>
      <c r="N1679" s="5">
        <v>-597.11</v>
      </c>
      <c r="O1679" s="5">
        <v>-285.16000000000003</v>
      </c>
      <c r="P1679" s="5">
        <f>Table1[[#This Row],[Net Sales]]+(Table1[[#This Row],[Cost of Goods Sold]]+Table1[[#This Row],[Distribution]]+Table1[[#This Row],[Warehousing]])</f>
        <v>7113.66</v>
      </c>
      <c r="Q1679" s="12">
        <f>Table1[[#This Row],[PROFIT]]/Table1[[#This Row],[Net Sales]]</f>
        <v>0.2863315051356175</v>
      </c>
      <c r="R1679" s="14">
        <f>ABS(Table1[[#This Row],[Distribution]])+ABS(Table1[[#This Row],[Warehousing]])</f>
        <v>882.27</v>
      </c>
      <c r="S1679" s="12">
        <f>ABS(Table1[[#This Row],[Discounts]]/Table1[[#This Row],[Gross Sales]])</f>
        <v>9.314717477003942E-2</v>
      </c>
      <c r="T1679" s="17">
        <f>Table1[[#This Row],[logistics cost]]/Table1[[#This Row],[Net Sales]]</f>
        <v>3.5512197242488573E-2</v>
      </c>
      <c r="U1679" s="1">
        <f>Table1[[#This Row],[PROFIT]]/Table1[[#This Row],[Volume]]</f>
        <v>93.477792378449408</v>
      </c>
      <c r="V1679" s="1">
        <f>ABS(Table1[[#This Row],[Discounts]])</f>
        <v>2551.86</v>
      </c>
    </row>
    <row r="1680" spans="1:22" ht="21.75" customHeight="1" x14ac:dyDescent="0.3">
      <c r="A1680" s="1">
        <v>1130010</v>
      </c>
      <c r="B1680" s="1" t="s">
        <v>26</v>
      </c>
      <c r="C1680" s="1">
        <v>202505</v>
      </c>
      <c r="D1680" s="1" t="s">
        <v>27</v>
      </c>
      <c r="E1680" s="1" t="s">
        <v>28</v>
      </c>
      <c r="F1680" s="1" t="s">
        <v>29</v>
      </c>
      <c r="G1680" s="1" t="s">
        <v>40</v>
      </c>
      <c r="H1680" s="1" t="s">
        <v>34</v>
      </c>
      <c r="I1680" s="5">
        <v>298.39999999999998</v>
      </c>
      <c r="J1680" s="5">
        <v>107424</v>
      </c>
      <c r="K1680" s="5">
        <v>-9493.48</v>
      </c>
      <c r="L1680" s="5">
        <v>97930.52</v>
      </c>
      <c r="M1680" s="5">
        <v>-64314.25</v>
      </c>
      <c r="N1680" s="5">
        <v>-2810.48</v>
      </c>
      <c r="O1680" s="5">
        <v>-1909.47</v>
      </c>
      <c r="P1680" s="5">
        <f>Table1[[#This Row],[Net Sales]]+(Table1[[#This Row],[Cost of Goods Sold]]+Table1[[#This Row],[Distribution]]+Table1[[#This Row],[Warehousing]])</f>
        <v>28896.320000000007</v>
      </c>
      <c r="Q1680" s="12">
        <f>Table1[[#This Row],[PROFIT]]/Table1[[#This Row],[Net Sales]]</f>
        <v>0.2950696064924398</v>
      </c>
      <c r="R1680" s="14">
        <f>ABS(Table1[[#This Row],[Distribution]])+ABS(Table1[[#This Row],[Warehousing]])</f>
        <v>4719.95</v>
      </c>
      <c r="S1680" s="12">
        <f>ABS(Table1[[#This Row],[Discounts]]/Table1[[#This Row],[Gross Sales]])</f>
        <v>8.8373920166815612E-2</v>
      </c>
      <c r="T1680" s="17">
        <f>Table1[[#This Row],[logistics cost]]/Table1[[#This Row],[Net Sales]]</f>
        <v>4.819692573877888E-2</v>
      </c>
      <c r="U1680" s="1">
        <f>Table1[[#This Row],[PROFIT]]/Table1[[#This Row],[Volume]]</f>
        <v>96.837533512064368</v>
      </c>
      <c r="V1680" s="1">
        <f>ABS(Table1[[#This Row],[Discounts]])</f>
        <v>9493.48</v>
      </c>
    </row>
    <row r="1681" spans="1:22" ht="21.75" customHeight="1" x14ac:dyDescent="0.3">
      <c r="A1681" s="1">
        <v>1110010</v>
      </c>
      <c r="B1681" s="1" t="s">
        <v>15</v>
      </c>
      <c r="C1681" s="1">
        <v>202507</v>
      </c>
      <c r="D1681" s="1" t="s">
        <v>16</v>
      </c>
      <c r="E1681" s="1" t="s">
        <v>17</v>
      </c>
      <c r="F1681" s="1" t="s">
        <v>18</v>
      </c>
      <c r="G1681" s="1" t="s">
        <v>43</v>
      </c>
      <c r="H1681" s="1" t="s">
        <v>31</v>
      </c>
      <c r="I1681" s="5">
        <v>70.2</v>
      </c>
      <c r="J1681" s="5">
        <v>29484</v>
      </c>
      <c r="K1681" s="5">
        <v>-907.4</v>
      </c>
      <c r="L1681" s="5">
        <v>28576.6</v>
      </c>
      <c r="M1681" s="5">
        <v>-19013.34</v>
      </c>
      <c r="N1681" s="5">
        <v>-596.97</v>
      </c>
      <c r="O1681" s="5">
        <v>-380.81</v>
      </c>
      <c r="P1681" s="5">
        <f>Table1[[#This Row],[Net Sales]]+(Table1[[#This Row],[Cost of Goods Sold]]+Table1[[#This Row],[Distribution]]+Table1[[#This Row],[Warehousing]])</f>
        <v>8585.4799999999959</v>
      </c>
      <c r="Q1681" s="12">
        <f>Table1[[#This Row],[PROFIT]]/Table1[[#This Row],[Net Sales]]</f>
        <v>0.30043742082683023</v>
      </c>
      <c r="R1681" s="14">
        <f>ABS(Table1[[#This Row],[Distribution]])+ABS(Table1[[#This Row],[Warehousing]])</f>
        <v>977.78</v>
      </c>
      <c r="S1681" s="12">
        <f>ABS(Table1[[#This Row],[Discounts]]/Table1[[#This Row],[Gross Sales]])</f>
        <v>3.0776014109347442E-2</v>
      </c>
      <c r="T1681" s="17">
        <f>Table1[[#This Row],[logistics cost]]/Table1[[#This Row],[Net Sales]]</f>
        <v>3.4216106884653881E-2</v>
      </c>
      <c r="U1681" s="1">
        <f>Table1[[#This Row],[PROFIT]]/Table1[[#This Row],[Volume]]</f>
        <v>122.30028490028484</v>
      </c>
      <c r="V1681" s="1">
        <f>ABS(Table1[[#This Row],[Discounts]])</f>
        <v>907.4</v>
      </c>
    </row>
    <row r="1682" spans="1:22" ht="21.75" customHeight="1" x14ac:dyDescent="0.3">
      <c r="A1682" s="1">
        <v>1120020</v>
      </c>
      <c r="B1682" s="1" t="s">
        <v>21</v>
      </c>
      <c r="C1682" s="1">
        <v>202502</v>
      </c>
      <c r="D1682" s="1" t="s">
        <v>22</v>
      </c>
      <c r="E1682" s="1" t="s">
        <v>23</v>
      </c>
      <c r="F1682" s="1" t="s">
        <v>24</v>
      </c>
      <c r="G1682" s="1" t="s">
        <v>42</v>
      </c>
      <c r="H1682" s="1" t="s">
        <v>20</v>
      </c>
      <c r="I1682" s="5">
        <v>112.2</v>
      </c>
      <c r="J1682" s="5">
        <v>42636</v>
      </c>
      <c r="K1682" s="5">
        <v>-3727.37</v>
      </c>
      <c r="L1682" s="5">
        <v>38908.629999999997</v>
      </c>
      <c r="M1682" s="5">
        <v>-25544.51</v>
      </c>
      <c r="N1682" s="5">
        <v>-957.89</v>
      </c>
      <c r="O1682" s="5">
        <v>-511.72</v>
      </c>
      <c r="P1682" s="5">
        <f>Table1[[#This Row],[Net Sales]]+(Table1[[#This Row],[Cost of Goods Sold]]+Table1[[#This Row],[Distribution]]+Table1[[#This Row],[Warehousing]])</f>
        <v>11894.509999999998</v>
      </c>
      <c r="Q1682" s="12">
        <f>Table1[[#This Row],[PROFIT]]/Table1[[#This Row],[Net Sales]]</f>
        <v>0.30570364466700573</v>
      </c>
      <c r="R1682" s="14">
        <f>ABS(Table1[[#This Row],[Distribution]])+ABS(Table1[[#This Row],[Warehousing]])</f>
        <v>1469.6100000000001</v>
      </c>
      <c r="S1682" s="12">
        <f>ABS(Table1[[#This Row],[Discounts]]/Table1[[#This Row],[Gross Sales]])</f>
        <v>8.7423069706351442E-2</v>
      </c>
      <c r="T1682" s="17">
        <f>Table1[[#This Row],[logistics cost]]/Table1[[#This Row],[Net Sales]]</f>
        <v>3.7770797892395604E-2</v>
      </c>
      <c r="U1682" s="1">
        <f>Table1[[#This Row],[PROFIT]]/Table1[[#This Row],[Volume]]</f>
        <v>106.01167557932263</v>
      </c>
      <c r="V1682" s="1">
        <f>ABS(Table1[[#This Row],[Discounts]])</f>
        <v>3727.37</v>
      </c>
    </row>
    <row r="1683" spans="1:22" ht="21.75" customHeight="1" x14ac:dyDescent="0.3">
      <c r="A1683" s="1">
        <v>1130010</v>
      </c>
      <c r="B1683" s="1" t="s">
        <v>26</v>
      </c>
      <c r="C1683" s="1">
        <v>202409</v>
      </c>
      <c r="D1683" s="1" t="s">
        <v>27</v>
      </c>
      <c r="E1683" s="1" t="s">
        <v>28</v>
      </c>
      <c r="F1683" s="1" t="s">
        <v>29</v>
      </c>
      <c r="G1683" s="1" t="s">
        <v>39</v>
      </c>
      <c r="H1683" s="1" t="s">
        <v>37</v>
      </c>
      <c r="I1683" s="5">
        <v>125.1</v>
      </c>
      <c r="J1683" s="5">
        <v>45036</v>
      </c>
      <c r="K1683" s="5">
        <v>-4777.5200000000004</v>
      </c>
      <c r="L1683" s="5">
        <v>40258.480000000003</v>
      </c>
      <c r="M1683" s="5">
        <v>-25053.759999999998</v>
      </c>
      <c r="N1683" s="5">
        <v>-989.93</v>
      </c>
      <c r="O1683" s="5">
        <v>-766.67</v>
      </c>
      <c r="P1683" s="5">
        <f>Table1[[#This Row],[Net Sales]]+(Table1[[#This Row],[Cost of Goods Sold]]+Table1[[#This Row],[Distribution]]+Table1[[#This Row],[Warehousing]])</f>
        <v>13448.120000000006</v>
      </c>
      <c r="Q1683" s="12">
        <f>Table1[[#This Row],[PROFIT]]/Table1[[#This Row],[Net Sales]]</f>
        <v>0.3340444050545377</v>
      </c>
      <c r="R1683" s="14">
        <f>ABS(Table1[[#This Row],[Distribution]])+ABS(Table1[[#This Row],[Warehousing]])</f>
        <v>1756.6</v>
      </c>
      <c r="S1683" s="12">
        <f>ABS(Table1[[#This Row],[Discounts]]/Table1[[#This Row],[Gross Sales]])</f>
        <v>0.10608224531485923</v>
      </c>
      <c r="T1683" s="17">
        <f>Table1[[#This Row],[logistics cost]]/Table1[[#This Row],[Net Sales]]</f>
        <v>4.3633043274361072E-2</v>
      </c>
      <c r="U1683" s="1">
        <f>Table1[[#This Row],[PROFIT]]/Table1[[#This Row],[Volume]]</f>
        <v>107.49896083133498</v>
      </c>
      <c r="V1683" s="1">
        <f>ABS(Table1[[#This Row],[Discounts]])</f>
        <v>4777.5200000000004</v>
      </c>
    </row>
    <row r="1684" spans="1:22" ht="21.75" customHeight="1" x14ac:dyDescent="0.3">
      <c r="A1684" s="1">
        <v>1120010</v>
      </c>
      <c r="B1684" s="1" t="s">
        <v>32</v>
      </c>
      <c r="C1684" s="1">
        <v>202401</v>
      </c>
      <c r="D1684" s="1" t="s">
        <v>22</v>
      </c>
      <c r="E1684" s="1" t="s">
        <v>17</v>
      </c>
      <c r="F1684" s="1" t="s">
        <v>18</v>
      </c>
      <c r="G1684" s="1" t="s">
        <v>35</v>
      </c>
      <c r="H1684" s="1" t="s">
        <v>31</v>
      </c>
      <c r="I1684" s="5">
        <v>68.400000000000006</v>
      </c>
      <c r="J1684" s="5">
        <v>32832</v>
      </c>
      <c r="K1684" s="5">
        <v>-683.26</v>
      </c>
      <c r="L1684" s="5">
        <v>32148.74</v>
      </c>
      <c r="M1684" s="5">
        <v>-21768.57</v>
      </c>
      <c r="N1684" s="5">
        <v>-931.83</v>
      </c>
      <c r="O1684" s="5">
        <v>-449.11</v>
      </c>
      <c r="P1684" s="5">
        <f>Table1[[#This Row],[Net Sales]]+(Table1[[#This Row],[Cost of Goods Sold]]+Table1[[#This Row],[Distribution]]+Table1[[#This Row],[Warehousing]])</f>
        <v>8999.23</v>
      </c>
      <c r="Q1684" s="12">
        <f>Table1[[#This Row],[PROFIT]]/Table1[[#This Row],[Net Sales]]</f>
        <v>0.2799248119833001</v>
      </c>
      <c r="R1684" s="14">
        <f>ABS(Table1[[#This Row],[Distribution]])+ABS(Table1[[#This Row],[Warehousing]])</f>
        <v>1380.94</v>
      </c>
      <c r="S1684" s="12">
        <f>ABS(Table1[[#This Row],[Discounts]]/Table1[[#This Row],[Gross Sales]])</f>
        <v>2.0810794346978558E-2</v>
      </c>
      <c r="T1684" s="17">
        <f>Table1[[#This Row],[logistics cost]]/Table1[[#This Row],[Net Sales]]</f>
        <v>4.2954716110180369E-2</v>
      </c>
      <c r="U1684" s="1">
        <f>Table1[[#This Row],[PROFIT]]/Table1[[#This Row],[Volume]]</f>
        <v>131.56769005847951</v>
      </c>
      <c r="V1684" s="1">
        <f>ABS(Table1[[#This Row],[Discounts]])</f>
        <v>683.26</v>
      </c>
    </row>
    <row r="1685" spans="1:22" ht="21.75" customHeight="1" x14ac:dyDescent="0.3">
      <c r="A1685" s="1">
        <v>1120020</v>
      </c>
      <c r="B1685" s="1" t="s">
        <v>21</v>
      </c>
      <c r="C1685" s="1">
        <v>202409</v>
      </c>
      <c r="D1685" s="1" t="s">
        <v>22</v>
      </c>
      <c r="E1685" s="1" t="s">
        <v>23</v>
      </c>
      <c r="F1685" s="1" t="s">
        <v>24</v>
      </c>
      <c r="G1685" s="1" t="s">
        <v>25</v>
      </c>
      <c r="H1685" s="1" t="s">
        <v>20</v>
      </c>
      <c r="I1685" s="5">
        <v>68.900000000000006</v>
      </c>
      <c r="J1685" s="5">
        <v>26182</v>
      </c>
      <c r="K1685" s="5">
        <v>-2277.44</v>
      </c>
      <c r="L1685" s="5">
        <v>23904.560000000001</v>
      </c>
      <c r="M1685" s="5">
        <v>-16168.93</v>
      </c>
      <c r="N1685" s="5">
        <v>-485.9</v>
      </c>
      <c r="O1685" s="5">
        <v>-446.67</v>
      </c>
      <c r="P1685" s="5">
        <f>Table1[[#This Row],[Net Sales]]+(Table1[[#This Row],[Cost of Goods Sold]]+Table1[[#This Row],[Distribution]]+Table1[[#This Row],[Warehousing]])</f>
        <v>6803.0600000000013</v>
      </c>
      <c r="Q1685" s="12">
        <f>Table1[[#This Row],[PROFIT]]/Table1[[#This Row],[Net Sales]]</f>
        <v>0.28459256309256481</v>
      </c>
      <c r="R1685" s="14">
        <f>ABS(Table1[[#This Row],[Distribution]])+ABS(Table1[[#This Row],[Warehousing]])</f>
        <v>932.56999999999994</v>
      </c>
      <c r="S1685" s="12">
        <f>ABS(Table1[[#This Row],[Discounts]]/Table1[[#This Row],[Gross Sales]])</f>
        <v>8.6984951493392415E-2</v>
      </c>
      <c r="T1685" s="17">
        <f>Table1[[#This Row],[logistics cost]]/Table1[[#This Row],[Net Sales]]</f>
        <v>3.9012221935898421E-2</v>
      </c>
      <c r="U1685" s="1">
        <f>Table1[[#This Row],[PROFIT]]/Table1[[#This Row],[Volume]]</f>
        <v>98.738171262699581</v>
      </c>
      <c r="V1685" s="1">
        <f>ABS(Table1[[#This Row],[Discounts]])</f>
        <v>2277.44</v>
      </c>
    </row>
    <row r="1686" spans="1:22" ht="21.75" customHeight="1" x14ac:dyDescent="0.3">
      <c r="A1686" s="1">
        <v>1120010</v>
      </c>
      <c r="B1686" s="1" t="s">
        <v>32</v>
      </c>
      <c r="C1686" s="1">
        <v>202507</v>
      </c>
      <c r="D1686" s="1" t="s">
        <v>22</v>
      </c>
      <c r="E1686" s="1" t="s">
        <v>17</v>
      </c>
      <c r="F1686" s="1" t="s">
        <v>18</v>
      </c>
      <c r="G1686" s="1" t="s">
        <v>42</v>
      </c>
      <c r="H1686" s="1" t="s">
        <v>20</v>
      </c>
      <c r="I1686" s="5">
        <v>33.5</v>
      </c>
      <c r="J1686" s="5">
        <v>16080</v>
      </c>
      <c r="K1686" s="5">
        <v>-1283.81</v>
      </c>
      <c r="L1686" s="5">
        <v>14796.19</v>
      </c>
      <c r="M1686" s="5">
        <v>-9428.92</v>
      </c>
      <c r="N1686" s="5">
        <v>-330.21</v>
      </c>
      <c r="O1686" s="5">
        <v>-182.71</v>
      </c>
      <c r="P1686" s="5">
        <f>Table1[[#This Row],[Net Sales]]+(Table1[[#This Row],[Cost of Goods Sold]]+Table1[[#This Row],[Distribution]]+Table1[[#This Row],[Warehousing]])</f>
        <v>4854.3500000000022</v>
      </c>
      <c r="Q1686" s="12">
        <f>Table1[[#This Row],[PROFIT]]/Table1[[#This Row],[Net Sales]]</f>
        <v>0.32808108033216671</v>
      </c>
      <c r="R1686" s="14">
        <f>ABS(Table1[[#This Row],[Distribution]])+ABS(Table1[[#This Row],[Warehousing]])</f>
        <v>512.91999999999996</v>
      </c>
      <c r="S1686" s="12">
        <f>ABS(Table1[[#This Row],[Discounts]]/Table1[[#This Row],[Gross Sales]])</f>
        <v>7.9838930348258702E-2</v>
      </c>
      <c r="T1686" s="17">
        <f>Table1[[#This Row],[logistics cost]]/Table1[[#This Row],[Net Sales]]</f>
        <v>3.466568082729405E-2</v>
      </c>
      <c r="U1686" s="1">
        <f>Table1[[#This Row],[PROFIT]]/Table1[[#This Row],[Volume]]</f>
        <v>144.90597014925379</v>
      </c>
      <c r="V1686" s="1">
        <f>ABS(Table1[[#This Row],[Discounts]])</f>
        <v>1283.81</v>
      </c>
    </row>
    <row r="1687" spans="1:22" ht="21.75" customHeight="1" x14ac:dyDescent="0.3">
      <c r="A1687" s="1">
        <v>1120020</v>
      </c>
      <c r="B1687" s="1" t="s">
        <v>21</v>
      </c>
      <c r="C1687" s="1">
        <v>202506</v>
      </c>
      <c r="D1687" s="1" t="s">
        <v>22</v>
      </c>
      <c r="E1687" s="1" t="s">
        <v>23</v>
      </c>
      <c r="F1687" s="1" t="s">
        <v>24</v>
      </c>
      <c r="G1687" s="1" t="s">
        <v>33</v>
      </c>
      <c r="H1687" s="1" t="s">
        <v>34</v>
      </c>
      <c r="I1687" s="5">
        <v>214</v>
      </c>
      <c r="J1687" s="5">
        <v>81320</v>
      </c>
      <c r="K1687" s="5">
        <v>-5727.07</v>
      </c>
      <c r="L1687" s="5">
        <v>75592.929999999993</v>
      </c>
      <c r="M1687" s="5">
        <v>-48815.65</v>
      </c>
      <c r="N1687" s="5">
        <v>-2008.92</v>
      </c>
      <c r="O1687" s="5">
        <v>-941.58</v>
      </c>
      <c r="P1687" s="5">
        <f>Table1[[#This Row],[Net Sales]]+(Table1[[#This Row],[Cost of Goods Sold]]+Table1[[#This Row],[Distribution]]+Table1[[#This Row],[Warehousing]])</f>
        <v>23826.779999999992</v>
      </c>
      <c r="Q1687" s="12">
        <f>Table1[[#This Row],[PROFIT]]/Table1[[#This Row],[Net Sales]]</f>
        <v>0.31519852451809971</v>
      </c>
      <c r="R1687" s="14">
        <f>ABS(Table1[[#This Row],[Distribution]])+ABS(Table1[[#This Row],[Warehousing]])</f>
        <v>2950.5</v>
      </c>
      <c r="S1687" s="12">
        <f>ABS(Table1[[#This Row],[Discounts]]/Table1[[#This Row],[Gross Sales]])</f>
        <v>7.0426340383669447E-2</v>
      </c>
      <c r="T1687" s="17">
        <f>Table1[[#This Row],[logistics cost]]/Table1[[#This Row],[Net Sales]]</f>
        <v>3.903142793909431E-2</v>
      </c>
      <c r="U1687" s="1">
        <f>Table1[[#This Row],[PROFIT]]/Table1[[#This Row],[Volume]]</f>
        <v>111.34009345794388</v>
      </c>
      <c r="V1687" s="1">
        <f>ABS(Table1[[#This Row],[Discounts]])</f>
        <v>5727.07</v>
      </c>
    </row>
    <row r="1688" spans="1:22" ht="21.75" customHeight="1" x14ac:dyDescent="0.3">
      <c r="A1688" s="1">
        <v>1120020</v>
      </c>
      <c r="B1688" s="1" t="s">
        <v>21</v>
      </c>
      <c r="C1688" s="1">
        <v>202405</v>
      </c>
      <c r="D1688" s="1" t="s">
        <v>22</v>
      </c>
      <c r="E1688" s="1" t="s">
        <v>23</v>
      </c>
      <c r="F1688" s="1" t="s">
        <v>24</v>
      </c>
      <c r="G1688" s="1" t="s">
        <v>25</v>
      </c>
      <c r="H1688" s="1" t="s">
        <v>20</v>
      </c>
      <c r="I1688" s="5">
        <v>112.4</v>
      </c>
      <c r="J1688" s="5">
        <v>42712</v>
      </c>
      <c r="K1688" s="5">
        <v>-3499.42</v>
      </c>
      <c r="L1688" s="5">
        <v>39212.58</v>
      </c>
      <c r="M1688" s="5">
        <v>-24709.47</v>
      </c>
      <c r="N1688" s="5">
        <v>-1013.5</v>
      </c>
      <c r="O1688" s="5">
        <v>-492.94</v>
      </c>
      <c r="P1688" s="5">
        <f>Table1[[#This Row],[Net Sales]]+(Table1[[#This Row],[Cost of Goods Sold]]+Table1[[#This Row],[Distribution]]+Table1[[#This Row],[Warehousing]])</f>
        <v>12996.670000000002</v>
      </c>
      <c r="Q1688" s="12">
        <f>Table1[[#This Row],[PROFIT]]/Table1[[#This Row],[Net Sales]]</f>
        <v>0.33144133846842011</v>
      </c>
      <c r="R1688" s="14">
        <f>ABS(Table1[[#This Row],[Distribution]])+ABS(Table1[[#This Row],[Warehousing]])</f>
        <v>1506.44</v>
      </c>
      <c r="S1688" s="12">
        <f>ABS(Table1[[#This Row],[Discounts]]/Table1[[#This Row],[Gross Sales]])</f>
        <v>8.1930604982206404E-2</v>
      </c>
      <c r="T1688" s="17">
        <f>Table1[[#This Row],[logistics cost]]/Table1[[#This Row],[Net Sales]]</f>
        <v>3.8417263031404719E-2</v>
      </c>
      <c r="U1688" s="1">
        <f>Table1[[#This Row],[PROFIT]]/Table1[[#This Row],[Volume]]</f>
        <v>115.62873665480429</v>
      </c>
      <c r="V1688" s="1">
        <f>ABS(Table1[[#This Row],[Discounts]])</f>
        <v>3499.42</v>
      </c>
    </row>
    <row r="1689" spans="1:22" ht="21.75" customHeight="1" x14ac:dyDescent="0.3">
      <c r="A1689" s="1">
        <v>1110020</v>
      </c>
      <c r="B1689" s="1" t="s">
        <v>41</v>
      </c>
      <c r="C1689" s="1">
        <v>202512</v>
      </c>
      <c r="D1689" s="1" t="s">
        <v>16</v>
      </c>
      <c r="E1689" s="1" t="s">
        <v>28</v>
      </c>
      <c r="F1689" s="1" t="s">
        <v>29</v>
      </c>
      <c r="G1689" s="1" t="s">
        <v>30</v>
      </c>
      <c r="H1689" s="1" t="s">
        <v>31</v>
      </c>
      <c r="I1689" s="5">
        <v>28</v>
      </c>
      <c r="J1689" s="5">
        <v>12600</v>
      </c>
      <c r="K1689" s="5">
        <v>-276.60000000000002</v>
      </c>
      <c r="L1689" s="5">
        <v>12323.4</v>
      </c>
      <c r="M1689" s="5">
        <v>-8329.44</v>
      </c>
      <c r="N1689" s="5">
        <v>-322.75</v>
      </c>
      <c r="O1689" s="5">
        <v>-190.07</v>
      </c>
      <c r="P1689" s="5">
        <f>Table1[[#This Row],[Net Sales]]+(Table1[[#This Row],[Cost of Goods Sold]]+Table1[[#This Row],[Distribution]]+Table1[[#This Row],[Warehousing]])</f>
        <v>3481.1399999999994</v>
      </c>
      <c r="Q1689" s="12">
        <f>Table1[[#This Row],[PROFIT]]/Table1[[#This Row],[Net Sales]]</f>
        <v>0.28248210721067235</v>
      </c>
      <c r="R1689" s="14">
        <f>ABS(Table1[[#This Row],[Distribution]])+ABS(Table1[[#This Row],[Warehousing]])</f>
        <v>512.81999999999994</v>
      </c>
      <c r="S1689" s="12">
        <f>ABS(Table1[[#This Row],[Discounts]]/Table1[[#This Row],[Gross Sales]])</f>
        <v>2.1952380952380956E-2</v>
      </c>
      <c r="T1689" s="17">
        <f>Table1[[#This Row],[logistics cost]]/Table1[[#This Row],[Net Sales]]</f>
        <v>4.161351575052339E-2</v>
      </c>
      <c r="U1689" s="1">
        <f>Table1[[#This Row],[PROFIT]]/Table1[[#This Row],[Volume]]</f>
        <v>124.32642857142855</v>
      </c>
      <c r="V1689" s="1">
        <f>ABS(Table1[[#This Row],[Discounts]])</f>
        <v>276.60000000000002</v>
      </c>
    </row>
    <row r="1690" spans="1:22" ht="21.75" customHeight="1" x14ac:dyDescent="0.3">
      <c r="A1690" s="1">
        <v>1130010</v>
      </c>
      <c r="B1690" s="1" t="s">
        <v>26</v>
      </c>
      <c r="C1690" s="1">
        <v>202405</v>
      </c>
      <c r="D1690" s="1" t="s">
        <v>27</v>
      </c>
      <c r="E1690" s="1" t="s">
        <v>28</v>
      </c>
      <c r="F1690" s="1" t="s">
        <v>29</v>
      </c>
      <c r="G1690" s="1" t="s">
        <v>25</v>
      </c>
      <c r="H1690" s="1" t="s">
        <v>20</v>
      </c>
      <c r="I1690" s="5">
        <v>106.1</v>
      </c>
      <c r="J1690" s="5">
        <v>38196</v>
      </c>
      <c r="K1690" s="5">
        <v>-3269.23</v>
      </c>
      <c r="L1690" s="5">
        <v>34926.769999999997</v>
      </c>
      <c r="M1690" s="5">
        <v>-21661.57</v>
      </c>
      <c r="N1690" s="5">
        <v>-865.87</v>
      </c>
      <c r="O1690" s="5">
        <v>-621.23</v>
      </c>
      <c r="P1690" s="5">
        <f>Table1[[#This Row],[Net Sales]]+(Table1[[#This Row],[Cost of Goods Sold]]+Table1[[#This Row],[Distribution]]+Table1[[#This Row],[Warehousing]])</f>
        <v>11778.099999999999</v>
      </c>
      <c r="Q1690" s="12">
        <f>Table1[[#This Row],[PROFIT]]/Table1[[#This Row],[Net Sales]]</f>
        <v>0.33722270911395469</v>
      </c>
      <c r="R1690" s="14">
        <f>ABS(Table1[[#This Row],[Distribution]])+ABS(Table1[[#This Row],[Warehousing]])</f>
        <v>1487.1</v>
      </c>
      <c r="S1690" s="12">
        <f>ABS(Table1[[#This Row],[Discounts]]/Table1[[#This Row],[Gross Sales]])</f>
        <v>8.5590899570635676E-2</v>
      </c>
      <c r="T1690" s="17">
        <f>Table1[[#This Row],[logistics cost]]/Table1[[#This Row],[Net Sales]]</f>
        <v>4.2577656050072771E-2</v>
      </c>
      <c r="U1690" s="1">
        <f>Table1[[#This Row],[PROFIT]]/Table1[[#This Row],[Volume]]</f>
        <v>111.00942507068802</v>
      </c>
      <c r="V1690" s="1">
        <f>ABS(Table1[[#This Row],[Discounts]])</f>
        <v>3269.23</v>
      </c>
    </row>
    <row r="1691" spans="1:22" ht="21.75" customHeight="1" x14ac:dyDescent="0.3">
      <c r="A1691" s="1">
        <v>1120010</v>
      </c>
      <c r="B1691" s="1" t="s">
        <v>32</v>
      </c>
      <c r="C1691" s="1">
        <v>202503</v>
      </c>
      <c r="D1691" s="1" t="s">
        <v>22</v>
      </c>
      <c r="E1691" s="1" t="s">
        <v>17</v>
      </c>
      <c r="F1691" s="1" t="s">
        <v>18</v>
      </c>
      <c r="G1691" s="1" t="s">
        <v>36</v>
      </c>
      <c r="H1691" s="1" t="s">
        <v>37</v>
      </c>
      <c r="I1691" s="5">
        <v>134.4</v>
      </c>
      <c r="J1691" s="5">
        <v>64512</v>
      </c>
      <c r="K1691" s="5">
        <v>-6452.39</v>
      </c>
      <c r="L1691" s="5">
        <v>58059.61</v>
      </c>
      <c r="M1691" s="5">
        <v>-38906.410000000003</v>
      </c>
      <c r="N1691" s="5">
        <v>-1781.96</v>
      </c>
      <c r="O1691" s="5">
        <v>-877.15</v>
      </c>
      <c r="P1691" s="5">
        <f>Table1[[#This Row],[Net Sales]]+(Table1[[#This Row],[Cost of Goods Sold]]+Table1[[#This Row],[Distribution]]+Table1[[#This Row],[Warehousing]])</f>
        <v>16494.089999999997</v>
      </c>
      <c r="Q1691" s="12">
        <f>Table1[[#This Row],[PROFIT]]/Table1[[#This Row],[Net Sales]]</f>
        <v>0.28408888726603565</v>
      </c>
      <c r="R1691" s="14">
        <f>ABS(Table1[[#This Row],[Distribution]])+ABS(Table1[[#This Row],[Warehousing]])</f>
        <v>2659.11</v>
      </c>
      <c r="S1691" s="12">
        <f>ABS(Table1[[#This Row],[Discounts]]/Table1[[#This Row],[Gross Sales]])</f>
        <v>0.10001844618055557</v>
      </c>
      <c r="T1691" s="17">
        <f>Table1[[#This Row],[logistics cost]]/Table1[[#This Row],[Net Sales]]</f>
        <v>4.5799653149581961E-2</v>
      </c>
      <c r="U1691" s="1">
        <f>Table1[[#This Row],[PROFIT]]/Table1[[#This Row],[Volume]]</f>
        <v>122.7238839285714</v>
      </c>
      <c r="V1691" s="1">
        <f>ABS(Table1[[#This Row],[Discounts]])</f>
        <v>6452.39</v>
      </c>
    </row>
    <row r="1692" spans="1:22" ht="21.75" customHeight="1" x14ac:dyDescent="0.3">
      <c r="A1692" s="1">
        <v>1120020</v>
      </c>
      <c r="B1692" s="1" t="s">
        <v>21</v>
      </c>
      <c r="C1692" s="1">
        <v>202412</v>
      </c>
      <c r="D1692" s="1" t="s">
        <v>22</v>
      </c>
      <c r="E1692" s="1" t="s">
        <v>23</v>
      </c>
      <c r="F1692" s="1" t="s">
        <v>24</v>
      </c>
      <c r="G1692" s="1" t="s">
        <v>33</v>
      </c>
      <c r="H1692" s="1" t="s">
        <v>34</v>
      </c>
      <c r="I1692" s="5">
        <v>247.3</v>
      </c>
      <c r="J1692" s="5">
        <v>93974</v>
      </c>
      <c r="K1692" s="5">
        <v>-7574.04</v>
      </c>
      <c r="L1692" s="5">
        <v>86399.96</v>
      </c>
      <c r="M1692" s="5">
        <v>-55578.75</v>
      </c>
      <c r="N1692" s="5">
        <v>-2055.11</v>
      </c>
      <c r="O1692" s="5">
        <v>-1680.43</v>
      </c>
      <c r="P1692" s="5">
        <f>Table1[[#This Row],[Net Sales]]+(Table1[[#This Row],[Cost of Goods Sold]]+Table1[[#This Row],[Distribution]]+Table1[[#This Row],[Warehousing]])</f>
        <v>27085.670000000006</v>
      </c>
      <c r="Q1692" s="12">
        <f>Table1[[#This Row],[PROFIT]]/Table1[[#This Row],[Net Sales]]</f>
        <v>0.31349169606097044</v>
      </c>
      <c r="R1692" s="14">
        <f>ABS(Table1[[#This Row],[Distribution]])+ABS(Table1[[#This Row],[Warehousing]])</f>
        <v>3735.54</v>
      </c>
      <c r="S1692" s="12">
        <f>ABS(Table1[[#This Row],[Discounts]]/Table1[[#This Row],[Gross Sales]])</f>
        <v>8.059718645582821E-2</v>
      </c>
      <c r="T1692" s="17">
        <f>Table1[[#This Row],[logistics cost]]/Table1[[#This Row],[Net Sales]]</f>
        <v>4.3235436683072538E-2</v>
      </c>
      <c r="U1692" s="1">
        <f>Table1[[#This Row],[PROFIT]]/Table1[[#This Row],[Volume]]</f>
        <v>109.52555600485242</v>
      </c>
      <c r="V1692" s="1">
        <f>ABS(Table1[[#This Row],[Discounts]])</f>
        <v>7574.04</v>
      </c>
    </row>
    <row r="1693" spans="1:22" ht="21.75" customHeight="1" x14ac:dyDescent="0.3">
      <c r="A1693" s="1">
        <v>1110010</v>
      </c>
      <c r="B1693" s="1" t="s">
        <v>15</v>
      </c>
      <c r="C1693" s="1">
        <v>202406</v>
      </c>
      <c r="D1693" s="1" t="s">
        <v>16</v>
      </c>
      <c r="E1693" s="1" t="s">
        <v>17</v>
      </c>
      <c r="F1693" s="1" t="s">
        <v>18</v>
      </c>
      <c r="G1693" s="1" t="s">
        <v>25</v>
      </c>
      <c r="H1693" s="1" t="s">
        <v>20</v>
      </c>
      <c r="I1693" s="5">
        <v>26</v>
      </c>
      <c r="J1693" s="5">
        <v>10920</v>
      </c>
      <c r="K1693" s="5">
        <v>-707.73</v>
      </c>
      <c r="L1693" s="5">
        <v>10212.27</v>
      </c>
      <c r="M1693" s="5">
        <v>-6831.12</v>
      </c>
      <c r="N1693" s="5">
        <v>-313.48</v>
      </c>
      <c r="O1693" s="5">
        <v>-151.01</v>
      </c>
      <c r="P1693" s="5">
        <f>Table1[[#This Row],[Net Sales]]+(Table1[[#This Row],[Cost of Goods Sold]]+Table1[[#This Row],[Distribution]]+Table1[[#This Row],[Warehousing]])</f>
        <v>2916.66</v>
      </c>
      <c r="Q1693" s="12">
        <f>Table1[[#This Row],[PROFIT]]/Table1[[#This Row],[Net Sales]]</f>
        <v>0.28560349461970747</v>
      </c>
      <c r="R1693" s="14">
        <f>ABS(Table1[[#This Row],[Distribution]])+ABS(Table1[[#This Row],[Warehousing]])</f>
        <v>464.49</v>
      </c>
      <c r="S1693" s="12">
        <f>ABS(Table1[[#This Row],[Discounts]]/Table1[[#This Row],[Gross Sales]])</f>
        <v>6.4810439560439567E-2</v>
      </c>
      <c r="T1693" s="17">
        <f>Table1[[#This Row],[logistics cost]]/Table1[[#This Row],[Net Sales]]</f>
        <v>4.5483521293502811E-2</v>
      </c>
      <c r="U1693" s="1">
        <f>Table1[[#This Row],[PROFIT]]/Table1[[#This Row],[Volume]]</f>
        <v>112.17923076923077</v>
      </c>
      <c r="V1693" s="1">
        <f>ABS(Table1[[#This Row],[Discounts]])</f>
        <v>707.73</v>
      </c>
    </row>
    <row r="1694" spans="1:22" ht="21.75" customHeight="1" x14ac:dyDescent="0.3">
      <c r="A1694" s="1">
        <v>1120010</v>
      </c>
      <c r="B1694" s="1" t="s">
        <v>32</v>
      </c>
      <c r="C1694" s="1">
        <v>202501</v>
      </c>
      <c r="D1694" s="1" t="s">
        <v>22</v>
      </c>
      <c r="E1694" s="1" t="s">
        <v>17</v>
      </c>
      <c r="F1694" s="1" t="s">
        <v>18</v>
      </c>
      <c r="G1694" s="1" t="s">
        <v>19</v>
      </c>
      <c r="H1694" s="1" t="s">
        <v>20</v>
      </c>
      <c r="I1694" s="5">
        <v>97.2</v>
      </c>
      <c r="J1694" s="5">
        <v>46656</v>
      </c>
      <c r="K1694" s="5">
        <v>-3404.58</v>
      </c>
      <c r="L1694" s="5">
        <v>43251.42</v>
      </c>
      <c r="M1694" s="5">
        <v>-28910.83</v>
      </c>
      <c r="N1694" s="5">
        <v>-1536.17</v>
      </c>
      <c r="O1694" s="5">
        <v>-606.58000000000004</v>
      </c>
      <c r="P1694" s="5">
        <f>Table1[[#This Row],[Net Sales]]+(Table1[[#This Row],[Cost of Goods Sold]]+Table1[[#This Row],[Distribution]]+Table1[[#This Row],[Warehousing]])</f>
        <v>12197.839999999997</v>
      </c>
      <c r="Q1694" s="12">
        <f>Table1[[#This Row],[PROFIT]]/Table1[[#This Row],[Net Sales]]</f>
        <v>0.28202172321741104</v>
      </c>
      <c r="R1694" s="14">
        <f>ABS(Table1[[#This Row],[Distribution]])+ABS(Table1[[#This Row],[Warehousing]])</f>
        <v>2142.75</v>
      </c>
      <c r="S1694" s="12">
        <f>ABS(Table1[[#This Row],[Discounts]]/Table1[[#This Row],[Gross Sales]])</f>
        <v>7.2971965020576124E-2</v>
      </c>
      <c r="T1694" s="17">
        <f>Table1[[#This Row],[logistics cost]]/Table1[[#This Row],[Net Sales]]</f>
        <v>4.9541726028879518E-2</v>
      </c>
      <c r="U1694" s="1">
        <f>Table1[[#This Row],[PROFIT]]/Table1[[#This Row],[Volume]]</f>
        <v>125.4921810699588</v>
      </c>
      <c r="V1694" s="1">
        <f>ABS(Table1[[#This Row],[Discounts]])</f>
        <v>3404.58</v>
      </c>
    </row>
    <row r="1695" spans="1:22" ht="21.75" customHeight="1" x14ac:dyDescent="0.3">
      <c r="A1695" s="1">
        <v>1110020</v>
      </c>
      <c r="B1695" s="1" t="s">
        <v>41</v>
      </c>
      <c r="C1695" s="1">
        <v>202507</v>
      </c>
      <c r="D1695" s="1" t="s">
        <v>16</v>
      </c>
      <c r="E1695" s="1" t="s">
        <v>28</v>
      </c>
      <c r="F1695" s="1" t="s">
        <v>29</v>
      </c>
      <c r="G1695" s="1" t="s">
        <v>39</v>
      </c>
      <c r="H1695" s="1" t="s">
        <v>37</v>
      </c>
      <c r="I1695" s="5">
        <v>236.9</v>
      </c>
      <c r="J1695" s="5">
        <v>106605</v>
      </c>
      <c r="K1695" s="5">
        <v>-8813.68</v>
      </c>
      <c r="L1695" s="5">
        <v>97791.32</v>
      </c>
      <c r="M1695" s="5">
        <v>-66457.16</v>
      </c>
      <c r="N1695" s="5">
        <v>-2399.31</v>
      </c>
      <c r="O1695" s="5">
        <v>-1620.43</v>
      </c>
      <c r="P1695" s="5">
        <f>Table1[[#This Row],[Net Sales]]+(Table1[[#This Row],[Cost of Goods Sold]]+Table1[[#This Row],[Distribution]]+Table1[[#This Row],[Warehousing]])</f>
        <v>27314.420000000013</v>
      </c>
      <c r="Q1695" s="12">
        <f>Table1[[#This Row],[PROFIT]]/Table1[[#This Row],[Net Sales]]</f>
        <v>0.27931333782998341</v>
      </c>
      <c r="R1695" s="14">
        <f>ABS(Table1[[#This Row],[Distribution]])+ABS(Table1[[#This Row],[Warehousing]])</f>
        <v>4019.74</v>
      </c>
      <c r="S1695" s="12">
        <f>ABS(Table1[[#This Row],[Discounts]]/Table1[[#This Row],[Gross Sales]])</f>
        <v>8.2676047089723745E-2</v>
      </c>
      <c r="T1695" s="17">
        <f>Table1[[#This Row],[logistics cost]]/Table1[[#This Row],[Net Sales]]</f>
        <v>4.1105284190866835E-2</v>
      </c>
      <c r="U1695" s="1">
        <f>Table1[[#This Row],[PROFIT]]/Table1[[#This Row],[Volume]]</f>
        <v>115.2993668214437</v>
      </c>
      <c r="V1695" s="1">
        <f>ABS(Table1[[#This Row],[Discounts]])</f>
        <v>8813.68</v>
      </c>
    </row>
    <row r="1696" spans="1:22" ht="21.75" customHeight="1" x14ac:dyDescent="0.3">
      <c r="A1696" s="1">
        <v>1120020</v>
      </c>
      <c r="B1696" s="1" t="s">
        <v>21</v>
      </c>
      <c r="C1696" s="1">
        <v>202411</v>
      </c>
      <c r="D1696" s="1" t="s">
        <v>22</v>
      </c>
      <c r="E1696" s="1" t="s">
        <v>23</v>
      </c>
      <c r="F1696" s="1" t="s">
        <v>24</v>
      </c>
      <c r="G1696" s="1" t="s">
        <v>35</v>
      </c>
      <c r="H1696" s="1" t="s">
        <v>31</v>
      </c>
      <c r="I1696" s="5">
        <v>80.7</v>
      </c>
      <c r="J1696" s="5">
        <v>30666</v>
      </c>
      <c r="K1696" s="5">
        <v>-735.44</v>
      </c>
      <c r="L1696" s="5">
        <v>29930.560000000001</v>
      </c>
      <c r="M1696" s="5">
        <v>-18632.310000000001</v>
      </c>
      <c r="N1696" s="5">
        <v>-869.73</v>
      </c>
      <c r="O1696" s="5">
        <v>-300.42</v>
      </c>
      <c r="P1696" s="5">
        <f>Table1[[#This Row],[Net Sales]]+(Table1[[#This Row],[Cost of Goods Sold]]+Table1[[#This Row],[Distribution]]+Table1[[#This Row],[Warehousing]])</f>
        <v>10128.100000000002</v>
      </c>
      <c r="Q1696" s="12">
        <f>Table1[[#This Row],[PROFIT]]/Table1[[#This Row],[Net Sales]]</f>
        <v>0.3383865854831985</v>
      </c>
      <c r="R1696" s="14">
        <f>ABS(Table1[[#This Row],[Distribution]])+ABS(Table1[[#This Row],[Warehousing]])</f>
        <v>1170.1500000000001</v>
      </c>
      <c r="S1696" s="12">
        <f>ABS(Table1[[#This Row],[Discounts]]/Table1[[#This Row],[Gross Sales]])</f>
        <v>2.3982260483923566E-2</v>
      </c>
      <c r="T1696" s="17">
        <f>Table1[[#This Row],[logistics cost]]/Table1[[#This Row],[Net Sales]]</f>
        <v>3.909549303454396E-2</v>
      </c>
      <c r="U1696" s="1">
        <f>Table1[[#This Row],[PROFIT]]/Table1[[#This Row],[Volume]]</f>
        <v>125.50309789343248</v>
      </c>
      <c r="V1696" s="1">
        <f>ABS(Table1[[#This Row],[Discounts]])</f>
        <v>735.44</v>
      </c>
    </row>
    <row r="1697" spans="1:22" ht="21.75" customHeight="1" x14ac:dyDescent="0.3">
      <c r="A1697" s="1">
        <v>1120010</v>
      </c>
      <c r="B1697" s="1" t="s">
        <v>32</v>
      </c>
      <c r="C1697" s="1">
        <v>202509</v>
      </c>
      <c r="D1697" s="1" t="s">
        <v>22</v>
      </c>
      <c r="E1697" s="1" t="s">
        <v>17</v>
      </c>
      <c r="F1697" s="1" t="s">
        <v>18</v>
      </c>
      <c r="G1697" s="1" t="s">
        <v>19</v>
      </c>
      <c r="H1697" s="1" t="s">
        <v>20</v>
      </c>
      <c r="I1697" s="5">
        <v>47.3</v>
      </c>
      <c r="J1697" s="5">
        <v>22704</v>
      </c>
      <c r="K1697" s="5">
        <v>-1872.9</v>
      </c>
      <c r="L1697" s="5">
        <v>20831.099999999999</v>
      </c>
      <c r="M1697" s="5">
        <v>-12924.58</v>
      </c>
      <c r="N1697" s="5">
        <v>-547.92999999999995</v>
      </c>
      <c r="O1697" s="5">
        <v>-304.86</v>
      </c>
      <c r="P1697" s="5">
        <f>Table1[[#This Row],[Net Sales]]+(Table1[[#This Row],[Cost of Goods Sold]]+Table1[[#This Row],[Distribution]]+Table1[[#This Row],[Warehousing]])</f>
        <v>7053.7299999999977</v>
      </c>
      <c r="Q1697" s="12">
        <f>Table1[[#This Row],[PROFIT]]/Table1[[#This Row],[Net Sales]]</f>
        <v>0.33861533956440121</v>
      </c>
      <c r="R1697" s="14">
        <f>ABS(Table1[[#This Row],[Distribution]])+ABS(Table1[[#This Row],[Warehousing]])</f>
        <v>852.79</v>
      </c>
      <c r="S1697" s="12">
        <f>ABS(Table1[[#This Row],[Discounts]]/Table1[[#This Row],[Gross Sales]])</f>
        <v>8.2492071881606774E-2</v>
      </c>
      <c r="T1697" s="17">
        <f>Table1[[#This Row],[logistics cost]]/Table1[[#This Row],[Net Sales]]</f>
        <v>4.0938308586680495E-2</v>
      </c>
      <c r="U1697" s="1">
        <f>Table1[[#This Row],[PROFIT]]/Table1[[#This Row],[Volume]]</f>
        <v>149.12748414376318</v>
      </c>
      <c r="V1697" s="1">
        <f>ABS(Table1[[#This Row],[Discounts]])</f>
        <v>1872.9</v>
      </c>
    </row>
    <row r="1698" spans="1:22" ht="21.75" customHeight="1" x14ac:dyDescent="0.3">
      <c r="A1698" s="1">
        <v>1110020</v>
      </c>
      <c r="B1698" s="1" t="s">
        <v>41</v>
      </c>
      <c r="C1698" s="1">
        <v>202507</v>
      </c>
      <c r="D1698" s="1" t="s">
        <v>16</v>
      </c>
      <c r="E1698" s="1" t="s">
        <v>28</v>
      </c>
      <c r="F1698" s="1" t="s">
        <v>29</v>
      </c>
      <c r="G1698" s="1" t="s">
        <v>25</v>
      </c>
      <c r="H1698" s="1" t="s">
        <v>20</v>
      </c>
      <c r="I1698" s="5">
        <v>24.9</v>
      </c>
      <c r="J1698" s="5">
        <v>11205</v>
      </c>
      <c r="K1698" s="5">
        <v>-838.47</v>
      </c>
      <c r="L1698" s="5">
        <v>10366.530000000001</v>
      </c>
      <c r="M1698" s="5">
        <v>-7046.84</v>
      </c>
      <c r="N1698" s="5">
        <v>-357.83</v>
      </c>
      <c r="O1698" s="5">
        <v>-138.97999999999999</v>
      </c>
      <c r="P1698" s="5">
        <f>Table1[[#This Row],[Net Sales]]+(Table1[[#This Row],[Cost of Goods Sold]]+Table1[[#This Row],[Distribution]]+Table1[[#This Row],[Warehousing]])</f>
        <v>2822.880000000001</v>
      </c>
      <c r="Q1698" s="12">
        <f>Table1[[#This Row],[PROFIT]]/Table1[[#This Row],[Net Sales]]</f>
        <v>0.27230712687852165</v>
      </c>
      <c r="R1698" s="14">
        <f>ABS(Table1[[#This Row],[Distribution]])+ABS(Table1[[#This Row],[Warehousing]])</f>
        <v>496.80999999999995</v>
      </c>
      <c r="S1698" s="12">
        <f>ABS(Table1[[#This Row],[Discounts]]/Table1[[#This Row],[Gross Sales]])</f>
        <v>7.482998661311914E-2</v>
      </c>
      <c r="T1698" s="17">
        <f>Table1[[#This Row],[logistics cost]]/Table1[[#This Row],[Net Sales]]</f>
        <v>4.7924426013333285E-2</v>
      </c>
      <c r="U1698" s="1">
        <f>Table1[[#This Row],[PROFIT]]/Table1[[#This Row],[Volume]]</f>
        <v>113.36867469879523</v>
      </c>
      <c r="V1698" s="1">
        <f>ABS(Table1[[#This Row],[Discounts]])</f>
        <v>838.47</v>
      </c>
    </row>
    <row r="1699" spans="1:22" ht="21.75" customHeight="1" x14ac:dyDescent="0.3">
      <c r="A1699" s="1">
        <v>1130010</v>
      </c>
      <c r="B1699" s="1" t="s">
        <v>26</v>
      </c>
      <c r="C1699" s="1">
        <v>202408</v>
      </c>
      <c r="D1699" s="1" t="s">
        <v>27</v>
      </c>
      <c r="E1699" s="1" t="s">
        <v>28</v>
      </c>
      <c r="F1699" s="1" t="s">
        <v>29</v>
      </c>
      <c r="G1699" s="1" t="s">
        <v>19</v>
      </c>
      <c r="H1699" s="1" t="s">
        <v>20</v>
      </c>
      <c r="I1699" s="5">
        <v>44.3</v>
      </c>
      <c r="J1699" s="5">
        <v>15948</v>
      </c>
      <c r="K1699" s="5">
        <v>-1350.24</v>
      </c>
      <c r="L1699" s="5">
        <v>14597.76</v>
      </c>
      <c r="M1699" s="5">
        <v>-9307.64</v>
      </c>
      <c r="N1699" s="5">
        <v>-542.64</v>
      </c>
      <c r="O1699" s="5">
        <v>-153.99</v>
      </c>
      <c r="P1699" s="5">
        <f>Table1[[#This Row],[Net Sales]]+(Table1[[#This Row],[Cost of Goods Sold]]+Table1[[#This Row],[Distribution]]+Table1[[#This Row],[Warehousing]])</f>
        <v>4593.4900000000016</v>
      </c>
      <c r="Q1699" s="12">
        <f>Table1[[#This Row],[PROFIT]]/Table1[[#This Row],[Net Sales]]</f>
        <v>0.3146708810118814</v>
      </c>
      <c r="R1699" s="14">
        <f>ABS(Table1[[#This Row],[Distribution]])+ABS(Table1[[#This Row],[Warehousing]])</f>
        <v>696.63</v>
      </c>
      <c r="S1699" s="12">
        <f>ABS(Table1[[#This Row],[Discounts]]/Table1[[#This Row],[Gross Sales]])</f>
        <v>8.4665161775771255E-2</v>
      </c>
      <c r="T1699" s="17">
        <f>Table1[[#This Row],[logistics cost]]/Table1[[#This Row],[Net Sales]]</f>
        <v>4.7721705247928445E-2</v>
      </c>
      <c r="U1699" s="1">
        <f>Table1[[#This Row],[PROFIT]]/Table1[[#This Row],[Volume]]</f>
        <v>103.69051918735896</v>
      </c>
      <c r="V1699" s="1">
        <f>ABS(Table1[[#This Row],[Discounts]])</f>
        <v>1350.24</v>
      </c>
    </row>
    <row r="1700" spans="1:22" ht="21.75" customHeight="1" x14ac:dyDescent="0.3">
      <c r="A1700" s="1">
        <v>1120010</v>
      </c>
      <c r="B1700" s="1" t="s">
        <v>32</v>
      </c>
      <c r="C1700" s="1">
        <v>202501</v>
      </c>
      <c r="D1700" s="1" t="s">
        <v>22</v>
      </c>
      <c r="E1700" s="1" t="s">
        <v>17</v>
      </c>
      <c r="F1700" s="1" t="s">
        <v>18</v>
      </c>
      <c r="G1700" s="1" t="s">
        <v>39</v>
      </c>
      <c r="H1700" s="1" t="s">
        <v>37</v>
      </c>
      <c r="I1700" s="5">
        <v>299.8</v>
      </c>
      <c r="J1700" s="5">
        <v>143904</v>
      </c>
      <c r="K1700" s="5">
        <v>-13127.89</v>
      </c>
      <c r="L1700" s="5">
        <v>130776.11</v>
      </c>
      <c r="M1700" s="5">
        <v>-87748.71</v>
      </c>
      <c r="N1700" s="5">
        <v>-5182.16</v>
      </c>
      <c r="O1700" s="5">
        <v>-2583</v>
      </c>
      <c r="P1700" s="5">
        <f>Table1[[#This Row],[Net Sales]]+(Table1[[#This Row],[Cost of Goods Sold]]+Table1[[#This Row],[Distribution]]+Table1[[#This Row],[Warehousing]])</f>
        <v>35262.239999999991</v>
      </c>
      <c r="Q1700" s="12">
        <f>Table1[[#This Row],[PROFIT]]/Table1[[#This Row],[Net Sales]]</f>
        <v>0.26963823897193451</v>
      </c>
      <c r="R1700" s="14">
        <f>ABS(Table1[[#This Row],[Distribution]])+ABS(Table1[[#This Row],[Warehousing]])</f>
        <v>7765.16</v>
      </c>
      <c r="S1700" s="12">
        <f>ABS(Table1[[#This Row],[Discounts]]/Table1[[#This Row],[Gross Sales]])</f>
        <v>9.1226720591505439E-2</v>
      </c>
      <c r="T1700" s="17">
        <f>Table1[[#This Row],[logistics cost]]/Table1[[#This Row],[Net Sales]]</f>
        <v>5.9377511687723393E-2</v>
      </c>
      <c r="U1700" s="1">
        <f>Table1[[#This Row],[PROFIT]]/Table1[[#This Row],[Volume]]</f>
        <v>117.61921280853899</v>
      </c>
      <c r="V1700" s="1">
        <f>ABS(Table1[[#This Row],[Discounts]])</f>
        <v>13127.89</v>
      </c>
    </row>
    <row r="1701" spans="1:22" ht="21.75" customHeight="1" x14ac:dyDescent="0.3">
      <c r="A1701" s="1">
        <v>1120010</v>
      </c>
      <c r="B1701" s="1" t="s">
        <v>32</v>
      </c>
      <c r="C1701" s="1">
        <v>202410</v>
      </c>
      <c r="D1701" s="1" t="s">
        <v>22</v>
      </c>
      <c r="E1701" s="1" t="s">
        <v>17</v>
      </c>
      <c r="F1701" s="1" t="s">
        <v>18</v>
      </c>
      <c r="G1701" s="1" t="s">
        <v>42</v>
      </c>
      <c r="H1701" s="1" t="s">
        <v>20</v>
      </c>
      <c r="I1701" s="5">
        <v>91.2</v>
      </c>
      <c r="J1701" s="5">
        <v>43776</v>
      </c>
      <c r="K1701" s="5">
        <v>-3160.9</v>
      </c>
      <c r="L1701" s="5">
        <v>40615.1</v>
      </c>
      <c r="M1701" s="5">
        <v>-25245.08</v>
      </c>
      <c r="N1701" s="5">
        <v>-1043.93</v>
      </c>
      <c r="O1701" s="5">
        <v>-481.2</v>
      </c>
      <c r="P1701" s="5">
        <f>Table1[[#This Row],[Net Sales]]+(Table1[[#This Row],[Cost of Goods Sold]]+Table1[[#This Row],[Distribution]]+Table1[[#This Row],[Warehousing]])</f>
        <v>13844.889999999996</v>
      </c>
      <c r="Q1701" s="12">
        <f>Table1[[#This Row],[PROFIT]]/Table1[[#This Row],[Net Sales]]</f>
        <v>0.340880362229811</v>
      </c>
      <c r="R1701" s="14">
        <f>ABS(Table1[[#This Row],[Distribution]])+ABS(Table1[[#This Row],[Warehousing]])</f>
        <v>1525.13</v>
      </c>
      <c r="S1701" s="12">
        <f>ABS(Table1[[#This Row],[Discounts]]/Table1[[#This Row],[Gross Sales]])</f>
        <v>7.2206231725146203E-2</v>
      </c>
      <c r="T1701" s="17">
        <f>Table1[[#This Row],[logistics cost]]/Table1[[#This Row],[Net Sales]]</f>
        <v>3.7550812382586778E-2</v>
      </c>
      <c r="U1701" s="1">
        <f>Table1[[#This Row],[PROFIT]]/Table1[[#This Row],[Volume]]</f>
        <v>151.80800438596486</v>
      </c>
      <c r="V1701" s="1">
        <f>ABS(Table1[[#This Row],[Discounts]])</f>
        <v>3160.9</v>
      </c>
    </row>
    <row r="1702" spans="1:22" ht="21.75" customHeight="1" x14ac:dyDescent="0.3">
      <c r="A1702" s="1">
        <v>1110010</v>
      </c>
      <c r="B1702" s="1" t="s">
        <v>15</v>
      </c>
      <c r="C1702" s="1">
        <v>202412</v>
      </c>
      <c r="D1702" s="1" t="s">
        <v>16</v>
      </c>
      <c r="E1702" s="1" t="s">
        <v>17</v>
      </c>
      <c r="F1702" s="1" t="s">
        <v>18</v>
      </c>
      <c r="G1702" s="1" t="s">
        <v>36</v>
      </c>
      <c r="H1702" s="1" t="s">
        <v>37</v>
      </c>
      <c r="I1702" s="5">
        <v>78.3</v>
      </c>
      <c r="J1702" s="5">
        <v>32886</v>
      </c>
      <c r="K1702" s="5">
        <v>-3912.96</v>
      </c>
      <c r="L1702" s="5">
        <v>28973.040000000001</v>
      </c>
      <c r="M1702" s="5">
        <v>-19298.36</v>
      </c>
      <c r="N1702" s="5">
        <v>-763.91</v>
      </c>
      <c r="O1702" s="5">
        <v>-325.58</v>
      </c>
      <c r="P1702" s="5">
        <f>Table1[[#This Row],[Net Sales]]+(Table1[[#This Row],[Cost of Goods Sold]]+Table1[[#This Row],[Distribution]]+Table1[[#This Row],[Warehousing]])</f>
        <v>8585.1899999999987</v>
      </c>
      <c r="Q1702" s="12">
        <f>Table1[[#This Row],[PROFIT]]/Table1[[#This Row],[Net Sales]]</f>
        <v>0.29631650665584275</v>
      </c>
      <c r="R1702" s="14">
        <f>ABS(Table1[[#This Row],[Distribution]])+ABS(Table1[[#This Row],[Warehousing]])</f>
        <v>1089.49</v>
      </c>
      <c r="S1702" s="12">
        <f>ABS(Table1[[#This Row],[Discounts]]/Table1[[#This Row],[Gross Sales]])</f>
        <v>0.11898558657179346</v>
      </c>
      <c r="T1702" s="17">
        <f>Table1[[#This Row],[logistics cost]]/Table1[[#This Row],[Net Sales]]</f>
        <v>3.7603579051421594E-2</v>
      </c>
      <c r="U1702" s="1">
        <f>Table1[[#This Row],[PROFIT]]/Table1[[#This Row],[Volume]]</f>
        <v>109.64482758620689</v>
      </c>
      <c r="V1702" s="1">
        <f>ABS(Table1[[#This Row],[Discounts]])</f>
        <v>3912.96</v>
      </c>
    </row>
    <row r="1703" spans="1:22" ht="21.75" customHeight="1" x14ac:dyDescent="0.3">
      <c r="A1703" s="1">
        <v>1130010</v>
      </c>
      <c r="B1703" s="1" t="s">
        <v>26</v>
      </c>
      <c r="C1703" s="1">
        <v>202408</v>
      </c>
      <c r="D1703" s="1" t="s">
        <v>27</v>
      </c>
      <c r="E1703" s="1" t="s">
        <v>28</v>
      </c>
      <c r="F1703" s="1" t="s">
        <v>29</v>
      </c>
      <c r="G1703" s="1" t="s">
        <v>36</v>
      </c>
      <c r="H1703" s="1" t="s">
        <v>37</v>
      </c>
      <c r="I1703" s="5">
        <v>62.3</v>
      </c>
      <c r="J1703" s="5">
        <v>22428</v>
      </c>
      <c r="K1703" s="5">
        <v>-2073.6799999999998</v>
      </c>
      <c r="L1703" s="5">
        <v>20354.32</v>
      </c>
      <c r="M1703" s="5">
        <v>-13548.61</v>
      </c>
      <c r="N1703" s="5">
        <v>-714.37</v>
      </c>
      <c r="O1703" s="5">
        <v>-389.37</v>
      </c>
      <c r="P1703" s="5">
        <f>Table1[[#This Row],[Net Sales]]+(Table1[[#This Row],[Cost of Goods Sold]]+Table1[[#This Row],[Distribution]]+Table1[[#This Row],[Warehousing]])</f>
        <v>5701.9699999999975</v>
      </c>
      <c r="Q1703" s="12">
        <f>Table1[[#This Row],[PROFIT]]/Table1[[#This Row],[Net Sales]]</f>
        <v>0.28013561740210419</v>
      </c>
      <c r="R1703" s="14">
        <f>ABS(Table1[[#This Row],[Distribution]])+ABS(Table1[[#This Row],[Warehousing]])</f>
        <v>1103.74</v>
      </c>
      <c r="S1703" s="12">
        <f>ABS(Table1[[#This Row],[Discounts]]/Table1[[#This Row],[Gross Sales]])</f>
        <v>9.2459425717852678E-2</v>
      </c>
      <c r="T1703" s="17">
        <f>Table1[[#This Row],[logistics cost]]/Table1[[#This Row],[Net Sales]]</f>
        <v>5.4226326401471535E-2</v>
      </c>
      <c r="U1703" s="1">
        <f>Table1[[#This Row],[PROFIT]]/Table1[[#This Row],[Volume]]</f>
        <v>91.524398073836238</v>
      </c>
      <c r="V1703" s="1">
        <f>ABS(Table1[[#This Row],[Discounts]])</f>
        <v>2073.6799999999998</v>
      </c>
    </row>
    <row r="1704" spans="1:22" ht="21.75" customHeight="1" x14ac:dyDescent="0.3">
      <c r="A1704" s="1">
        <v>1110010</v>
      </c>
      <c r="B1704" s="1" t="s">
        <v>15</v>
      </c>
      <c r="C1704" s="1">
        <v>202404</v>
      </c>
      <c r="D1704" s="1" t="s">
        <v>16</v>
      </c>
      <c r="E1704" s="1" t="s">
        <v>17</v>
      </c>
      <c r="F1704" s="1" t="s">
        <v>18</v>
      </c>
      <c r="G1704" s="1" t="s">
        <v>40</v>
      </c>
      <c r="H1704" s="1" t="s">
        <v>34</v>
      </c>
      <c r="I1704" s="5">
        <v>273.8</v>
      </c>
      <c r="J1704" s="5">
        <v>114996</v>
      </c>
      <c r="K1704" s="5">
        <v>-10645.07</v>
      </c>
      <c r="L1704" s="5">
        <v>104350.93</v>
      </c>
      <c r="M1704" s="5">
        <v>-64952.639999999999</v>
      </c>
      <c r="N1704" s="5">
        <v>-4004.65</v>
      </c>
      <c r="O1704" s="5">
        <v>-1481.96</v>
      </c>
      <c r="P1704" s="5">
        <f>Table1[[#This Row],[Net Sales]]+(Table1[[#This Row],[Cost of Goods Sold]]+Table1[[#This Row],[Distribution]]+Table1[[#This Row],[Warehousing]])</f>
        <v>33911.679999999993</v>
      </c>
      <c r="Q1704" s="12">
        <f>Table1[[#This Row],[PROFIT]]/Table1[[#This Row],[Net Sales]]</f>
        <v>0.32497726661372345</v>
      </c>
      <c r="R1704" s="14">
        <f>ABS(Table1[[#This Row],[Distribution]])+ABS(Table1[[#This Row],[Warehousing]])</f>
        <v>5486.6100000000006</v>
      </c>
      <c r="S1704" s="12">
        <f>ABS(Table1[[#This Row],[Discounts]]/Table1[[#This Row],[Gross Sales]])</f>
        <v>9.256904587985669E-2</v>
      </c>
      <c r="T1704" s="17">
        <f>Table1[[#This Row],[logistics cost]]/Table1[[#This Row],[Net Sales]]</f>
        <v>5.2578448510233695E-2</v>
      </c>
      <c r="U1704" s="1">
        <f>Table1[[#This Row],[PROFIT]]/Table1[[#This Row],[Volume]]</f>
        <v>123.85566106647185</v>
      </c>
      <c r="V1704" s="1">
        <f>ABS(Table1[[#This Row],[Discounts]])</f>
        <v>10645.07</v>
      </c>
    </row>
    <row r="1705" spans="1:22" ht="21.75" customHeight="1" x14ac:dyDescent="0.3">
      <c r="A1705" s="1">
        <v>1120010</v>
      </c>
      <c r="B1705" s="1" t="s">
        <v>32</v>
      </c>
      <c r="C1705" s="1">
        <v>202405</v>
      </c>
      <c r="D1705" s="1" t="s">
        <v>22</v>
      </c>
      <c r="E1705" s="1" t="s">
        <v>17</v>
      </c>
      <c r="F1705" s="1" t="s">
        <v>18</v>
      </c>
      <c r="G1705" s="1" t="s">
        <v>33</v>
      </c>
      <c r="H1705" s="1" t="s">
        <v>34</v>
      </c>
      <c r="I1705" s="5">
        <v>67.2</v>
      </c>
      <c r="J1705" s="5">
        <v>32256</v>
      </c>
      <c r="K1705" s="5">
        <v>-3176.23</v>
      </c>
      <c r="L1705" s="5">
        <v>29079.77</v>
      </c>
      <c r="M1705" s="5">
        <v>-19055.919999999998</v>
      </c>
      <c r="N1705" s="5">
        <v>-643.73</v>
      </c>
      <c r="O1705" s="5">
        <v>-429.5</v>
      </c>
      <c r="P1705" s="5">
        <f>Table1[[#This Row],[Net Sales]]+(Table1[[#This Row],[Cost of Goods Sold]]+Table1[[#This Row],[Distribution]]+Table1[[#This Row],[Warehousing]])</f>
        <v>8950.6200000000026</v>
      </c>
      <c r="Q1705" s="12">
        <f>Table1[[#This Row],[PROFIT]]/Table1[[#This Row],[Net Sales]]</f>
        <v>0.3077954192897675</v>
      </c>
      <c r="R1705" s="14">
        <f>ABS(Table1[[#This Row],[Distribution]])+ABS(Table1[[#This Row],[Warehousing]])</f>
        <v>1073.23</v>
      </c>
      <c r="S1705" s="12">
        <f>ABS(Table1[[#This Row],[Discounts]]/Table1[[#This Row],[Gross Sales]])</f>
        <v>9.8469432043650801E-2</v>
      </c>
      <c r="T1705" s="17">
        <f>Table1[[#This Row],[logistics cost]]/Table1[[#This Row],[Net Sales]]</f>
        <v>3.6906412946182174E-2</v>
      </c>
      <c r="U1705" s="1">
        <f>Table1[[#This Row],[PROFIT]]/Table1[[#This Row],[Volume]]</f>
        <v>133.19375000000002</v>
      </c>
      <c r="V1705" s="1">
        <f>ABS(Table1[[#This Row],[Discounts]])</f>
        <v>3176.23</v>
      </c>
    </row>
    <row r="1706" spans="1:22" ht="21.75" customHeight="1" x14ac:dyDescent="0.3">
      <c r="A1706" s="1">
        <v>1120020</v>
      </c>
      <c r="B1706" s="1" t="s">
        <v>21</v>
      </c>
      <c r="C1706" s="1">
        <v>202506</v>
      </c>
      <c r="D1706" s="1" t="s">
        <v>22</v>
      </c>
      <c r="E1706" s="1" t="s">
        <v>23</v>
      </c>
      <c r="F1706" s="1" t="s">
        <v>24</v>
      </c>
      <c r="G1706" s="1" t="s">
        <v>40</v>
      </c>
      <c r="H1706" s="1" t="s">
        <v>34</v>
      </c>
      <c r="I1706" s="5">
        <v>76.7</v>
      </c>
      <c r="J1706" s="5">
        <v>29146</v>
      </c>
      <c r="K1706" s="5">
        <v>-2179.08</v>
      </c>
      <c r="L1706" s="5">
        <v>26966.92</v>
      </c>
      <c r="M1706" s="5">
        <v>-18239.87</v>
      </c>
      <c r="N1706" s="5">
        <v>-1022.06</v>
      </c>
      <c r="O1706" s="5">
        <v>-336.43</v>
      </c>
      <c r="P1706" s="5">
        <f>Table1[[#This Row],[Net Sales]]+(Table1[[#This Row],[Cost of Goods Sold]]+Table1[[#This Row],[Distribution]]+Table1[[#This Row],[Warehousing]])</f>
        <v>7368.5599999999977</v>
      </c>
      <c r="Q1706" s="12">
        <f>Table1[[#This Row],[PROFIT]]/Table1[[#This Row],[Net Sales]]</f>
        <v>0.27324440462611221</v>
      </c>
      <c r="R1706" s="14">
        <f>ABS(Table1[[#This Row],[Distribution]])+ABS(Table1[[#This Row],[Warehousing]])</f>
        <v>1358.49</v>
      </c>
      <c r="S1706" s="12">
        <f>ABS(Table1[[#This Row],[Discounts]]/Table1[[#This Row],[Gross Sales]])</f>
        <v>7.4764290125574687E-2</v>
      </c>
      <c r="T1706" s="17">
        <f>Table1[[#This Row],[logistics cost]]/Table1[[#This Row],[Net Sales]]</f>
        <v>5.0376164574968151E-2</v>
      </c>
      <c r="U1706" s="1">
        <f>Table1[[#This Row],[PROFIT]]/Table1[[#This Row],[Volume]]</f>
        <v>96.06988265971313</v>
      </c>
      <c r="V1706" s="1">
        <f>ABS(Table1[[#This Row],[Discounts]])</f>
        <v>2179.08</v>
      </c>
    </row>
    <row r="1707" spans="1:22" ht="21.75" customHeight="1" x14ac:dyDescent="0.3">
      <c r="A1707" s="1">
        <v>1120010</v>
      </c>
      <c r="B1707" s="1" t="s">
        <v>32</v>
      </c>
      <c r="C1707" s="1">
        <v>202509</v>
      </c>
      <c r="D1707" s="1" t="s">
        <v>22</v>
      </c>
      <c r="E1707" s="1" t="s">
        <v>17</v>
      </c>
      <c r="F1707" s="1" t="s">
        <v>18</v>
      </c>
      <c r="G1707" s="1" t="s">
        <v>36</v>
      </c>
      <c r="H1707" s="1" t="s">
        <v>37</v>
      </c>
      <c r="I1707" s="5">
        <v>279.5</v>
      </c>
      <c r="J1707" s="5">
        <v>134160</v>
      </c>
      <c r="K1707" s="5">
        <v>-14493.02</v>
      </c>
      <c r="L1707" s="5">
        <v>119666.98</v>
      </c>
      <c r="M1707" s="5">
        <v>-74939.34</v>
      </c>
      <c r="N1707" s="5">
        <v>-4337.33</v>
      </c>
      <c r="O1707" s="5">
        <v>-1759.48</v>
      </c>
      <c r="P1707" s="5">
        <f>Table1[[#This Row],[Net Sales]]+(Table1[[#This Row],[Cost of Goods Sold]]+Table1[[#This Row],[Distribution]]+Table1[[#This Row],[Warehousing]])</f>
        <v>38630.83</v>
      </c>
      <c r="Q1707" s="12">
        <f>Table1[[#This Row],[PROFIT]]/Table1[[#This Row],[Net Sales]]</f>
        <v>0.32281946114124382</v>
      </c>
      <c r="R1707" s="14">
        <f>ABS(Table1[[#This Row],[Distribution]])+ABS(Table1[[#This Row],[Warehousing]])</f>
        <v>6096.8099999999995</v>
      </c>
      <c r="S1707" s="12">
        <f>ABS(Table1[[#This Row],[Discounts]]/Table1[[#This Row],[Gross Sales]])</f>
        <v>0.10802787716159809</v>
      </c>
      <c r="T1707" s="17">
        <f>Table1[[#This Row],[logistics cost]]/Table1[[#This Row],[Net Sales]]</f>
        <v>5.0948139578687449E-2</v>
      </c>
      <c r="U1707" s="1">
        <f>Table1[[#This Row],[PROFIT]]/Table1[[#This Row],[Volume]]</f>
        <v>138.21406082289803</v>
      </c>
      <c r="V1707" s="1">
        <f>ABS(Table1[[#This Row],[Discounts]])</f>
        <v>14493.02</v>
      </c>
    </row>
    <row r="1708" spans="1:22" ht="21.75" customHeight="1" x14ac:dyDescent="0.3">
      <c r="A1708" s="1">
        <v>1110020</v>
      </c>
      <c r="B1708" s="1" t="s">
        <v>41</v>
      </c>
      <c r="C1708" s="1">
        <v>202502</v>
      </c>
      <c r="D1708" s="1" t="s">
        <v>16</v>
      </c>
      <c r="E1708" s="1" t="s">
        <v>28</v>
      </c>
      <c r="F1708" s="1" t="s">
        <v>29</v>
      </c>
      <c r="G1708" s="1" t="s">
        <v>36</v>
      </c>
      <c r="H1708" s="1" t="s">
        <v>37</v>
      </c>
      <c r="I1708" s="5">
        <v>51.3</v>
      </c>
      <c r="J1708" s="5">
        <v>23085</v>
      </c>
      <c r="K1708" s="5">
        <v>-2329.7199999999998</v>
      </c>
      <c r="L1708" s="5">
        <v>20755.28</v>
      </c>
      <c r="M1708" s="5">
        <v>-13208.64</v>
      </c>
      <c r="N1708" s="5">
        <v>-744.97</v>
      </c>
      <c r="O1708" s="5">
        <v>-368.67</v>
      </c>
      <c r="P1708" s="5">
        <f>Table1[[#This Row],[Net Sales]]+(Table1[[#This Row],[Cost of Goods Sold]]+Table1[[#This Row],[Distribution]]+Table1[[#This Row],[Warehousing]])</f>
        <v>6433</v>
      </c>
      <c r="Q1708" s="12">
        <f>Table1[[#This Row],[PROFIT]]/Table1[[#This Row],[Net Sales]]</f>
        <v>0.30994522839489519</v>
      </c>
      <c r="R1708" s="14">
        <f>ABS(Table1[[#This Row],[Distribution]])+ABS(Table1[[#This Row],[Warehousing]])</f>
        <v>1113.6400000000001</v>
      </c>
      <c r="S1708" s="12">
        <f>ABS(Table1[[#This Row],[Discounts]]/Table1[[#This Row],[Gross Sales]])</f>
        <v>0.10091921160927007</v>
      </c>
      <c r="T1708" s="17">
        <f>Table1[[#This Row],[logistics cost]]/Table1[[#This Row],[Net Sales]]</f>
        <v>5.3655744465986491E-2</v>
      </c>
      <c r="U1708" s="1">
        <f>Table1[[#This Row],[PROFIT]]/Table1[[#This Row],[Volume]]</f>
        <v>125.39961013645225</v>
      </c>
      <c r="V1708" s="1">
        <f>ABS(Table1[[#This Row],[Discounts]])</f>
        <v>2329.7199999999998</v>
      </c>
    </row>
    <row r="1709" spans="1:22" ht="21.75" customHeight="1" x14ac:dyDescent="0.3">
      <c r="A1709" s="1">
        <v>1110020</v>
      </c>
      <c r="B1709" s="1" t="s">
        <v>41</v>
      </c>
      <c r="C1709" s="1">
        <v>202408</v>
      </c>
      <c r="D1709" s="1" t="s">
        <v>16</v>
      </c>
      <c r="E1709" s="1" t="s">
        <v>28</v>
      </c>
      <c r="F1709" s="1" t="s">
        <v>29</v>
      </c>
      <c r="G1709" s="1" t="s">
        <v>43</v>
      </c>
      <c r="H1709" s="1" t="s">
        <v>31</v>
      </c>
      <c r="I1709" s="5">
        <v>16.5</v>
      </c>
      <c r="J1709" s="5">
        <v>7425</v>
      </c>
      <c r="K1709" s="5">
        <v>-179.83</v>
      </c>
      <c r="L1709" s="5">
        <v>7245.17</v>
      </c>
      <c r="M1709" s="5">
        <v>-4781.91</v>
      </c>
      <c r="N1709" s="5">
        <v>-172.79</v>
      </c>
      <c r="O1709" s="5">
        <v>-110.69</v>
      </c>
      <c r="P1709" s="5">
        <f>Table1[[#This Row],[Net Sales]]+(Table1[[#This Row],[Cost of Goods Sold]]+Table1[[#This Row],[Distribution]]+Table1[[#This Row],[Warehousing]])</f>
        <v>2179.7800000000007</v>
      </c>
      <c r="Q1709" s="12">
        <f>Table1[[#This Row],[PROFIT]]/Table1[[#This Row],[Net Sales]]</f>
        <v>0.30085974518196268</v>
      </c>
      <c r="R1709" s="14">
        <f>ABS(Table1[[#This Row],[Distribution]])+ABS(Table1[[#This Row],[Warehousing]])</f>
        <v>283.48</v>
      </c>
      <c r="S1709" s="12">
        <f>ABS(Table1[[#This Row],[Discounts]]/Table1[[#This Row],[Gross Sales]])</f>
        <v>2.421952861952862E-2</v>
      </c>
      <c r="T1709" s="17">
        <f>Table1[[#This Row],[logistics cost]]/Table1[[#This Row],[Net Sales]]</f>
        <v>3.9126756169972549E-2</v>
      </c>
      <c r="U1709" s="1">
        <f>Table1[[#This Row],[PROFIT]]/Table1[[#This Row],[Volume]]</f>
        <v>132.10787878787883</v>
      </c>
      <c r="V1709" s="1">
        <f>ABS(Table1[[#This Row],[Discounts]])</f>
        <v>179.83</v>
      </c>
    </row>
    <row r="1710" spans="1:22" ht="21.75" customHeight="1" x14ac:dyDescent="0.3">
      <c r="A1710" s="1">
        <v>1120010</v>
      </c>
      <c r="B1710" s="1" t="s">
        <v>32</v>
      </c>
      <c r="C1710" s="1">
        <v>202507</v>
      </c>
      <c r="D1710" s="1" t="s">
        <v>22</v>
      </c>
      <c r="E1710" s="1" t="s">
        <v>17</v>
      </c>
      <c r="F1710" s="1" t="s">
        <v>18</v>
      </c>
      <c r="G1710" s="1" t="s">
        <v>39</v>
      </c>
      <c r="H1710" s="1" t="s">
        <v>37</v>
      </c>
      <c r="I1710" s="5">
        <v>152.9</v>
      </c>
      <c r="J1710" s="5">
        <v>73392</v>
      </c>
      <c r="K1710" s="5">
        <v>-7569.16</v>
      </c>
      <c r="L1710" s="5">
        <v>65822.84</v>
      </c>
      <c r="M1710" s="5">
        <v>-41873.96</v>
      </c>
      <c r="N1710" s="5">
        <v>-2127.9</v>
      </c>
      <c r="O1710" s="5">
        <v>-1243.77</v>
      </c>
      <c r="P1710" s="5">
        <f>Table1[[#This Row],[Net Sales]]+(Table1[[#This Row],[Cost of Goods Sold]]+Table1[[#This Row],[Distribution]]+Table1[[#This Row],[Warehousing]])</f>
        <v>20577.21</v>
      </c>
      <c r="Q1710" s="12">
        <f>Table1[[#This Row],[PROFIT]]/Table1[[#This Row],[Net Sales]]</f>
        <v>0.31261504365354031</v>
      </c>
      <c r="R1710" s="14">
        <f>ABS(Table1[[#This Row],[Distribution]])+ABS(Table1[[#This Row],[Warehousing]])</f>
        <v>3371.67</v>
      </c>
      <c r="S1710" s="12">
        <f>ABS(Table1[[#This Row],[Discounts]]/Table1[[#This Row],[Gross Sales]])</f>
        <v>0.1031333115325921</v>
      </c>
      <c r="T1710" s="17">
        <f>Table1[[#This Row],[logistics cost]]/Table1[[#This Row],[Net Sales]]</f>
        <v>5.1223405128068014E-2</v>
      </c>
      <c r="U1710" s="1">
        <f>Table1[[#This Row],[PROFIT]]/Table1[[#This Row],[Volume]]</f>
        <v>134.57952910398953</v>
      </c>
      <c r="V1710" s="1">
        <f>ABS(Table1[[#This Row],[Discounts]])</f>
        <v>7569.16</v>
      </c>
    </row>
    <row r="1711" spans="1:22" ht="21.75" customHeight="1" x14ac:dyDescent="0.3">
      <c r="A1711" s="1">
        <v>1120020</v>
      </c>
      <c r="B1711" s="1" t="s">
        <v>21</v>
      </c>
      <c r="C1711" s="1">
        <v>202401</v>
      </c>
      <c r="D1711" s="1" t="s">
        <v>22</v>
      </c>
      <c r="E1711" s="1" t="s">
        <v>23</v>
      </c>
      <c r="F1711" s="1" t="s">
        <v>24</v>
      </c>
      <c r="G1711" s="1" t="s">
        <v>40</v>
      </c>
      <c r="H1711" s="1" t="s">
        <v>34</v>
      </c>
      <c r="I1711" s="5">
        <v>294.5</v>
      </c>
      <c r="J1711" s="5">
        <v>111910</v>
      </c>
      <c r="K1711" s="5">
        <v>-9195.24</v>
      </c>
      <c r="L1711" s="5">
        <v>102714.76</v>
      </c>
      <c r="M1711" s="5">
        <v>-64861.279999999999</v>
      </c>
      <c r="N1711" s="5">
        <v>-2573.9</v>
      </c>
      <c r="O1711" s="5">
        <v>-1158.82</v>
      </c>
      <c r="P1711" s="5">
        <f>Table1[[#This Row],[Net Sales]]+(Table1[[#This Row],[Cost of Goods Sold]]+Table1[[#This Row],[Distribution]]+Table1[[#This Row],[Warehousing]])</f>
        <v>34120.759999999995</v>
      </c>
      <c r="Q1711" s="12">
        <f>Table1[[#This Row],[PROFIT]]/Table1[[#This Row],[Net Sales]]</f>
        <v>0.33218945358972746</v>
      </c>
      <c r="R1711" s="14">
        <f>ABS(Table1[[#This Row],[Distribution]])+ABS(Table1[[#This Row],[Warehousing]])</f>
        <v>3732.7200000000003</v>
      </c>
      <c r="S1711" s="12">
        <f>ABS(Table1[[#This Row],[Discounts]]/Table1[[#This Row],[Gross Sales]])</f>
        <v>8.216638370118845E-2</v>
      </c>
      <c r="T1711" s="17">
        <f>Table1[[#This Row],[logistics cost]]/Table1[[#This Row],[Net Sales]]</f>
        <v>3.6340638872154309E-2</v>
      </c>
      <c r="U1711" s="1">
        <f>Table1[[#This Row],[PROFIT]]/Table1[[#This Row],[Volume]]</f>
        <v>115.8599660441426</v>
      </c>
      <c r="V1711" s="1">
        <f>ABS(Table1[[#This Row],[Discounts]])</f>
        <v>9195.24</v>
      </c>
    </row>
    <row r="1712" spans="1:22" ht="21.75" customHeight="1" x14ac:dyDescent="0.3">
      <c r="A1712" s="1">
        <v>1110020</v>
      </c>
      <c r="B1712" s="1" t="s">
        <v>41</v>
      </c>
      <c r="C1712" s="1">
        <v>202405</v>
      </c>
      <c r="D1712" s="1" t="s">
        <v>16</v>
      </c>
      <c r="E1712" s="1" t="s">
        <v>28</v>
      </c>
      <c r="F1712" s="1" t="s">
        <v>29</v>
      </c>
      <c r="G1712" s="1" t="s">
        <v>38</v>
      </c>
      <c r="H1712" s="1" t="s">
        <v>20</v>
      </c>
      <c r="I1712" s="5">
        <v>88.2</v>
      </c>
      <c r="J1712" s="5">
        <v>39690</v>
      </c>
      <c r="K1712" s="5">
        <v>-2656.28</v>
      </c>
      <c r="L1712" s="5">
        <v>37033.72</v>
      </c>
      <c r="M1712" s="5">
        <v>-23516.400000000001</v>
      </c>
      <c r="N1712" s="5">
        <v>-775.16</v>
      </c>
      <c r="O1712" s="5">
        <v>-397.08</v>
      </c>
      <c r="P1712" s="5">
        <f>Table1[[#This Row],[Net Sales]]+(Table1[[#This Row],[Cost of Goods Sold]]+Table1[[#This Row],[Distribution]]+Table1[[#This Row],[Warehousing]])</f>
        <v>12345.079999999998</v>
      </c>
      <c r="Q1712" s="12">
        <f>Table1[[#This Row],[PROFIT]]/Table1[[#This Row],[Net Sales]]</f>
        <v>0.33334701455862381</v>
      </c>
      <c r="R1712" s="14">
        <f>ABS(Table1[[#This Row],[Distribution]])+ABS(Table1[[#This Row],[Warehousing]])</f>
        <v>1172.24</v>
      </c>
      <c r="S1712" s="12">
        <f>ABS(Table1[[#This Row],[Discounts]]/Table1[[#This Row],[Gross Sales]])</f>
        <v>6.6925673973293021E-2</v>
      </c>
      <c r="T1712" s="17">
        <f>Table1[[#This Row],[logistics cost]]/Table1[[#This Row],[Net Sales]]</f>
        <v>3.1653314870879835E-2</v>
      </c>
      <c r="U1712" s="1">
        <f>Table1[[#This Row],[PROFIT]]/Table1[[#This Row],[Volume]]</f>
        <v>139.96689342403624</v>
      </c>
      <c r="V1712" s="1">
        <f>ABS(Table1[[#This Row],[Discounts]])</f>
        <v>2656.28</v>
      </c>
    </row>
    <row r="1713" spans="1:22" ht="21.75" customHeight="1" x14ac:dyDescent="0.3">
      <c r="A1713" s="1">
        <v>1120020</v>
      </c>
      <c r="B1713" s="1" t="s">
        <v>21</v>
      </c>
      <c r="C1713" s="1">
        <v>202409</v>
      </c>
      <c r="D1713" s="1" t="s">
        <v>22</v>
      </c>
      <c r="E1713" s="1" t="s">
        <v>23</v>
      </c>
      <c r="F1713" s="1" t="s">
        <v>24</v>
      </c>
      <c r="G1713" s="1" t="s">
        <v>36</v>
      </c>
      <c r="H1713" s="1" t="s">
        <v>37</v>
      </c>
      <c r="I1713" s="5">
        <v>289.8</v>
      </c>
      <c r="J1713" s="5">
        <v>110124</v>
      </c>
      <c r="K1713" s="5">
        <v>-11340.9</v>
      </c>
      <c r="L1713" s="5">
        <v>98783.1</v>
      </c>
      <c r="M1713" s="5">
        <v>-65109.05</v>
      </c>
      <c r="N1713" s="5">
        <v>-3392.68</v>
      </c>
      <c r="O1713" s="5">
        <v>-1807.7</v>
      </c>
      <c r="P1713" s="5">
        <f>Table1[[#This Row],[Net Sales]]+(Table1[[#This Row],[Cost of Goods Sold]]+Table1[[#This Row],[Distribution]]+Table1[[#This Row],[Warehousing]])</f>
        <v>28473.670000000013</v>
      </c>
      <c r="Q1713" s="12">
        <f>Table1[[#This Row],[PROFIT]]/Table1[[#This Row],[Net Sales]]</f>
        <v>0.28824434543965527</v>
      </c>
      <c r="R1713" s="14">
        <f>ABS(Table1[[#This Row],[Distribution]])+ABS(Table1[[#This Row],[Warehousing]])</f>
        <v>5200.38</v>
      </c>
      <c r="S1713" s="12">
        <f>ABS(Table1[[#This Row],[Discounts]]/Table1[[#This Row],[Gross Sales]])</f>
        <v>0.10298300098071264</v>
      </c>
      <c r="T1713" s="17">
        <f>Table1[[#This Row],[logistics cost]]/Table1[[#This Row],[Net Sales]]</f>
        <v>5.2644430069515941E-2</v>
      </c>
      <c r="U1713" s="1">
        <f>Table1[[#This Row],[PROFIT]]/Table1[[#This Row],[Volume]]</f>
        <v>98.252829537612186</v>
      </c>
      <c r="V1713" s="1">
        <f>ABS(Table1[[#This Row],[Discounts]])</f>
        <v>11340.9</v>
      </c>
    </row>
    <row r="1714" spans="1:22" ht="21.75" customHeight="1" x14ac:dyDescent="0.3">
      <c r="A1714" s="1">
        <v>1110010</v>
      </c>
      <c r="B1714" s="1" t="s">
        <v>15</v>
      </c>
      <c r="C1714" s="1">
        <v>202411</v>
      </c>
      <c r="D1714" s="1" t="s">
        <v>16</v>
      </c>
      <c r="E1714" s="1" t="s">
        <v>17</v>
      </c>
      <c r="F1714" s="1" t="s">
        <v>18</v>
      </c>
      <c r="G1714" s="1" t="s">
        <v>30</v>
      </c>
      <c r="H1714" s="1" t="s">
        <v>31</v>
      </c>
      <c r="I1714" s="5">
        <v>32.700000000000003</v>
      </c>
      <c r="J1714" s="5">
        <v>13734</v>
      </c>
      <c r="K1714" s="5">
        <v>-314.33999999999997</v>
      </c>
      <c r="L1714" s="5">
        <v>13419.66</v>
      </c>
      <c r="M1714" s="5">
        <v>-8903.39</v>
      </c>
      <c r="N1714" s="5">
        <v>-479.24</v>
      </c>
      <c r="O1714" s="5">
        <v>-250.79</v>
      </c>
      <c r="P1714" s="5">
        <f>Table1[[#This Row],[Net Sales]]+(Table1[[#This Row],[Cost of Goods Sold]]+Table1[[#This Row],[Distribution]]+Table1[[#This Row],[Warehousing]])</f>
        <v>3786.24</v>
      </c>
      <c r="Q1714" s="12">
        <f>Table1[[#This Row],[PROFIT]]/Table1[[#This Row],[Net Sales]]</f>
        <v>0.28214127630655322</v>
      </c>
      <c r="R1714" s="14">
        <f>ABS(Table1[[#This Row],[Distribution]])+ABS(Table1[[#This Row],[Warehousing]])</f>
        <v>730.03</v>
      </c>
      <c r="S1714" s="12">
        <f>ABS(Table1[[#This Row],[Discounts]]/Table1[[#This Row],[Gross Sales]])</f>
        <v>2.2887723896898207E-2</v>
      </c>
      <c r="T1714" s="17">
        <f>Table1[[#This Row],[logistics cost]]/Table1[[#This Row],[Net Sales]]</f>
        <v>5.4400036960697958E-2</v>
      </c>
      <c r="U1714" s="1">
        <f>Table1[[#This Row],[PROFIT]]/Table1[[#This Row],[Volume]]</f>
        <v>115.78715596330274</v>
      </c>
      <c r="V1714" s="1">
        <f>ABS(Table1[[#This Row],[Discounts]])</f>
        <v>314.33999999999997</v>
      </c>
    </row>
    <row r="1715" spans="1:22" ht="21.75" customHeight="1" x14ac:dyDescent="0.3">
      <c r="A1715" s="1">
        <v>1120010</v>
      </c>
      <c r="B1715" s="1" t="s">
        <v>32</v>
      </c>
      <c r="C1715" s="1">
        <v>202510</v>
      </c>
      <c r="D1715" s="1" t="s">
        <v>22</v>
      </c>
      <c r="E1715" s="1" t="s">
        <v>17</v>
      </c>
      <c r="F1715" s="1" t="s">
        <v>18</v>
      </c>
      <c r="G1715" s="1" t="s">
        <v>35</v>
      </c>
      <c r="H1715" s="1" t="s">
        <v>31</v>
      </c>
      <c r="I1715" s="5">
        <v>67.099999999999994</v>
      </c>
      <c r="J1715" s="5">
        <v>32208</v>
      </c>
      <c r="K1715" s="5">
        <v>-821.35</v>
      </c>
      <c r="L1715" s="5">
        <v>31386.65</v>
      </c>
      <c r="M1715" s="5">
        <v>-20708.509999999998</v>
      </c>
      <c r="N1715" s="5">
        <v>-1166.17</v>
      </c>
      <c r="O1715" s="5">
        <v>-359.66</v>
      </c>
      <c r="P1715" s="5">
        <f>Table1[[#This Row],[Net Sales]]+(Table1[[#This Row],[Cost of Goods Sold]]+Table1[[#This Row],[Distribution]]+Table1[[#This Row],[Warehousing]])</f>
        <v>9152.3100000000013</v>
      </c>
      <c r="Q1715" s="12">
        <f>Table1[[#This Row],[PROFIT]]/Table1[[#This Row],[Net Sales]]</f>
        <v>0.29159881669435894</v>
      </c>
      <c r="R1715" s="14">
        <f>ABS(Table1[[#This Row],[Distribution]])+ABS(Table1[[#This Row],[Warehousing]])</f>
        <v>1525.8300000000002</v>
      </c>
      <c r="S1715" s="12">
        <f>ABS(Table1[[#This Row],[Discounts]]/Table1[[#This Row],[Gross Sales]])</f>
        <v>2.550142821659215E-2</v>
      </c>
      <c r="T1715" s="17">
        <f>Table1[[#This Row],[logistics cost]]/Table1[[#This Row],[Net Sales]]</f>
        <v>4.8613980784824123E-2</v>
      </c>
      <c r="U1715" s="1">
        <f>Table1[[#This Row],[PROFIT]]/Table1[[#This Row],[Volume]]</f>
        <v>136.3980625931446</v>
      </c>
      <c r="V1715" s="1">
        <f>ABS(Table1[[#This Row],[Discounts]])</f>
        <v>821.35</v>
      </c>
    </row>
    <row r="1716" spans="1:22" ht="21.75" customHeight="1" x14ac:dyDescent="0.3">
      <c r="A1716" s="1">
        <v>1120020</v>
      </c>
      <c r="B1716" s="1" t="s">
        <v>21</v>
      </c>
      <c r="C1716" s="1">
        <v>202510</v>
      </c>
      <c r="D1716" s="1" t="s">
        <v>22</v>
      </c>
      <c r="E1716" s="1" t="s">
        <v>23</v>
      </c>
      <c r="F1716" s="1" t="s">
        <v>24</v>
      </c>
      <c r="G1716" s="1" t="s">
        <v>33</v>
      </c>
      <c r="H1716" s="1" t="s">
        <v>34</v>
      </c>
      <c r="I1716" s="5">
        <v>264.5</v>
      </c>
      <c r="J1716" s="5">
        <v>100510</v>
      </c>
      <c r="K1716" s="5">
        <v>-9032.74</v>
      </c>
      <c r="L1716" s="5">
        <v>91477.26</v>
      </c>
      <c r="M1716" s="5">
        <v>-59404.86</v>
      </c>
      <c r="N1716" s="5">
        <v>-3566.05</v>
      </c>
      <c r="O1716" s="5">
        <v>-1314.94</v>
      </c>
      <c r="P1716" s="5">
        <f>Table1[[#This Row],[Net Sales]]+(Table1[[#This Row],[Cost of Goods Sold]]+Table1[[#This Row],[Distribution]]+Table1[[#This Row],[Warehousing]])</f>
        <v>27191.409999999989</v>
      </c>
      <c r="Q1716" s="12">
        <f>Table1[[#This Row],[PROFIT]]/Table1[[#This Row],[Net Sales]]</f>
        <v>0.29724775315745128</v>
      </c>
      <c r="R1716" s="14">
        <f>ABS(Table1[[#This Row],[Distribution]])+ABS(Table1[[#This Row],[Warehousing]])</f>
        <v>4880.99</v>
      </c>
      <c r="S1716" s="12">
        <f>ABS(Table1[[#This Row],[Discounts]]/Table1[[#This Row],[Gross Sales]])</f>
        <v>8.9869067754452289E-2</v>
      </c>
      <c r="T1716" s="17">
        <f>Table1[[#This Row],[logistics cost]]/Table1[[#This Row],[Net Sales]]</f>
        <v>5.3357413634820286E-2</v>
      </c>
      <c r="U1716" s="1">
        <f>Table1[[#This Row],[PROFIT]]/Table1[[#This Row],[Volume]]</f>
        <v>102.80306238185251</v>
      </c>
      <c r="V1716" s="1">
        <f>ABS(Table1[[#This Row],[Discounts]])</f>
        <v>9032.74</v>
      </c>
    </row>
    <row r="1717" spans="1:22" ht="21.75" customHeight="1" x14ac:dyDescent="0.3">
      <c r="A1717" s="1">
        <v>1120010</v>
      </c>
      <c r="B1717" s="1" t="s">
        <v>32</v>
      </c>
      <c r="C1717" s="1">
        <v>202503</v>
      </c>
      <c r="D1717" s="1" t="s">
        <v>22</v>
      </c>
      <c r="E1717" s="1" t="s">
        <v>17</v>
      </c>
      <c r="F1717" s="1" t="s">
        <v>18</v>
      </c>
      <c r="G1717" s="1" t="s">
        <v>42</v>
      </c>
      <c r="H1717" s="1" t="s">
        <v>20</v>
      </c>
      <c r="I1717" s="5">
        <v>27.4</v>
      </c>
      <c r="J1717" s="5">
        <v>13152</v>
      </c>
      <c r="K1717" s="5">
        <v>-1097.43</v>
      </c>
      <c r="L1717" s="5">
        <v>12054.57</v>
      </c>
      <c r="M1717" s="5">
        <v>-8076.82</v>
      </c>
      <c r="N1717" s="5">
        <v>-421.51</v>
      </c>
      <c r="O1717" s="5">
        <v>-183.75</v>
      </c>
      <c r="P1717" s="5">
        <f>Table1[[#This Row],[Net Sales]]+(Table1[[#This Row],[Cost of Goods Sold]]+Table1[[#This Row],[Distribution]]+Table1[[#This Row],[Warehousing]])</f>
        <v>3372.49</v>
      </c>
      <c r="Q1717" s="12">
        <f>Table1[[#This Row],[PROFIT]]/Table1[[#This Row],[Net Sales]]</f>
        <v>0.27976858568990848</v>
      </c>
      <c r="R1717" s="14">
        <f>ABS(Table1[[#This Row],[Distribution]])+ABS(Table1[[#This Row],[Warehousing]])</f>
        <v>605.26</v>
      </c>
      <c r="S1717" s="12">
        <f>ABS(Table1[[#This Row],[Discounts]]/Table1[[#This Row],[Gross Sales]])</f>
        <v>8.3442062043795631E-2</v>
      </c>
      <c r="T1717" s="17">
        <f>Table1[[#This Row],[logistics cost]]/Table1[[#This Row],[Net Sales]]</f>
        <v>5.0210003343130451E-2</v>
      </c>
      <c r="U1717" s="1">
        <f>Table1[[#This Row],[PROFIT]]/Table1[[#This Row],[Volume]]</f>
        <v>123.08357664233577</v>
      </c>
      <c r="V1717" s="1">
        <f>ABS(Table1[[#This Row],[Discounts]])</f>
        <v>1097.43</v>
      </c>
    </row>
    <row r="1718" spans="1:22" ht="21.75" customHeight="1" x14ac:dyDescent="0.3">
      <c r="A1718" s="1">
        <v>1110020</v>
      </c>
      <c r="B1718" s="1" t="s">
        <v>41</v>
      </c>
      <c r="C1718" s="1">
        <v>202410</v>
      </c>
      <c r="D1718" s="1" t="s">
        <v>16</v>
      </c>
      <c r="E1718" s="1" t="s">
        <v>28</v>
      </c>
      <c r="F1718" s="1" t="s">
        <v>29</v>
      </c>
      <c r="G1718" s="1" t="s">
        <v>30</v>
      </c>
      <c r="H1718" s="1" t="s">
        <v>31</v>
      </c>
      <c r="I1718" s="5">
        <v>25.5</v>
      </c>
      <c r="J1718" s="5">
        <v>11475</v>
      </c>
      <c r="K1718" s="5">
        <v>-293.61</v>
      </c>
      <c r="L1718" s="5">
        <v>11181.39</v>
      </c>
      <c r="M1718" s="5">
        <v>-7218.36</v>
      </c>
      <c r="N1718" s="5">
        <v>-226.71</v>
      </c>
      <c r="O1718" s="5">
        <v>-199.67</v>
      </c>
      <c r="P1718" s="5">
        <f>Table1[[#This Row],[Net Sales]]+(Table1[[#This Row],[Cost of Goods Sold]]+Table1[[#This Row],[Distribution]]+Table1[[#This Row],[Warehousing]])</f>
        <v>3536.6499999999996</v>
      </c>
      <c r="Q1718" s="12">
        <f>Table1[[#This Row],[PROFIT]]/Table1[[#This Row],[Net Sales]]</f>
        <v>0.31629788425231564</v>
      </c>
      <c r="R1718" s="14">
        <f>ABS(Table1[[#This Row],[Distribution]])+ABS(Table1[[#This Row],[Warehousing]])</f>
        <v>426.38</v>
      </c>
      <c r="S1718" s="12">
        <f>ABS(Table1[[#This Row],[Discounts]]/Table1[[#This Row],[Gross Sales]])</f>
        <v>2.5586928104575163E-2</v>
      </c>
      <c r="T1718" s="17">
        <f>Table1[[#This Row],[logistics cost]]/Table1[[#This Row],[Net Sales]]</f>
        <v>3.8133004930514004E-2</v>
      </c>
      <c r="U1718" s="1">
        <f>Table1[[#This Row],[PROFIT]]/Table1[[#This Row],[Volume]]</f>
        <v>138.69215686274509</v>
      </c>
      <c r="V1718" s="1">
        <f>ABS(Table1[[#This Row],[Discounts]])</f>
        <v>293.61</v>
      </c>
    </row>
    <row r="1719" spans="1:22" ht="21.75" customHeight="1" x14ac:dyDescent="0.3">
      <c r="A1719" s="1">
        <v>1130010</v>
      </c>
      <c r="B1719" s="1" t="s">
        <v>26</v>
      </c>
      <c r="C1719" s="1">
        <v>202412</v>
      </c>
      <c r="D1719" s="1" t="s">
        <v>27</v>
      </c>
      <c r="E1719" s="1" t="s">
        <v>28</v>
      </c>
      <c r="F1719" s="1" t="s">
        <v>29</v>
      </c>
      <c r="G1719" s="1" t="s">
        <v>42</v>
      </c>
      <c r="H1719" s="1" t="s">
        <v>20</v>
      </c>
      <c r="I1719" s="5">
        <v>43.4</v>
      </c>
      <c r="J1719" s="5">
        <v>15624</v>
      </c>
      <c r="K1719" s="5">
        <v>-1042.58</v>
      </c>
      <c r="L1719" s="5">
        <v>14581.42</v>
      </c>
      <c r="M1719" s="5">
        <v>-9216.27</v>
      </c>
      <c r="N1719" s="5">
        <v>-543.54999999999995</v>
      </c>
      <c r="O1719" s="5">
        <v>-268.22000000000003</v>
      </c>
      <c r="P1719" s="5">
        <f>Table1[[#This Row],[Net Sales]]+(Table1[[#This Row],[Cost of Goods Sold]]+Table1[[#This Row],[Distribution]]+Table1[[#This Row],[Warehousing]])</f>
        <v>4553.380000000001</v>
      </c>
      <c r="Q1719" s="12">
        <f>Table1[[#This Row],[PROFIT]]/Table1[[#This Row],[Net Sales]]</f>
        <v>0.31227274161227103</v>
      </c>
      <c r="R1719" s="14">
        <f>ABS(Table1[[#This Row],[Distribution]])+ABS(Table1[[#This Row],[Warehousing]])</f>
        <v>811.77</v>
      </c>
      <c r="S1719" s="12">
        <f>ABS(Table1[[#This Row],[Discounts]]/Table1[[#This Row],[Gross Sales]])</f>
        <v>6.6729390681003586E-2</v>
      </c>
      <c r="T1719" s="17">
        <f>Table1[[#This Row],[logistics cost]]/Table1[[#This Row],[Net Sales]]</f>
        <v>5.5671532676515728E-2</v>
      </c>
      <c r="U1719" s="1">
        <f>Table1[[#This Row],[PROFIT]]/Table1[[#This Row],[Volume]]</f>
        <v>104.91658986175118</v>
      </c>
      <c r="V1719" s="1">
        <f>ABS(Table1[[#This Row],[Discounts]])</f>
        <v>1042.58</v>
      </c>
    </row>
    <row r="1720" spans="1:22" ht="21.75" customHeight="1" x14ac:dyDescent="0.3">
      <c r="A1720" s="1">
        <v>1120020</v>
      </c>
      <c r="B1720" s="1" t="s">
        <v>21</v>
      </c>
      <c r="C1720" s="1">
        <v>202504</v>
      </c>
      <c r="D1720" s="1" t="s">
        <v>22</v>
      </c>
      <c r="E1720" s="1" t="s">
        <v>23</v>
      </c>
      <c r="F1720" s="1" t="s">
        <v>24</v>
      </c>
      <c r="G1720" s="1" t="s">
        <v>33</v>
      </c>
      <c r="H1720" s="1" t="s">
        <v>34</v>
      </c>
      <c r="I1720" s="5">
        <v>105.1</v>
      </c>
      <c r="J1720" s="5">
        <v>39938</v>
      </c>
      <c r="K1720" s="5">
        <v>-3879.74</v>
      </c>
      <c r="L1720" s="5">
        <v>36058.26</v>
      </c>
      <c r="M1720" s="5">
        <v>-22393.22</v>
      </c>
      <c r="N1720" s="5">
        <v>-890.22</v>
      </c>
      <c r="O1720" s="5">
        <v>-535.79</v>
      </c>
      <c r="P1720" s="5">
        <f>Table1[[#This Row],[Net Sales]]+(Table1[[#This Row],[Cost of Goods Sold]]+Table1[[#This Row],[Distribution]]+Table1[[#This Row],[Warehousing]])</f>
        <v>12239.029999999999</v>
      </c>
      <c r="Q1720" s="12">
        <f>Table1[[#This Row],[PROFIT]]/Table1[[#This Row],[Net Sales]]</f>
        <v>0.33942375477907138</v>
      </c>
      <c r="R1720" s="14">
        <f>ABS(Table1[[#This Row],[Distribution]])+ABS(Table1[[#This Row],[Warehousing]])</f>
        <v>1426.01</v>
      </c>
      <c r="S1720" s="12">
        <f>ABS(Table1[[#This Row],[Discounts]]/Table1[[#This Row],[Gross Sales]])</f>
        <v>9.7144073313636128E-2</v>
      </c>
      <c r="T1720" s="17">
        <f>Table1[[#This Row],[logistics cost]]/Table1[[#This Row],[Net Sales]]</f>
        <v>3.9547388032589482E-2</v>
      </c>
      <c r="U1720" s="1">
        <f>Table1[[#This Row],[PROFIT]]/Table1[[#This Row],[Volume]]</f>
        <v>116.45128449096099</v>
      </c>
      <c r="V1720" s="1">
        <f>ABS(Table1[[#This Row],[Discounts]])</f>
        <v>3879.74</v>
      </c>
    </row>
    <row r="1721" spans="1:22" ht="21.75" customHeight="1" x14ac:dyDescent="0.3">
      <c r="A1721" s="1">
        <v>1110020</v>
      </c>
      <c r="B1721" s="1" t="s">
        <v>41</v>
      </c>
      <c r="C1721" s="1">
        <v>202409</v>
      </c>
      <c r="D1721" s="1" t="s">
        <v>16</v>
      </c>
      <c r="E1721" s="1" t="s">
        <v>28</v>
      </c>
      <c r="F1721" s="1" t="s">
        <v>29</v>
      </c>
      <c r="G1721" s="1" t="s">
        <v>36</v>
      </c>
      <c r="H1721" s="1" t="s">
        <v>37</v>
      </c>
      <c r="I1721" s="5">
        <v>230.3</v>
      </c>
      <c r="J1721" s="5">
        <v>103635</v>
      </c>
      <c r="K1721" s="5">
        <v>-10454.82</v>
      </c>
      <c r="L1721" s="5">
        <v>93180.18</v>
      </c>
      <c r="M1721" s="5">
        <v>-61628.86</v>
      </c>
      <c r="N1721" s="5">
        <v>-2370.15</v>
      </c>
      <c r="O1721" s="5">
        <v>-1545.2</v>
      </c>
      <c r="P1721" s="5">
        <f>Table1[[#This Row],[Net Sales]]+(Table1[[#This Row],[Cost of Goods Sold]]+Table1[[#This Row],[Distribution]]+Table1[[#This Row],[Warehousing]])</f>
        <v>27635.969999999987</v>
      </c>
      <c r="Q1721" s="12">
        <f>Table1[[#This Row],[PROFIT]]/Table1[[#This Row],[Net Sales]]</f>
        <v>0.29658635559622215</v>
      </c>
      <c r="R1721" s="14">
        <f>ABS(Table1[[#This Row],[Distribution]])+ABS(Table1[[#This Row],[Warehousing]])</f>
        <v>3915.3500000000004</v>
      </c>
      <c r="S1721" s="12">
        <f>ABS(Table1[[#This Row],[Discounts]]/Table1[[#This Row],[Gross Sales]])</f>
        <v>0.10088116948907222</v>
      </c>
      <c r="T1721" s="17">
        <f>Table1[[#This Row],[logistics cost]]/Table1[[#This Row],[Net Sales]]</f>
        <v>4.2019128960686714E-2</v>
      </c>
      <c r="U1721" s="1">
        <f>Table1[[#This Row],[PROFIT]]/Table1[[#This Row],[Volume]]</f>
        <v>119.99986973512803</v>
      </c>
      <c r="V1721" s="1">
        <f>ABS(Table1[[#This Row],[Discounts]])</f>
        <v>10454.82</v>
      </c>
    </row>
    <row r="1722" spans="1:22" ht="21.75" customHeight="1" x14ac:dyDescent="0.3">
      <c r="A1722" s="1">
        <v>1120010</v>
      </c>
      <c r="B1722" s="1" t="s">
        <v>32</v>
      </c>
      <c r="C1722" s="1">
        <v>202403</v>
      </c>
      <c r="D1722" s="1" t="s">
        <v>22</v>
      </c>
      <c r="E1722" s="1" t="s">
        <v>17</v>
      </c>
      <c r="F1722" s="1" t="s">
        <v>18</v>
      </c>
      <c r="G1722" s="1" t="s">
        <v>30</v>
      </c>
      <c r="H1722" s="1" t="s">
        <v>31</v>
      </c>
      <c r="I1722" s="5">
        <v>72.400000000000006</v>
      </c>
      <c r="J1722" s="5">
        <v>34752</v>
      </c>
      <c r="K1722" s="5">
        <v>-1310.02</v>
      </c>
      <c r="L1722" s="5">
        <v>33441.980000000003</v>
      </c>
      <c r="M1722" s="5">
        <v>-21218.05</v>
      </c>
      <c r="N1722" s="5">
        <v>-858</v>
      </c>
      <c r="O1722" s="5">
        <v>-605.20000000000005</v>
      </c>
      <c r="P1722" s="5">
        <f>Table1[[#This Row],[Net Sales]]+(Table1[[#This Row],[Cost of Goods Sold]]+Table1[[#This Row],[Distribution]]+Table1[[#This Row],[Warehousing]])</f>
        <v>10760.730000000003</v>
      </c>
      <c r="Q1722" s="12">
        <f>Table1[[#This Row],[PROFIT]]/Table1[[#This Row],[Net Sales]]</f>
        <v>0.32177311271641218</v>
      </c>
      <c r="R1722" s="14">
        <f>ABS(Table1[[#This Row],[Distribution]])+ABS(Table1[[#This Row],[Warehousing]])</f>
        <v>1463.2</v>
      </c>
      <c r="S1722" s="12">
        <f>ABS(Table1[[#This Row],[Discounts]]/Table1[[#This Row],[Gross Sales]])</f>
        <v>3.7696247697974215E-2</v>
      </c>
      <c r="T1722" s="17">
        <f>Table1[[#This Row],[logistics cost]]/Table1[[#This Row],[Net Sales]]</f>
        <v>4.3753390199982173E-2</v>
      </c>
      <c r="U1722" s="1">
        <f>Table1[[#This Row],[PROFIT]]/Table1[[#This Row],[Volume]]</f>
        <v>148.62886740331496</v>
      </c>
      <c r="V1722" s="1">
        <f>ABS(Table1[[#This Row],[Discounts]])</f>
        <v>1310.02</v>
      </c>
    </row>
    <row r="1723" spans="1:22" ht="21.75" customHeight="1" x14ac:dyDescent="0.3">
      <c r="A1723" s="1">
        <v>1130010</v>
      </c>
      <c r="B1723" s="1" t="s">
        <v>26</v>
      </c>
      <c r="C1723" s="1">
        <v>202505</v>
      </c>
      <c r="D1723" s="1" t="s">
        <v>27</v>
      </c>
      <c r="E1723" s="1" t="s">
        <v>28</v>
      </c>
      <c r="F1723" s="1" t="s">
        <v>29</v>
      </c>
      <c r="G1723" s="1" t="s">
        <v>39</v>
      </c>
      <c r="H1723" s="1" t="s">
        <v>37</v>
      </c>
      <c r="I1723" s="5">
        <v>50.8</v>
      </c>
      <c r="J1723" s="5">
        <v>18288</v>
      </c>
      <c r="K1723" s="5">
        <v>-2164.29</v>
      </c>
      <c r="L1723" s="5">
        <v>16123.71</v>
      </c>
      <c r="M1723" s="5">
        <v>-10313.41</v>
      </c>
      <c r="N1723" s="5">
        <v>-544.86</v>
      </c>
      <c r="O1723" s="5">
        <v>-250.54</v>
      </c>
      <c r="P1723" s="5">
        <f>Table1[[#This Row],[Net Sales]]+(Table1[[#This Row],[Cost of Goods Sold]]+Table1[[#This Row],[Distribution]]+Table1[[#This Row],[Warehousing]])</f>
        <v>5014.8999999999978</v>
      </c>
      <c r="Q1723" s="12">
        <f>Table1[[#This Row],[PROFIT]]/Table1[[#This Row],[Net Sales]]</f>
        <v>0.31102643250219697</v>
      </c>
      <c r="R1723" s="14">
        <f>ABS(Table1[[#This Row],[Distribution]])+ABS(Table1[[#This Row],[Warehousing]])</f>
        <v>795.4</v>
      </c>
      <c r="S1723" s="12">
        <f>ABS(Table1[[#This Row],[Discounts]]/Table1[[#This Row],[Gross Sales]])</f>
        <v>0.11834481627296588</v>
      </c>
      <c r="T1723" s="17">
        <f>Table1[[#This Row],[logistics cost]]/Table1[[#This Row],[Net Sales]]</f>
        <v>4.9331078269207275E-2</v>
      </c>
      <c r="U1723" s="1">
        <f>Table1[[#This Row],[PROFIT]]/Table1[[#This Row],[Volume]]</f>
        <v>98.718503937007839</v>
      </c>
      <c r="V1723" s="1">
        <f>ABS(Table1[[#This Row],[Discounts]])</f>
        <v>2164.29</v>
      </c>
    </row>
    <row r="1724" spans="1:22" ht="21.75" customHeight="1" x14ac:dyDescent="0.3">
      <c r="A1724" s="1">
        <v>1130010</v>
      </c>
      <c r="B1724" s="1" t="s">
        <v>26</v>
      </c>
      <c r="C1724" s="1">
        <v>202504</v>
      </c>
      <c r="D1724" s="1" t="s">
        <v>27</v>
      </c>
      <c r="E1724" s="1" t="s">
        <v>28</v>
      </c>
      <c r="F1724" s="1" t="s">
        <v>29</v>
      </c>
      <c r="G1724" s="1" t="s">
        <v>33</v>
      </c>
      <c r="H1724" s="1" t="s">
        <v>34</v>
      </c>
      <c r="I1724" s="5">
        <v>98.4</v>
      </c>
      <c r="J1724" s="5">
        <v>35424</v>
      </c>
      <c r="K1724" s="5">
        <v>-2594.9499999999998</v>
      </c>
      <c r="L1724" s="5">
        <v>32829.050000000003</v>
      </c>
      <c r="M1724" s="5">
        <v>-20957.419999999998</v>
      </c>
      <c r="N1724" s="5">
        <v>-1158.32</v>
      </c>
      <c r="O1724" s="5">
        <v>-410.75</v>
      </c>
      <c r="P1724" s="5">
        <f>Table1[[#This Row],[Net Sales]]+(Table1[[#This Row],[Cost of Goods Sold]]+Table1[[#This Row],[Distribution]]+Table1[[#This Row],[Warehousing]])</f>
        <v>10302.560000000005</v>
      </c>
      <c r="Q1724" s="12">
        <f>Table1[[#This Row],[PROFIT]]/Table1[[#This Row],[Net Sales]]</f>
        <v>0.31382449385528988</v>
      </c>
      <c r="R1724" s="14">
        <f>ABS(Table1[[#This Row],[Distribution]])+ABS(Table1[[#This Row],[Warehousing]])</f>
        <v>1569.07</v>
      </c>
      <c r="S1724" s="12">
        <f>ABS(Table1[[#This Row],[Discounts]]/Table1[[#This Row],[Gross Sales]])</f>
        <v>7.3254008581752475E-2</v>
      </c>
      <c r="T1724" s="17">
        <f>Table1[[#This Row],[logistics cost]]/Table1[[#This Row],[Net Sales]]</f>
        <v>4.7795169217507052E-2</v>
      </c>
      <c r="U1724" s="1">
        <f>Table1[[#This Row],[PROFIT]]/Table1[[#This Row],[Volume]]</f>
        <v>104.70081300813013</v>
      </c>
      <c r="V1724" s="1">
        <f>ABS(Table1[[#This Row],[Discounts]])</f>
        <v>2594.9499999999998</v>
      </c>
    </row>
    <row r="1725" spans="1:22" ht="21.75" customHeight="1" x14ac:dyDescent="0.3">
      <c r="A1725" s="1">
        <v>1120010</v>
      </c>
      <c r="B1725" s="1" t="s">
        <v>32</v>
      </c>
      <c r="C1725" s="1">
        <v>202510</v>
      </c>
      <c r="D1725" s="1" t="s">
        <v>22</v>
      </c>
      <c r="E1725" s="1" t="s">
        <v>17</v>
      </c>
      <c r="F1725" s="1" t="s">
        <v>18</v>
      </c>
      <c r="G1725" s="1" t="s">
        <v>39</v>
      </c>
      <c r="H1725" s="1" t="s">
        <v>37</v>
      </c>
      <c r="I1725" s="5">
        <v>260.5</v>
      </c>
      <c r="J1725" s="5">
        <v>125040</v>
      </c>
      <c r="K1725" s="5">
        <v>-13012.02</v>
      </c>
      <c r="L1725" s="5">
        <v>112027.98</v>
      </c>
      <c r="M1725" s="5">
        <v>-73248.52</v>
      </c>
      <c r="N1725" s="5">
        <v>-2455.85</v>
      </c>
      <c r="O1725" s="5">
        <v>-1648.89</v>
      </c>
      <c r="P1725" s="5">
        <f>Table1[[#This Row],[Net Sales]]+(Table1[[#This Row],[Cost of Goods Sold]]+Table1[[#This Row],[Distribution]]+Table1[[#This Row],[Warehousing]])</f>
        <v>34674.719999999987</v>
      </c>
      <c r="Q1725" s="12">
        <f>Table1[[#This Row],[PROFIT]]/Table1[[#This Row],[Net Sales]]</f>
        <v>0.30951838995936543</v>
      </c>
      <c r="R1725" s="14">
        <f>ABS(Table1[[#This Row],[Distribution]])+ABS(Table1[[#This Row],[Warehousing]])</f>
        <v>4104.74</v>
      </c>
      <c r="S1725" s="12">
        <f>ABS(Table1[[#This Row],[Discounts]]/Table1[[#This Row],[Gross Sales]])</f>
        <v>0.10406285988483685</v>
      </c>
      <c r="T1725" s="17">
        <f>Table1[[#This Row],[logistics cost]]/Table1[[#This Row],[Net Sales]]</f>
        <v>3.6640310750939181E-2</v>
      </c>
      <c r="U1725" s="1">
        <f>Table1[[#This Row],[PROFIT]]/Table1[[#This Row],[Volume]]</f>
        <v>133.10833013435695</v>
      </c>
      <c r="V1725" s="1">
        <f>ABS(Table1[[#This Row],[Discounts]])</f>
        <v>13012.02</v>
      </c>
    </row>
    <row r="1726" spans="1:22" ht="21.75" customHeight="1" x14ac:dyDescent="0.3">
      <c r="A1726" s="1">
        <v>1110020</v>
      </c>
      <c r="B1726" s="1" t="s">
        <v>41</v>
      </c>
      <c r="C1726" s="1">
        <v>202402</v>
      </c>
      <c r="D1726" s="1" t="s">
        <v>16</v>
      </c>
      <c r="E1726" s="1" t="s">
        <v>28</v>
      </c>
      <c r="F1726" s="1" t="s">
        <v>29</v>
      </c>
      <c r="G1726" s="1" t="s">
        <v>39</v>
      </c>
      <c r="H1726" s="1" t="s">
        <v>37</v>
      </c>
      <c r="I1726" s="5">
        <v>264.39999999999998</v>
      </c>
      <c r="J1726" s="5">
        <v>118980</v>
      </c>
      <c r="K1726" s="5">
        <v>-11216.87</v>
      </c>
      <c r="L1726" s="5">
        <v>107763.13</v>
      </c>
      <c r="M1726" s="5">
        <v>-71720.2</v>
      </c>
      <c r="N1726" s="5">
        <v>-3302.91</v>
      </c>
      <c r="O1726" s="5">
        <v>-1609.07</v>
      </c>
      <c r="P1726" s="5">
        <f>Table1[[#This Row],[Net Sales]]+(Table1[[#This Row],[Cost of Goods Sold]]+Table1[[#This Row],[Distribution]]+Table1[[#This Row],[Warehousing]])</f>
        <v>31130.949999999997</v>
      </c>
      <c r="Q1726" s="12">
        <f>Table1[[#This Row],[PROFIT]]/Table1[[#This Row],[Net Sales]]</f>
        <v>0.28888312728110249</v>
      </c>
      <c r="R1726" s="14">
        <f>ABS(Table1[[#This Row],[Distribution]])+ABS(Table1[[#This Row],[Warehousing]])</f>
        <v>4911.9799999999996</v>
      </c>
      <c r="S1726" s="12">
        <f>ABS(Table1[[#This Row],[Discounts]]/Table1[[#This Row],[Gross Sales]])</f>
        <v>9.4275256345604311E-2</v>
      </c>
      <c r="T1726" s="17">
        <f>Table1[[#This Row],[logistics cost]]/Table1[[#This Row],[Net Sales]]</f>
        <v>4.5581266988069101E-2</v>
      </c>
      <c r="U1726" s="1">
        <f>Table1[[#This Row],[PROFIT]]/Table1[[#This Row],[Volume]]</f>
        <v>117.74186838124055</v>
      </c>
      <c r="V1726" s="1">
        <f>ABS(Table1[[#This Row],[Discounts]])</f>
        <v>11216.87</v>
      </c>
    </row>
    <row r="1727" spans="1:22" ht="21.75" customHeight="1" x14ac:dyDescent="0.3">
      <c r="A1727" s="1">
        <v>1120020</v>
      </c>
      <c r="B1727" s="1" t="s">
        <v>21</v>
      </c>
      <c r="C1727" s="1">
        <v>202404</v>
      </c>
      <c r="D1727" s="1" t="s">
        <v>22</v>
      </c>
      <c r="E1727" s="1" t="s">
        <v>23</v>
      </c>
      <c r="F1727" s="1" t="s">
        <v>24</v>
      </c>
      <c r="G1727" s="1" t="s">
        <v>25</v>
      </c>
      <c r="H1727" s="1" t="s">
        <v>20</v>
      </c>
      <c r="I1727" s="5">
        <v>72.2</v>
      </c>
      <c r="J1727" s="5">
        <v>27436</v>
      </c>
      <c r="K1727" s="5">
        <v>-1758.92</v>
      </c>
      <c r="L1727" s="5">
        <v>25677.08</v>
      </c>
      <c r="M1727" s="5">
        <v>-16552.580000000002</v>
      </c>
      <c r="N1727" s="5">
        <v>-536.07000000000005</v>
      </c>
      <c r="O1727" s="5">
        <v>-376.7</v>
      </c>
      <c r="P1727" s="5">
        <f>Table1[[#This Row],[Net Sales]]+(Table1[[#This Row],[Cost of Goods Sold]]+Table1[[#This Row],[Distribution]]+Table1[[#This Row],[Warehousing]])</f>
        <v>8211.73</v>
      </c>
      <c r="Q1727" s="12">
        <f>Table1[[#This Row],[PROFIT]]/Table1[[#This Row],[Net Sales]]</f>
        <v>0.31980778188174042</v>
      </c>
      <c r="R1727" s="14">
        <f>ABS(Table1[[#This Row],[Distribution]])+ABS(Table1[[#This Row],[Warehousing]])</f>
        <v>912.77</v>
      </c>
      <c r="S1727" s="12">
        <f>ABS(Table1[[#This Row],[Discounts]]/Table1[[#This Row],[Gross Sales]])</f>
        <v>6.4109928561014731E-2</v>
      </c>
      <c r="T1727" s="17">
        <f>Table1[[#This Row],[logistics cost]]/Table1[[#This Row],[Net Sales]]</f>
        <v>3.554804518270769E-2</v>
      </c>
      <c r="U1727" s="1">
        <f>Table1[[#This Row],[PROFIT]]/Table1[[#This Row],[Volume]]</f>
        <v>113.73587257617727</v>
      </c>
      <c r="V1727" s="1">
        <f>ABS(Table1[[#This Row],[Discounts]])</f>
        <v>1758.92</v>
      </c>
    </row>
    <row r="1728" spans="1:22" ht="21.75" customHeight="1" x14ac:dyDescent="0.3">
      <c r="A1728" s="1">
        <v>1130010</v>
      </c>
      <c r="B1728" s="1" t="s">
        <v>26</v>
      </c>
      <c r="C1728" s="1">
        <v>202510</v>
      </c>
      <c r="D1728" s="1" t="s">
        <v>27</v>
      </c>
      <c r="E1728" s="1" t="s">
        <v>28</v>
      </c>
      <c r="F1728" s="1" t="s">
        <v>29</v>
      </c>
      <c r="G1728" s="1" t="s">
        <v>25</v>
      </c>
      <c r="H1728" s="1" t="s">
        <v>20</v>
      </c>
      <c r="I1728" s="5">
        <v>118.9</v>
      </c>
      <c r="J1728" s="5">
        <v>42804</v>
      </c>
      <c r="K1728" s="5">
        <v>-3272.67</v>
      </c>
      <c r="L1728" s="5">
        <v>39531.33</v>
      </c>
      <c r="M1728" s="5">
        <v>-26213.46</v>
      </c>
      <c r="N1728" s="5">
        <v>-965.14</v>
      </c>
      <c r="O1728" s="5">
        <v>-480.12</v>
      </c>
      <c r="P1728" s="5">
        <f>Table1[[#This Row],[Net Sales]]+(Table1[[#This Row],[Cost of Goods Sold]]+Table1[[#This Row],[Distribution]]+Table1[[#This Row],[Warehousing]])</f>
        <v>11872.610000000004</v>
      </c>
      <c r="Q1728" s="12">
        <f>Table1[[#This Row],[PROFIT]]/Table1[[#This Row],[Net Sales]]</f>
        <v>0.30033419062804118</v>
      </c>
      <c r="R1728" s="14">
        <f>ABS(Table1[[#This Row],[Distribution]])+ABS(Table1[[#This Row],[Warehousing]])</f>
        <v>1445.26</v>
      </c>
      <c r="S1728" s="12">
        <f>ABS(Table1[[#This Row],[Discounts]]/Table1[[#This Row],[Gross Sales]])</f>
        <v>7.645710681244744E-2</v>
      </c>
      <c r="T1728" s="17">
        <f>Table1[[#This Row],[logistics cost]]/Table1[[#This Row],[Net Sales]]</f>
        <v>3.6559862772135417E-2</v>
      </c>
      <c r="U1728" s="1">
        <f>Table1[[#This Row],[PROFIT]]/Table1[[#This Row],[Volume]]</f>
        <v>99.853742640874714</v>
      </c>
      <c r="V1728" s="1">
        <f>ABS(Table1[[#This Row],[Discounts]])</f>
        <v>3272.67</v>
      </c>
    </row>
    <row r="1729" spans="1:22" ht="21.75" customHeight="1" x14ac:dyDescent="0.3">
      <c r="A1729" s="1">
        <v>1120010</v>
      </c>
      <c r="B1729" s="1" t="s">
        <v>32</v>
      </c>
      <c r="C1729" s="1">
        <v>202409</v>
      </c>
      <c r="D1729" s="1" t="s">
        <v>22</v>
      </c>
      <c r="E1729" s="1" t="s">
        <v>17</v>
      </c>
      <c r="F1729" s="1" t="s">
        <v>18</v>
      </c>
      <c r="G1729" s="1" t="s">
        <v>25</v>
      </c>
      <c r="H1729" s="1" t="s">
        <v>20</v>
      </c>
      <c r="I1729" s="5">
        <v>11.3</v>
      </c>
      <c r="J1729" s="5">
        <v>5424</v>
      </c>
      <c r="K1729" s="5">
        <v>-421.04</v>
      </c>
      <c r="L1729" s="5">
        <v>5002.96</v>
      </c>
      <c r="M1729" s="5">
        <v>-3137.94</v>
      </c>
      <c r="N1729" s="5">
        <v>-128.12</v>
      </c>
      <c r="O1729" s="5">
        <v>-79.48</v>
      </c>
      <c r="P1729" s="5">
        <f>Table1[[#This Row],[Net Sales]]+(Table1[[#This Row],[Cost of Goods Sold]]+Table1[[#This Row],[Distribution]]+Table1[[#This Row],[Warehousing]])</f>
        <v>1657.42</v>
      </c>
      <c r="Q1729" s="12">
        <f>Table1[[#This Row],[PROFIT]]/Table1[[#This Row],[Net Sales]]</f>
        <v>0.33128787757647477</v>
      </c>
      <c r="R1729" s="14">
        <f>ABS(Table1[[#This Row],[Distribution]])+ABS(Table1[[#This Row],[Warehousing]])</f>
        <v>207.60000000000002</v>
      </c>
      <c r="S1729" s="12">
        <f>ABS(Table1[[#This Row],[Discounts]]/Table1[[#This Row],[Gross Sales]])</f>
        <v>7.7625368731563421E-2</v>
      </c>
      <c r="T1729" s="17">
        <f>Table1[[#This Row],[logistics cost]]/Table1[[#This Row],[Net Sales]]</f>
        <v>4.1495434702656035E-2</v>
      </c>
      <c r="U1729" s="1">
        <f>Table1[[#This Row],[PROFIT]]/Table1[[#This Row],[Volume]]</f>
        <v>146.67433628318585</v>
      </c>
      <c r="V1729" s="1">
        <f>ABS(Table1[[#This Row],[Discounts]])</f>
        <v>421.04</v>
      </c>
    </row>
    <row r="1730" spans="1:22" ht="21.75" customHeight="1" x14ac:dyDescent="0.3">
      <c r="A1730" s="1">
        <v>1120020</v>
      </c>
      <c r="B1730" s="1" t="s">
        <v>21</v>
      </c>
      <c r="C1730" s="1">
        <v>202411</v>
      </c>
      <c r="D1730" s="1" t="s">
        <v>22</v>
      </c>
      <c r="E1730" s="1" t="s">
        <v>23</v>
      </c>
      <c r="F1730" s="1" t="s">
        <v>24</v>
      </c>
      <c r="G1730" s="1" t="s">
        <v>36</v>
      </c>
      <c r="H1730" s="1" t="s">
        <v>37</v>
      </c>
      <c r="I1730" s="5">
        <v>280.89999999999998</v>
      </c>
      <c r="J1730" s="5">
        <v>106742</v>
      </c>
      <c r="K1730" s="5">
        <v>-11151.44</v>
      </c>
      <c r="L1730" s="5">
        <v>95590.56</v>
      </c>
      <c r="M1730" s="5">
        <v>-59802.47</v>
      </c>
      <c r="N1730" s="5">
        <v>-2390.37</v>
      </c>
      <c r="O1730" s="5">
        <v>-1527.85</v>
      </c>
      <c r="P1730" s="5">
        <f>Table1[[#This Row],[Net Sales]]+(Table1[[#This Row],[Cost of Goods Sold]]+Table1[[#This Row],[Distribution]]+Table1[[#This Row],[Warehousing]])</f>
        <v>31869.869999999995</v>
      </c>
      <c r="Q1730" s="12">
        <f>Table1[[#This Row],[PROFIT]]/Table1[[#This Row],[Net Sales]]</f>
        <v>0.33339976248700703</v>
      </c>
      <c r="R1730" s="14">
        <f>ABS(Table1[[#This Row],[Distribution]])+ABS(Table1[[#This Row],[Warehousing]])</f>
        <v>3918.22</v>
      </c>
      <c r="S1730" s="12">
        <f>ABS(Table1[[#This Row],[Discounts]]/Table1[[#This Row],[Gross Sales]])</f>
        <v>0.10447096737928838</v>
      </c>
      <c r="T1730" s="17">
        <f>Table1[[#This Row],[logistics cost]]/Table1[[#This Row],[Net Sales]]</f>
        <v>4.0989612363396551E-2</v>
      </c>
      <c r="U1730" s="1">
        <f>Table1[[#This Row],[PROFIT]]/Table1[[#This Row],[Volume]]</f>
        <v>113.45628337486649</v>
      </c>
      <c r="V1730" s="1">
        <f>ABS(Table1[[#This Row],[Discounts]])</f>
        <v>11151.44</v>
      </c>
    </row>
    <row r="1731" spans="1:22" ht="21.75" customHeight="1" x14ac:dyDescent="0.3">
      <c r="A1731" s="1">
        <v>1110020</v>
      </c>
      <c r="B1731" s="1" t="s">
        <v>41</v>
      </c>
      <c r="C1731" s="1">
        <v>202511</v>
      </c>
      <c r="D1731" s="1" t="s">
        <v>16</v>
      </c>
      <c r="E1731" s="1" t="s">
        <v>28</v>
      </c>
      <c r="F1731" s="1" t="s">
        <v>29</v>
      </c>
      <c r="G1731" s="1" t="s">
        <v>42</v>
      </c>
      <c r="H1731" s="1" t="s">
        <v>20</v>
      </c>
      <c r="I1731" s="5">
        <v>40.5</v>
      </c>
      <c r="J1731" s="5">
        <v>18225</v>
      </c>
      <c r="K1731" s="5">
        <v>-1184.83</v>
      </c>
      <c r="L1731" s="5">
        <v>17040.169999999998</v>
      </c>
      <c r="M1731" s="5">
        <v>-11339.2</v>
      </c>
      <c r="N1731" s="5">
        <v>-589.13</v>
      </c>
      <c r="O1731" s="5">
        <v>-328.23</v>
      </c>
      <c r="P1731" s="5">
        <f>Table1[[#This Row],[Net Sales]]+(Table1[[#This Row],[Cost of Goods Sold]]+Table1[[#This Row],[Distribution]]+Table1[[#This Row],[Warehousing]])</f>
        <v>4783.6099999999988</v>
      </c>
      <c r="Q1731" s="12">
        <f>Table1[[#This Row],[PROFIT]]/Table1[[#This Row],[Net Sales]]</f>
        <v>0.2807254857199194</v>
      </c>
      <c r="R1731" s="14">
        <f>ABS(Table1[[#This Row],[Distribution]])+ABS(Table1[[#This Row],[Warehousing]])</f>
        <v>917.36</v>
      </c>
      <c r="S1731" s="12">
        <f>ABS(Table1[[#This Row],[Discounts]]/Table1[[#This Row],[Gross Sales]])</f>
        <v>6.5011248285322357E-2</v>
      </c>
      <c r="T1731" s="17">
        <f>Table1[[#This Row],[logistics cost]]/Table1[[#This Row],[Net Sales]]</f>
        <v>5.3835143663472848E-2</v>
      </c>
      <c r="U1731" s="1">
        <f>Table1[[#This Row],[PROFIT]]/Table1[[#This Row],[Volume]]</f>
        <v>118.1138271604938</v>
      </c>
      <c r="V1731" s="1">
        <f>ABS(Table1[[#This Row],[Discounts]])</f>
        <v>1184.83</v>
      </c>
    </row>
    <row r="1732" spans="1:22" ht="21.75" customHeight="1" x14ac:dyDescent="0.3">
      <c r="A1732" s="1">
        <v>1120020</v>
      </c>
      <c r="B1732" s="1" t="s">
        <v>21</v>
      </c>
      <c r="C1732" s="1">
        <v>202411</v>
      </c>
      <c r="D1732" s="1" t="s">
        <v>22</v>
      </c>
      <c r="E1732" s="1" t="s">
        <v>23</v>
      </c>
      <c r="F1732" s="1" t="s">
        <v>24</v>
      </c>
      <c r="G1732" s="1" t="s">
        <v>39</v>
      </c>
      <c r="H1732" s="1" t="s">
        <v>37</v>
      </c>
      <c r="I1732" s="5">
        <v>75</v>
      </c>
      <c r="J1732" s="5">
        <v>28500</v>
      </c>
      <c r="K1732" s="5">
        <v>-2854.22</v>
      </c>
      <c r="L1732" s="5">
        <v>25645.78</v>
      </c>
      <c r="M1732" s="5">
        <v>-16253.26</v>
      </c>
      <c r="N1732" s="5">
        <v>-808.19</v>
      </c>
      <c r="O1732" s="5">
        <v>-256.48</v>
      </c>
      <c r="P1732" s="5">
        <f>Table1[[#This Row],[Net Sales]]+(Table1[[#This Row],[Cost of Goods Sold]]+Table1[[#This Row],[Distribution]]+Table1[[#This Row],[Warehousing]])</f>
        <v>8327.8499999999985</v>
      </c>
      <c r="Q1732" s="12">
        <f>Table1[[#This Row],[PROFIT]]/Table1[[#This Row],[Net Sales]]</f>
        <v>0.32472593931633192</v>
      </c>
      <c r="R1732" s="14">
        <f>ABS(Table1[[#This Row],[Distribution]])+ABS(Table1[[#This Row],[Warehousing]])</f>
        <v>1064.67</v>
      </c>
      <c r="S1732" s="12">
        <f>ABS(Table1[[#This Row],[Discounts]]/Table1[[#This Row],[Gross Sales]])</f>
        <v>0.10014807017543859</v>
      </c>
      <c r="T1732" s="17">
        <f>Table1[[#This Row],[logistics cost]]/Table1[[#This Row],[Net Sales]]</f>
        <v>4.1514432393945519E-2</v>
      </c>
      <c r="U1732" s="1">
        <f>Table1[[#This Row],[PROFIT]]/Table1[[#This Row],[Volume]]</f>
        <v>111.03799999999998</v>
      </c>
      <c r="V1732" s="1">
        <f>ABS(Table1[[#This Row],[Discounts]])</f>
        <v>2854.22</v>
      </c>
    </row>
    <row r="1733" spans="1:22" ht="21.75" customHeight="1" x14ac:dyDescent="0.3">
      <c r="A1733" s="1">
        <v>1120010</v>
      </c>
      <c r="B1733" s="1" t="s">
        <v>32</v>
      </c>
      <c r="C1733" s="1">
        <v>202506</v>
      </c>
      <c r="D1733" s="1" t="s">
        <v>22</v>
      </c>
      <c r="E1733" s="1" t="s">
        <v>17</v>
      </c>
      <c r="F1733" s="1" t="s">
        <v>18</v>
      </c>
      <c r="G1733" s="1" t="s">
        <v>40</v>
      </c>
      <c r="H1733" s="1" t="s">
        <v>34</v>
      </c>
      <c r="I1733" s="5">
        <v>224</v>
      </c>
      <c r="J1733" s="5">
        <v>107520</v>
      </c>
      <c r="K1733" s="5">
        <v>-7613.17</v>
      </c>
      <c r="L1733" s="5">
        <v>99906.83</v>
      </c>
      <c r="M1733" s="5">
        <v>-62526.76</v>
      </c>
      <c r="N1733" s="5">
        <v>-3251.38</v>
      </c>
      <c r="O1733" s="5">
        <v>-1020.41</v>
      </c>
      <c r="P1733" s="5">
        <f>Table1[[#This Row],[Net Sales]]+(Table1[[#This Row],[Cost of Goods Sold]]+Table1[[#This Row],[Distribution]]+Table1[[#This Row],[Warehousing]])</f>
        <v>33108.28</v>
      </c>
      <c r="Q1733" s="12">
        <f>Table1[[#This Row],[PROFIT]]/Table1[[#This Row],[Net Sales]]</f>
        <v>0.3313915575141359</v>
      </c>
      <c r="R1733" s="14">
        <f>ABS(Table1[[#This Row],[Distribution]])+ABS(Table1[[#This Row],[Warehousing]])</f>
        <v>4271.79</v>
      </c>
      <c r="S1733" s="12">
        <f>ABS(Table1[[#This Row],[Discounts]]/Table1[[#This Row],[Gross Sales]])</f>
        <v>7.0807012648809523E-2</v>
      </c>
      <c r="T1733" s="17">
        <f>Table1[[#This Row],[logistics cost]]/Table1[[#This Row],[Net Sales]]</f>
        <v>4.2757737383920601E-2</v>
      </c>
      <c r="U1733" s="1">
        <f>Table1[[#This Row],[PROFIT]]/Table1[[#This Row],[Volume]]</f>
        <v>147.80482142857142</v>
      </c>
      <c r="V1733" s="1">
        <f>ABS(Table1[[#This Row],[Discounts]])</f>
        <v>7613.17</v>
      </c>
    </row>
    <row r="1734" spans="1:22" ht="21.75" customHeight="1" x14ac:dyDescent="0.3">
      <c r="A1734" s="1">
        <v>1120010</v>
      </c>
      <c r="B1734" s="1" t="s">
        <v>32</v>
      </c>
      <c r="C1734" s="1">
        <v>202406</v>
      </c>
      <c r="D1734" s="1" t="s">
        <v>22</v>
      </c>
      <c r="E1734" s="1" t="s">
        <v>17</v>
      </c>
      <c r="F1734" s="1" t="s">
        <v>18</v>
      </c>
      <c r="G1734" s="1" t="s">
        <v>36</v>
      </c>
      <c r="H1734" s="1" t="s">
        <v>37</v>
      </c>
      <c r="I1734" s="5">
        <v>108.6</v>
      </c>
      <c r="J1734" s="5">
        <v>52128</v>
      </c>
      <c r="K1734" s="5">
        <v>-4264.5</v>
      </c>
      <c r="L1734" s="5">
        <v>47863.5</v>
      </c>
      <c r="M1734" s="5">
        <v>-30190.55</v>
      </c>
      <c r="N1734" s="5">
        <v>-1749.2</v>
      </c>
      <c r="O1734" s="5">
        <v>-573.23</v>
      </c>
      <c r="P1734" s="5">
        <f>Table1[[#This Row],[Net Sales]]+(Table1[[#This Row],[Cost of Goods Sold]]+Table1[[#This Row],[Distribution]]+Table1[[#This Row],[Warehousing]])</f>
        <v>15350.52</v>
      </c>
      <c r="Q1734" s="12">
        <f>Table1[[#This Row],[PROFIT]]/Table1[[#This Row],[Net Sales]]</f>
        <v>0.32071453195023347</v>
      </c>
      <c r="R1734" s="14">
        <f>ABS(Table1[[#This Row],[Distribution]])+ABS(Table1[[#This Row],[Warehousing]])</f>
        <v>2322.4300000000003</v>
      </c>
      <c r="S1734" s="12">
        <f>ABS(Table1[[#This Row],[Discounts]]/Table1[[#This Row],[Gross Sales]])</f>
        <v>8.180824125230203E-2</v>
      </c>
      <c r="T1734" s="17">
        <f>Table1[[#This Row],[logistics cost]]/Table1[[#This Row],[Net Sales]]</f>
        <v>4.8521942607623769E-2</v>
      </c>
      <c r="U1734" s="1">
        <f>Table1[[#This Row],[PROFIT]]/Table1[[#This Row],[Volume]]</f>
        <v>141.34917127071824</v>
      </c>
      <c r="V1734" s="1">
        <f>ABS(Table1[[#This Row],[Discounts]])</f>
        <v>4264.5</v>
      </c>
    </row>
    <row r="1735" spans="1:22" ht="21.75" customHeight="1" x14ac:dyDescent="0.3">
      <c r="A1735" s="1">
        <v>1120010</v>
      </c>
      <c r="B1735" s="1" t="s">
        <v>32</v>
      </c>
      <c r="C1735" s="1">
        <v>202510</v>
      </c>
      <c r="D1735" s="1" t="s">
        <v>22</v>
      </c>
      <c r="E1735" s="1" t="s">
        <v>17</v>
      </c>
      <c r="F1735" s="1" t="s">
        <v>18</v>
      </c>
      <c r="G1735" s="1" t="s">
        <v>30</v>
      </c>
      <c r="H1735" s="1" t="s">
        <v>31</v>
      </c>
      <c r="I1735" s="5">
        <v>59.4</v>
      </c>
      <c r="J1735" s="5">
        <v>28512</v>
      </c>
      <c r="K1735" s="5">
        <v>-923.02</v>
      </c>
      <c r="L1735" s="5">
        <v>27588.98</v>
      </c>
      <c r="M1735" s="5">
        <v>-17157.3</v>
      </c>
      <c r="N1735" s="5">
        <v>-952.23</v>
      </c>
      <c r="O1735" s="5">
        <v>-475.65</v>
      </c>
      <c r="P1735" s="5">
        <f>Table1[[#This Row],[Net Sales]]+(Table1[[#This Row],[Cost of Goods Sold]]+Table1[[#This Row],[Distribution]]+Table1[[#This Row],[Warehousing]])</f>
        <v>9003.7999999999993</v>
      </c>
      <c r="Q1735" s="12">
        <f>Table1[[#This Row],[PROFIT]]/Table1[[#This Row],[Net Sales]]</f>
        <v>0.32635494316933789</v>
      </c>
      <c r="R1735" s="14">
        <f>ABS(Table1[[#This Row],[Distribution]])+ABS(Table1[[#This Row],[Warehousing]])</f>
        <v>1427.88</v>
      </c>
      <c r="S1735" s="12">
        <f>ABS(Table1[[#This Row],[Discounts]]/Table1[[#This Row],[Gross Sales]])</f>
        <v>3.2373035914702579E-2</v>
      </c>
      <c r="T1735" s="17">
        <f>Table1[[#This Row],[logistics cost]]/Table1[[#This Row],[Net Sales]]</f>
        <v>5.1755447283661812E-2</v>
      </c>
      <c r="U1735" s="1">
        <f>Table1[[#This Row],[PROFIT]]/Table1[[#This Row],[Volume]]</f>
        <v>151.57912457912457</v>
      </c>
      <c r="V1735" s="1">
        <f>ABS(Table1[[#This Row],[Discounts]])</f>
        <v>923.02</v>
      </c>
    </row>
    <row r="1736" spans="1:22" ht="21.75" customHeight="1" x14ac:dyDescent="0.3">
      <c r="A1736" s="1">
        <v>1120010</v>
      </c>
      <c r="B1736" s="1" t="s">
        <v>32</v>
      </c>
      <c r="C1736" s="1">
        <v>202405</v>
      </c>
      <c r="D1736" s="1" t="s">
        <v>22</v>
      </c>
      <c r="E1736" s="1" t="s">
        <v>17</v>
      </c>
      <c r="F1736" s="1" t="s">
        <v>18</v>
      </c>
      <c r="G1736" s="1" t="s">
        <v>40</v>
      </c>
      <c r="H1736" s="1" t="s">
        <v>34</v>
      </c>
      <c r="I1736" s="5">
        <v>222</v>
      </c>
      <c r="J1736" s="5">
        <v>106560</v>
      </c>
      <c r="K1736" s="5">
        <v>-10124.120000000001</v>
      </c>
      <c r="L1736" s="5">
        <v>96435.88</v>
      </c>
      <c r="M1736" s="5">
        <v>-60710.64</v>
      </c>
      <c r="N1736" s="5">
        <v>-2657.94</v>
      </c>
      <c r="O1736" s="5">
        <v>-1129.6300000000001</v>
      </c>
      <c r="P1736" s="5">
        <f>Table1[[#This Row],[Net Sales]]+(Table1[[#This Row],[Cost of Goods Sold]]+Table1[[#This Row],[Distribution]]+Table1[[#This Row],[Warehousing]])</f>
        <v>31937.670000000006</v>
      </c>
      <c r="Q1736" s="12">
        <f>Table1[[#This Row],[PROFIT]]/Table1[[#This Row],[Net Sales]]</f>
        <v>0.33118036564813846</v>
      </c>
      <c r="R1736" s="14">
        <f>ABS(Table1[[#This Row],[Distribution]])+ABS(Table1[[#This Row],[Warehousing]])</f>
        <v>3787.57</v>
      </c>
      <c r="S1736" s="12">
        <f>ABS(Table1[[#This Row],[Discounts]]/Table1[[#This Row],[Gross Sales]])</f>
        <v>9.5008633633633641E-2</v>
      </c>
      <c r="T1736" s="17">
        <f>Table1[[#This Row],[logistics cost]]/Table1[[#This Row],[Net Sales]]</f>
        <v>3.9275526909693777E-2</v>
      </c>
      <c r="U1736" s="1">
        <f>Table1[[#This Row],[PROFIT]]/Table1[[#This Row],[Volume]]</f>
        <v>143.8633783783784</v>
      </c>
      <c r="V1736" s="1">
        <f>ABS(Table1[[#This Row],[Discounts]])</f>
        <v>10124.120000000001</v>
      </c>
    </row>
    <row r="1737" spans="1:22" ht="21.75" customHeight="1" x14ac:dyDescent="0.3">
      <c r="A1737" s="1">
        <v>1110010</v>
      </c>
      <c r="B1737" s="1" t="s">
        <v>15</v>
      </c>
      <c r="C1737" s="1">
        <v>202404</v>
      </c>
      <c r="D1737" s="1" t="s">
        <v>16</v>
      </c>
      <c r="E1737" s="1" t="s">
        <v>17</v>
      </c>
      <c r="F1737" s="1" t="s">
        <v>18</v>
      </c>
      <c r="G1737" s="1" t="s">
        <v>39</v>
      </c>
      <c r="H1737" s="1" t="s">
        <v>37</v>
      </c>
      <c r="I1737" s="5">
        <v>71.2</v>
      </c>
      <c r="J1737" s="5">
        <v>29904</v>
      </c>
      <c r="K1737" s="5">
        <v>-2580.7600000000002</v>
      </c>
      <c r="L1737" s="5">
        <v>27323.24</v>
      </c>
      <c r="M1737" s="5">
        <v>-17060.43</v>
      </c>
      <c r="N1737" s="5">
        <v>-773.28</v>
      </c>
      <c r="O1737" s="5">
        <v>-391.98</v>
      </c>
      <c r="P1737" s="5">
        <f>Table1[[#This Row],[Net Sales]]+(Table1[[#This Row],[Cost of Goods Sold]]+Table1[[#This Row],[Distribution]]+Table1[[#This Row],[Warehousing]])</f>
        <v>9097.5500000000029</v>
      </c>
      <c r="Q1737" s="12">
        <f>Table1[[#This Row],[PROFIT]]/Table1[[#This Row],[Net Sales]]</f>
        <v>0.33296014674687197</v>
      </c>
      <c r="R1737" s="14">
        <f>ABS(Table1[[#This Row],[Distribution]])+ABS(Table1[[#This Row],[Warehousing]])</f>
        <v>1165.26</v>
      </c>
      <c r="S1737" s="12">
        <f>ABS(Table1[[#This Row],[Discounts]]/Table1[[#This Row],[Gross Sales]])</f>
        <v>8.6301498127340837E-2</v>
      </c>
      <c r="T1737" s="17">
        <f>Table1[[#This Row],[logistics cost]]/Table1[[#This Row],[Net Sales]]</f>
        <v>4.264721167767805E-2</v>
      </c>
      <c r="U1737" s="1">
        <f>Table1[[#This Row],[PROFIT]]/Table1[[#This Row],[Volume]]</f>
        <v>127.77457865168543</v>
      </c>
      <c r="V1737" s="1">
        <f>ABS(Table1[[#This Row],[Discounts]])</f>
        <v>2580.7600000000002</v>
      </c>
    </row>
    <row r="1738" spans="1:22" ht="21.75" customHeight="1" x14ac:dyDescent="0.3">
      <c r="A1738" s="1">
        <v>1110020</v>
      </c>
      <c r="B1738" s="1" t="s">
        <v>41</v>
      </c>
      <c r="C1738" s="1">
        <v>202503</v>
      </c>
      <c r="D1738" s="1" t="s">
        <v>16</v>
      </c>
      <c r="E1738" s="1" t="s">
        <v>28</v>
      </c>
      <c r="F1738" s="1" t="s">
        <v>29</v>
      </c>
      <c r="G1738" s="1" t="s">
        <v>40</v>
      </c>
      <c r="H1738" s="1" t="s">
        <v>34</v>
      </c>
      <c r="I1738" s="5">
        <v>89.3</v>
      </c>
      <c r="J1738" s="5">
        <v>40185</v>
      </c>
      <c r="K1738" s="5">
        <v>-4015.15</v>
      </c>
      <c r="L1738" s="5">
        <v>36169.85</v>
      </c>
      <c r="M1738" s="5">
        <v>-23581.69</v>
      </c>
      <c r="N1738" s="5">
        <v>-1133.78</v>
      </c>
      <c r="O1738" s="5">
        <v>-706.62</v>
      </c>
      <c r="P1738" s="5">
        <f>Table1[[#This Row],[Net Sales]]+(Table1[[#This Row],[Cost of Goods Sold]]+Table1[[#This Row],[Distribution]]+Table1[[#This Row],[Warehousing]])</f>
        <v>10747.760000000002</v>
      </c>
      <c r="Q1738" s="12">
        <f>Table1[[#This Row],[PROFIT]]/Table1[[#This Row],[Net Sales]]</f>
        <v>0.29714693315012375</v>
      </c>
      <c r="R1738" s="14">
        <f>ABS(Table1[[#This Row],[Distribution]])+ABS(Table1[[#This Row],[Warehousing]])</f>
        <v>1840.4</v>
      </c>
      <c r="S1738" s="12">
        <f>ABS(Table1[[#This Row],[Discounts]]/Table1[[#This Row],[Gross Sales]])</f>
        <v>9.9916635560532541E-2</v>
      </c>
      <c r="T1738" s="17">
        <f>Table1[[#This Row],[logistics cost]]/Table1[[#This Row],[Net Sales]]</f>
        <v>5.0882157376931345E-2</v>
      </c>
      <c r="U1738" s="1">
        <f>Table1[[#This Row],[PROFIT]]/Table1[[#This Row],[Volume]]</f>
        <v>120.3556550951848</v>
      </c>
      <c r="V1738" s="1">
        <f>ABS(Table1[[#This Row],[Discounts]])</f>
        <v>4015.15</v>
      </c>
    </row>
    <row r="1739" spans="1:22" ht="21.75" customHeight="1" x14ac:dyDescent="0.3">
      <c r="A1739" s="1">
        <v>1120020</v>
      </c>
      <c r="B1739" s="1" t="s">
        <v>21</v>
      </c>
      <c r="C1739" s="1">
        <v>202409</v>
      </c>
      <c r="D1739" s="1" t="s">
        <v>22</v>
      </c>
      <c r="E1739" s="1" t="s">
        <v>23</v>
      </c>
      <c r="F1739" s="1" t="s">
        <v>24</v>
      </c>
      <c r="G1739" s="1" t="s">
        <v>39</v>
      </c>
      <c r="H1739" s="1" t="s">
        <v>37</v>
      </c>
      <c r="I1739" s="5">
        <v>128.9</v>
      </c>
      <c r="J1739" s="5">
        <v>48982</v>
      </c>
      <c r="K1739" s="5">
        <v>-5106.43</v>
      </c>
      <c r="L1739" s="5">
        <v>43875.57</v>
      </c>
      <c r="M1739" s="5">
        <v>-29641.14</v>
      </c>
      <c r="N1739" s="5">
        <v>-1578.03</v>
      </c>
      <c r="O1739" s="5">
        <v>-805.39</v>
      </c>
      <c r="P1739" s="5">
        <f>Table1[[#This Row],[Net Sales]]+(Table1[[#This Row],[Cost of Goods Sold]]+Table1[[#This Row],[Distribution]]+Table1[[#This Row],[Warehousing]])</f>
        <v>11851.010000000002</v>
      </c>
      <c r="Q1739" s="12">
        <f>Table1[[#This Row],[PROFIT]]/Table1[[#This Row],[Net Sales]]</f>
        <v>0.27010498097232699</v>
      </c>
      <c r="R1739" s="14">
        <f>ABS(Table1[[#This Row],[Distribution]])+ABS(Table1[[#This Row],[Warehousing]])</f>
        <v>2383.42</v>
      </c>
      <c r="S1739" s="12">
        <f>ABS(Table1[[#This Row],[Discounts]]/Table1[[#This Row],[Gross Sales]])</f>
        <v>0.10425115348495366</v>
      </c>
      <c r="T1739" s="17">
        <f>Table1[[#This Row],[logistics cost]]/Table1[[#This Row],[Net Sales]]</f>
        <v>5.4322257237911668E-2</v>
      </c>
      <c r="U1739" s="1">
        <f>Table1[[#This Row],[PROFIT]]/Table1[[#This Row],[Volume]]</f>
        <v>91.939565554693573</v>
      </c>
      <c r="V1739" s="1">
        <f>ABS(Table1[[#This Row],[Discounts]])</f>
        <v>5106.43</v>
      </c>
    </row>
    <row r="1740" spans="1:22" ht="21.75" customHeight="1" x14ac:dyDescent="0.3">
      <c r="A1740" s="1">
        <v>1110020</v>
      </c>
      <c r="B1740" s="1" t="s">
        <v>41</v>
      </c>
      <c r="C1740" s="1">
        <v>202501</v>
      </c>
      <c r="D1740" s="1" t="s">
        <v>16</v>
      </c>
      <c r="E1740" s="1" t="s">
        <v>28</v>
      </c>
      <c r="F1740" s="1" t="s">
        <v>29</v>
      </c>
      <c r="G1740" s="1" t="s">
        <v>35</v>
      </c>
      <c r="H1740" s="1" t="s">
        <v>31</v>
      </c>
      <c r="I1740" s="5">
        <v>95</v>
      </c>
      <c r="J1740" s="5">
        <v>42750</v>
      </c>
      <c r="K1740" s="5">
        <v>-1252.46</v>
      </c>
      <c r="L1740" s="5">
        <v>41497.54</v>
      </c>
      <c r="M1740" s="5">
        <v>-25955.11</v>
      </c>
      <c r="N1740" s="5">
        <v>-1312.49</v>
      </c>
      <c r="O1740" s="5">
        <v>-745.55</v>
      </c>
      <c r="P1740" s="5">
        <f>Table1[[#This Row],[Net Sales]]+(Table1[[#This Row],[Cost of Goods Sold]]+Table1[[#This Row],[Distribution]]+Table1[[#This Row],[Warehousing]])</f>
        <v>13484.39</v>
      </c>
      <c r="Q1740" s="12">
        <f>Table1[[#This Row],[PROFIT]]/Table1[[#This Row],[Net Sales]]</f>
        <v>0.324944322000774</v>
      </c>
      <c r="R1740" s="14">
        <f>ABS(Table1[[#This Row],[Distribution]])+ABS(Table1[[#This Row],[Warehousing]])</f>
        <v>2058.04</v>
      </c>
      <c r="S1740" s="12">
        <f>ABS(Table1[[#This Row],[Discounts]]/Table1[[#This Row],[Gross Sales]])</f>
        <v>2.929730994152047E-2</v>
      </c>
      <c r="T1740" s="17">
        <f>Table1[[#This Row],[logistics cost]]/Table1[[#This Row],[Net Sales]]</f>
        <v>4.9594265105835186E-2</v>
      </c>
      <c r="U1740" s="1">
        <f>Table1[[#This Row],[PROFIT]]/Table1[[#This Row],[Volume]]</f>
        <v>141.94094736842104</v>
      </c>
      <c r="V1740" s="1">
        <f>ABS(Table1[[#This Row],[Discounts]])</f>
        <v>1252.46</v>
      </c>
    </row>
    <row r="1741" spans="1:22" ht="21.75" customHeight="1" x14ac:dyDescent="0.3">
      <c r="A1741" s="1">
        <v>1110020</v>
      </c>
      <c r="B1741" s="1" t="s">
        <v>41</v>
      </c>
      <c r="C1741" s="1">
        <v>202512</v>
      </c>
      <c r="D1741" s="1" t="s">
        <v>16</v>
      </c>
      <c r="E1741" s="1" t="s">
        <v>28</v>
      </c>
      <c r="F1741" s="1" t="s">
        <v>29</v>
      </c>
      <c r="G1741" s="1" t="s">
        <v>38</v>
      </c>
      <c r="H1741" s="1" t="s">
        <v>20</v>
      </c>
      <c r="I1741" s="5">
        <v>87</v>
      </c>
      <c r="J1741" s="5">
        <v>39150</v>
      </c>
      <c r="K1741" s="5">
        <v>-3464.26</v>
      </c>
      <c r="L1741" s="5">
        <v>35685.74</v>
      </c>
      <c r="M1741" s="5">
        <v>-22367.46</v>
      </c>
      <c r="N1741" s="5">
        <v>-1055.81</v>
      </c>
      <c r="O1741" s="5">
        <v>-681.36</v>
      </c>
      <c r="P1741" s="5">
        <f>Table1[[#This Row],[Net Sales]]+(Table1[[#This Row],[Cost of Goods Sold]]+Table1[[#This Row],[Distribution]]+Table1[[#This Row],[Warehousing]])</f>
        <v>11581.109999999997</v>
      </c>
      <c r="Q1741" s="12">
        <f>Table1[[#This Row],[PROFIT]]/Table1[[#This Row],[Net Sales]]</f>
        <v>0.3245304707146327</v>
      </c>
      <c r="R1741" s="14">
        <f>ABS(Table1[[#This Row],[Distribution]])+ABS(Table1[[#This Row],[Warehousing]])</f>
        <v>1737.17</v>
      </c>
      <c r="S1741" s="12">
        <f>ABS(Table1[[#This Row],[Discounts]]/Table1[[#This Row],[Gross Sales]])</f>
        <v>8.8486845466155817E-2</v>
      </c>
      <c r="T1741" s="17">
        <f>Table1[[#This Row],[logistics cost]]/Table1[[#This Row],[Net Sales]]</f>
        <v>4.867966868558702E-2</v>
      </c>
      <c r="U1741" s="1">
        <f>Table1[[#This Row],[PROFIT]]/Table1[[#This Row],[Volume]]</f>
        <v>133.11620689655169</v>
      </c>
      <c r="V1741" s="1">
        <f>ABS(Table1[[#This Row],[Discounts]])</f>
        <v>3464.26</v>
      </c>
    </row>
    <row r="1742" spans="1:22" ht="21.75" customHeight="1" x14ac:dyDescent="0.3">
      <c r="A1742" s="1">
        <v>1130010</v>
      </c>
      <c r="B1742" s="1" t="s">
        <v>26</v>
      </c>
      <c r="C1742" s="1">
        <v>202505</v>
      </c>
      <c r="D1742" s="1" t="s">
        <v>27</v>
      </c>
      <c r="E1742" s="1" t="s">
        <v>28</v>
      </c>
      <c r="F1742" s="1" t="s">
        <v>29</v>
      </c>
      <c r="G1742" s="1" t="s">
        <v>36</v>
      </c>
      <c r="H1742" s="1" t="s">
        <v>37</v>
      </c>
      <c r="I1742" s="5">
        <v>94.9</v>
      </c>
      <c r="J1742" s="5">
        <v>34164</v>
      </c>
      <c r="K1742" s="5">
        <v>-3929.95</v>
      </c>
      <c r="L1742" s="5">
        <v>30234.05</v>
      </c>
      <c r="M1742" s="5">
        <v>-20194.43</v>
      </c>
      <c r="N1742" s="5">
        <v>-750.1</v>
      </c>
      <c r="O1742" s="5">
        <v>-317.69</v>
      </c>
      <c r="P1742" s="5">
        <f>Table1[[#This Row],[Net Sales]]+(Table1[[#This Row],[Cost of Goods Sold]]+Table1[[#This Row],[Distribution]]+Table1[[#This Row],[Warehousing]])</f>
        <v>8971.8300000000017</v>
      </c>
      <c r="Q1742" s="12">
        <f>Table1[[#This Row],[PROFIT]]/Table1[[#This Row],[Net Sales]]</f>
        <v>0.29674588750101299</v>
      </c>
      <c r="R1742" s="14">
        <f>ABS(Table1[[#This Row],[Distribution]])+ABS(Table1[[#This Row],[Warehousing]])</f>
        <v>1067.79</v>
      </c>
      <c r="S1742" s="12">
        <f>ABS(Table1[[#This Row],[Discounts]]/Table1[[#This Row],[Gross Sales]])</f>
        <v>0.11503190492916519</v>
      </c>
      <c r="T1742" s="17">
        <f>Table1[[#This Row],[logistics cost]]/Table1[[#This Row],[Net Sales]]</f>
        <v>3.5317464911250727E-2</v>
      </c>
      <c r="U1742" s="1">
        <f>Table1[[#This Row],[PROFIT]]/Table1[[#This Row],[Volume]]</f>
        <v>94.539831401475254</v>
      </c>
      <c r="V1742" s="1">
        <f>ABS(Table1[[#This Row],[Discounts]])</f>
        <v>3929.95</v>
      </c>
    </row>
    <row r="1743" spans="1:22" ht="21.75" customHeight="1" x14ac:dyDescent="0.3">
      <c r="A1743" s="1">
        <v>1130010</v>
      </c>
      <c r="B1743" s="1" t="s">
        <v>26</v>
      </c>
      <c r="C1743" s="1">
        <v>202506</v>
      </c>
      <c r="D1743" s="1" t="s">
        <v>27</v>
      </c>
      <c r="E1743" s="1" t="s">
        <v>28</v>
      </c>
      <c r="F1743" s="1" t="s">
        <v>29</v>
      </c>
      <c r="G1743" s="1" t="s">
        <v>38</v>
      </c>
      <c r="H1743" s="1" t="s">
        <v>20</v>
      </c>
      <c r="I1743" s="5">
        <v>70.8</v>
      </c>
      <c r="J1743" s="5">
        <v>25488</v>
      </c>
      <c r="K1743" s="5">
        <v>-1788.58</v>
      </c>
      <c r="L1743" s="5">
        <v>23699.42</v>
      </c>
      <c r="M1743" s="5">
        <v>-15458.04</v>
      </c>
      <c r="N1743" s="5">
        <v>-597.05999999999995</v>
      </c>
      <c r="O1743" s="5">
        <v>-315.69</v>
      </c>
      <c r="P1743" s="5">
        <f>Table1[[#This Row],[Net Sales]]+(Table1[[#This Row],[Cost of Goods Sold]]+Table1[[#This Row],[Distribution]]+Table1[[#This Row],[Warehousing]])</f>
        <v>7328.6299999999974</v>
      </c>
      <c r="Q1743" s="12">
        <f>Table1[[#This Row],[PROFIT]]/Table1[[#This Row],[Net Sales]]</f>
        <v>0.30923246222903339</v>
      </c>
      <c r="R1743" s="14">
        <f>ABS(Table1[[#This Row],[Distribution]])+ABS(Table1[[#This Row],[Warehousing]])</f>
        <v>912.75</v>
      </c>
      <c r="S1743" s="12">
        <f>ABS(Table1[[#This Row],[Discounts]]/Table1[[#This Row],[Gross Sales]])</f>
        <v>7.0173414940364096E-2</v>
      </c>
      <c r="T1743" s="17">
        <f>Table1[[#This Row],[logistics cost]]/Table1[[#This Row],[Net Sales]]</f>
        <v>3.8513600754786409E-2</v>
      </c>
      <c r="U1743" s="1">
        <f>Table1[[#This Row],[PROFIT]]/Table1[[#This Row],[Volume]]</f>
        <v>103.51172316384178</v>
      </c>
      <c r="V1743" s="1">
        <f>ABS(Table1[[#This Row],[Discounts]])</f>
        <v>1788.58</v>
      </c>
    </row>
    <row r="1744" spans="1:22" ht="21.75" customHeight="1" x14ac:dyDescent="0.3">
      <c r="A1744" s="1">
        <v>1110020</v>
      </c>
      <c r="B1744" s="1" t="s">
        <v>41</v>
      </c>
      <c r="C1744" s="1">
        <v>202502</v>
      </c>
      <c r="D1744" s="1" t="s">
        <v>16</v>
      </c>
      <c r="E1744" s="1" t="s">
        <v>28</v>
      </c>
      <c r="F1744" s="1" t="s">
        <v>29</v>
      </c>
      <c r="G1744" s="1" t="s">
        <v>36</v>
      </c>
      <c r="H1744" s="1" t="s">
        <v>37</v>
      </c>
      <c r="I1744" s="5">
        <v>172.6</v>
      </c>
      <c r="J1744" s="5">
        <v>77670</v>
      </c>
      <c r="K1744" s="5">
        <v>-8816.7900000000009</v>
      </c>
      <c r="L1744" s="5">
        <v>68853.210000000006</v>
      </c>
      <c r="M1744" s="5">
        <v>-43266.17</v>
      </c>
      <c r="N1744" s="5">
        <v>-2464.98</v>
      </c>
      <c r="O1744" s="5">
        <v>-1169.6600000000001</v>
      </c>
      <c r="P1744" s="5">
        <f>Table1[[#This Row],[Net Sales]]+(Table1[[#This Row],[Cost of Goods Sold]]+Table1[[#This Row],[Distribution]]+Table1[[#This Row],[Warehousing]])</f>
        <v>21952.400000000001</v>
      </c>
      <c r="Q1744" s="12">
        <f>Table1[[#This Row],[PROFIT]]/Table1[[#This Row],[Net Sales]]</f>
        <v>0.31882899867704062</v>
      </c>
      <c r="R1744" s="14">
        <f>ABS(Table1[[#This Row],[Distribution]])+ABS(Table1[[#This Row],[Warehousing]])</f>
        <v>3634.6400000000003</v>
      </c>
      <c r="S1744" s="12">
        <f>ABS(Table1[[#This Row],[Discounts]]/Table1[[#This Row],[Gross Sales]])</f>
        <v>0.11351602935496331</v>
      </c>
      <c r="T1744" s="17">
        <f>Table1[[#This Row],[logistics cost]]/Table1[[#This Row],[Net Sales]]</f>
        <v>5.278824327870843E-2</v>
      </c>
      <c r="U1744" s="1">
        <f>Table1[[#This Row],[PROFIT]]/Table1[[#This Row],[Volume]]</f>
        <v>127.18655851680187</v>
      </c>
      <c r="V1744" s="1">
        <f>ABS(Table1[[#This Row],[Discounts]])</f>
        <v>8816.7900000000009</v>
      </c>
    </row>
    <row r="1745" spans="1:22" ht="21.75" customHeight="1" x14ac:dyDescent="0.3">
      <c r="A1745" s="1">
        <v>1110010</v>
      </c>
      <c r="B1745" s="1" t="s">
        <v>15</v>
      </c>
      <c r="C1745" s="1">
        <v>202403</v>
      </c>
      <c r="D1745" s="1" t="s">
        <v>16</v>
      </c>
      <c r="E1745" s="1" t="s">
        <v>17</v>
      </c>
      <c r="F1745" s="1" t="s">
        <v>18</v>
      </c>
      <c r="G1745" s="1" t="s">
        <v>39</v>
      </c>
      <c r="H1745" s="1" t="s">
        <v>37</v>
      </c>
      <c r="I1745" s="5">
        <v>155.5</v>
      </c>
      <c r="J1745" s="5">
        <v>65310</v>
      </c>
      <c r="K1745" s="5">
        <v>-6880.68</v>
      </c>
      <c r="L1745" s="5">
        <v>58429.32</v>
      </c>
      <c r="M1745" s="5">
        <v>-36507.19</v>
      </c>
      <c r="N1745" s="5">
        <v>-2056.88</v>
      </c>
      <c r="O1745" s="5">
        <v>-853.59</v>
      </c>
      <c r="P1745" s="5">
        <f>Table1[[#This Row],[Net Sales]]+(Table1[[#This Row],[Cost of Goods Sold]]+Table1[[#This Row],[Distribution]]+Table1[[#This Row],[Warehousing]])</f>
        <v>19011.660000000003</v>
      </c>
      <c r="Q1745" s="12">
        <f>Table1[[#This Row],[PROFIT]]/Table1[[#This Row],[Net Sales]]</f>
        <v>0.32537876531850796</v>
      </c>
      <c r="R1745" s="14">
        <f>ABS(Table1[[#This Row],[Distribution]])+ABS(Table1[[#This Row],[Warehousing]])</f>
        <v>2910.4700000000003</v>
      </c>
      <c r="S1745" s="12">
        <f>ABS(Table1[[#This Row],[Discounts]]/Table1[[#This Row],[Gross Sales]])</f>
        <v>0.10535415709692238</v>
      </c>
      <c r="T1745" s="17">
        <f>Table1[[#This Row],[logistics cost]]/Table1[[#This Row],[Net Sales]]</f>
        <v>4.9811806812059427E-2</v>
      </c>
      <c r="U1745" s="1">
        <f>Table1[[#This Row],[PROFIT]]/Table1[[#This Row],[Volume]]</f>
        <v>122.26147909967848</v>
      </c>
      <c r="V1745" s="1">
        <f>ABS(Table1[[#This Row],[Discounts]])</f>
        <v>6880.68</v>
      </c>
    </row>
    <row r="1746" spans="1:22" ht="21.75" customHeight="1" x14ac:dyDescent="0.3">
      <c r="A1746" s="1">
        <v>1120010</v>
      </c>
      <c r="B1746" s="1" t="s">
        <v>32</v>
      </c>
      <c r="C1746" s="1">
        <v>202402</v>
      </c>
      <c r="D1746" s="1" t="s">
        <v>22</v>
      </c>
      <c r="E1746" s="1" t="s">
        <v>17</v>
      </c>
      <c r="F1746" s="1" t="s">
        <v>18</v>
      </c>
      <c r="G1746" s="1" t="s">
        <v>33</v>
      </c>
      <c r="H1746" s="1" t="s">
        <v>34</v>
      </c>
      <c r="I1746" s="5">
        <v>241.4</v>
      </c>
      <c r="J1746" s="5">
        <v>115872</v>
      </c>
      <c r="K1746" s="5">
        <v>-10822.61</v>
      </c>
      <c r="L1746" s="5">
        <v>105049.39</v>
      </c>
      <c r="M1746" s="5">
        <v>-70017.34</v>
      </c>
      <c r="N1746" s="5">
        <v>-3552.53</v>
      </c>
      <c r="O1746" s="5">
        <v>-1956.95</v>
      </c>
      <c r="P1746" s="5">
        <f>Table1[[#This Row],[Net Sales]]+(Table1[[#This Row],[Cost of Goods Sold]]+Table1[[#This Row],[Distribution]]+Table1[[#This Row],[Warehousing]])</f>
        <v>29522.570000000007</v>
      </c>
      <c r="Q1746" s="12">
        <f>Table1[[#This Row],[PROFIT]]/Table1[[#This Row],[Net Sales]]</f>
        <v>0.28103513975664218</v>
      </c>
      <c r="R1746" s="14">
        <f>ABS(Table1[[#This Row],[Distribution]])+ABS(Table1[[#This Row],[Warehousing]])</f>
        <v>5509.4800000000005</v>
      </c>
      <c r="S1746" s="12">
        <f>ABS(Table1[[#This Row],[Discounts]]/Table1[[#This Row],[Gross Sales]])</f>
        <v>9.3401425711129527E-2</v>
      </c>
      <c r="T1746" s="17">
        <f>Table1[[#This Row],[logistics cost]]/Table1[[#This Row],[Net Sales]]</f>
        <v>5.2446568228525656E-2</v>
      </c>
      <c r="U1746" s="1">
        <f>Table1[[#This Row],[PROFIT]]/Table1[[#This Row],[Volume]]</f>
        <v>122.29730737365371</v>
      </c>
      <c r="V1746" s="1">
        <f>ABS(Table1[[#This Row],[Discounts]])</f>
        <v>10822.61</v>
      </c>
    </row>
    <row r="1747" spans="1:22" ht="21.75" customHeight="1" x14ac:dyDescent="0.3">
      <c r="A1747" s="1">
        <v>1110010</v>
      </c>
      <c r="B1747" s="1" t="s">
        <v>15</v>
      </c>
      <c r="C1747" s="1">
        <v>202406</v>
      </c>
      <c r="D1747" s="1" t="s">
        <v>16</v>
      </c>
      <c r="E1747" s="1" t="s">
        <v>17</v>
      </c>
      <c r="F1747" s="1" t="s">
        <v>18</v>
      </c>
      <c r="G1747" s="1" t="s">
        <v>19</v>
      </c>
      <c r="H1747" s="1" t="s">
        <v>20</v>
      </c>
      <c r="I1747" s="5">
        <v>93.3</v>
      </c>
      <c r="J1747" s="5">
        <v>39186</v>
      </c>
      <c r="K1747" s="5">
        <v>-3301</v>
      </c>
      <c r="L1747" s="5">
        <v>35885</v>
      </c>
      <c r="M1747" s="5">
        <v>-23510.07</v>
      </c>
      <c r="N1747" s="5">
        <v>-777.01</v>
      </c>
      <c r="O1747" s="5">
        <v>-427.18</v>
      </c>
      <c r="P1747" s="5">
        <f>Table1[[#This Row],[Net Sales]]+(Table1[[#This Row],[Cost of Goods Sold]]+Table1[[#This Row],[Distribution]]+Table1[[#This Row],[Warehousing]])</f>
        <v>11170.740000000002</v>
      </c>
      <c r="Q1747" s="12">
        <f>Table1[[#This Row],[PROFIT]]/Table1[[#This Row],[Net Sales]]</f>
        <v>0.31129274069945662</v>
      </c>
      <c r="R1747" s="14">
        <f>ABS(Table1[[#This Row],[Distribution]])+ABS(Table1[[#This Row],[Warehousing]])</f>
        <v>1204.19</v>
      </c>
      <c r="S1747" s="12">
        <f>ABS(Table1[[#This Row],[Discounts]]/Table1[[#This Row],[Gross Sales]])</f>
        <v>8.4239269126728938E-2</v>
      </c>
      <c r="T1747" s="17">
        <f>Table1[[#This Row],[logistics cost]]/Table1[[#This Row],[Net Sales]]</f>
        <v>3.3556917932283686E-2</v>
      </c>
      <c r="U1747" s="1">
        <f>Table1[[#This Row],[PROFIT]]/Table1[[#This Row],[Volume]]</f>
        <v>119.72926045016079</v>
      </c>
      <c r="V1747" s="1">
        <f>ABS(Table1[[#This Row],[Discounts]])</f>
        <v>3301</v>
      </c>
    </row>
    <row r="1748" spans="1:22" ht="21.75" customHeight="1" x14ac:dyDescent="0.3">
      <c r="A1748" s="1">
        <v>1110010</v>
      </c>
      <c r="B1748" s="1" t="s">
        <v>15</v>
      </c>
      <c r="C1748" s="1">
        <v>202509</v>
      </c>
      <c r="D1748" s="1" t="s">
        <v>16</v>
      </c>
      <c r="E1748" s="1" t="s">
        <v>17</v>
      </c>
      <c r="F1748" s="1" t="s">
        <v>18</v>
      </c>
      <c r="G1748" s="1" t="s">
        <v>43</v>
      </c>
      <c r="H1748" s="1" t="s">
        <v>31</v>
      </c>
      <c r="I1748" s="5">
        <v>50.9</v>
      </c>
      <c r="J1748" s="5">
        <v>21378</v>
      </c>
      <c r="K1748" s="5">
        <v>-764.25</v>
      </c>
      <c r="L1748" s="5">
        <v>20613.75</v>
      </c>
      <c r="M1748" s="5">
        <v>-13706.25</v>
      </c>
      <c r="N1748" s="5">
        <v>-661.65</v>
      </c>
      <c r="O1748" s="5">
        <v>-354.4</v>
      </c>
      <c r="P1748" s="5">
        <f>Table1[[#This Row],[Net Sales]]+(Table1[[#This Row],[Cost of Goods Sold]]+Table1[[#This Row],[Distribution]]+Table1[[#This Row],[Warehousing]])</f>
        <v>5891.4500000000007</v>
      </c>
      <c r="Q1748" s="12">
        <f>Table1[[#This Row],[PROFIT]]/Table1[[#This Row],[Net Sales]]</f>
        <v>0.28580195258019531</v>
      </c>
      <c r="R1748" s="14">
        <f>ABS(Table1[[#This Row],[Distribution]])+ABS(Table1[[#This Row],[Warehousing]])</f>
        <v>1016.05</v>
      </c>
      <c r="S1748" s="12">
        <f>ABS(Table1[[#This Row],[Discounts]]/Table1[[#This Row],[Gross Sales]])</f>
        <v>3.5749368509682848E-2</v>
      </c>
      <c r="T1748" s="17">
        <f>Table1[[#This Row],[logistics cost]]/Table1[[#This Row],[Net Sales]]</f>
        <v>4.9289915711600261E-2</v>
      </c>
      <c r="U1748" s="1">
        <f>Table1[[#This Row],[PROFIT]]/Table1[[#This Row],[Volume]]</f>
        <v>115.74557956777998</v>
      </c>
      <c r="V1748" s="1">
        <f>ABS(Table1[[#This Row],[Discounts]])</f>
        <v>764.25</v>
      </c>
    </row>
    <row r="1749" spans="1:22" ht="21.75" customHeight="1" x14ac:dyDescent="0.3">
      <c r="A1749" s="1">
        <v>1120010</v>
      </c>
      <c r="B1749" s="1" t="s">
        <v>32</v>
      </c>
      <c r="C1749" s="1">
        <v>202510</v>
      </c>
      <c r="D1749" s="1" t="s">
        <v>22</v>
      </c>
      <c r="E1749" s="1" t="s">
        <v>17</v>
      </c>
      <c r="F1749" s="1" t="s">
        <v>18</v>
      </c>
      <c r="G1749" s="1" t="s">
        <v>40</v>
      </c>
      <c r="H1749" s="1" t="s">
        <v>34</v>
      </c>
      <c r="I1749" s="5">
        <v>78.8</v>
      </c>
      <c r="J1749" s="5">
        <v>37824</v>
      </c>
      <c r="K1749" s="5">
        <v>-3685.11</v>
      </c>
      <c r="L1749" s="5">
        <v>34138.89</v>
      </c>
      <c r="M1749" s="5">
        <v>-22488.53</v>
      </c>
      <c r="N1749" s="5">
        <v>-1196.5899999999999</v>
      </c>
      <c r="O1749" s="5">
        <v>-430.42</v>
      </c>
      <c r="P1749" s="5">
        <f>Table1[[#This Row],[Net Sales]]+(Table1[[#This Row],[Cost of Goods Sold]]+Table1[[#This Row],[Distribution]]+Table1[[#This Row],[Warehousing]])</f>
        <v>10023.350000000002</v>
      </c>
      <c r="Q1749" s="12">
        <f>Table1[[#This Row],[PROFIT]]/Table1[[#This Row],[Net Sales]]</f>
        <v>0.29360503519593056</v>
      </c>
      <c r="R1749" s="14">
        <f>ABS(Table1[[#This Row],[Distribution]])+ABS(Table1[[#This Row],[Warehousing]])</f>
        <v>1627.01</v>
      </c>
      <c r="S1749" s="12">
        <f>ABS(Table1[[#This Row],[Discounts]]/Table1[[#This Row],[Gross Sales]])</f>
        <v>9.7427823604060923E-2</v>
      </c>
      <c r="T1749" s="17">
        <f>Table1[[#This Row],[logistics cost]]/Table1[[#This Row],[Net Sales]]</f>
        <v>4.7658550116890151E-2</v>
      </c>
      <c r="U1749" s="1">
        <f>Table1[[#This Row],[PROFIT]]/Table1[[#This Row],[Volume]]</f>
        <v>127.19987309644674</v>
      </c>
      <c r="V1749" s="1">
        <f>ABS(Table1[[#This Row],[Discounts]])</f>
        <v>3685.11</v>
      </c>
    </row>
    <row r="1750" spans="1:22" ht="21.75" customHeight="1" x14ac:dyDescent="0.3">
      <c r="A1750" s="1">
        <v>1110010</v>
      </c>
      <c r="B1750" s="1" t="s">
        <v>15</v>
      </c>
      <c r="C1750" s="1">
        <v>202410</v>
      </c>
      <c r="D1750" s="1" t="s">
        <v>16</v>
      </c>
      <c r="E1750" s="1" t="s">
        <v>17</v>
      </c>
      <c r="F1750" s="1" t="s">
        <v>18</v>
      </c>
      <c r="G1750" s="1" t="s">
        <v>39</v>
      </c>
      <c r="H1750" s="1" t="s">
        <v>37</v>
      </c>
      <c r="I1750" s="5">
        <v>172.8</v>
      </c>
      <c r="J1750" s="5">
        <v>72576</v>
      </c>
      <c r="K1750" s="5">
        <v>-8448.58</v>
      </c>
      <c r="L1750" s="5">
        <v>64127.42</v>
      </c>
      <c r="M1750" s="5">
        <v>-40053.74</v>
      </c>
      <c r="N1750" s="5">
        <v>-1507.92</v>
      </c>
      <c r="O1750" s="5">
        <v>-1130.71</v>
      </c>
      <c r="P1750" s="5">
        <f>Table1[[#This Row],[Net Sales]]+(Table1[[#This Row],[Cost of Goods Sold]]+Table1[[#This Row],[Distribution]]+Table1[[#This Row],[Warehousing]])</f>
        <v>21435.050000000003</v>
      </c>
      <c r="Q1750" s="12">
        <f>Table1[[#This Row],[PROFIT]]/Table1[[#This Row],[Net Sales]]</f>
        <v>0.33425717111338649</v>
      </c>
      <c r="R1750" s="14">
        <f>ABS(Table1[[#This Row],[Distribution]])+ABS(Table1[[#This Row],[Warehousing]])</f>
        <v>2638.63</v>
      </c>
      <c r="S1750" s="12">
        <f>ABS(Table1[[#This Row],[Discounts]]/Table1[[#This Row],[Gross Sales]])</f>
        <v>0.11641010802469136</v>
      </c>
      <c r="T1750" s="17">
        <f>Table1[[#This Row],[logistics cost]]/Table1[[#This Row],[Net Sales]]</f>
        <v>4.1146673295136466E-2</v>
      </c>
      <c r="U1750" s="1">
        <f>Table1[[#This Row],[PROFIT]]/Table1[[#This Row],[Volume]]</f>
        <v>124.04542824074075</v>
      </c>
      <c r="V1750" s="1">
        <f>ABS(Table1[[#This Row],[Discounts]])</f>
        <v>8448.58</v>
      </c>
    </row>
    <row r="1751" spans="1:22" ht="21.75" customHeight="1" x14ac:dyDescent="0.3">
      <c r="A1751" s="1">
        <v>1130010</v>
      </c>
      <c r="B1751" s="1" t="s">
        <v>26</v>
      </c>
      <c r="C1751" s="1">
        <v>202501</v>
      </c>
      <c r="D1751" s="1" t="s">
        <v>27</v>
      </c>
      <c r="E1751" s="1" t="s">
        <v>28</v>
      </c>
      <c r="F1751" s="1" t="s">
        <v>29</v>
      </c>
      <c r="G1751" s="1" t="s">
        <v>19</v>
      </c>
      <c r="H1751" s="1" t="s">
        <v>20</v>
      </c>
      <c r="I1751" s="5">
        <v>61.6</v>
      </c>
      <c r="J1751" s="5">
        <v>22176</v>
      </c>
      <c r="K1751" s="5">
        <v>-1667.95</v>
      </c>
      <c r="L1751" s="5">
        <v>20508.05</v>
      </c>
      <c r="M1751" s="5">
        <v>-13290.01</v>
      </c>
      <c r="N1751" s="5">
        <v>-428.27</v>
      </c>
      <c r="O1751" s="5">
        <v>-215.1</v>
      </c>
      <c r="P1751" s="5">
        <f>Table1[[#This Row],[Net Sales]]+(Table1[[#This Row],[Cost of Goods Sold]]+Table1[[#This Row],[Distribution]]+Table1[[#This Row],[Warehousing]])</f>
        <v>6574.6699999999983</v>
      </c>
      <c r="Q1751" s="12">
        <f>Table1[[#This Row],[PROFIT]]/Table1[[#This Row],[Net Sales]]</f>
        <v>0.32058971964667526</v>
      </c>
      <c r="R1751" s="14">
        <f>ABS(Table1[[#This Row],[Distribution]])+ABS(Table1[[#This Row],[Warehousing]])</f>
        <v>643.37</v>
      </c>
      <c r="S1751" s="12">
        <f>ABS(Table1[[#This Row],[Discounts]]/Table1[[#This Row],[Gross Sales]])</f>
        <v>7.5214195526695532E-2</v>
      </c>
      <c r="T1751" s="17">
        <f>Table1[[#This Row],[logistics cost]]/Table1[[#This Row],[Net Sales]]</f>
        <v>3.1371583353853733E-2</v>
      </c>
      <c r="U1751" s="1">
        <f>Table1[[#This Row],[PROFIT]]/Table1[[#This Row],[Volume]]</f>
        <v>106.73165584415581</v>
      </c>
      <c r="V1751" s="1">
        <f>ABS(Table1[[#This Row],[Discounts]])</f>
        <v>1667.95</v>
      </c>
    </row>
    <row r="1752" spans="1:22" ht="21.75" customHeight="1" x14ac:dyDescent="0.3">
      <c r="A1752" s="1">
        <v>1120010</v>
      </c>
      <c r="B1752" s="1" t="s">
        <v>32</v>
      </c>
      <c r="C1752" s="1">
        <v>202412</v>
      </c>
      <c r="D1752" s="1" t="s">
        <v>22</v>
      </c>
      <c r="E1752" s="1" t="s">
        <v>17</v>
      </c>
      <c r="F1752" s="1" t="s">
        <v>18</v>
      </c>
      <c r="G1752" s="1" t="s">
        <v>39</v>
      </c>
      <c r="H1752" s="1" t="s">
        <v>37</v>
      </c>
      <c r="I1752" s="5">
        <v>209.2</v>
      </c>
      <c r="J1752" s="5">
        <v>100416</v>
      </c>
      <c r="K1752" s="5">
        <v>-8389.51</v>
      </c>
      <c r="L1752" s="5">
        <v>92026.49</v>
      </c>
      <c r="M1752" s="5">
        <v>-61053.5</v>
      </c>
      <c r="N1752" s="5">
        <v>-2346.8200000000002</v>
      </c>
      <c r="O1752" s="5">
        <v>-1058.27</v>
      </c>
      <c r="P1752" s="5">
        <f>Table1[[#This Row],[Net Sales]]+(Table1[[#This Row],[Cost of Goods Sold]]+Table1[[#This Row],[Distribution]]+Table1[[#This Row],[Warehousing]])</f>
        <v>27567.900000000009</v>
      </c>
      <c r="Q1752" s="12">
        <f>Table1[[#This Row],[PROFIT]]/Table1[[#This Row],[Net Sales]]</f>
        <v>0.299564831821794</v>
      </c>
      <c r="R1752" s="14">
        <f>ABS(Table1[[#This Row],[Distribution]])+ABS(Table1[[#This Row],[Warehousing]])</f>
        <v>3405.09</v>
      </c>
      <c r="S1752" s="12">
        <f>ABS(Table1[[#This Row],[Discounts]]/Table1[[#This Row],[Gross Sales]])</f>
        <v>8.3547542224346724E-2</v>
      </c>
      <c r="T1752" s="17">
        <f>Table1[[#This Row],[logistics cost]]/Table1[[#This Row],[Net Sales]]</f>
        <v>3.7001193895366428E-2</v>
      </c>
      <c r="U1752" s="1">
        <f>Table1[[#This Row],[PROFIT]]/Table1[[#This Row],[Volume]]</f>
        <v>131.77772466539201</v>
      </c>
      <c r="V1752" s="1">
        <f>ABS(Table1[[#This Row],[Discounts]])</f>
        <v>8389.51</v>
      </c>
    </row>
    <row r="1753" spans="1:22" ht="21.75" customHeight="1" x14ac:dyDescent="0.3">
      <c r="A1753" s="1">
        <v>1120020</v>
      </c>
      <c r="B1753" s="1" t="s">
        <v>21</v>
      </c>
      <c r="C1753" s="1">
        <v>202502</v>
      </c>
      <c r="D1753" s="1" t="s">
        <v>22</v>
      </c>
      <c r="E1753" s="1" t="s">
        <v>23</v>
      </c>
      <c r="F1753" s="1" t="s">
        <v>24</v>
      </c>
      <c r="G1753" s="1" t="s">
        <v>38</v>
      </c>
      <c r="H1753" s="1" t="s">
        <v>20</v>
      </c>
      <c r="I1753" s="5">
        <v>26.4</v>
      </c>
      <c r="J1753" s="5">
        <v>10032</v>
      </c>
      <c r="K1753" s="5">
        <v>-683</v>
      </c>
      <c r="L1753" s="5">
        <v>9349</v>
      </c>
      <c r="M1753" s="5">
        <v>-5924.19</v>
      </c>
      <c r="N1753" s="5">
        <v>-247.12</v>
      </c>
      <c r="O1753" s="5">
        <v>-155.32</v>
      </c>
      <c r="P1753" s="5">
        <f>Table1[[#This Row],[Net Sales]]+(Table1[[#This Row],[Cost of Goods Sold]]+Table1[[#This Row],[Distribution]]+Table1[[#This Row],[Warehousing]])</f>
        <v>3022.3700000000008</v>
      </c>
      <c r="Q1753" s="12">
        <f>Table1[[#This Row],[PROFIT]]/Table1[[#This Row],[Net Sales]]</f>
        <v>0.32328270403251691</v>
      </c>
      <c r="R1753" s="14">
        <f>ABS(Table1[[#This Row],[Distribution]])+ABS(Table1[[#This Row],[Warehousing]])</f>
        <v>402.44</v>
      </c>
      <c r="S1753" s="12">
        <f>ABS(Table1[[#This Row],[Discounts]]/Table1[[#This Row],[Gross Sales]])</f>
        <v>6.8082137161084536E-2</v>
      </c>
      <c r="T1753" s="17">
        <f>Table1[[#This Row],[logistics cost]]/Table1[[#This Row],[Net Sales]]</f>
        <v>4.3046315113915927E-2</v>
      </c>
      <c r="U1753" s="1">
        <f>Table1[[#This Row],[PROFIT]]/Table1[[#This Row],[Volume]]</f>
        <v>114.48371212121216</v>
      </c>
      <c r="V1753" s="1">
        <f>ABS(Table1[[#This Row],[Discounts]])</f>
        <v>683</v>
      </c>
    </row>
    <row r="1754" spans="1:22" ht="21.75" customHeight="1" x14ac:dyDescent="0.3">
      <c r="A1754" s="1">
        <v>1120010</v>
      </c>
      <c r="B1754" s="1" t="s">
        <v>32</v>
      </c>
      <c r="C1754" s="1">
        <v>202507</v>
      </c>
      <c r="D1754" s="1" t="s">
        <v>22</v>
      </c>
      <c r="E1754" s="1" t="s">
        <v>17</v>
      </c>
      <c r="F1754" s="1" t="s">
        <v>18</v>
      </c>
      <c r="G1754" s="1" t="s">
        <v>33</v>
      </c>
      <c r="H1754" s="1" t="s">
        <v>34</v>
      </c>
      <c r="I1754" s="5">
        <v>143.80000000000001</v>
      </c>
      <c r="J1754" s="5">
        <v>69024</v>
      </c>
      <c r="K1754" s="5">
        <v>-4918.3900000000003</v>
      </c>
      <c r="L1754" s="5">
        <v>64105.61</v>
      </c>
      <c r="M1754" s="5">
        <v>-42492.87</v>
      </c>
      <c r="N1754" s="5">
        <v>-2083.4499999999998</v>
      </c>
      <c r="O1754" s="5">
        <v>-675.06</v>
      </c>
      <c r="P1754" s="5">
        <f>Table1[[#This Row],[Net Sales]]+(Table1[[#This Row],[Cost of Goods Sold]]+Table1[[#This Row],[Distribution]]+Table1[[#This Row],[Warehousing]])</f>
        <v>18854.230000000003</v>
      </c>
      <c r="Q1754" s="12">
        <f>Table1[[#This Row],[PROFIT]]/Table1[[#This Row],[Net Sales]]</f>
        <v>0.29411201297359157</v>
      </c>
      <c r="R1754" s="14">
        <f>ABS(Table1[[#This Row],[Distribution]])+ABS(Table1[[#This Row],[Warehousing]])</f>
        <v>2758.5099999999998</v>
      </c>
      <c r="S1754" s="12">
        <f>ABS(Table1[[#This Row],[Discounts]]/Table1[[#This Row],[Gross Sales]])</f>
        <v>7.1256229717199818E-2</v>
      </c>
      <c r="T1754" s="17">
        <f>Table1[[#This Row],[logistics cost]]/Table1[[#This Row],[Net Sales]]</f>
        <v>4.303071135271936E-2</v>
      </c>
      <c r="U1754" s="1">
        <f>Table1[[#This Row],[PROFIT]]/Table1[[#This Row],[Volume]]</f>
        <v>131.11425591098748</v>
      </c>
      <c r="V1754" s="1">
        <f>ABS(Table1[[#This Row],[Discounts]])</f>
        <v>4918.3900000000003</v>
      </c>
    </row>
    <row r="1755" spans="1:22" ht="21.75" customHeight="1" x14ac:dyDescent="0.3">
      <c r="A1755" s="1">
        <v>1110020</v>
      </c>
      <c r="B1755" s="1" t="s">
        <v>41</v>
      </c>
      <c r="C1755" s="1">
        <v>202508</v>
      </c>
      <c r="D1755" s="1" t="s">
        <v>16</v>
      </c>
      <c r="E1755" s="1" t="s">
        <v>28</v>
      </c>
      <c r="F1755" s="1" t="s">
        <v>29</v>
      </c>
      <c r="G1755" s="1" t="s">
        <v>39</v>
      </c>
      <c r="H1755" s="1" t="s">
        <v>37</v>
      </c>
      <c r="I1755" s="5">
        <v>264</v>
      </c>
      <c r="J1755" s="5">
        <v>118800</v>
      </c>
      <c r="K1755" s="5">
        <v>-12156.86</v>
      </c>
      <c r="L1755" s="5">
        <v>106643.14</v>
      </c>
      <c r="M1755" s="5">
        <v>-70073.66</v>
      </c>
      <c r="N1755" s="5">
        <v>-3810.41</v>
      </c>
      <c r="O1755" s="5">
        <v>-1084.55</v>
      </c>
      <c r="P1755" s="5">
        <f>Table1[[#This Row],[Net Sales]]+(Table1[[#This Row],[Cost of Goods Sold]]+Table1[[#This Row],[Distribution]]+Table1[[#This Row],[Warehousing]])</f>
        <v>31674.51999999999</v>
      </c>
      <c r="Q1755" s="12">
        <f>Table1[[#This Row],[PROFIT]]/Table1[[#This Row],[Net Sales]]</f>
        <v>0.2970141351801906</v>
      </c>
      <c r="R1755" s="14">
        <f>ABS(Table1[[#This Row],[Distribution]])+ABS(Table1[[#This Row],[Warehousing]])</f>
        <v>4894.96</v>
      </c>
      <c r="S1755" s="12">
        <f>ABS(Table1[[#This Row],[Discounts]]/Table1[[#This Row],[Gross Sales]])</f>
        <v>0.10233047138047138</v>
      </c>
      <c r="T1755" s="17">
        <f>Table1[[#This Row],[logistics cost]]/Table1[[#This Row],[Net Sales]]</f>
        <v>4.5900373901218587E-2</v>
      </c>
      <c r="U1755" s="1">
        <f>Table1[[#This Row],[PROFIT]]/Table1[[#This Row],[Volume]]</f>
        <v>119.97924242424239</v>
      </c>
      <c r="V1755" s="1">
        <f>ABS(Table1[[#This Row],[Discounts]])</f>
        <v>12156.86</v>
      </c>
    </row>
    <row r="1756" spans="1:22" ht="21.75" customHeight="1" x14ac:dyDescent="0.3">
      <c r="A1756" s="1">
        <v>1130010</v>
      </c>
      <c r="B1756" s="1" t="s">
        <v>26</v>
      </c>
      <c r="C1756" s="1">
        <v>202403</v>
      </c>
      <c r="D1756" s="1" t="s">
        <v>27</v>
      </c>
      <c r="E1756" s="1" t="s">
        <v>28</v>
      </c>
      <c r="F1756" s="1" t="s">
        <v>29</v>
      </c>
      <c r="G1756" s="1" t="s">
        <v>36</v>
      </c>
      <c r="H1756" s="1" t="s">
        <v>37</v>
      </c>
      <c r="I1756" s="5">
        <v>65.2</v>
      </c>
      <c r="J1756" s="5">
        <v>23472</v>
      </c>
      <c r="K1756" s="5">
        <v>-2630.74</v>
      </c>
      <c r="L1756" s="5">
        <v>20841.259999999998</v>
      </c>
      <c r="M1756" s="5">
        <v>-14082.2</v>
      </c>
      <c r="N1756" s="5">
        <v>-777.48</v>
      </c>
      <c r="O1756" s="5">
        <v>-261.10000000000002</v>
      </c>
      <c r="P1756" s="5">
        <f>Table1[[#This Row],[Net Sales]]+(Table1[[#This Row],[Cost of Goods Sold]]+Table1[[#This Row],[Distribution]]+Table1[[#This Row],[Warehousing]])</f>
        <v>5720.4799999999977</v>
      </c>
      <c r="Q1756" s="12">
        <f>Table1[[#This Row],[PROFIT]]/Table1[[#This Row],[Net Sales]]</f>
        <v>0.2744786063798445</v>
      </c>
      <c r="R1756" s="14">
        <f>ABS(Table1[[#This Row],[Distribution]])+ABS(Table1[[#This Row],[Warehousing]])</f>
        <v>1038.58</v>
      </c>
      <c r="S1756" s="12">
        <f>ABS(Table1[[#This Row],[Discounts]]/Table1[[#This Row],[Gross Sales]])</f>
        <v>0.11207992501704157</v>
      </c>
      <c r="T1756" s="17">
        <f>Table1[[#This Row],[logistics cost]]/Table1[[#This Row],[Net Sales]]</f>
        <v>4.9832879585975126E-2</v>
      </c>
      <c r="U1756" s="1">
        <f>Table1[[#This Row],[PROFIT]]/Table1[[#This Row],[Volume]]</f>
        <v>87.737423312883394</v>
      </c>
      <c r="V1756" s="1">
        <f>ABS(Table1[[#This Row],[Discounts]])</f>
        <v>2630.74</v>
      </c>
    </row>
    <row r="1757" spans="1:22" ht="21.75" customHeight="1" x14ac:dyDescent="0.3">
      <c r="A1757" s="1">
        <v>1130010</v>
      </c>
      <c r="B1757" s="1" t="s">
        <v>26</v>
      </c>
      <c r="C1757" s="1">
        <v>202409</v>
      </c>
      <c r="D1757" s="1" t="s">
        <v>27</v>
      </c>
      <c r="E1757" s="1" t="s">
        <v>28</v>
      </c>
      <c r="F1757" s="1" t="s">
        <v>29</v>
      </c>
      <c r="G1757" s="1" t="s">
        <v>25</v>
      </c>
      <c r="H1757" s="1" t="s">
        <v>20</v>
      </c>
      <c r="I1757" s="5">
        <v>78.8</v>
      </c>
      <c r="J1757" s="5">
        <v>28368</v>
      </c>
      <c r="K1757" s="5">
        <v>-1922.21</v>
      </c>
      <c r="L1757" s="5">
        <v>26445.79</v>
      </c>
      <c r="M1757" s="5">
        <v>-17756.150000000001</v>
      </c>
      <c r="N1757" s="5">
        <v>-622.77</v>
      </c>
      <c r="O1757" s="5">
        <v>-515.28</v>
      </c>
      <c r="P1757" s="5">
        <f>Table1[[#This Row],[Net Sales]]+(Table1[[#This Row],[Cost of Goods Sold]]+Table1[[#This Row],[Distribution]]+Table1[[#This Row],[Warehousing]])</f>
        <v>7551.59</v>
      </c>
      <c r="Q1757" s="12">
        <f>Table1[[#This Row],[PROFIT]]/Table1[[#This Row],[Net Sales]]</f>
        <v>0.28554979828547378</v>
      </c>
      <c r="R1757" s="14">
        <f>ABS(Table1[[#This Row],[Distribution]])+ABS(Table1[[#This Row],[Warehousing]])</f>
        <v>1138.05</v>
      </c>
      <c r="S1757" s="12">
        <f>ABS(Table1[[#This Row],[Discounts]]/Table1[[#This Row],[Gross Sales]])</f>
        <v>6.7759799774393684E-2</v>
      </c>
      <c r="T1757" s="17">
        <f>Table1[[#This Row],[logistics cost]]/Table1[[#This Row],[Net Sales]]</f>
        <v>4.3033314565380724E-2</v>
      </c>
      <c r="U1757" s="1">
        <f>Table1[[#This Row],[PROFIT]]/Table1[[#This Row],[Volume]]</f>
        <v>95.832360406091382</v>
      </c>
      <c r="V1757" s="1">
        <f>ABS(Table1[[#This Row],[Discounts]])</f>
        <v>1922.21</v>
      </c>
    </row>
    <row r="1758" spans="1:22" ht="21.75" customHeight="1" x14ac:dyDescent="0.3">
      <c r="A1758" s="1">
        <v>1120020</v>
      </c>
      <c r="B1758" s="1" t="s">
        <v>21</v>
      </c>
      <c r="C1758" s="1">
        <v>202501</v>
      </c>
      <c r="D1758" s="1" t="s">
        <v>22</v>
      </c>
      <c r="E1758" s="1" t="s">
        <v>23</v>
      </c>
      <c r="F1758" s="1" t="s">
        <v>24</v>
      </c>
      <c r="G1758" s="1" t="s">
        <v>36</v>
      </c>
      <c r="H1758" s="1" t="s">
        <v>37</v>
      </c>
      <c r="I1758" s="5">
        <v>229.5</v>
      </c>
      <c r="J1758" s="5">
        <v>87210</v>
      </c>
      <c r="K1758" s="5">
        <v>-7631.52</v>
      </c>
      <c r="L1758" s="5">
        <v>79578.48</v>
      </c>
      <c r="M1758" s="5">
        <v>-52431.44</v>
      </c>
      <c r="N1758" s="5">
        <v>-2227.73</v>
      </c>
      <c r="O1758" s="5">
        <v>-988.55</v>
      </c>
      <c r="P1758" s="5">
        <f>Table1[[#This Row],[Net Sales]]+(Table1[[#This Row],[Cost of Goods Sold]]+Table1[[#This Row],[Distribution]]+Table1[[#This Row],[Warehousing]])</f>
        <v>23930.759999999987</v>
      </c>
      <c r="Q1758" s="12">
        <f>Table1[[#This Row],[PROFIT]]/Table1[[#This Row],[Net Sales]]</f>
        <v>0.30071898834961397</v>
      </c>
      <c r="R1758" s="14">
        <f>ABS(Table1[[#This Row],[Distribution]])+ABS(Table1[[#This Row],[Warehousing]])</f>
        <v>3216.2799999999997</v>
      </c>
      <c r="S1758" s="12">
        <f>ABS(Table1[[#This Row],[Discounts]]/Table1[[#This Row],[Gross Sales]])</f>
        <v>8.7507395940832483E-2</v>
      </c>
      <c r="T1758" s="17">
        <f>Table1[[#This Row],[logistics cost]]/Table1[[#This Row],[Net Sales]]</f>
        <v>4.0416454297694554E-2</v>
      </c>
      <c r="U1758" s="1">
        <f>Table1[[#This Row],[PROFIT]]/Table1[[#This Row],[Volume]]</f>
        <v>104.27346405228752</v>
      </c>
      <c r="V1758" s="1">
        <f>ABS(Table1[[#This Row],[Discounts]])</f>
        <v>7631.52</v>
      </c>
    </row>
    <row r="1759" spans="1:22" ht="21.75" customHeight="1" x14ac:dyDescent="0.3">
      <c r="A1759" s="1">
        <v>1110010</v>
      </c>
      <c r="B1759" s="1" t="s">
        <v>15</v>
      </c>
      <c r="C1759" s="1">
        <v>202508</v>
      </c>
      <c r="D1759" s="1" t="s">
        <v>16</v>
      </c>
      <c r="E1759" s="1" t="s">
        <v>17</v>
      </c>
      <c r="F1759" s="1" t="s">
        <v>18</v>
      </c>
      <c r="G1759" s="1" t="s">
        <v>39</v>
      </c>
      <c r="H1759" s="1" t="s">
        <v>37</v>
      </c>
      <c r="I1759" s="5">
        <v>219.5</v>
      </c>
      <c r="J1759" s="5">
        <v>92190</v>
      </c>
      <c r="K1759" s="5">
        <v>-10052.36</v>
      </c>
      <c r="L1759" s="5">
        <v>82137.64</v>
      </c>
      <c r="M1759" s="5">
        <v>-53496.52</v>
      </c>
      <c r="N1759" s="5">
        <v>-2702.63</v>
      </c>
      <c r="O1759" s="5">
        <v>-1369.22</v>
      </c>
      <c r="P1759" s="5">
        <f>Table1[[#This Row],[Net Sales]]+(Table1[[#This Row],[Cost of Goods Sold]]+Table1[[#This Row],[Distribution]]+Table1[[#This Row],[Warehousing]])</f>
        <v>24569.270000000004</v>
      </c>
      <c r="Q1759" s="12">
        <f>Table1[[#This Row],[PROFIT]]/Table1[[#This Row],[Net Sales]]</f>
        <v>0.29912315474367179</v>
      </c>
      <c r="R1759" s="14">
        <f>ABS(Table1[[#This Row],[Distribution]])+ABS(Table1[[#This Row],[Warehousing]])</f>
        <v>4071.8500000000004</v>
      </c>
      <c r="S1759" s="12">
        <f>ABS(Table1[[#This Row],[Discounts]]/Table1[[#This Row],[Gross Sales]])</f>
        <v>0.10903959214665365</v>
      </c>
      <c r="T1759" s="17">
        <f>Table1[[#This Row],[logistics cost]]/Table1[[#This Row],[Net Sales]]</f>
        <v>4.957349638971853E-2</v>
      </c>
      <c r="U1759" s="1">
        <f>Table1[[#This Row],[PROFIT]]/Table1[[#This Row],[Volume]]</f>
        <v>111.93289293849661</v>
      </c>
      <c r="V1759" s="1">
        <f>ABS(Table1[[#This Row],[Discounts]])</f>
        <v>10052.36</v>
      </c>
    </row>
    <row r="1760" spans="1:22" ht="21.75" customHeight="1" x14ac:dyDescent="0.3">
      <c r="A1760" s="1">
        <v>1120010</v>
      </c>
      <c r="B1760" s="1" t="s">
        <v>32</v>
      </c>
      <c r="C1760" s="1">
        <v>202406</v>
      </c>
      <c r="D1760" s="1" t="s">
        <v>22</v>
      </c>
      <c r="E1760" s="1" t="s">
        <v>17</v>
      </c>
      <c r="F1760" s="1" t="s">
        <v>18</v>
      </c>
      <c r="G1760" s="1" t="s">
        <v>35</v>
      </c>
      <c r="H1760" s="1" t="s">
        <v>31</v>
      </c>
      <c r="I1760" s="5">
        <v>12.3</v>
      </c>
      <c r="J1760" s="5">
        <v>5904</v>
      </c>
      <c r="K1760" s="5">
        <v>-221.92</v>
      </c>
      <c r="L1760" s="5">
        <v>5682.08</v>
      </c>
      <c r="M1760" s="5">
        <v>-3780.79</v>
      </c>
      <c r="N1760" s="5">
        <v>-128.47</v>
      </c>
      <c r="O1760" s="5">
        <v>-97.86</v>
      </c>
      <c r="P1760" s="5">
        <f>Table1[[#This Row],[Net Sales]]+(Table1[[#This Row],[Cost of Goods Sold]]+Table1[[#This Row],[Distribution]]+Table1[[#This Row],[Warehousing]])</f>
        <v>1674.96</v>
      </c>
      <c r="Q1760" s="12">
        <f>Table1[[#This Row],[PROFIT]]/Table1[[#This Row],[Net Sales]]</f>
        <v>0.29477937656632786</v>
      </c>
      <c r="R1760" s="14">
        <f>ABS(Table1[[#This Row],[Distribution]])+ABS(Table1[[#This Row],[Warehousing]])</f>
        <v>226.32999999999998</v>
      </c>
      <c r="S1760" s="12">
        <f>ABS(Table1[[#This Row],[Discounts]]/Table1[[#This Row],[Gross Sales]])</f>
        <v>3.7588075880758805E-2</v>
      </c>
      <c r="T1760" s="17">
        <f>Table1[[#This Row],[logistics cost]]/Table1[[#This Row],[Net Sales]]</f>
        <v>3.9832244530172048E-2</v>
      </c>
      <c r="U1760" s="1">
        <f>Table1[[#This Row],[PROFIT]]/Table1[[#This Row],[Volume]]</f>
        <v>136.17560975609754</v>
      </c>
      <c r="V1760" s="1">
        <f>ABS(Table1[[#This Row],[Discounts]])</f>
        <v>221.92</v>
      </c>
    </row>
    <row r="1761" spans="1:22" ht="21.75" customHeight="1" x14ac:dyDescent="0.3">
      <c r="A1761" s="1">
        <v>1130010</v>
      </c>
      <c r="B1761" s="1" t="s">
        <v>26</v>
      </c>
      <c r="C1761" s="1">
        <v>202404</v>
      </c>
      <c r="D1761" s="1" t="s">
        <v>27</v>
      </c>
      <c r="E1761" s="1" t="s">
        <v>28</v>
      </c>
      <c r="F1761" s="1" t="s">
        <v>29</v>
      </c>
      <c r="G1761" s="1" t="s">
        <v>30</v>
      </c>
      <c r="H1761" s="1" t="s">
        <v>31</v>
      </c>
      <c r="I1761" s="5">
        <v>44.1</v>
      </c>
      <c r="J1761" s="5">
        <v>15876</v>
      </c>
      <c r="K1761" s="5">
        <v>-564.64</v>
      </c>
      <c r="L1761" s="5">
        <v>15311.36</v>
      </c>
      <c r="M1761" s="5">
        <v>-9568.5300000000007</v>
      </c>
      <c r="N1761" s="5">
        <v>-573.70000000000005</v>
      </c>
      <c r="O1761" s="5">
        <v>-278.98</v>
      </c>
      <c r="P1761" s="5">
        <f>Table1[[#This Row],[Net Sales]]+(Table1[[#This Row],[Cost of Goods Sold]]+Table1[[#This Row],[Distribution]]+Table1[[#This Row],[Warehousing]])</f>
        <v>4890.1499999999996</v>
      </c>
      <c r="Q1761" s="12">
        <f>Table1[[#This Row],[PROFIT]]/Table1[[#This Row],[Net Sales]]</f>
        <v>0.31938051224711583</v>
      </c>
      <c r="R1761" s="14">
        <f>ABS(Table1[[#This Row],[Distribution]])+ABS(Table1[[#This Row],[Warehousing]])</f>
        <v>852.68000000000006</v>
      </c>
      <c r="S1761" s="12">
        <f>ABS(Table1[[#This Row],[Discounts]]/Table1[[#This Row],[Gross Sales]])</f>
        <v>3.5565633660871752E-2</v>
      </c>
      <c r="T1761" s="17">
        <f>Table1[[#This Row],[logistics cost]]/Table1[[#This Row],[Net Sales]]</f>
        <v>5.5689370506604247E-2</v>
      </c>
      <c r="U1761" s="1">
        <f>Table1[[#This Row],[PROFIT]]/Table1[[#This Row],[Volume]]</f>
        <v>110.8877551020408</v>
      </c>
      <c r="V1761" s="1">
        <f>ABS(Table1[[#This Row],[Discounts]])</f>
        <v>564.64</v>
      </c>
    </row>
    <row r="1762" spans="1:22" ht="21.75" customHeight="1" x14ac:dyDescent="0.3">
      <c r="A1762" s="1">
        <v>1120010</v>
      </c>
      <c r="B1762" s="1" t="s">
        <v>32</v>
      </c>
      <c r="C1762" s="1">
        <v>202412</v>
      </c>
      <c r="D1762" s="1" t="s">
        <v>22</v>
      </c>
      <c r="E1762" s="1" t="s">
        <v>17</v>
      </c>
      <c r="F1762" s="1" t="s">
        <v>18</v>
      </c>
      <c r="G1762" s="1" t="s">
        <v>30</v>
      </c>
      <c r="H1762" s="1" t="s">
        <v>31</v>
      </c>
      <c r="I1762" s="5">
        <v>114.1</v>
      </c>
      <c r="J1762" s="5">
        <v>54768</v>
      </c>
      <c r="K1762" s="5">
        <v>-1504.66</v>
      </c>
      <c r="L1762" s="5">
        <v>53263.34</v>
      </c>
      <c r="M1762" s="5">
        <v>-33952.01</v>
      </c>
      <c r="N1762" s="5">
        <v>-1995.74</v>
      </c>
      <c r="O1762" s="5">
        <v>-632.02</v>
      </c>
      <c r="P1762" s="5">
        <f>Table1[[#This Row],[Net Sales]]+(Table1[[#This Row],[Cost of Goods Sold]]+Table1[[#This Row],[Distribution]]+Table1[[#This Row],[Warehousing]])</f>
        <v>16683.57</v>
      </c>
      <c r="Q1762" s="12">
        <f>Table1[[#This Row],[PROFIT]]/Table1[[#This Row],[Net Sales]]</f>
        <v>0.31322801010976781</v>
      </c>
      <c r="R1762" s="14">
        <f>ABS(Table1[[#This Row],[Distribution]])+ABS(Table1[[#This Row],[Warehousing]])</f>
        <v>2627.76</v>
      </c>
      <c r="S1762" s="12">
        <f>ABS(Table1[[#This Row],[Discounts]]/Table1[[#This Row],[Gross Sales]])</f>
        <v>2.7473342097575227E-2</v>
      </c>
      <c r="T1762" s="17">
        <f>Table1[[#This Row],[logistics cost]]/Table1[[#This Row],[Net Sales]]</f>
        <v>4.9335246343920613E-2</v>
      </c>
      <c r="U1762" s="1">
        <f>Table1[[#This Row],[PROFIT]]/Table1[[#This Row],[Volume]]</f>
        <v>146.21884312007012</v>
      </c>
      <c r="V1762" s="1">
        <f>ABS(Table1[[#This Row],[Discounts]])</f>
        <v>1504.66</v>
      </c>
    </row>
    <row r="1763" spans="1:22" ht="21.75" customHeight="1" x14ac:dyDescent="0.3">
      <c r="A1763" s="1">
        <v>1110020</v>
      </c>
      <c r="B1763" s="1" t="s">
        <v>41</v>
      </c>
      <c r="C1763" s="1">
        <v>202506</v>
      </c>
      <c r="D1763" s="1" t="s">
        <v>16</v>
      </c>
      <c r="E1763" s="1" t="s">
        <v>28</v>
      </c>
      <c r="F1763" s="1" t="s">
        <v>29</v>
      </c>
      <c r="G1763" s="1" t="s">
        <v>40</v>
      </c>
      <c r="H1763" s="1" t="s">
        <v>34</v>
      </c>
      <c r="I1763" s="5">
        <v>220.8</v>
      </c>
      <c r="J1763" s="5">
        <v>99360</v>
      </c>
      <c r="K1763" s="5">
        <v>-7831.06</v>
      </c>
      <c r="L1763" s="5">
        <v>91528.94</v>
      </c>
      <c r="M1763" s="5">
        <v>-62015.72</v>
      </c>
      <c r="N1763" s="5">
        <v>-3499.03</v>
      </c>
      <c r="O1763" s="5">
        <v>-936.58</v>
      </c>
      <c r="P1763" s="5">
        <f>Table1[[#This Row],[Net Sales]]+(Table1[[#This Row],[Cost of Goods Sold]]+Table1[[#This Row],[Distribution]]+Table1[[#This Row],[Warehousing]])</f>
        <v>25077.61</v>
      </c>
      <c r="Q1763" s="12">
        <f>Table1[[#This Row],[PROFIT]]/Table1[[#This Row],[Net Sales]]</f>
        <v>0.27398558313905963</v>
      </c>
      <c r="R1763" s="14">
        <f>ABS(Table1[[#This Row],[Distribution]])+ABS(Table1[[#This Row],[Warehousing]])</f>
        <v>4435.6100000000006</v>
      </c>
      <c r="S1763" s="12">
        <f>ABS(Table1[[#This Row],[Discounts]]/Table1[[#This Row],[Gross Sales]])</f>
        <v>7.881501610305959E-2</v>
      </c>
      <c r="T1763" s="17">
        <f>Table1[[#This Row],[logistics cost]]/Table1[[#This Row],[Net Sales]]</f>
        <v>4.8461284485540865E-2</v>
      </c>
      <c r="U1763" s="1">
        <f>Table1[[#This Row],[PROFIT]]/Table1[[#This Row],[Volume]]</f>
        <v>113.57613224637682</v>
      </c>
      <c r="V1763" s="1">
        <f>ABS(Table1[[#This Row],[Discounts]])</f>
        <v>7831.06</v>
      </c>
    </row>
    <row r="1764" spans="1:22" ht="21.75" customHeight="1" x14ac:dyDescent="0.3">
      <c r="A1764" s="1">
        <v>1110010</v>
      </c>
      <c r="B1764" s="1" t="s">
        <v>15</v>
      </c>
      <c r="C1764" s="1">
        <v>202410</v>
      </c>
      <c r="D1764" s="1" t="s">
        <v>16</v>
      </c>
      <c r="E1764" s="1" t="s">
        <v>17</v>
      </c>
      <c r="F1764" s="1" t="s">
        <v>18</v>
      </c>
      <c r="G1764" s="1" t="s">
        <v>35</v>
      </c>
      <c r="H1764" s="1" t="s">
        <v>31</v>
      </c>
      <c r="I1764" s="5">
        <v>55.2</v>
      </c>
      <c r="J1764" s="5">
        <v>23184</v>
      </c>
      <c r="K1764" s="5">
        <v>-593.41</v>
      </c>
      <c r="L1764" s="5">
        <v>22590.59</v>
      </c>
      <c r="M1764" s="5">
        <v>-14400.06</v>
      </c>
      <c r="N1764" s="5">
        <v>-711.92</v>
      </c>
      <c r="O1764" s="5">
        <v>-409.96</v>
      </c>
      <c r="P1764" s="5">
        <f>Table1[[#This Row],[Net Sales]]+(Table1[[#This Row],[Cost of Goods Sold]]+Table1[[#This Row],[Distribution]]+Table1[[#This Row],[Warehousing]])</f>
        <v>7068.6500000000015</v>
      </c>
      <c r="Q1764" s="12">
        <f>Table1[[#This Row],[PROFIT]]/Table1[[#This Row],[Net Sales]]</f>
        <v>0.31290240759537497</v>
      </c>
      <c r="R1764" s="14">
        <f>ABS(Table1[[#This Row],[Distribution]])+ABS(Table1[[#This Row],[Warehousing]])</f>
        <v>1121.8799999999999</v>
      </c>
      <c r="S1764" s="12">
        <f>ABS(Table1[[#This Row],[Discounts]]/Table1[[#This Row],[Gross Sales]])</f>
        <v>2.5595669427191166E-2</v>
      </c>
      <c r="T1764" s="17">
        <f>Table1[[#This Row],[logistics cost]]/Table1[[#This Row],[Net Sales]]</f>
        <v>4.9661385559208494E-2</v>
      </c>
      <c r="U1764" s="1">
        <f>Table1[[#This Row],[PROFIT]]/Table1[[#This Row],[Volume]]</f>
        <v>128.05525362318843</v>
      </c>
      <c r="V1764" s="1">
        <f>ABS(Table1[[#This Row],[Discounts]])</f>
        <v>593.41</v>
      </c>
    </row>
    <row r="1765" spans="1:22" ht="21.75" customHeight="1" x14ac:dyDescent="0.3">
      <c r="A1765" s="1">
        <v>1130010</v>
      </c>
      <c r="B1765" s="1" t="s">
        <v>26</v>
      </c>
      <c r="C1765" s="1">
        <v>202512</v>
      </c>
      <c r="D1765" s="1" t="s">
        <v>27</v>
      </c>
      <c r="E1765" s="1" t="s">
        <v>28</v>
      </c>
      <c r="F1765" s="1" t="s">
        <v>29</v>
      </c>
      <c r="G1765" s="1" t="s">
        <v>38</v>
      </c>
      <c r="H1765" s="1" t="s">
        <v>20</v>
      </c>
      <c r="I1765" s="5">
        <v>22</v>
      </c>
      <c r="J1765" s="5">
        <v>7920</v>
      </c>
      <c r="K1765" s="5">
        <v>-532.57000000000005</v>
      </c>
      <c r="L1765" s="5">
        <v>7387.43</v>
      </c>
      <c r="M1765" s="5">
        <v>-4889.33</v>
      </c>
      <c r="N1765" s="5">
        <v>-224.39</v>
      </c>
      <c r="O1765" s="5">
        <v>-135.22</v>
      </c>
      <c r="P1765" s="5">
        <f>Table1[[#This Row],[Net Sales]]+(Table1[[#This Row],[Cost of Goods Sold]]+Table1[[#This Row],[Distribution]]+Table1[[#This Row],[Warehousing]])</f>
        <v>2138.4899999999998</v>
      </c>
      <c r="Q1765" s="12">
        <f>Table1[[#This Row],[PROFIT]]/Table1[[#This Row],[Net Sales]]</f>
        <v>0.28947685460302158</v>
      </c>
      <c r="R1765" s="14">
        <f>ABS(Table1[[#This Row],[Distribution]])+ABS(Table1[[#This Row],[Warehousing]])</f>
        <v>359.61</v>
      </c>
      <c r="S1765" s="12">
        <f>ABS(Table1[[#This Row],[Discounts]]/Table1[[#This Row],[Gross Sales]])</f>
        <v>6.7243686868686869E-2</v>
      </c>
      <c r="T1765" s="17">
        <f>Table1[[#This Row],[logistics cost]]/Table1[[#This Row],[Net Sales]]</f>
        <v>4.8678633841538942E-2</v>
      </c>
      <c r="U1765" s="1">
        <f>Table1[[#This Row],[PROFIT]]/Table1[[#This Row],[Volume]]</f>
        <v>97.204090909090894</v>
      </c>
      <c r="V1765" s="1">
        <f>ABS(Table1[[#This Row],[Discounts]])</f>
        <v>532.57000000000005</v>
      </c>
    </row>
    <row r="1766" spans="1:22" ht="21.75" customHeight="1" x14ac:dyDescent="0.3">
      <c r="A1766" s="1">
        <v>1120010</v>
      </c>
      <c r="B1766" s="1" t="s">
        <v>32</v>
      </c>
      <c r="C1766" s="1">
        <v>202503</v>
      </c>
      <c r="D1766" s="1" t="s">
        <v>22</v>
      </c>
      <c r="E1766" s="1" t="s">
        <v>17</v>
      </c>
      <c r="F1766" s="1" t="s">
        <v>18</v>
      </c>
      <c r="G1766" s="1" t="s">
        <v>33</v>
      </c>
      <c r="H1766" s="1" t="s">
        <v>34</v>
      </c>
      <c r="I1766" s="5">
        <v>202.5</v>
      </c>
      <c r="J1766" s="5">
        <v>97200</v>
      </c>
      <c r="K1766" s="5">
        <v>-8837.01</v>
      </c>
      <c r="L1766" s="5">
        <v>88362.99</v>
      </c>
      <c r="M1766" s="5">
        <v>-58356.74</v>
      </c>
      <c r="N1766" s="5">
        <v>-2368</v>
      </c>
      <c r="O1766" s="5">
        <v>-1139.6099999999999</v>
      </c>
      <c r="P1766" s="5">
        <f>Table1[[#This Row],[Net Sales]]+(Table1[[#This Row],[Cost of Goods Sold]]+Table1[[#This Row],[Distribution]]+Table1[[#This Row],[Warehousing]])</f>
        <v>26498.640000000007</v>
      </c>
      <c r="Q1766" s="12">
        <f>Table1[[#This Row],[PROFIT]]/Table1[[#This Row],[Net Sales]]</f>
        <v>0.29988392199041708</v>
      </c>
      <c r="R1766" s="14">
        <f>ABS(Table1[[#This Row],[Distribution]])+ABS(Table1[[#This Row],[Warehousing]])</f>
        <v>3507.6099999999997</v>
      </c>
      <c r="S1766" s="12">
        <f>ABS(Table1[[#This Row],[Discounts]]/Table1[[#This Row],[Gross Sales]])</f>
        <v>9.0915740740740741E-2</v>
      </c>
      <c r="T1766" s="17">
        <f>Table1[[#This Row],[logistics cost]]/Table1[[#This Row],[Net Sales]]</f>
        <v>3.9695465262096719E-2</v>
      </c>
      <c r="U1766" s="1">
        <f>Table1[[#This Row],[PROFIT]]/Table1[[#This Row],[Volume]]</f>
        <v>130.85748148148153</v>
      </c>
      <c r="V1766" s="1">
        <f>ABS(Table1[[#This Row],[Discounts]])</f>
        <v>8837.01</v>
      </c>
    </row>
    <row r="1767" spans="1:22" ht="21.75" customHeight="1" x14ac:dyDescent="0.3">
      <c r="A1767" s="1">
        <v>1110010</v>
      </c>
      <c r="B1767" s="1" t="s">
        <v>15</v>
      </c>
      <c r="C1767" s="1">
        <v>202407</v>
      </c>
      <c r="D1767" s="1" t="s">
        <v>16</v>
      </c>
      <c r="E1767" s="1" t="s">
        <v>17</v>
      </c>
      <c r="F1767" s="1" t="s">
        <v>18</v>
      </c>
      <c r="G1767" s="1" t="s">
        <v>33</v>
      </c>
      <c r="H1767" s="1" t="s">
        <v>34</v>
      </c>
      <c r="I1767" s="5">
        <v>279.10000000000002</v>
      </c>
      <c r="J1767" s="5">
        <v>117222</v>
      </c>
      <c r="K1767" s="5">
        <v>-8940.2999999999993</v>
      </c>
      <c r="L1767" s="5">
        <v>108281.7</v>
      </c>
      <c r="M1767" s="5">
        <v>-72105.09</v>
      </c>
      <c r="N1767" s="5">
        <v>-2934.57</v>
      </c>
      <c r="O1767" s="5">
        <v>-1979.96</v>
      </c>
      <c r="P1767" s="5">
        <f>Table1[[#This Row],[Net Sales]]+(Table1[[#This Row],[Cost of Goods Sold]]+Table1[[#This Row],[Distribution]]+Table1[[#This Row],[Warehousing]])</f>
        <v>31262.079999999987</v>
      </c>
      <c r="Q1767" s="12">
        <f>Table1[[#This Row],[PROFIT]]/Table1[[#This Row],[Net Sales]]</f>
        <v>0.28871065009138192</v>
      </c>
      <c r="R1767" s="14">
        <f>ABS(Table1[[#This Row],[Distribution]])+ABS(Table1[[#This Row],[Warehousing]])</f>
        <v>4914.5300000000007</v>
      </c>
      <c r="S1767" s="12">
        <f>ABS(Table1[[#This Row],[Discounts]]/Table1[[#This Row],[Gross Sales]])</f>
        <v>7.6268106669396526E-2</v>
      </c>
      <c r="T1767" s="17">
        <f>Table1[[#This Row],[logistics cost]]/Table1[[#This Row],[Net Sales]]</f>
        <v>4.53865242233914E-2</v>
      </c>
      <c r="U1767" s="1">
        <f>Table1[[#This Row],[PROFIT]]/Table1[[#This Row],[Volume]]</f>
        <v>112.01031888212106</v>
      </c>
      <c r="V1767" s="1">
        <f>ABS(Table1[[#This Row],[Discounts]])</f>
        <v>8940.2999999999993</v>
      </c>
    </row>
    <row r="1768" spans="1:22" ht="21.75" customHeight="1" x14ac:dyDescent="0.3">
      <c r="A1768" s="1">
        <v>1120010</v>
      </c>
      <c r="B1768" s="1" t="s">
        <v>32</v>
      </c>
      <c r="C1768" s="1">
        <v>202501</v>
      </c>
      <c r="D1768" s="1" t="s">
        <v>22</v>
      </c>
      <c r="E1768" s="1" t="s">
        <v>17</v>
      </c>
      <c r="F1768" s="1" t="s">
        <v>18</v>
      </c>
      <c r="G1768" s="1" t="s">
        <v>33</v>
      </c>
      <c r="H1768" s="1" t="s">
        <v>34</v>
      </c>
      <c r="I1768" s="5">
        <v>232.1</v>
      </c>
      <c r="J1768" s="5">
        <v>111408</v>
      </c>
      <c r="K1768" s="5">
        <v>-10494.76</v>
      </c>
      <c r="L1768" s="5">
        <v>100913.24</v>
      </c>
      <c r="M1768" s="5">
        <v>-67446.06</v>
      </c>
      <c r="N1768" s="5">
        <v>-2200.02</v>
      </c>
      <c r="O1768" s="5">
        <v>-1726.93</v>
      </c>
      <c r="P1768" s="5">
        <f>Table1[[#This Row],[Net Sales]]+(Table1[[#This Row],[Cost of Goods Sold]]+Table1[[#This Row],[Distribution]]+Table1[[#This Row],[Warehousing]])</f>
        <v>29540.23000000001</v>
      </c>
      <c r="Q1768" s="12">
        <f>Table1[[#This Row],[PROFIT]]/Table1[[#This Row],[Net Sales]]</f>
        <v>0.29272898184618795</v>
      </c>
      <c r="R1768" s="14">
        <f>ABS(Table1[[#This Row],[Distribution]])+ABS(Table1[[#This Row],[Warehousing]])</f>
        <v>3926.95</v>
      </c>
      <c r="S1768" s="12">
        <f>ABS(Table1[[#This Row],[Discounts]]/Table1[[#This Row],[Gross Sales]])</f>
        <v>9.4201134568433154E-2</v>
      </c>
      <c r="T1768" s="17">
        <f>Table1[[#This Row],[logistics cost]]/Table1[[#This Row],[Net Sales]]</f>
        <v>3.8914120684263032E-2</v>
      </c>
      <c r="U1768" s="1">
        <f>Table1[[#This Row],[PROFIT]]/Table1[[#This Row],[Volume]]</f>
        <v>127.27371822490311</v>
      </c>
      <c r="V1768" s="1">
        <f>ABS(Table1[[#This Row],[Discounts]])</f>
        <v>10494.76</v>
      </c>
    </row>
    <row r="1769" spans="1:22" ht="21.75" customHeight="1" x14ac:dyDescent="0.3">
      <c r="A1769" s="1">
        <v>1120020</v>
      </c>
      <c r="B1769" s="1" t="s">
        <v>21</v>
      </c>
      <c r="C1769" s="1">
        <v>202404</v>
      </c>
      <c r="D1769" s="1" t="s">
        <v>22</v>
      </c>
      <c r="E1769" s="1" t="s">
        <v>23</v>
      </c>
      <c r="F1769" s="1" t="s">
        <v>24</v>
      </c>
      <c r="G1769" s="1" t="s">
        <v>43</v>
      </c>
      <c r="H1769" s="1" t="s">
        <v>31</v>
      </c>
      <c r="I1769" s="5">
        <v>69.900000000000006</v>
      </c>
      <c r="J1769" s="5">
        <v>26562</v>
      </c>
      <c r="K1769" s="5">
        <v>-853.41</v>
      </c>
      <c r="L1769" s="5">
        <v>25708.59</v>
      </c>
      <c r="M1769" s="5">
        <v>-16245.7</v>
      </c>
      <c r="N1769" s="5">
        <v>-819.24</v>
      </c>
      <c r="O1769" s="5">
        <v>-419.27</v>
      </c>
      <c r="P1769" s="5">
        <f>Table1[[#This Row],[Net Sales]]+(Table1[[#This Row],[Cost of Goods Sold]]+Table1[[#This Row],[Distribution]]+Table1[[#This Row],[Warehousing]])</f>
        <v>8224.3799999999974</v>
      </c>
      <c r="Q1769" s="12">
        <f>Table1[[#This Row],[PROFIT]]/Table1[[#This Row],[Net Sales]]</f>
        <v>0.31990785959089929</v>
      </c>
      <c r="R1769" s="14">
        <f>ABS(Table1[[#This Row],[Distribution]])+ABS(Table1[[#This Row],[Warehousing]])</f>
        <v>1238.51</v>
      </c>
      <c r="S1769" s="12">
        <f>ABS(Table1[[#This Row],[Discounts]]/Table1[[#This Row],[Gross Sales]])</f>
        <v>3.2128981251411788E-2</v>
      </c>
      <c r="T1769" s="17">
        <f>Table1[[#This Row],[logistics cost]]/Table1[[#This Row],[Net Sales]]</f>
        <v>4.8174948528876924E-2</v>
      </c>
      <c r="U1769" s="1">
        <f>Table1[[#This Row],[PROFIT]]/Table1[[#This Row],[Volume]]</f>
        <v>117.65922746781111</v>
      </c>
      <c r="V1769" s="1">
        <f>ABS(Table1[[#This Row],[Discounts]])</f>
        <v>853.41</v>
      </c>
    </row>
    <row r="1770" spans="1:22" ht="21.75" customHeight="1" x14ac:dyDescent="0.3">
      <c r="A1770" s="1">
        <v>1110020</v>
      </c>
      <c r="B1770" s="1" t="s">
        <v>41</v>
      </c>
      <c r="C1770" s="1">
        <v>202405</v>
      </c>
      <c r="D1770" s="1" t="s">
        <v>16</v>
      </c>
      <c r="E1770" s="1" t="s">
        <v>28</v>
      </c>
      <c r="F1770" s="1" t="s">
        <v>29</v>
      </c>
      <c r="G1770" s="1" t="s">
        <v>30</v>
      </c>
      <c r="H1770" s="1" t="s">
        <v>31</v>
      </c>
      <c r="I1770" s="5">
        <v>54.5</v>
      </c>
      <c r="J1770" s="5">
        <v>24525</v>
      </c>
      <c r="K1770" s="5">
        <v>-648.94000000000005</v>
      </c>
      <c r="L1770" s="5">
        <v>23876.06</v>
      </c>
      <c r="M1770" s="5">
        <v>-15126.51</v>
      </c>
      <c r="N1770" s="5">
        <v>-898.88</v>
      </c>
      <c r="O1770" s="5">
        <v>-442.86</v>
      </c>
      <c r="P1770" s="5">
        <f>Table1[[#This Row],[Net Sales]]+(Table1[[#This Row],[Cost of Goods Sold]]+Table1[[#This Row],[Distribution]]+Table1[[#This Row],[Warehousing]])</f>
        <v>7407.8100000000013</v>
      </c>
      <c r="Q1770" s="12">
        <f>Table1[[#This Row],[PROFIT]]/Table1[[#This Row],[Net Sales]]</f>
        <v>0.31026098945973501</v>
      </c>
      <c r="R1770" s="14">
        <f>ABS(Table1[[#This Row],[Distribution]])+ABS(Table1[[#This Row],[Warehousing]])</f>
        <v>1341.74</v>
      </c>
      <c r="S1770" s="12">
        <f>ABS(Table1[[#This Row],[Discounts]]/Table1[[#This Row],[Gross Sales]])</f>
        <v>2.6460346585117228E-2</v>
      </c>
      <c r="T1770" s="17">
        <f>Table1[[#This Row],[logistics cost]]/Table1[[#This Row],[Net Sales]]</f>
        <v>5.6196039044968053E-2</v>
      </c>
      <c r="U1770" s="1">
        <f>Table1[[#This Row],[PROFIT]]/Table1[[#This Row],[Volume]]</f>
        <v>135.92311926605507</v>
      </c>
      <c r="V1770" s="1">
        <f>ABS(Table1[[#This Row],[Discounts]])</f>
        <v>648.94000000000005</v>
      </c>
    </row>
    <row r="1771" spans="1:22" ht="21.75" customHeight="1" x14ac:dyDescent="0.3">
      <c r="A1771" s="1">
        <v>1110010</v>
      </c>
      <c r="B1771" s="1" t="s">
        <v>15</v>
      </c>
      <c r="C1771" s="1">
        <v>202411</v>
      </c>
      <c r="D1771" s="1" t="s">
        <v>16</v>
      </c>
      <c r="E1771" s="1" t="s">
        <v>17</v>
      </c>
      <c r="F1771" s="1" t="s">
        <v>18</v>
      </c>
      <c r="G1771" s="1" t="s">
        <v>42</v>
      </c>
      <c r="H1771" s="1" t="s">
        <v>20</v>
      </c>
      <c r="I1771" s="5">
        <v>119.1</v>
      </c>
      <c r="J1771" s="5">
        <v>50022</v>
      </c>
      <c r="K1771" s="5">
        <v>-3144.34</v>
      </c>
      <c r="L1771" s="5">
        <v>46877.66</v>
      </c>
      <c r="M1771" s="5">
        <v>-31766.38</v>
      </c>
      <c r="N1771" s="5">
        <v>-1742.33</v>
      </c>
      <c r="O1771" s="5">
        <v>-833.91</v>
      </c>
      <c r="P1771" s="5">
        <f>Table1[[#This Row],[Net Sales]]+(Table1[[#This Row],[Cost of Goods Sold]]+Table1[[#This Row],[Distribution]]+Table1[[#This Row],[Warehousing]])</f>
        <v>12535.04</v>
      </c>
      <c r="Q1771" s="12">
        <f>Table1[[#This Row],[PROFIT]]/Table1[[#This Row],[Net Sales]]</f>
        <v>0.26739901266402805</v>
      </c>
      <c r="R1771" s="14">
        <f>ABS(Table1[[#This Row],[Distribution]])+ABS(Table1[[#This Row],[Warehousing]])</f>
        <v>2576.2399999999998</v>
      </c>
      <c r="S1771" s="12">
        <f>ABS(Table1[[#This Row],[Discounts]]/Table1[[#This Row],[Gross Sales]])</f>
        <v>6.2859141977529884E-2</v>
      </c>
      <c r="T1771" s="17">
        <f>Table1[[#This Row],[logistics cost]]/Table1[[#This Row],[Net Sales]]</f>
        <v>5.4956668058943205E-2</v>
      </c>
      <c r="U1771" s="1">
        <f>Table1[[#This Row],[PROFIT]]/Table1[[#This Row],[Volume]]</f>
        <v>105.24802686817802</v>
      </c>
      <c r="V1771" s="1">
        <f>ABS(Table1[[#This Row],[Discounts]])</f>
        <v>3144.34</v>
      </c>
    </row>
    <row r="1772" spans="1:22" ht="21.75" customHeight="1" x14ac:dyDescent="0.3">
      <c r="A1772" s="1">
        <v>1130010</v>
      </c>
      <c r="B1772" s="1" t="s">
        <v>26</v>
      </c>
      <c r="C1772" s="1">
        <v>202406</v>
      </c>
      <c r="D1772" s="1" t="s">
        <v>27</v>
      </c>
      <c r="E1772" s="1" t="s">
        <v>28</v>
      </c>
      <c r="F1772" s="1" t="s">
        <v>29</v>
      </c>
      <c r="G1772" s="1" t="s">
        <v>25</v>
      </c>
      <c r="H1772" s="1" t="s">
        <v>20</v>
      </c>
      <c r="I1772" s="5">
        <v>33</v>
      </c>
      <c r="J1772" s="5">
        <v>11880</v>
      </c>
      <c r="K1772" s="5">
        <v>-722.27</v>
      </c>
      <c r="L1772" s="5">
        <v>11157.73</v>
      </c>
      <c r="M1772" s="5">
        <v>-7460.52</v>
      </c>
      <c r="N1772" s="5">
        <v>-353.94</v>
      </c>
      <c r="O1772" s="5">
        <v>-148.91</v>
      </c>
      <c r="P1772" s="5">
        <f>Table1[[#This Row],[Net Sales]]+(Table1[[#This Row],[Cost of Goods Sold]]+Table1[[#This Row],[Distribution]]+Table1[[#This Row],[Warehousing]])</f>
        <v>3194.3599999999997</v>
      </c>
      <c r="Q1772" s="12">
        <f>Table1[[#This Row],[PROFIT]]/Table1[[#This Row],[Net Sales]]</f>
        <v>0.28629120797868379</v>
      </c>
      <c r="R1772" s="14">
        <f>ABS(Table1[[#This Row],[Distribution]])+ABS(Table1[[#This Row],[Warehousing]])</f>
        <v>502.85</v>
      </c>
      <c r="S1772" s="12">
        <f>ABS(Table1[[#This Row],[Discounts]]/Table1[[#This Row],[Gross Sales]])</f>
        <v>6.0797138047138044E-2</v>
      </c>
      <c r="T1772" s="17">
        <f>Table1[[#This Row],[logistics cost]]/Table1[[#This Row],[Net Sales]]</f>
        <v>4.5067410665072562E-2</v>
      </c>
      <c r="U1772" s="1">
        <f>Table1[[#This Row],[PROFIT]]/Table1[[#This Row],[Volume]]</f>
        <v>96.798787878787863</v>
      </c>
      <c r="V1772" s="1">
        <f>ABS(Table1[[#This Row],[Discounts]])</f>
        <v>722.27</v>
      </c>
    </row>
    <row r="1773" spans="1:22" ht="21.75" customHeight="1" x14ac:dyDescent="0.3">
      <c r="A1773" s="1">
        <v>1120020</v>
      </c>
      <c r="B1773" s="1" t="s">
        <v>21</v>
      </c>
      <c r="C1773" s="1">
        <v>202508</v>
      </c>
      <c r="D1773" s="1" t="s">
        <v>22</v>
      </c>
      <c r="E1773" s="1" t="s">
        <v>23</v>
      </c>
      <c r="F1773" s="1" t="s">
        <v>24</v>
      </c>
      <c r="G1773" s="1" t="s">
        <v>38</v>
      </c>
      <c r="H1773" s="1" t="s">
        <v>20</v>
      </c>
      <c r="I1773" s="5">
        <v>67.599999999999994</v>
      </c>
      <c r="J1773" s="5">
        <v>25688</v>
      </c>
      <c r="K1773" s="5">
        <v>-1551.39</v>
      </c>
      <c r="L1773" s="5">
        <v>24136.61</v>
      </c>
      <c r="M1773" s="5">
        <v>-15961.63</v>
      </c>
      <c r="N1773" s="5">
        <v>-643.89</v>
      </c>
      <c r="O1773" s="5">
        <v>-395.08</v>
      </c>
      <c r="P1773" s="5">
        <f>Table1[[#This Row],[Net Sales]]+(Table1[[#This Row],[Cost of Goods Sold]]+Table1[[#This Row],[Distribution]]+Table1[[#This Row],[Warehousing]])</f>
        <v>7136.0099999999984</v>
      </c>
      <c r="Q1773" s="12">
        <f>Table1[[#This Row],[PROFIT]]/Table1[[#This Row],[Net Sales]]</f>
        <v>0.29565088055033406</v>
      </c>
      <c r="R1773" s="14">
        <f>ABS(Table1[[#This Row],[Distribution]])+ABS(Table1[[#This Row],[Warehousing]])</f>
        <v>1038.97</v>
      </c>
      <c r="S1773" s="12">
        <f>ABS(Table1[[#This Row],[Discounts]]/Table1[[#This Row],[Gross Sales]])</f>
        <v>6.0393568981625664E-2</v>
      </c>
      <c r="T1773" s="17">
        <f>Table1[[#This Row],[logistics cost]]/Table1[[#This Row],[Net Sales]]</f>
        <v>4.304539867031866E-2</v>
      </c>
      <c r="U1773" s="1">
        <f>Table1[[#This Row],[PROFIT]]/Table1[[#This Row],[Volume]]</f>
        <v>105.56227810650886</v>
      </c>
      <c r="V1773" s="1">
        <f>ABS(Table1[[#This Row],[Discounts]])</f>
        <v>1551.39</v>
      </c>
    </row>
    <row r="1774" spans="1:22" ht="21.75" customHeight="1" x14ac:dyDescent="0.3">
      <c r="A1774" s="1">
        <v>1120020</v>
      </c>
      <c r="B1774" s="1" t="s">
        <v>21</v>
      </c>
      <c r="C1774" s="1">
        <v>202508</v>
      </c>
      <c r="D1774" s="1" t="s">
        <v>22</v>
      </c>
      <c r="E1774" s="1" t="s">
        <v>23</v>
      </c>
      <c r="F1774" s="1" t="s">
        <v>24</v>
      </c>
      <c r="G1774" s="1" t="s">
        <v>40</v>
      </c>
      <c r="H1774" s="1" t="s">
        <v>34</v>
      </c>
      <c r="I1774" s="5">
        <v>79.900000000000006</v>
      </c>
      <c r="J1774" s="5">
        <v>30362</v>
      </c>
      <c r="K1774" s="5">
        <v>-2785.51</v>
      </c>
      <c r="L1774" s="5">
        <v>27576.49</v>
      </c>
      <c r="M1774" s="5">
        <v>-17784.919999999998</v>
      </c>
      <c r="N1774" s="5">
        <v>-553.23</v>
      </c>
      <c r="O1774" s="5">
        <v>-447.03</v>
      </c>
      <c r="P1774" s="5">
        <f>Table1[[#This Row],[Net Sales]]+(Table1[[#This Row],[Cost of Goods Sold]]+Table1[[#This Row],[Distribution]]+Table1[[#This Row],[Warehousing]])</f>
        <v>8791.3100000000049</v>
      </c>
      <c r="Q1774" s="12">
        <f>Table1[[#This Row],[PROFIT]]/Table1[[#This Row],[Net Sales]]</f>
        <v>0.31879727985686374</v>
      </c>
      <c r="R1774" s="14">
        <f>ABS(Table1[[#This Row],[Distribution]])+ABS(Table1[[#This Row],[Warehousing]])</f>
        <v>1000.26</v>
      </c>
      <c r="S1774" s="12">
        <f>ABS(Table1[[#This Row],[Discounts]]/Table1[[#This Row],[Gross Sales]])</f>
        <v>9.174329754298137E-2</v>
      </c>
      <c r="T1774" s="17">
        <f>Table1[[#This Row],[logistics cost]]/Table1[[#This Row],[Net Sales]]</f>
        <v>3.6272201429551038E-2</v>
      </c>
      <c r="U1774" s="1">
        <f>Table1[[#This Row],[PROFIT]]/Table1[[#This Row],[Volume]]</f>
        <v>110.0289111389237</v>
      </c>
      <c r="V1774" s="1">
        <f>ABS(Table1[[#This Row],[Discounts]])</f>
        <v>2785.51</v>
      </c>
    </row>
    <row r="1775" spans="1:22" ht="21.75" customHeight="1" x14ac:dyDescent="0.3">
      <c r="A1775" s="1">
        <v>1110020</v>
      </c>
      <c r="B1775" s="1" t="s">
        <v>41</v>
      </c>
      <c r="C1775" s="1">
        <v>202508</v>
      </c>
      <c r="D1775" s="1" t="s">
        <v>16</v>
      </c>
      <c r="E1775" s="1" t="s">
        <v>28</v>
      </c>
      <c r="F1775" s="1" t="s">
        <v>29</v>
      </c>
      <c r="G1775" s="1" t="s">
        <v>35</v>
      </c>
      <c r="H1775" s="1" t="s">
        <v>31</v>
      </c>
      <c r="I1775" s="5">
        <v>97.1</v>
      </c>
      <c r="J1775" s="5">
        <v>43695</v>
      </c>
      <c r="K1775" s="5">
        <v>-990.94</v>
      </c>
      <c r="L1775" s="5">
        <v>42704.06</v>
      </c>
      <c r="M1775" s="5">
        <v>-26624.99</v>
      </c>
      <c r="N1775" s="5">
        <v>-1119.9000000000001</v>
      </c>
      <c r="O1775" s="5">
        <v>-457.32</v>
      </c>
      <c r="P1775" s="5">
        <f>Table1[[#This Row],[Net Sales]]+(Table1[[#This Row],[Cost of Goods Sold]]+Table1[[#This Row],[Distribution]]+Table1[[#This Row],[Warehousing]])</f>
        <v>14501.849999999995</v>
      </c>
      <c r="Q1775" s="12">
        <f>Table1[[#This Row],[PROFIT]]/Table1[[#This Row],[Net Sales]]</f>
        <v>0.33958949102263336</v>
      </c>
      <c r="R1775" s="14">
        <f>ABS(Table1[[#This Row],[Distribution]])+ABS(Table1[[#This Row],[Warehousing]])</f>
        <v>1577.22</v>
      </c>
      <c r="S1775" s="12">
        <f>ABS(Table1[[#This Row],[Discounts]]/Table1[[#This Row],[Gross Sales]])</f>
        <v>2.2678567341801122E-2</v>
      </c>
      <c r="T1775" s="17">
        <f>Table1[[#This Row],[logistics cost]]/Table1[[#This Row],[Net Sales]]</f>
        <v>3.6933724802747092E-2</v>
      </c>
      <c r="U1775" s="1">
        <f>Table1[[#This Row],[PROFIT]]/Table1[[#This Row],[Volume]]</f>
        <v>149.34963954685887</v>
      </c>
      <c r="V1775" s="1">
        <f>ABS(Table1[[#This Row],[Discounts]])</f>
        <v>990.94</v>
      </c>
    </row>
    <row r="1776" spans="1:22" ht="21.75" customHeight="1" x14ac:dyDescent="0.3">
      <c r="A1776" s="1">
        <v>1110010</v>
      </c>
      <c r="B1776" s="1" t="s">
        <v>15</v>
      </c>
      <c r="C1776" s="1">
        <v>202506</v>
      </c>
      <c r="D1776" s="1" t="s">
        <v>16</v>
      </c>
      <c r="E1776" s="1" t="s">
        <v>17</v>
      </c>
      <c r="F1776" s="1" t="s">
        <v>18</v>
      </c>
      <c r="G1776" s="1" t="s">
        <v>33</v>
      </c>
      <c r="H1776" s="1" t="s">
        <v>34</v>
      </c>
      <c r="I1776" s="5">
        <v>123.1</v>
      </c>
      <c r="J1776" s="5">
        <v>51702</v>
      </c>
      <c r="K1776" s="5">
        <v>-3977.98</v>
      </c>
      <c r="L1776" s="5">
        <v>47724.02</v>
      </c>
      <c r="M1776" s="5">
        <v>-31106.2</v>
      </c>
      <c r="N1776" s="5">
        <v>-1281.82</v>
      </c>
      <c r="O1776" s="5">
        <v>-489.83</v>
      </c>
      <c r="P1776" s="5">
        <f>Table1[[#This Row],[Net Sales]]+(Table1[[#This Row],[Cost of Goods Sold]]+Table1[[#This Row],[Distribution]]+Table1[[#This Row],[Warehousing]])</f>
        <v>14846.169999999998</v>
      </c>
      <c r="Q1776" s="12">
        <f>Table1[[#This Row],[PROFIT]]/Table1[[#This Row],[Net Sales]]</f>
        <v>0.3110838106261794</v>
      </c>
      <c r="R1776" s="14">
        <f>ABS(Table1[[#This Row],[Distribution]])+ABS(Table1[[#This Row],[Warehousing]])</f>
        <v>1771.6499999999999</v>
      </c>
      <c r="S1776" s="12">
        <f>ABS(Table1[[#This Row],[Discounts]]/Table1[[#This Row],[Gross Sales]])</f>
        <v>7.6940543886116597E-2</v>
      </c>
      <c r="T1776" s="17">
        <f>Table1[[#This Row],[logistics cost]]/Table1[[#This Row],[Net Sales]]</f>
        <v>3.7122815722564866E-2</v>
      </c>
      <c r="U1776" s="1">
        <f>Table1[[#This Row],[PROFIT]]/Table1[[#This Row],[Volume]]</f>
        <v>120.6025182778229</v>
      </c>
      <c r="V1776" s="1">
        <f>ABS(Table1[[#This Row],[Discounts]])</f>
        <v>3977.98</v>
      </c>
    </row>
    <row r="1777" spans="1:22" ht="21.75" customHeight="1" x14ac:dyDescent="0.3">
      <c r="A1777" s="1">
        <v>1110020</v>
      </c>
      <c r="B1777" s="1" t="s">
        <v>41</v>
      </c>
      <c r="C1777" s="1">
        <v>202406</v>
      </c>
      <c r="D1777" s="1" t="s">
        <v>16</v>
      </c>
      <c r="E1777" s="1" t="s">
        <v>28</v>
      </c>
      <c r="F1777" s="1" t="s">
        <v>29</v>
      </c>
      <c r="G1777" s="1" t="s">
        <v>30</v>
      </c>
      <c r="H1777" s="1" t="s">
        <v>31</v>
      </c>
      <c r="I1777" s="5">
        <v>99.6</v>
      </c>
      <c r="J1777" s="5">
        <v>44820</v>
      </c>
      <c r="K1777" s="5">
        <v>-1037.74</v>
      </c>
      <c r="L1777" s="5">
        <v>43782.26</v>
      </c>
      <c r="M1777" s="5">
        <v>-27711.33</v>
      </c>
      <c r="N1777" s="5">
        <v>-1402.75</v>
      </c>
      <c r="O1777" s="5">
        <v>-502.57</v>
      </c>
      <c r="P1777" s="5">
        <f>Table1[[#This Row],[Net Sales]]+(Table1[[#This Row],[Cost of Goods Sold]]+Table1[[#This Row],[Distribution]]+Table1[[#This Row],[Warehousing]])</f>
        <v>14165.61</v>
      </c>
      <c r="Q1777" s="12">
        <f>Table1[[#This Row],[PROFIT]]/Table1[[#This Row],[Net Sales]]</f>
        <v>0.32354679726446284</v>
      </c>
      <c r="R1777" s="14">
        <f>ABS(Table1[[#This Row],[Distribution]])+ABS(Table1[[#This Row],[Warehousing]])</f>
        <v>1905.32</v>
      </c>
      <c r="S1777" s="12">
        <f>ABS(Table1[[#This Row],[Discounts]]/Table1[[#This Row],[Gross Sales]])</f>
        <v>2.3153502900490851E-2</v>
      </c>
      <c r="T1777" s="17">
        <f>Table1[[#This Row],[logistics cost]]/Table1[[#This Row],[Net Sales]]</f>
        <v>4.3518082437955463E-2</v>
      </c>
      <c r="U1777" s="1">
        <f>Table1[[#This Row],[PROFIT]]/Table1[[#This Row],[Volume]]</f>
        <v>142.22500000000002</v>
      </c>
      <c r="V1777" s="1">
        <f>ABS(Table1[[#This Row],[Discounts]])</f>
        <v>1037.74</v>
      </c>
    </row>
    <row r="1778" spans="1:22" ht="21.75" customHeight="1" x14ac:dyDescent="0.3">
      <c r="A1778" s="1">
        <v>1110020</v>
      </c>
      <c r="B1778" s="1" t="s">
        <v>41</v>
      </c>
      <c r="C1778" s="1">
        <v>202411</v>
      </c>
      <c r="D1778" s="1" t="s">
        <v>16</v>
      </c>
      <c r="E1778" s="1" t="s">
        <v>28</v>
      </c>
      <c r="F1778" s="1" t="s">
        <v>29</v>
      </c>
      <c r="G1778" s="1" t="s">
        <v>35</v>
      </c>
      <c r="H1778" s="1" t="s">
        <v>31</v>
      </c>
      <c r="I1778" s="5">
        <v>47.1</v>
      </c>
      <c r="J1778" s="5">
        <v>21195</v>
      </c>
      <c r="K1778" s="5">
        <v>-456.43</v>
      </c>
      <c r="L1778" s="5">
        <v>20738.57</v>
      </c>
      <c r="M1778" s="5">
        <v>-13175.4</v>
      </c>
      <c r="N1778" s="5">
        <v>-429.9</v>
      </c>
      <c r="O1778" s="5">
        <v>-362.1</v>
      </c>
      <c r="P1778" s="5">
        <f>Table1[[#This Row],[Net Sales]]+(Table1[[#This Row],[Cost of Goods Sold]]+Table1[[#This Row],[Distribution]]+Table1[[#This Row],[Warehousing]])</f>
        <v>6771.17</v>
      </c>
      <c r="Q1778" s="12">
        <f>Table1[[#This Row],[PROFIT]]/Table1[[#This Row],[Net Sales]]</f>
        <v>0.32650129685894447</v>
      </c>
      <c r="R1778" s="14">
        <f>ABS(Table1[[#This Row],[Distribution]])+ABS(Table1[[#This Row],[Warehousing]])</f>
        <v>792</v>
      </c>
      <c r="S1778" s="12">
        <f>ABS(Table1[[#This Row],[Discounts]]/Table1[[#This Row],[Gross Sales]])</f>
        <v>2.1534795942439254E-2</v>
      </c>
      <c r="T1778" s="17">
        <f>Table1[[#This Row],[logistics cost]]/Table1[[#This Row],[Net Sales]]</f>
        <v>3.8189711248171887E-2</v>
      </c>
      <c r="U1778" s="1">
        <f>Table1[[#This Row],[PROFIT]]/Table1[[#This Row],[Volume]]</f>
        <v>143.76157112526539</v>
      </c>
      <c r="V1778" s="1">
        <f>ABS(Table1[[#This Row],[Discounts]])</f>
        <v>456.43</v>
      </c>
    </row>
    <row r="1779" spans="1:22" ht="21.75" customHeight="1" x14ac:dyDescent="0.3">
      <c r="A1779" s="1">
        <v>1120010</v>
      </c>
      <c r="B1779" s="1" t="s">
        <v>32</v>
      </c>
      <c r="C1779" s="1">
        <v>202512</v>
      </c>
      <c r="D1779" s="1" t="s">
        <v>22</v>
      </c>
      <c r="E1779" s="1" t="s">
        <v>17</v>
      </c>
      <c r="F1779" s="1" t="s">
        <v>18</v>
      </c>
      <c r="G1779" s="1" t="s">
        <v>39</v>
      </c>
      <c r="H1779" s="1" t="s">
        <v>37</v>
      </c>
      <c r="I1779" s="5">
        <v>60.7</v>
      </c>
      <c r="J1779" s="5">
        <v>29136</v>
      </c>
      <c r="K1779" s="5">
        <v>-2758.41</v>
      </c>
      <c r="L1779" s="5">
        <v>26377.59</v>
      </c>
      <c r="M1779" s="5">
        <v>-16387.740000000002</v>
      </c>
      <c r="N1779" s="5">
        <v>-945.39</v>
      </c>
      <c r="O1779" s="5">
        <v>-326.45999999999998</v>
      </c>
      <c r="P1779" s="5">
        <f>Table1[[#This Row],[Net Sales]]+(Table1[[#This Row],[Cost of Goods Sold]]+Table1[[#This Row],[Distribution]]+Table1[[#This Row],[Warehousing]])</f>
        <v>8718</v>
      </c>
      <c r="Q1779" s="12">
        <f>Table1[[#This Row],[PROFIT]]/Table1[[#This Row],[Net Sales]]</f>
        <v>0.33050782880467849</v>
      </c>
      <c r="R1779" s="14">
        <f>ABS(Table1[[#This Row],[Distribution]])+ABS(Table1[[#This Row],[Warehousing]])</f>
        <v>1271.8499999999999</v>
      </c>
      <c r="S1779" s="12">
        <f>ABS(Table1[[#This Row],[Discounts]]/Table1[[#This Row],[Gross Sales]])</f>
        <v>9.46735996705107E-2</v>
      </c>
      <c r="T1779" s="17">
        <f>Table1[[#This Row],[logistics cost]]/Table1[[#This Row],[Net Sales]]</f>
        <v>4.821706607768185E-2</v>
      </c>
      <c r="U1779" s="1">
        <f>Table1[[#This Row],[PROFIT]]/Table1[[#This Row],[Volume]]</f>
        <v>143.62438220757824</v>
      </c>
      <c r="V1779" s="1">
        <f>ABS(Table1[[#This Row],[Discounts]])</f>
        <v>2758.41</v>
      </c>
    </row>
    <row r="1780" spans="1:22" ht="21.75" customHeight="1" x14ac:dyDescent="0.3">
      <c r="A1780" s="1">
        <v>1120020</v>
      </c>
      <c r="B1780" s="1" t="s">
        <v>21</v>
      </c>
      <c r="C1780" s="1">
        <v>202512</v>
      </c>
      <c r="D1780" s="1" t="s">
        <v>22</v>
      </c>
      <c r="E1780" s="1" t="s">
        <v>23</v>
      </c>
      <c r="F1780" s="1" t="s">
        <v>24</v>
      </c>
      <c r="G1780" s="1" t="s">
        <v>35</v>
      </c>
      <c r="H1780" s="1" t="s">
        <v>31</v>
      </c>
      <c r="I1780" s="5">
        <v>15.1</v>
      </c>
      <c r="J1780" s="5">
        <v>5738</v>
      </c>
      <c r="K1780" s="5">
        <v>-194.37</v>
      </c>
      <c r="L1780" s="5">
        <v>5543.63</v>
      </c>
      <c r="M1780" s="5">
        <v>-3475.8</v>
      </c>
      <c r="N1780" s="5">
        <v>-125.15</v>
      </c>
      <c r="O1780" s="5">
        <v>-98.69</v>
      </c>
      <c r="P1780" s="5">
        <f>Table1[[#This Row],[Net Sales]]+(Table1[[#This Row],[Cost of Goods Sold]]+Table1[[#This Row],[Distribution]]+Table1[[#This Row],[Warehousing]])</f>
        <v>1843.9899999999998</v>
      </c>
      <c r="Q1780" s="12">
        <f>Table1[[#This Row],[PROFIT]]/Table1[[#This Row],[Net Sales]]</f>
        <v>0.33263222834135753</v>
      </c>
      <c r="R1780" s="14">
        <f>ABS(Table1[[#This Row],[Distribution]])+ABS(Table1[[#This Row],[Warehousing]])</f>
        <v>223.84</v>
      </c>
      <c r="S1780" s="12">
        <f>ABS(Table1[[#This Row],[Discounts]]/Table1[[#This Row],[Gross Sales]])</f>
        <v>3.3874172185430464E-2</v>
      </c>
      <c r="T1780" s="17">
        <f>Table1[[#This Row],[logistics cost]]/Table1[[#This Row],[Net Sales]]</f>
        <v>4.0377875146790101E-2</v>
      </c>
      <c r="U1780" s="1">
        <f>Table1[[#This Row],[PROFIT]]/Table1[[#This Row],[Volume]]</f>
        <v>122.1185430463576</v>
      </c>
      <c r="V1780" s="1">
        <f>ABS(Table1[[#This Row],[Discounts]])</f>
        <v>194.37</v>
      </c>
    </row>
    <row r="1781" spans="1:22" ht="21.75" customHeight="1" x14ac:dyDescent="0.3">
      <c r="A1781" s="1">
        <v>1110010</v>
      </c>
      <c r="B1781" s="1" t="s">
        <v>15</v>
      </c>
      <c r="C1781" s="1">
        <v>202402</v>
      </c>
      <c r="D1781" s="1" t="s">
        <v>16</v>
      </c>
      <c r="E1781" s="1" t="s">
        <v>17</v>
      </c>
      <c r="F1781" s="1" t="s">
        <v>18</v>
      </c>
      <c r="G1781" s="1" t="s">
        <v>38</v>
      </c>
      <c r="H1781" s="1" t="s">
        <v>20</v>
      </c>
      <c r="I1781" s="5">
        <v>67.2</v>
      </c>
      <c r="J1781" s="5">
        <v>28224</v>
      </c>
      <c r="K1781" s="5">
        <v>-1865.48</v>
      </c>
      <c r="L1781" s="5">
        <v>26358.52</v>
      </c>
      <c r="M1781" s="5">
        <v>-16960</v>
      </c>
      <c r="N1781" s="5">
        <v>-993.47</v>
      </c>
      <c r="O1781" s="5">
        <v>-286.88</v>
      </c>
      <c r="P1781" s="5">
        <f>Table1[[#This Row],[Net Sales]]+(Table1[[#This Row],[Cost of Goods Sold]]+Table1[[#This Row],[Distribution]]+Table1[[#This Row],[Warehousing]])</f>
        <v>8118.1699999999983</v>
      </c>
      <c r="Q1781" s="12">
        <f>Table1[[#This Row],[PROFIT]]/Table1[[#This Row],[Net Sales]]</f>
        <v>0.30799035757698073</v>
      </c>
      <c r="R1781" s="14">
        <f>ABS(Table1[[#This Row],[Distribution]])+ABS(Table1[[#This Row],[Warehousing]])</f>
        <v>1280.3499999999999</v>
      </c>
      <c r="S1781" s="12">
        <f>ABS(Table1[[#This Row],[Discounts]]/Table1[[#This Row],[Gross Sales]])</f>
        <v>6.6095521541950114E-2</v>
      </c>
      <c r="T1781" s="17">
        <f>Table1[[#This Row],[logistics cost]]/Table1[[#This Row],[Net Sales]]</f>
        <v>4.857442678875748E-2</v>
      </c>
      <c r="U1781" s="1">
        <f>Table1[[#This Row],[PROFIT]]/Table1[[#This Row],[Volume]]</f>
        <v>120.80610119047616</v>
      </c>
      <c r="V1781" s="1">
        <f>ABS(Table1[[#This Row],[Discounts]])</f>
        <v>1865.48</v>
      </c>
    </row>
    <row r="1782" spans="1:22" ht="21.75" customHeight="1" x14ac:dyDescent="0.3">
      <c r="A1782" s="1">
        <v>1110010</v>
      </c>
      <c r="B1782" s="1" t="s">
        <v>15</v>
      </c>
      <c r="C1782" s="1">
        <v>202510</v>
      </c>
      <c r="D1782" s="1" t="s">
        <v>16</v>
      </c>
      <c r="E1782" s="1" t="s">
        <v>17</v>
      </c>
      <c r="F1782" s="1" t="s">
        <v>18</v>
      </c>
      <c r="G1782" s="1" t="s">
        <v>30</v>
      </c>
      <c r="H1782" s="1" t="s">
        <v>31</v>
      </c>
      <c r="I1782" s="5">
        <v>60.1</v>
      </c>
      <c r="J1782" s="5">
        <v>25242</v>
      </c>
      <c r="K1782" s="5">
        <v>-666.58</v>
      </c>
      <c r="L1782" s="5">
        <v>24575.42</v>
      </c>
      <c r="M1782" s="5">
        <v>-16335.52</v>
      </c>
      <c r="N1782" s="5">
        <v>-540.63</v>
      </c>
      <c r="O1782" s="5">
        <v>-288.89</v>
      </c>
      <c r="P1782" s="5">
        <f>Table1[[#This Row],[Net Sales]]+(Table1[[#This Row],[Cost of Goods Sold]]+Table1[[#This Row],[Distribution]]+Table1[[#This Row],[Warehousing]])</f>
        <v>7410.3799999999974</v>
      </c>
      <c r="Q1782" s="12">
        <f>Table1[[#This Row],[PROFIT]]/Table1[[#This Row],[Net Sales]]</f>
        <v>0.30153625044861893</v>
      </c>
      <c r="R1782" s="14">
        <f>ABS(Table1[[#This Row],[Distribution]])+ABS(Table1[[#This Row],[Warehousing]])</f>
        <v>829.52</v>
      </c>
      <c r="S1782" s="12">
        <f>ABS(Table1[[#This Row],[Discounts]]/Table1[[#This Row],[Gross Sales]])</f>
        <v>2.6407574677125428E-2</v>
      </c>
      <c r="T1782" s="17">
        <f>Table1[[#This Row],[logistics cost]]/Table1[[#This Row],[Net Sales]]</f>
        <v>3.3754051812746232E-2</v>
      </c>
      <c r="U1782" s="1">
        <f>Table1[[#This Row],[PROFIT]]/Table1[[#This Row],[Volume]]</f>
        <v>123.30083194675537</v>
      </c>
      <c r="V1782" s="1">
        <f>ABS(Table1[[#This Row],[Discounts]])</f>
        <v>666.58</v>
      </c>
    </row>
    <row r="1783" spans="1:22" ht="21.75" customHeight="1" x14ac:dyDescent="0.3">
      <c r="A1783" s="1">
        <v>1110020</v>
      </c>
      <c r="B1783" s="1" t="s">
        <v>41</v>
      </c>
      <c r="C1783" s="1">
        <v>202412</v>
      </c>
      <c r="D1783" s="1" t="s">
        <v>16</v>
      </c>
      <c r="E1783" s="1" t="s">
        <v>28</v>
      </c>
      <c r="F1783" s="1" t="s">
        <v>29</v>
      </c>
      <c r="G1783" s="1" t="s">
        <v>40</v>
      </c>
      <c r="H1783" s="1" t="s">
        <v>34</v>
      </c>
      <c r="I1783" s="5">
        <v>63</v>
      </c>
      <c r="J1783" s="5">
        <v>28350</v>
      </c>
      <c r="K1783" s="5">
        <v>-2350.04</v>
      </c>
      <c r="L1783" s="5">
        <v>25999.96</v>
      </c>
      <c r="M1783" s="5">
        <v>-16978.43</v>
      </c>
      <c r="N1783" s="5">
        <v>-746.84</v>
      </c>
      <c r="O1783" s="5">
        <v>-288.27999999999997</v>
      </c>
      <c r="P1783" s="5">
        <f>Table1[[#This Row],[Net Sales]]+(Table1[[#This Row],[Cost of Goods Sold]]+Table1[[#This Row],[Distribution]]+Table1[[#This Row],[Warehousing]])</f>
        <v>7986.41</v>
      </c>
      <c r="Q1783" s="12">
        <f>Table1[[#This Row],[PROFIT]]/Table1[[#This Row],[Net Sales]]</f>
        <v>0.30717008795398149</v>
      </c>
      <c r="R1783" s="14">
        <f>ABS(Table1[[#This Row],[Distribution]])+ABS(Table1[[#This Row],[Warehousing]])</f>
        <v>1035.1199999999999</v>
      </c>
      <c r="S1783" s="12">
        <f>ABS(Table1[[#This Row],[Discounts]]/Table1[[#This Row],[Gross Sales]])</f>
        <v>8.289382716049383E-2</v>
      </c>
      <c r="T1783" s="17">
        <f>Table1[[#This Row],[logistics cost]]/Table1[[#This Row],[Net Sales]]</f>
        <v>3.9812368942106061E-2</v>
      </c>
      <c r="U1783" s="1">
        <f>Table1[[#This Row],[PROFIT]]/Table1[[#This Row],[Volume]]</f>
        <v>126.76841269841269</v>
      </c>
      <c r="V1783" s="1">
        <f>ABS(Table1[[#This Row],[Discounts]])</f>
        <v>2350.04</v>
      </c>
    </row>
    <row r="1784" spans="1:22" ht="21.75" customHeight="1" x14ac:dyDescent="0.3">
      <c r="A1784" s="1">
        <v>1120020</v>
      </c>
      <c r="B1784" s="1" t="s">
        <v>21</v>
      </c>
      <c r="C1784" s="1">
        <v>202509</v>
      </c>
      <c r="D1784" s="1" t="s">
        <v>22</v>
      </c>
      <c r="E1784" s="1" t="s">
        <v>23</v>
      </c>
      <c r="F1784" s="1" t="s">
        <v>24</v>
      </c>
      <c r="G1784" s="1" t="s">
        <v>43</v>
      </c>
      <c r="H1784" s="1" t="s">
        <v>31</v>
      </c>
      <c r="I1784" s="5">
        <v>109.3</v>
      </c>
      <c r="J1784" s="5">
        <v>41534</v>
      </c>
      <c r="K1784" s="5">
        <v>-1346.68</v>
      </c>
      <c r="L1784" s="5">
        <v>40187.32</v>
      </c>
      <c r="M1784" s="5">
        <v>-27288.6</v>
      </c>
      <c r="N1784" s="5">
        <v>-1471.97</v>
      </c>
      <c r="O1784" s="5">
        <v>-518.58000000000004</v>
      </c>
      <c r="P1784" s="5">
        <f>Table1[[#This Row],[Net Sales]]+(Table1[[#This Row],[Cost of Goods Sold]]+Table1[[#This Row],[Distribution]]+Table1[[#This Row],[Warehousing]])</f>
        <v>10908.169999999998</v>
      </c>
      <c r="Q1784" s="12">
        <f>Table1[[#This Row],[PROFIT]]/Table1[[#This Row],[Net Sales]]</f>
        <v>0.27143312865849223</v>
      </c>
      <c r="R1784" s="14">
        <f>ABS(Table1[[#This Row],[Distribution]])+ABS(Table1[[#This Row],[Warehousing]])</f>
        <v>1990.5500000000002</v>
      </c>
      <c r="S1784" s="12">
        <f>ABS(Table1[[#This Row],[Discounts]]/Table1[[#This Row],[Gross Sales]])</f>
        <v>3.2423556604227861E-2</v>
      </c>
      <c r="T1784" s="17">
        <f>Table1[[#This Row],[logistics cost]]/Table1[[#This Row],[Net Sales]]</f>
        <v>4.9531792615183104E-2</v>
      </c>
      <c r="U1784" s="1">
        <f>Table1[[#This Row],[PROFIT]]/Table1[[#This Row],[Volume]]</f>
        <v>99.800274473924958</v>
      </c>
      <c r="V1784" s="1">
        <f>ABS(Table1[[#This Row],[Discounts]])</f>
        <v>1346.68</v>
      </c>
    </row>
    <row r="1785" spans="1:22" ht="21.75" customHeight="1" x14ac:dyDescent="0.3">
      <c r="A1785" s="1">
        <v>1110010</v>
      </c>
      <c r="B1785" s="1" t="s">
        <v>15</v>
      </c>
      <c r="C1785" s="1">
        <v>202410</v>
      </c>
      <c r="D1785" s="1" t="s">
        <v>16</v>
      </c>
      <c r="E1785" s="1" t="s">
        <v>17</v>
      </c>
      <c r="F1785" s="1" t="s">
        <v>18</v>
      </c>
      <c r="G1785" s="1" t="s">
        <v>38</v>
      </c>
      <c r="H1785" s="1" t="s">
        <v>20</v>
      </c>
      <c r="I1785" s="5">
        <v>108.6</v>
      </c>
      <c r="J1785" s="5">
        <v>45612</v>
      </c>
      <c r="K1785" s="5">
        <v>-2743.51</v>
      </c>
      <c r="L1785" s="5">
        <v>42868.49</v>
      </c>
      <c r="M1785" s="5">
        <v>-27936.05</v>
      </c>
      <c r="N1785" s="5">
        <v>-1240.98</v>
      </c>
      <c r="O1785" s="5">
        <v>-511.88</v>
      </c>
      <c r="P1785" s="5">
        <f>Table1[[#This Row],[Net Sales]]+(Table1[[#This Row],[Cost of Goods Sold]]+Table1[[#This Row],[Distribution]]+Table1[[#This Row],[Warehousing]])</f>
        <v>13179.579999999998</v>
      </c>
      <c r="Q1785" s="12">
        <f>Table1[[#This Row],[PROFIT]]/Table1[[#This Row],[Net Sales]]</f>
        <v>0.30744213290461125</v>
      </c>
      <c r="R1785" s="14">
        <f>ABS(Table1[[#This Row],[Distribution]])+ABS(Table1[[#This Row],[Warehousing]])</f>
        <v>1752.8600000000001</v>
      </c>
      <c r="S1785" s="12">
        <f>ABS(Table1[[#This Row],[Discounts]]/Table1[[#This Row],[Gross Sales]])</f>
        <v>6.0148864333947213E-2</v>
      </c>
      <c r="T1785" s="17">
        <f>Table1[[#This Row],[logistics cost]]/Table1[[#This Row],[Net Sales]]</f>
        <v>4.0889240558741401E-2</v>
      </c>
      <c r="U1785" s="1">
        <f>Table1[[#This Row],[PROFIT]]/Table1[[#This Row],[Volume]]</f>
        <v>121.35893186003682</v>
      </c>
      <c r="V1785" s="1">
        <f>ABS(Table1[[#This Row],[Discounts]])</f>
        <v>2743.51</v>
      </c>
    </row>
    <row r="1786" spans="1:22" ht="21.75" customHeight="1" x14ac:dyDescent="0.3">
      <c r="A1786" s="1">
        <v>1120010</v>
      </c>
      <c r="B1786" s="1" t="s">
        <v>32</v>
      </c>
      <c r="C1786" s="1">
        <v>202510</v>
      </c>
      <c r="D1786" s="1" t="s">
        <v>22</v>
      </c>
      <c r="E1786" s="1" t="s">
        <v>17</v>
      </c>
      <c r="F1786" s="1" t="s">
        <v>18</v>
      </c>
      <c r="G1786" s="1" t="s">
        <v>39</v>
      </c>
      <c r="H1786" s="1" t="s">
        <v>37</v>
      </c>
      <c r="I1786" s="5">
        <v>278.2</v>
      </c>
      <c r="J1786" s="5">
        <v>133536</v>
      </c>
      <c r="K1786" s="5">
        <v>-14617.7</v>
      </c>
      <c r="L1786" s="5">
        <v>118918.3</v>
      </c>
      <c r="M1786" s="5">
        <v>-77501.02</v>
      </c>
      <c r="N1786" s="5">
        <v>-3347.45</v>
      </c>
      <c r="O1786" s="5">
        <v>-1441.24</v>
      </c>
      <c r="P1786" s="5">
        <f>Table1[[#This Row],[Net Sales]]+(Table1[[#This Row],[Cost of Goods Sold]]+Table1[[#This Row],[Distribution]]+Table1[[#This Row],[Warehousing]])</f>
        <v>36628.589999999997</v>
      </c>
      <c r="Q1786" s="12">
        <f>Table1[[#This Row],[PROFIT]]/Table1[[#This Row],[Net Sales]]</f>
        <v>0.30801474625856573</v>
      </c>
      <c r="R1786" s="14">
        <f>ABS(Table1[[#This Row],[Distribution]])+ABS(Table1[[#This Row],[Warehousing]])</f>
        <v>4788.6899999999996</v>
      </c>
      <c r="S1786" s="12">
        <f>ABS(Table1[[#This Row],[Discounts]]/Table1[[#This Row],[Gross Sales]])</f>
        <v>0.10946636113108077</v>
      </c>
      <c r="T1786" s="17">
        <f>Table1[[#This Row],[logistics cost]]/Table1[[#This Row],[Net Sales]]</f>
        <v>4.0268739125937716E-2</v>
      </c>
      <c r="U1786" s="1">
        <f>Table1[[#This Row],[PROFIT]]/Table1[[#This Row],[Volume]]</f>
        <v>131.66279654924514</v>
      </c>
      <c r="V1786" s="1">
        <f>ABS(Table1[[#This Row],[Discounts]])</f>
        <v>14617.7</v>
      </c>
    </row>
    <row r="1787" spans="1:22" ht="21.75" customHeight="1" x14ac:dyDescent="0.3">
      <c r="A1787" s="1">
        <v>1120010</v>
      </c>
      <c r="B1787" s="1" t="s">
        <v>32</v>
      </c>
      <c r="C1787" s="1">
        <v>202404</v>
      </c>
      <c r="D1787" s="1" t="s">
        <v>22</v>
      </c>
      <c r="E1787" s="1" t="s">
        <v>17</v>
      </c>
      <c r="F1787" s="1" t="s">
        <v>18</v>
      </c>
      <c r="G1787" s="1" t="s">
        <v>25</v>
      </c>
      <c r="H1787" s="1" t="s">
        <v>20</v>
      </c>
      <c r="I1787" s="5">
        <v>83.4</v>
      </c>
      <c r="J1787" s="5">
        <v>40032</v>
      </c>
      <c r="K1787" s="5">
        <v>-2944.19</v>
      </c>
      <c r="L1787" s="5">
        <v>37087.81</v>
      </c>
      <c r="M1787" s="5">
        <v>-24538.71</v>
      </c>
      <c r="N1787" s="5">
        <v>-1191.02</v>
      </c>
      <c r="O1787" s="5">
        <v>-388.49</v>
      </c>
      <c r="P1787" s="5">
        <f>Table1[[#This Row],[Net Sales]]+(Table1[[#This Row],[Cost of Goods Sold]]+Table1[[#This Row],[Distribution]]+Table1[[#This Row],[Warehousing]])</f>
        <v>10969.589999999997</v>
      </c>
      <c r="Q1787" s="12">
        <f>Table1[[#This Row],[PROFIT]]/Table1[[#This Row],[Net Sales]]</f>
        <v>0.29577346303273222</v>
      </c>
      <c r="R1787" s="14">
        <f>ABS(Table1[[#This Row],[Distribution]])+ABS(Table1[[#This Row],[Warehousing]])</f>
        <v>1579.51</v>
      </c>
      <c r="S1787" s="12">
        <f>ABS(Table1[[#This Row],[Discounts]]/Table1[[#This Row],[Gross Sales]])</f>
        <v>7.3545913269384491E-2</v>
      </c>
      <c r="T1787" s="17">
        <f>Table1[[#This Row],[logistics cost]]/Table1[[#This Row],[Net Sales]]</f>
        <v>4.2588386858107827E-2</v>
      </c>
      <c r="U1787" s="1">
        <f>Table1[[#This Row],[PROFIT]]/Table1[[#This Row],[Volume]]</f>
        <v>131.52985611510786</v>
      </c>
      <c r="V1787" s="1">
        <f>ABS(Table1[[#This Row],[Discounts]])</f>
        <v>2944.19</v>
      </c>
    </row>
    <row r="1788" spans="1:22" ht="21.75" customHeight="1" x14ac:dyDescent="0.3">
      <c r="A1788" s="1">
        <v>1120010</v>
      </c>
      <c r="B1788" s="1" t="s">
        <v>32</v>
      </c>
      <c r="C1788" s="1">
        <v>202410</v>
      </c>
      <c r="D1788" s="1" t="s">
        <v>22</v>
      </c>
      <c r="E1788" s="1" t="s">
        <v>17</v>
      </c>
      <c r="F1788" s="1" t="s">
        <v>18</v>
      </c>
      <c r="G1788" s="1" t="s">
        <v>19</v>
      </c>
      <c r="H1788" s="1" t="s">
        <v>20</v>
      </c>
      <c r="I1788" s="5">
        <v>73.099999999999994</v>
      </c>
      <c r="J1788" s="5">
        <v>35088</v>
      </c>
      <c r="K1788" s="5">
        <v>-3089.46</v>
      </c>
      <c r="L1788" s="5">
        <v>31998.54</v>
      </c>
      <c r="M1788" s="5">
        <v>-21211.17</v>
      </c>
      <c r="N1788" s="5">
        <v>-929.95</v>
      </c>
      <c r="O1788" s="5">
        <v>-401.66</v>
      </c>
      <c r="P1788" s="5">
        <f>Table1[[#This Row],[Net Sales]]+(Table1[[#This Row],[Cost of Goods Sold]]+Table1[[#This Row],[Distribution]]+Table1[[#This Row],[Warehousing]])</f>
        <v>9455.760000000002</v>
      </c>
      <c r="Q1788" s="12">
        <f>Table1[[#This Row],[PROFIT]]/Table1[[#This Row],[Net Sales]]</f>
        <v>0.29550598246044979</v>
      </c>
      <c r="R1788" s="14">
        <f>ABS(Table1[[#This Row],[Distribution]])+ABS(Table1[[#This Row],[Warehousing]])</f>
        <v>1331.6100000000001</v>
      </c>
      <c r="S1788" s="12">
        <f>ABS(Table1[[#This Row],[Discounts]]/Table1[[#This Row],[Gross Sales]])</f>
        <v>8.8048905608755126E-2</v>
      </c>
      <c r="T1788" s="17">
        <f>Table1[[#This Row],[logistics cost]]/Table1[[#This Row],[Net Sales]]</f>
        <v>4.1614711171197187E-2</v>
      </c>
      <c r="U1788" s="1">
        <f>Table1[[#This Row],[PROFIT]]/Table1[[#This Row],[Volume]]</f>
        <v>129.35376196990427</v>
      </c>
      <c r="V1788" s="1">
        <f>ABS(Table1[[#This Row],[Discounts]])</f>
        <v>3089.46</v>
      </c>
    </row>
    <row r="1789" spans="1:22" ht="21.75" customHeight="1" x14ac:dyDescent="0.3">
      <c r="A1789" s="1">
        <v>1110020</v>
      </c>
      <c r="B1789" s="1" t="s">
        <v>41</v>
      </c>
      <c r="C1789" s="1">
        <v>202511</v>
      </c>
      <c r="D1789" s="1" t="s">
        <v>16</v>
      </c>
      <c r="E1789" s="1" t="s">
        <v>28</v>
      </c>
      <c r="F1789" s="1" t="s">
        <v>29</v>
      </c>
      <c r="G1789" s="1" t="s">
        <v>43</v>
      </c>
      <c r="H1789" s="1" t="s">
        <v>31</v>
      </c>
      <c r="I1789" s="5">
        <v>73</v>
      </c>
      <c r="J1789" s="5">
        <v>32850</v>
      </c>
      <c r="K1789" s="5">
        <v>-1276.28</v>
      </c>
      <c r="L1789" s="5">
        <v>31573.72</v>
      </c>
      <c r="M1789" s="5">
        <v>-20372.759999999998</v>
      </c>
      <c r="N1789" s="5">
        <v>-1025.82</v>
      </c>
      <c r="O1789" s="5">
        <v>-570.87</v>
      </c>
      <c r="P1789" s="5">
        <f>Table1[[#This Row],[Net Sales]]+(Table1[[#This Row],[Cost of Goods Sold]]+Table1[[#This Row],[Distribution]]+Table1[[#This Row],[Warehousing]])</f>
        <v>9604.2700000000041</v>
      </c>
      <c r="Q1789" s="12">
        <f>Table1[[#This Row],[PROFIT]]/Table1[[#This Row],[Net Sales]]</f>
        <v>0.30418556951794101</v>
      </c>
      <c r="R1789" s="14">
        <f>ABS(Table1[[#This Row],[Distribution]])+ABS(Table1[[#This Row],[Warehousing]])</f>
        <v>1596.69</v>
      </c>
      <c r="S1789" s="12">
        <f>ABS(Table1[[#This Row],[Discounts]]/Table1[[#This Row],[Gross Sales]])</f>
        <v>3.8851750380517504E-2</v>
      </c>
      <c r="T1789" s="17">
        <f>Table1[[#This Row],[logistics cost]]/Table1[[#This Row],[Net Sales]]</f>
        <v>5.0570221057259009E-2</v>
      </c>
      <c r="U1789" s="1">
        <f>Table1[[#This Row],[PROFIT]]/Table1[[#This Row],[Volume]]</f>
        <v>131.56534246575347</v>
      </c>
      <c r="V1789" s="1">
        <f>ABS(Table1[[#This Row],[Discounts]])</f>
        <v>1276.28</v>
      </c>
    </row>
    <row r="1790" spans="1:22" ht="21.75" customHeight="1" x14ac:dyDescent="0.3">
      <c r="A1790" s="1">
        <v>1120010</v>
      </c>
      <c r="B1790" s="1" t="s">
        <v>32</v>
      </c>
      <c r="C1790" s="1">
        <v>202505</v>
      </c>
      <c r="D1790" s="1" t="s">
        <v>22</v>
      </c>
      <c r="E1790" s="1" t="s">
        <v>17</v>
      </c>
      <c r="F1790" s="1" t="s">
        <v>18</v>
      </c>
      <c r="G1790" s="1" t="s">
        <v>30</v>
      </c>
      <c r="H1790" s="1" t="s">
        <v>31</v>
      </c>
      <c r="I1790" s="5">
        <v>42.5</v>
      </c>
      <c r="J1790" s="5">
        <v>20400</v>
      </c>
      <c r="K1790" s="5">
        <v>-626.39</v>
      </c>
      <c r="L1790" s="5">
        <v>19773.61</v>
      </c>
      <c r="M1790" s="5">
        <v>-12694.08</v>
      </c>
      <c r="N1790" s="5">
        <v>-547.37</v>
      </c>
      <c r="O1790" s="5">
        <v>-385.97</v>
      </c>
      <c r="P1790" s="5">
        <f>Table1[[#This Row],[Net Sales]]+(Table1[[#This Row],[Cost of Goods Sold]]+Table1[[#This Row],[Distribution]]+Table1[[#This Row],[Warehousing]])</f>
        <v>6146.1900000000005</v>
      </c>
      <c r="Q1790" s="12">
        <f>Table1[[#This Row],[PROFIT]]/Table1[[#This Row],[Net Sales]]</f>
        <v>0.31082791660197606</v>
      </c>
      <c r="R1790" s="14">
        <f>ABS(Table1[[#This Row],[Distribution]])+ABS(Table1[[#This Row],[Warehousing]])</f>
        <v>933.34</v>
      </c>
      <c r="S1790" s="12">
        <f>ABS(Table1[[#This Row],[Discounts]]/Table1[[#This Row],[Gross Sales]])</f>
        <v>3.0705392156862743E-2</v>
      </c>
      <c r="T1790" s="17">
        <f>Table1[[#This Row],[logistics cost]]/Table1[[#This Row],[Net Sales]]</f>
        <v>4.7201295059425163E-2</v>
      </c>
      <c r="U1790" s="1">
        <f>Table1[[#This Row],[PROFIT]]/Table1[[#This Row],[Volume]]</f>
        <v>144.61623529411767</v>
      </c>
      <c r="V1790" s="1">
        <f>ABS(Table1[[#This Row],[Discounts]])</f>
        <v>626.39</v>
      </c>
    </row>
    <row r="1791" spans="1:22" ht="21.75" customHeight="1" x14ac:dyDescent="0.3">
      <c r="A1791" s="1">
        <v>1110020</v>
      </c>
      <c r="B1791" s="1" t="s">
        <v>41</v>
      </c>
      <c r="C1791" s="1">
        <v>202507</v>
      </c>
      <c r="D1791" s="1" t="s">
        <v>16</v>
      </c>
      <c r="E1791" s="1" t="s">
        <v>28</v>
      </c>
      <c r="F1791" s="1" t="s">
        <v>29</v>
      </c>
      <c r="G1791" s="1" t="s">
        <v>39</v>
      </c>
      <c r="H1791" s="1" t="s">
        <v>37</v>
      </c>
      <c r="I1791" s="5">
        <v>75.7</v>
      </c>
      <c r="J1791" s="5">
        <v>34065</v>
      </c>
      <c r="K1791" s="5">
        <v>-2754.19</v>
      </c>
      <c r="L1791" s="5">
        <v>31310.81</v>
      </c>
      <c r="M1791" s="5">
        <v>-20352.849999999999</v>
      </c>
      <c r="N1791" s="5">
        <v>-820.09</v>
      </c>
      <c r="O1791" s="5">
        <v>-506.85</v>
      </c>
      <c r="P1791" s="5">
        <f>Table1[[#This Row],[Net Sales]]+(Table1[[#This Row],[Cost of Goods Sold]]+Table1[[#This Row],[Distribution]]+Table1[[#This Row],[Warehousing]])</f>
        <v>9631.0200000000041</v>
      </c>
      <c r="Q1791" s="12">
        <f>Table1[[#This Row],[PROFIT]]/Table1[[#This Row],[Net Sales]]</f>
        <v>0.30759408651516851</v>
      </c>
      <c r="R1791" s="14">
        <f>ABS(Table1[[#This Row],[Distribution]])+ABS(Table1[[#This Row],[Warehousing]])</f>
        <v>1326.94</v>
      </c>
      <c r="S1791" s="12">
        <f>ABS(Table1[[#This Row],[Discounts]]/Table1[[#This Row],[Gross Sales]])</f>
        <v>8.085102010861589E-2</v>
      </c>
      <c r="T1791" s="17">
        <f>Table1[[#This Row],[logistics cost]]/Table1[[#This Row],[Net Sales]]</f>
        <v>4.2379612664124627E-2</v>
      </c>
      <c r="U1791" s="1">
        <f>Table1[[#This Row],[PROFIT]]/Table1[[#This Row],[Volume]]</f>
        <v>127.22615587846768</v>
      </c>
      <c r="V1791" s="1">
        <f>ABS(Table1[[#This Row],[Discounts]])</f>
        <v>2754.19</v>
      </c>
    </row>
    <row r="1792" spans="1:22" ht="21.75" customHeight="1" x14ac:dyDescent="0.3">
      <c r="A1792" s="1">
        <v>1110020</v>
      </c>
      <c r="B1792" s="1" t="s">
        <v>41</v>
      </c>
      <c r="C1792" s="1">
        <v>202404</v>
      </c>
      <c r="D1792" s="1" t="s">
        <v>16</v>
      </c>
      <c r="E1792" s="1" t="s">
        <v>28</v>
      </c>
      <c r="F1792" s="1" t="s">
        <v>29</v>
      </c>
      <c r="G1792" s="1" t="s">
        <v>36</v>
      </c>
      <c r="H1792" s="1" t="s">
        <v>37</v>
      </c>
      <c r="I1792" s="5">
        <v>96.2</v>
      </c>
      <c r="J1792" s="5">
        <v>43290</v>
      </c>
      <c r="K1792" s="5">
        <v>-4814.43</v>
      </c>
      <c r="L1792" s="5">
        <v>38475.57</v>
      </c>
      <c r="M1792" s="5">
        <v>-25746.39</v>
      </c>
      <c r="N1792" s="5">
        <v>-996.08</v>
      </c>
      <c r="O1792" s="5">
        <v>-439.12</v>
      </c>
      <c r="P1792" s="5">
        <f>Table1[[#This Row],[Net Sales]]+(Table1[[#This Row],[Cost of Goods Sold]]+Table1[[#This Row],[Distribution]]+Table1[[#This Row],[Warehousing]])</f>
        <v>11293.98</v>
      </c>
      <c r="Q1792" s="12">
        <f>Table1[[#This Row],[PROFIT]]/Table1[[#This Row],[Net Sales]]</f>
        <v>0.29353639205345106</v>
      </c>
      <c r="R1792" s="14">
        <f>ABS(Table1[[#This Row],[Distribution]])+ABS(Table1[[#This Row],[Warehousing]])</f>
        <v>1435.2</v>
      </c>
      <c r="S1792" s="12">
        <f>ABS(Table1[[#This Row],[Discounts]]/Table1[[#This Row],[Gross Sales]])</f>
        <v>0.11121344421344422</v>
      </c>
      <c r="T1792" s="17">
        <f>Table1[[#This Row],[logistics cost]]/Table1[[#This Row],[Net Sales]]</f>
        <v>3.7301591633340327E-2</v>
      </c>
      <c r="U1792" s="1">
        <f>Table1[[#This Row],[PROFIT]]/Table1[[#This Row],[Volume]]</f>
        <v>117.40103950103949</v>
      </c>
      <c r="V1792" s="1">
        <f>ABS(Table1[[#This Row],[Discounts]])</f>
        <v>4814.43</v>
      </c>
    </row>
    <row r="1793" spans="1:22" ht="21.75" customHeight="1" x14ac:dyDescent="0.3">
      <c r="A1793" s="1">
        <v>1120020</v>
      </c>
      <c r="B1793" s="1" t="s">
        <v>21</v>
      </c>
      <c r="C1793" s="1">
        <v>202506</v>
      </c>
      <c r="D1793" s="1" t="s">
        <v>22</v>
      </c>
      <c r="E1793" s="1" t="s">
        <v>23</v>
      </c>
      <c r="F1793" s="1" t="s">
        <v>24</v>
      </c>
      <c r="G1793" s="1" t="s">
        <v>43</v>
      </c>
      <c r="H1793" s="1" t="s">
        <v>31</v>
      </c>
      <c r="I1793" s="5">
        <v>115.7</v>
      </c>
      <c r="J1793" s="5">
        <v>43966</v>
      </c>
      <c r="K1793" s="5">
        <v>-927.48</v>
      </c>
      <c r="L1793" s="5">
        <v>43038.52</v>
      </c>
      <c r="M1793" s="5">
        <v>-28290.639999999999</v>
      </c>
      <c r="N1793" s="5">
        <v>-880.53</v>
      </c>
      <c r="O1793" s="5">
        <v>-670.5</v>
      </c>
      <c r="P1793" s="5">
        <f>Table1[[#This Row],[Net Sales]]+(Table1[[#This Row],[Cost of Goods Sold]]+Table1[[#This Row],[Distribution]]+Table1[[#This Row],[Warehousing]])</f>
        <v>13196.849999999999</v>
      </c>
      <c r="Q1793" s="12">
        <f>Table1[[#This Row],[PROFIT]]/Table1[[#This Row],[Net Sales]]</f>
        <v>0.30662880600912856</v>
      </c>
      <c r="R1793" s="14">
        <f>ABS(Table1[[#This Row],[Distribution]])+ABS(Table1[[#This Row],[Warehousing]])</f>
        <v>1551.03</v>
      </c>
      <c r="S1793" s="12">
        <f>ABS(Table1[[#This Row],[Discounts]]/Table1[[#This Row],[Gross Sales]])</f>
        <v>2.1095391893736069E-2</v>
      </c>
      <c r="T1793" s="17">
        <f>Table1[[#This Row],[logistics cost]]/Table1[[#This Row],[Net Sales]]</f>
        <v>3.6038181610334188E-2</v>
      </c>
      <c r="U1793" s="1">
        <f>Table1[[#This Row],[PROFIT]]/Table1[[#This Row],[Volume]]</f>
        <v>114.06093344857388</v>
      </c>
      <c r="V1793" s="1">
        <f>ABS(Table1[[#This Row],[Discounts]])</f>
        <v>927.48</v>
      </c>
    </row>
    <row r="1794" spans="1:22" ht="21.75" customHeight="1" x14ac:dyDescent="0.3">
      <c r="A1794" s="1">
        <v>1110020</v>
      </c>
      <c r="B1794" s="1" t="s">
        <v>41</v>
      </c>
      <c r="C1794" s="1">
        <v>202404</v>
      </c>
      <c r="D1794" s="1" t="s">
        <v>16</v>
      </c>
      <c r="E1794" s="1" t="s">
        <v>28</v>
      </c>
      <c r="F1794" s="1" t="s">
        <v>29</v>
      </c>
      <c r="G1794" s="1" t="s">
        <v>43</v>
      </c>
      <c r="H1794" s="1" t="s">
        <v>31</v>
      </c>
      <c r="I1794" s="5">
        <v>60.3</v>
      </c>
      <c r="J1794" s="5">
        <v>27135</v>
      </c>
      <c r="K1794" s="5">
        <v>-769.39</v>
      </c>
      <c r="L1794" s="5">
        <v>26365.61</v>
      </c>
      <c r="M1794" s="5">
        <v>-17757.14</v>
      </c>
      <c r="N1794" s="5">
        <v>-865.81</v>
      </c>
      <c r="O1794" s="5">
        <v>-309.51</v>
      </c>
      <c r="P1794" s="5">
        <f>Table1[[#This Row],[Net Sales]]+(Table1[[#This Row],[Cost of Goods Sold]]+Table1[[#This Row],[Distribution]]+Table1[[#This Row],[Warehousing]])</f>
        <v>7433.1500000000015</v>
      </c>
      <c r="Q1794" s="12">
        <f>Table1[[#This Row],[PROFIT]]/Table1[[#This Row],[Net Sales]]</f>
        <v>0.28192596340460174</v>
      </c>
      <c r="R1794" s="14">
        <f>ABS(Table1[[#This Row],[Distribution]])+ABS(Table1[[#This Row],[Warehousing]])</f>
        <v>1175.32</v>
      </c>
      <c r="S1794" s="12">
        <f>ABS(Table1[[#This Row],[Discounts]]/Table1[[#This Row],[Gross Sales]])</f>
        <v>2.8354155150175052E-2</v>
      </c>
      <c r="T1794" s="17">
        <f>Table1[[#This Row],[logistics cost]]/Table1[[#This Row],[Net Sales]]</f>
        <v>4.4577766264463442E-2</v>
      </c>
      <c r="U1794" s="1">
        <f>Table1[[#This Row],[PROFIT]]/Table1[[#This Row],[Volume]]</f>
        <v>123.26948590381429</v>
      </c>
      <c r="V1794" s="1">
        <f>ABS(Table1[[#This Row],[Discounts]])</f>
        <v>769.39</v>
      </c>
    </row>
    <row r="1795" spans="1:22" ht="21.75" customHeight="1" x14ac:dyDescent="0.3">
      <c r="A1795" s="1">
        <v>1110020</v>
      </c>
      <c r="B1795" s="1" t="s">
        <v>41</v>
      </c>
      <c r="C1795" s="1">
        <v>202505</v>
      </c>
      <c r="D1795" s="1" t="s">
        <v>16</v>
      </c>
      <c r="E1795" s="1" t="s">
        <v>28</v>
      </c>
      <c r="F1795" s="1" t="s">
        <v>29</v>
      </c>
      <c r="G1795" s="1" t="s">
        <v>33</v>
      </c>
      <c r="H1795" s="1" t="s">
        <v>34</v>
      </c>
      <c r="I1795" s="5">
        <v>201.7</v>
      </c>
      <c r="J1795" s="5">
        <v>90765</v>
      </c>
      <c r="K1795" s="5">
        <v>-7240.63</v>
      </c>
      <c r="L1795" s="5">
        <v>83524.37</v>
      </c>
      <c r="M1795" s="5">
        <v>-55105.42</v>
      </c>
      <c r="N1795" s="5">
        <v>-3187.06</v>
      </c>
      <c r="O1795" s="5">
        <v>-1378.31</v>
      </c>
      <c r="P1795" s="5">
        <f>Table1[[#This Row],[Net Sales]]+(Table1[[#This Row],[Cost of Goods Sold]]+Table1[[#This Row],[Distribution]]+Table1[[#This Row],[Warehousing]])</f>
        <v>23853.58</v>
      </c>
      <c r="Q1795" s="12">
        <f>Table1[[#This Row],[PROFIT]]/Table1[[#This Row],[Net Sales]]</f>
        <v>0.28558826603540982</v>
      </c>
      <c r="R1795" s="14">
        <f>ABS(Table1[[#This Row],[Distribution]])+ABS(Table1[[#This Row],[Warehousing]])</f>
        <v>4565.37</v>
      </c>
      <c r="S1795" s="12">
        <f>ABS(Table1[[#This Row],[Discounts]]/Table1[[#This Row],[Gross Sales]])</f>
        <v>7.9773370792706438E-2</v>
      </c>
      <c r="T1795" s="17">
        <f>Table1[[#This Row],[logistics cost]]/Table1[[#This Row],[Net Sales]]</f>
        <v>5.4659137207500041E-2</v>
      </c>
      <c r="U1795" s="1">
        <f>Table1[[#This Row],[PROFIT]]/Table1[[#This Row],[Volume]]</f>
        <v>118.26266732771444</v>
      </c>
      <c r="V1795" s="1">
        <f>ABS(Table1[[#This Row],[Discounts]])</f>
        <v>7240.63</v>
      </c>
    </row>
    <row r="1796" spans="1:22" ht="21.75" customHeight="1" x14ac:dyDescent="0.3">
      <c r="A1796" s="1">
        <v>1130010</v>
      </c>
      <c r="B1796" s="1" t="s">
        <v>26</v>
      </c>
      <c r="C1796" s="1">
        <v>202410</v>
      </c>
      <c r="D1796" s="1" t="s">
        <v>27</v>
      </c>
      <c r="E1796" s="1" t="s">
        <v>28</v>
      </c>
      <c r="F1796" s="1" t="s">
        <v>29</v>
      </c>
      <c r="G1796" s="1" t="s">
        <v>36</v>
      </c>
      <c r="H1796" s="1" t="s">
        <v>37</v>
      </c>
      <c r="I1796" s="5">
        <v>257</v>
      </c>
      <c r="J1796" s="5">
        <v>92520</v>
      </c>
      <c r="K1796" s="5">
        <v>-10722.15</v>
      </c>
      <c r="L1796" s="5">
        <v>81797.850000000006</v>
      </c>
      <c r="M1796" s="5">
        <v>-55426.32</v>
      </c>
      <c r="N1796" s="5">
        <v>-3087.51</v>
      </c>
      <c r="O1796" s="5">
        <v>-914.34</v>
      </c>
      <c r="P1796" s="5">
        <f>Table1[[#This Row],[Net Sales]]+(Table1[[#This Row],[Cost of Goods Sold]]+Table1[[#This Row],[Distribution]]+Table1[[#This Row],[Warehousing]])</f>
        <v>22369.680000000008</v>
      </c>
      <c r="Q1796" s="12">
        <f>Table1[[#This Row],[PROFIT]]/Table1[[#This Row],[Net Sales]]</f>
        <v>0.27347515857690641</v>
      </c>
      <c r="R1796" s="14">
        <f>ABS(Table1[[#This Row],[Distribution]])+ABS(Table1[[#This Row],[Warehousing]])</f>
        <v>4001.8500000000004</v>
      </c>
      <c r="S1796" s="12">
        <f>ABS(Table1[[#This Row],[Discounts]]/Table1[[#This Row],[Gross Sales]])</f>
        <v>0.11589007782101167</v>
      </c>
      <c r="T1796" s="17">
        <f>Table1[[#This Row],[logistics cost]]/Table1[[#This Row],[Net Sales]]</f>
        <v>4.8923657528895929E-2</v>
      </c>
      <c r="U1796" s="1">
        <f>Table1[[#This Row],[PROFIT]]/Table1[[#This Row],[Volume]]</f>
        <v>87.041556420233491</v>
      </c>
      <c r="V1796" s="1">
        <f>ABS(Table1[[#This Row],[Discounts]])</f>
        <v>10722.15</v>
      </c>
    </row>
    <row r="1797" spans="1:22" ht="21.75" customHeight="1" x14ac:dyDescent="0.3">
      <c r="A1797" s="1">
        <v>1110020</v>
      </c>
      <c r="B1797" s="1" t="s">
        <v>41</v>
      </c>
      <c r="C1797" s="1">
        <v>202401</v>
      </c>
      <c r="D1797" s="1" t="s">
        <v>16</v>
      </c>
      <c r="E1797" s="1" t="s">
        <v>28</v>
      </c>
      <c r="F1797" s="1" t="s">
        <v>29</v>
      </c>
      <c r="G1797" s="1" t="s">
        <v>35</v>
      </c>
      <c r="H1797" s="1" t="s">
        <v>31</v>
      </c>
      <c r="I1797" s="5">
        <v>70.400000000000006</v>
      </c>
      <c r="J1797" s="5">
        <v>31680</v>
      </c>
      <c r="K1797" s="5">
        <v>-1171.51</v>
      </c>
      <c r="L1797" s="5">
        <v>30508.49</v>
      </c>
      <c r="M1797" s="5">
        <v>-19184.79</v>
      </c>
      <c r="N1797" s="5">
        <v>-970.48</v>
      </c>
      <c r="O1797" s="5">
        <v>-414.53</v>
      </c>
      <c r="P1797" s="5">
        <f>Table1[[#This Row],[Net Sales]]+(Table1[[#This Row],[Cost of Goods Sold]]+Table1[[#This Row],[Distribution]]+Table1[[#This Row],[Warehousing]])</f>
        <v>9938.6900000000023</v>
      </c>
      <c r="Q1797" s="12">
        <f>Table1[[#This Row],[PROFIT]]/Table1[[#This Row],[Net Sales]]</f>
        <v>0.32576800752839624</v>
      </c>
      <c r="R1797" s="14">
        <f>ABS(Table1[[#This Row],[Distribution]])+ABS(Table1[[#This Row],[Warehousing]])</f>
        <v>1385.01</v>
      </c>
      <c r="S1797" s="12">
        <f>ABS(Table1[[#This Row],[Discounts]]/Table1[[#This Row],[Gross Sales]])</f>
        <v>3.6979482323232324E-2</v>
      </c>
      <c r="T1797" s="17">
        <f>Table1[[#This Row],[logistics cost]]/Table1[[#This Row],[Net Sales]]</f>
        <v>4.539752704902799E-2</v>
      </c>
      <c r="U1797" s="1">
        <f>Table1[[#This Row],[PROFIT]]/Table1[[#This Row],[Volume]]</f>
        <v>141.1745738636364</v>
      </c>
      <c r="V1797" s="1">
        <f>ABS(Table1[[#This Row],[Discounts]])</f>
        <v>1171.51</v>
      </c>
    </row>
    <row r="1798" spans="1:22" ht="21.75" customHeight="1" x14ac:dyDescent="0.3">
      <c r="A1798" s="1">
        <v>1110020</v>
      </c>
      <c r="B1798" s="1" t="s">
        <v>41</v>
      </c>
      <c r="C1798" s="1">
        <v>202409</v>
      </c>
      <c r="D1798" s="1" t="s">
        <v>16</v>
      </c>
      <c r="E1798" s="1" t="s">
        <v>28</v>
      </c>
      <c r="F1798" s="1" t="s">
        <v>29</v>
      </c>
      <c r="G1798" s="1" t="s">
        <v>43</v>
      </c>
      <c r="H1798" s="1" t="s">
        <v>31</v>
      </c>
      <c r="I1798" s="5">
        <v>20.3</v>
      </c>
      <c r="J1798" s="5">
        <v>9135</v>
      </c>
      <c r="K1798" s="5">
        <v>-283.3</v>
      </c>
      <c r="L1798" s="5">
        <v>8851.7000000000007</v>
      </c>
      <c r="M1798" s="5">
        <v>-5792.33</v>
      </c>
      <c r="N1798" s="5">
        <v>-238.06</v>
      </c>
      <c r="O1798" s="5">
        <v>-144.31</v>
      </c>
      <c r="P1798" s="5">
        <f>Table1[[#This Row],[Net Sales]]+(Table1[[#This Row],[Cost of Goods Sold]]+Table1[[#This Row],[Distribution]]+Table1[[#This Row],[Warehousing]])</f>
        <v>2677</v>
      </c>
      <c r="Q1798" s="12">
        <f>Table1[[#This Row],[PROFIT]]/Table1[[#This Row],[Net Sales]]</f>
        <v>0.30242778223392114</v>
      </c>
      <c r="R1798" s="14">
        <f>ABS(Table1[[#This Row],[Distribution]])+ABS(Table1[[#This Row],[Warehousing]])</f>
        <v>382.37</v>
      </c>
      <c r="S1798" s="12">
        <f>ABS(Table1[[#This Row],[Discounts]]/Table1[[#This Row],[Gross Sales]])</f>
        <v>3.1012588943623427E-2</v>
      </c>
      <c r="T1798" s="17">
        <f>Table1[[#This Row],[logistics cost]]/Table1[[#This Row],[Net Sales]]</f>
        <v>4.31973519210999E-2</v>
      </c>
      <c r="U1798" s="1">
        <f>Table1[[#This Row],[PROFIT]]/Table1[[#This Row],[Volume]]</f>
        <v>131.87192118226599</v>
      </c>
      <c r="V1798" s="1">
        <f>ABS(Table1[[#This Row],[Discounts]])</f>
        <v>283.3</v>
      </c>
    </row>
    <row r="1799" spans="1:22" ht="21.75" customHeight="1" x14ac:dyDescent="0.3">
      <c r="A1799" s="1">
        <v>1110020</v>
      </c>
      <c r="B1799" s="1" t="s">
        <v>41</v>
      </c>
      <c r="C1799" s="1">
        <v>202502</v>
      </c>
      <c r="D1799" s="1" t="s">
        <v>16</v>
      </c>
      <c r="E1799" s="1" t="s">
        <v>28</v>
      </c>
      <c r="F1799" s="1" t="s">
        <v>29</v>
      </c>
      <c r="G1799" s="1" t="s">
        <v>42</v>
      </c>
      <c r="H1799" s="1" t="s">
        <v>20</v>
      </c>
      <c r="I1799" s="5">
        <v>20.8</v>
      </c>
      <c r="J1799" s="5">
        <v>9360</v>
      </c>
      <c r="K1799" s="5">
        <v>-794.84</v>
      </c>
      <c r="L1799" s="5">
        <v>8565.16</v>
      </c>
      <c r="M1799" s="5">
        <v>-5763.81</v>
      </c>
      <c r="N1799" s="5">
        <v>-302.61</v>
      </c>
      <c r="O1799" s="5">
        <v>-154.79</v>
      </c>
      <c r="P1799" s="5">
        <f>Table1[[#This Row],[Net Sales]]+(Table1[[#This Row],[Cost of Goods Sold]]+Table1[[#This Row],[Distribution]]+Table1[[#This Row],[Warehousing]])</f>
        <v>2343.9499999999998</v>
      </c>
      <c r="Q1799" s="12">
        <f>Table1[[#This Row],[PROFIT]]/Table1[[#This Row],[Net Sales]]</f>
        <v>0.27366097072325557</v>
      </c>
      <c r="R1799" s="14">
        <f>ABS(Table1[[#This Row],[Distribution]])+ABS(Table1[[#This Row],[Warehousing]])</f>
        <v>457.4</v>
      </c>
      <c r="S1799" s="12">
        <f>ABS(Table1[[#This Row],[Discounts]]/Table1[[#This Row],[Gross Sales]])</f>
        <v>8.4918803418803424E-2</v>
      </c>
      <c r="T1799" s="17">
        <f>Table1[[#This Row],[logistics cost]]/Table1[[#This Row],[Net Sales]]</f>
        <v>5.3402388279962076E-2</v>
      </c>
      <c r="U1799" s="1">
        <f>Table1[[#This Row],[PROFIT]]/Table1[[#This Row],[Volume]]</f>
        <v>112.68990384615384</v>
      </c>
      <c r="V1799" s="1">
        <f>ABS(Table1[[#This Row],[Discounts]])</f>
        <v>794.84</v>
      </c>
    </row>
    <row r="1800" spans="1:22" ht="21.75" customHeight="1" x14ac:dyDescent="0.3">
      <c r="A1800" s="1">
        <v>1120010</v>
      </c>
      <c r="B1800" s="1" t="s">
        <v>32</v>
      </c>
      <c r="C1800" s="1">
        <v>202409</v>
      </c>
      <c r="D1800" s="1" t="s">
        <v>22</v>
      </c>
      <c r="E1800" s="1" t="s">
        <v>17</v>
      </c>
      <c r="F1800" s="1" t="s">
        <v>18</v>
      </c>
      <c r="G1800" s="1" t="s">
        <v>33</v>
      </c>
      <c r="H1800" s="1" t="s">
        <v>34</v>
      </c>
      <c r="I1800" s="5">
        <v>260.8</v>
      </c>
      <c r="J1800" s="5">
        <v>125184</v>
      </c>
      <c r="K1800" s="5">
        <v>-11681.74</v>
      </c>
      <c r="L1800" s="5">
        <v>113502.26</v>
      </c>
      <c r="M1800" s="5">
        <v>-73086.399999999994</v>
      </c>
      <c r="N1800" s="5">
        <v>-2608.17</v>
      </c>
      <c r="O1800" s="5">
        <v>-1801.97</v>
      </c>
      <c r="P1800" s="5">
        <f>Table1[[#This Row],[Net Sales]]+(Table1[[#This Row],[Cost of Goods Sold]]+Table1[[#This Row],[Distribution]]+Table1[[#This Row],[Warehousing]])</f>
        <v>36005.72</v>
      </c>
      <c r="Q1800" s="12">
        <f>Table1[[#This Row],[PROFIT]]/Table1[[#This Row],[Net Sales]]</f>
        <v>0.31722469667123809</v>
      </c>
      <c r="R1800" s="14">
        <f>ABS(Table1[[#This Row],[Distribution]])+ABS(Table1[[#This Row],[Warehousing]])</f>
        <v>4410.1400000000003</v>
      </c>
      <c r="S1800" s="12">
        <f>ABS(Table1[[#This Row],[Discounts]]/Table1[[#This Row],[Gross Sales]])</f>
        <v>9.3316558026584867E-2</v>
      </c>
      <c r="T1800" s="17">
        <f>Table1[[#This Row],[logistics cost]]/Table1[[#This Row],[Net Sales]]</f>
        <v>3.8855085352485497E-2</v>
      </c>
      <c r="U1800" s="1">
        <f>Table1[[#This Row],[PROFIT]]/Table1[[#This Row],[Volume]]</f>
        <v>138.05874233128833</v>
      </c>
      <c r="V1800" s="1">
        <f>ABS(Table1[[#This Row],[Discounts]])</f>
        <v>11681.74</v>
      </c>
    </row>
    <row r="1801" spans="1:22" ht="21.75" customHeight="1" x14ac:dyDescent="0.3">
      <c r="A1801" s="1">
        <v>1120010</v>
      </c>
      <c r="B1801" s="1" t="s">
        <v>32</v>
      </c>
      <c r="C1801" s="1">
        <v>202401</v>
      </c>
      <c r="D1801" s="1" t="s">
        <v>22</v>
      </c>
      <c r="E1801" s="1" t="s">
        <v>17</v>
      </c>
      <c r="F1801" s="1" t="s">
        <v>18</v>
      </c>
      <c r="G1801" s="1" t="s">
        <v>33</v>
      </c>
      <c r="H1801" s="1" t="s">
        <v>34</v>
      </c>
      <c r="I1801" s="5">
        <v>258.10000000000002</v>
      </c>
      <c r="J1801" s="5">
        <v>123888</v>
      </c>
      <c r="K1801" s="5">
        <v>-9282.6</v>
      </c>
      <c r="L1801" s="5">
        <v>114605.4</v>
      </c>
      <c r="M1801" s="5">
        <v>-76228.63</v>
      </c>
      <c r="N1801" s="5">
        <v>-2294.35</v>
      </c>
      <c r="O1801" s="5">
        <v>-1911.29</v>
      </c>
      <c r="P1801" s="5">
        <f>Table1[[#This Row],[Net Sales]]+(Table1[[#This Row],[Cost of Goods Sold]]+Table1[[#This Row],[Distribution]]+Table1[[#This Row],[Warehousing]])</f>
        <v>34171.12999999999</v>
      </c>
      <c r="Q1801" s="12">
        <f>Table1[[#This Row],[PROFIT]]/Table1[[#This Row],[Net Sales]]</f>
        <v>0.29816335006901934</v>
      </c>
      <c r="R1801" s="14">
        <f>ABS(Table1[[#This Row],[Distribution]])+ABS(Table1[[#This Row],[Warehousing]])</f>
        <v>4205.6399999999994</v>
      </c>
      <c r="S1801" s="12">
        <f>ABS(Table1[[#This Row],[Discounts]]/Table1[[#This Row],[Gross Sales]])</f>
        <v>7.4927353738860905E-2</v>
      </c>
      <c r="T1801" s="17">
        <f>Table1[[#This Row],[logistics cost]]/Table1[[#This Row],[Net Sales]]</f>
        <v>3.669670015549005E-2</v>
      </c>
      <c r="U1801" s="1">
        <f>Table1[[#This Row],[PROFIT]]/Table1[[#This Row],[Volume]]</f>
        <v>132.39492444788837</v>
      </c>
      <c r="V1801" s="1">
        <f>ABS(Table1[[#This Row],[Discounts]])</f>
        <v>9282.6</v>
      </c>
    </row>
    <row r="1802" spans="1:22" ht="21.75" customHeight="1" x14ac:dyDescent="0.3">
      <c r="A1802" s="1">
        <v>1130010</v>
      </c>
      <c r="B1802" s="1" t="s">
        <v>26</v>
      </c>
      <c r="C1802" s="1">
        <v>202501</v>
      </c>
      <c r="D1802" s="1" t="s">
        <v>27</v>
      </c>
      <c r="E1802" s="1" t="s">
        <v>28</v>
      </c>
      <c r="F1802" s="1" t="s">
        <v>29</v>
      </c>
      <c r="G1802" s="1" t="s">
        <v>43</v>
      </c>
      <c r="H1802" s="1" t="s">
        <v>31</v>
      </c>
      <c r="I1802" s="5">
        <v>109.8</v>
      </c>
      <c r="J1802" s="5">
        <v>39528</v>
      </c>
      <c r="K1802" s="5">
        <v>-1098.31</v>
      </c>
      <c r="L1802" s="5">
        <v>38429.69</v>
      </c>
      <c r="M1802" s="5">
        <v>-26128.6</v>
      </c>
      <c r="N1802" s="5">
        <v>-858.35</v>
      </c>
      <c r="O1802" s="5">
        <v>-760.77</v>
      </c>
      <c r="P1802" s="5">
        <f>Table1[[#This Row],[Net Sales]]+(Table1[[#This Row],[Cost of Goods Sold]]+Table1[[#This Row],[Distribution]]+Table1[[#This Row],[Warehousing]])</f>
        <v>10681.970000000005</v>
      </c>
      <c r="Q1802" s="12">
        <f>Table1[[#This Row],[PROFIT]]/Table1[[#This Row],[Net Sales]]</f>
        <v>0.27796138870753329</v>
      </c>
      <c r="R1802" s="14">
        <f>ABS(Table1[[#This Row],[Distribution]])+ABS(Table1[[#This Row],[Warehousing]])</f>
        <v>1619.12</v>
      </c>
      <c r="S1802" s="12">
        <f>ABS(Table1[[#This Row],[Discounts]]/Table1[[#This Row],[Gross Sales]])</f>
        <v>2.7785620319773323E-2</v>
      </c>
      <c r="T1802" s="17">
        <f>Table1[[#This Row],[logistics cost]]/Table1[[#This Row],[Net Sales]]</f>
        <v>4.2132007830404036E-2</v>
      </c>
      <c r="U1802" s="1">
        <f>Table1[[#This Row],[PROFIT]]/Table1[[#This Row],[Volume]]</f>
        <v>97.285701275045582</v>
      </c>
      <c r="V1802" s="1">
        <f>ABS(Table1[[#This Row],[Discounts]])</f>
        <v>1098.31</v>
      </c>
    </row>
    <row r="1803" spans="1:22" ht="21.75" customHeight="1" x14ac:dyDescent="0.3">
      <c r="A1803" s="1">
        <v>1120020</v>
      </c>
      <c r="B1803" s="1" t="s">
        <v>21</v>
      </c>
      <c r="C1803" s="1">
        <v>202403</v>
      </c>
      <c r="D1803" s="1" t="s">
        <v>22</v>
      </c>
      <c r="E1803" s="1" t="s">
        <v>23</v>
      </c>
      <c r="F1803" s="1" t="s">
        <v>24</v>
      </c>
      <c r="G1803" s="1" t="s">
        <v>36</v>
      </c>
      <c r="H1803" s="1" t="s">
        <v>37</v>
      </c>
      <c r="I1803" s="5">
        <v>217.1</v>
      </c>
      <c r="J1803" s="5">
        <v>82498</v>
      </c>
      <c r="K1803" s="5">
        <v>-9287.01</v>
      </c>
      <c r="L1803" s="5">
        <v>73210.990000000005</v>
      </c>
      <c r="M1803" s="5">
        <v>-46861.66</v>
      </c>
      <c r="N1803" s="5">
        <v>-2883.77</v>
      </c>
      <c r="O1803" s="5">
        <v>-1357.66</v>
      </c>
      <c r="P1803" s="5">
        <f>Table1[[#This Row],[Net Sales]]+(Table1[[#This Row],[Cost of Goods Sold]]+Table1[[#This Row],[Distribution]]+Table1[[#This Row],[Warehousing]])</f>
        <v>22107.9</v>
      </c>
      <c r="Q1803" s="12">
        <f>Table1[[#This Row],[PROFIT]]/Table1[[#This Row],[Net Sales]]</f>
        <v>0.3019751542767008</v>
      </c>
      <c r="R1803" s="14">
        <f>ABS(Table1[[#This Row],[Distribution]])+ABS(Table1[[#This Row],[Warehousing]])</f>
        <v>4241.43</v>
      </c>
      <c r="S1803" s="12">
        <f>ABS(Table1[[#This Row],[Discounts]]/Table1[[#This Row],[Gross Sales]])</f>
        <v>0.11257254721326578</v>
      </c>
      <c r="T1803" s="17">
        <f>Table1[[#This Row],[logistics cost]]/Table1[[#This Row],[Net Sales]]</f>
        <v>5.7934334722150323E-2</v>
      </c>
      <c r="U1803" s="1">
        <f>Table1[[#This Row],[PROFIT]]/Table1[[#This Row],[Volume]]</f>
        <v>101.83279594656841</v>
      </c>
      <c r="V1803" s="1">
        <f>ABS(Table1[[#This Row],[Discounts]])</f>
        <v>9287.01</v>
      </c>
    </row>
    <row r="1804" spans="1:22" ht="21.75" customHeight="1" x14ac:dyDescent="0.3">
      <c r="A1804" s="1">
        <v>1110010</v>
      </c>
      <c r="B1804" s="1" t="s">
        <v>15</v>
      </c>
      <c r="C1804" s="1">
        <v>202505</v>
      </c>
      <c r="D1804" s="1" t="s">
        <v>16</v>
      </c>
      <c r="E1804" s="1" t="s">
        <v>17</v>
      </c>
      <c r="F1804" s="1" t="s">
        <v>18</v>
      </c>
      <c r="G1804" s="1" t="s">
        <v>42</v>
      </c>
      <c r="H1804" s="1" t="s">
        <v>20</v>
      </c>
      <c r="I1804" s="5">
        <v>16.2</v>
      </c>
      <c r="J1804" s="5">
        <v>6804</v>
      </c>
      <c r="K1804" s="5">
        <v>-540.57000000000005</v>
      </c>
      <c r="L1804" s="5">
        <v>6263.43</v>
      </c>
      <c r="M1804" s="5">
        <v>-3913.43</v>
      </c>
      <c r="N1804" s="5">
        <v>-204.17</v>
      </c>
      <c r="O1804" s="5">
        <v>-67.22</v>
      </c>
      <c r="P1804" s="5">
        <f>Table1[[#This Row],[Net Sales]]+(Table1[[#This Row],[Cost of Goods Sold]]+Table1[[#This Row],[Distribution]]+Table1[[#This Row],[Warehousing]])</f>
        <v>2078.6100000000006</v>
      </c>
      <c r="Q1804" s="12">
        <f>Table1[[#This Row],[PROFIT]]/Table1[[#This Row],[Net Sales]]</f>
        <v>0.33186448958478032</v>
      </c>
      <c r="R1804" s="14">
        <f>ABS(Table1[[#This Row],[Distribution]])+ABS(Table1[[#This Row],[Warehousing]])</f>
        <v>271.39</v>
      </c>
      <c r="S1804" s="12">
        <f>ABS(Table1[[#This Row],[Discounts]]/Table1[[#This Row],[Gross Sales]])</f>
        <v>7.9448853615520287E-2</v>
      </c>
      <c r="T1804" s="17">
        <f>Table1[[#This Row],[logistics cost]]/Table1[[#This Row],[Net Sales]]</f>
        <v>4.3329294013024808E-2</v>
      </c>
      <c r="U1804" s="1">
        <f>Table1[[#This Row],[PROFIT]]/Table1[[#This Row],[Volume]]</f>
        <v>128.30925925925931</v>
      </c>
      <c r="V1804" s="1">
        <f>ABS(Table1[[#This Row],[Discounts]])</f>
        <v>540.57000000000005</v>
      </c>
    </row>
    <row r="1805" spans="1:22" ht="21.75" customHeight="1" x14ac:dyDescent="0.3">
      <c r="A1805" s="1">
        <v>1120010</v>
      </c>
      <c r="B1805" s="1" t="s">
        <v>32</v>
      </c>
      <c r="C1805" s="1">
        <v>202502</v>
      </c>
      <c r="D1805" s="1" t="s">
        <v>22</v>
      </c>
      <c r="E1805" s="1" t="s">
        <v>17</v>
      </c>
      <c r="F1805" s="1" t="s">
        <v>18</v>
      </c>
      <c r="G1805" s="1" t="s">
        <v>42</v>
      </c>
      <c r="H1805" s="1" t="s">
        <v>20</v>
      </c>
      <c r="I1805" s="5">
        <v>95.1</v>
      </c>
      <c r="J1805" s="5">
        <v>45648</v>
      </c>
      <c r="K1805" s="5">
        <v>-3920.57</v>
      </c>
      <c r="L1805" s="5">
        <v>41727.43</v>
      </c>
      <c r="M1805" s="5">
        <v>-27177.43</v>
      </c>
      <c r="N1805" s="5">
        <v>-1562.14</v>
      </c>
      <c r="O1805" s="5">
        <v>-813.44</v>
      </c>
      <c r="P1805" s="5">
        <f>Table1[[#This Row],[Net Sales]]+(Table1[[#This Row],[Cost of Goods Sold]]+Table1[[#This Row],[Distribution]]+Table1[[#This Row],[Warehousing]])</f>
        <v>12174.420000000002</v>
      </c>
      <c r="Q1805" s="12">
        <f>Table1[[#This Row],[PROFIT]]/Table1[[#This Row],[Net Sales]]</f>
        <v>0.29176059968227142</v>
      </c>
      <c r="R1805" s="14">
        <f>ABS(Table1[[#This Row],[Distribution]])+ABS(Table1[[#This Row],[Warehousing]])</f>
        <v>2375.58</v>
      </c>
      <c r="S1805" s="12">
        <f>ABS(Table1[[#This Row],[Discounts]]/Table1[[#This Row],[Gross Sales]])</f>
        <v>8.5887004907115316E-2</v>
      </c>
      <c r="T1805" s="17">
        <f>Table1[[#This Row],[logistics cost]]/Table1[[#This Row],[Net Sales]]</f>
        <v>5.6930896534965129E-2</v>
      </c>
      <c r="U1805" s="1">
        <f>Table1[[#This Row],[PROFIT]]/Table1[[#This Row],[Volume]]</f>
        <v>128.01703470031549</v>
      </c>
      <c r="V1805" s="1">
        <f>ABS(Table1[[#This Row],[Discounts]])</f>
        <v>3920.57</v>
      </c>
    </row>
    <row r="1806" spans="1:22" ht="21.75" customHeight="1" x14ac:dyDescent="0.3">
      <c r="A1806" s="1">
        <v>1120020</v>
      </c>
      <c r="B1806" s="1" t="s">
        <v>21</v>
      </c>
      <c r="C1806" s="1">
        <v>202512</v>
      </c>
      <c r="D1806" s="1" t="s">
        <v>22</v>
      </c>
      <c r="E1806" s="1" t="s">
        <v>23</v>
      </c>
      <c r="F1806" s="1" t="s">
        <v>24</v>
      </c>
      <c r="G1806" s="1" t="s">
        <v>36</v>
      </c>
      <c r="H1806" s="1" t="s">
        <v>37</v>
      </c>
      <c r="I1806" s="5">
        <v>142.1</v>
      </c>
      <c r="J1806" s="5">
        <v>53998</v>
      </c>
      <c r="K1806" s="5">
        <v>-5696.8</v>
      </c>
      <c r="L1806" s="5">
        <v>48301.2</v>
      </c>
      <c r="M1806" s="5">
        <v>-30729.58</v>
      </c>
      <c r="N1806" s="5">
        <v>-1831.31</v>
      </c>
      <c r="O1806" s="5">
        <v>-695.85</v>
      </c>
      <c r="P1806" s="5">
        <f>Table1[[#This Row],[Net Sales]]+(Table1[[#This Row],[Cost of Goods Sold]]+Table1[[#This Row],[Distribution]]+Table1[[#This Row],[Warehousing]])</f>
        <v>15044.459999999992</v>
      </c>
      <c r="Q1806" s="12">
        <f>Table1[[#This Row],[PROFIT]]/Table1[[#This Row],[Net Sales]]</f>
        <v>0.31147176467665383</v>
      </c>
      <c r="R1806" s="14">
        <f>ABS(Table1[[#This Row],[Distribution]])+ABS(Table1[[#This Row],[Warehousing]])</f>
        <v>2527.16</v>
      </c>
      <c r="S1806" s="12">
        <f>ABS(Table1[[#This Row],[Discounts]]/Table1[[#This Row],[Gross Sales]])</f>
        <v>0.10550020371124857</v>
      </c>
      <c r="T1806" s="17">
        <f>Table1[[#This Row],[logistics cost]]/Table1[[#This Row],[Net Sales]]</f>
        <v>5.2320853312133035E-2</v>
      </c>
      <c r="U1806" s="1">
        <f>Table1[[#This Row],[PROFIT]]/Table1[[#This Row],[Volume]]</f>
        <v>105.87234342012661</v>
      </c>
      <c r="V1806" s="1">
        <f>ABS(Table1[[#This Row],[Discounts]])</f>
        <v>5696.8</v>
      </c>
    </row>
    <row r="1807" spans="1:22" ht="21.75" customHeight="1" x14ac:dyDescent="0.3">
      <c r="A1807" s="1">
        <v>1130010</v>
      </c>
      <c r="B1807" s="1" t="s">
        <v>26</v>
      </c>
      <c r="C1807" s="1">
        <v>202406</v>
      </c>
      <c r="D1807" s="1" t="s">
        <v>27</v>
      </c>
      <c r="E1807" s="1" t="s">
        <v>28</v>
      </c>
      <c r="F1807" s="1" t="s">
        <v>29</v>
      </c>
      <c r="G1807" s="1" t="s">
        <v>40</v>
      </c>
      <c r="H1807" s="1" t="s">
        <v>34</v>
      </c>
      <c r="I1807" s="5">
        <v>64.5</v>
      </c>
      <c r="J1807" s="5">
        <v>23220</v>
      </c>
      <c r="K1807" s="5">
        <v>-2282.25</v>
      </c>
      <c r="L1807" s="5">
        <v>20937.75</v>
      </c>
      <c r="M1807" s="5">
        <v>-14093.75</v>
      </c>
      <c r="N1807" s="5">
        <v>-722.78</v>
      </c>
      <c r="O1807" s="5">
        <v>-369.13</v>
      </c>
      <c r="P1807" s="5">
        <f>Table1[[#This Row],[Net Sales]]+(Table1[[#This Row],[Cost of Goods Sold]]+Table1[[#This Row],[Distribution]]+Table1[[#This Row],[Warehousing]])</f>
        <v>5752.09</v>
      </c>
      <c r="Q1807" s="12">
        <f>Table1[[#This Row],[PROFIT]]/Table1[[#This Row],[Net Sales]]</f>
        <v>0.2747234062876861</v>
      </c>
      <c r="R1807" s="14">
        <f>ABS(Table1[[#This Row],[Distribution]])+ABS(Table1[[#This Row],[Warehousing]])</f>
        <v>1091.9099999999999</v>
      </c>
      <c r="S1807" s="12">
        <f>ABS(Table1[[#This Row],[Discounts]]/Table1[[#This Row],[Gross Sales]])</f>
        <v>9.828811369509044E-2</v>
      </c>
      <c r="T1807" s="17">
        <f>Table1[[#This Row],[logistics cost]]/Table1[[#This Row],[Net Sales]]</f>
        <v>5.215030268295303E-2</v>
      </c>
      <c r="U1807" s="1">
        <f>Table1[[#This Row],[PROFIT]]/Table1[[#This Row],[Volume]]</f>
        <v>89.17968992248062</v>
      </c>
      <c r="V1807" s="1">
        <f>ABS(Table1[[#This Row],[Discounts]])</f>
        <v>2282.25</v>
      </c>
    </row>
    <row r="1808" spans="1:22" ht="21.75" customHeight="1" x14ac:dyDescent="0.3">
      <c r="A1808" s="1">
        <v>1120020</v>
      </c>
      <c r="B1808" s="1" t="s">
        <v>21</v>
      </c>
      <c r="C1808" s="1">
        <v>202412</v>
      </c>
      <c r="D1808" s="1" t="s">
        <v>22</v>
      </c>
      <c r="E1808" s="1" t="s">
        <v>23</v>
      </c>
      <c r="F1808" s="1" t="s">
        <v>24</v>
      </c>
      <c r="G1808" s="1" t="s">
        <v>36</v>
      </c>
      <c r="H1808" s="1" t="s">
        <v>37</v>
      </c>
      <c r="I1808" s="5">
        <v>54.9</v>
      </c>
      <c r="J1808" s="5">
        <v>20862</v>
      </c>
      <c r="K1808" s="5">
        <v>-2335.4299999999998</v>
      </c>
      <c r="L1808" s="5">
        <v>18526.57</v>
      </c>
      <c r="M1808" s="5">
        <v>-12315.57</v>
      </c>
      <c r="N1808" s="5">
        <v>-552.87</v>
      </c>
      <c r="O1808" s="5">
        <v>-301.13</v>
      </c>
      <c r="P1808" s="5">
        <f>Table1[[#This Row],[Net Sales]]+(Table1[[#This Row],[Cost of Goods Sold]]+Table1[[#This Row],[Distribution]]+Table1[[#This Row],[Warehousing]])</f>
        <v>5357</v>
      </c>
      <c r="Q1808" s="12">
        <f>Table1[[#This Row],[PROFIT]]/Table1[[#This Row],[Net Sales]]</f>
        <v>0.28915228237067087</v>
      </c>
      <c r="R1808" s="14">
        <f>ABS(Table1[[#This Row],[Distribution]])+ABS(Table1[[#This Row],[Warehousing]])</f>
        <v>854</v>
      </c>
      <c r="S1808" s="12">
        <f>ABS(Table1[[#This Row],[Discounts]]/Table1[[#This Row],[Gross Sales]])</f>
        <v>0.11194660147636851</v>
      </c>
      <c r="T1808" s="17">
        <f>Table1[[#This Row],[logistics cost]]/Table1[[#This Row],[Net Sales]]</f>
        <v>4.6095958399207194E-2</v>
      </c>
      <c r="U1808" s="1">
        <f>Table1[[#This Row],[PROFIT]]/Table1[[#This Row],[Volume]]</f>
        <v>97.577413479052822</v>
      </c>
      <c r="V1808" s="1">
        <f>ABS(Table1[[#This Row],[Discounts]])</f>
        <v>2335.4299999999998</v>
      </c>
    </row>
    <row r="1809" spans="1:22" ht="21.75" customHeight="1" x14ac:dyDescent="0.3">
      <c r="A1809" s="1">
        <v>1120020</v>
      </c>
      <c r="B1809" s="1" t="s">
        <v>21</v>
      </c>
      <c r="C1809" s="1">
        <v>202406</v>
      </c>
      <c r="D1809" s="1" t="s">
        <v>22</v>
      </c>
      <c r="E1809" s="1" t="s">
        <v>23</v>
      </c>
      <c r="F1809" s="1" t="s">
        <v>24</v>
      </c>
      <c r="G1809" s="1" t="s">
        <v>30</v>
      </c>
      <c r="H1809" s="1" t="s">
        <v>31</v>
      </c>
      <c r="I1809" s="5">
        <v>72.2</v>
      </c>
      <c r="J1809" s="5">
        <v>27436</v>
      </c>
      <c r="K1809" s="5">
        <v>-1060.3900000000001</v>
      </c>
      <c r="L1809" s="5">
        <v>26375.61</v>
      </c>
      <c r="M1809" s="5">
        <v>-16458.580000000002</v>
      </c>
      <c r="N1809" s="5">
        <v>-937.78</v>
      </c>
      <c r="O1809" s="5">
        <v>-269.75</v>
      </c>
      <c r="P1809" s="5">
        <f>Table1[[#This Row],[Net Sales]]+(Table1[[#This Row],[Cost of Goods Sold]]+Table1[[#This Row],[Distribution]]+Table1[[#This Row],[Warehousing]])</f>
        <v>8709.5</v>
      </c>
      <c r="Q1809" s="12">
        <f>Table1[[#This Row],[PROFIT]]/Table1[[#This Row],[Net Sales]]</f>
        <v>0.33021037238570028</v>
      </c>
      <c r="R1809" s="14">
        <f>ABS(Table1[[#This Row],[Distribution]])+ABS(Table1[[#This Row],[Warehousing]])</f>
        <v>1207.53</v>
      </c>
      <c r="S1809" s="12">
        <f>ABS(Table1[[#This Row],[Discounts]]/Table1[[#This Row],[Gross Sales]])</f>
        <v>3.8649584487534631E-2</v>
      </c>
      <c r="T1809" s="17">
        <f>Table1[[#This Row],[logistics cost]]/Table1[[#This Row],[Net Sales]]</f>
        <v>4.5782069116126603E-2</v>
      </c>
      <c r="U1809" s="1">
        <f>Table1[[#This Row],[PROFIT]]/Table1[[#This Row],[Volume]]</f>
        <v>120.63019390581717</v>
      </c>
      <c r="V1809" s="1">
        <f>ABS(Table1[[#This Row],[Discounts]])</f>
        <v>1060.3900000000001</v>
      </c>
    </row>
    <row r="1810" spans="1:22" ht="21.75" customHeight="1" x14ac:dyDescent="0.3">
      <c r="A1810" s="1">
        <v>1130010</v>
      </c>
      <c r="B1810" s="1" t="s">
        <v>26</v>
      </c>
      <c r="C1810" s="1">
        <v>202407</v>
      </c>
      <c r="D1810" s="1" t="s">
        <v>27</v>
      </c>
      <c r="E1810" s="1" t="s">
        <v>28</v>
      </c>
      <c r="F1810" s="1" t="s">
        <v>29</v>
      </c>
      <c r="G1810" s="1" t="s">
        <v>33</v>
      </c>
      <c r="H1810" s="1" t="s">
        <v>34</v>
      </c>
      <c r="I1810" s="5">
        <v>99.6</v>
      </c>
      <c r="J1810" s="5">
        <v>35856</v>
      </c>
      <c r="K1810" s="5">
        <v>-2998.14</v>
      </c>
      <c r="L1810" s="5">
        <v>32857.86</v>
      </c>
      <c r="M1810" s="5">
        <v>-20547.7</v>
      </c>
      <c r="N1810" s="5">
        <v>-744.34</v>
      </c>
      <c r="O1810" s="5">
        <v>-634.61</v>
      </c>
      <c r="P1810" s="5">
        <f>Table1[[#This Row],[Net Sales]]+(Table1[[#This Row],[Cost of Goods Sold]]+Table1[[#This Row],[Distribution]]+Table1[[#This Row],[Warehousing]])</f>
        <v>10931.21</v>
      </c>
      <c r="Q1810" s="12">
        <f>Table1[[#This Row],[PROFIT]]/Table1[[#This Row],[Net Sales]]</f>
        <v>0.33268173885943875</v>
      </c>
      <c r="R1810" s="14">
        <f>ABS(Table1[[#This Row],[Distribution]])+ABS(Table1[[#This Row],[Warehousing]])</f>
        <v>1378.95</v>
      </c>
      <c r="S1810" s="12">
        <f>ABS(Table1[[#This Row],[Discounts]]/Table1[[#This Row],[Gross Sales]])</f>
        <v>8.3616131191432394E-2</v>
      </c>
      <c r="T1810" s="17">
        <f>Table1[[#This Row],[logistics cost]]/Table1[[#This Row],[Net Sales]]</f>
        <v>4.1967127500086736E-2</v>
      </c>
      <c r="U1810" s="1">
        <f>Table1[[#This Row],[PROFIT]]/Table1[[#This Row],[Volume]]</f>
        <v>109.75110441767067</v>
      </c>
      <c r="V1810" s="1">
        <f>ABS(Table1[[#This Row],[Discounts]])</f>
        <v>2998.14</v>
      </c>
    </row>
    <row r="1811" spans="1:22" ht="21.75" customHeight="1" x14ac:dyDescent="0.3">
      <c r="A1811" s="1">
        <v>1120010</v>
      </c>
      <c r="B1811" s="1" t="s">
        <v>32</v>
      </c>
      <c r="C1811" s="1">
        <v>202412</v>
      </c>
      <c r="D1811" s="1" t="s">
        <v>22</v>
      </c>
      <c r="E1811" s="1" t="s">
        <v>17</v>
      </c>
      <c r="F1811" s="1" t="s">
        <v>18</v>
      </c>
      <c r="G1811" s="1" t="s">
        <v>36</v>
      </c>
      <c r="H1811" s="1" t="s">
        <v>37</v>
      </c>
      <c r="I1811" s="5">
        <v>279</v>
      </c>
      <c r="J1811" s="5">
        <v>133920</v>
      </c>
      <c r="K1811" s="5">
        <v>-12863.35</v>
      </c>
      <c r="L1811" s="5">
        <v>121056.65</v>
      </c>
      <c r="M1811" s="5">
        <v>-78448.53</v>
      </c>
      <c r="N1811" s="5">
        <v>-4665.93</v>
      </c>
      <c r="O1811" s="5">
        <v>-1772.58</v>
      </c>
      <c r="P1811" s="5">
        <f>Table1[[#This Row],[Net Sales]]+(Table1[[#This Row],[Cost of Goods Sold]]+Table1[[#This Row],[Distribution]]+Table1[[#This Row],[Warehousing]])</f>
        <v>36169.61</v>
      </c>
      <c r="Q1811" s="12">
        <f>Table1[[#This Row],[PROFIT]]/Table1[[#This Row],[Net Sales]]</f>
        <v>0.29878251215443352</v>
      </c>
      <c r="R1811" s="14">
        <f>ABS(Table1[[#This Row],[Distribution]])+ABS(Table1[[#This Row],[Warehousing]])</f>
        <v>6438.51</v>
      </c>
      <c r="S1811" s="12">
        <f>ABS(Table1[[#This Row],[Discounts]]/Table1[[#This Row],[Gross Sales]])</f>
        <v>9.6052494026284352E-2</v>
      </c>
      <c r="T1811" s="17">
        <f>Table1[[#This Row],[logistics cost]]/Table1[[#This Row],[Net Sales]]</f>
        <v>5.3185925762855663E-2</v>
      </c>
      <c r="U1811" s="1">
        <f>Table1[[#This Row],[PROFIT]]/Table1[[#This Row],[Volume]]</f>
        <v>129.64017921146953</v>
      </c>
      <c r="V1811" s="1">
        <f>ABS(Table1[[#This Row],[Discounts]])</f>
        <v>12863.35</v>
      </c>
    </row>
    <row r="1812" spans="1:22" ht="21.75" customHeight="1" x14ac:dyDescent="0.3">
      <c r="A1812" s="1">
        <v>1110020</v>
      </c>
      <c r="B1812" s="1" t="s">
        <v>41</v>
      </c>
      <c r="C1812" s="1">
        <v>202403</v>
      </c>
      <c r="D1812" s="1" t="s">
        <v>16</v>
      </c>
      <c r="E1812" s="1" t="s">
        <v>28</v>
      </c>
      <c r="F1812" s="1" t="s">
        <v>29</v>
      </c>
      <c r="G1812" s="1" t="s">
        <v>36</v>
      </c>
      <c r="H1812" s="1" t="s">
        <v>37</v>
      </c>
      <c r="I1812" s="5">
        <v>200.7</v>
      </c>
      <c r="J1812" s="5">
        <v>90315</v>
      </c>
      <c r="K1812" s="5">
        <v>-7226.88</v>
      </c>
      <c r="L1812" s="5">
        <v>83088.12</v>
      </c>
      <c r="M1812" s="5">
        <v>-52076.08</v>
      </c>
      <c r="N1812" s="5">
        <v>-2908.65</v>
      </c>
      <c r="O1812" s="5">
        <v>-1028.6099999999999</v>
      </c>
      <c r="P1812" s="5">
        <f>Table1[[#This Row],[Net Sales]]+(Table1[[#This Row],[Cost of Goods Sold]]+Table1[[#This Row],[Distribution]]+Table1[[#This Row],[Warehousing]])</f>
        <v>27074.779999999992</v>
      </c>
      <c r="Q1812" s="12">
        <f>Table1[[#This Row],[PROFIT]]/Table1[[#This Row],[Net Sales]]</f>
        <v>0.32585621145357474</v>
      </c>
      <c r="R1812" s="14">
        <f>ABS(Table1[[#This Row],[Distribution]])+ABS(Table1[[#This Row],[Warehousing]])</f>
        <v>3937.26</v>
      </c>
      <c r="S1812" s="12">
        <f>ABS(Table1[[#This Row],[Discounts]]/Table1[[#This Row],[Gross Sales]])</f>
        <v>8.0018601561202454E-2</v>
      </c>
      <c r="T1812" s="17">
        <f>Table1[[#This Row],[logistics cost]]/Table1[[#This Row],[Net Sales]]</f>
        <v>4.7386557789489046E-2</v>
      </c>
      <c r="U1812" s="1">
        <f>Table1[[#This Row],[PROFIT]]/Table1[[#This Row],[Volume]]</f>
        <v>134.90174389636269</v>
      </c>
      <c r="V1812" s="1">
        <f>ABS(Table1[[#This Row],[Discounts]])</f>
        <v>7226.88</v>
      </c>
    </row>
    <row r="1813" spans="1:22" ht="21.75" customHeight="1" x14ac:dyDescent="0.3">
      <c r="A1813" s="1">
        <v>1130010</v>
      </c>
      <c r="B1813" s="1" t="s">
        <v>26</v>
      </c>
      <c r="C1813" s="1">
        <v>202503</v>
      </c>
      <c r="D1813" s="1" t="s">
        <v>27</v>
      </c>
      <c r="E1813" s="1" t="s">
        <v>28</v>
      </c>
      <c r="F1813" s="1" t="s">
        <v>29</v>
      </c>
      <c r="G1813" s="1" t="s">
        <v>33</v>
      </c>
      <c r="H1813" s="1" t="s">
        <v>34</v>
      </c>
      <c r="I1813" s="5">
        <v>173.9</v>
      </c>
      <c r="J1813" s="5">
        <v>62604</v>
      </c>
      <c r="K1813" s="5">
        <v>-5459.26</v>
      </c>
      <c r="L1813" s="5">
        <v>57144.74</v>
      </c>
      <c r="M1813" s="5">
        <v>-36612.519999999997</v>
      </c>
      <c r="N1813" s="5">
        <v>-1281.49</v>
      </c>
      <c r="O1813" s="5">
        <v>-696.17</v>
      </c>
      <c r="P1813" s="5">
        <f>Table1[[#This Row],[Net Sales]]+(Table1[[#This Row],[Cost of Goods Sold]]+Table1[[#This Row],[Distribution]]+Table1[[#This Row],[Warehousing]])</f>
        <v>18554.560000000005</v>
      </c>
      <c r="Q1813" s="12">
        <f>Table1[[#This Row],[PROFIT]]/Table1[[#This Row],[Net Sales]]</f>
        <v>0.32469410132936127</v>
      </c>
      <c r="R1813" s="14">
        <f>ABS(Table1[[#This Row],[Distribution]])+ABS(Table1[[#This Row],[Warehousing]])</f>
        <v>1977.6599999999999</v>
      </c>
      <c r="S1813" s="12">
        <f>ABS(Table1[[#This Row],[Discounts]]/Table1[[#This Row],[Gross Sales]])</f>
        <v>8.7203054117947737E-2</v>
      </c>
      <c r="T1813" s="17">
        <f>Table1[[#This Row],[logistics cost]]/Table1[[#This Row],[Net Sales]]</f>
        <v>3.4607909669376394E-2</v>
      </c>
      <c r="U1813" s="1">
        <f>Table1[[#This Row],[PROFIT]]/Table1[[#This Row],[Volume]]</f>
        <v>106.69672225416909</v>
      </c>
      <c r="V1813" s="1">
        <f>ABS(Table1[[#This Row],[Discounts]])</f>
        <v>5459.26</v>
      </c>
    </row>
    <row r="1814" spans="1:22" ht="21.75" customHeight="1" x14ac:dyDescent="0.3">
      <c r="A1814" s="1">
        <v>1110010</v>
      </c>
      <c r="B1814" s="1" t="s">
        <v>15</v>
      </c>
      <c r="C1814" s="1">
        <v>202409</v>
      </c>
      <c r="D1814" s="1" t="s">
        <v>16</v>
      </c>
      <c r="E1814" s="1" t="s">
        <v>17</v>
      </c>
      <c r="F1814" s="1" t="s">
        <v>18</v>
      </c>
      <c r="G1814" s="1" t="s">
        <v>40</v>
      </c>
      <c r="H1814" s="1" t="s">
        <v>34</v>
      </c>
      <c r="I1814" s="5">
        <v>198.1</v>
      </c>
      <c r="J1814" s="5">
        <v>83202</v>
      </c>
      <c r="K1814" s="5">
        <v>-7636.25</v>
      </c>
      <c r="L1814" s="5">
        <v>75565.75</v>
      </c>
      <c r="M1814" s="5">
        <v>-47615.61</v>
      </c>
      <c r="N1814" s="5">
        <v>-2386.0700000000002</v>
      </c>
      <c r="O1814" s="5">
        <v>-791.77</v>
      </c>
      <c r="P1814" s="5">
        <f>Table1[[#This Row],[Net Sales]]+(Table1[[#This Row],[Cost of Goods Sold]]+Table1[[#This Row],[Distribution]]+Table1[[#This Row],[Warehousing]])</f>
        <v>24772.300000000003</v>
      </c>
      <c r="Q1814" s="12">
        <f>Table1[[#This Row],[PROFIT]]/Table1[[#This Row],[Net Sales]]</f>
        <v>0.32782444427534962</v>
      </c>
      <c r="R1814" s="14">
        <f>ABS(Table1[[#This Row],[Distribution]])+ABS(Table1[[#This Row],[Warehousing]])</f>
        <v>3177.84</v>
      </c>
      <c r="S1814" s="12">
        <f>ABS(Table1[[#This Row],[Discounts]]/Table1[[#This Row],[Gross Sales]])</f>
        <v>9.1779644720078837E-2</v>
      </c>
      <c r="T1814" s="17">
        <f>Table1[[#This Row],[logistics cost]]/Table1[[#This Row],[Net Sales]]</f>
        <v>4.2053972864690682E-2</v>
      </c>
      <c r="U1814" s="1">
        <f>Table1[[#This Row],[PROFIT]]/Table1[[#This Row],[Volume]]</f>
        <v>125.04946996466433</v>
      </c>
      <c r="V1814" s="1">
        <f>ABS(Table1[[#This Row],[Discounts]])</f>
        <v>7636.25</v>
      </c>
    </row>
    <row r="1815" spans="1:22" ht="21.75" customHeight="1" x14ac:dyDescent="0.3">
      <c r="A1815" s="1">
        <v>1120020</v>
      </c>
      <c r="B1815" s="1" t="s">
        <v>21</v>
      </c>
      <c r="C1815" s="1">
        <v>202404</v>
      </c>
      <c r="D1815" s="1" t="s">
        <v>22</v>
      </c>
      <c r="E1815" s="1" t="s">
        <v>23</v>
      </c>
      <c r="F1815" s="1" t="s">
        <v>24</v>
      </c>
      <c r="G1815" s="1" t="s">
        <v>33</v>
      </c>
      <c r="H1815" s="1" t="s">
        <v>34</v>
      </c>
      <c r="I1815" s="5">
        <v>157.80000000000001</v>
      </c>
      <c r="J1815" s="5">
        <v>59964</v>
      </c>
      <c r="K1815" s="5">
        <v>-4709.74</v>
      </c>
      <c r="L1815" s="5">
        <v>55254.26</v>
      </c>
      <c r="M1815" s="5">
        <v>-34433.019999999997</v>
      </c>
      <c r="N1815" s="5">
        <v>-1604.29</v>
      </c>
      <c r="O1815" s="5">
        <v>-929.4</v>
      </c>
      <c r="P1815" s="5">
        <f>Table1[[#This Row],[Net Sales]]+(Table1[[#This Row],[Cost of Goods Sold]]+Table1[[#This Row],[Distribution]]+Table1[[#This Row],[Warehousing]])</f>
        <v>18287.550000000003</v>
      </c>
      <c r="Q1815" s="12">
        <f>Table1[[#This Row],[PROFIT]]/Table1[[#This Row],[Net Sales]]</f>
        <v>0.33097086088927807</v>
      </c>
      <c r="R1815" s="14">
        <f>ABS(Table1[[#This Row],[Distribution]])+ABS(Table1[[#This Row],[Warehousing]])</f>
        <v>2533.69</v>
      </c>
      <c r="S1815" s="12">
        <f>ABS(Table1[[#This Row],[Discounts]]/Table1[[#This Row],[Gross Sales]])</f>
        <v>7.8542792342071913E-2</v>
      </c>
      <c r="T1815" s="17">
        <f>Table1[[#This Row],[logistics cost]]/Table1[[#This Row],[Net Sales]]</f>
        <v>4.5855106918452987E-2</v>
      </c>
      <c r="U1815" s="1">
        <f>Table1[[#This Row],[PROFIT]]/Table1[[#This Row],[Volume]]</f>
        <v>115.8906844106464</v>
      </c>
      <c r="V1815" s="1">
        <f>ABS(Table1[[#This Row],[Discounts]])</f>
        <v>4709.74</v>
      </c>
    </row>
    <row r="1816" spans="1:22" ht="21.75" customHeight="1" x14ac:dyDescent="0.3">
      <c r="A1816" s="1">
        <v>1110010</v>
      </c>
      <c r="B1816" s="1" t="s">
        <v>15</v>
      </c>
      <c r="C1816" s="1">
        <v>202506</v>
      </c>
      <c r="D1816" s="1" t="s">
        <v>16</v>
      </c>
      <c r="E1816" s="1" t="s">
        <v>17</v>
      </c>
      <c r="F1816" s="1" t="s">
        <v>18</v>
      </c>
      <c r="G1816" s="1" t="s">
        <v>35</v>
      </c>
      <c r="H1816" s="1" t="s">
        <v>31</v>
      </c>
      <c r="I1816" s="5">
        <v>21.9</v>
      </c>
      <c r="J1816" s="5">
        <v>9198</v>
      </c>
      <c r="K1816" s="5">
        <v>-210.04</v>
      </c>
      <c r="L1816" s="5">
        <v>8987.9599999999991</v>
      </c>
      <c r="M1816" s="5">
        <v>-5822.33</v>
      </c>
      <c r="N1816" s="5">
        <v>-321.94</v>
      </c>
      <c r="O1816" s="5">
        <v>-149.85</v>
      </c>
      <c r="P1816" s="5">
        <f>Table1[[#This Row],[Net Sales]]+(Table1[[#This Row],[Cost of Goods Sold]]+Table1[[#This Row],[Distribution]]+Table1[[#This Row],[Warehousing]])</f>
        <v>2693.8399999999992</v>
      </c>
      <c r="Q1816" s="12">
        <f>Table1[[#This Row],[PROFIT]]/Table1[[#This Row],[Net Sales]]</f>
        <v>0.29971650964178742</v>
      </c>
      <c r="R1816" s="14">
        <f>ABS(Table1[[#This Row],[Distribution]])+ABS(Table1[[#This Row],[Warehousing]])</f>
        <v>471.78999999999996</v>
      </c>
      <c r="S1816" s="12">
        <f>ABS(Table1[[#This Row],[Discounts]]/Table1[[#This Row],[Gross Sales]])</f>
        <v>2.2835398999782562E-2</v>
      </c>
      <c r="T1816" s="17">
        <f>Table1[[#This Row],[logistics cost]]/Table1[[#This Row],[Net Sales]]</f>
        <v>5.2491332849723411E-2</v>
      </c>
      <c r="U1816" s="1">
        <f>Table1[[#This Row],[PROFIT]]/Table1[[#This Row],[Volume]]</f>
        <v>123.0063926940639</v>
      </c>
      <c r="V1816" s="1">
        <f>ABS(Table1[[#This Row],[Discounts]])</f>
        <v>210.04</v>
      </c>
    </row>
    <row r="1817" spans="1:22" ht="21.75" customHeight="1" x14ac:dyDescent="0.3">
      <c r="A1817" s="1">
        <v>1110020</v>
      </c>
      <c r="B1817" s="1" t="s">
        <v>41</v>
      </c>
      <c r="C1817" s="1">
        <v>202401</v>
      </c>
      <c r="D1817" s="1" t="s">
        <v>16</v>
      </c>
      <c r="E1817" s="1" t="s">
        <v>28</v>
      </c>
      <c r="F1817" s="1" t="s">
        <v>29</v>
      </c>
      <c r="G1817" s="1" t="s">
        <v>36</v>
      </c>
      <c r="H1817" s="1" t="s">
        <v>37</v>
      </c>
      <c r="I1817" s="5">
        <v>258.5</v>
      </c>
      <c r="J1817" s="5">
        <v>116325</v>
      </c>
      <c r="K1817" s="5">
        <v>-12279.56</v>
      </c>
      <c r="L1817" s="5">
        <v>104045.44</v>
      </c>
      <c r="M1817" s="5">
        <v>-69990.42</v>
      </c>
      <c r="N1817" s="5">
        <v>-3941.8</v>
      </c>
      <c r="O1817" s="5">
        <v>-1653.27</v>
      </c>
      <c r="P1817" s="5">
        <f>Table1[[#This Row],[Net Sales]]+(Table1[[#This Row],[Cost of Goods Sold]]+Table1[[#This Row],[Distribution]]+Table1[[#This Row],[Warehousing]])</f>
        <v>28459.949999999997</v>
      </c>
      <c r="Q1817" s="12">
        <f>Table1[[#This Row],[PROFIT]]/Table1[[#This Row],[Net Sales]]</f>
        <v>0.27353385213229908</v>
      </c>
      <c r="R1817" s="14">
        <f>ABS(Table1[[#This Row],[Distribution]])+ABS(Table1[[#This Row],[Warehousing]])</f>
        <v>5595.07</v>
      </c>
      <c r="S1817" s="12">
        <f>ABS(Table1[[#This Row],[Discounts]]/Table1[[#This Row],[Gross Sales]])</f>
        <v>0.10556251880507199</v>
      </c>
      <c r="T1817" s="17">
        <f>Table1[[#This Row],[logistics cost]]/Table1[[#This Row],[Net Sales]]</f>
        <v>5.3775254350406893E-2</v>
      </c>
      <c r="U1817" s="1">
        <f>Table1[[#This Row],[PROFIT]]/Table1[[#This Row],[Volume]]</f>
        <v>110.09651837524177</v>
      </c>
      <c r="V1817" s="1">
        <f>ABS(Table1[[#This Row],[Discounts]])</f>
        <v>12279.56</v>
      </c>
    </row>
    <row r="1818" spans="1:22" ht="21.75" customHeight="1" x14ac:dyDescent="0.3">
      <c r="A1818" s="1">
        <v>1110020</v>
      </c>
      <c r="B1818" s="1" t="s">
        <v>41</v>
      </c>
      <c r="C1818" s="1">
        <v>202409</v>
      </c>
      <c r="D1818" s="1" t="s">
        <v>16</v>
      </c>
      <c r="E1818" s="1" t="s">
        <v>28</v>
      </c>
      <c r="F1818" s="1" t="s">
        <v>29</v>
      </c>
      <c r="G1818" s="1" t="s">
        <v>38</v>
      </c>
      <c r="H1818" s="1" t="s">
        <v>20</v>
      </c>
      <c r="I1818" s="5">
        <v>67.099999999999994</v>
      </c>
      <c r="J1818" s="5">
        <v>30195</v>
      </c>
      <c r="K1818" s="5">
        <v>-2693.71</v>
      </c>
      <c r="L1818" s="5">
        <v>27501.29</v>
      </c>
      <c r="M1818" s="5">
        <v>-17333.990000000002</v>
      </c>
      <c r="N1818" s="5">
        <v>-850.41</v>
      </c>
      <c r="O1818" s="5">
        <v>-477.02</v>
      </c>
      <c r="P1818" s="5">
        <f>Table1[[#This Row],[Net Sales]]+(Table1[[#This Row],[Cost of Goods Sold]]+Table1[[#This Row],[Distribution]]+Table1[[#This Row],[Warehousing]])</f>
        <v>8839.869999999999</v>
      </c>
      <c r="Q1818" s="12">
        <f>Table1[[#This Row],[PROFIT]]/Table1[[#This Row],[Net Sales]]</f>
        <v>0.32143473997037952</v>
      </c>
      <c r="R1818" s="14">
        <f>ABS(Table1[[#This Row],[Distribution]])+ABS(Table1[[#This Row],[Warehousing]])</f>
        <v>1327.4299999999998</v>
      </c>
      <c r="S1818" s="12">
        <f>ABS(Table1[[#This Row],[Discounts]]/Table1[[#This Row],[Gross Sales]])</f>
        <v>8.9210465308825967E-2</v>
      </c>
      <c r="T1818" s="17">
        <f>Table1[[#This Row],[logistics cost]]/Table1[[#This Row],[Net Sales]]</f>
        <v>4.826791761404646E-2</v>
      </c>
      <c r="U1818" s="1">
        <f>Table1[[#This Row],[PROFIT]]/Table1[[#This Row],[Volume]]</f>
        <v>131.74172876304024</v>
      </c>
      <c r="V1818" s="1">
        <f>ABS(Table1[[#This Row],[Discounts]])</f>
        <v>2693.71</v>
      </c>
    </row>
    <row r="1819" spans="1:22" ht="21.75" customHeight="1" x14ac:dyDescent="0.3">
      <c r="A1819" s="1">
        <v>1120020</v>
      </c>
      <c r="B1819" s="1" t="s">
        <v>21</v>
      </c>
      <c r="C1819" s="1">
        <v>202502</v>
      </c>
      <c r="D1819" s="1" t="s">
        <v>22</v>
      </c>
      <c r="E1819" s="1" t="s">
        <v>23</v>
      </c>
      <c r="F1819" s="1" t="s">
        <v>24</v>
      </c>
      <c r="G1819" s="1" t="s">
        <v>30</v>
      </c>
      <c r="H1819" s="1" t="s">
        <v>31</v>
      </c>
      <c r="I1819" s="5">
        <v>105.3</v>
      </c>
      <c r="J1819" s="5">
        <v>40014</v>
      </c>
      <c r="K1819" s="5">
        <v>-985.65</v>
      </c>
      <c r="L1819" s="5">
        <v>39028.35</v>
      </c>
      <c r="M1819" s="5">
        <v>-26123.73</v>
      </c>
      <c r="N1819" s="5">
        <v>-970.27</v>
      </c>
      <c r="O1819" s="5">
        <v>-435.16</v>
      </c>
      <c r="P1819" s="5">
        <f>Table1[[#This Row],[Net Sales]]+(Table1[[#This Row],[Cost of Goods Sold]]+Table1[[#This Row],[Distribution]]+Table1[[#This Row],[Warehousing]])</f>
        <v>11499.189999999999</v>
      </c>
      <c r="Q1819" s="12">
        <f>Table1[[#This Row],[PROFIT]]/Table1[[#This Row],[Net Sales]]</f>
        <v>0.29463684731739875</v>
      </c>
      <c r="R1819" s="14">
        <f>ABS(Table1[[#This Row],[Distribution]])+ABS(Table1[[#This Row],[Warehousing]])</f>
        <v>1405.43</v>
      </c>
      <c r="S1819" s="12">
        <f>ABS(Table1[[#This Row],[Discounts]]/Table1[[#This Row],[Gross Sales]])</f>
        <v>2.4632628579997002E-2</v>
      </c>
      <c r="T1819" s="17">
        <f>Table1[[#This Row],[logistics cost]]/Table1[[#This Row],[Net Sales]]</f>
        <v>3.6010489810612036E-2</v>
      </c>
      <c r="U1819" s="1">
        <f>Table1[[#This Row],[PROFIT]]/Table1[[#This Row],[Volume]]</f>
        <v>109.20408357075023</v>
      </c>
      <c r="V1819" s="1">
        <f>ABS(Table1[[#This Row],[Discounts]])</f>
        <v>985.65</v>
      </c>
    </row>
    <row r="1820" spans="1:22" ht="21.75" customHeight="1" x14ac:dyDescent="0.3">
      <c r="A1820" s="1">
        <v>1130010</v>
      </c>
      <c r="B1820" s="1" t="s">
        <v>26</v>
      </c>
      <c r="C1820" s="1">
        <v>202502</v>
      </c>
      <c r="D1820" s="1" t="s">
        <v>27</v>
      </c>
      <c r="E1820" s="1" t="s">
        <v>28</v>
      </c>
      <c r="F1820" s="1" t="s">
        <v>29</v>
      </c>
      <c r="G1820" s="1" t="s">
        <v>39</v>
      </c>
      <c r="H1820" s="1" t="s">
        <v>37</v>
      </c>
      <c r="I1820" s="5">
        <v>57.3</v>
      </c>
      <c r="J1820" s="5">
        <v>20628</v>
      </c>
      <c r="K1820" s="5">
        <v>-1839.12</v>
      </c>
      <c r="L1820" s="5">
        <v>18788.88</v>
      </c>
      <c r="M1820" s="5">
        <v>-12494.91</v>
      </c>
      <c r="N1820" s="5">
        <v>-736.44</v>
      </c>
      <c r="O1820" s="5">
        <v>-192.19</v>
      </c>
      <c r="P1820" s="5">
        <f>Table1[[#This Row],[Net Sales]]+(Table1[[#This Row],[Cost of Goods Sold]]+Table1[[#This Row],[Distribution]]+Table1[[#This Row],[Warehousing]])</f>
        <v>5365.34</v>
      </c>
      <c r="Q1820" s="12">
        <f>Table1[[#This Row],[PROFIT]]/Table1[[#This Row],[Net Sales]]</f>
        <v>0.28555933083824048</v>
      </c>
      <c r="R1820" s="14">
        <f>ABS(Table1[[#This Row],[Distribution]])+ABS(Table1[[#This Row],[Warehousing]])</f>
        <v>928.63000000000011</v>
      </c>
      <c r="S1820" s="12">
        <f>ABS(Table1[[#This Row],[Discounts]]/Table1[[#This Row],[Gross Sales]])</f>
        <v>8.9156486329261195E-2</v>
      </c>
      <c r="T1820" s="17">
        <f>Table1[[#This Row],[logistics cost]]/Table1[[#This Row],[Net Sales]]</f>
        <v>4.9424446800447927E-2</v>
      </c>
      <c r="U1820" s="1">
        <f>Table1[[#This Row],[PROFIT]]/Table1[[#This Row],[Volume]]</f>
        <v>93.635951134380463</v>
      </c>
      <c r="V1820" s="1">
        <f>ABS(Table1[[#This Row],[Discounts]])</f>
        <v>1839.12</v>
      </c>
    </row>
    <row r="1821" spans="1:22" ht="21.75" customHeight="1" x14ac:dyDescent="0.3">
      <c r="A1821" s="1">
        <v>1130010</v>
      </c>
      <c r="B1821" s="1" t="s">
        <v>26</v>
      </c>
      <c r="C1821" s="1">
        <v>202510</v>
      </c>
      <c r="D1821" s="1" t="s">
        <v>27</v>
      </c>
      <c r="E1821" s="1" t="s">
        <v>28</v>
      </c>
      <c r="F1821" s="1" t="s">
        <v>29</v>
      </c>
      <c r="G1821" s="1" t="s">
        <v>35</v>
      </c>
      <c r="H1821" s="1" t="s">
        <v>31</v>
      </c>
      <c r="I1821" s="5">
        <v>112</v>
      </c>
      <c r="J1821" s="5">
        <v>40320</v>
      </c>
      <c r="K1821" s="5">
        <v>-902.36</v>
      </c>
      <c r="L1821" s="5">
        <v>39417.64</v>
      </c>
      <c r="M1821" s="5">
        <v>-25570.19</v>
      </c>
      <c r="N1821" s="5">
        <v>-836.51</v>
      </c>
      <c r="O1821" s="5">
        <v>-733.52</v>
      </c>
      <c r="P1821" s="5">
        <f>Table1[[#This Row],[Net Sales]]+(Table1[[#This Row],[Cost of Goods Sold]]+Table1[[#This Row],[Distribution]]+Table1[[#This Row],[Warehousing]])</f>
        <v>12277.420000000002</v>
      </c>
      <c r="Q1821" s="12">
        <f>Table1[[#This Row],[PROFIT]]/Table1[[#This Row],[Net Sales]]</f>
        <v>0.31147019456263747</v>
      </c>
      <c r="R1821" s="14">
        <f>ABS(Table1[[#This Row],[Distribution]])+ABS(Table1[[#This Row],[Warehousing]])</f>
        <v>1570.03</v>
      </c>
      <c r="S1821" s="12">
        <f>ABS(Table1[[#This Row],[Discounts]]/Table1[[#This Row],[Gross Sales]])</f>
        <v>2.2379960317460319E-2</v>
      </c>
      <c r="T1821" s="17">
        <f>Table1[[#This Row],[logistics cost]]/Table1[[#This Row],[Net Sales]]</f>
        <v>3.983064435110778E-2</v>
      </c>
      <c r="U1821" s="1">
        <f>Table1[[#This Row],[PROFIT]]/Table1[[#This Row],[Volume]]</f>
        <v>109.61982142857144</v>
      </c>
      <c r="V1821" s="1">
        <f>ABS(Table1[[#This Row],[Discounts]])</f>
        <v>902.36</v>
      </c>
    </row>
    <row r="1822" spans="1:22" ht="21.75" customHeight="1" x14ac:dyDescent="0.3">
      <c r="A1822" s="1">
        <v>1120020</v>
      </c>
      <c r="B1822" s="1" t="s">
        <v>21</v>
      </c>
      <c r="C1822" s="1">
        <v>202505</v>
      </c>
      <c r="D1822" s="1" t="s">
        <v>22</v>
      </c>
      <c r="E1822" s="1" t="s">
        <v>23</v>
      </c>
      <c r="F1822" s="1" t="s">
        <v>24</v>
      </c>
      <c r="G1822" s="1" t="s">
        <v>39</v>
      </c>
      <c r="H1822" s="1" t="s">
        <v>37</v>
      </c>
      <c r="I1822" s="5">
        <v>245</v>
      </c>
      <c r="J1822" s="5">
        <v>93100</v>
      </c>
      <c r="K1822" s="5">
        <v>-7993.73</v>
      </c>
      <c r="L1822" s="5">
        <v>85106.27</v>
      </c>
      <c r="M1822" s="5">
        <v>-56812.2</v>
      </c>
      <c r="N1822" s="5">
        <v>-2323.5500000000002</v>
      </c>
      <c r="O1822" s="5">
        <v>-852.98</v>
      </c>
      <c r="P1822" s="5">
        <f>Table1[[#This Row],[Net Sales]]+(Table1[[#This Row],[Cost of Goods Sold]]+Table1[[#This Row],[Distribution]]+Table1[[#This Row],[Warehousing]])</f>
        <v>25117.54</v>
      </c>
      <c r="Q1822" s="12">
        <f>Table1[[#This Row],[PROFIT]]/Table1[[#This Row],[Net Sales]]</f>
        <v>0.2951314867870487</v>
      </c>
      <c r="R1822" s="14">
        <f>ABS(Table1[[#This Row],[Distribution]])+ABS(Table1[[#This Row],[Warehousing]])</f>
        <v>3176.53</v>
      </c>
      <c r="S1822" s="12">
        <f>ABS(Table1[[#This Row],[Discounts]]/Table1[[#This Row],[Gross Sales]])</f>
        <v>8.5861761546723953E-2</v>
      </c>
      <c r="T1822" s="17">
        <f>Table1[[#This Row],[logistics cost]]/Table1[[#This Row],[Net Sales]]</f>
        <v>3.7324277047977784E-2</v>
      </c>
      <c r="U1822" s="1">
        <f>Table1[[#This Row],[PROFIT]]/Table1[[#This Row],[Volume]]</f>
        <v>102.52057142857143</v>
      </c>
      <c r="V1822" s="1">
        <f>ABS(Table1[[#This Row],[Discounts]])</f>
        <v>7993.73</v>
      </c>
    </row>
    <row r="1823" spans="1:22" ht="21.75" customHeight="1" x14ac:dyDescent="0.3">
      <c r="A1823" s="1">
        <v>1130010</v>
      </c>
      <c r="B1823" s="1" t="s">
        <v>26</v>
      </c>
      <c r="C1823" s="1">
        <v>202510</v>
      </c>
      <c r="D1823" s="1" t="s">
        <v>27</v>
      </c>
      <c r="E1823" s="1" t="s">
        <v>28</v>
      </c>
      <c r="F1823" s="1" t="s">
        <v>29</v>
      </c>
      <c r="G1823" s="1" t="s">
        <v>36</v>
      </c>
      <c r="H1823" s="1" t="s">
        <v>37</v>
      </c>
      <c r="I1823" s="5">
        <v>260.2</v>
      </c>
      <c r="J1823" s="5">
        <v>93672</v>
      </c>
      <c r="K1823" s="5">
        <v>-8169.88</v>
      </c>
      <c r="L1823" s="5">
        <v>85502.12</v>
      </c>
      <c r="M1823" s="5">
        <v>-56239.06</v>
      </c>
      <c r="N1823" s="5">
        <v>-2270.75</v>
      </c>
      <c r="O1823" s="5">
        <v>-991.16</v>
      </c>
      <c r="P1823" s="5">
        <f>Table1[[#This Row],[Net Sales]]+(Table1[[#This Row],[Cost of Goods Sold]]+Table1[[#This Row],[Distribution]]+Table1[[#This Row],[Warehousing]])</f>
        <v>26001.149999999994</v>
      </c>
      <c r="Q1823" s="12">
        <f>Table1[[#This Row],[PROFIT]]/Table1[[#This Row],[Net Sales]]</f>
        <v>0.3040994772995102</v>
      </c>
      <c r="R1823" s="14">
        <f>ABS(Table1[[#This Row],[Distribution]])+ABS(Table1[[#This Row],[Warehousing]])</f>
        <v>3261.91</v>
      </c>
      <c r="S1823" s="12">
        <f>ABS(Table1[[#This Row],[Discounts]]/Table1[[#This Row],[Gross Sales]])</f>
        <v>8.721795200273294E-2</v>
      </c>
      <c r="T1823" s="17">
        <f>Table1[[#This Row],[logistics cost]]/Table1[[#This Row],[Net Sales]]</f>
        <v>3.8150048209330947E-2</v>
      </c>
      <c r="U1823" s="1">
        <f>Table1[[#This Row],[PROFIT]]/Table1[[#This Row],[Volume]]</f>
        <v>99.927555726364318</v>
      </c>
      <c r="V1823" s="1">
        <f>ABS(Table1[[#This Row],[Discounts]])</f>
        <v>8169.88</v>
      </c>
    </row>
    <row r="1824" spans="1:22" ht="21.75" customHeight="1" x14ac:dyDescent="0.3">
      <c r="A1824" s="1">
        <v>1120020</v>
      </c>
      <c r="B1824" s="1" t="s">
        <v>21</v>
      </c>
      <c r="C1824" s="1">
        <v>202411</v>
      </c>
      <c r="D1824" s="1" t="s">
        <v>22</v>
      </c>
      <c r="E1824" s="1" t="s">
        <v>23</v>
      </c>
      <c r="F1824" s="1" t="s">
        <v>24</v>
      </c>
      <c r="G1824" s="1" t="s">
        <v>33</v>
      </c>
      <c r="H1824" s="1" t="s">
        <v>34</v>
      </c>
      <c r="I1824" s="5">
        <v>184.8</v>
      </c>
      <c r="J1824" s="5">
        <v>70224</v>
      </c>
      <c r="K1824" s="5">
        <v>-5857.98</v>
      </c>
      <c r="L1824" s="5">
        <v>64366.02</v>
      </c>
      <c r="M1824" s="5">
        <v>-40312.06</v>
      </c>
      <c r="N1824" s="5">
        <v>-1628.34</v>
      </c>
      <c r="O1824" s="5">
        <v>-1010.18</v>
      </c>
      <c r="P1824" s="5">
        <f>Table1[[#This Row],[Net Sales]]+(Table1[[#This Row],[Cost of Goods Sold]]+Table1[[#This Row],[Distribution]]+Table1[[#This Row],[Warehousing]])</f>
        <v>21415.440000000002</v>
      </c>
      <c r="Q1824" s="12">
        <f>Table1[[#This Row],[PROFIT]]/Table1[[#This Row],[Net Sales]]</f>
        <v>0.33271344103612438</v>
      </c>
      <c r="R1824" s="14">
        <f>ABS(Table1[[#This Row],[Distribution]])+ABS(Table1[[#This Row],[Warehousing]])</f>
        <v>2638.52</v>
      </c>
      <c r="S1824" s="12">
        <f>ABS(Table1[[#This Row],[Discounts]]/Table1[[#This Row],[Gross Sales]])</f>
        <v>8.3418489405331503E-2</v>
      </c>
      <c r="T1824" s="17">
        <f>Table1[[#This Row],[logistics cost]]/Table1[[#This Row],[Net Sales]]</f>
        <v>4.0992436692528139E-2</v>
      </c>
      <c r="U1824" s="1">
        <f>Table1[[#This Row],[PROFIT]]/Table1[[#This Row],[Volume]]</f>
        <v>115.88441558441559</v>
      </c>
      <c r="V1824" s="1">
        <f>ABS(Table1[[#This Row],[Discounts]])</f>
        <v>5857.98</v>
      </c>
    </row>
    <row r="1825" spans="1:22" ht="21.75" customHeight="1" x14ac:dyDescent="0.3">
      <c r="A1825" s="1">
        <v>1110010</v>
      </c>
      <c r="B1825" s="1" t="s">
        <v>15</v>
      </c>
      <c r="C1825" s="1">
        <v>202507</v>
      </c>
      <c r="D1825" s="1" t="s">
        <v>16</v>
      </c>
      <c r="E1825" s="1" t="s">
        <v>17</v>
      </c>
      <c r="F1825" s="1" t="s">
        <v>18</v>
      </c>
      <c r="G1825" s="1" t="s">
        <v>36</v>
      </c>
      <c r="H1825" s="1" t="s">
        <v>37</v>
      </c>
      <c r="I1825" s="5">
        <v>84.7</v>
      </c>
      <c r="J1825" s="5">
        <v>35574</v>
      </c>
      <c r="K1825" s="5">
        <v>-3653.97</v>
      </c>
      <c r="L1825" s="5">
        <v>31920.03</v>
      </c>
      <c r="M1825" s="5">
        <v>-21646.09</v>
      </c>
      <c r="N1825" s="5">
        <v>-1120.3699999999999</v>
      </c>
      <c r="O1825" s="5">
        <v>-624</v>
      </c>
      <c r="P1825" s="5">
        <f>Table1[[#This Row],[Net Sales]]+(Table1[[#This Row],[Cost of Goods Sold]]+Table1[[#This Row],[Distribution]]+Table1[[#This Row],[Warehousing]])</f>
        <v>8529.57</v>
      </c>
      <c r="Q1825" s="12">
        <f>Table1[[#This Row],[PROFIT]]/Table1[[#This Row],[Net Sales]]</f>
        <v>0.26721685411949803</v>
      </c>
      <c r="R1825" s="14">
        <f>ABS(Table1[[#This Row],[Distribution]])+ABS(Table1[[#This Row],[Warehousing]])</f>
        <v>1744.37</v>
      </c>
      <c r="S1825" s="12">
        <f>ABS(Table1[[#This Row],[Discounts]]/Table1[[#This Row],[Gross Sales]])</f>
        <v>0.10271462303929836</v>
      </c>
      <c r="T1825" s="17">
        <f>Table1[[#This Row],[logistics cost]]/Table1[[#This Row],[Net Sales]]</f>
        <v>5.4648131596367548E-2</v>
      </c>
      <c r="U1825" s="1">
        <f>Table1[[#This Row],[PROFIT]]/Table1[[#This Row],[Volume]]</f>
        <v>100.70330578512396</v>
      </c>
      <c r="V1825" s="1">
        <f>ABS(Table1[[#This Row],[Discounts]])</f>
        <v>3653.97</v>
      </c>
    </row>
    <row r="1826" spans="1:22" ht="21.75" customHeight="1" x14ac:dyDescent="0.3">
      <c r="A1826" s="1">
        <v>1130010</v>
      </c>
      <c r="B1826" s="1" t="s">
        <v>26</v>
      </c>
      <c r="C1826" s="1">
        <v>202502</v>
      </c>
      <c r="D1826" s="1" t="s">
        <v>27</v>
      </c>
      <c r="E1826" s="1" t="s">
        <v>28</v>
      </c>
      <c r="F1826" s="1" t="s">
        <v>29</v>
      </c>
      <c r="G1826" s="1" t="s">
        <v>33</v>
      </c>
      <c r="H1826" s="1" t="s">
        <v>34</v>
      </c>
      <c r="I1826" s="5">
        <v>205.9</v>
      </c>
      <c r="J1826" s="5">
        <v>74124</v>
      </c>
      <c r="K1826" s="5">
        <v>-6393.62</v>
      </c>
      <c r="L1826" s="5">
        <v>67730.38</v>
      </c>
      <c r="M1826" s="5">
        <v>-45176.23</v>
      </c>
      <c r="N1826" s="5">
        <v>-2530.5100000000002</v>
      </c>
      <c r="O1826" s="5">
        <v>-1322.83</v>
      </c>
      <c r="P1826" s="5">
        <f>Table1[[#This Row],[Net Sales]]+(Table1[[#This Row],[Cost of Goods Sold]]+Table1[[#This Row],[Distribution]]+Table1[[#This Row],[Warehousing]])</f>
        <v>18700.809999999998</v>
      </c>
      <c r="Q1826" s="12">
        <f>Table1[[#This Row],[PROFIT]]/Table1[[#This Row],[Net Sales]]</f>
        <v>0.27610667473001033</v>
      </c>
      <c r="R1826" s="14">
        <f>ABS(Table1[[#This Row],[Distribution]])+ABS(Table1[[#This Row],[Warehousing]])</f>
        <v>3853.34</v>
      </c>
      <c r="S1826" s="12">
        <f>ABS(Table1[[#This Row],[Discounts]]/Table1[[#This Row],[Gross Sales]])</f>
        <v>8.6255733635529658E-2</v>
      </c>
      <c r="T1826" s="17">
        <f>Table1[[#This Row],[logistics cost]]/Table1[[#This Row],[Net Sales]]</f>
        <v>5.6892342845263823E-2</v>
      </c>
      <c r="U1826" s="1">
        <f>Table1[[#This Row],[PROFIT]]/Table1[[#This Row],[Volume]]</f>
        <v>90.824720738222425</v>
      </c>
      <c r="V1826" s="1">
        <f>ABS(Table1[[#This Row],[Discounts]])</f>
        <v>6393.62</v>
      </c>
    </row>
    <row r="1827" spans="1:22" ht="21.75" customHeight="1" x14ac:dyDescent="0.3">
      <c r="A1827" s="1">
        <v>1110020</v>
      </c>
      <c r="B1827" s="1" t="s">
        <v>41</v>
      </c>
      <c r="C1827" s="1">
        <v>202402</v>
      </c>
      <c r="D1827" s="1" t="s">
        <v>16</v>
      </c>
      <c r="E1827" s="1" t="s">
        <v>28</v>
      </c>
      <c r="F1827" s="1" t="s">
        <v>29</v>
      </c>
      <c r="G1827" s="1" t="s">
        <v>19</v>
      </c>
      <c r="H1827" s="1" t="s">
        <v>20</v>
      </c>
      <c r="I1827" s="5">
        <v>114.7</v>
      </c>
      <c r="J1827" s="5">
        <v>51615</v>
      </c>
      <c r="K1827" s="5">
        <v>-4168.1099999999997</v>
      </c>
      <c r="L1827" s="5">
        <v>47446.89</v>
      </c>
      <c r="M1827" s="5">
        <v>-30071.27</v>
      </c>
      <c r="N1827" s="5">
        <v>-1747.72</v>
      </c>
      <c r="O1827" s="5">
        <v>-679.99</v>
      </c>
      <c r="P1827" s="5">
        <f>Table1[[#This Row],[Net Sales]]+(Table1[[#This Row],[Cost of Goods Sold]]+Table1[[#This Row],[Distribution]]+Table1[[#This Row],[Warehousing]])</f>
        <v>14947.909999999996</v>
      </c>
      <c r="Q1827" s="12">
        <f>Table1[[#This Row],[PROFIT]]/Table1[[#This Row],[Net Sales]]</f>
        <v>0.31504509568488043</v>
      </c>
      <c r="R1827" s="14">
        <f>ABS(Table1[[#This Row],[Distribution]])+ABS(Table1[[#This Row],[Warehousing]])</f>
        <v>2427.71</v>
      </c>
      <c r="S1827" s="12">
        <f>ABS(Table1[[#This Row],[Discounts]]/Table1[[#This Row],[Gross Sales]])</f>
        <v>8.0753850624818366E-2</v>
      </c>
      <c r="T1827" s="17">
        <f>Table1[[#This Row],[logistics cost]]/Table1[[#This Row],[Net Sales]]</f>
        <v>5.1166894184213128E-2</v>
      </c>
      <c r="U1827" s="1">
        <f>Table1[[#This Row],[PROFIT]]/Table1[[#This Row],[Volume]]</f>
        <v>130.32179598953789</v>
      </c>
      <c r="V1827" s="1">
        <f>ABS(Table1[[#This Row],[Discounts]])</f>
        <v>4168.1099999999997</v>
      </c>
    </row>
    <row r="1828" spans="1:22" ht="21.75" customHeight="1" x14ac:dyDescent="0.3">
      <c r="A1828" s="1">
        <v>1130010</v>
      </c>
      <c r="B1828" s="1" t="s">
        <v>26</v>
      </c>
      <c r="C1828" s="1">
        <v>202509</v>
      </c>
      <c r="D1828" s="1" t="s">
        <v>27</v>
      </c>
      <c r="E1828" s="1" t="s">
        <v>28</v>
      </c>
      <c r="F1828" s="1" t="s">
        <v>29</v>
      </c>
      <c r="G1828" s="1" t="s">
        <v>40</v>
      </c>
      <c r="H1828" s="1" t="s">
        <v>34</v>
      </c>
      <c r="I1828" s="5">
        <v>82.5</v>
      </c>
      <c r="J1828" s="5">
        <v>29700</v>
      </c>
      <c r="K1828" s="5">
        <v>-2865.3</v>
      </c>
      <c r="L1828" s="5">
        <v>26834.7</v>
      </c>
      <c r="M1828" s="5">
        <v>-17181.27</v>
      </c>
      <c r="N1828" s="5">
        <v>-931.39</v>
      </c>
      <c r="O1828" s="5">
        <v>-405.8</v>
      </c>
      <c r="P1828" s="5">
        <f>Table1[[#This Row],[Net Sales]]+(Table1[[#This Row],[Cost of Goods Sold]]+Table1[[#This Row],[Distribution]]+Table1[[#This Row],[Warehousing]])</f>
        <v>8316.2400000000016</v>
      </c>
      <c r="Q1828" s="12">
        <f>Table1[[#This Row],[PROFIT]]/Table1[[#This Row],[Net Sales]]</f>
        <v>0.30990620353497528</v>
      </c>
      <c r="R1828" s="14">
        <f>ABS(Table1[[#This Row],[Distribution]])+ABS(Table1[[#This Row],[Warehousing]])</f>
        <v>1337.19</v>
      </c>
      <c r="S1828" s="12">
        <f>ABS(Table1[[#This Row],[Discounts]]/Table1[[#This Row],[Gross Sales]])</f>
        <v>9.6474747474747477E-2</v>
      </c>
      <c r="T1828" s="17">
        <f>Table1[[#This Row],[logistics cost]]/Table1[[#This Row],[Net Sales]]</f>
        <v>4.9830629744323583E-2</v>
      </c>
      <c r="U1828" s="1">
        <f>Table1[[#This Row],[PROFIT]]/Table1[[#This Row],[Volume]]</f>
        <v>100.80290909090911</v>
      </c>
      <c r="V1828" s="1">
        <f>ABS(Table1[[#This Row],[Discounts]])</f>
        <v>2865.3</v>
      </c>
    </row>
    <row r="1829" spans="1:22" ht="21.75" customHeight="1" x14ac:dyDescent="0.3">
      <c r="A1829" s="1">
        <v>1110010</v>
      </c>
      <c r="B1829" s="1" t="s">
        <v>15</v>
      </c>
      <c r="C1829" s="1">
        <v>202412</v>
      </c>
      <c r="D1829" s="1" t="s">
        <v>16</v>
      </c>
      <c r="E1829" s="1" t="s">
        <v>17</v>
      </c>
      <c r="F1829" s="1" t="s">
        <v>18</v>
      </c>
      <c r="G1829" s="1" t="s">
        <v>19</v>
      </c>
      <c r="H1829" s="1" t="s">
        <v>20</v>
      </c>
      <c r="I1829" s="5">
        <v>59.7</v>
      </c>
      <c r="J1829" s="5">
        <v>25074</v>
      </c>
      <c r="K1829" s="5">
        <v>-1914.92</v>
      </c>
      <c r="L1829" s="5">
        <v>23159.08</v>
      </c>
      <c r="M1829" s="5">
        <v>-14994.88</v>
      </c>
      <c r="N1829" s="5">
        <v>-838.48</v>
      </c>
      <c r="O1829" s="5">
        <v>-443.01</v>
      </c>
      <c r="P1829" s="5">
        <f>Table1[[#This Row],[Net Sales]]+(Table1[[#This Row],[Cost of Goods Sold]]+Table1[[#This Row],[Distribution]]+Table1[[#This Row],[Warehousing]])</f>
        <v>6882.7100000000028</v>
      </c>
      <c r="Q1829" s="12">
        <f>Table1[[#This Row],[PROFIT]]/Table1[[#This Row],[Net Sales]]</f>
        <v>0.29719272095437305</v>
      </c>
      <c r="R1829" s="14">
        <f>ABS(Table1[[#This Row],[Distribution]])+ABS(Table1[[#This Row],[Warehousing]])</f>
        <v>1281.49</v>
      </c>
      <c r="S1829" s="12">
        <f>ABS(Table1[[#This Row],[Discounts]]/Table1[[#This Row],[Gross Sales]])</f>
        <v>7.6370742601898384E-2</v>
      </c>
      <c r="T1829" s="17">
        <f>Table1[[#This Row],[logistics cost]]/Table1[[#This Row],[Net Sales]]</f>
        <v>5.5334236075008154E-2</v>
      </c>
      <c r="U1829" s="1">
        <f>Table1[[#This Row],[PROFIT]]/Table1[[#This Row],[Volume]]</f>
        <v>115.28827470686771</v>
      </c>
      <c r="V1829" s="1">
        <f>ABS(Table1[[#This Row],[Discounts]])</f>
        <v>1914.92</v>
      </c>
    </row>
    <row r="1830" spans="1:22" ht="21.75" customHeight="1" x14ac:dyDescent="0.3">
      <c r="A1830" s="1">
        <v>1120020</v>
      </c>
      <c r="B1830" s="1" t="s">
        <v>21</v>
      </c>
      <c r="C1830" s="1">
        <v>202406</v>
      </c>
      <c r="D1830" s="1" t="s">
        <v>22</v>
      </c>
      <c r="E1830" s="1" t="s">
        <v>23</v>
      </c>
      <c r="F1830" s="1" t="s">
        <v>24</v>
      </c>
      <c r="G1830" s="1" t="s">
        <v>19</v>
      </c>
      <c r="H1830" s="1" t="s">
        <v>20</v>
      </c>
      <c r="I1830" s="5">
        <v>35.9</v>
      </c>
      <c r="J1830" s="5">
        <v>13642</v>
      </c>
      <c r="K1830" s="5">
        <v>-1041.1400000000001</v>
      </c>
      <c r="L1830" s="5">
        <v>12600.86</v>
      </c>
      <c r="M1830" s="5">
        <v>-8150.93</v>
      </c>
      <c r="N1830" s="5">
        <v>-372.38</v>
      </c>
      <c r="O1830" s="5">
        <v>-193.96</v>
      </c>
      <c r="P1830" s="5">
        <f>Table1[[#This Row],[Net Sales]]+(Table1[[#This Row],[Cost of Goods Sold]]+Table1[[#This Row],[Distribution]]+Table1[[#This Row],[Warehousing]])</f>
        <v>3883.590000000002</v>
      </c>
      <c r="Q1830" s="12">
        <f>Table1[[#This Row],[PROFIT]]/Table1[[#This Row],[Net Sales]]</f>
        <v>0.30820039267161142</v>
      </c>
      <c r="R1830" s="14">
        <f>ABS(Table1[[#This Row],[Distribution]])+ABS(Table1[[#This Row],[Warehousing]])</f>
        <v>566.34</v>
      </c>
      <c r="S1830" s="12">
        <f>ABS(Table1[[#This Row],[Discounts]]/Table1[[#This Row],[Gross Sales]])</f>
        <v>7.6318721595074038E-2</v>
      </c>
      <c r="T1830" s="17">
        <f>Table1[[#This Row],[logistics cost]]/Table1[[#This Row],[Net Sales]]</f>
        <v>4.4944551403634354E-2</v>
      </c>
      <c r="U1830" s="1">
        <f>Table1[[#This Row],[PROFIT]]/Table1[[#This Row],[Volume]]</f>
        <v>108.17799442896941</v>
      </c>
      <c r="V1830" s="1">
        <f>ABS(Table1[[#This Row],[Discounts]])</f>
        <v>1041.1400000000001</v>
      </c>
    </row>
    <row r="1831" spans="1:22" ht="21.75" customHeight="1" x14ac:dyDescent="0.3">
      <c r="A1831" s="1">
        <v>1110020</v>
      </c>
      <c r="B1831" s="1" t="s">
        <v>41</v>
      </c>
      <c r="C1831" s="1">
        <v>202409</v>
      </c>
      <c r="D1831" s="1" t="s">
        <v>16</v>
      </c>
      <c r="E1831" s="1" t="s">
        <v>28</v>
      </c>
      <c r="F1831" s="1" t="s">
        <v>29</v>
      </c>
      <c r="G1831" s="1" t="s">
        <v>42</v>
      </c>
      <c r="H1831" s="1" t="s">
        <v>20</v>
      </c>
      <c r="I1831" s="5">
        <v>51.8</v>
      </c>
      <c r="J1831" s="5">
        <v>23310</v>
      </c>
      <c r="K1831" s="5">
        <v>-1453.14</v>
      </c>
      <c r="L1831" s="5">
        <v>21856.86</v>
      </c>
      <c r="M1831" s="5">
        <v>-14356.49</v>
      </c>
      <c r="N1831" s="5">
        <v>-751.62</v>
      </c>
      <c r="O1831" s="5">
        <v>-363.63</v>
      </c>
      <c r="P1831" s="5">
        <f>Table1[[#This Row],[Net Sales]]+(Table1[[#This Row],[Cost of Goods Sold]]+Table1[[#This Row],[Distribution]]+Table1[[#This Row],[Warehousing]])</f>
        <v>6385.1200000000008</v>
      </c>
      <c r="Q1831" s="12">
        <f>Table1[[#This Row],[PROFIT]]/Table1[[#This Row],[Net Sales]]</f>
        <v>0.29213345375319238</v>
      </c>
      <c r="R1831" s="14">
        <f>ABS(Table1[[#This Row],[Distribution]])+ABS(Table1[[#This Row],[Warehousing]])</f>
        <v>1115.25</v>
      </c>
      <c r="S1831" s="12">
        <f>ABS(Table1[[#This Row],[Discounts]]/Table1[[#This Row],[Gross Sales]])</f>
        <v>6.2339768339768342E-2</v>
      </c>
      <c r="T1831" s="17">
        <f>Table1[[#This Row],[logistics cost]]/Table1[[#This Row],[Net Sales]]</f>
        <v>5.1025170129652658E-2</v>
      </c>
      <c r="U1831" s="1">
        <f>Table1[[#This Row],[PROFIT]]/Table1[[#This Row],[Volume]]</f>
        <v>123.26486486486489</v>
      </c>
      <c r="V1831" s="1">
        <f>ABS(Table1[[#This Row],[Discounts]])</f>
        <v>1453.14</v>
      </c>
    </row>
    <row r="1832" spans="1:22" ht="21.75" customHeight="1" x14ac:dyDescent="0.3">
      <c r="A1832" s="1">
        <v>1120020</v>
      </c>
      <c r="B1832" s="1" t="s">
        <v>21</v>
      </c>
      <c r="C1832" s="1">
        <v>202506</v>
      </c>
      <c r="D1832" s="1" t="s">
        <v>22</v>
      </c>
      <c r="E1832" s="1" t="s">
        <v>23</v>
      </c>
      <c r="F1832" s="1" t="s">
        <v>24</v>
      </c>
      <c r="G1832" s="1" t="s">
        <v>43</v>
      </c>
      <c r="H1832" s="1" t="s">
        <v>31</v>
      </c>
      <c r="I1832" s="5">
        <v>64.2</v>
      </c>
      <c r="J1832" s="5">
        <v>24396</v>
      </c>
      <c r="K1832" s="5">
        <v>-752.36</v>
      </c>
      <c r="L1832" s="5">
        <v>23643.64</v>
      </c>
      <c r="M1832" s="5">
        <v>-15874.85</v>
      </c>
      <c r="N1832" s="5">
        <v>-744.58</v>
      </c>
      <c r="O1832" s="5">
        <v>-339.63</v>
      </c>
      <c r="P1832" s="5">
        <f>Table1[[#This Row],[Net Sales]]+(Table1[[#This Row],[Cost of Goods Sold]]+Table1[[#This Row],[Distribution]]+Table1[[#This Row],[Warehousing]])</f>
        <v>6684.5799999999981</v>
      </c>
      <c r="Q1832" s="12">
        <f>Table1[[#This Row],[PROFIT]]/Table1[[#This Row],[Net Sales]]</f>
        <v>0.28272211892923416</v>
      </c>
      <c r="R1832" s="14">
        <f>ABS(Table1[[#This Row],[Distribution]])+ABS(Table1[[#This Row],[Warehousing]])</f>
        <v>1084.21</v>
      </c>
      <c r="S1832" s="12">
        <f>ABS(Table1[[#This Row],[Discounts]]/Table1[[#This Row],[Gross Sales]])</f>
        <v>3.0839481882275782E-2</v>
      </c>
      <c r="T1832" s="17">
        <f>Table1[[#This Row],[logistics cost]]/Table1[[#This Row],[Net Sales]]</f>
        <v>4.5856306389371521E-2</v>
      </c>
      <c r="U1832" s="1">
        <f>Table1[[#This Row],[PROFIT]]/Table1[[#This Row],[Volume]]</f>
        <v>104.12118380062302</v>
      </c>
      <c r="V1832" s="1">
        <f>ABS(Table1[[#This Row],[Discounts]])</f>
        <v>752.36</v>
      </c>
    </row>
    <row r="1833" spans="1:22" ht="21.75" customHeight="1" x14ac:dyDescent="0.3">
      <c r="A1833" s="1">
        <v>1120020</v>
      </c>
      <c r="B1833" s="1" t="s">
        <v>21</v>
      </c>
      <c r="C1833" s="1">
        <v>202411</v>
      </c>
      <c r="D1833" s="1" t="s">
        <v>22</v>
      </c>
      <c r="E1833" s="1" t="s">
        <v>23</v>
      </c>
      <c r="F1833" s="1" t="s">
        <v>24</v>
      </c>
      <c r="G1833" s="1" t="s">
        <v>36</v>
      </c>
      <c r="H1833" s="1" t="s">
        <v>37</v>
      </c>
      <c r="I1833" s="5">
        <v>179</v>
      </c>
      <c r="J1833" s="5">
        <v>68020</v>
      </c>
      <c r="K1833" s="5">
        <v>-5975.29</v>
      </c>
      <c r="L1833" s="5">
        <v>62044.71</v>
      </c>
      <c r="M1833" s="5">
        <v>-42168.78</v>
      </c>
      <c r="N1833" s="5">
        <v>-1288.27</v>
      </c>
      <c r="O1833" s="5">
        <v>-1019.58</v>
      </c>
      <c r="P1833" s="5">
        <f>Table1[[#This Row],[Net Sales]]+(Table1[[#This Row],[Cost of Goods Sold]]+Table1[[#This Row],[Distribution]]+Table1[[#This Row],[Warehousing]])</f>
        <v>17568.080000000002</v>
      </c>
      <c r="Q1833" s="12">
        <f>Table1[[#This Row],[PROFIT]]/Table1[[#This Row],[Net Sales]]</f>
        <v>0.28315193994782151</v>
      </c>
      <c r="R1833" s="14">
        <f>ABS(Table1[[#This Row],[Distribution]])+ABS(Table1[[#This Row],[Warehousing]])</f>
        <v>2307.85</v>
      </c>
      <c r="S1833" s="12">
        <f>ABS(Table1[[#This Row],[Discounts]]/Table1[[#This Row],[Gross Sales]])</f>
        <v>8.7846074683916489E-2</v>
      </c>
      <c r="T1833" s="17">
        <f>Table1[[#This Row],[logistics cost]]/Table1[[#This Row],[Net Sales]]</f>
        <v>3.7196563574880111E-2</v>
      </c>
      <c r="U1833" s="1">
        <f>Table1[[#This Row],[PROFIT]]/Table1[[#This Row],[Volume]]</f>
        <v>98.145698324022362</v>
      </c>
      <c r="V1833" s="1">
        <f>ABS(Table1[[#This Row],[Discounts]])</f>
        <v>5975.29</v>
      </c>
    </row>
    <row r="1834" spans="1:22" ht="21.75" customHeight="1" x14ac:dyDescent="0.3">
      <c r="A1834" s="1">
        <v>1120010</v>
      </c>
      <c r="B1834" s="1" t="s">
        <v>32</v>
      </c>
      <c r="C1834" s="1">
        <v>202509</v>
      </c>
      <c r="D1834" s="1" t="s">
        <v>22</v>
      </c>
      <c r="E1834" s="1" t="s">
        <v>17</v>
      </c>
      <c r="F1834" s="1" t="s">
        <v>18</v>
      </c>
      <c r="G1834" s="1" t="s">
        <v>42</v>
      </c>
      <c r="H1834" s="1" t="s">
        <v>20</v>
      </c>
      <c r="I1834" s="5">
        <v>30.5</v>
      </c>
      <c r="J1834" s="5">
        <v>14640</v>
      </c>
      <c r="K1834" s="5">
        <v>-1152.99</v>
      </c>
      <c r="L1834" s="5">
        <v>13487.01</v>
      </c>
      <c r="M1834" s="5">
        <v>-8554.1200000000008</v>
      </c>
      <c r="N1834" s="5">
        <v>-283.73</v>
      </c>
      <c r="O1834" s="5">
        <v>-171.19</v>
      </c>
      <c r="P1834" s="5">
        <f>Table1[[#This Row],[Net Sales]]+(Table1[[#This Row],[Cost of Goods Sold]]+Table1[[#This Row],[Distribution]]+Table1[[#This Row],[Warehousing]])</f>
        <v>4477.9699999999993</v>
      </c>
      <c r="Q1834" s="12">
        <f>Table1[[#This Row],[PROFIT]]/Table1[[#This Row],[Net Sales]]</f>
        <v>0.33202095942688553</v>
      </c>
      <c r="R1834" s="14">
        <f>ABS(Table1[[#This Row],[Distribution]])+ABS(Table1[[#This Row],[Warehousing]])</f>
        <v>454.92</v>
      </c>
      <c r="S1834" s="12">
        <f>ABS(Table1[[#This Row],[Discounts]]/Table1[[#This Row],[Gross Sales]])</f>
        <v>7.8756147540983604E-2</v>
      </c>
      <c r="T1834" s="17">
        <f>Table1[[#This Row],[logistics cost]]/Table1[[#This Row],[Net Sales]]</f>
        <v>3.373023375826073E-2</v>
      </c>
      <c r="U1834" s="1">
        <f>Table1[[#This Row],[PROFIT]]/Table1[[#This Row],[Volume]]</f>
        <v>146.81868852459013</v>
      </c>
      <c r="V1834" s="1">
        <f>ABS(Table1[[#This Row],[Discounts]])</f>
        <v>1152.99</v>
      </c>
    </row>
    <row r="1835" spans="1:22" ht="21.75" customHeight="1" x14ac:dyDescent="0.3">
      <c r="A1835" s="1">
        <v>1110010</v>
      </c>
      <c r="B1835" s="1" t="s">
        <v>15</v>
      </c>
      <c r="C1835" s="1">
        <v>202501</v>
      </c>
      <c r="D1835" s="1" t="s">
        <v>16</v>
      </c>
      <c r="E1835" s="1" t="s">
        <v>17</v>
      </c>
      <c r="F1835" s="1" t="s">
        <v>18</v>
      </c>
      <c r="G1835" s="1" t="s">
        <v>40</v>
      </c>
      <c r="H1835" s="1" t="s">
        <v>34</v>
      </c>
      <c r="I1835" s="5">
        <v>231.9</v>
      </c>
      <c r="J1835" s="5">
        <v>97398</v>
      </c>
      <c r="K1835" s="5">
        <v>-7787.58</v>
      </c>
      <c r="L1835" s="5">
        <v>89610.42</v>
      </c>
      <c r="M1835" s="5">
        <v>-58013.62</v>
      </c>
      <c r="N1835" s="5">
        <v>-1860.88</v>
      </c>
      <c r="O1835" s="5">
        <v>-1499.19</v>
      </c>
      <c r="P1835" s="5">
        <f>Table1[[#This Row],[Net Sales]]+(Table1[[#This Row],[Cost of Goods Sold]]+Table1[[#This Row],[Distribution]]+Table1[[#This Row],[Warehousing]])</f>
        <v>28236.729999999996</v>
      </c>
      <c r="Q1835" s="12">
        <f>Table1[[#This Row],[PROFIT]]/Table1[[#This Row],[Net Sales]]</f>
        <v>0.31510543081931763</v>
      </c>
      <c r="R1835" s="14">
        <f>ABS(Table1[[#This Row],[Distribution]])+ABS(Table1[[#This Row],[Warehousing]])</f>
        <v>3360.07</v>
      </c>
      <c r="S1835" s="12">
        <f>ABS(Table1[[#This Row],[Discounts]]/Table1[[#This Row],[Gross Sales]])</f>
        <v>7.9956261935563364E-2</v>
      </c>
      <c r="T1835" s="17">
        <f>Table1[[#This Row],[logistics cost]]/Table1[[#This Row],[Net Sales]]</f>
        <v>3.7496420617155912E-2</v>
      </c>
      <c r="U1835" s="1">
        <f>Table1[[#This Row],[PROFIT]]/Table1[[#This Row],[Volume]]</f>
        <v>121.76252695127208</v>
      </c>
      <c r="V1835" s="1">
        <f>ABS(Table1[[#This Row],[Discounts]])</f>
        <v>7787.58</v>
      </c>
    </row>
    <row r="1836" spans="1:22" ht="21.75" customHeight="1" x14ac:dyDescent="0.3">
      <c r="A1836" s="1">
        <v>1110020</v>
      </c>
      <c r="B1836" s="1" t="s">
        <v>41</v>
      </c>
      <c r="C1836" s="1">
        <v>202512</v>
      </c>
      <c r="D1836" s="1" t="s">
        <v>16</v>
      </c>
      <c r="E1836" s="1" t="s">
        <v>28</v>
      </c>
      <c r="F1836" s="1" t="s">
        <v>29</v>
      </c>
      <c r="G1836" s="1" t="s">
        <v>33</v>
      </c>
      <c r="H1836" s="1" t="s">
        <v>34</v>
      </c>
      <c r="I1836" s="5">
        <v>135.69999999999999</v>
      </c>
      <c r="J1836" s="5">
        <v>61065</v>
      </c>
      <c r="K1836" s="5">
        <v>-4960.67</v>
      </c>
      <c r="L1836" s="5">
        <v>56104.33</v>
      </c>
      <c r="M1836" s="5">
        <v>-35630.31</v>
      </c>
      <c r="N1836" s="5">
        <v>-2170.37</v>
      </c>
      <c r="O1836" s="5">
        <v>-781.63</v>
      </c>
      <c r="P1836" s="5">
        <f>Table1[[#This Row],[Net Sales]]+(Table1[[#This Row],[Cost of Goods Sold]]+Table1[[#This Row],[Distribution]]+Table1[[#This Row],[Warehousing]])</f>
        <v>17522.020000000004</v>
      </c>
      <c r="Q1836" s="12">
        <f>Table1[[#This Row],[PROFIT]]/Table1[[#This Row],[Net Sales]]</f>
        <v>0.31231136705491364</v>
      </c>
      <c r="R1836" s="14">
        <f>ABS(Table1[[#This Row],[Distribution]])+ABS(Table1[[#This Row],[Warehousing]])</f>
        <v>2952</v>
      </c>
      <c r="S1836" s="12">
        <f>ABS(Table1[[#This Row],[Discounts]]/Table1[[#This Row],[Gross Sales]])</f>
        <v>8.1235896176205677E-2</v>
      </c>
      <c r="T1836" s="17">
        <f>Table1[[#This Row],[logistics cost]]/Table1[[#This Row],[Net Sales]]</f>
        <v>5.261625974323194E-2</v>
      </c>
      <c r="U1836" s="1">
        <f>Table1[[#This Row],[PROFIT]]/Table1[[#This Row],[Volume]]</f>
        <v>129.12321296978632</v>
      </c>
      <c r="V1836" s="1">
        <f>ABS(Table1[[#This Row],[Discounts]])</f>
        <v>4960.67</v>
      </c>
    </row>
    <row r="1837" spans="1:22" ht="21.75" customHeight="1" x14ac:dyDescent="0.3">
      <c r="A1837" s="1">
        <v>1130010</v>
      </c>
      <c r="B1837" s="1" t="s">
        <v>26</v>
      </c>
      <c r="C1837" s="1">
        <v>202405</v>
      </c>
      <c r="D1837" s="1" t="s">
        <v>27</v>
      </c>
      <c r="E1837" s="1" t="s">
        <v>28</v>
      </c>
      <c r="F1837" s="1" t="s">
        <v>29</v>
      </c>
      <c r="G1837" s="1" t="s">
        <v>30</v>
      </c>
      <c r="H1837" s="1" t="s">
        <v>31</v>
      </c>
      <c r="I1837" s="5">
        <v>48.8</v>
      </c>
      <c r="J1837" s="5">
        <v>17568</v>
      </c>
      <c r="K1837" s="5">
        <v>-637.79999999999995</v>
      </c>
      <c r="L1837" s="5">
        <v>16930.2</v>
      </c>
      <c r="M1837" s="5">
        <v>-10795.54</v>
      </c>
      <c r="N1837" s="5">
        <v>-554.74</v>
      </c>
      <c r="O1837" s="5">
        <v>-276.63</v>
      </c>
      <c r="P1837" s="5">
        <f>Table1[[#This Row],[Net Sales]]+(Table1[[#This Row],[Cost of Goods Sold]]+Table1[[#This Row],[Distribution]]+Table1[[#This Row],[Warehousing]])</f>
        <v>5303.2900000000009</v>
      </c>
      <c r="Q1837" s="12">
        <f>Table1[[#This Row],[PROFIT]]/Table1[[#This Row],[Net Sales]]</f>
        <v>0.31324437986556569</v>
      </c>
      <c r="R1837" s="14">
        <f>ABS(Table1[[#This Row],[Distribution]])+ABS(Table1[[#This Row],[Warehousing]])</f>
        <v>831.37</v>
      </c>
      <c r="S1837" s="12">
        <f>ABS(Table1[[#This Row],[Discounts]]/Table1[[#This Row],[Gross Sales]])</f>
        <v>3.6304644808743167E-2</v>
      </c>
      <c r="T1837" s="17">
        <f>Table1[[#This Row],[logistics cost]]/Table1[[#This Row],[Net Sales]]</f>
        <v>4.9105740038511064E-2</v>
      </c>
      <c r="U1837" s="1">
        <f>Table1[[#This Row],[PROFIT]]/Table1[[#This Row],[Volume]]</f>
        <v>108.67397540983609</v>
      </c>
      <c r="V1837" s="1">
        <f>ABS(Table1[[#This Row],[Discounts]])</f>
        <v>637.79999999999995</v>
      </c>
    </row>
    <row r="1838" spans="1:22" ht="21.75" customHeight="1" x14ac:dyDescent="0.3">
      <c r="A1838" s="1">
        <v>1110020</v>
      </c>
      <c r="B1838" s="1" t="s">
        <v>41</v>
      </c>
      <c r="C1838" s="1">
        <v>202408</v>
      </c>
      <c r="D1838" s="1" t="s">
        <v>16</v>
      </c>
      <c r="E1838" s="1" t="s">
        <v>28</v>
      </c>
      <c r="F1838" s="1" t="s">
        <v>29</v>
      </c>
      <c r="G1838" s="1" t="s">
        <v>40</v>
      </c>
      <c r="H1838" s="1" t="s">
        <v>34</v>
      </c>
      <c r="I1838" s="5">
        <v>266.60000000000002</v>
      </c>
      <c r="J1838" s="5">
        <v>119970</v>
      </c>
      <c r="K1838" s="5">
        <v>-9098.17</v>
      </c>
      <c r="L1838" s="5">
        <v>110871.83</v>
      </c>
      <c r="M1838" s="5">
        <v>-75129.91</v>
      </c>
      <c r="N1838" s="5">
        <v>-4265.84</v>
      </c>
      <c r="O1838" s="5">
        <v>-2144.86</v>
      </c>
      <c r="P1838" s="5">
        <f>Table1[[#This Row],[Net Sales]]+(Table1[[#This Row],[Cost of Goods Sold]]+Table1[[#This Row],[Distribution]]+Table1[[#This Row],[Warehousing]])</f>
        <v>29331.22</v>
      </c>
      <c r="Q1838" s="12">
        <f>Table1[[#This Row],[PROFIT]]/Table1[[#This Row],[Net Sales]]</f>
        <v>0.26455069786437185</v>
      </c>
      <c r="R1838" s="14">
        <f>ABS(Table1[[#This Row],[Distribution]])+ABS(Table1[[#This Row],[Warehousing]])</f>
        <v>6410.7000000000007</v>
      </c>
      <c r="S1838" s="12">
        <f>ABS(Table1[[#This Row],[Discounts]]/Table1[[#This Row],[Gross Sales]])</f>
        <v>7.5837042593981829E-2</v>
      </c>
      <c r="T1838" s="17">
        <f>Table1[[#This Row],[logistics cost]]/Table1[[#This Row],[Net Sales]]</f>
        <v>5.7820818868056935E-2</v>
      </c>
      <c r="U1838" s="1">
        <f>Table1[[#This Row],[PROFIT]]/Table1[[#This Row],[Volume]]</f>
        <v>110.01957989497375</v>
      </c>
      <c r="V1838" s="1">
        <f>ABS(Table1[[#This Row],[Discounts]])</f>
        <v>9098.17</v>
      </c>
    </row>
    <row r="1839" spans="1:22" ht="21.75" customHeight="1" x14ac:dyDescent="0.3">
      <c r="A1839" s="1">
        <v>1120010</v>
      </c>
      <c r="B1839" s="1" t="s">
        <v>32</v>
      </c>
      <c r="C1839" s="1">
        <v>202409</v>
      </c>
      <c r="D1839" s="1" t="s">
        <v>22</v>
      </c>
      <c r="E1839" s="1" t="s">
        <v>17</v>
      </c>
      <c r="F1839" s="1" t="s">
        <v>18</v>
      </c>
      <c r="G1839" s="1" t="s">
        <v>30</v>
      </c>
      <c r="H1839" s="1" t="s">
        <v>31</v>
      </c>
      <c r="I1839" s="5">
        <v>18.8</v>
      </c>
      <c r="J1839" s="5">
        <v>9024</v>
      </c>
      <c r="K1839" s="5">
        <v>-303.3</v>
      </c>
      <c r="L1839" s="5">
        <v>8720.7000000000007</v>
      </c>
      <c r="M1839" s="5">
        <v>-5578.39</v>
      </c>
      <c r="N1839" s="5">
        <v>-267.38</v>
      </c>
      <c r="O1839" s="5">
        <v>-116.67</v>
      </c>
      <c r="P1839" s="5">
        <f>Table1[[#This Row],[Net Sales]]+(Table1[[#This Row],[Cost of Goods Sold]]+Table1[[#This Row],[Distribution]]+Table1[[#This Row],[Warehousing]])</f>
        <v>2758.26</v>
      </c>
      <c r="Q1839" s="12">
        <f>Table1[[#This Row],[PROFIT]]/Table1[[#This Row],[Net Sales]]</f>
        <v>0.31628883002511265</v>
      </c>
      <c r="R1839" s="14">
        <f>ABS(Table1[[#This Row],[Distribution]])+ABS(Table1[[#This Row],[Warehousing]])</f>
        <v>384.05</v>
      </c>
      <c r="S1839" s="12">
        <f>ABS(Table1[[#This Row],[Discounts]]/Table1[[#This Row],[Gross Sales]])</f>
        <v>3.3610372340425534E-2</v>
      </c>
      <c r="T1839" s="17">
        <f>Table1[[#This Row],[logistics cost]]/Table1[[#This Row],[Net Sales]]</f>
        <v>4.4038895960186682E-2</v>
      </c>
      <c r="U1839" s="1">
        <f>Table1[[#This Row],[PROFIT]]/Table1[[#This Row],[Volume]]</f>
        <v>146.71595744680852</v>
      </c>
      <c r="V1839" s="1">
        <f>ABS(Table1[[#This Row],[Discounts]])</f>
        <v>303.3</v>
      </c>
    </row>
    <row r="1840" spans="1:22" ht="21.75" customHeight="1" x14ac:dyDescent="0.3">
      <c r="A1840" s="1">
        <v>1120020</v>
      </c>
      <c r="B1840" s="1" t="s">
        <v>21</v>
      </c>
      <c r="C1840" s="1">
        <v>202501</v>
      </c>
      <c r="D1840" s="1" t="s">
        <v>22</v>
      </c>
      <c r="E1840" s="1" t="s">
        <v>23</v>
      </c>
      <c r="F1840" s="1" t="s">
        <v>24</v>
      </c>
      <c r="G1840" s="1" t="s">
        <v>39</v>
      </c>
      <c r="H1840" s="1" t="s">
        <v>37</v>
      </c>
      <c r="I1840" s="5">
        <v>91.9</v>
      </c>
      <c r="J1840" s="5">
        <v>34922</v>
      </c>
      <c r="K1840" s="5">
        <v>-3597.59</v>
      </c>
      <c r="L1840" s="5">
        <v>31324.41</v>
      </c>
      <c r="M1840" s="5">
        <v>-20179.78</v>
      </c>
      <c r="N1840" s="5">
        <v>-995.57</v>
      </c>
      <c r="O1840" s="5">
        <v>-585.24</v>
      </c>
      <c r="P1840" s="5">
        <f>Table1[[#This Row],[Net Sales]]+(Table1[[#This Row],[Cost of Goods Sold]]+Table1[[#This Row],[Distribution]]+Table1[[#This Row],[Warehousing]])</f>
        <v>9563.82</v>
      </c>
      <c r="Q1840" s="12">
        <f>Table1[[#This Row],[PROFIT]]/Table1[[#This Row],[Net Sales]]</f>
        <v>0.30531524775726021</v>
      </c>
      <c r="R1840" s="14">
        <f>ABS(Table1[[#This Row],[Distribution]])+ABS(Table1[[#This Row],[Warehousing]])</f>
        <v>1580.81</v>
      </c>
      <c r="S1840" s="12">
        <f>ABS(Table1[[#This Row],[Discounts]]/Table1[[#This Row],[Gross Sales]])</f>
        <v>0.10301786839241739</v>
      </c>
      <c r="T1840" s="17">
        <f>Table1[[#This Row],[logistics cost]]/Table1[[#This Row],[Net Sales]]</f>
        <v>5.0465754981498454E-2</v>
      </c>
      <c r="U1840" s="1">
        <f>Table1[[#This Row],[PROFIT]]/Table1[[#This Row],[Volume]]</f>
        <v>104.0676822633297</v>
      </c>
      <c r="V1840" s="1">
        <f>ABS(Table1[[#This Row],[Discounts]])</f>
        <v>3597.59</v>
      </c>
    </row>
    <row r="1841" spans="1:22" ht="21.75" customHeight="1" x14ac:dyDescent="0.3">
      <c r="A1841" s="1">
        <v>1110020</v>
      </c>
      <c r="B1841" s="1" t="s">
        <v>41</v>
      </c>
      <c r="C1841" s="1">
        <v>202404</v>
      </c>
      <c r="D1841" s="1" t="s">
        <v>16</v>
      </c>
      <c r="E1841" s="1" t="s">
        <v>28</v>
      </c>
      <c r="F1841" s="1" t="s">
        <v>29</v>
      </c>
      <c r="G1841" s="1" t="s">
        <v>40</v>
      </c>
      <c r="H1841" s="1" t="s">
        <v>34</v>
      </c>
      <c r="I1841" s="5">
        <v>105.9</v>
      </c>
      <c r="J1841" s="5">
        <v>47655</v>
      </c>
      <c r="K1841" s="5">
        <v>-4753.25</v>
      </c>
      <c r="L1841" s="5">
        <v>42901.75</v>
      </c>
      <c r="M1841" s="5">
        <v>-27897.67</v>
      </c>
      <c r="N1841" s="5">
        <v>-1338.48</v>
      </c>
      <c r="O1841" s="5">
        <v>-596.86</v>
      </c>
      <c r="P1841" s="5">
        <f>Table1[[#This Row],[Net Sales]]+(Table1[[#This Row],[Cost of Goods Sold]]+Table1[[#This Row],[Distribution]]+Table1[[#This Row],[Warehousing]])</f>
        <v>13068.740000000002</v>
      </c>
      <c r="Q1841" s="12">
        <f>Table1[[#This Row],[PROFIT]]/Table1[[#This Row],[Net Sales]]</f>
        <v>0.30462020780038113</v>
      </c>
      <c r="R1841" s="14">
        <f>ABS(Table1[[#This Row],[Distribution]])+ABS(Table1[[#This Row],[Warehousing]])</f>
        <v>1935.3400000000001</v>
      </c>
      <c r="S1841" s="12">
        <f>ABS(Table1[[#This Row],[Discounts]]/Table1[[#This Row],[Gross Sales]])</f>
        <v>9.9742944077221701E-2</v>
      </c>
      <c r="T1841" s="17">
        <f>Table1[[#This Row],[logistics cost]]/Table1[[#This Row],[Net Sales]]</f>
        <v>4.5110980321315566E-2</v>
      </c>
      <c r="U1841" s="1">
        <f>Table1[[#This Row],[PROFIT]]/Table1[[#This Row],[Volume]]</f>
        <v>123.40642115203022</v>
      </c>
      <c r="V1841" s="1">
        <f>ABS(Table1[[#This Row],[Discounts]])</f>
        <v>4753.25</v>
      </c>
    </row>
    <row r="1842" spans="1:22" ht="21.75" customHeight="1" x14ac:dyDescent="0.3">
      <c r="A1842" s="1">
        <v>1120010</v>
      </c>
      <c r="B1842" s="1" t="s">
        <v>32</v>
      </c>
      <c r="C1842" s="1">
        <v>202505</v>
      </c>
      <c r="D1842" s="1" t="s">
        <v>22</v>
      </c>
      <c r="E1842" s="1" t="s">
        <v>17</v>
      </c>
      <c r="F1842" s="1" t="s">
        <v>18</v>
      </c>
      <c r="G1842" s="1" t="s">
        <v>42</v>
      </c>
      <c r="H1842" s="1" t="s">
        <v>20</v>
      </c>
      <c r="I1842" s="5">
        <v>38.9</v>
      </c>
      <c r="J1842" s="5">
        <v>18672</v>
      </c>
      <c r="K1842" s="5">
        <v>-1336.7</v>
      </c>
      <c r="L1842" s="5">
        <v>17335.3</v>
      </c>
      <c r="M1842" s="5">
        <v>-11632.11</v>
      </c>
      <c r="N1842" s="5">
        <v>-459.17</v>
      </c>
      <c r="O1842" s="5">
        <v>-279.08</v>
      </c>
      <c r="P1842" s="5">
        <f>Table1[[#This Row],[Net Sales]]+(Table1[[#This Row],[Cost of Goods Sold]]+Table1[[#This Row],[Distribution]]+Table1[[#This Row],[Warehousing]])</f>
        <v>4964.9399999999987</v>
      </c>
      <c r="Q1842" s="12">
        <f>Table1[[#This Row],[PROFIT]]/Table1[[#This Row],[Net Sales]]</f>
        <v>0.28640635004874443</v>
      </c>
      <c r="R1842" s="14">
        <f>ABS(Table1[[#This Row],[Distribution]])+ABS(Table1[[#This Row],[Warehousing]])</f>
        <v>738.25</v>
      </c>
      <c r="S1842" s="12">
        <f>ABS(Table1[[#This Row],[Discounts]]/Table1[[#This Row],[Gross Sales]])</f>
        <v>7.1588474721508144E-2</v>
      </c>
      <c r="T1842" s="17">
        <f>Table1[[#This Row],[logistics cost]]/Table1[[#This Row],[Net Sales]]</f>
        <v>4.2586514222424765E-2</v>
      </c>
      <c r="U1842" s="1">
        <f>Table1[[#This Row],[PROFIT]]/Table1[[#This Row],[Volume]]</f>
        <v>127.63341902313621</v>
      </c>
      <c r="V1842" s="1">
        <f>ABS(Table1[[#This Row],[Discounts]])</f>
        <v>1336.7</v>
      </c>
    </row>
    <row r="1843" spans="1:22" ht="21.75" customHeight="1" x14ac:dyDescent="0.3">
      <c r="A1843" s="1">
        <v>1120020</v>
      </c>
      <c r="B1843" s="1" t="s">
        <v>21</v>
      </c>
      <c r="C1843" s="1">
        <v>202408</v>
      </c>
      <c r="D1843" s="1" t="s">
        <v>22</v>
      </c>
      <c r="E1843" s="1" t="s">
        <v>23</v>
      </c>
      <c r="F1843" s="1" t="s">
        <v>24</v>
      </c>
      <c r="G1843" s="1" t="s">
        <v>40</v>
      </c>
      <c r="H1843" s="1" t="s">
        <v>34</v>
      </c>
      <c r="I1843" s="5">
        <v>51.9</v>
      </c>
      <c r="J1843" s="5">
        <v>19722</v>
      </c>
      <c r="K1843" s="5">
        <v>-1561.95</v>
      </c>
      <c r="L1843" s="5">
        <v>18160.05</v>
      </c>
      <c r="M1843" s="5">
        <v>-11938.25</v>
      </c>
      <c r="N1843" s="5">
        <v>-682</v>
      </c>
      <c r="O1843" s="5">
        <v>-343.93</v>
      </c>
      <c r="P1843" s="5">
        <f>Table1[[#This Row],[Net Sales]]+(Table1[[#This Row],[Cost of Goods Sold]]+Table1[[#This Row],[Distribution]]+Table1[[#This Row],[Warehousing]])</f>
        <v>5195.869999999999</v>
      </c>
      <c r="Q1843" s="12">
        <f>Table1[[#This Row],[PROFIT]]/Table1[[#This Row],[Net Sales]]</f>
        <v>0.28611540166464294</v>
      </c>
      <c r="R1843" s="14">
        <f>ABS(Table1[[#This Row],[Distribution]])+ABS(Table1[[#This Row],[Warehousing]])</f>
        <v>1025.93</v>
      </c>
      <c r="S1843" s="12">
        <f>ABS(Table1[[#This Row],[Discounts]]/Table1[[#This Row],[Gross Sales]])</f>
        <v>7.9198357164587771E-2</v>
      </c>
      <c r="T1843" s="17">
        <f>Table1[[#This Row],[logistics cost]]/Table1[[#This Row],[Net Sales]]</f>
        <v>5.6493787186709291E-2</v>
      </c>
      <c r="U1843" s="1">
        <f>Table1[[#This Row],[PROFIT]]/Table1[[#This Row],[Volume]]</f>
        <v>100.11310211946048</v>
      </c>
      <c r="V1843" s="1">
        <f>ABS(Table1[[#This Row],[Discounts]])</f>
        <v>1561.95</v>
      </c>
    </row>
    <row r="1844" spans="1:22" ht="21.75" customHeight="1" x14ac:dyDescent="0.3">
      <c r="A1844" s="1">
        <v>1130010</v>
      </c>
      <c r="B1844" s="1" t="s">
        <v>26</v>
      </c>
      <c r="C1844" s="1">
        <v>202504</v>
      </c>
      <c r="D1844" s="1" t="s">
        <v>27</v>
      </c>
      <c r="E1844" s="1" t="s">
        <v>28</v>
      </c>
      <c r="F1844" s="1" t="s">
        <v>29</v>
      </c>
      <c r="G1844" s="1" t="s">
        <v>25</v>
      </c>
      <c r="H1844" s="1" t="s">
        <v>20</v>
      </c>
      <c r="I1844" s="5">
        <v>75.900000000000006</v>
      </c>
      <c r="J1844" s="5">
        <v>27324</v>
      </c>
      <c r="K1844" s="5">
        <v>-1774.54</v>
      </c>
      <c r="L1844" s="5">
        <v>25549.46</v>
      </c>
      <c r="M1844" s="5">
        <v>-16145.95</v>
      </c>
      <c r="N1844" s="5">
        <v>-936.66</v>
      </c>
      <c r="O1844" s="5">
        <v>-340.73</v>
      </c>
      <c r="P1844" s="5">
        <f>Table1[[#This Row],[Net Sales]]+(Table1[[#This Row],[Cost of Goods Sold]]+Table1[[#This Row],[Distribution]]+Table1[[#This Row],[Warehousing]])</f>
        <v>8126.119999999999</v>
      </c>
      <c r="Q1844" s="12">
        <f>Table1[[#This Row],[PROFIT]]/Table1[[#This Row],[Net Sales]]</f>
        <v>0.31805447160135669</v>
      </c>
      <c r="R1844" s="14">
        <f>ABS(Table1[[#This Row],[Distribution]])+ABS(Table1[[#This Row],[Warehousing]])</f>
        <v>1277.3899999999999</v>
      </c>
      <c r="S1844" s="12">
        <f>ABS(Table1[[#This Row],[Discounts]]/Table1[[#This Row],[Gross Sales]])</f>
        <v>6.4944371248719074E-2</v>
      </c>
      <c r="T1844" s="17">
        <f>Table1[[#This Row],[logistics cost]]/Table1[[#This Row],[Net Sales]]</f>
        <v>4.999675139905109E-2</v>
      </c>
      <c r="U1844" s="1">
        <f>Table1[[#This Row],[PROFIT]]/Table1[[#This Row],[Volume]]</f>
        <v>107.06350461133067</v>
      </c>
      <c r="V1844" s="1">
        <f>ABS(Table1[[#This Row],[Discounts]])</f>
        <v>1774.54</v>
      </c>
    </row>
    <row r="1845" spans="1:22" ht="21.75" customHeight="1" x14ac:dyDescent="0.3">
      <c r="A1845" s="1">
        <v>1110020</v>
      </c>
      <c r="B1845" s="1" t="s">
        <v>41</v>
      </c>
      <c r="C1845" s="1">
        <v>202403</v>
      </c>
      <c r="D1845" s="1" t="s">
        <v>16</v>
      </c>
      <c r="E1845" s="1" t="s">
        <v>28</v>
      </c>
      <c r="F1845" s="1" t="s">
        <v>29</v>
      </c>
      <c r="G1845" s="1" t="s">
        <v>33</v>
      </c>
      <c r="H1845" s="1" t="s">
        <v>34</v>
      </c>
      <c r="I1845" s="5">
        <v>259.60000000000002</v>
      </c>
      <c r="J1845" s="5">
        <v>116820</v>
      </c>
      <c r="K1845" s="5">
        <v>-8914.02</v>
      </c>
      <c r="L1845" s="5">
        <v>107905.98</v>
      </c>
      <c r="M1845" s="5">
        <v>-68893.09</v>
      </c>
      <c r="N1845" s="5">
        <v>-2860.04</v>
      </c>
      <c r="O1845" s="5">
        <v>-1568.6</v>
      </c>
      <c r="P1845" s="5">
        <f>Table1[[#This Row],[Net Sales]]+(Table1[[#This Row],[Cost of Goods Sold]]+Table1[[#This Row],[Distribution]]+Table1[[#This Row],[Warehousing]])</f>
        <v>34584.25</v>
      </c>
      <c r="Q1845" s="12">
        <f>Table1[[#This Row],[PROFIT]]/Table1[[#This Row],[Net Sales]]</f>
        <v>0.32050355318583829</v>
      </c>
      <c r="R1845" s="14">
        <f>ABS(Table1[[#This Row],[Distribution]])+ABS(Table1[[#This Row],[Warehousing]])</f>
        <v>4428.6399999999994</v>
      </c>
      <c r="S1845" s="12">
        <f>ABS(Table1[[#This Row],[Discounts]]/Table1[[#This Row],[Gross Sales]])</f>
        <v>7.630559835644582E-2</v>
      </c>
      <c r="T1845" s="17">
        <f>Table1[[#This Row],[logistics cost]]/Table1[[#This Row],[Net Sales]]</f>
        <v>4.1041654966666348E-2</v>
      </c>
      <c r="U1845" s="1">
        <f>Table1[[#This Row],[PROFIT]]/Table1[[#This Row],[Volume]]</f>
        <v>133.22130200308166</v>
      </c>
      <c r="V1845" s="1">
        <f>ABS(Table1[[#This Row],[Discounts]])</f>
        <v>8914.02</v>
      </c>
    </row>
    <row r="1846" spans="1:22" ht="21.75" customHeight="1" x14ac:dyDescent="0.3">
      <c r="A1846" s="1">
        <v>1120010</v>
      </c>
      <c r="B1846" s="1" t="s">
        <v>32</v>
      </c>
      <c r="C1846" s="1">
        <v>202404</v>
      </c>
      <c r="D1846" s="1" t="s">
        <v>22</v>
      </c>
      <c r="E1846" s="1" t="s">
        <v>17</v>
      </c>
      <c r="F1846" s="1" t="s">
        <v>18</v>
      </c>
      <c r="G1846" s="1" t="s">
        <v>33</v>
      </c>
      <c r="H1846" s="1" t="s">
        <v>34</v>
      </c>
      <c r="I1846" s="5">
        <v>104.1</v>
      </c>
      <c r="J1846" s="5">
        <v>49968</v>
      </c>
      <c r="K1846" s="5">
        <v>-3757.86</v>
      </c>
      <c r="L1846" s="5">
        <v>46210.14</v>
      </c>
      <c r="M1846" s="5">
        <v>-30367.58</v>
      </c>
      <c r="N1846" s="5">
        <v>-1122.4100000000001</v>
      </c>
      <c r="O1846" s="5">
        <v>-655.95</v>
      </c>
      <c r="P1846" s="5">
        <f>Table1[[#This Row],[Net Sales]]+(Table1[[#This Row],[Cost of Goods Sold]]+Table1[[#This Row],[Distribution]]+Table1[[#This Row],[Warehousing]])</f>
        <v>14064.199999999997</v>
      </c>
      <c r="Q1846" s="12">
        <f>Table1[[#This Row],[PROFIT]]/Table1[[#This Row],[Net Sales]]</f>
        <v>0.30435311384038216</v>
      </c>
      <c r="R1846" s="14">
        <f>ABS(Table1[[#This Row],[Distribution]])+ABS(Table1[[#This Row],[Warehousing]])</f>
        <v>1778.3600000000001</v>
      </c>
      <c r="S1846" s="12">
        <f>ABS(Table1[[#This Row],[Discounts]]/Table1[[#This Row],[Gross Sales]])</f>
        <v>7.5205331412103754E-2</v>
      </c>
      <c r="T1846" s="17">
        <f>Table1[[#This Row],[logistics cost]]/Table1[[#This Row],[Net Sales]]</f>
        <v>3.8484194161714294E-2</v>
      </c>
      <c r="U1846" s="1">
        <f>Table1[[#This Row],[PROFIT]]/Table1[[#This Row],[Volume]]</f>
        <v>135.10278578290104</v>
      </c>
      <c r="V1846" s="1">
        <f>ABS(Table1[[#This Row],[Discounts]])</f>
        <v>3757.86</v>
      </c>
    </row>
    <row r="1847" spans="1:22" ht="21.75" customHeight="1" x14ac:dyDescent="0.3">
      <c r="A1847" s="1">
        <v>1130010</v>
      </c>
      <c r="B1847" s="1" t="s">
        <v>26</v>
      </c>
      <c r="C1847" s="1">
        <v>202502</v>
      </c>
      <c r="D1847" s="1" t="s">
        <v>27</v>
      </c>
      <c r="E1847" s="1" t="s">
        <v>28</v>
      </c>
      <c r="F1847" s="1" t="s">
        <v>29</v>
      </c>
      <c r="G1847" s="1" t="s">
        <v>38</v>
      </c>
      <c r="H1847" s="1" t="s">
        <v>20</v>
      </c>
      <c r="I1847" s="5">
        <v>59.2</v>
      </c>
      <c r="J1847" s="5">
        <v>21312</v>
      </c>
      <c r="K1847" s="5">
        <v>-1481.6</v>
      </c>
      <c r="L1847" s="5">
        <v>19830.400000000001</v>
      </c>
      <c r="M1847" s="5">
        <v>-12313.95</v>
      </c>
      <c r="N1847" s="5">
        <v>-642.80999999999995</v>
      </c>
      <c r="O1847" s="5">
        <v>-387.23</v>
      </c>
      <c r="P1847" s="5">
        <f>Table1[[#This Row],[Net Sales]]+(Table1[[#This Row],[Cost of Goods Sold]]+Table1[[#This Row],[Distribution]]+Table1[[#This Row],[Warehousing]])</f>
        <v>6486.4100000000017</v>
      </c>
      <c r="Q1847" s="12">
        <f>Table1[[#This Row],[PROFIT]]/Table1[[#This Row],[Net Sales]]</f>
        <v>0.32709425931902542</v>
      </c>
      <c r="R1847" s="14">
        <f>ABS(Table1[[#This Row],[Distribution]])+ABS(Table1[[#This Row],[Warehousing]])</f>
        <v>1030.04</v>
      </c>
      <c r="S1847" s="12">
        <f>ABS(Table1[[#This Row],[Discounts]]/Table1[[#This Row],[Gross Sales]])</f>
        <v>6.9519519519519513E-2</v>
      </c>
      <c r="T1847" s="17">
        <f>Table1[[#This Row],[logistics cost]]/Table1[[#This Row],[Net Sales]]</f>
        <v>5.1942472163950294E-2</v>
      </c>
      <c r="U1847" s="1">
        <f>Table1[[#This Row],[PROFIT]]/Table1[[#This Row],[Volume]]</f>
        <v>109.56773648648651</v>
      </c>
      <c r="V1847" s="1">
        <f>ABS(Table1[[#This Row],[Discounts]])</f>
        <v>1481.6</v>
      </c>
    </row>
    <row r="1848" spans="1:22" ht="21.75" customHeight="1" x14ac:dyDescent="0.3">
      <c r="A1848" s="1">
        <v>1110020</v>
      </c>
      <c r="B1848" s="1" t="s">
        <v>41</v>
      </c>
      <c r="C1848" s="1">
        <v>202403</v>
      </c>
      <c r="D1848" s="1" t="s">
        <v>16</v>
      </c>
      <c r="E1848" s="1" t="s">
        <v>28</v>
      </c>
      <c r="F1848" s="1" t="s">
        <v>29</v>
      </c>
      <c r="G1848" s="1" t="s">
        <v>19</v>
      </c>
      <c r="H1848" s="1" t="s">
        <v>20</v>
      </c>
      <c r="I1848" s="5">
        <v>13.9</v>
      </c>
      <c r="J1848" s="5">
        <v>6255</v>
      </c>
      <c r="K1848" s="5">
        <v>-441.7</v>
      </c>
      <c r="L1848" s="5">
        <v>5813.3</v>
      </c>
      <c r="M1848" s="5">
        <v>-3763.52</v>
      </c>
      <c r="N1848" s="5">
        <v>-187.85</v>
      </c>
      <c r="O1848" s="5">
        <v>-113.24</v>
      </c>
      <c r="P1848" s="5">
        <f>Table1[[#This Row],[Net Sales]]+(Table1[[#This Row],[Cost of Goods Sold]]+Table1[[#This Row],[Distribution]]+Table1[[#This Row],[Warehousing]])</f>
        <v>1748.6900000000005</v>
      </c>
      <c r="Q1848" s="12">
        <f>Table1[[#This Row],[PROFIT]]/Table1[[#This Row],[Net Sales]]</f>
        <v>0.30080849087437433</v>
      </c>
      <c r="R1848" s="14">
        <f>ABS(Table1[[#This Row],[Distribution]])+ABS(Table1[[#This Row],[Warehousing]])</f>
        <v>301.08999999999997</v>
      </c>
      <c r="S1848" s="12">
        <f>ABS(Table1[[#This Row],[Discounts]]/Table1[[#This Row],[Gross Sales]])</f>
        <v>7.0615507593924862E-2</v>
      </c>
      <c r="T1848" s="17">
        <f>Table1[[#This Row],[logistics cost]]/Table1[[#This Row],[Net Sales]]</f>
        <v>5.1793301567096134E-2</v>
      </c>
      <c r="U1848" s="1">
        <f>Table1[[#This Row],[PROFIT]]/Table1[[#This Row],[Volume]]</f>
        <v>125.80503597122305</v>
      </c>
      <c r="V1848" s="1">
        <f>ABS(Table1[[#This Row],[Discounts]])</f>
        <v>441.7</v>
      </c>
    </row>
    <row r="1849" spans="1:22" ht="21.75" customHeight="1" x14ac:dyDescent="0.3">
      <c r="A1849" s="1">
        <v>1110010</v>
      </c>
      <c r="B1849" s="1" t="s">
        <v>15</v>
      </c>
      <c r="C1849" s="1">
        <v>202402</v>
      </c>
      <c r="D1849" s="1" t="s">
        <v>16</v>
      </c>
      <c r="E1849" s="1" t="s">
        <v>17</v>
      </c>
      <c r="F1849" s="1" t="s">
        <v>18</v>
      </c>
      <c r="G1849" s="1" t="s">
        <v>43</v>
      </c>
      <c r="H1849" s="1" t="s">
        <v>31</v>
      </c>
      <c r="I1849" s="5">
        <v>76.599999999999994</v>
      </c>
      <c r="J1849" s="5">
        <v>32172</v>
      </c>
      <c r="K1849" s="5">
        <v>-1180.6600000000001</v>
      </c>
      <c r="L1849" s="5">
        <v>30991.34</v>
      </c>
      <c r="M1849" s="5">
        <v>-20623.68</v>
      </c>
      <c r="N1849" s="5">
        <v>-624</v>
      </c>
      <c r="O1849" s="5">
        <v>-421.79</v>
      </c>
      <c r="P1849" s="5">
        <f>Table1[[#This Row],[Net Sales]]+(Table1[[#This Row],[Cost of Goods Sold]]+Table1[[#This Row],[Distribution]]+Table1[[#This Row],[Warehousing]])</f>
        <v>9321.869999999999</v>
      </c>
      <c r="Q1849" s="12">
        <f>Table1[[#This Row],[PROFIT]]/Table1[[#This Row],[Net Sales]]</f>
        <v>0.3007895108762641</v>
      </c>
      <c r="R1849" s="14">
        <f>ABS(Table1[[#This Row],[Distribution]])+ABS(Table1[[#This Row],[Warehousing]])</f>
        <v>1045.79</v>
      </c>
      <c r="S1849" s="12">
        <f>ABS(Table1[[#This Row],[Discounts]]/Table1[[#This Row],[Gross Sales]])</f>
        <v>3.6698371254507027E-2</v>
      </c>
      <c r="T1849" s="17">
        <f>Table1[[#This Row],[logistics cost]]/Table1[[#This Row],[Net Sales]]</f>
        <v>3.3744588004261833E-2</v>
      </c>
      <c r="U1849" s="1">
        <f>Table1[[#This Row],[PROFIT]]/Table1[[#This Row],[Volume]]</f>
        <v>121.69543080939947</v>
      </c>
      <c r="V1849" s="1">
        <f>ABS(Table1[[#This Row],[Discounts]])</f>
        <v>1180.6600000000001</v>
      </c>
    </row>
    <row r="1850" spans="1:22" ht="21.75" customHeight="1" x14ac:dyDescent="0.3">
      <c r="A1850" s="1">
        <v>1110020</v>
      </c>
      <c r="B1850" s="1" t="s">
        <v>41</v>
      </c>
      <c r="C1850" s="1">
        <v>202406</v>
      </c>
      <c r="D1850" s="1" t="s">
        <v>16</v>
      </c>
      <c r="E1850" s="1" t="s">
        <v>28</v>
      </c>
      <c r="F1850" s="1" t="s">
        <v>29</v>
      </c>
      <c r="G1850" s="1" t="s">
        <v>40</v>
      </c>
      <c r="H1850" s="1" t="s">
        <v>34</v>
      </c>
      <c r="I1850" s="5">
        <v>272.5</v>
      </c>
      <c r="J1850" s="5">
        <v>122625</v>
      </c>
      <c r="K1850" s="5">
        <v>-12024.02</v>
      </c>
      <c r="L1850" s="5">
        <v>110600.98</v>
      </c>
      <c r="M1850" s="5">
        <v>-72271.59</v>
      </c>
      <c r="N1850" s="5">
        <v>-4231.3599999999997</v>
      </c>
      <c r="O1850" s="5">
        <v>-1964.12</v>
      </c>
      <c r="P1850" s="5">
        <f>Table1[[#This Row],[Net Sales]]+(Table1[[#This Row],[Cost of Goods Sold]]+Table1[[#This Row],[Distribution]]+Table1[[#This Row],[Warehousing]])</f>
        <v>32133.910000000003</v>
      </c>
      <c r="Q1850" s="12">
        <f>Table1[[#This Row],[PROFIT]]/Table1[[#This Row],[Net Sales]]</f>
        <v>0.29053910733883193</v>
      </c>
      <c r="R1850" s="14">
        <f>ABS(Table1[[#This Row],[Distribution]])+ABS(Table1[[#This Row],[Warehousing]])</f>
        <v>6195.48</v>
      </c>
      <c r="S1850" s="12">
        <f>ABS(Table1[[#This Row],[Discounts]]/Table1[[#This Row],[Gross Sales]])</f>
        <v>9.8055208970438332E-2</v>
      </c>
      <c r="T1850" s="17">
        <f>Table1[[#This Row],[logistics cost]]/Table1[[#This Row],[Net Sales]]</f>
        <v>5.6016501842931228E-2</v>
      </c>
      <c r="U1850" s="1">
        <f>Table1[[#This Row],[PROFIT]]/Table1[[#This Row],[Volume]]</f>
        <v>117.92260550458717</v>
      </c>
      <c r="V1850" s="1">
        <f>ABS(Table1[[#This Row],[Discounts]])</f>
        <v>12024.02</v>
      </c>
    </row>
    <row r="1851" spans="1:22" ht="21.75" customHeight="1" x14ac:dyDescent="0.3">
      <c r="A1851" s="1">
        <v>1120020</v>
      </c>
      <c r="B1851" s="1" t="s">
        <v>21</v>
      </c>
      <c r="C1851" s="1">
        <v>202507</v>
      </c>
      <c r="D1851" s="1" t="s">
        <v>22</v>
      </c>
      <c r="E1851" s="1" t="s">
        <v>23</v>
      </c>
      <c r="F1851" s="1" t="s">
        <v>24</v>
      </c>
      <c r="G1851" s="1" t="s">
        <v>19</v>
      </c>
      <c r="H1851" s="1" t="s">
        <v>20</v>
      </c>
      <c r="I1851" s="5">
        <v>65.7</v>
      </c>
      <c r="J1851" s="5">
        <v>24966</v>
      </c>
      <c r="K1851" s="5">
        <v>-2091.37</v>
      </c>
      <c r="L1851" s="5">
        <v>22874.63</v>
      </c>
      <c r="M1851" s="5">
        <v>-14799.58</v>
      </c>
      <c r="N1851" s="5">
        <v>-659.8</v>
      </c>
      <c r="O1851" s="5">
        <v>-297.06</v>
      </c>
      <c r="P1851" s="5">
        <f>Table1[[#This Row],[Net Sales]]+(Table1[[#This Row],[Cost of Goods Sold]]+Table1[[#This Row],[Distribution]]+Table1[[#This Row],[Warehousing]])</f>
        <v>7118.1900000000023</v>
      </c>
      <c r="Q1851" s="12">
        <f>Table1[[#This Row],[PROFIT]]/Table1[[#This Row],[Net Sales]]</f>
        <v>0.31118273825631287</v>
      </c>
      <c r="R1851" s="14">
        <f>ABS(Table1[[#This Row],[Distribution]])+ABS(Table1[[#This Row],[Warehousing]])</f>
        <v>956.8599999999999</v>
      </c>
      <c r="S1851" s="12">
        <f>ABS(Table1[[#This Row],[Discounts]]/Table1[[#This Row],[Gross Sales]])</f>
        <v>8.3768725466634622E-2</v>
      </c>
      <c r="T1851" s="17">
        <f>Table1[[#This Row],[logistics cost]]/Table1[[#This Row],[Net Sales]]</f>
        <v>4.1830621959786887E-2</v>
      </c>
      <c r="U1851" s="1">
        <f>Table1[[#This Row],[PROFIT]]/Table1[[#This Row],[Volume]]</f>
        <v>108.34383561643838</v>
      </c>
      <c r="V1851" s="1">
        <f>ABS(Table1[[#This Row],[Discounts]])</f>
        <v>2091.37</v>
      </c>
    </row>
    <row r="1852" spans="1:22" ht="21.75" customHeight="1" x14ac:dyDescent="0.3">
      <c r="A1852" s="1">
        <v>1110020</v>
      </c>
      <c r="B1852" s="1" t="s">
        <v>41</v>
      </c>
      <c r="C1852" s="1">
        <v>202511</v>
      </c>
      <c r="D1852" s="1" t="s">
        <v>16</v>
      </c>
      <c r="E1852" s="1" t="s">
        <v>28</v>
      </c>
      <c r="F1852" s="1" t="s">
        <v>29</v>
      </c>
      <c r="G1852" s="1" t="s">
        <v>39</v>
      </c>
      <c r="H1852" s="1" t="s">
        <v>37</v>
      </c>
      <c r="I1852" s="5">
        <v>134.5</v>
      </c>
      <c r="J1852" s="5">
        <v>60525</v>
      </c>
      <c r="K1852" s="5">
        <v>-5658.57</v>
      </c>
      <c r="L1852" s="5">
        <v>54866.43</v>
      </c>
      <c r="M1852" s="5">
        <v>-36455.9</v>
      </c>
      <c r="N1852" s="5">
        <v>-1831.79</v>
      </c>
      <c r="O1852" s="5">
        <v>-845.68</v>
      </c>
      <c r="P1852" s="5">
        <f>Table1[[#This Row],[Net Sales]]+(Table1[[#This Row],[Cost of Goods Sold]]+Table1[[#This Row],[Distribution]]+Table1[[#This Row],[Warehousing]])</f>
        <v>15733.059999999998</v>
      </c>
      <c r="Q1852" s="12">
        <f>Table1[[#This Row],[PROFIT]]/Table1[[#This Row],[Net Sales]]</f>
        <v>0.28675202669464728</v>
      </c>
      <c r="R1852" s="14">
        <f>ABS(Table1[[#This Row],[Distribution]])+ABS(Table1[[#This Row],[Warehousing]])</f>
        <v>2677.47</v>
      </c>
      <c r="S1852" s="12">
        <f>ABS(Table1[[#This Row],[Discounts]]/Table1[[#This Row],[Gross Sales]])</f>
        <v>9.3491449814126396E-2</v>
      </c>
      <c r="T1852" s="17">
        <f>Table1[[#This Row],[logistics cost]]/Table1[[#This Row],[Net Sales]]</f>
        <v>4.8799785223860928E-2</v>
      </c>
      <c r="U1852" s="1">
        <f>Table1[[#This Row],[PROFIT]]/Table1[[#This Row],[Volume]]</f>
        <v>116.97442379182155</v>
      </c>
      <c r="V1852" s="1">
        <f>ABS(Table1[[#This Row],[Discounts]])</f>
        <v>5658.57</v>
      </c>
    </row>
    <row r="1853" spans="1:22" ht="21.75" customHeight="1" x14ac:dyDescent="0.3">
      <c r="A1853" s="1">
        <v>1120010</v>
      </c>
      <c r="B1853" s="1" t="s">
        <v>32</v>
      </c>
      <c r="C1853" s="1">
        <v>202411</v>
      </c>
      <c r="D1853" s="1" t="s">
        <v>22</v>
      </c>
      <c r="E1853" s="1" t="s">
        <v>17</v>
      </c>
      <c r="F1853" s="1" t="s">
        <v>18</v>
      </c>
      <c r="G1853" s="1" t="s">
        <v>35</v>
      </c>
      <c r="H1853" s="1" t="s">
        <v>31</v>
      </c>
      <c r="I1853" s="5">
        <v>96.6</v>
      </c>
      <c r="J1853" s="5">
        <v>46368</v>
      </c>
      <c r="K1853" s="5">
        <v>-1707.8</v>
      </c>
      <c r="L1853" s="5">
        <v>44660.2</v>
      </c>
      <c r="M1853" s="5">
        <v>-28461.14</v>
      </c>
      <c r="N1853" s="5">
        <v>-1341.62</v>
      </c>
      <c r="O1853" s="5">
        <v>-582.61</v>
      </c>
      <c r="P1853" s="5">
        <f>Table1[[#This Row],[Net Sales]]+(Table1[[#This Row],[Cost of Goods Sold]]+Table1[[#This Row],[Distribution]]+Table1[[#This Row],[Warehousing]])</f>
        <v>14274.829999999998</v>
      </c>
      <c r="Q1853" s="12">
        <f>Table1[[#This Row],[PROFIT]]/Table1[[#This Row],[Net Sales]]</f>
        <v>0.31963202135234503</v>
      </c>
      <c r="R1853" s="14">
        <f>ABS(Table1[[#This Row],[Distribution]])+ABS(Table1[[#This Row],[Warehousing]])</f>
        <v>1924.23</v>
      </c>
      <c r="S1853" s="12">
        <f>ABS(Table1[[#This Row],[Discounts]]/Table1[[#This Row],[Gross Sales]])</f>
        <v>3.6831435472739822E-2</v>
      </c>
      <c r="T1853" s="17">
        <f>Table1[[#This Row],[logistics cost]]/Table1[[#This Row],[Net Sales]]</f>
        <v>4.308601394530253E-2</v>
      </c>
      <c r="U1853" s="1">
        <f>Table1[[#This Row],[PROFIT]]/Table1[[#This Row],[Volume]]</f>
        <v>147.77256728778468</v>
      </c>
      <c r="V1853" s="1">
        <f>ABS(Table1[[#This Row],[Discounts]])</f>
        <v>1707.8</v>
      </c>
    </row>
    <row r="1854" spans="1:22" ht="21.75" customHeight="1" x14ac:dyDescent="0.3">
      <c r="A1854" s="1">
        <v>1130010</v>
      </c>
      <c r="B1854" s="1" t="s">
        <v>26</v>
      </c>
      <c r="C1854" s="1">
        <v>202511</v>
      </c>
      <c r="D1854" s="1" t="s">
        <v>27</v>
      </c>
      <c r="E1854" s="1" t="s">
        <v>28</v>
      </c>
      <c r="F1854" s="1" t="s">
        <v>29</v>
      </c>
      <c r="G1854" s="1" t="s">
        <v>25</v>
      </c>
      <c r="H1854" s="1" t="s">
        <v>20</v>
      </c>
      <c r="I1854" s="5">
        <v>57.1</v>
      </c>
      <c r="J1854" s="5">
        <v>20556</v>
      </c>
      <c r="K1854" s="5">
        <v>-1438.28</v>
      </c>
      <c r="L1854" s="5">
        <v>19117.72</v>
      </c>
      <c r="M1854" s="5">
        <v>-12009.13</v>
      </c>
      <c r="N1854" s="5">
        <v>-707.74</v>
      </c>
      <c r="O1854" s="5">
        <v>-359.89</v>
      </c>
      <c r="P1854" s="5">
        <f>Table1[[#This Row],[Net Sales]]+(Table1[[#This Row],[Cost of Goods Sold]]+Table1[[#This Row],[Distribution]]+Table1[[#This Row],[Warehousing]])</f>
        <v>6040.9600000000028</v>
      </c>
      <c r="Q1854" s="12">
        <f>Table1[[#This Row],[PROFIT]]/Table1[[#This Row],[Net Sales]]</f>
        <v>0.31598747130934035</v>
      </c>
      <c r="R1854" s="14">
        <f>ABS(Table1[[#This Row],[Distribution]])+ABS(Table1[[#This Row],[Warehousing]])</f>
        <v>1067.6300000000001</v>
      </c>
      <c r="S1854" s="12">
        <f>ABS(Table1[[#This Row],[Discounts]]/Table1[[#This Row],[Gross Sales]])</f>
        <v>6.9968865538042421E-2</v>
      </c>
      <c r="T1854" s="17">
        <f>Table1[[#This Row],[logistics cost]]/Table1[[#This Row],[Net Sales]]</f>
        <v>5.5845048468122771E-2</v>
      </c>
      <c r="U1854" s="1">
        <f>Table1[[#This Row],[PROFIT]]/Table1[[#This Row],[Volume]]</f>
        <v>105.7961471103328</v>
      </c>
      <c r="V1854" s="1">
        <f>ABS(Table1[[#This Row],[Discounts]])</f>
        <v>1438.28</v>
      </c>
    </row>
    <row r="1855" spans="1:22" ht="21.75" customHeight="1" x14ac:dyDescent="0.3">
      <c r="A1855" s="1">
        <v>1110010</v>
      </c>
      <c r="B1855" s="1" t="s">
        <v>15</v>
      </c>
      <c r="C1855" s="1">
        <v>202412</v>
      </c>
      <c r="D1855" s="1" t="s">
        <v>16</v>
      </c>
      <c r="E1855" s="1" t="s">
        <v>17</v>
      </c>
      <c r="F1855" s="1" t="s">
        <v>18</v>
      </c>
      <c r="G1855" s="1" t="s">
        <v>39</v>
      </c>
      <c r="H1855" s="1" t="s">
        <v>37</v>
      </c>
      <c r="I1855" s="5">
        <v>209.8</v>
      </c>
      <c r="J1855" s="5">
        <v>88116</v>
      </c>
      <c r="K1855" s="5">
        <v>-9115.89</v>
      </c>
      <c r="L1855" s="5">
        <v>79000.11</v>
      </c>
      <c r="M1855" s="5">
        <v>-53143.73</v>
      </c>
      <c r="N1855" s="5">
        <v>-1694.94</v>
      </c>
      <c r="O1855" s="5">
        <v>-976.77</v>
      </c>
      <c r="P1855" s="5">
        <f>Table1[[#This Row],[Net Sales]]+(Table1[[#This Row],[Cost of Goods Sold]]+Table1[[#This Row],[Distribution]]+Table1[[#This Row],[Warehousing]])</f>
        <v>23184.67</v>
      </c>
      <c r="Q1855" s="12">
        <f>Table1[[#This Row],[PROFIT]]/Table1[[#This Row],[Net Sales]]</f>
        <v>0.29347642680497532</v>
      </c>
      <c r="R1855" s="14">
        <f>ABS(Table1[[#This Row],[Distribution]])+ABS(Table1[[#This Row],[Warehousing]])</f>
        <v>2671.71</v>
      </c>
      <c r="S1855" s="12">
        <f>ABS(Table1[[#This Row],[Discounts]]/Table1[[#This Row],[Gross Sales]])</f>
        <v>0.10345328884652048</v>
      </c>
      <c r="T1855" s="17">
        <f>Table1[[#This Row],[logistics cost]]/Table1[[#This Row],[Net Sales]]</f>
        <v>3.3819066834210737E-2</v>
      </c>
      <c r="U1855" s="1">
        <f>Table1[[#This Row],[PROFIT]]/Table1[[#This Row],[Volume]]</f>
        <v>110.5084366062917</v>
      </c>
      <c r="V1855" s="1">
        <f>ABS(Table1[[#This Row],[Discounts]])</f>
        <v>9115.89</v>
      </c>
    </row>
    <row r="1856" spans="1:22" ht="21.75" customHeight="1" x14ac:dyDescent="0.3">
      <c r="A1856" s="1">
        <v>1110010</v>
      </c>
      <c r="B1856" s="1" t="s">
        <v>15</v>
      </c>
      <c r="C1856" s="1">
        <v>202403</v>
      </c>
      <c r="D1856" s="1" t="s">
        <v>16</v>
      </c>
      <c r="E1856" s="1" t="s">
        <v>17</v>
      </c>
      <c r="F1856" s="1" t="s">
        <v>18</v>
      </c>
      <c r="G1856" s="1" t="s">
        <v>40</v>
      </c>
      <c r="H1856" s="1" t="s">
        <v>34</v>
      </c>
      <c r="I1856" s="5">
        <v>102.1</v>
      </c>
      <c r="J1856" s="5">
        <v>42882</v>
      </c>
      <c r="K1856" s="5">
        <v>-3418.52</v>
      </c>
      <c r="L1856" s="5">
        <v>39463.480000000003</v>
      </c>
      <c r="M1856" s="5">
        <v>-25605.16</v>
      </c>
      <c r="N1856" s="5">
        <v>-1201.0999999999999</v>
      </c>
      <c r="O1856" s="5">
        <v>-644.6</v>
      </c>
      <c r="P1856" s="5">
        <f>Table1[[#This Row],[Net Sales]]+(Table1[[#This Row],[Cost of Goods Sold]]+Table1[[#This Row],[Distribution]]+Table1[[#This Row],[Warehousing]])</f>
        <v>12012.620000000006</v>
      </c>
      <c r="Q1856" s="12">
        <f>Table1[[#This Row],[PROFIT]]/Table1[[#This Row],[Net Sales]]</f>
        <v>0.30439839568127303</v>
      </c>
      <c r="R1856" s="14">
        <f>ABS(Table1[[#This Row],[Distribution]])+ABS(Table1[[#This Row],[Warehousing]])</f>
        <v>1845.6999999999998</v>
      </c>
      <c r="S1856" s="12">
        <f>ABS(Table1[[#This Row],[Discounts]]/Table1[[#This Row],[Gross Sales]])</f>
        <v>7.9719229513548803E-2</v>
      </c>
      <c r="T1856" s="17">
        <f>Table1[[#This Row],[logistics cost]]/Table1[[#This Row],[Net Sales]]</f>
        <v>4.6769823644544267E-2</v>
      </c>
      <c r="U1856" s="1">
        <f>Table1[[#This Row],[PROFIT]]/Table1[[#This Row],[Volume]]</f>
        <v>117.65543584720869</v>
      </c>
      <c r="V1856" s="1">
        <f>ABS(Table1[[#This Row],[Discounts]])</f>
        <v>3418.52</v>
      </c>
    </row>
    <row r="1857" spans="1:22" ht="21.75" customHeight="1" x14ac:dyDescent="0.3">
      <c r="A1857" s="1">
        <v>1120020</v>
      </c>
      <c r="B1857" s="1" t="s">
        <v>21</v>
      </c>
      <c r="C1857" s="1">
        <v>202410</v>
      </c>
      <c r="D1857" s="1" t="s">
        <v>22</v>
      </c>
      <c r="E1857" s="1" t="s">
        <v>23</v>
      </c>
      <c r="F1857" s="1" t="s">
        <v>24</v>
      </c>
      <c r="G1857" s="1" t="s">
        <v>36</v>
      </c>
      <c r="H1857" s="1" t="s">
        <v>37</v>
      </c>
      <c r="I1857" s="5">
        <v>125.8</v>
      </c>
      <c r="J1857" s="5">
        <v>47804</v>
      </c>
      <c r="K1857" s="5">
        <v>-5451.8</v>
      </c>
      <c r="L1857" s="5">
        <v>42352.2</v>
      </c>
      <c r="M1857" s="5">
        <v>-27591.93</v>
      </c>
      <c r="N1857" s="5">
        <v>-1171.52</v>
      </c>
      <c r="O1857" s="5">
        <v>-671.89</v>
      </c>
      <c r="P1857" s="5">
        <f>Table1[[#This Row],[Net Sales]]+(Table1[[#This Row],[Cost of Goods Sold]]+Table1[[#This Row],[Distribution]]+Table1[[#This Row],[Warehousing]])</f>
        <v>12916.859999999997</v>
      </c>
      <c r="Q1857" s="12">
        <f>Table1[[#This Row],[PROFIT]]/Table1[[#This Row],[Net Sales]]</f>
        <v>0.30498675393486047</v>
      </c>
      <c r="R1857" s="14">
        <f>ABS(Table1[[#This Row],[Distribution]])+ABS(Table1[[#This Row],[Warehousing]])</f>
        <v>1843.4099999999999</v>
      </c>
      <c r="S1857" s="12">
        <f>ABS(Table1[[#This Row],[Discounts]]/Table1[[#This Row],[Gross Sales]])</f>
        <v>0.11404484980336374</v>
      </c>
      <c r="T1857" s="17">
        <f>Table1[[#This Row],[logistics cost]]/Table1[[#This Row],[Net Sales]]</f>
        <v>4.3525720033433919E-2</v>
      </c>
      <c r="U1857" s="1">
        <f>Table1[[#This Row],[PROFIT]]/Table1[[#This Row],[Volume]]</f>
        <v>102.67774244833066</v>
      </c>
      <c r="V1857" s="1">
        <f>ABS(Table1[[#This Row],[Discounts]])</f>
        <v>5451.8</v>
      </c>
    </row>
    <row r="1858" spans="1:22" ht="21.75" customHeight="1" x14ac:dyDescent="0.3">
      <c r="A1858" s="1">
        <v>1120020</v>
      </c>
      <c r="B1858" s="1" t="s">
        <v>21</v>
      </c>
      <c r="C1858" s="1">
        <v>202511</v>
      </c>
      <c r="D1858" s="1" t="s">
        <v>22</v>
      </c>
      <c r="E1858" s="1" t="s">
        <v>23</v>
      </c>
      <c r="F1858" s="1" t="s">
        <v>24</v>
      </c>
      <c r="G1858" s="1" t="s">
        <v>39</v>
      </c>
      <c r="H1858" s="1" t="s">
        <v>37</v>
      </c>
      <c r="I1858" s="5">
        <v>297.60000000000002</v>
      </c>
      <c r="J1858" s="5">
        <v>113088</v>
      </c>
      <c r="K1858" s="5">
        <v>-10051.65</v>
      </c>
      <c r="L1858" s="5">
        <v>103036.35</v>
      </c>
      <c r="M1858" s="5">
        <v>-66658.36</v>
      </c>
      <c r="N1858" s="5">
        <v>-3374.07</v>
      </c>
      <c r="O1858" s="5">
        <v>-1484.82</v>
      </c>
      <c r="P1858" s="5">
        <f>Table1[[#This Row],[Net Sales]]+(Table1[[#This Row],[Cost of Goods Sold]]+Table1[[#This Row],[Distribution]]+Table1[[#This Row],[Warehousing]])</f>
        <v>31519.099999999991</v>
      </c>
      <c r="Q1858" s="12">
        <f>Table1[[#This Row],[PROFIT]]/Table1[[#This Row],[Net Sales]]</f>
        <v>0.30590272267990848</v>
      </c>
      <c r="R1858" s="14">
        <f>ABS(Table1[[#This Row],[Distribution]])+ABS(Table1[[#This Row],[Warehousing]])</f>
        <v>4858.8900000000003</v>
      </c>
      <c r="S1858" s="12">
        <f>ABS(Table1[[#This Row],[Discounts]]/Table1[[#This Row],[Gross Sales]])</f>
        <v>8.8883435908319181E-2</v>
      </c>
      <c r="T1858" s="17">
        <f>Table1[[#This Row],[logistics cost]]/Table1[[#This Row],[Net Sales]]</f>
        <v>4.7157047003314849E-2</v>
      </c>
      <c r="U1858" s="1">
        <f>Table1[[#This Row],[PROFIT]]/Table1[[#This Row],[Volume]]</f>
        <v>105.91095430107524</v>
      </c>
      <c r="V1858" s="1">
        <f>ABS(Table1[[#This Row],[Discounts]])</f>
        <v>10051.65</v>
      </c>
    </row>
    <row r="1859" spans="1:22" ht="21.75" customHeight="1" x14ac:dyDescent="0.3">
      <c r="A1859" s="1">
        <v>1120010</v>
      </c>
      <c r="B1859" s="1" t="s">
        <v>32</v>
      </c>
      <c r="C1859" s="1">
        <v>202512</v>
      </c>
      <c r="D1859" s="1" t="s">
        <v>22</v>
      </c>
      <c r="E1859" s="1" t="s">
        <v>17</v>
      </c>
      <c r="F1859" s="1" t="s">
        <v>18</v>
      </c>
      <c r="G1859" s="1" t="s">
        <v>30</v>
      </c>
      <c r="H1859" s="1" t="s">
        <v>31</v>
      </c>
      <c r="I1859" s="5">
        <v>10.7</v>
      </c>
      <c r="J1859" s="5">
        <v>5136</v>
      </c>
      <c r="K1859" s="5">
        <v>-140.35</v>
      </c>
      <c r="L1859" s="5">
        <v>4995.6499999999996</v>
      </c>
      <c r="M1859" s="5">
        <v>-3251.76</v>
      </c>
      <c r="N1859" s="5">
        <v>-173.72</v>
      </c>
      <c r="O1859" s="5">
        <v>-58.33</v>
      </c>
      <c r="P1859" s="5">
        <f>Table1[[#This Row],[Net Sales]]+(Table1[[#This Row],[Cost of Goods Sold]]+Table1[[#This Row],[Distribution]]+Table1[[#This Row],[Warehousing]])</f>
        <v>1511.8399999999997</v>
      </c>
      <c r="Q1859" s="12">
        <f>Table1[[#This Row],[PROFIT]]/Table1[[#This Row],[Net Sales]]</f>
        <v>0.30263128922162275</v>
      </c>
      <c r="R1859" s="14">
        <f>ABS(Table1[[#This Row],[Distribution]])+ABS(Table1[[#This Row],[Warehousing]])</f>
        <v>232.05</v>
      </c>
      <c r="S1859" s="12">
        <f>ABS(Table1[[#This Row],[Discounts]]/Table1[[#This Row],[Gross Sales]])</f>
        <v>2.7326713395638629E-2</v>
      </c>
      <c r="T1859" s="17">
        <f>Table1[[#This Row],[logistics cost]]/Table1[[#This Row],[Net Sales]]</f>
        <v>4.6450411858316741E-2</v>
      </c>
      <c r="U1859" s="1">
        <f>Table1[[#This Row],[PROFIT]]/Table1[[#This Row],[Volume]]</f>
        <v>141.2934579439252</v>
      </c>
      <c r="V1859" s="1">
        <f>ABS(Table1[[#This Row],[Discounts]])</f>
        <v>140.35</v>
      </c>
    </row>
    <row r="1860" spans="1:22" ht="21.75" customHeight="1" x14ac:dyDescent="0.3">
      <c r="A1860" s="1">
        <v>1120010</v>
      </c>
      <c r="B1860" s="1" t="s">
        <v>32</v>
      </c>
      <c r="C1860" s="1">
        <v>202403</v>
      </c>
      <c r="D1860" s="1" t="s">
        <v>22</v>
      </c>
      <c r="E1860" s="1" t="s">
        <v>17</v>
      </c>
      <c r="F1860" s="1" t="s">
        <v>18</v>
      </c>
      <c r="G1860" s="1" t="s">
        <v>33</v>
      </c>
      <c r="H1860" s="1" t="s">
        <v>34</v>
      </c>
      <c r="I1860" s="5">
        <v>181.5</v>
      </c>
      <c r="J1860" s="5">
        <v>87120</v>
      </c>
      <c r="K1860" s="5">
        <v>-8203.35</v>
      </c>
      <c r="L1860" s="5">
        <v>78916.649999999994</v>
      </c>
      <c r="M1860" s="5">
        <v>-49746.879999999997</v>
      </c>
      <c r="N1860" s="5">
        <v>-2435.94</v>
      </c>
      <c r="O1860" s="5">
        <v>-1433.41</v>
      </c>
      <c r="P1860" s="5">
        <f>Table1[[#This Row],[Net Sales]]+(Table1[[#This Row],[Cost of Goods Sold]]+Table1[[#This Row],[Distribution]]+Table1[[#This Row],[Warehousing]])</f>
        <v>25300.419999999991</v>
      </c>
      <c r="Q1860" s="12">
        <f>Table1[[#This Row],[PROFIT]]/Table1[[#This Row],[Net Sales]]</f>
        <v>0.32059673085464213</v>
      </c>
      <c r="R1860" s="14">
        <f>ABS(Table1[[#This Row],[Distribution]])+ABS(Table1[[#This Row],[Warehousing]])</f>
        <v>3869.3500000000004</v>
      </c>
      <c r="S1860" s="12">
        <f>ABS(Table1[[#This Row],[Discounts]]/Table1[[#This Row],[Gross Sales]])</f>
        <v>9.4161501377410473E-2</v>
      </c>
      <c r="T1860" s="17">
        <f>Table1[[#This Row],[logistics cost]]/Table1[[#This Row],[Net Sales]]</f>
        <v>4.9030844568288198E-2</v>
      </c>
      <c r="U1860" s="1">
        <f>Table1[[#This Row],[PROFIT]]/Table1[[#This Row],[Volume]]</f>
        <v>139.39625344352612</v>
      </c>
      <c r="V1860" s="1">
        <f>ABS(Table1[[#This Row],[Discounts]])</f>
        <v>8203.35</v>
      </c>
    </row>
    <row r="1861" spans="1:22" ht="21.75" customHeight="1" x14ac:dyDescent="0.3">
      <c r="A1861" s="1">
        <v>1110020</v>
      </c>
      <c r="B1861" s="1" t="s">
        <v>41</v>
      </c>
      <c r="C1861" s="1">
        <v>202405</v>
      </c>
      <c r="D1861" s="1" t="s">
        <v>16</v>
      </c>
      <c r="E1861" s="1" t="s">
        <v>28</v>
      </c>
      <c r="F1861" s="1" t="s">
        <v>29</v>
      </c>
      <c r="G1861" s="1" t="s">
        <v>36</v>
      </c>
      <c r="H1861" s="1" t="s">
        <v>37</v>
      </c>
      <c r="I1861" s="5">
        <v>100</v>
      </c>
      <c r="J1861" s="5">
        <v>45000</v>
      </c>
      <c r="K1861" s="5">
        <v>-3857.78</v>
      </c>
      <c r="L1861" s="5">
        <v>41142.22</v>
      </c>
      <c r="M1861" s="5">
        <v>-27584.63</v>
      </c>
      <c r="N1861" s="5">
        <v>-828.67</v>
      </c>
      <c r="O1861" s="5">
        <v>-536.85</v>
      </c>
      <c r="P1861" s="5">
        <f>Table1[[#This Row],[Net Sales]]+(Table1[[#This Row],[Cost of Goods Sold]]+Table1[[#This Row],[Distribution]]+Table1[[#This Row],[Warehousing]])</f>
        <v>12192.070000000003</v>
      </c>
      <c r="Q1861" s="12">
        <f>Table1[[#This Row],[PROFIT]]/Table1[[#This Row],[Net Sales]]</f>
        <v>0.29633962387056417</v>
      </c>
      <c r="R1861" s="14">
        <f>ABS(Table1[[#This Row],[Distribution]])+ABS(Table1[[#This Row],[Warehousing]])</f>
        <v>1365.52</v>
      </c>
      <c r="S1861" s="12">
        <f>ABS(Table1[[#This Row],[Discounts]]/Table1[[#This Row],[Gross Sales]])</f>
        <v>8.5728444444444454E-2</v>
      </c>
      <c r="T1861" s="17">
        <f>Table1[[#This Row],[logistics cost]]/Table1[[#This Row],[Net Sales]]</f>
        <v>3.3190236209907971E-2</v>
      </c>
      <c r="U1861" s="1">
        <f>Table1[[#This Row],[PROFIT]]/Table1[[#This Row],[Volume]]</f>
        <v>121.92070000000004</v>
      </c>
      <c r="V1861" s="1">
        <f>ABS(Table1[[#This Row],[Discounts]])</f>
        <v>3857.78</v>
      </c>
    </row>
    <row r="1862" spans="1:22" ht="21.75" customHeight="1" x14ac:dyDescent="0.3">
      <c r="A1862" s="1">
        <v>1110010</v>
      </c>
      <c r="B1862" s="1" t="s">
        <v>15</v>
      </c>
      <c r="C1862" s="1">
        <v>202512</v>
      </c>
      <c r="D1862" s="1" t="s">
        <v>16</v>
      </c>
      <c r="E1862" s="1" t="s">
        <v>17</v>
      </c>
      <c r="F1862" s="1" t="s">
        <v>18</v>
      </c>
      <c r="G1862" s="1" t="s">
        <v>42</v>
      </c>
      <c r="H1862" s="1" t="s">
        <v>20</v>
      </c>
      <c r="I1862" s="5">
        <v>10.9</v>
      </c>
      <c r="J1862" s="5">
        <v>4578</v>
      </c>
      <c r="K1862" s="5">
        <v>-287.02</v>
      </c>
      <c r="L1862" s="5">
        <v>4290.9799999999996</v>
      </c>
      <c r="M1862" s="5">
        <v>-2723.42</v>
      </c>
      <c r="N1862" s="5">
        <v>-108.34</v>
      </c>
      <c r="O1862" s="5">
        <v>-49.78</v>
      </c>
      <c r="P1862" s="5">
        <f>Table1[[#This Row],[Net Sales]]+(Table1[[#This Row],[Cost of Goods Sold]]+Table1[[#This Row],[Distribution]]+Table1[[#This Row],[Warehousing]])</f>
        <v>1409.4399999999991</v>
      </c>
      <c r="Q1862" s="12">
        <f>Table1[[#This Row],[PROFIT]]/Table1[[#This Row],[Net Sales]]</f>
        <v>0.32846575840483977</v>
      </c>
      <c r="R1862" s="14">
        <f>ABS(Table1[[#This Row],[Distribution]])+ABS(Table1[[#This Row],[Warehousing]])</f>
        <v>158.12</v>
      </c>
      <c r="S1862" s="12">
        <f>ABS(Table1[[#This Row],[Discounts]]/Table1[[#This Row],[Gross Sales]])</f>
        <v>6.2695500218435993E-2</v>
      </c>
      <c r="T1862" s="17">
        <f>Table1[[#This Row],[logistics cost]]/Table1[[#This Row],[Net Sales]]</f>
        <v>3.6849391048198787E-2</v>
      </c>
      <c r="U1862" s="1">
        <f>Table1[[#This Row],[PROFIT]]/Table1[[#This Row],[Volume]]</f>
        <v>129.30642201834854</v>
      </c>
      <c r="V1862" s="1">
        <f>ABS(Table1[[#This Row],[Discounts]])</f>
        <v>287.02</v>
      </c>
    </row>
    <row r="1863" spans="1:22" ht="21.75" customHeight="1" x14ac:dyDescent="0.3">
      <c r="A1863" s="1">
        <v>1130010</v>
      </c>
      <c r="B1863" s="1" t="s">
        <v>26</v>
      </c>
      <c r="C1863" s="1">
        <v>202401</v>
      </c>
      <c r="D1863" s="1" t="s">
        <v>27</v>
      </c>
      <c r="E1863" s="1" t="s">
        <v>28</v>
      </c>
      <c r="F1863" s="1" t="s">
        <v>29</v>
      </c>
      <c r="G1863" s="1" t="s">
        <v>35</v>
      </c>
      <c r="H1863" s="1" t="s">
        <v>31</v>
      </c>
      <c r="I1863" s="5">
        <v>68.599999999999994</v>
      </c>
      <c r="J1863" s="5">
        <v>24696</v>
      </c>
      <c r="K1863" s="5">
        <v>-872.72</v>
      </c>
      <c r="L1863" s="5">
        <v>23823.279999999999</v>
      </c>
      <c r="M1863" s="5">
        <v>-15347.95</v>
      </c>
      <c r="N1863" s="5">
        <v>-812.93</v>
      </c>
      <c r="O1863" s="5">
        <v>-396.7</v>
      </c>
      <c r="P1863" s="5">
        <f>Table1[[#This Row],[Net Sales]]+(Table1[[#This Row],[Cost of Goods Sold]]+Table1[[#This Row],[Distribution]]+Table1[[#This Row],[Warehousing]])</f>
        <v>7265.6999999999971</v>
      </c>
      <c r="Q1863" s="12">
        <f>Table1[[#This Row],[PROFIT]]/Table1[[#This Row],[Net Sales]]</f>
        <v>0.30498319291046394</v>
      </c>
      <c r="R1863" s="14">
        <f>ABS(Table1[[#This Row],[Distribution]])+ABS(Table1[[#This Row],[Warehousing]])</f>
        <v>1209.6299999999999</v>
      </c>
      <c r="S1863" s="12">
        <f>ABS(Table1[[#This Row],[Discounts]]/Table1[[#This Row],[Gross Sales]])</f>
        <v>3.5338516358924522E-2</v>
      </c>
      <c r="T1863" s="17">
        <f>Table1[[#This Row],[logistics cost]]/Table1[[#This Row],[Net Sales]]</f>
        <v>5.0775124164262851E-2</v>
      </c>
      <c r="U1863" s="1">
        <f>Table1[[#This Row],[PROFIT]]/Table1[[#This Row],[Volume]]</f>
        <v>105.91399416909617</v>
      </c>
      <c r="V1863" s="1">
        <f>ABS(Table1[[#This Row],[Discounts]])</f>
        <v>872.72</v>
      </c>
    </row>
    <row r="1864" spans="1:22" ht="21.75" customHeight="1" x14ac:dyDescent="0.3">
      <c r="A1864" s="1">
        <v>1110020</v>
      </c>
      <c r="B1864" s="1" t="s">
        <v>41</v>
      </c>
      <c r="C1864" s="1">
        <v>202504</v>
      </c>
      <c r="D1864" s="1" t="s">
        <v>16</v>
      </c>
      <c r="E1864" s="1" t="s">
        <v>28</v>
      </c>
      <c r="F1864" s="1" t="s">
        <v>29</v>
      </c>
      <c r="G1864" s="1" t="s">
        <v>39</v>
      </c>
      <c r="H1864" s="1" t="s">
        <v>37</v>
      </c>
      <c r="I1864" s="5">
        <v>166.1</v>
      </c>
      <c r="J1864" s="5">
        <v>74745</v>
      </c>
      <c r="K1864" s="5">
        <v>-6757.97</v>
      </c>
      <c r="L1864" s="5">
        <v>67987.03</v>
      </c>
      <c r="M1864" s="5">
        <v>-46122.25</v>
      </c>
      <c r="N1864" s="5">
        <v>-2123.9699999999998</v>
      </c>
      <c r="O1864" s="5">
        <v>-860.46</v>
      </c>
      <c r="P1864" s="5">
        <f>Table1[[#This Row],[Net Sales]]+(Table1[[#This Row],[Cost of Goods Sold]]+Table1[[#This Row],[Distribution]]+Table1[[#This Row],[Warehousing]])</f>
        <v>18880.349999999999</v>
      </c>
      <c r="Q1864" s="12">
        <f>Table1[[#This Row],[PROFIT]]/Table1[[#This Row],[Net Sales]]</f>
        <v>0.27770517406040535</v>
      </c>
      <c r="R1864" s="14">
        <f>ABS(Table1[[#This Row],[Distribution]])+ABS(Table1[[#This Row],[Warehousing]])</f>
        <v>2984.43</v>
      </c>
      <c r="S1864" s="12">
        <f>ABS(Table1[[#This Row],[Discounts]]/Table1[[#This Row],[Gross Sales]])</f>
        <v>9.0413673155395016E-2</v>
      </c>
      <c r="T1864" s="17">
        <f>Table1[[#This Row],[logistics cost]]/Table1[[#This Row],[Net Sales]]</f>
        <v>4.3897049187175845E-2</v>
      </c>
      <c r="U1864" s="1">
        <f>Table1[[#This Row],[PROFIT]]/Table1[[#This Row],[Volume]]</f>
        <v>113.66857314870559</v>
      </c>
      <c r="V1864" s="1">
        <f>ABS(Table1[[#This Row],[Discounts]])</f>
        <v>6757.97</v>
      </c>
    </row>
    <row r="1865" spans="1:22" ht="21.75" customHeight="1" x14ac:dyDescent="0.3">
      <c r="A1865" s="1">
        <v>1110020</v>
      </c>
      <c r="B1865" s="1" t="s">
        <v>41</v>
      </c>
      <c r="C1865" s="1">
        <v>202507</v>
      </c>
      <c r="D1865" s="1" t="s">
        <v>16</v>
      </c>
      <c r="E1865" s="1" t="s">
        <v>28</v>
      </c>
      <c r="F1865" s="1" t="s">
        <v>29</v>
      </c>
      <c r="G1865" s="1" t="s">
        <v>30</v>
      </c>
      <c r="H1865" s="1" t="s">
        <v>31</v>
      </c>
      <c r="I1865" s="5">
        <v>113.6</v>
      </c>
      <c r="J1865" s="5">
        <v>51120</v>
      </c>
      <c r="K1865" s="5">
        <v>-1355.12</v>
      </c>
      <c r="L1865" s="5">
        <v>49764.88</v>
      </c>
      <c r="M1865" s="5">
        <v>-32701.33</v>
      </c>
      <c r="N1865" s="5">
        <v>-1503.82</v>
      </c>
      <c r="O1865" s="5">
        <v>-883.58</v>
      </c>
      <c r="P1865" s="5">
        <f>Table1[[#This Row],[Net Sales]]+(Table1[[#This Row],[Cost of Goods Sold]]+Table1[[#This Row],[Distribution]]+Table1[[#This Row],[Warehousing]])</f>
        <v>14676.149999999994</v>
      </c>
      <c r="Q1865" s="12">
        <f>Table1[[#This Row],[PROFIT]]/Table1[[#This Row],[Net Sales]]</f>
        <v>0.29490978376718674</v>
      </c>
      <c r="R1865" s="14">
        <f>ABS(Table1[[#This Row],[Distribution]])+ABS(Table1[[#This Row],[Warehousing]])</f>
        <v>2387.4</v>
      </c>
      <c r="S1865" s="12">
        <f>ABS(Table1[[#This Row],[Discounts]]/Table1[[#This Row],[Gross Sales]])</f>
        <v>2.6508607198748042E-2</v>
      </c>
      <c r="T1865" s="17">
        <f>Table1[[#This Row],[logistics cost]]/Table1[[#This Row],[Net Sales]]</f>
        <v>4.7973591014386051E-2</v>
      </c>
      <c r="U1865" s="1">
        <f>Table1[[#This Row],[PROFIT]]/Table1[[#This Row],[Volume]]</f>
        <v>129.19146126760558</v>
      </c>
      <c r="V1865" s="1">
        <f>ABS(Table1[[#This Row],[Discounts]])</f>
        <v>1355.12</v>
      </c>
    </row>
    <row r="1866" spans="1:22" ht="21.75" customHeight="1" x14ac:dyDescent="0.3">
      <c r="A1866" s="1">
        <v>1120020</v>
      </c>
      <c r="B1866" s="1" t="s">
        <v>21</v>
      </c>
      <c r="C1866" s="1">
        <v>202506</v>
      </c>
      <c r="D1866" s="1" t="s">
        <v>22</v>
      </c>
      <c r="E1866" s="1" t="s">
        <v>23</v>
      </c>
      <c r="F1866" s="1" t="s">
        <v>24</v>
      </c>
      <c r="G1866" s="1" t="s">
        <v>43</v>
      </c>
      <c r="H1866" s="1" t="s">
        <v>31</v>
      </c>
      <c r="I1866" s="5">
        <v>36.5</v>
      </c>
      <c r="J1866" s="5">
        <v>13870</v>
      </c>
      <c r="K1866" s="5">
        <v>-305.76</v>
      </c>
      <c r="L1866" s="5">
        <v>13564.24</v>
      </c>
      <c r="M1866" s="5">
        <v>-8453.0400000000009</v>
      </c>
      <c r="N1866" s="5">
        <v>-507.04</v>
      </c>
      <c r="O1866" s="5">
        <v>-233.07</v>
      </c>
      <c r="P1866" s="5">
        <f>Table1[[#This Row],[Net Sales]]+(Table1[[#This Row],[Cost of Goods Sold]]+Table1[[#This Row],[Distribution]]+Table1[[#This Row],[Warehousing]])</f>
        <v>4371.0899999999983</v>
      </c>
      <c r="Q1866" s="12">
        <f>Table1[[#This Row],[PROFIT]]/Table1[[#This Row],[Net Sales]]</f>
        <v>0.3222510070597393</v>
      </c>
      <c r="R1866" s="14">
        <f>ABS(Table1[[#This Row],[Distribution]])+ABS(Table1[[#This Row],[Warehousing]])</f>
        <v>740.11</v>
      </c>
      <c r="S1866" s="12">
        <f>ABS(Table1[[#This Row],[Discounts]]/Table1[[#This Row],[Gross Sales]])</f>
        <v>2.2044700793078586E-2</v>
      </c>
      <c r="T1866" s="17">
        <f>Table1[[#This Row],[logistics cost]]/Table1[[#This Row],[Net Sales]]</f>
        <v>5.45633223829717E-2</v>
      </c>
      <c r="U1866" s="1">
        <f>Table1[[#This Row],[PROFIT]]/Table1[[#This Row],[Volume]]</f>
        <v>119.75589041095886</v>
      </c>
      <c r="V1866" s="1">
        <f>ABS(Table1[[#This Row],[Discounts]])</f>
        <v>305.76</v>
      </c>
    </row>
    <row r="1867" spans="1:22" ht="21.75" customHeight="1" x14ac:dyDescent="0.3">
      <c r="A1867" s="1">
        <v>1110010</v>
      </c>
      <c r="B1867" s="1" t="s">
        <v>15</v>
      </c>
      <c r="C1867" s="1">
        <v>202403</v>
      </c>
      <c r="D1867" s="1" t="s">
        <v>16</v>
      </c>
      <c r="E1867" s="1" t="s">
        <v>17</v>
      </c>
      <c r="F1867" s="1" t="s">
        <v>18</v>
      </c>
      <c r="G1867" s="1" t="s">
        <v>30</v>
      </c>
      <c r="H1867" s="1" t="s">
        <v>31</v>
      </c>
      <c r="I1867" s="5">
        <v>60.3</v>
      </c>
      <c r="J1867" s="5">
        <v>25326</v>
      </c>
      <c r="K1867" s="5">
        <v>-615.46</v>
      </c>
      <c r="L1867" s="5">
        <v>24710.54</v>
      </c>
      <c r="M1867" s="5">
        <v>-15977.19</v>
      </c>
      <c r="N1867" s="5">
        <v>-848.66</v>
      </c>
      <c r="O1867" s="5">
        <v>-300.79000000000002</v>
      </c>
      <c r="P1867" s="5">
        <f>Table1[[#This Row],[Net Sales]]+(Table1[[#This Row],[Cost of Goods Sold]]+Table1[[#This Row],[Distribution]]+Table1[[#This Row],[Warehousing]])</f>
        <v>7583.8999999999978</v>
      </c>
      <c r="Q1867" s="12">
        <f>Table1[[#This Row],[PROFIT]]/Table1[[#This Row],[Net Sales]]</f>
        <v>0.30690952120026505</v>
      </c>
      <c r="R1867" s="14">
        <f>ABS(Table1[[#This Row],[Distribution]])+ABS(Table1[[#This Row],[Warehousing]])</f>
        <v>1149.45</v>
      </c>
      <c r="S1867" s="12">
        <f>ABS(Table1[[#This Row],[Discounts]]/Table1[[#This Row],[Gross Sales]])</f>
        <v>2.4301508331359079E-2</v>
      </c>
      <c r="T1867" s="17">
        <f>Table1[[#This Row],[logistics cost]]/Table1[[#This Row],[Net Sales]]</f>
        <v>4.6516587658545709E-2</v>
      </c>
      <c r="U1867" s="1">
        <f>Table1[[#This Row],[PROFIT]]/Table1[[#This Row],[Volume]]</f>
        <v>125.76948590381423</v>
      </c>
      <c r="V1867" s="1">
        <f>ABS(Table1[[#This Row],[Discounts]])</f>
        <v>615.46</v>
      </c>
    </row>
    <row r="1868" spans="1:22" ht="21.75" customHeight="1" x14ac:dyDescent="0.3">
      <c r="A1868" s="1">
        <v>1130010</v>
      </c>
      <c r="B1868" s="1" t="s">
        <v>26</v>
      </c>
      <c r="C1868" s="1">
        <v>202411</v>
      </c>
      <c r="D1868" s="1" t="s">
        <v>27</v>
      </c>
      <c r="E1868" s="1" t="s">
        <v>28</v>
      </c>
      <c r="F1868" s="1" t="s">
        <v>29</v>
      </c>
      <c r="G1868" s="1" t="s">
        <v>36</v>
      </c>
      <c r="H1868" s="1" t="s">
        <v>37</v>
      </c>
      <c r="I1868" s="5">
        <v>95.4</v>
      </c>
      <c r="J1868" s="5">
        <v>34344</v>
      </c>
      <c r="K1868" s="5">
        <v>-2960.72</v>
      </c>
      <c r="L1868" s="5">
        <v>31383.279999999999</v>
      </c>
      <c r="M1868" s="5">
        <v>-21256.26</v>
      </c>
      <c r="N1868" s="5">
        <v>-1198.6199999999999</v>
      </c>
      <c r="O1868" s="5">
        <v>-381.02</v>
      </c>
      <c r="P1868" s="5">
        <f>Table1[[#This Row],[Net Sales]]+(Table1[[#This Row],[Cost of Goods Sold]]+Table1[[#This Row],[Distribution]]+Table1[[#This Row],[Warehousing]])</f>
        <v>8547.380000000001</v>
      </c>
      <c r="Q1868" s="12">
        <f>Table1[[#This Row],[PROFIT]]/Table1[[#This Row],[Net Sales]]</f>
        <v>0.27235457861638429</v>
      </c>
      <c r="R1868" s="14">
        <f>ABS(Table1[[#This Row],[Distribution]])+ABS(Table1[[#This Row],[Warehousing]])</f>
        <v>1579.6399999999999</v>
      </c>
      <c r="S1868" s="12">
        <f>ABS(Table1[[#This Row],[Discounts]]/Table1[[#This Row],[Gross Sales]])</f>
        <v>8.6207780107151175E-2</v>
      </c>
      <c r="T1868" s="17">
        <f>Table1[[#This Row],[logistics cost]]/Table1[[#This Row],[Net Sales]]</f>
        <v>5.0333808320863843E-2</v>
      </c>
      <c r="U1868" s="1">
        <f>Table1[[#This Row],[PROFIT]]/Table1[[#This Row],[Volume]]</f>
        <v>89.595178197064996</v>
      </c>
      <c r="V1868" s="1">
        <f>ABS(Table1[[#This Row],[Discounts]])</f>
        <v>2960.72</v>
      </c>
    </row>
    <row r="1869" spans="1:22" ht="21.75" customHeight="1" x14ac:dyDescent="0.3">
      <c r="A1869" s="1">
        <v>1120020</v>
      </c>
      <c r="B1869" s="1" t="s">
        <v>21</v>
      </c>
      <c r="C1869" s="1">
        <v>202512</v>
      </c>
      <c r="D1869" s="1" t="s">
        <v>22</v>
      </c>
      <c r="E1869" s="1" t="s">
        <v>23</v>
      </c>
      <c r="F1869" s="1" t="s">
        <v>24</v>
      </c>
      <c r="G1869" s="1" t="s">
        <v>36</v>
      </c>
      <c r="H1869" s="1" t="s">
        <v>37</v>
      </c>
      <c r="I1869" s="5">
        <v>156.80000000000001</v>
      </c>
      <c r="J1869" s="5">
        <v>59584</v>
      </c>
      <c r="K1869" s="5">
        <v>-5545.97</v>
      </c>
      <c r="L1869" s="5">
        <v>54038.03</v>
      </c>
      <c r="M1869" s="5">
        <v>-36272.06</v>
      </c>
      <c r="N1869" s="5">
        <v>-1162.21</v>
      </c>
      <c r="O1869" s="5">
        <v>-704.22</v>
      </c>
      <c r="P1869" s="5">
        <f>Table1[[#This Row],[Net Sales]]+(Table1[[#This Row],[Cost of Goods Sold]]+Table1[[#This Row],[Distribution]]+Table1[[#This Row],[Warehousing]])</f>
        <v>15899.54</v>
      </c>
      <c r="Q1869" s="12">
        <f>Table1[[#This Row],[PROFIT]]/Table1[[#This Row],[Net Sales]]</f>
        <v>0.29422871263071582</v>
      </c>
      <c r="R1869" s="14">
        <f>ABS(Table1[[#This Row],[Distribution]])+ABS(Table1[[#This Row],[Warehousing]])</f>
        <v>1866.43</v>
      </c>
      <c r="S1869" s="12">
        <f>ABS(Table1[[#This Row],[Discounts]]/Table1[[#This Row],[Gross Sales]])</f>
        <v>9.3078175349087008E-2</v>
      </c>
      <c r="T1869" s="17">
        <f>Table1[[#This Row],[logistics cost]]/Table1[[#This Row],[Net Sales]]</f>
        <v>3.4539193971356838E-2</v>
      </c>
      <c r="U1869" s="1">
        <f>Table1[[#This Row],[PROFIT]]/Table1[[#This Row],[Volume]]</f>
        <v>101.4001275510204</v>
      </c>
      <c r="V1869" s="1">
        <f>ABS(Table1[[#This Row],[Discounts]])</f>
        <v>5545.97</v>
      </c>
    </row>
    <row r="1870" spans="1:22" ht="21.75" customHeight="1" x14ac:dyDescent="0.3">
      <c r="A1870" s="1">
        <v>1130010</v>
      </c>
      <c r="B1870" s="1" t="s">
        <v>26</v>
      </c>
      <c r="C1870" s="1">
        <v>202406</v>
      </c>
      <c r="D1870" s="1" t="s">
        <v>27</v>
      </c>
      <c r="E1870" s="1" t="s">
        <v>28</v>
      </c>
      <c r="F1870" s="1" t="s">
        <v>29</v>
      </c>
      <c r="G1870" s="1" t="s">
        <v>36</v>
      </c>
      <c r="H1870" s="1" t="s">
        <v>37</v>
      </c>
      <c r="I1870" s="5">
        <v>131.30000000000001</v>
      </c>
      <c r="J1870" s="5">
        <v>47268</v>
      </c>
      <c r="K1870" s="5">
        <v>-4469.08</v>
      </c>
      <c r="L1870" s="5">
        <v>42798.92</v>
      </c>
      <c r="M1870" s="5">
        <v>-29011.21</v>
      </c>
      <c r="N1870" s="5">
        <v>-1531.65</v>
      </c>
      <c r="O1870" s="5">
        <v>-794.22</v>
      </c>
      <c r="P1870" s="5">
        <f>Table1[[#This Row],[Net Sales]]+(Table1[[#This Row],[Cost of Goods Sold]]+Table1[[#This Row],[Distribution]]+Table1[[#This Row],[Warehousing]])</f>
        <v>11461.839999999997</v>
      </c>
      <c r="Q1870" s="12">
        <f>Table1[[#This Row],[PROFIT]]/Table1[[#This Row],[Net Sales]]</f>
        <v>0.2678067577406158</v>
      </c>
      <c r="R1870" s="14">
        <f>ABS(Table1[[#This Row],[Distribution]])+ABS(Table1[[#This Row],[Warehousing]])</f>
        <v>2325.87</v>
      </c>
      <c r="S1870" s="12">
        <f>ABS(Table1[[#This Row],[Discounts]]/Table1[[#This Row],[Gross Sales]])</f>
        <v>9.4547685537784545E-2</v>
      </c>
      <c r="T1870" s="17">
        <f>Table1[[#This Row],[logistics cost]]/Table1[[#This Row],[Net Sales]]</f>
        <v>5.4344128309779777E-2</v>
      </c>
      <c r="U1870" s="1">
        <f>Table1[[#This Row],[PROFIT]]/Table1[[#This Row],[Volume]]</f>
        <v>87.295049504950455</v>
      </c>
      <c r="V1870" s="1">
        <f>ABS(Table1[[#This Row],[Discounts]])</f>
        <v>4469.08</v>
      </c>
    </row>
    <row r="1871" spans="1:22" ht="21.75" customHeight="1" x14ac:dyDescent="0.3">
      <c r="A1871" s="1">
        <v>1130010</v>
      </c>
      <c r="B1871" s="1" t="s">
        <v>26</v>
      </c>
      <c r="C1871" s="1">
        <v>202506</v>
      </c>
      <c r="D1871" s="1" t="s">
        <v>27</v>
      </c>
      <c r="E1871" s="1" t="s">
        <v>28</v>
      </c>
      <c r="F1871" s="1" t="s">
        <v>29</v>
      </c>
      <c r="G1871" s="1" t="s">
        <v>39</v>
      </c>
      <c r="H1871" s="1" t="s">
        <v>37</v>
      </c>
      <c r="I1871" s="5">
        <v>284.89999999999998</v>
      </c>
      <c r="J1871" s="5">
        <v>102564</v>
      </c>
      <c r="K1871" s="5">
        <v>-9299.59</v>
      </c>
      <c r="L1871" s="5">
        <v>93264.41</v>
      </c>
      <c r="M1871" s="5">
        <v>-58507.51</v>
      </c>
      <c r="N1871" s="5">
        <v>-3217.22</v>
      </c>
      <c r="O1871" s="5">
        <v>-1364.48</v>
      </c>
      <c r="P1871" s="5">
        <f>Table1[[#This Row],[Net Sales]]+(Table1[[#This Row],[Cost of Goods Sold]]+Table1[[#This Row],[Distribution]]+Table1[[#This Row],[Warehousing]])</f>
        <v>30175.199999999997</v>
      </c>
      <c r="Q1871" s="12">
        <f>Table1[[#This Row],[PROFIT]]/Table1[[#This Row],[Net Sales]]</f>
        <v>0.32354464044751902</v>
      </c>
      <c r="R1871" s="14">
        <f>ABS(Table1[[#This Row],[Distribution]])+ABS(Table1[[#This Row],[Warehousing]])</f>
        <v>4581.7</v>
      </c>
      <c r="S1871" s="12">
        <f>ABS(Table1[[#This Row],[Discounts]]/Table1[[#This Row],[Gross Sales]])</f>
        <v>9.0671093171093176E-2</v>
      </c>
      <c r="T1871" s="17">
        <f>Table1[[#This Row],[logistics cost]]/Table1[[#This Row],[Net Sales]]</f>
        <v>4.9125920595005097E-2</v>
      </c>
      <c r="U1871" s="1">
        <f>Table1[[#This Row],[PROFIT]]/Table1[[#This Row],[Volume]]</f>
        <v>105.91505791505791</v>
      </c>
      <c r="V1871" s="1">
        <f>ABS(Table1[[#This Row],[Discounts]])</f>
        <v>9299.59</v>
      </c>
    </row>
    <row r="1872" spans="1:22" ht="21.75" customHeight="1" x14ac:dyDescent="0.3">
      <c r="A1872" s="1">
        <v>1120020</v>
      </c>
      <c r="B1872" s="1" t="s">
        <v>21</v>
      </c>
      <c r="C1872" s="1">
        <v>202501</v>
      </c>
      <c r="D1872" s="1" t="s">
        <v>22</v>
      </c>
      <c r="E1872" s="1" t="s">
        <v>23</v>
      </c>
      <c r="F1872" s="1" t="s">
        <v>24</v>
      </c>
      <c r="G1872" s="1" t="s">
        <v>36</v>
      </c>
      <c r="H1872" s="1" t="s">
        <v>37</v>
      </c>
      <c r="I1872" s="5">
        <v>122.5</v>
      </c>
      <c r="J1872" s="5">
        <v>46550</v>
      </c>
      <c r="K1872" s="5">
        <v>-5477.81</v>
      </c>
      <c r="L1872" s="5">
        <v>41072.19</v>
      </c>
      <c r="M1872" s="5">
        <v>-26872</v>
      </c>
      <c r="N1872" s="5">
        <v>-1035.8699999999999</v>
      </c>
      <c r="O1872" s="5">
        <v>-515</v>
      </c>
      <c r="P1872" s="5">
        <f>Table1[[#This Row],[Net Sales]]+(Table1[[#This Row],[Cost of Goods Sold]]+Table1[[#This Row],[Distribution]]+Table1[[#This Row],[Warehousing]])</f>
        <v>12649.320000000003</v>
      </c>
      <c r="Q1872" s="12">
        <f>Table1[[#This Row],[PROFIT]]/Table1[[#This Row],[Net Sales]]</f>
        <v>0.30797773383888227</v>
      </c>
      <c r="R1872" s="14">
        <f>ABS(Table1[[#This Row],[Distribution]])+ABS(Table1[[#This Row],[Warehousing]])</f>
        <v>1550.87</v>
      </c>
      <c r="S1872" s="12">
        <f>ABS(Table1[[#This Row],[Discounts]]/Table1[[#This Row],[Gross Sales]])</f>
        <v>0.11767583243823847</v>
      </c>
      <c r="T1872" s="17">
        <f>Table1[[#This Row],[logistics cost]]/Table1[[#This Row],[Net Sales]]</f>
        <v>3.7759613013087438E-2</v>
      </c>
      <c r="U1872" s="1">
        <f>Table1[[#This Row],[PROFIT]]/Table1[[#This Row],[Volume]]</f>
        <v>103.25975510204084</v>
      </c>
      <c r="V1872" s="1">
        <f>ABS(Table1[[#This Row],[Discounts]])</f>
        <v>5477.81</v>
      </c>
    </row>
    <row r="1873" spans="1:22" ht="21.75" customHeight="1" x14ac:dyDescent="0.3">
      <c r="A1873" s="1">
        <v>1120020</v>
      </c>
      <c r="B1873" s="1" t="s">
        <v>21</v>
      </c>
      <c r="C1873" s="1">
        <v>202503</v>
      </c>
      <c r="D1873" s="1" t="s">
        <v>22</v>
      </c>
      <c r="E1873" s="1" t="s">
        <v>23</v>
      </c>
      <c r="F1873" s="1" t="s">
        <v>24</v>
      </c>
      <c r="G1873" s="1" t="s">
        <v>38</v>
      </c>
      <c r="H1873" s="1" t="s">
        <v>20</v>
      </c>
      <c r="I1873" s="5">
        <v>76.400000000000006</v>
      </c>
      <c r="J1873" s="5">
        <v>29032</v>
      </c>
      <c r="K1873" s="5">
        <v>-2480.4499999999998</v>
      </c>
      <c r="L1873" s="5">
        <v>26551.55</v>
      </c>
      <c r="M1873" s="5">
        <v>-17389.560000000001</v>
      </c>
      <c r="N1873" s="5">
        <v>-532.46</v>
      </c>
      <c r="O1873" s="5">
        <v>-417.14</v>
      </c>
      <c r="P1873" s="5">
        <f>Table1[[#This Row],[Net Sales]]+(Table1[[#This Row],[Cost of Goods Sold]]+Table1[[#This Row],[Distribution]]+Table1[[#This Row],[Warehousing]])</f>
        <v>8212.39</v>
      </c>
      <c r="Q1873" s="12">
        <f>Table1[[#This Row],[PROFIT]]/Table1[[#This Row],[Net Sales]]</f>
        <v>0.30929983371968867</v>
      </c>
      <c r="R1873" s="14">
        <f>ABS(Table1[[#This Row],[Distribution]])+ABS(Table1[[#This Row],[Warehousing]])</f>
        <v>949.6</v>
      </c>
      <c r="S1873" s="12">
        <f>ABS(Table1[[#This Row],[Discounts]]/Table1[[#This Row],[Gross Sales]])</f>
        <v>8.5438481675392669E-2</v>
      </c>
      <c r="T1873" s="17">
        <f>Table1[[#This Row],[logistics cost]]/Table1[[#This Row],[Net Sales]]</f>
        <v>3.5764390402820173E-2</v>
      </c>
      <c r="U1873" s="1">
        <f>Table1[[#This Row],[PROFIT]]/Table1[[#This Row],[Volume]]</f>
        <v>107.49201570680627</v>
      </c>
      <c r="V1873" s="1">
        <f>ABS(Table1[[#This Row],[Discounts]])</f>
        <v>2480.4499999999998</v>
      </c>
    </row>
    <row r="1874" spans="1:22" ht="21.75" customHeight="1" x14ac:dyDescent="0.3">
      <c r="A1874" s="1">
        <v>1120020</v>
      </c>
      <c r="B1874" s="1" t="s">
        <v>21</v>
      </c>
      <c r="C1874" s="1">
        <v>202402</v>
      </c>
      <c r="D1874" s="1" t="s">
        <v>22</v>
      </c>
      <c r="E1874" s="1" t="s">
        <v>23</v>
      </c>
      <c r="F1874" s="1" t="s">
        <v>24</v>
      </c>
      <c r="G1874" s="1" t="s">
        <v>38</v>
      </c>
      <c r="H1874" s="1" t="s">
        <v>20</v>
      </c>
      <c r="I1874" s="5">
        <v>46.4</v>
      </c>
      <c r="J1874" s="5">
        <v>17632</v>
      </c>
      <c r="K1874" s="5">
        <v>-1410.59</v>
      </c>
      <c r="L1874" s="5">
        <v>16221.41</v>
      </c>
      <c r="M1874" s="5">
        <v>-10637.25</v>
      </c>
      <c r="N1874" s="5">
        <v>-570.91</v>
      </c>
      <c r="O1874" s="5">
        <v>-309.94</v>
      </c>
      <c r="P1874" s="5">
        <f>Table1[[#This Row],[Net Sales]]+(Table1[[#This Row],[Cost of Goods Sold]]+Table1[[#This Row],[Distribution]]+Table1[[#This Row],[Warehousing]])</f>
        <v>4703.3099999999995</v>
      </c>
      <c r="Q1874" s="12">
        <f>Table1[[#This Row],[PROFIT]]/Table1[[#This Row],[Net Sales]]</f>
        <v>0.28994458558164793</v>
      </c>
      <c r="R1874" s="14">
        <f>ABS(Table1[[#This Row],[Distribution]])+ABS(Table1[[#This Row],[Warehousing]])</f>
        <v>880.84999999999991</v>
      </c>
      <c r="S1874" s="12">
        <f>ABS(Table1[[#This Row],[Discounts]]/Table1[[#This Row],[Gross Sales]])</f>
        <v>8.0001701451905619E-2</v>
      </c>
      <c r="T1874" s="17">
        <f>Table1[[#This Row],[logistics cost]]/Table1[[#This Row],[Net Sales]]</f>
        <v>5.4301691406603986E-2</v>
      </c>
      <c r="U1874" s="1">
        <f>Table1[[#This Row],[PROFIT]]/Table1[[#This Row],[Volume]]</f>
        <v>101.3644396551724</v>
      </c>
      <c r="V1874" s="1">
        <f>ABS(Table1[[#This Row],[Discounts]])</f>
        <v>1410.59</v>
      </c>
    </row>
    <row r="1875" spans="1:22" ht="21.75" customHeight="1" x14ac:dyDescent="0.3">
      <c r="A1875" s="1">
        <v>1110010</v>
      </c>
      <c r="B1875" s="1" t="s">
        <v>15</v>
      </c>
      <c r="C1875" s="1">
        <v>202511</v>
      </c>
      <c r="D1875" s="1" t="s">
        <v>16</v>
      </c>
      <c r="E1875" s="1" t="s">
        <v>17</v>
      </c>
      <c r="F1875" s="1" t="s">
        <v>18</v>
      </c>
      <c r="G1875" s="1" t="s">
        <v>39</v>
      </c>
      <c r="H1875" s="1" t="s">
        <v>37</v>
      </c>
      <c r="I1875" s="5">
        <v>273.8</v>
      </c>
      <c r="J1875" s="5">
        <v>114996</v>
      </c>
      <c r="K1875" s="5">
        <v>-10703.26</v>
      </c>
      <c r="L1875" s="5">
        <v>104292.74</v>
      </c>
      <c r="M1875" s="5">
        <v>-68288.25</v>
      </c>
      <c r="N1875" s="5">
        <v>-3250.41</v>
      </c>
      <c r="O1875" s="5">
        <v>-1997.19</v>
      </c>
      <c r="P1875" s="5">
        <f>Table1[[#This Row],[Net Sales]]+(Table1[[#This Row],[Cost of Goods Sold]]+Table1[[#This Row],[Distribution]]+Table1[[#This Row],[Warehousing]])</f>
        <v>30756.89</v>
      </c>
      <c r="Q1875" s="12">
        <f>Table1[[#This Row],[PROFIT]]/Table1[[#This Row],[Net Sales]]</f>
        <v>0.29490921419841876</v>
      </c>
      <c r="R1875" s="14">
        <f>ABS(Table1[[#This Row],[Distribution]])+ABS(Table1[[#This Row],[Warehousing]])</f>
        <v>5247.6</v>
      </c>
      <c r="S1875" s="12">
        <f>ABS(Table1[[#This Row],[Discounts]]/Table1[[#This Row],[Gross Sales]])</f>
        <v>9.3075063480468886E-2</v>
      </c>
      <c r="T1875" s="17">
        <f>Table1[[#This Row],[logistics cost]]/Table1[[#This Row],[Net Sales]]</f>
        <v>5.0316062268572097E-2</v>
      </c>
      <c r="U1875" s="1">
        <f>Table1[[#This Row],[PROFIT]]/Table1[[#This Row],[Volume]]</f>
        <v>112.33341855368882</v>
      </c>
      <c r="V1875" s="1">
        <f>ABS(Table1[[#This Row],[Discounts]])</f>
        <v>10703.26</v>
      </c>
    </row>
    <row r="1876" spans="1:22" ht="21.75" customHeight="1" x14ac:dyDescent="0.3">
      <c r="A1876" s="1">
        <v>1110020</v>
      </c>
      <c r="B1876" s="1" t="s">
        <v>41</v>
      </c>
      <c r="C1876" s="1">
        <v>202401</v>
      </c>
      <c r="D1876" s="1" t="s">
        <v>16</v>
      </c>
      <c r="E1876" s="1" t="s">
        <v>28</v>
      </c>
      <c r="F1876" s="1" t="s">
        <v>29</v>
      </c>
      <c r="G1876" s="1" t="s">
        <v>36</v>
      </c>
      <c r="H1876" s="1" t="s">
        <v>37</v>
      </c>
      <c r="I1876" s="5">
        <v>253.1</v>
      </c>
      <c r="J1876" s="5">
        <v>113895</v>
      </c>
      <c r="K1876" s="5">
        <v>-12540.97</v>
      </c>
      <c r="L1876" s="5">
        <v>101354.03</v>
      </c>
      <c r="M1876" s="5">
        <v>-63438.84</v>
      </c>
      <c r="N1876" s="5">
        <v>-3635.03</v>
      </c>
      <c r="O1876" s="5">
        <v>-1416.05</v>
      </c>
      <c r="P1876" s="5">
        <f>Table1[[#This Row],[Net Sales]]+(Table1[[#This Row],[Cost of Goods Sold]]+Table1[[#This Row],[Distribution]]+Table1[[#This Row],[Warehousing]])</f>
        <v>32864.11</v>
      </c>
      <c r="Q1876" s="12">
        <f>Table1[[#This Row],[PROFIT]]/Table1[[#This Row],[Net Sales]]</f>
        <v>0.32425064893818234</v>
      </c>
      <c r="R1876" s="14">
        <f>ABS(Table1[[#This Row],[Distribution]])+ABS(Table1[[#This Row],[Warehousing]])</f>
        <v>5051.08</v>
      </c>
      <c r="S1876" s="12">
        <f>ABS(Table1[[#This Row],[Discounts]]/Table1[[#This Row],[Gross Sales]])</f>
        <v>0.11010992580885903</v>
      </c>
      <c r="T1876" s="17">
        <f>Table1[[#This Row],[logistics cost]]/Table1[[#This Row],[Net Sales]]</f>
        <v>4.9836005534264399E-2</v>
      </c>
      <c r="U1876" s="1">
        <f>Table1[[#This Row],[PROFIT]]/Table1[[#This Row],[Volume]]</f>
        <v>129.84634531805611</v>
      </c>
      <c r="V1876" s="1">
        <f>ABS(Table1[[#This Row],[Discounts]])</f>
        <v>12540.97</v>
      </c>
    </row>
    <row r="1877" spans="1:22" ht="21.75" customHeight="1" x14ac:dyDescent="0.3">
      <c r="A1877" s="1">
        <v>1110010</v>
      </c>
      <c r="B1877" s="1" t="s">
        <v>15</v>
      </c>
      <c r="C1877" s="1">
        <v>202402</v>
      </c>
      <c r="D1877" s="1" t="s">
        <v>16</v>
      </c>
      <c r="E1877" s="1" t="s">
        <v>17</v>
      </c>
      <c r="F1877" s="1" t="s">
        <v>18</v>
      </c>
      <c r="G1877" s="1" t="s">
        <v>36</v>
      </c>
      <c r="H1877" s="1" t="s">
        <v>37</v>
      </c>
      <c r="I1877" s="5">
        <v>270.8</v>
      </c>
      <c r="J1877" s="5">
        <v>113736</v>
      </c>
      <c r="K1877" s="5">
        <v>-10305.9</v>
      </c>
      <c r="L1877" s="5">
        <v>103430.1</v>
      </c>
      <c r="M1877" s="5">
        <v>-67565.98</v>
      </c>
      <c r="N1877" s="5">
        <v>-3323.37</v>
      </c>
      <c r="O1877" s="5">
        <v>-2006.26</v>
      </c>
      <c r="P1877" s="5">
        <f>Table1[[#This Row],[Net Sales]]+(Table1[[#This Row],[Cost of Goods Sold]]+Table1[[#This Row],[Distribution]]+Table1[[#This Row],[Warehousing]])</f>
        <v>30534.49000000002</v>
      </c>
      <c r="Q1877" s="12">
        <f>Table1[[#This Row],[PROFIT]]/Table1[[#This Row],[Net Sales]]</f>
        <v>0.2952186065758422</v>
      </c>
      <c r="R1877" s="14">
        <f>ABS(Table1[[#This Row],[Distribution]])+ABS(Table1[[#This Row],[Warehousing]])</f>
        <v>5329.63</v>
      </c>
      <c r="S1877" s="12">
        <f>ABS(Table1[[#This Row],[Discounts]]/Table1[[#This Row],[Gross Sales]])</f>
        <v>9.0612470985439966E-2</v>
      </c>
      <c r="T1877" s="17">
        <f>Table1[[#This Row],[logistics cost]]/Table1[[#This Row],[Net Sales]]</f>
        <v>5.1528810278632618E-2</v>
      </c>
      <c r="U1877" s="1">
        <f>Table1[[#This Row],[PROFIT]]/Table1[[#This Row],[Volume]]</f>
        <v>112.75661004431322</v>
      </c>
      <c r="V1877" s="1">
        <f>ABS(Table1[[#This Row],[Discounts]])</f>
        <v>10305.9</v>
      </c>
    </row>
    <row r="1878" spans="1:22" ht="21.75" customHeight="1" x14ac:dyDescent="0.3">
      <c r="A1878" s="1">
        <v>1120020</v>
      </c>
      <c r="B1878" s="1" t="s">
        <v>21</v>
      </c>
      <c r="C1878" s="1">
        <v>202510</v>
      </c>
      <c r="D1878" s="1" t="s">
        <v>22</v>
      </c>
      <c r="E1878" s="1" t="s">
        <v>23</v>
      </c>
      <c r="F1878" s="1" t="s">
        <v>24</v>
      </c>
      <c r="G1878" s="1" t="s">
        <v>35</v>
      </c>
      <c r="H1878" s="1" t="s">
        <v>31</v>
      </c>
      <c r="I1878" s="5">
        <v>33.200000000000003</v>
      </c>
      <c r="J1878" s="5">
        <v>12616</v>
      </c>
      <c r="K1878" s="5">
        <v>-439.03</v>
      </c>
      <c r="L1878" s="5">
        <v>12176.97</v>
      </c>
      <c r="M1878" s="5">
        <v>-8064.77</v>
      </c>
      <c r="N1878" s="5">
        <v>-334.18</v>
      </c>
      <c r="O1878" s="5">
        <v>-184.4</v>
      </c>
      <c r="P1878" s="5">
        <f>Table1[[#This Row],[Net Sales]]+(Table1[[#This Row],[Cost of Goods Sold]]+Table1[[#This Row],[Distribution]]+Table1[[#This Row],[Warehousing]])</f>
        <v>3593.619999999999</v>
      </c>
      <c r="Q1878" s="12">
        <f>Table1[[#This Row],[PROFIT]]/Table1[[#This Row],[Net Sales]]</f>
        <v>0.29511610852289194</v>
      </c>
      <c r="R1878" s="14">
        <f>ABS(Table1[[#This Row],[Distribution]])+ABS(Table1[[#This Row],[Warehousing]])</f>
        <v>518.58000000000004</v>
      </c>
      <c r="S1878" s="12">
        <f>ABS(Table1[[#This Row],[Discounts]]/Table1[[#This Row],[Gross Sales]])</f>
        <v>3.4799461001902343E-2</v>
      </c>
      <c r="T1878" s="17">
        <f>Table1[[#This Row],[logistics cost]]/Table1[[#This Row],[Net Sales]]</f>
        <v>4.2586948970063987E-2</v>
      </c>
      <c r="U1878" s="1">
        <f>Table1[[#This Row],[PROFIT]]/Table1[[#This Row],[Volume]]</f>
        <v>108.2415662650602</v>
      </c>
      <c r="V1878" s="1">
        <f>ABS(Table1[[#This Row],[Discounts]])</f>
        <v>439.03</v>
      </c>
    </row>
    <row r="1879" spans="1:22" ht="21.75" customHeight="1" x14ac:dyDescent="0.3">
      <c r="A1879" s="1">
        <v>1110020</v>
      </c>
      <c r="B1879" s="1" t="s">
        <v>41</v>
      </c>
      <c r="C1879" s="1">
        <v>202402</v>
      </c>
      <c r="D1879" s="1" t="s">
        <v>16</v>
      </c>
      <c r="E1879" s="1" t="s">
        <v>28</v>
      </c>
      <c r="F1879" s="1" t="s">
        <v>29</v>
      </c>
      <c r="G1879" s="1" t="s">
        <v>39</v>
      </c>
      <c r="H1879" s="1" t="s">
        <v>37</v>
      </c>
      <c r="I1879" s="5">
        <v>249.7</v>
      </c>
      <c r="J1879" s="5">
        <v>112365</v>
      </c>
      <c r="K1879" s="5">
        <v>-13135.68</v>
      </c>
      <c r="L1879" s="5">
        <v>99229.32</v>
      </c>
      <c r="M1879" s="5">
        <v>-66227.649999999994</v>
      </c>
      <c r="N1879" s="5">
        <v>-3599.27</v>
      </c>
      <c r="O1879" s="5">
        <v>-1032.42</v>
      </c>
      <c r="P1879" s="5">
        <f>Table1[[#This Row],[Net Sales]]+(Table1[[#This Row],[Cost of Goods Sold]]+Table1[[#This Row],[Distribution]]+Table1[[#This Row],[Warehousing]])</f>
        <v>28369.98000000001</v>
      </c>
      <c r="Q1879" s="12">
        <f>Table1[[#This Row],[PROFIT]]/Table1[[#This Row],[Net Sales]]</f>
        <v>0.28590319877229842</v>
      </c>
      <c r="R1879" s="14">
        <f>ABS(Table1[[#This Row],[Distribution]])+ABS(Table1[[#This Row],[Warehousing]])</f>
        <v>4631.6900000000005</v>
      </c>
      <c r="S1879" s="12">
        <f>ABS(Table1[[#This Row],[Discounts]]/Table1[[#This Row],[Gross Sales]])</f>
        <v>0.11690188225871045</v>
      </c>
      <c r="T1879" s="17">
        <f>Table1[[#This Row],[logistics cost]]/Table1[[#This Row],[Net Sales]]</f>
        <v>4.6676627432295212E-2</v>
      </c>
      <c r="U1879" s="1">
        <f>Table1[[#This Row],[PROFIT]]/Table1[[#This Row],[Volume]]</f>
        <v>113.61625951141374</v>
      </c>
      <c r="V1879" s="1">
        <f>ABS(Table1[[#This Row],[Discounts]])</f>
        <v>13135.68</v>
      </c>
    </row>
    <row r="1880" spans="1:22" ht="21.75" customHeight="1" x14ac:dyDescent="0.3">
      <c r="A1880" s="1">
        <v>1110010</v>
      </c>
      <c r="B1880" s="1" t="s">
        <v>15</v>
      </c>
      <c r="C1880" s="1">
        <v>202408</v>
      </c>
      <c r="D1880" s="1" t="s">
        <v>16</v>
      </c>
      <c r="E1880" s="1" t="s">
        <v>17</v>
      </c>
      <c r="F1880" s="1" t="s">
        <v>18</v>
      </c>
      <c r="G1880" s="1" t="s">
        <v>40</v>
      </c>
      <c r="H1880" s="1" t="s">
        <v>34</v>
      </c>
      <c r="I1880" s="5">
        <v>280.60000000000002</v>
      </c>
      <c r="J1880" s="5">
        <v>117852</v>
      </c>
      <c r="K1880" s="5">
        <v>-10531.51</v>
      </c>
      <c r="L1880" s="5">
        <v>107320.49</v>
      </c>
      <c r="M1880" s="5">
        <v>-71784.570000000007</v>
      </c>
      <c r="N1880" s="5">
        <v>-3981.99</v>
      </c>
      <c r="O1880" s="5">
        <v>-1689.07</v>
      </c>
      <c r="P1880" s="5">
        <f>Table1[[#This Row],[Net Sales]]+(Table1[[#This Row],[Cost of Goods Sold]]+Table1[[#This Row],[Distribution]]+Table1[[#This Row],[Warehousing]])</f>
        <v>29864.859999999986</v>
      </c>
      <c r="Q1880" s="12">
        <f>Table1[[#This Row],[PROFIT]]/Table1[[#This Row],[Net Sales]]</f>
        <v>0.27827733548365263</v>
      </c>
      <c r="R1880" s="14">
        <f>ABS(Table1[[#This Row],[Distribution]])+ABS(Table1[[#This Row],[Warehousing]])</f>
        <v>5671.0599999999995</v>
      </c>
      <c r="S1880" s="12">
        <f>ABS(Table1[[#This Row],[Discounts]]/Table1[[#This Row],[Gross Sales]])</f>
        <v>8.936216610664223E-2</v>
      </c>
      <c r="T1880" s="17">
        <f>Table1[[#This Row],[logistics cost]]/Table1[[#This Row],[Net Sales]]</f>
        <v>5.2842285755497383E-2</v>
      </c>
      <c r="U1880" s="1">
        <f>Table1[[#This Row],[PROFIT]]/Table1[[#This Row],[Volume]]</f>
        <v>106.43214540270843</v>
      </c>
      <c r="V1880" s="1">
        <f>ABS(Table1[[#This Row],[Discounts]])</f>
        <v>10531.51</v>
      </c>
    </row>
    <row r="1881" spans="1:22" ht="21.75" customHeight="1" x14ac:dyDescent="0.3">
      <c r="A1881" s="1">
        <v>1110010</v>
      </c>
      <c r="B1881" s="1" t="s">
        <v>15</v>
      </c>
      <c r="C1881" s="1">
        <v>202412</v>
      </c>
      <c r="D1881" s="1" t="s">
        <v>16</v>
      </c>
      <c r="E1881" s="1" t="s">
        <v>17</v>
      </c>
      <c r="F1881" s="1" t="s">
        <v>18</v>
      </c>
      <c r="G1881" s="1" t="s">
        <v>30</v>
      </c>
      <c r="H1881" s="1" t="s">
        <v>31</v>
      </c>
      <c r="I1881" s="5">
        <v>101.9</v>
      </c>
      <c r="J1881" s="5">
        <v>42798</v>
      </c>
      <c r="K1881" s="5">
        <v>-995.49</v>
      </c>
      <c r="L1881" s="5">
        <v>41802.51</v>
      </c>
      <c r="M1881" s="5">
        <v>-26444.400000000001</v>
      </c>
      <c r="N1881" s="5">
        <v>-1444.66</v>
      </c>
      <c r="O1881" s="5">
        <v>-793.64</v>
      </c>
      <c r="P1881" s="5">
        <f>Table1[[#This Row],[Net Sales]]+(Table1[[#This Row],[Cost of Goods Sold]]+Table1[[#This Row],[Distribution]]+Table1[[#This Row],[Warehousing]])</f>
        <v>13119.810000000001</v>
      </c>
      <c r="Q1881" s="12">
        <f>Table1[[#This Row],[PROFIT]]/Table1[[#This Row],[Net Sales]]</f>
        <v>0.31385220648233803</v>
      </c>
      <c r="R1881" s="14">
        <f>ABS(Table1[[#This Row],[Distribution]])+ABS(Table1[[#This Row],[Warehousing]])</f>
        <v>2238.3000000000002</v>
      </c>
      <c r="S1881" s="12">
        <f>ABS(Table1[[#This Row],[Discounts]]/Table1[[#This Row],[Gross Sales]])</f>
        <v>2.3260199074723119E-2</v>
      </c>
      <c r="T1881" s="17">
        <f>Table1[[#This Row],[logistics cost]]/Table1[[#This Row],[Net Sales]]</f>
        <v>5.3544631650109052E-2</v>
      </c>
      <c r="U1881" s="1">
        <f>Table1[[#This Row],[PROFIT]]/Table1[[#This Row],[Volume]]</f>
        <v>128.75181550539745</v>
      </c>
      <c r="V1881" s="1">
        <f>ABS(Table1[[#This Row],[Discounts]])</f>
        <v>995.49</v>
      </c>
    </row>
    <row r="1882" spans="1:22" ht="21.75" customHeight="1" x14ac:dyDescent="0.3">
      <c r="A1882" s="1">
        <v>1110010</v>
      </c>
      <c r="B1882" s="1" t="s">
        <v>15</v>
      </c>
      <c r="C1882" s="1">
        <v>202509</v>
      </c>
      <c r="D1882" s="1" t="s">
        <v>16</v>
      </c>
      <c r="E1882" s="1" t="s">
        <v>17</v>
      </c>
      <c r="F1882" s="1" t="s">
        <v>18</v>
      </c>
      <c r="G1882" s="1" t="s">
        <v>38</v>
      </c>
      <c r="H1882" s="1" t="s">
        <v>20</v>
      </c>
      <c r="I1882" s="5">
        <v>73.5</v>
      </c>
      <c r="J1882" s="5">
        <v>30870</v>
      </c>
      <c r="K1882" s="5">
        <v>-2573.84</v>
      </c>
      <c r="L1882" s="5">
        <v>28296.16</v>
      </c>
      <c r="M1882" s="5">
        <v>-18782.599999999999</v>
      </c>
      <c r="N1882" s="5">
        <v>-898.05</v>
      </c>
      <c r="O1882" s="5">
        <v>-381.5</v>
      </c>
      <c r="P1882" s="5">
        <f>Table1[[#This Row],[Net Sales]]+(Table1[[#This Row],[Cost of Goods Sold]]+Table1[[#This Row],[Distribution]]+Table1[[#This Row],[Warehousing]])</f>
        <v>8234.010000000002</v>
      </c>
      <c r="Q1882" s="12">
        <f>Table1[[#This Row],[PROFIT]]/Table1[[#This Row],[Net Sales]]</f>
        <v>0.29099390164601846</v>
      </c>
      <c r="R1882" s="14">
        <f>ABS(Table1[[#This Row],[Distribution]])+ABS(Table1[[#This Row],[Warehousing]])</f>
        <v>1279.55</v>
      </c>
      <c r="S1882" s="12">
        <f>ABS(Table1[[#This Row],[Discounts]]/Table1[[#This Row],[Gross Sales]])</f>
        <v>8.3376741172659544E-2</v>
      </c>
      <c r="T1882" s="17">
        <f>Table1[[#This Row],[logistics cost]]/Table1[[#This Row],[Net Sales]]</f>
        <v>4.5219916766091231E-2</v>
      </c>
      <c r="U1882" s="1">
        <f>Table1[[#This Row],[PROFIT]]/Table1[[#This Row],[Volume]]</f>
        <v>112.02734693877554</v>
      </c>
      <c r="V1882" s="1">
        <f>ABS(Table1[[#This Row],[Discounts]])</f>
        <v>2573.84</v>
      </c>
    </row>
    <row r="1883" spans="1:22" ht="21.75" customHeight="1" x14ac:dyDescent="0.3">
      <c r="A1883" s="1">
        <v>1110010</v>
      </c>
      <c r="B1883" s="1" t="s">
        <v>15</v>
      </c>
      <c r="C1883" s="1">
        <v>202407</v>
      </c>
      <c r="D1883" s="1" t="s">
        <v>16</v>
      </c>
      <c r="E1883" s="1" t="s">
        <v>17</v>
      </c>
      <c r="F1883" s="1" t="s">
        <v>18</v>
      </c>
      <c r="G1883" s="1" t="s">
        <v>19</v>
      </c>
      <c r="H1883" s="1" t="s">
        <v>20</v>
      </c>
      <c r="I1883" s="5">
        <v>62.6</v>
      </c>
      <c r="J1883" s="5">
        <v>26292</v>
      </c>
      <c r="K1883" s="5">
        <v>-2093.1799999999998</v>
      </c>
      <c r="L1883" s="5">
        <v>24198.82</v>
      </c>
      <c r="M1883" s="5">
        <v>-16070.32</v>
      </c>
      <c r="N1883" s="5">
        <v>-577.30999999999995</v>
      </c>
      <c r="O1883" s="5">
        <v>-390.1</v>
      </c>
      <c r="P1883" s="5">
        <f>Table1[[#This Row],[Net Sales]]+(Table1[[#This Row],[Cost of Goods Sold]]+Table1[[#This Row],[Distribution]]+Table1[[#This Row],[Warehousing]])</f>
        <v>7161.09</v>
      </c>
      <c r="Q1883" s="12">
        <f>Table1[[#This Row],[PROFIT]]/Table1[[#This Row],[Net Sales]]</f>
        <v>0.29592723942737703</v>
      </c>
      <c r="R1883" s="14">
        <f>ABS(Table1[[#This Row],[Distribution]])+ABS(Table1[[#This Row],[Warehousing]])</f>
        <v>967.41</v>
      </c>
      <c r="S1883" s="12">
        <f>ABS(Table1[[#This Row],[Discounts]]/Table1[[#This Row],[Gross Sales]])</f>
        <v>7.9612809980222118E-2</v>
      </c>
      <c r="T1883" s="17">
        <f>Table1[[#This Row],[logistics cost]]/Table1[[#This Row],[Net Sales]]</f>
        <v>3.9977569154198429E-2</v>
      </c>
      <c r="U1883" s="1">
        <f>Table1[[#This Row],[PROFIT]]/Table1[[#This Row],[Volume]]</f>
        <v>114.39440894568691</v>
      </c>
      <c r="V1883" s="1">
        <f>ABS(Table1[[#This Row],[Discounts]])</f>
        <v>2093.1799999999998</v>
      </c>
    </row>
    <row r="1884" spans="1:22" ht="21.75" customHeight="1" x14ac:dyDescent="0.3">
      <c r="A1884" s="1">
        <v>1110020</v>
      </c>
      <c r="B1884" s="1" t="s">
        <v>41</v>
      </c>
      <c r="C1884" s="1">
        <v>202504</v>
      </c>
      <c r="D1884" s="1" t="s">
        <v>16</v>
      </c>
      <c r="E1884" s="1" t="s">
        <v>28</v>
      </c>
      <c r="F1884" s="1" t="s">
        <v>29</v>
      </c>
      <c r="G1884" s="1" t="s">
        <v>42</v>
      </c>
      <c r="H1884" s="1" t="s">
        <v>20</v>
      </c>
      <c r="I1884" s="5">
        <v>19.100000000000001</v>
      </c>
      <c r="J1884" s="5">
        <v>8595</v>
      </c>
      <c r="K1884" s="5">
        <v>-692.78</v>
      </c>
      <c r="L1884" s="5">
        <v>7902.22</v>
      </c>
      <c r="M1884" s="5">
        <v>-5136.38</v>
      </c>
      <c r="N1884" s="5">
        <v>-254.25</v>
      </c>
      <c r="O1884" s="5">
        <v>-88.12</v>
      </c>
      <c r="P1884" s="5">
        <f>Table1[[#This Row],[Net Sales]]+(Table1[[#This Row],[Cost of Goods Sold]]+Table1[[#This Row],[Distribution]]+Table1[[#This Row],[Warehousing]])</f>
        <v>2423.4700000000003</v>
      </c>
      <c r="Q1884" s="12">
        <f>Table1[[#This Row],[PROFIT]]/Table1[[#This Row],[Net Sales]]</f>
        <v>0.3066821728577539</v>
      </c>
      <c r="R1884" s="14">
        <f>ABS(Table1[[#This Row],[Distribution]])+ABS(Table1[[#This Row],[Warehousing]])</f>
        <v>342.37</v>
      </c>
      <c r="S1884" s="12">
        <f>ABS(Table1[[#This Row],[Discounts]]/Table1[[#This Row],[Gross Sales]])</f>
        <v>8.0602675974403723E-2</v>
      </c>
      <c r="T1884" s="17">
        <f>Table1[[#This Row],[logistics cost]]/Table1[[#This Row],[Net Sales]]</f>
        <v>4.332579958543295E-2</v>
      </c>
      <c r="U1884" s="1">
        <f>Table1[[#This Row],[PROFIT]]/Table1[[#This Row],[Volume]]</f>
        <v>126.88324607329844</v>
      </c>
      <c r="V1884" s="1">
        <f>ABS(Table1[[#This Row],[Discounts]])</f>
        <v>692.78</v>
      </c>
    </row>
    <row r="1885" spans="1:22" ht="21.75" customHeight="1" x14ac:dyDescent="0.3">
      <c r="A1885" s="1">
        <v>1120020</v>
      </c>
      <c r="B1885" s="1" t="s">
        <v>21</v>
      </c>
      <c r="C1885" s="1">
        <v>202512</v>
      </c>
      <c r="D1885" s="1" t="s">
        <v>22</v>
      </c>
      <c r="E1885" s="1" t="s">
        <v>23</v>
      </c>
      <c r="F1885" s="1" t="s">
        <v>24</v>
      </c>
      <c r="G1885" s="1" t="s">
        <v>38</v>
      </c>
      <c r="H1885" s="1" t="s">
        <v>20</v>
      </c>
      <c r="I1885" s="5">
        <v>26.7</v>
      </c>
      <c r="J1885" s="5">
        <v>10146</v>
      </c>
      <c r="K1885" s="5">
        <v>-671.84</v>
      </c>
      <c r="L1885" s="5">
        <v>9474.16</v>
      </c>
      <c r="M1885" s="5">
        <v>-5941.1</v>
      </c>
      <c r="N1885" s="5">
        <v>-319.62</v>
      </c>
      <c r="O1885" s="5">
        <v>-161.1</v>
      </c>
      <c r="P1885" s="5">
        <f>Table1[[#This Row],[Net Sales]]+(Table1[[#This Row],[Cost of Goods Sold]]+Table1[[#This Row],[Distribution]]+Table1[[#This Row],[Warehousing]])</f>
        <v>3052.3399999999992</v>
      </c>
      <c r="Q1885" s="12">
        <f>Table1[[#This Row],[PROFIT]]/Table1[[#This Row],[Net Sales]]</f>
        <v>0.32217526408673691</v>
      </c>
      <c r="R1885" s="14">
        <f>ABS(Table1[[#This Row],[Distribution]])+ABS(Table1[[#This Row],[Warehousing]])</f>
        <v>480.72</v>
      </c>
      <c r="S1885" s="12">
        <f>ABS(Table1[[#This Row],[Discounts]]/Table1[[#This Row],[Gross Sales]])</f>
        <v>6.6217228464419478E-2</v>
      </c>
      <c r="T1885" s="17">
        <f>Table1[[#This Row],[logistics cost]]/Table1[[#This Row],[Net Sales]]</f>
        <v>5.0740118385165546E-2</v>
      </c>
      <c r="U1885" s="1">
        <f>Table1[[#This Row],[PROFIT]]/Table1[[#This Row],[Volume]]</f>
        <v>114.31985018726589</v>
      </c>
      <c r="V1885" s="1">
        <f>ABS(Table1[[#This Row],[Discounts]])</f>
        <v>671.84</v>
      </c>
    </row>
    <row r="1886" spans="1:22" ht="21.75" customHeight="1" x14ac:dyDescent="0.3">
      <c r="A1886" s="1">
        <v>1120020</v>
      </c>
      <c r="B1886" s="1" t="s">
        <v>21</v>
      </c>
      <c r="C1886" s="1">
        <v>202510</v>
      </c>
      <c r="D1886" s="1" t="s">
        <v>22</v>
      </c>
      <c r="E1886" s="1" t="s">
        <v>23</v>
      </c>
      <c r="F1886" s="1" t="s">
        <v>24</v>
      </c>
      <c r="G1886" s="1" t="s">
        <v>35</v>
      </c>
      <c r="H1886" s="1" t="s">
        <v>31</v>
      </c>
      <c r="I1886" s="5">
        <v>25.4</v>
      </c>
      <c r="J1886" s="5">
        <v>9652</v>
      </c>
      <c r="K1886" s="5">
        <v>-215.27</v>
      </c>
      <c r="L1886" s="5">
        <v>9436.73</v>
      </c>
      <c r="M1886" s="5">
        <v>-6287.53</v>
      </c>
      <c r="N1886" s="5">
        <v>-315.83999999999997</v>
      </c>
      <c r="O1886" s="5">
        <v>-105.31</v>
      </c>
      <c r="P1886" s="5">
        <f>Table1[[#This Row],[Net Sales]]+(Table1[[#This Row],[Cost of Goods Sold]]+Table1[[#This Row],[Distribution]]+Table1[[#This Row],[Warehousing]])</f>
        <v>2728.0499999999993</v>
      </c>
      <c r="Q1886" s="12">
        <f>Table1[[#This Row],[PROFIT]]/Table1[[#This Row],[Net Sales]]</f>
        <v>0.28908848721961944</v>
      </c>
      <c r="R1886" s="14">
        <f>ABS(Table1[[#This Row],[Distribution]])+ABS(Table1[[#This Row],[Warehousing]])</f>
        <v>421.15</v>
      </c>
      <c r="S1886" s="12">
        <f>ABS(Table1[[#This Row],[Discounts]]/Table1[[#This Row],[Gross Sales]])</f>
        <v>2.2303149606299214E-2</v>
      </c>
      <c r="T1886" s="17">
        <f>Table1[[#This Row],[logistics cost]]/Table1[[#This Row],[Net Sales]]</f>
        <v>4.4628806800660822E-2</v>
      </c>
      <c r="U1886" s="1">
        <f>Table1[[#This Row],[PROFIT]]/Table1[[#This Row],[Volume]]</f>
        <v>107.40354330708659</v>
      </c>
      <c r="V1886" s="1">
        <f>ABS(Table1[[#This Row],[Discounts]])</f>
        <v>215.27</v>
      </c>
    </row>
    <row r="1887" spans="1:22" ht="21.75" customHeight="1" x14ac:dyDescent="0.3">
      <c r="A1887" s="1">
        <v>1120020</v>
      </c>
      <c r="B1887" s="1" t="s">
        <v>21</v>
      </c>
      <c r="C1887" s="1">
        <v>202405</v>
      </c>
      <c r="D1887" s="1" t="s">
        <v>22</v>
      </c>
      <c r="E1887" s="1" t="s">
        <v>23</v>
      </c>
      <c r="F1887" s="1" t="s">
        <v>24</v>
      </c>
      <c r="G1887" s="1" t="s">
        <v>30</v>
      </c>
      <c r="H1887" s="1" t="s">
        <v>31</v>
      </c>
      <c r="I1887" s="5">
        <v>110.5</v>
      </c>
      <c r="J1887" s="5">
        <v>41990</v>
      </c>
      <c r="K1887" s="5">
        <v>-874.95</v>
      </c>
      <c r="L1887" s="5">
        <v>41115.050000000003</v>
      </c>
      <c r="M1887" s="5">
        <v>-27014.66</v>
      </c>
      <c r="N1887" s="5">
        <v>-848.55</v>
      </c>
      <c r="O1887" s="5">
        <v>-467.06</v>
      </c>
      <c r="P1887" s="5">
        <f>Table1[[#This Row],[Net Sales]]+(Table1[[#This Row],[Cost of Goods Sold]]+Table1[[#This Row],[Distribution]]+Table1[[#This Row],[Warehousing]])</f>
        <v>12784.780000000002</v>
      </c>
      <c r="Q1887" s="12">
        <f>Table1[[#This Row],[PROFIT]]/Table1[[#This Row],[Net Sales]]</f>
        <v>0.31095134263487462</v>
      </c>
      <c r="R1887" s="14">
        <f>ABS(Table1[[#This Row],[Distribution]])+ABS(Table1[[#This Row],[Warehousing]])</f>
        <v>1315.61</v>
      </c>
      <c r="S1887" s="12">
        <f>ABS(Table1[[#This Row],[Discounts]]/Table1[[#This Row],[Gross Sales]])</f>
        <v>2.083710407239819E-2</v>
      </c>
      <c r="T1887" s="17">
        <f>Table1[[#This Row],[logistics cost]]/Table1[[#This Row],[Net Sales]]</f>
        <v>3.1998258545228565E-2</v>
      </c>
      <c r="U1887" s="1">
        <f>Table1[[#This Row],[PROFIT]]/Table1[[#This Row],[Volume]]</f>
        <v>115.69936651583713</v>
      </c>
      <c r="V1887" s="1">
        <f>ABS(Table1[[#This Row],[Discounts]])</f>
        <v>874.95</v>
      </c>
    </row>
    <row r="1888" spans="1:22" ht="21.75" customHeight="1" x14ac:dyDescent="0.3">
      <c r="A1888" s="1">
        <v>1120010</v>
      </c>
      <c r="B1888" s="1" t="s">
        <v>32</v>
      </c>
      <c r="C1888" s="1">
        <v>202407</v>
      </c>
      <c r="D1888" s="1" t="s">
        <v>22</v>
      </c>
      <c r="E1888" s="1" t="s">
        <v>17</v>
      </c>
      <c r="F1888" s="1" t="s">
        <v>18</v>
      </c>
      <c r="G1888" s="1" t="s">
        <v>30</v>
      </c>
      <c r="H1888" s="1" t="s">
        <v>31</v>
      </c>
      <c r="I1888" s="5">
        <v>111.8</v>
      </c>
      <c r="J1888" s="5">
        <v>53664</v>
      </c>
      <c r="K1888" s="5">
        <v>-1874.78</v>
      </c>
      <c r="L1888" s="5">
        <v>51789.22</v>
      </c>
      <c r="M1888" s="5">
        <v>-32774.57</v>
      </c>
      <c r="N1888" s="5">
        <v>-1339.9</v>
      </c>
      <c r="O1888" s="5">
        <v>-617.55999999999995</v>
      </c>
      <c r="P1888" s="5">
        <f>Table1[[#This Row],[Net Sales]]+(Table1[[#This Row],[Cost of Goods Sold]]+Table1[[#This Row],[Distribution]]+Table1[[#This Row],[Warehousing]])</f>
        <v>17057.190000000002</v>
      </c>
      <c r="Q1888" s="12">
        <f>Table1[[#This Row],[PROFIT]]/Table1[[#This Row],[Net Sales]]</f>
        <v>0.32935792429389749</v>
      </c>
      <c r="R1888" s="14">
        <f>ABS(Table1[[#This Row],[Distribution]])+ABS(Table1[[#This Row],[Warehousing]])</f>
        <v>1957.46</v>
      </c>
      <c r="S1888" s="12">
        <f>ABS(Table1[[#This Row],[Discounts]]/Table1[[#This Row],[Gross Sales]])</f>
        <v>3.4935524746571259E-2</v>
      </c>
      <c r="T1888" s="17">
        <f>Table1[[#This Row],[logistics cost]]/Table1[[#This Row],[Net Sales]]</f>
        <v>3.7796668882056919E-2</v>
      </c>
      <c r="U1888" s="1">
        <f>Table1[[#This Row],[PROFIT]]/Table1[[#This Row],[Volume]]</f>
        <v>152.56878354203937</v>
      </c>
      <c r="V1888" s="1">
        <f>ABS(Table1[[#This Row],[Discounts]])</f>
        <v>1874.78</v>
      </c>
    </row>
    <row r="1889" spans="1:22" ht="21.75" customHeight="1" x14ac:dyDescent="0.3">
      <c r="A1889" s="1">
        <v>1120020</v>
      </c>
      <c r="B1889" s="1" t="s">
        <v>21</v>
      </c>
      <c r="C1889" s="1">
        <v>202506</v>
      </c>
      <c r="D1889" s="1" t="s">
        <v>22</v>
      </c>
      <c r="E1889" s="1" t="s">
        <v>23</v>
      </c>
      <c r="F1889" s="1" t="s">
        <v>24</v>
      </c>
      <c r="G1889" s="1" t="s">
        <v>33</v>
      </c>
      <c r="H1889" s="1" t="s">
        <v>34</v>
      </c>
      <c r="I1889" s="5">
        <v>53.4</v>
      </c>
      <c r="J1889" s="5">
        <v>20292</v>
      </c>
      <c r="K1889" s="5">
        <v>-1529.31</v>
      </c>
      <c r="L1889" s="5">
        <v>18762.689999999999</v>
      </c>
      <c r="M1889" s="5">
        <v>-12365.32</v>
      </c>
      <c r="N1889" s="5">
        <v>-624.85</v>
      </c>
      <c r="O1889" s="5">
        <v>-244.19</v>
      </c>
      <c r="P1889" s="5">
        <f>Table1[[#This Row],[Net Sales]]+(Table1[[#This Row],[Cost of Goods Sold]]+Table1[[#This Row],[Distribution]]+Table1[[#This Row],[Warehousing]])</f>
        <v>5528.3299999999981</v>
      </c>
      <c r="Q1889" s="12">
        <f>Table1[[#This Row],[PROFIT]]/Table1[[#This Row],[Net Sales]]</f>
        <v>0.29464485103148846</v>
      </c>
      <c r="R1889" s="14">
        <f>ABS(Table1[[#This Row],[Distribution]])+ABS(Table1[[#This Row],[Warehousing]])</f>
        <v>869.04</v>
      </c>
      <c r="S1889" s="12">
        <f>ABS(Table1[[#This Row],[Discounts]]/Table1[[#This Row],[Gross Sales]])</f>
        <v>7.5365168539325844E-2</v>
      </c>
      <c r="T1889" s="17">
        <f>Table1[[#This Row],[logistics cost]]/Table1[[#This Row],[Net Sales]]</f>
        <v>4.6317452348250708E-2</v>
      </c>
      <c r="U1889" s="1">
        <f>Table1[[#This Row],[PROFIT]]/Table1[[#This Row],[Volume]]</f>
        <v>103.5267790262172</v>
      </c>
      <c r="V1889" s="1">
        <f>ABS(Table1[[#This Row],[Discounts]])</f>
        <v>1529.31</v>
      </c>
    </row>
    <row r="1890" spans="1:22" ht="21.75" customHeight="1" x14ac:dyDescent="0.3">
      <c r="A1890" s="1">
        <v>1130010</v>
      </c>
      <c r="B1890" s="1" t="s">
        <v>26</v>
      </c>
      <c r="C1890" s="1">
        <v>202410</v>
      </c>
      <c r="D1890" s="1" t="s">
        <v>27</v>
      </c>
      <c r="E1890" s="1" t="s">
        <v>28</v>
      </c>
      <c r="F1890" s="1" t="s">
        <v>29</v>
      </c>
      <c r="G1890" s="1" t="s">
        <v>38</v>
      </c>
      <c r="H1890" s="1" t="s">
        <v>20</v>
      </c>
      <c r="I1890" s="5">
        <v>29.4</v>
      </c>
      <c r="J1890" s="5">
        <v>10584</v>
      </c>
      <c r="K1890" s="5">
        <v>-663.65</v>
      </c>
      <c r="L1890" s="5">
        <v>9920.35</v>
      </c>
      <c r="M1890" s="5">
        <v>-6164.13</v>
      </c>
      <c r="N1890" s="5">
        <v>-309.19</v>
      </c>
      <c r="O1890" s="5">
        <v>-138.37</v>
      </c>
      <c r="P1890" s="5">
        <f>Table1[[#This Row],[Net Sales]]+(Table1[[#This Row],[Cost of Goods Sold]]+Table1[[#This Row],[Distribution]]+Table1[[#This Row],[Warehousing]])</f>
        <v>3308.6600000000008</v>
      </c>
      <c r="Q1890" s="12">
        <f>Table1[[#This Row],[PROFIT]]/Table1[[#This Row],[Net Sales]]</f>
        <v>0.33352250676639439</v>
      </c>
      <c r="R1890" s="14">
        <f>ABS(Table1[[#This Row],[Distribution]])+ABS(Table1[[#This Row],[Warehousing]])</f>
        <v>447.56</v>
      </c>
      <c r="S1890" s="12">
        <f>ABS(Table1[[#This Row],[Discounts]]/Table1[[#This Row],[Gross Sales]])</f>
        <v>6.2703136810279669E-2</v>
      </c>
      <c r="T1890" s="17">
        <f>Table1[[#This Row],[logistics cost]]/Table1[[#This Row],[Net Sales]]</f>
        <v>4.5115343712671424E-2</v>
      </c>
      <c r="U1890" s="1">
        <f>Table1[[#This Row],[PROFIT]]/Table1[[#This Row],[Volume]]</f>
        <v>112.53945578231296</v>
      </c>
      <c r="V1890" s="1">
        <f>ABS(Table1[[#This Row],[Discounts]])</f>
        <v>663.65</v>
      </c>
    </row>
    <row r="1891" spans="1:22" ht="21.75" customHeight="1" x14ac:dyDescent="0.3">
      <c r="A1891" s="1">
        <v>1130010</v>
      </c>
      <c r="B1891" s="1" t="s">
        <v>26</v>
      </c>
      <c r="C1891" s="1">
        <v>202401</v>
      </c>
      <c r="D1891" s="1" t="s">
        <v>27</v>
      </c>
      <c r="E1891" s="1" t="s">
        <v>28</v>
      </c>
      <c r="F1891" s="1" t="s">
        <v>29</v>
      </c>
      <c r="G1891" s="1" t="s">
        <v>39</v>
      </c>
      <c r="H1891" s="1" t="s">
        <v>37</v>
      </c>
      <c r="I1891" s="5">
        <v>194.1</v>
      </c>
      <c r="J1891" s="5">
        <v>69876</v>
      </c>
      <c r="K1891" s="5">
        <v>-6503.05</v>
      </c>
      <c r="L1891" s="5">
        <v>63372.95</v>
      </c>
      <c r="M1891" s="5">
        <v>-39803.160000000003</v>
      </c>
      <c r="N1891" s="5">
        <v>-2023.27</v>
      </c>
      <c r="O1891" s="5">
        <v>-871.74</v>
      </c>
      <c r="P1891" s="5">
        <f>Table1[[#This Row],[Net Sales]]+(Table1[[#This Row],[Cost of Goods Sold]]+Table1[[#This Row],[Distribution]]+Table1[[#This Row],[Warehousing]])</f>
        <v>20674.78</v>
      </c>
      <c r="Q1891" s="12">
        <f>Table1[[#This Row],[PROFIT]]/Table1[[#This Row],[Net Sales]]</f>
        <v>0.32623982314220817</v>
      </c>
      <c r="R1891" s="14">
        <f>ABS(Table1[[#This Row],[Distribution]])+ABS(Table1[[#This Row],[Warehousing]])</f>
        <v>2895.01</v>
      </c>
      <c r="S1891" s="12">
        <f>ABS(Table1[[#This Row],[Discounts]]/Table1[[#This Row],[Gross Sales]])</f>
        <v>9.3065573301276544E-2</v>
      </c>
      <c r="T1891" s="17">
        <f>Table1[[#This Row],[logistics cost]]/Table1[[#This Row],[Net Sales]]</f>
        <v>4.568210884928034E-2</v>
      </c>
      <c r="U1891" s="1">
        <f>Table1[[#This Row],[PROFIT]]/Table1[[#This Row],[Volume]]</f>
        <v>106.51612570839772</v>
      </c>
      <c r="V1891" s="1">
        <f>ABS(Table1[[#This Row],[Discounts]])</f>
        <v>6503.05</v>
      </c>
    </row>
    <row r="1892" spans="1:22" ht="21.75" customHeight="1" x14ac:dyDescent="0.3">
      <c r="A1892" s="1">
        <v>1110010</v>
      </c>
      <c r="B1892" s="1" t="s">
        <v>15</v>
      </c>
      <c r="C1892" s="1">
        <v>202412</v>
      </c>
      <c r="D1892" s="1" t="s">
        <v>16</v>
      </c>
      <c r="E1892" s="1" t="s">
        <v>17</v>
      </c>
      <c r="F1892" s="1" t="s">
        <v>18</v>
      </c>
      <c r="G1892" s="1" t="s">
        <v>39</v>
      </c>
      <c r="H1892" s="1" t="s">
        <v>37</v>
      </c>
      <c r="I1892" s="5">
        <v>230.4</v>
      </c>
      <c r="J1892" s="5">
        <v>96768</v>
      </c>
      <c r="K1892" s="5">
        <v>-10991.47</v>
      </c>
      <c r="L1892" s="5">
        <v>85776.53</v>
      </c>
      <c r="M1892" s="5">
        <v>-53521.21</v>
      </c>
      <c r="N1892" s="5">
        <v>-2988.65</v>
      </c>
      <c r="O1892" s="5">
        <v>-1419.74</v>
      </c>
      <c r="P1892" s="5">
        <f>Table1[[#This Row],[Net Sales]]+(Table1[[#This Row],[Cost of Goods Sold]]+Table1[[#This Row],[Distribution]]+Table1[[#This Row],[Warehousing]])</f>
        <v>27846.93</v>
      </c>
      <c r="Q1892" s="12">
        <f>Table1[[#This Row],[PROFIT]]/Table1[[#This Row],[Net Sales]]</f>
        <v>0.32464509814048204</v>
      </c>
      <c r="R1892" s="14">
        <f>ABS(Table1[[#This Row],[Distribution]])+ABS(Table1[[#This Row],[Warehousing]])</f>
        <v>4408.3900000000003</v>
      </c>
      <c r="S1892" s="12">
        <f>ABS(Table1[[#This Row],[Discounts]]/Table1[[#This Row],[Gross Sales]])</f>
        <v>0.11358579282407406</v>
      </c>
      <c r="T1892" s="17">
        <f>Table1[[#This Row],[logistics cost]]/Table1[[#This Row],[Net Sales]]</f>
        <v>5.1393895276481812E-2</v>
      </c>
      <c r="U1892" s="1">
        <f>Table1[[#This Row],[PROFIT]]/Table1[[#This Row],[Volume]]</f>
        <v>120.86341145833333</v>
      </c>
      <c r="V1892" s="1">
        <f>ABS(Table1[[#This Row],[Discounts]])</f>
        <v>10991.47</v>
      </c>
    </row>
    <row r="1893" spans="1:22" ht="21.75" customHeight="1" x14ac:dyDescent="0.3">
      <c r="A1893" s="1">
        <v>1110020</v>
      </c>
      <c r="B1893" s="1" t="s">
        <v>41</v>
      </c>
      <c r="C1893" s="1">
        <v>202511</v>
      </c>
      <c r="D1893" s="1" t="s">
        <v>16</v>
      </c>
      <c r="E1893" s="1" t="s">
        <v>28</v>
      </c>
      <c r="F1893" s="1" t="s">
        <v>29</v>
      </c>
      <c r="G1893" s="1" t="s">
        <v>33</v>
      </c>
      <c r="H1893" s="1" t="s">
        <v>34</v>
      </c>
      <c r="I1893" s="5">
        <v>195.9</v>
      </c>
      <c r="J1893" s="5">
        <v>88155</v>
      </c>
      <c r="K1893" s="5">
        <v>-8348.7000000000007</v>
      </c>
      <c r="L1893" s="5">
        <v>79806.3</v>
      </c>
      <c r="M1893" s="5">
        <v>-53197.43</v>
      </c>
      <c r="N1893" s="5">
        <v>-1961.42</v>
      </c>
      <c r="O1893" s="5">
        <v>-1160.17</v>
      </c>
      <c r="P1893" s="5">
        <f>Table1[[#This Row],[Net Sales]]+(Table1[[#This Row],[Cost of Goods Sold]]+Table1[[#This Row],[Distribution]]+Table1[[#This Row],[Warehousing]])</f>
        <v>23487.280000000006</v>
      </c>
      <c r="Q1893" s="12">
        <f>Table1[[#This Row],[PROFIT]]/Table1[[#This Row],[Net Sales]]</f>
        <v>0.29430358254924743</v>
      </c>
      <c r="R1893" s="14">
        <f>ABS(Table1[[#This Row],[Distribution]])+ABS(Table1[[#This Row],[Warehousing]])</f>
        <v>3121.59</v>
      </c>
      <c r="S1893" s="12">
        <f>ABS(Table1[[#This Row],[Discounts]]/Table1[[#This Row],[Gross Sales]])</f>
        <v>9.4704781351029443E-2</v>
      </c>
      <c r="T1893" s="17">
        <f>Table1[[#This Row],[logistics cost]]/Table1[[#This Row],[Net Sales]]</f>
        <v>3.9114581179681307E-2</v>
      </c>
      <c r="U1893" s="1">
        <f>Table1[[#This Row],[PROFIT]]/Table1[[#This Row],[Volume]]</f>
        <v>119.89423175089334</v>
      </c>
      <c r="V1893" s="1">
        <f>ABS(Table1[[#This Row],[Discounts]])</f>
        <v>8348.7000000000007</v>
      </c>
    </row>
    <row r="1894" spans="1:22" ht="21.75" customHeight="1" x14ac:dyDescent="0.3">
      <c r="A1894" s="1">
        <v>1110020</v>
      </c>
      <c r="B1894" s="1" t="s">
        <v>41</v>
      </c>
      <c r="C1894" s="1">
        <v>202502</v>
      </c>
      <c r="D1894" s="1" t="s">
        <v>16</v>
      </c>
      <c r="E1894" s="1" t="s">
        <v>28</v>
      </c>
      <c r="F1894" s="1" t="s">
        <v>29</v>
      </c>
      <c r="G1894" s="1" t="s">
        <v>33</v>
      </c>
      <c r="H1894" s="1" t="s">
        <v>34</v>
      </c>
      <c r="I1894" s="5">
        <v>283.8</v>
      </c>
      <c r="J1894" s="5">
        <v>127710</v>
      </c>
      <c r="K1894" s="5">
        <v>-11045.75</v>
      </c>
      <c r="L1894" s="5">
        <v>116664.25</v>
      </c>
      <c r="M1894" s="5">
        <v>-76109.23</v>
      </c>
      <c r="N1894" s="5">
        <v>-3237.13</v>
      </c>
      <c r="O1894" s="5">
        <v>-2056.29</v>
      </c>
      <c r="P1894" s="5">
        <f>Table1[[#This Row],[Net Sales]]+(Table1[[#This Row],[Cost of Goods Sold]]+Table1[[#This Row],[Distribution]]+Table1[[#This Row],[Warehousing]])</f>
        <v>35261.600000000006</v>
      </c>
      <c r="Q1894" s="12">
        <f>Table1[[#This Row],[PROFIT]]/Table1[[#This Row],[Net Sales]]</f>
        <v>0.30224854657703631</v>
      </c>
      <c r="R1894" s="14">
        <f>ABS(Table1[[#This Row],[Distribution]])+ABS(Table1[[#This Row],[Warehousing]])</f>
        <v>5293.42</v>
      </c>
      <c r="S1894" s="12">
        <f>ABS(Table1[[#This Row],[Discounts]]/Table1[[#This Row],[Gross Sales]])</f>
        <v>8.6490877769947544E-2</v>
      </c>
      <c r="T1894" s="17">
        <f>Table1[[#This Row],[logistics cost]]/Table1[[#This Row],[Net Sales]]</f>
        <v>4.5373111300162645E-2</v>
      </c>
      <c r="U1894" s="1">
        <f>Table1[[#This Row],[PROFIT]]/Table1[[#This Row],[Volume]]</f>
        <v>124.24806201550389</v>
      </c>
      <c r="V1894" s="1">
        <f>ABS(Table1[[#This Row],[Discounts]])</f>
        <v>11045.75</v>
      </c>
    </row>
    <row r="1895" spans="1:22" ht="21.75" customHeight="1" x14ac:dyDescent="0.3">
      <c r="A1895" s="1">
        <v>1110020</v>
      </c>
      <c r="B1895" s="1" t="s">
        <v>41</v>
      </c>
      <c r="C1895" s="1">
        <v>202409</v>
      </c>
      <c r="D1895" s="1" t="s">
        <v>16</v>
      </c>
      <c r="E1895" s="1" t="s">
        <v>28</v>
      </c>
      <c r="F1895" s="1" t="s">
        <v>29</v>
      </c>
      <c r="G1895" s="1" t="s">
        <v>36</v>
      </c>
      <c r="H1895" s="1" t="s">
        <v>37</v>
      </c>
      <c r="I1895" s="5">
        <v>285.39999999999998</v>
      </c>
      <c r="J1895" s="5">
        <v>128430</v>
      </c>
      <c r="K1895" s="5">
        <v>-14836.76</v>
      </c>
      <c r="L1895" s="5">
        <v>113593.24</v>
      </c>
      <c r="M1895" s="5">
        <v>-75733.89</v>
      </c>
      <c r="N1895" s="5">
        <v>-2330.13</v>
      </c>
      <c r="O1895" s="5">
        <v>-2260.62</v>
      </c>
      <c r="P1895" s="5">
        <f>Table1[[#This Row],[Net Sales]]+(Table1[[#This Row],[Cost of Goods Sold]]+Table1[[#This Row],[Distribution]]+Table1[[#This Row],[Warehousing]])</f>
        <v>33268.600000000006</v>
      </c>
      <c r="Q1895" s="12">
        <f>Table1[[#This Row],[PROFIT]]/Table1[[#This Row],[Net Sales]]</f>
        <v>0.29287482248063357</v>
      </c>
      <c r="R1895" s="14">
        <f>ABS(Table1[[#This Row],[Distribution]])+ABS(Table1[[#This Row],[Warehousing]])</f>
        <v>4590.75</v>
      </c>
      <c r="S1895" s="12">
        <f>ABS(Table1[[#This Row],[Discounts]]/Table1[[#This Row],[Gross Sales]])</f>
        <v>0.11552409873082613</v>
      </c>
      <c r="T1895" s="17">
        <f>Table1[[#This Row],[logistics cost]]/Table1[[#This Row],[Net Sales]]</f>
        <v>4.0413936603973966E-2</v>
      </c>
      <c r="U1895" s="1">
        <f>Table1[[#This Row],[PROFIT]]/Table1[[#This Row],[Volume]]</f>
        <v>116.56832515767347</v>
      </c>
      <c r="V1895" s="1">
        <f>ABS(Table1[[#This Row],[Discounts]])</f>
        <v>14836.76</v>
      </c>
    </row>
    <row r="1896" spans="1:22" ht="21.75" customHeight="1" x14ac:dyDescent="0.3">
      <c r="A1896" s="1">
        <v>1110010</v>
      </c>
      <c r="B1896" s="1" t="s">
        <v>15</v>
      </c>
      <c r="C1896" s="1">
        <v>202412</v>
      </c>
      <c r="D1896" s="1" t="s">
        <v>16</v>
      </c>
      <c r="E1896" s="1" t="s">
        <v>17</v>
      </c>
      <c r="F1896" s="1" t="s">
        <v>18</v>
      </c>
      <c r="G1896" s="1" t="s">
        <v>30</v>
      </c>
      <c r="H1896" s="1" t="s">
        <v>31</v>
      </c>
      <c r="I1896" s="5">
        <v>77.599999999999994</v>
      </c>
      <c r="J1896" s="5">
        <v>32592</v>
      </c>
      <c r="K1896" s="5">
        <v>-964.27</v>
      </c>
      <c r="L1896" s="5">
        <v>31627.73</v>
      </c>
      <c r="M1896" s="5">
        <v>-20667.189999999999</v>
      </c>
      <c r="N1896" s="5">
        <v>-808.36</v>
      </c>
      <c r="O1896" s="5">
        <v>-368.89</v>
      </c>
      <c r="P1896" s="5">
        <f>Table1[[#This Row],[Net Sales]]+(Table1[[#This Row],[Cost of Goods Sold]]+Table1[[#This Row],[Distribution]]+Table1[[#This Row],[Warehousing]])</f>
        <v>9783.2900000000009</v>
      </c>
      <c r="Q1896" s="12">
        <f>Table1[[#This Row],[PROFIT]]/Table1[[#This Row],[Net Sales]]</f>
        <v>0.30932634115695312</v>
      </c>
      <c r="R1896" s="14">
        <f>ABS(Table1[[#This Row],[Distribution]])+ABS(Table1[[#This Row],[Warehousing]])</f>
        <v>1177.25</v>
      </c>
      <c r="S1896" s="12">
        <f>ABS(Table1[[#This Row],[Discounts]]/Table1[[#This Row],[Gross Sales]])</f>
        <v>2.958609474717722E-2</v>
      </c>
      <c r="T1896" s="17">
        <f>Table1[[#This Row],[logistics cost]]/Table1[[#This Row],[Net Sales]]</f>
        <v>3.7222083279451292E-2</v>
      </c>
      <c r="U1896" s="1">
        <f>Table1[[#This Row],[PROFIT]]/Table1[[#This Row],[Volume]]</f>
        <v>126.07332474226806</v>
      </c>
      <c r="V1896" s="1">
        <f>ABS(Table1[[#This Row],[Discounts]])</f>
        <v>964.27</v>
      </c>
    </row>
    <row r="1897" spans="1:22" ht="21.75" customHeight="1" x14ac:dyDescent="0.3">
      <c r="A1897" s="1">
        <v>1130010</v>
      </c>
      <c r="B1897" s="1" t="s">
        <v>26</v>
      </c>
      <c r="C1897" s="1">
        <v>202512</v>
      </c>
      <c r="D1897" s="1" t="s">
        <v>27</v>
      </c>
      <c r="E1897" s="1" t="s">
        <v>28</v>
      </c>
      <c r="F1897" s="1" t="s">
        <v>29</v>
      </c>
      <c r="G1897" s="1" t="s">
        <v>42</v>
      </c>
      <c r="H1897" s="1" t="s">
        <v>20</v>
      </c>
      <c r="I1897" s="5">
        <v>89.4</v>
      </c>
      <c r="J1897" s="5">
        <v>32184</v>
      </c>
      <c r="K1897" s="5">
        <v>-2013.47</v>
      </c>
      <c r="L1897" s="5">
        <v>30170.53</v>
      </c>
      <c r="M1897" s="5">
        <v>-19477.25</v>
      </c>
      <c r="N1897" s="5">
        <v>-959.91</v>
      </c>
      <c r="O1897" s="5">
        <v>-426.11</v>
      </c>
      <c r="P1897" s="5">
        <f>Table1[[#This Row],[Net Sales]]+(Table1[[#This Row],[Cost of Goods Sold]]+Table1[[#This Row],[Distribution]]+Table1[[#This Row],[Warehousing]])</f>
        <v>9307.2599999999984</v>
      </c>
      <c r="Q1897" s="12">
        <f>Table1[[#This Row],[PROFIT]]/Table1[[#This Row],[Net Sales]]</f>
        <v>0.30848844882738219</v>
      </c>
      <c r="R1897" s="14">
        <f>ABS(Table1[[#This Row],[Distribution]])+ABS(Table1[[#This Row],[Warehousing]])</f>
        <v>1386.02</v>
      </c>
      <c r="S1897" s="12">
        <f>ABS(Table1[[#This Row],[Discounts]]/Table1[[#This Row],[Gross Sales]])</f>
        <v>6.2561210539398462E-2</v>
      </c>
      <c r="T1897" s="17">
        <f>Table1[[#This Row],[logistics cost]]/Table1[[#This Row],[Net Sales]]</f>
        <v>4.5939531058950572E-2</v>
      </c>
      <c r="U1897" s="1">
        <f>Table1[[#This Row],[PROFIT]]/Table1[[#This Row],[Volume]]</f>
        <v>104.10805369127515</v>
      </c>
      <c r="V1897" s="1">
        <f>ABS(Table1[[#This Row],[Discounts]])</f>
        <v>2013.47</v>
      </c>
    </row>
    <row r="1898" spans="1:22" ht="21.75" customHeight="1" x14ac:dyDescent="0.3">
      <c r="A1898" s="1">
        <v>1110020</v>
      </c>
      <c r="B1898" s="1" t="s">
        <v>41</v>
      </c>
      <c r="C1898" s="1">
        <v>202505</v>
      </c>
      <c r="D1898" s="1" t="s">
        <v>16</v>
      </c>
      <c r="E1898" s="1" t="s">
        <v>28</v>
      </c>
      <c r="F1898" s="1" t="s">
        <v>29</v>
      </c>
      <c r="G1898" s="1" t="s">
        <v>39</v>
      </c>
      <c r="H1898" s="1" t="s">
        <v>37</v>
      </c>
      <c r="I1898" s="5">
        <v>212.5</v>
      </c>
      <c r="J1898" s="5">
        <v>95625</v>
      </c>
      <c r="K1898" s="5">
        <v>-11096.78</v>
      </c>
      <c r="L1898" s="5">
        <v>84528.22</v>
      </c>
      <c r="M1898" s="5">
        <v>-54144</v>
      </c>
      <c r="N1898" s="5">
        <v>-2131.91</v>
      </c>
      <c r="O1898" s="5">
        <v>-1575.65</v>
      </c>
      <c r="P1898" s="5">
        <f>Table1[[#This Row],[Net Sales]]+(Table1[[#This Row],[Cost of Goods Sold]]+Table1[[#This Row],[Distribution]]+Table1[[#This Row],[Warehousing]])</f>
        <v>26676.659999999996</v>
      </c>
      <c r="Q1898" s="12">
        <f>Table1[[#This Row],[PROFIT]]/Table1[[#This Row],[Net Sales]]</f>
        <v>0.31559472091095725</v>
      </c>
      <c r="R1898" s="14">
        <f>ABS(Table1[[#This Row],[Distribution]])+ABS(Table1[[#This Row],[Warehousing]])</f>
        <v>3707.56</v>
      </c>
      <c r="S1898" s="12">
        <f>ABS(Table1[[#This Row],[Discounts]]/Table1[[#This Row],[Gross Sales]])</f>
        <v>0.11604475816993465</v>
      </c>
      <c r="T1898" s="17">
        <f>Table1[[#This Row],[logistics cost]]/Table1[[#This Row],[Net Sales]]</f>
        <v>4.3861801419691551E-2</v>
      </c>
      <c r="U1898" s="1">
        <f>Table1[[#This Row],[PROFIT]]/Table1[[#This Row],[Volume]]</f>
        <v>125.53722352941175</v>
      </c>
      <c r="V1898" s="1">
        <f>ABS(Table1[[#This Row],[Discounts]])</f>
        <v>11096.78</v>
      </c>
    </row>
    <row r="1899" spans="1:22" ht="21.75" customHeight="1" x14ac:dyDescent="0.3">
      <c r="A1899" s="1">
        <v>1110010</v>
      </c>
      <c r="B1899" s="1" t="s">
        <v>15</v>
      </c>
      <c r="C1899" s="1">
        <v>202402</v>
      </c>
      <c r="D1899" s="1" t="s">
        <v>16</v>
      </c>
      <c r="E1899" s="1" t="s">
        <v>17</v>
      </c>
      <c r="F1899" s="1" t="s">
        <v>18</v>
      </c>
      <c r="G1899" s="1" t="s">
        <v>39</v>
      </c>
      <c r="H1899" s="1" t="s">
        <v>37</v>
      </c>
      <c r="I1899" s="5">
        <v>112.4</v>
      </c>
      <c r="J1899" s="5">
        <v>47208</v>
      </c>
      <c r="K1899" s="5">
        <v>-4012.1</v>
      </c>
      <c r="L1899" s="5">
        <v>43195.9</v>
      </c>
      <c r="M1899" s="5">
        <v>-28378.33</v>
      </c>
      <c r="N1899" s="5">
        <v>-1648.34</v>
      </c>
      <c r="O1899" s="5">
        <v>-607.14</v>
      </c>
      <c r="P1899" s="5">
        <f>Table1[[#This Row],[Net Sales]]+(Table1[[#This Row],[Cost of Goods Sold]]+Table1[[#This Row],[Distribution]]+Table1[[#This Row],[Warehousing]])</f>
        <v>12562.09</v>
      </c>
      <c r="Q1899" s="12">
        <f>Table1[[#This Row],[PROFIT]]/Table1[[#This Row],[Net Sales]]</f>
        <v>0.29081672103139417</v>
      </c>
      <c r="R1899" s="14">
        <f>ABS(Table1[[#This Row],[Distribution]])+ABS(Table1[[#This Row],[Warehousing]])</f>
        <v>2255.48</v>
      </c>
      <c r="S1899" s="12">
        <f>ABS(Table1[[#This Row],[Discounts]]/Table1[[#This Row],[Gross Sales]])</f>
        <v>8.4987713946788682E-2</v>
      </c>
      <c r="T1899" s="17">
        <f>Table1[[#This Row],[logistics cost]]/Table1[[#This Row],[Net Sales]]</f>
        <v>5.2215140788824867E-2</v>
      </c>
      <c r="U1899" s="1">
        <f>Table1[[#This Row],[PROFIT]]/Table1[[#This Row],[Volume]]</f>
        <v>111.76236654804271</v>
      </c>
      <c r="V1899" s="1">
        <f>ABS(Table1[[#This Row],[Discounts]])</f>
        <v>4012.1</v>
      </c>
    </row>
    <row r="1900" spans="1:22" ht="21.75" customHeight="1" x14ac:dyDescent="0.3">
      <c r="A1900" s="1">
        <v>1120020</v>
      </c>
      <c r="B1900" s="1" t="s">
        <v>21</v>
      </c>
      <c r="C1900" s="1">
        <v>202502</v>
      </c>
      <c r="D1900" s="1" t="s">
        <v>22</v>
      </c>
      <c r="E1900" s="1" t="s">
        <v>23</v>
      </c>
      <c r="F1900" s="1" t="s">
        <v>24</v>
      </c>
      <c r="G1900" s="1" t="s">
        <v>35</v>
      </c>
      <c r="H1900" s="1" t="s">
        <v>31</v>
      </c>
      <c r="I1900" s="5">
        <v>108.2</v>
      </c>
      <c r="J1900" s="5">
        <v>41116</v>
      </c>
      <c r="K1900" s="5">
        <v>-1075.81</v>
      </c>
      <c r="L1900" s="5">
        <v>40040.19</v>
      </c>
      <c r="M1900" s="5">
        <v>-24980.79</v>
      </c>
      <c r="N1900" s="5">
        <v>-1155.4100000000001</v>
      </c>
      <c r="O1900" s="5">
        <v>-671.5</v>
      </c>
      <c r="P1900" s="5">
        <f>Table1[[#This Row],[Net Sales]]+(Table1[[#This Row],[Cost of Goods Sold]]+Table1[[#This Row],[Distribution]]+Table1[[#This Row],[Warehousing]])</f>
        <v>13232.490000000002</v>
      </c>
      <c r="Q1900" s="12">
        <f>Table1[[#This Row],[PROFIT]]/Table1[[#This Row],[Net Sales]]</f>
        <v>0.33048020001903089</v>
      </c>
      <c r="R1900" s="14">
        <f>ABS(Table1[[#This Row],[Distribution]])+ABS(Table1[[#This Row],[Warehousing]])</f>
        <v>1826.91</v>
      </c>
      <c r="S1900" s="12">
        <f>ABS(Table1[[#This Row],[Discounts]]/Table1[[#This Row],[Gross Sales]])</f>
        <v>2.6165239809319972E-2</v>
      </c>
      <c r="T1900" s="17">
        <f>Table1[[#This Row],[logistics cost]]/Table1[[#This Row],[Net Sales]]</f>
        <v>4.5626906365828931E-2</v>
      </c>
      <c r="U1900" s="1">
        <f>Table1[[#This Row],[PROFIT]]/Table1[[#This Row],[Volume]]</f>
        <v>122.29658040665436</v>
      </c>
      <c r="V1900" s="1">
        <f>ABS(Table1[[#This Row],[Discounts]])</f>
        <v>1075.81</v>
      </c>
    </row>
    <row r="1901" spans="1:22" ht="21.75" customHeight="1" x14ac:dyDescent="0.3">
      <c r="A1901" s="1">
        <v>1120010</v>
      </c>
      <c r="B1901" s="1" t="s">
        <v>32</v>
      </c>
      <c r="C1901" s="1">
        <v>202502</v>
      </c>
      <c r="D1901" s="1" t="s">
        <v>22</v>
      </c>
      <c r="E1901" s="1" t="s">
        <v>17</v>
      </c>
      <c r="F1901" s="1" t="s">
        <v>18</v>
      </c>
      <c r="G1901" s="1" t="s">
        <v>40</v>
      </c>
      <c r="H1901" s="1" t="s">
        <v>34</v>
      </c>
      <c r="I1901" s="5">
        <v>260.89999999999998</v>
      </c>
      <c r="J1901" s="5">
        <v>125232</v>
      </c>
      <c r="K1901" s="5">
        <v>-12319.46</v>
      </c>
      <c r="L1901" s="5">
        <v>112912.54</v>
      </c>
      <c r="M1901" s="5">
        <v>-71708.14</v>
      </c>
      <c r="N1901" s="5">
        <v>-4158.75</v>
      </c>
      <c r="O1901" s="5">
        <v>-1283.6600000000001</v>
      </c>
      <c r="P1901" s="5">
        <f>Table1[[#This Row],[Net Sales]]+(Table1[[#This Row],[Cost of Goods Sold]]+Table1[[#This Row],[Distribution]]+Table1[[#This Row],[Warehousing]])</f>
        <v>35761.989999999991</v>
      </c>
      <c r="Q1901" s="12">
        <f>Table1[[#This Row],[PROFIT]]/Table1[[#This Row],[Net Sales]]</f>
        <v>0.31672292554927906</v>
      </c>
      <c r="R1901" s="14">
        <f>ABS(Table1[[#This Row],[Distribution]])+ABS(Table1[[#This Row],[Warehousing]])</f>
        <v>5442.41</v>
      </c>
      <c r="S1901" s="12">
        <f>ABS(Table1[[#This Row],[Discounts]]/Table1[[#This Row],[Gross Sales]])</f>
        <v>9.8373099527277366E-2</v>
      </c>
      <c r="T1901" s="17">
        <f>Table1[[#This Row],[logistics cost]]/Table1[[#This Row],[Net Sales]]</f>
        <v>4.8200226476173509E-2</v>
      </c>
      <c r="U1901" s="1">
        <f>Table1[[#This Row],[PROFIT]]/Table1[[#This Row],[Volume]]</f>
        <v>137.0716366423917</v>
      </c>
      <c r="V1901" s="1">
        <f>ABS(Table1[[#This Row],[Discounts]])</f>
        <v>12319.46</v>
      </c>
    </row>
    <row r="1902" spans="1:22" ht="21.75" customHeight="1" x14ac:dyDescent="0.3">
      <c r="A1902" s="1">
        <v>1120010</v>
      </c>
      <c r="B1902" s="1" t="s">
        <v>32</v>
      </c>
      <c r="C1902" s="1">
        <v>202401</v>
      </c>
      <c r="D1902" s="1" t="s">
        <v>22</v>
      </c>
      <c r="E1902" s="1" t="s">
        <v>17</v>
      </c>
      <c r="F1902" s="1" t="s">
        <v>18</v>
      </c>
      <c r="G1902" s="1" t="s">
        <v>35</v>
      </c>
      <c r="H1902" s="1" t="s">
        <v>31</v>
      </c>
      <c r="I1902" s="5">
        <v>22.2</v>
      </c>
      <c r="J1902" s="5">
        <v>10656</v>
      </c>
      <c r="K1902" s="5">
        <v>-331.39</v>
      </c>
      <c r="L1902" s="5">
        <v>10324.61</v>
      </c>
      <c r="M1902" s="5">
        <v>-6877.73</v>
      </c>
      <c r="N1902" s="5">
        <v>-371.12</v>
      </c>
      <c r="O1902" s="5">
        <v>-156.33000000000001</v>
      </c>
      <c r="P1902" s="5">
        <f>Table1[[#This Row],[Net Sales]]+(Table1[[#This Row],[Cost of Goods Sold]]+Table1[[#This Row],[Distribution]]+Table1[[#This Row],[Warehousing]])</f>
        <v>2919.4300000000012</v>
      </c>
      <c r="Q1902" s="12">
        <f>Table1[[#This Row],[PROFIT]]/Table1[[#This Row],[Net Sales]]</f>
        <v>0.28276419157721222</v>
      </c>
      <c r="R1902" s="14">
        <f>ABS(Table1[[#This Row],[Distribution]])+ABS(Table1[[#This Row],[Warehousing]])</f>
        <v>527.45000000000005</v>
      </c>
      <c r="S1902" s="12">
        <f>ABS(Table1[[#This Row],[Discounts]]/Table1[[#This Row],[Gross Sales]])</f>
        <v>3.1098911411411412E-2</v>
      </c>
      <c r="T1902" s="17">
        <f>Table1[[#This Row],[logistics cost]]/Table1[[#This Row],[Net Sales]]</f>
        <v>5.1086675428902398E-2</v>
      </c>
      <c r="U1902" s="1">
        <f>Table1[[#This Row],[PROFIT]]/Table1[[#This Row],[Volume]]</f>
        <v>131.50585585585591</v>
      </c>
      <c r="V1902" s="1">
        <f>ABS(Table1[[#This Row],[Discounts]])</f>
        <v>331.39</v>
      </c>
    </row>
    <row r="1903" spans="1:22" ht="21.75" customHeight="1" x14ac:dyDescent="0.3">
      <c r="A1903" s="1">
        <v>1110010</v>
      </c>
      <c r="B1903" s="1" t="s">
        <v>15</v>
      </c>
      <c r="C1903" s="1">
        <v>202512</v>
      </c>
      <c r="D1903" s="1" t="s">
        <v>16</v>
      </c>
      <c r="E1903" s="1" t="s">
        <v>17</v>
      </c>
      <c r="F1903" s="1" t="s">
        <v>18</v>
      </c>
      <c r="G1903" s="1" t="s">
        <v>36</v>
      </c>
      <c r="H1903" s="1" t="s">
        <v>37</v>
      </c>
      <c r="I1903" s="5">
        <v>248.1</v>
      </c>
      <c r="J1903" s="5">
        <v>104202</v>
      </c>
      <c r="K1903" s="5">
        <v>-10644.62</v>
      </c>
      <c r="L1903" s="5">
        <v>93557.38</v>
      </c>
      <c r="M1903" s="5">
        <v>-58569.04</v>
      </c>
      <c r="N1903" s="5">
        <v>-2617.06</v>
      </c>
      <c r="O1903" s="5">
        <v>-1649.83</v>
      </c>
      <c r="P1903" s="5">
        <f>Table1[[#This Row],[Net Sales]]+(Table1[[#This Row],[Cost of Goods Sold]]+Table1[[#This Row],[Distribution]]+Table1[[#This Row],[Warehousing]])</f>
        <v>30721.450000000004</v>
      </c>
      <c r="Q1903" s="12">
        <f>Table1[[#This Row],[PROFIT]]/Table1[[#This Row],[Net Sales]]</f>
        <v>0.32837014033526807</v>
      </c>
      <c r="R1903" s="14">
        <f>ABS(Table1[[#This Row],[Distribution]])+ABS(Table1[[#This Row],[Warehousing]])</f>
        <v>4266.8899999999994</v>
      </c>
      <c r="S1903" s="12">
        <f>ABS(Table1[[#This Row],[Discounts]]/Table1[[#This Row],[Gross Sales]])</f>
        <v>0.10215370146446326</v>
      </c>
      <c r="T1903" s="17">
        <f>Table1[[#This Row],[logistics cost]]/Table1[[#This Row],[Net Sales]]</f>
        <v>4.5607198491449841E-2</v>
      </c>
      <c r="U1903" s="1">
        <f>Table1[[#This Row],[PROFIT]]/Table1[[#This Row],[Volume]]</f>
        <v>123.82688432083839</v>
      </c>
      <c r="V1903" s="1">
        <f>ABS(Table1[[#This Row],[Discounts]])</f>
        <v>10644.62</v>
      </c>
    </row>
    <row r="1904" spans="1:22" ht="21.75" customHeight="1" x14ac:dyDescent="0.3">
      <c r="A1904" s="1">
        <v>1110010</v>
      </c>
      <c r="B1904" s="1" t="s">
        <v>15</v>
      </c>
      <c r="C1904" s="1">
        <v>202502</v>
      </c>
      <c r="D1904" s="1" t="s">
        <v>16</v>
      </c>
      <c r="E1904" s="1" t="s">
        <v>17</v>
      </c>
      <c r="F1904" s="1" t="s">
        <v>18</v>
      </c>
      <c r="G1904" s="1" t="s">
        <v>30</v>
      </c>
      <c r="H1904" s="1" t="s">
        <v>31</v>
      </c>
      <c r="I1904" s="5">
        <v>66.8</v>
      </c>
      <c r="J1904" s="5">
        <v>28056</v>
      </c>
      <c r="K1904" s="5">
        <v>-866.58</v>
      </c>
      <c r="L1904" s="5">
        <v>27189.42</v>
      </c>
      <c r="M1904" s="5">
        <v>-17700.61</v>
      </c>
      <c r="N1904" s="5">
        <v>-985.53</v>
      </c>
      <c r="O1904" s="5">
        <v>-454.12</v>
      </c>
      <c r="P1904" s="5">
        <f>Table1[[#This Row],[Net Sales]]+(Table1[[#This Row],[Cost of Goods Sold]]+Table1[[#This Row],[Distribution]]+Table1[[#This Row],[Warehousing]])</f>
        <v>8049.16</v>
      </c>
      <c r="Q1904" s="12">
        <f>Table1[[#This Row],[PROFIT]]/Table1[[#This Row],[Net Sales]]</f>
        <v>0.29604015091164138</v>
      </c>
      <c r="R1904" s="14">
        <f>ABS(Table1[[#This Row],[Distribution]])+ABS(Table1[[#This Row],[Warehousing]])</f>
        <v>1439.65</v>
      </c>
      <c r="S1904" s="12">
        <f>ABS(Table1[[#This Row],[Discounts]]/Table1[[#This Row],[Gross Sales]])</f>
        <v>3.0887510692899914E-2</v>
      </c>
      <c r="T1904" s="17">
        <f>Table1[[#This Row],[logistics cost]]/Table1[[#This Row],[Net Sales]]</f>
        <v>5.294890439001642E-2</v>
      </c>
      <c r="U1904" s="1">
        <f>Table1[[#This Row],[PROFIT]]/Table1[[#This Row],[Volume]]</f>
        <v>120.49640718562874</v>
      </c>
      <c r="V1904" s="1">
        <f>ABS(Table1[[#This Row],[Discounts]])</f>
        <v>866.58</v>
      </c>
    </row>
    <row r="1905" spans="1:22" ht="21.75" customHeight="1" x14ac:dyDescent="0.3">
      <c r="A1905" s="1">
        <v>1120020</v>
      </c>
      <c r="B1905" s="1" t="s">
        <v>21</v>
      </c>
      <c r="C1905" s="1">
        <v>202507</v>
      </c>
      <c r="D1905" s="1" t="s">
        <v>22</v>
      </c>
      <c r="E1905" s="1" t="s">
        <v>23</v>
      </c>
      <c r="F1905" s="1" t="s">
        <v>24</v>
      </c>
      <c r="G1905" s="1" t="s">
        <v>38</v>
      </c>
      <c r="H1905" s="1" t="s">
        <v>20</v>
      </c>
      <c r="I1905" s="5">
        <v>13.4</v>
      </c>
      <c r="J1905" s="5">
        <v>5092</v>
      </c>
      <c r="K1905" s="5">
        <v>-415.48</v>
      </c>
      <c r="L1905" s="5">
        <v>4676.5200000000004</v>
      </c>
      <c r="M1905" s="5">
        <v>-3172.79</v>
      </c>
      <c r="N1905" s="5">
        <v>-159.4</v>
      </c>
      <c r="O1905" s="5">
        <v>-68.44</v>
      </c>
      <c r="P1905" s="5">
        <f>Table1[[#This Row],[Net Sales]]+(Table1[[#This Row],[Cost of Goods Sold]]+Table1[[#This Row],[Distribution]]+Table1[[#This Row],[Warehousing]])</f>
        <v>1275.8900000000003</v>
      </c>
      <c r="Q1905" s="12">
        <f>Table1[[#This Row],[PROFIT]]/Table1[[#This Row],[Net Sales]]</f>
        <v>0.27282894117848316</v>
      </c>
      <c r="R1905" s="14">
        <f>ABS(Table1[[#This Row],[Distribution]])+ABS(Table1[[#This Row],[Warehousing]])</f>
        <v>227.84</v>
      </c>
      <c r="S1905" s="12">
        <f>ABS(Table1[[#This Row],[Discounts]]/Table1[[#This Row],[Gross Sales]])</f>
        <v>8.1594658287509822E-2</v>
      </c>
      <c r="T1905" s="17">
        <f>Table1[[#This Row],[logistics cost]]/Table1[[#This Row],[Net Sales]]</f>
        <v>4.8719988367418504E-2</v>
      </c>
      <c r="U1905" s="1">
        <f>Table1[[#This Row],[PROFIT]]/Table1[[#This Row],[Volume]]</f>
        <v>95.215671641791062</v>
      </c>
      <c r="V1905" s="1">
        <f>ABS(Table1[[#This Row],[Discounts]])</f>
        <v>415.48</v>
      </c>
    </row>
    <row r="1906" spans="1:22" ht="21.75" customHeight="1" x14ac:dyDescent="0.3">
      <c r="A1906" s="1">
        <v>1110020</v>
      </c>
      <c r="B1906" s="1" t="s">
        <v>41</v>
      </c>
      <c r="C1906" s="1">
        <v>202503</v>
      </c>
      <c r="D1906" s="1" t="s">
        <v>16</v>
      </c>
      <c r="E1906" s="1" t="s">
        <v>28</v>
      </c>
      <c r="F1906" s="1" t="s">
        <v>29</v>
      </c>
      <c r="G1906" s="1" t="s">
        <v>42</v>
      </c>
      <c r="H1906" s="1" t="s">
        <v>20</v>
      </c>
      <c r="I1906" s="5">
        <v>21.2</v>
      </c>
      <c r="J1906" s="5">
        <v>9540</v>
      </c>
      <c r="K1906" s="5">
        <v>-587.82000000000005</v>
      </c>
      <c r="L1906" s="5">
        <v>8952.18</v>
      </c>
      <c r="M1906" s="5">
        <v>-5933.12</v>
      </c>
      <c r="N1906" s="5">
        <v>-238.51</v>
      </c>
      <c r="O1906" s="5">
        <v>-176.25</v>
      </c>
      <c r="P1906" s="5">
        <f>Table1[[#This Row],[Net Sales]]+(Table1[[#This Row],[Cost of Goods Sold]]+Table1[[#This Row],[Distribution]]+Table1[[#This Row],[Warehousing]])</f>
        <v>2604.3000000000002</v>
      </c>
      <c r="Q1906" s="12">
        <f>Table1[[#This Row],[PROFIT]]/Table1[[#This Row],[Net Sales]]</f>
        <v>0.29091238111834211</v>
      </c>
      <c r="R1906" s="14">
        <f>ABS(Table1[[#This Row],[Distribution]])+ABS(Table1[[#This Row],[Warehousing]])</f>
        <v>414.76</v>
      </c>
      <c r="S1906" s="12">
        <f>ABS(Table1[[#This Row],[Discounts]]/Table1[[#This Row],[Gross Sales]])</f>
        <v>6.1616352201257864E-2</v>
      </c>
      <c r="T1906" s="17">
        <f>Table1[[#This Row],[logistics cost]]/Table1[[#This Row],[Net Sales]]</f>
        <v>4.6330614442515676E-2</v>
      </c>
      <c r="U1906" s="1">
        <f>Table1[[#This Row],[PROFIT]]/Table1[[#This Row],[Volume]]</f>
        <v>122.84433962264153</v>
      </c>
      <c r="V1906" s="1">
        <f>ABS(Table1[[#This Row],[Discounts]])</f>
        <v>587.82000000000005</v>
      </c>
    </row>
    <row r="1907" spans="1:22" ht="21.75" customHeight="1" x14ac:dyDescent="0.3">
      <c r="A1907" s="1">
        <v>1120010</v>
      </c>
      <c r="B1907" s="1" t="s">
        <v>32</v>
      </c>
      <c r="C1907" s="1">
        <v>202504</v>
      </c>
      <c r="D1907" s="1" t="s">
        <v>22</v>
      </c>
      <c r="E1907" s="1" t="s">
        <v>17</v>
      </c>
      <c r="F1907" s="1" t="s">
        <v>18</v>
      </c>
      <c r="G1907" s="1" t="s">
        <v>40</v>
      </c>
      <c r="H1907" s="1" t="s">
        <v>34</v>
      </c>
      <c r="I1907" s="5">
        <v>125.1</v>
      </c>
      <c r="J1907" s="5">
        <v>60048</v>
      </c>
      <c r="K1907" s="5">
        <v>-5646.36</v>
      </c>
      <c r="L1907" s="5">
        <v>54401.64</v>
      </c>
      <c r="M1907" s="5">
        <v>-34300.17</v>
      </c>
      <c r="N1907" s="5">
        <v>-1854.08</v>
      </c>
      <c r="O1907" s="5">
        <v>-557.5</v>
      </c>
      <c r="P1907" s="5">
        <f>Table1[[#This Row],[Net Sales]]+(Table1[[#This Row],[Cost of Goods Sold]]+Table1[[#This Row],[Distribution]]+Table1[[#This Row],[Warehousing]])</f>
        <v>17689.89</v>
      </c>
      <c r="Q1907" s="12">
        <f>Table1[[#This Row],[PROFIT]]/Table1[[#This Row],[Net Sales]]</f>
        <v>0.32517199849122197</v>
      </c>
      <c r="R1907" s="14">
        <f>ABS(Table1[[#This Row],[Distribution]])+ABS(Table1[[#This Row],[Warehousing]])</f>
        <v>2411.58</v>
      </c>
      <c r="S1907" s="12">
        <f>ABS(Table1[[#This Row],[Discounts]]/Table1[[#This Row],[Gross Sales]])</f>
        <v>9.4030775379696244E-2</v>
      </c>
      <c r="T1907" s="17">
        <f>Table1[[#This Row],[logistics cost]]/Table1[[#This Row],[Net Sales]]</f>
        <v>4.4329178311536196E-2</v>
      </c>
      <c r="U1907" s="1">
        <f>Table1[[#This Row],[PROFIT]]/Table1[[#This Row],[Volume]]</f>
        <v>141.40599520383694</v>
      </c>
      <c r="V1907" s="1">
        <f>ABS(Table1[[#This Row],[Discounts]])</f>
        <v>5646.36</v>
      </c>
    </row>
    <row r="1908" spans="1:22" ht="21.75" customHeight="1" x14ac:dyDescent="0.3">
      <c r="A1908" s="1">
        <v>1130010</v>
      </c>
      <c r="B1908" s="1" t="s">
        <v>26</v>
      </c>
      <c r="C1908" s="1">
        <v>202412</v>
      </c>
      <c r="D1908" s="1" t="s">
        <v>27</v>
      </c>
      <c r="E1908" s="1" t="s">
        <v>28</v>
      </c>
      <c r="F1908" s="1" t="s">
        <v>29</v>
      </c>
      <c r="G1908" s="1" t="s">
        <v>30</v>
      </c>
      <c r="H1908" s="1" t="s">
        <v>31</v>
      </c>
      <c r="I1908" s="5">
        <v>68.5</v>
      </c>
      <c r="J1908" s="5">
        <v>24660</v>
      </c>
      <c r="K1908" s="5">
        <v>-753.67</v>
      </c>
      <c r="L1908" s="5">
        <v>23906.33</v>
      </c>
      <c r="M1908" s="5">
        <v>-15331.61</v>
      </c>
      <c r="N1908" s="5">
        <v>-681.76</v>
      </c>
      <c r="O1908" s="5">
        <v>-341.74</v>
      </c>
      <c r="P1908" s="5">
        <f>Table1[[#This Row],[Net Sales]]+(Table1[[#This Row],[Cost of Goods Sold]]+Table1[[#This Row],[Distribution]]+Table1[[#This Row],[Warehousing]])</f>
        <v>7551.2200000000012</v>
      </c>
      <c r="Q1908" s="12">
        <f>Table1[[#This Row],[PROFIT]]/Table1[[#This Row],[Net Sales]]</f>
        <v>0.3158669691249138</v>
      </c>
      <c r="R1908" s="14">
        <f>ABS(Table1[[#This Row],[Distribution]])+ABS(Table1[[#This Row],[Warehousing]])</f>
        <v>1023.5</v>
      </c>
      <c r="S1908" s="12">
        <f>ABS(Table1[[#This Row],[Discounts]]/Table1[[#This Row],[Gross Sales]])</f>
        <v>3.056244931062449E-2</v>
      </c>
      <c r="T1908" s="17">
        <f>Table1[[#This Row],[logistics cost]]/Table1[[#This Row],[Net Sales]]</f>
        <v>4.2812928626016621E-2</v>
      </c>
      <c r="U1908" s="1">
        <f>Table1[[#This Row],[PROFIT]]/Table1[[#This Row],[Volume]]</f>
        <v>110.23678832116791</v>
      </c>
      <c r="V1908" s="1">
        <f>ABS(Table1[[#This Row],[Discounts]])</f>
        <v>753.67</v>
      </c>
    </row>
    <row r="1909" spans="1:22" ht="21.75" customHeight="1" x14ac:dyDescent="0.3">
      <c r="A1909" s="1">
        <v>1120010</v>
      </c>
      <c r="B1909" s="1" t="s">
        <v>32</v>
      </c>
      <c r="C1909" s="1">
        <v>202407</v>
      </c>
      <c r="D1909" s="1" t="s">
        <v>22</v>
      </c>
      <c r="E1909" s="1" t="s">
        <v>17</v>
      </c>
      <c r="F1909" s="1" t="s">
        <v>18</v>
      </c>
      <c r="G1909" s="1" t="s">
        <v>30</v>
      </c>
      <c r="H1909" s="1" t="s">
        <v>31</v>
      </c>
      <c r="I1909" s="5">
        <v>23.3</v>
      </c>
      <c r="J1909" s="5">
        <v>11184</v>
      </c>
      <c r="K1909" s="5">
        <v>-224.9</v>
      </c>
      <c r="L1909" s="5">
        <v>10959.1</v>
      </c>
      <c r="M1909" s="5">
        <v>-6925.47</v>
      </c>
      <c r="N1909" s="5">
        <v>-366.26</v>
      </c>
      <c r="O1909" s="5">
        <v>-205.17</v>
      </c>
      <c r="P1909" s="5">
        <f>Table1[[#This Row],[Net Sales]]+(Table1[[#This Row],[Cost of Goods Sold]]+Table1[[#This Row],[Distribution]]+Table1[[#This Row],[Warehousing]])</f>
        <v>3462.2</v>
      </c>
      <c r="Q1909" s="12">
        <f>Table1[[#This Row],[PROFIT]]/Table1[[#This Row],[Net Sales]]</f>
        <v>0.31592010292816014</v>
      </c>
      <c r="R1909" s="14">
        <f>ABS(Table1[[#This Row],[Distribution]])+ABS(Table1[[#This Row],[Warehousing]])</f>
        <v>571.42999999999995</v>
      </c>
      <c r="S1909" s="12">
        <f>ABS(Table1[[#This Row],[Discounts]]/Table1[[#This Row],[Gross Sales]])</f>
        <v>2.0109084406294706E-2</v>
      </c>
      <c r="T1909" s="17">
        <f>Table1[[#This Row],[logistics cost]]/Table1[[#This Row],[Net Sales]]</f>
        <v>5.2142055460758632E-2</v>
      </c>
      <c r="U1909" s="1">
        <f>Table1[[#This Row],[PROFIT]]/Table1[[#This Row],[Volume]]</f>
        <v>148.59227467811158</v>
      </c>
      <c r="V1909" s="1">
        <f>ABS(Table1[[#This Row],[Discounts]])</f>
        <v>224.9</v>
      </c>
    </row>
    <row r="1910" spans="1:22" ht="21.75" customHeight="1" x14ac:dyDescent="0.3">
      <c r="A1910" s="1">
        <v>1110020</v>
      </c>
      <c r="B1910" s="1" t="s">
        <v>41</v>
      </c>
      <c r="C1910" s="1">
        <v>202503</v>
      </c>
      <c r="D1910" s="1" t="s">
        <v>16</v>
      </c>
      <c r="E1910" s="1" t="s">
        <v>28</v>
      </c>
      <c r="F1910" s="1" t="s">
        <v>29</v>
      </c>
      <c r="G1910" s="1" t="s">
        <v>30</v>
      </c>
      <c r="H1910" s="1" t="s">
        <v>31</v>
      </c>
      <c r="I1910" s="5">
        <v>111.4</v>
      </c>
      <c r="J1910" s="5">
        <v>50130</v>
      </c>
      <c r="K1910" s="5">
        <v>-1843.11</v>
      </c>
      <c r="L1910" s="5">
        <v>48286.89</v>
      </c>
      <c r="M1910" s="5">
        <v>-32515.34</v>
      </c>
      <c r="N1910" s="5">
        <v>-1387.58</v>
      </c>
      <c r="O1910" s="5">
        <v>-554.77</v>
      </c>
      <c r="P1910" s="5">
        <f>Table1[[#This Row],[Net Sales]]+(Table1[[#This Row],[Cost of Goods Sold]]+Table1[[#This Row],[Distribution]]+Table1[[#This Row],[Warehousing]])</f>
        <v>13829.200000000004</v>
      </c>
      <c r="Q1910" s="12">
        <f>Table1[[#This Row],[PROFIT]]/Table1[[#This Row],[Net Sales]]</f>
        <v>0.28639657679341129</v>
      </c>
      <c r="R1910" s="14">
        <f>ABS(Table1[[#This Row],[Distribution]])+ABS(Table1[[#This Row],[Warehousing]])</f>
        <v>1942.35</v>
      </c>
      <c r="S1910" s="12">
        <f>ABS(Table1[[#This Row],[Discounts]]/Table1[[#This Row],[Gross Sales]])</f>
        <v>3.676660682226212E-2</v>
      </c>
      <c r="T1910" s="17">
        <f>Table1[[#This Row],[logistics cost]]/Table1[[#This Row],[Net Sales]]</f>
        <v>4.0225203983938494E-2</v>
      </c>
      <c r="U1910" s="1">
        <f>Table1[[#This Row],[PROFIT]]/Table1[[#This Row],[Volume]]</f>
        <v>124.14003590664277</v>
      </c>
      <c r="V1910" s="1">
        <f>ABS(Table1[[#This Row],[Discounts]])</f>
        <v>1843.11</v>
      </c>
    </row>
    <row r="1911" spans="1:22" ht="21.75" customHeight="1" x14ac:dyDescent="0.3">
      <c r="A1911" s="1">
        <v>1120010</v>
      </c>
      <c r="B1911" s="1" t="s">
        <v>32</v>
      </c>
      <c r="C1911" s="1">
        <v>202405</v>
      </c>
      <c r="D1911" s="1" t="s">
        <v>22</v>
      </c>
      <c r="E1911" s="1" t="s">
        <v>17</v>
      </c>
      <c r="F1911" s="1" t="s">
        <v>18</v>
      </c>
      <c r="G1911" s="1" t="s">
        <v>38</v>
      </c>
      <c r="H1911" s="1" t="s">
        <v>20</v>
      </c>
      <c r="I1911" s="5">
        <v>86.9</v>
      </c>
      <c r="J1911" s="5">
        <v>41712</v>
      </c>
      <c r="K1911" s="5">
        <v>-3097.12</v>
      </c>
      <c r="L1911" s="5">
        <v>38614.879999999997</v>
      </c>
      <c r="M1911" s="5">
        <v>-24015.56</v>
      </c>
      <c r="N1911" s="5">
        <v>-1529.01</v>
      </c>
      <c r="O1911" s="5">
        <v>-541.76</v>
      </c>
      <c r="P1911" s="5">
        <f>Table1[[#This Row],[Net Sales]]+(Table1[[#This Row],[Cost of Goods Sold]]+Table1[[#This Row],[Distribution]]+Table1[[#This Row],[Warehousing]])</f>
        <v>12528.55</v>
      </c>
      <c r="Q1911" s="12">
        <f>Table1[[#This Row],[PROFIT]]/Table1[[#This Row],[Net Sales]]</f>
        <v>0.32444876172087028</v>
      </c>
      <c r="R1911" s="14">
        <f>ABS(Table1[[#This Row],[Distribution]])+ABS(Table1[[#This Row],[Warehousing]])</f>
        <v>2070.77</v>
      </c>
      <c r="S1911" s="12">
        <f>ABS(Table1[[#This Row],[Discounts]]/Table1[[#This Row],[Gross Sales]])</f>
        <v>7.4250095895665516E-2</v>
      </c>
      <c r="T1911" s="17">
        <f>Table1[[#This Row],[logistics cost]]/Table1[[#This Row],[Net Sales]]</f>
        <v>5.3626218701184628E-2</v>
      </c>
      <c r="U1911" s="1">
        <f>Table1[[#This Row],[PROFIT]]/Table1[[#This Row],[Volume]]</f>
        <v>144.17203682393554</v>
      </c>
      <c r="V1911" s="1">
        <f>ABS(Table1[[#This Row],[Discounts]])</f>
        <v>3097.12</v>
      </c>
    </row>
    <row r="1912" spans="1:22" ht="21.75" customHeight="1" x14ac:dyDescent="0.3">
      <c r="A1912" s="1">
        <v>1120020</v>
      </c>
      <c r="B1912" s="1" t="s">
        <v>21</v>
      </c>
      <c r="C1912" s="1">
        <v>202411</v>
      </c>
      <c r="D1912" s="1" t="s">
        <v>22</v>
      </c>
      <c r="E1912" s="1" t="s">
        <v>23</v>
      </c>
      <c r="F1912" s="1" t="s">
        <v>24</v>
      </c>
      <c r="G1912" s="1" t="s">
        <v>19</v>
      </c>
      <c r="H1912" s="1" t="s">
        <v>20</v>
      </c>
      <c r="I1912" s="5">
        <v>79</v>
      </c>
      <c r="J1912" s="5">
        <v>30020</v>
      </c>
      <c r="K1912" s="5">
        <v>-1823.66</v>
      </c>
      <c r="L1912" s="5">
        <v>28196.34</v>
      </c>
      <c r="M1912" s="5">
        <v>-17596.45</v>
      </c>
      <c r="N1912" s="5">
        <v>-629.61</v>
      </c>
      <c r="O1912" s="5">
        <v>-407.98</v>
      </c>
      <c r="P1912" s="5">
        <f>Table1[[#This Row],[Net Sales]]+(Table1[[#This Row],[Cost of Goods Sold]]+Table1[[#This Row],[Distribution]]+Table1[[#This Row],[Warehousing]])</f>
        <v>9562.2999999999993</v>
      </c>
      <c r="Q1912" s="12">
        <f>Table1[[#This Row],[PROFIT]]/Table1[[#This Row],[Net Sales]]</f>
        <v>0.33913266757316729</v>
      </c>
      <c r="R1912" s="14">
        <f>ABS(Table1[[#This Row],[Distribution]])+ABS(Table1[[#This Row],[Warehousing]])</f>
        <v>1037.5900000000001</v>
      </c>
      <c r="S1912" s="12">
        <f>ABS(Table1[[#This Row],[Discounts]]/Table1[[#This Row],[Gross Sales]])</f>
        <v>6.074816788807462E-2</v>
      </c>
      <c r="T1912" s="17">
        <f>Table1[[#This Row],[logistics cost]]/Table1[[#This Row],[Net Sales]]</f>
        <v>3.6798747638877957E-2</v>
      </c>
      <c r="U1912" s="1">
        <f>Table1[[#This Row],[PROFIT]]/Table1[[#This Row],[Volume]]</f>
        <v>121.04177215189873</v>
      </c>
      <c r="V1912" s="1">
        <f>ABS(Table1[[#This Row],[Discounts]])</f>
        <v>1823.66</v>
      </c>
    </row>
    <row r="1913" spans="1:22" ht="21.75" customHeight="1" x14ac:dyDescent="0.3">
      <c r="A1913" s="1">
        <v>1120020</v>
      </c>
      <c r="B1913" s="1" t="s">
        <v>21</v>
      </c>
      <c r="C1913" s="1">
        <v>202409</v>
      </c>
      <c r="D1913" s="1" t="s">
        <v>22</v>
      </c>
      <c r="E1913" s="1" t="s">
        <v>23</v>
      </c>
      <c r="F1913" s="1" t="s">
        <v>24</v>
      </c>
      <c r="G1913" s="1" t="s">
        <v>30</v>
      </c>
      <c r="H1913" s="1" t="s">
        <v>31</v>
      </c>
      <c r="I1913" s="5">
        <v>14.1</v>
      </c>
      <c r="J1913" s="5">
        <v>5358</v>
      </c>
      <c r="K1913" s="5">
        <v>-187.43</v>
      </c>
      <c r="L1913" s="5">
        <v>5170.57</v>
      </c>
      <c r="M1913" s="5">
        <v>-3287.25</v>
      </c>
      <c r="N1913" s="5">
        <v>-127.81</v>
      </c>
      <c r="O1913" s="5">
        <v>-91.43</v>
      </c>
      <c r="P1913" s="5">
        <f>Table1[[#This Row],[Net Sales]]+(Table1[[#This Row],[Cost of Goods Sold]]+Table1[[#This Row],[Distribution]]+Table1[[#This Row],[Warehousing]])</f>
        <v>1664.08</v>
      </c>
      <c r="Q1913" s="12">
        <f>Table1[[#This Row],[PROFIT]]/Table1[[#This Row],[Net Sales]]</f>
        <v>0.32183685744511725</v>
      </c>
      <c r="R1913" s="14">
        <f>ABS(Table1[[#This Row],[Distribution]])+ABS(Table1[[#This Row],[Warehousing]])</f>
        <v>219.24</v>
      </c>
      <c r="S1913" s="12">
        <f>ABS(Table1[[#This Row],[Discounts]]/Table1[[#This Row],[Gross Sales]])</f>
        <v>3.4981336319522209E-2</v>
      </c>
      <c r="T1913" s="17">
        <f>Table1[[#This Row],[logistics cost]]/Table1[[#This Row],[Net Sales]]</f>
        <v>4.240151472661622E-2</v>
      </c>
      <c r="U1913" s="1">
        <f>Table1[[#This Row],[PROFIT]]/Table1[[#This Row],[Volume]]</f>
        <v>118.01985815602836</v>
      </c>
      <c r="V1913" s="1">
        <f>ABS(Table1[[#This Row],[Discounts]])</f>
        <v>187.43</v>
      </c>
    </row>
    <row r="1914" spans="1:22" ht="21.75" customHeight="1" x14ac:dyDescent="0.3">
      <c r="A1914" s="1">
        <v>1130010</v>
      </c>
      <c r="B1914" s="1" t="s">
        <v>26</v>
      </c>
      <c r="C1914" s="1">
        <v>202507</v>
      </c>
      <c r="D1914" s="1" t="s">
        <v>27</v>
      </c>
      <c r="E1914" s="1" t="s">
        <v>28</v>
      </c>
      <c r="F1914" s="1" t="s">
        <v>29</v>
      </c>
      <c r="G1914" s="1" t="s">
        <v>19</v>
      </c>
      <c r="H1914" s="1" t="s">
        <v>20</v>
      </c>
      <c r="I1914" s="5">
        <v>10.3</v>
      </c>
      <c r="J1914" s="5">
        <v>3708</v>
      </c>
      <c r="K1914" s="5">
        <v>-250.21</v>
      </c>
      <c r="L1914" s="5">
        <v>3457.79</v>
      </c>
      <c r="M1914" s="5">
        <v>-2350.7800000000002</v>
      </c>
      <c r="N1914" s="5">
        <v>-73.7</v>
      </c>
      <c r="O1914" s="5">
        <v>-61.7</v>
      </c>
      <c r="P1914" s="5">
        <f>Table1[[#This Row],[Net Sales]]+(Table1[[#This Row],[Cost of Goods Sold]]+Table1[[#This Row],[Distribution]]+Table1[[#This Row],[Warehousing]])</f>
        <v>971.61000000000013</v>
      </c>
      <c r="Q1914" s="12">
        <f>Table1[[#This Row],[PROFIT]]/Table1[[#This Row],[Net Sales]]</f>
        <v>0.28099161603220557</v>
      </c>
      <c r="R1914" s="14">
        <f>ABS(Table1[[#This Row],[Distribution]])+ABS(Table1[[#This Row],[Warehousing]])</f>
        <v>135.4</v>
      </c>
      <c r="S1914" s="12">
        <f>ABS(Table1[[#This Row],[Discounts]]/Table1[[#This Row],[Gross Sales]])</f>
        <v>6.7478425026968714E-2</v>
      </c>
      <c r="T1914" s="17">
        <f>Table1[[#This Row],[logistics cost]]/Table1[[#This Row],[Net Sales]]</f>
        <v>3.915795927456555E-2</v>
      </c>
      <c r="U1914" s="1">
        <f>Table1[[#This Row],[PROFIT]]/Table1[[#This Row],[Volume]]</f>
        <v>94.331067961165061</v>
      </c>
      <c r="V1914" s="1">
        <f>ABS(Table1[[#This Row],[Discounts]])</f>
        <v>250.21</v>
      </c>
    </row>
    <row r="1915" spans="1:22" ht="21.75" customHeight="1" x14ac:dyDescent="0.3">
      <c r="A1915" s="1">
        <v>1110010</v>
      </c>
      <c r="B1915" s="1" t="s">
        <v>15</v>
      </c>
      <c r="C1915" s="1">
        <v>202507</v>
      </c>
      <c r="D1915" s="1" t="s">
        <v>16</v>
      </c>
      <c r="E1915" s="1" t="s">
        <v>17</v>
      </c>
      <c r="F1915" s="1" t="s">
        <v>18</v>
      </c>
      <c r="G1915" s="1" t="s">
        <v>33</v>
      </c>
      <c r="H1915" s="1" t="s">
        <v>34</v>
      </c>
      <c r="I1915" s="5">
        <v>124.4</v>
      </c>
      <c r="J1915" s="5">
        <v>52248</v>
      </c>
      <c r="K1915" s="5">
        <v>-4958.54</v>
      </c>
      <c r="L1915" s="5">
        <v>47289.46</v>
      </c>
      <c r="M1915" s="5">
        <v>-31650.959999999999</v>
      </c>
      <c r="N1915" s="5">
        <v>-1824.67</v>
      </c>
      <c r="O1915" s="5">
        <v>-659.69</v>
      </c>
      <c r="P1915" s="5">
        <f>Table1[[#This Row],[Net Sales]]+(Table1[[#This Row],[Cost of Goods Sold]]+Table1[[#This Row],[Distribution]]+Table1[[#This Row],[Warehousing]])</f>
        <v>13154.14</v>
      </c>
      <c r="Q1915" s="12">
        <f>Table1[[#This Row],[PROFIT]]/Table1[[#This Row],[Net Sales]]</f>
        <v>0.27816219512762463</v>
      </c>
      <c r="R1915" s="14">
        <f>ABS(Table1[[#This Row],[Distribution]])+ABS(Table1[[#This Row],[Warehousing]])</f>
        <v>2484.36</v>
      </c>
      <c r="S1915" s="12">
        <f>ABS(Table1[[#This Row],[Discounts]]/Table1[[#This Row],[Gross Sales]])</f>
        <v>9.4903919767263811E-2</v>
      </c>
      <c r="T1915" s="17">
        <f>Table1[[#This Row],[logistics cost]]/Table1[[#This Row],[Net Sales]]</f>
        <v>5.2535173799827702E-2</v>
      </c>
      <c r="U1915" s="1">
        <f>Table1[[#This Row],[PROFIT]]/Table1[[#This Row],[Volume]]</f>
        <v>105.74067524115755</v>
      </c>
      <c r="V1915" s="1">
        <f>ABS(Table1[[#This Row],[Discounts]])</f>
        <v>4958.54</v>
      </c>
    </row>
    <row r="1916" spans="1:22" ht="21.75" customHeight="1" x14ac:dyDescent="0.3">
      <c r="A1916" s="1">
        <v>1130010</v>
      </c>
      <c r="B1916" s="1" t="s">
        <v>26</v>
      </c>
      <c r="C1916" s="1">
        <v>202408</v>
      </c>
      <c r="D1916" s="1" t="s">
        <v>27</v>
      </c>
      <c r="E1916" s="1" t="s">
        <v>28</v>
      </c>
      <c r="F1916" s="1" t="s">
        <v>29</v>
      </c>
      <c r="G1916" s="1" t="s">
        <v>43</v>
      </c>
      <c r="H1916" s="1" t="s">
        <v>31</v>
      </c>
      <c r="I1916" s="5">
        <v>81.3</v>
      </c>
      <c r="J1916" s="5">
        <v>29268</v>
      </c>
      <c r="K1916" s="5">
        <v>-701.65</v>
      </c>
      <c r="L1916" s="5">
        <v>28566.35</v>
      </c>
      <c r="M1916" s="5">
        <v>-18722.93</v>
      </c>
      <c r="N1916" s="5">
        <v>-962.77</v>
      </c>
      <c r="O1916" s="5">
        <v>-518.1</v>
      </c>
      <c r="P1916" s="5">
        <f>Table1[[#This Row],[Net Sales]]+(Table1[[#This Row],[Cost of Goods Sold]]+Table1[[#This Row],[Distribution]]+Table1[[#This Row],[Warehousing]])</f>
        <v>8362.5499999999993</v>
      </c>
      <c r="Q1916" s="12">
        <f>Table1[[#This Row],[PROFIT]]/Table1[[#This Row],[Net Sales]]</f>
        <v>0.29274128476336669</v>
      </c>
      <c r="R1916" s="14">
        <f>ABS(Table1[[#This Row],[Distribution]])+ABS(Table1[[#This Row],[Warehousing]])</f>
        <v>1480.87</v>
      </c>
      <c r="S1916" s="12">
        <f>ABS(Table1[[#This Row],[Discounts]]/Table1[[#This Row],[Gross Sales]])</f>
        <v>2.3973281399480659E-2</v>
      </c>
      <c r="T1916" s="17">
        <f>Table1[[#This Row],[logistics cost]]/Table1[[#This Row],[Net Sales]]</f>
        <v>5.1839664500364938E-2</v>
      </c>
      <c r="U1916" s="1">
        <f>Table1[[#This Row],[PROFIT]]/Table1[[#This Row],[Volume]]</f>
        <v>102.86039360393603</v>
      </c>
      <c r="V1916" s="1">
        <f>ABS(Table1[[#This Row],[Discounts]])</f>
        <v>701.65</v>
      </c>
    </row>
    <row r="1917" spans="1:22" ht="21.75" customHeight="1" x14ac:dyDescent="0.3">
      <c r="A1917" s="1">
        <v>1120020</v>
      </c>
      <c r="B1917" s="1" t="s">
        <v>21</v>
      </c>
      <c r="C1917" s="1">
        <v>202502</v>
      </c>
      <c r="D1917" s="1" t="s">
        <v>22</v>
      </c>
      <c r="E1917" s="1" t="s">
        <v>23</v>
      </c>
      <c r="F1917" s="1" t="s">
        <v>24</v>
      </c>
      <c r="G1917" s="1" t="s">
        <v>33</v>
      </c>
      <c r="H1917" s="1" t="s">
        <v>34</v>
      </c>
      <c r="I1917" s="5">
        <v>277</v>
      </c>
      <c r="J1917" s="5">
        <v>105260</v>
      </c>
      <c r="K1917" s="5">
        <v>-10385.33</v>
      </c>
      <c r="L1917" s="5">
        <v>94874.67</v>
      </c>
      <c r="M1917" s="5">
        <v>-59667.29</v>
      </c>
      <c r="N1917" s="5">
        <v>-2817.69</v>
      </c>
      <c r="O1917" s="5">
        <v>-1852.47</v>
      </c>
      <c r="P1917" s="5">
        <f>Table1[[#This Row],[Net Sales]]+(Table1[[#This Row],[Cost of Goods Sold]]+Table1[[#This Row],[Distribution]]+Table1[[#This Row],[Warehousing]])</f>
        <v>30537.219999999994</v>
      </c>
      <c r="Q1917" s="12">
        <f>Table1[[#This Row],[PROFIT]]/Table1[[#This Row],[Net Sales]]</f>
        <v>0.3218690510333263</v>
      </c>
      <c r="R1917" s="14">
        <f>ABS(Table1[[#This Row],[Distribution]])+ABS(Table1[[#This Row],[Warehousing]])</f>
        <v>4670.16</v>
      </c>
      <c r="S1917" s="12">
        <f>ABS(Table1[[#This Row],[Discounts]]/Table1[[#This Row],[Gross Sales]])</f>
        <v>9.8663594907847235E-2</v>
      </c>
      <c r="T1917" s="17">
        <f>Table1[[#This Row],[logistics cost]]/Table1[[#This Row],[Net Sales]]</f>
        <v>4.9224519041805359E-2</v>
      </c>
      <c r="U1917" s="1">
        <f>Table1[[#This Row],[PROFIT]]/Table1[[#This Row],[Volume]]</f>
        <v>110.24267148014438</v>
      </c>
      <c r="V1917" s="1">
        <f>ABS(Table1[[#This Row],[Discounts]])</f>
        <v>10385.33</v>
      </c>
    </row>
    <row r="1918" spans="1:22" ht="21.75" customHeight="1" x14ac:dyDescent="0.3">
      <c r="A1918" s="1">
        <v>1120020</v>
      </c>
      <c r="B1918" s="1" t="s">
        <v>21</v>
      </c>
      <c r="C1918" s="1">
        <v>202409</v>
      </c>
      <c r="D1918" s="1" t="s">
        <v>22</v>
      </c>
      <c r="E1918" s="1" t="s">
        <v>23</v>
      </c>
      <c r="F1918" s="1" t="s">
        <v>24</v>
      </c>
      <c r="G1918" s="1" t="s">
        <v>43</v>
      </c>
      <c r="H1918" s="1" t="s">
        <v>31</v>
      </c>
      <c r="I1918" s="5">
        <v>37.299999999999997</v>
      </c>
      <c r="J1918" s="5">
        <v>14174</v>
      </c>
      <c r="K1918" s="5">
        <v>-519.03</v>
      </c>
      <c r="L1918" s="5">
        <v>13654.97</v>
      </c>
      <c r="M1918" s="5">
        <v>-9090.5499999999993</v>
      </c>
      <c r="N1918" s="5">
        <v>-392.41</v>
      </c>
      <c r="O1918" s="5">
        <v>-165.35</v>
      </c>
      <c r="P1918" s="5">
        <f>Table1[[#This Row],[Net Sales]]+(Table1[[#This Row],[Cost of Goods Sold]]+Table1[[#This Row],[Distribution]]+Table1[[#This Row],[Warehousing]])</f>
        <v>4006.66</v>
      </c>
      <c r="Q1918" s="12">
        <f>Table1[[#This Row],[PROFIT]]/Table1[[#This Row],[Net Sales]]</f>
        <v>0.2934213696551512</v>
      </c>
      <c r="R1918" s="14">
        <f>ABS(Table1[[#This Row],[Distribution]])+ABS(Table1[[#This Row],[Warehousing]])</f>
        <v>557.76</v>
      </c>
      <c r="S1918" s="12">
        <f>ABS(Table1[[#This Row],[Discounts]]/Table1[[#This Row],[Gross Sales]])</f>
        <v>3.6618456328488778E-2</v>
      </c>
      <c r="T1918" s="17">
        <f>Table1[[#This Row],[logistics cost]]/Table1[[#This Row],[Net Sales]]</f>
        <v>4.0846666085681625E-2</v>
      </c>
      <c r="U1918" s="1">
        <f>Table1[[#This Row],[PROFIT]]/Table1[[#This Row],[Volume]]</f>
        <v>107.4171581769437</v>
      </c>
      <c r="V1918" s="1">
        <f>ABS(Table1[[#This Row],[Discounts]])</f>
        <v>519.03</v>
      </c>
    </row>
    <row r="1919" spans="1:22" ht="21.75" customHeight="1" x14ac:dyDescent="0.3">
      <c r="A1919" s="1">
        <v>1130010</v>
      </c>
      <c r="B1919" s="1" t="s">
        <v>26</v>
      </c>
      <c r="C1919" s="1">
        <v>202508</v>
      </c>
      <c r="D1919" s="1" t="s">
        <v>27</v>
      </c>
      <c r="E1919" s="1" t="s">
        <v>28</v>
      </c>
      <c r="F1919" s="1" t="s">
        <v>29</v>
      </c>
      <c r="G1919" s="1" t="s">
        <v>33</v>
      </c>
      <c r="H1919" s="1" t="s">
        <v>34</v>
      </c>
      <c r="I1919" s="5">
        <v>161.5</v>
      </c>
      <c r="J1919" s="5">
        <v>58140</v>
      </c>
      <c r="K1919" s="5">
        <v>-4095.37</v>
      </c>
      <c r="L1919" s="5">
        <v>54044.63</v>
      </c>
      <c r="M1919" s="5">
        <v>-35814.79</v>
      </c>
      <c r="N1919" s="5">
        <v>-2065.66</v>
      </c>
      <c r="O1919" s="5">
        <v>-629.70000000000005</v>
      </c>
      <c r="P1919" s="5">
        <f>Table1[[#This Row],[Net Sales]]+(Table1[[#This Row],[Cost of Goods Sold]]+Table1[[#This Row],[Distribution]]+Table1[[#This Row],[Warehousing]])</f>
        <v>15534.480000000003</v>
      </c>
      <c r="Q1919" s="12">
        <f>Table1[[#This Row],[PROFIT]]/Table1[[#This Row],[Net Sales]]</f>
        <v>0.28743799337695536</v>
      </c>
      <c r="R1919" s="14">
        <f>ABS(Table1[[#This Row],[Distribution]])+ABS(Table1[[#This Row],[Warehousing]])</f>
        <v>2695.3599999999997</v>
      </c>
      <c r="S1919" s="12">
        <f>ABS(Table1[[#This Row],[Discounts]]/Table1[[#This Row],[Gross Sales]])</f>
        <v>7.0439800481596149E-2</v>
      </c>
      <c r="T1919" s="17">
        <f>Table1[[#This Row],[logistics cost]]/Table1[[#This Row],[Net Sales]]</f>
        <v>4.9872855082919429E-2</v>
      </c>
      <c r="U1919" s="1">
        <f>Table1[[#This Row],[PROFIT]]/Table1[[#This Row],[Volume]]</f>
        <v>96.188730650154824</v>
      </c>
      <c r="V1919" s="1">
        <f>ABS(Table1[[#This Row],[Discounts]])</f>
        <v>4095.37</v>
      </c>
    </row>
    <row r="1920" spans="1:22" ht="21.75" customHeight="1" x14ac:dyDescent="0.3">
      <c r="A1920" s="1">
        <v>1120020</v>
      </c>
      <c r="B1920" s="1" t="s">
        <v>21</v>
      </c>
      <c r="C1920" s="1">
        <v>202407</v>
      </c>
      <c r="D1920" s="1" t="s">
        <v>22</v>
      </c>
      <c r="E1920" s="1" t="s">
        <v>23</v>
      </c>
      <c r="F1920" s="1" t="s">
        <v>24</v>
      </c>
      <c r="G1920" s="1" t="s">
        <v>36</v>
      </c>
      <c r="H1920" s="1" t="s">
        <v>37</v>
      </c>
      <c r="I1920" s="5">
        <v>166.8</v>
      </c>
      <c r="J1920" s="5">
        <v>63384</v>
      </c>
      <c r="K1920" s="5">
        <v>-6377.88</v>
      </c>
      <c r="L1920" s="5">
        <v>57006.12</v>
      </c>
      <c r="M1920" s="5">
        <v>-38147.86</v>
      </c>
      <c r="N1920" s="5">
        <v>-1756.42</v>
      </c>
      <c r="O1920" s="5">
        <v>-667.84</v>
      </c>
      <c r="P1920" s="5">
        <f>Table1[[#This Row],[Net Sales]]+(Table1[[#This Row],[Cost of Goods Sold]]+Table1[[#This Row],[Distribution]]+Table1[[#This Row],[Warehousing]])</f>
        <v>16434.000000000007</v>
      </c>
      <c r="Q1920" s="12">
        <f>Table1[[#This Row],[PROFIT]]/Table1[[#This Row],[Net Sales]]</f>
        <v>0.28828483678594519</v>
      </c>
      <c r="R1920" s="14">
        <f>ABS(Table1[[#This Row],[Distribution]])+ABS(Table1[[#This Row],[Warehousing]])</f>
        <v>2424.2600000000002</v>
      </c>
      <c r="S1920" s="12">
        <f>ABS(Table1[[#This Row],[Discounts]]/Table1[[#This Row],[Gross Sales]])</f>
        <v>0.10062287012495268</v>
      </c>
      <c r="T1920" s="17">
        <f>Table1[[#This Row],[logistics cost]]/Table1[[#This Row],[Net Sales]]</f>
        <v>4.252631121009464E-2</v>
      </c>
      <c r="U1920" s="1">
        <f>Table1[[#This Row],[PROFIT]]/Table1[[#This Row],[Volume]]</f>
        <v>98.525179856115145</v>
      </c>
      <c r="V1920" s="1">
        <f>ABS(Table1[[#This Row],[Discounts]])</f>
        <v>6377.88</v>
      </c>
    </row>
    <row r="1921" spans="1:22" ht="21.75" customHeight="1" x14ac:dyDescent="0.3">
      <c r="A1921" s="1">
        <v>1110010</v>
      </c>
      <c r="B1921" s="1" t="s">
        <v>15</v>
      </c>
      <c r="C1921" s="1">
        <v>202406</v>
      </c>
      <c r="D1921" s="1" t="s">
        <v>16</v>
      </c>
      <c r="E1921" s="1" t="s">
        <v>17</v>
      </c>
      <c r="F1921" s="1" t="s">
        <v>18</v>
      </c>
      <c r="G1921" s="1" t="s">
        <v>30</v>
      </c>
      <c r="H1921" s="1" t="s">
        <v>31</v>
      </c>
      <c r="I1921" s="5">
        <v>82.7</v>
      </c>
      <c r="J1921" s="5">
        <v>34734</v>
      </c>
      <c r="K1921" s="5">
        <v>-1152.6600000000001</v>
      </c>
      <c r="L1921" s="5">
        <v>33581.339999999997</v>
      </c>
      <c r="M1921" s="5">
        <v>-22091.47</v>
      </c>
      <c r="N1921" s="5">
        <v>-1115.2</v>
      </c>
      <c r="O1921" s="5">
        <v>-422.95</v>
      </c>
      <c r="P1921" s="5">
        <f>Table1[[#This Row],[Net Sales]]+(Table1[[#This Row],[Cost of Goods Sold]]+Table1[[#This Row],[Distribution]]+Table1[[#This Row],[Warehousing]])</f>
        <v>9951.7199999999939</v>
      </c>
      <c r="Q1921" s="12">
        <f>Table1[[#This Row],[PROFIT]]/Table1[[#This Row],[Net Sales]]</f>
        <v>0.29634672112548205</v>
      </c>
      <c r="R1921" s="14">
        <f>ABS(Table1[[#This Row],[Distribution]])+ABS(Table1[[#This Row],[Warehousing]])</f>
        <v>1538.15</v>
      </c>
      <c r="S1921" s="12">
        <f>ABS(Table1[[#This Row],[Discounts]]/Table1[[#This Row],[Gross Sales]])</f>
        <v>3.3185351528761446E-2</v>
      </c>
      <c r="T1921" s="17">
        <f>Table1[[#This Row],[logistics cost]]/Table1[[#This Row],[Net Sales]]</f>
        <v>4.5803711227723497E-2</v>
      </c>
      <c r="U1921" s="1">
        <f>Table1[[#This Row],[PROFIT]]/Table1[[#This Row],[Volume]]</f>
        <v>120.33518742442556</v>
      </c>
      <c r="V1921" s="1">
        <f>ABS(Table1[[#This Row],[Discounts]])</f>
        <v>1152.6600000000001</v>
      </c>
    </row>
    <row r="1922" spans="1:22" ht="21.75" customHeight="1" x14ac:dyDescent="0.3">
      <c r="A1922" s="1">
        <v>1130010</v>
      </c>
      <c r="B1922" s="1" t="s">
        <v>26</v>
      </c>
      <c r="C1922" s="1">
        <v>202412</v>
      </c>
      <c r="D1922" s="1" t="s">
        <v>27</v>
      </c>
      <c r="E1922" s="1" t="s">
        <v>28</v>
      </c>
      <c r="F1922" s="1" t="s">
        <v>29</v>
      </c>
      <c r="G1922" s="1" t="s">
        <v>38</v>
      </c>
      <c r="H1922" s="1" t="s">
        <v>20</v>
      </c>
      <c r="I1922" s="5">
        <v>85.3</v>
      </c>
      <c r="J1922" s="5">
        <v>30708</v>
      </c>
      <c r="K1922" s="5">
        <v>-2534.2600000000002</v>
      </c>
      <c r="L1922" s="5">
        <v>28173.74</v>
      </c>
      <c r="M1922" s="5">
        <v>-18433.900000000001</v>
      </c>
      <c r="N1922" s="5">
        <v>-899.01</v>
      </c>
      <c r="O1922" s="5">
        <v>-531.05999999999995</v>
      </c>
      <c r="P1922" s="5">
        <f>Table1[[#This Row],[Net Sales]]+(Table1[[#This Row],[Cost of Goods Sold]]+Table1[[#This Row],[Distribution]]+Table1[[#This Row],[Warehousing]])</f>
        <v>8309.77</v>
      </c>
      <c r="Q1922" s="12">
        <f>Table1[[#This Row],[PROFIT]]/Table1[[#This Row],[Net Sales]]</f>
        <v>0.29494735168280817</v>
      </c>
      <c r="R1922" s="14">
        <f>ABS(Table1[[#This Row],[Distribution]])+ABS(Table1[[#This Row],[Warehousing]])</f>
        <v>1430.07</v>
      </c>
      <c r="S1922" s="12">
        <f>ABS(Table1[[#This Row],[Discounts]]/Table1[[#This Row],[Gross Sales]])</f>
        <v>8.2527680083365904E-2</v>
      </c>
      <c r="T1922" s="17">
        <f>Table1[[#This Row],[logistics cost]]/Table1[[#This Row],[Net Sales]]</f>
        <v>5.0758969167742723E-2</v>
      </c>
      <c r="U1922" s="1">
        <f>Table1[[#This Row],[PROFIT]]/Table1[[#This Row],[Volume]]</f>
        <v>97.418171160609617</v>
      </c>
      <c r="V1922" s="1">
        <f>ABS(Table1[[#This Row],[Discounts]])</f>
        <v>2534.2600000000002</v>
      </c>
    </row>
    <row r="1923" spans="1:22" ht="21.75" customHeight="1" x14ac:dyDescent="0.3">
      <c r="A1923" s="1">
        <v>1130010</v>
      </c>
      <c r="B1923" s="1" t="s">
        <v>26</v>
      </c>
      <c r="C1923" s="1">
        <v>202404</v>
      </c>
      <c r="D1923" s="1" t="s">
        <v>27</v>
      </c>
      <c r="E1923" s="1" t="s">
        <v>28</v>
      </c>
      <c r="F1923" s="1" t="s">
        <v>29</v>
      </c>
      <c r="G1923" s="1" t="s">
        <v>30</v>
      </c>
      <c r="H1923" s="1" t="s">
        <v>31</v>
      </c>
      <c r="I1923" s="5">
        <v>19.2</v>
      </c>
      <c r="J1923" s="5">
        <v>6912</v>
      </c>
      <c r="K1923" s="5">
        <v>-199.68</v>
      </c>
      <c r="L1923" s="5">
        <v>6712.32</v>
      </c>
      <c r="M1923" s="5">
        <v>-4170.67</v>
      </c>
      <c r="N1923" s="5">
        <v>-246.51</v>
      </c>
      <c r="O1923" s="5">
        <v>-100.93</v>
      </c>
      <c r="P1923" s="5">
        <f>Table1[[#This Row],[Net Sales]]+(Table1[[#This Row],[Cost of Goods Sold]]+Table1[[#This Row],[Distribution]]+Table1[[#This Row],[Warehousing]])</f>
        <v>2194.2099999999991</v>
      </c>
      <c r="Q1923" s="12">
        <f>Table1[[#This Row],[PROFIT]]/Table1[[#This Row],[Net Sales]]</f>
        <v>0.32689293716628515</v>
      </c>
      <c r="R1923" s="14">
        <f>ABS(Table1[[#This Row],[Distribution]])+ABS(Table1[[#This Row],[Warehousing]])</f>
        <v>347.44</v>
      </c>
      <c r="S1923" s="12">
        <f>ABS(Table1[[#This Row],[Discounts]]/Table1[[#This Row],[Gross Sales]])</f>
        <v>2.8888888888888891E-2</v>
      </c>
      <c r="T1923" s="17">
        <f>Table1[[#This Row],[logistics cost]]/Table1[[#This Row],[Net Sales]]</f>
        <v>5.1761536994660566E-2</v>
      </c>
      <c r="U1923" s="1">
        <f>Table1[[#This Row],[PROFIT]]/Table1[[#This Row],[Volume]]</f>
        <v>114.2817708333333</v>
      </c>
      <c r="V1923" s="1">
        <f>ABS(Table1[[#This Row],[Discounts]])</f>
        <v>199.68</v>
      </c>
    </row>
    <row r="1924" spans="1:22" ht="21.75" customHeight="1" x14ac:dyDescent="0.3">
      <c r="A1924" s="1">
        <v>1130010</v>
      </c>
      <c r="B1924" s="1" t="s">
        <v>26</v>
      </c>
      <c r="C1924" s="1">
        <v>202403</v>
      </c>
      <c r="D1924" s="1" t="s">
        <v>27</v>
      </c>
      <c r="E1924" s="1" t="s">
        <v>28</v>
      </c>
      <c r="F1924" s="1" t="s">
        <v>29</v>
      </c>
      <c r="G1924" s="1" t="s">
        <v>33</v>
      </c>
      <c r="H1924" s="1" t="s">
        <v>34</v>
      </c>
      <c r="I1924" s="5">
        <v>292.60000000000002</v>
      </c>
      <c r="J1924" s="5">
        <v>105336</v>
      </c>
      <c r="K1924" s="5">
        <v>-10306.31</v>
      </c>
      <c r="L1924" s="5">
        <v>95029.69</v>
      </c>
      <c r="M1924" s="5">
        <v>-64016.73</v>
      </c>
      <c r="N1924" s="5">
        <v>-2478.59</v>
      </c>
      <c r="O1924" s="5">
        <v>-1081.67</v>
      </c>
      <c r="P1924" s="5">
        <f>Table1[[#This Row],[Net Sales]]+(Table1[[#This Row],[Cost of Goods Sold]]+Table1[[#This Row],[Distribution]]+Table1[[#This Row],[Warehousing]])</f>
        <v>27452.699999999997</v>
      </c>
      <c r="Q1924" s="12">
        <f>Table1[[#This Row],[PROFIT]]/Table1[[#This Row],[Net Sales]]</f>
        <v>0.28888550515107431</v>
      </c>
      <c r="R1924" s="14">
        <f>ABS(Table1[[#This Row],[Distribution]])+ABS(Table1[[#This Row],[Warehousing]])</f>
        <v>3560.26</v>
      </c>
      <c r="S1924" s="12">
        <f>ABS(Table1[[#This Row],[Discounts]]/Table1[[#This Row],[Gross Sales]])</f>
        <v>9.7842238171185536E-2</v>
      </c>
      <c r="T1924" s="17">
        <f>Table1[[#This Row],[logistics cost]]/Table1[[#This Row],[Net Sales]]</f>
        <v>3.7464712344110564E-2</v>
      </c>
      <c r="U1924" s="1">
        <f>Table1[[#This Row],[PROFIT]]/Table1[[#This Row],[Volume]]</f>
        <v>93.823308270676677</v>
      </c>
      <c r="V1924" s="1">
        <f>ABS(Table1[[#This Row],[Discounts]])</f>
        <v>10306.31</v>
      </c>
    </row>
    <row r="1925" spans="1:22" ht="21.75" customHeight="1" x14ac:dyDescent="0.3">
      <c r="A1925" s="1">
        <v>1110010</v>
      </c>
      <c r="B1925" s="1" t="s">
        <v>15</v>
      </c>
      <c r="C1925" s="1">
        <v>202505</v>
      </c>
      <c r="D1925" s="1" t="s">
        <v>16</v>
      </c>
      <c r="E1925" s="1" t="s">
        <v>17</v>
      </c>
      <c r="F1925" s="1" t="s">
        <v>18</v>
      </c>
      <c r="G1925" s="1" t="s">
        <v>35</v>
      </c>
      <c r="H1925" s="1" t="s">
        <v>31</v>
      </c>
      <c r="I1925" s="5">
        <v>66.400000000000006</v>
      </c>
      <c r="J1925" s="5">
        <v>27888</v>
      </c>
      <c r="K1925" s="5">
        <v>-1074.8599999999999</v>
      </c>
      <c r="L1925" s="5">
        <v>26813.14</v>
      </c>
      <c r="M1925" s="5">
        <v>-17542.91</v>
      </c>
      <c r="N1925" s="5">
        <v>-772.41</v>
      </c>
      <c r="O1925" s="5">
        <v>-404.03</v>
      </c>
      <c r="P1925" s="5">
        <f>Table1[[#This Row],[Net Sales]]+(Table1[[#This Row],[Cost of Goods Sold]]+Table1[[#This Row],[Distribution]]+Table1[[#This Row],[Warehousing]])</f>
        <v>8093.7900000000009</v>
      </c>
      <c r="Q1925" s="12">
        <f>Table1[[#This Row],[PROFIT]]/Table1[[#This Row],[Net Sales]]</f>
        <v>0.3018590884916873</v>
      </c>
      <c r="R1925" s="14">
        <f>ABS(Table1[[#This Row],[Distribution]])+ABS(Table1[[#This Row],[Warehousing]])</f>
        <v>1176.44</v>
      </c>
      <c r="S1925" s="12">
        <f>ABS(Table1[[#This Row],[Discounts]]/Table1[[#This Row],[Gross Sales]])</f>
        <v>3.8542025243832469E-2</v>
      </c>
      <c r="T1925" s="17">
        <f>Table1[[#This Row],[logistics cost]]/Table1[[#This Row],[Net Sales]]</f>
        <v>4.3875502831820519E-2</v>
      </c>
      <c r="U1925" s="1">
        <f>Table1[[#This Row],[PROFIT]]/Table1[[#This Row],[Volume]]</f>
        <v>121.89442771084337</v>
      </c>
      <c r="V1925" s="1">
        <f>ABS(Table1[[#This Row],[Discounts]])</f>
        <v>1074.8599999999999</v>
      </c>
    </row>
    <row r="1926" spans="1:22" ht="21.75" customHeight="1" x14ac:dyDescent="0.3">
      <c r="A1926" s="1">
        <v>1120020</v>
      </c>
      <c r="B1926" s="1" t="s">
        <v>21</v>
      </c>
      <c r="C1926" s="1">
        <v>202402</v>
      </c>
      <c r="D1926" s="1" t="s">
        <v>22</v>
      </c>
      <c r="E1926" s="1" t="s">
        <v>23</v>
      </c>
      <c r="F1926" s="1" t="s">
        <v>24</v>
      </c>
      <c r="G1926" s="1" t="s">
        <v>38</v>
      </c>
      <c r="H1926" s="1" t="s">
        <v>20</v>
      </c>
      <c r="I1926" s="5">
        <v>99.3</v>
      </c>
      <c r="J1926" s="5">
        <v>37734</v>
      </c>
      <c r="K1926" s="5">
        <v>-2557.8000000000002</v>
      </c>
      <c r="L1926" s="5">
        <v>35176.199999999997</v>
      </c>
      <c r="M1926" s="5">
        <v>-21908.07</v>
      </c>
      <c r="N1926" s="5">
        <v>-1037.21</v>
      </c>
      <c r="O1926" s="5">
        <v>-518.24</v>
      </c>
      <c r="P1926" s="5">
        <f>Table1[[#This Row],[Net Sales]]+(Table1[[#This Row],[Cost of Goods Sold]]+Table1[[#This Row],[Distribution]]+Table1[[#This Row],[Warehousing]])</f>
        <v>11712.679999999997</v>
      </c>
      <c r="Q1926" s="12">
        <f>Table1[[#This Row],[PROFIT]]/Table1[[#This Row],[Net Sales]]</f>
        <v>0.33297172520056167</v>
      </c>
      <c r="R1926" s="14">
        <f>ABS(Table1[[#This Row],[Distribution]])+ABS(Table1[[#This Row],[Warehousing]])</f>
        <v>1555.45</v>
      </c>
      <c r="S1926" s="12">
        <f>ABS(Table1[[#This Row],[Discounts]]/Table1[[#This Row],[Gross Sales]])</f>
        <v>6.7785021466051837E-2</v>
      </c>
      <c r="T1926" s="17">
        <f>Table1[[#This Row],[logistics cost]]/Table1[[#This Row],[Net Sales]]</f>
        <v>4.4218818405626539E-2</v>
      </c>
      <c r="U1926" s="1">
        <f>Table1[[#This Row],[PROFIT]]/Table1[[#This Row],[Volume]]</f>
        <v>117.95246727089625</v>
      </c>
      <c r="V1926" s="1">
        <f>ABS(Table1[[#This Row],[Discounts]])</f>
        <v>2557.8000000000002</v>
      </c>
    </row>
    <row r="1927" spans="1:22" ht="21.75" customHeight="1" x14ac:dyDescent="0.3">
      <c r="A1927" s="1">
        <v>1110010</v>
      </c>
      <c r="B1927" s="1" t="s">
        <v>15</v>
      </c>
      <c r="C1927" s="1">
        <v>202501</v>
      </c>
      <c r="D1927" s="1" t="s">
        <v>16</v>
      </c>
      <c r="E1927" s="1" t="s">
        <v>17</v>
      </c>
      <c r="F1927" s="1" t="s">
        <v>18</v>
      </c>
      <c r="G1927" s="1" t="s">
        <v>36</v>
      </c>
      <c r="H1927" s="1" t="s">
        <v>37</v>
      </c>
      <c r="I1927" s="5">
        <v>190.9</v>
      </c>
      <c r="J1927" s="5">
        <v>80178</v>
      </c>
      <c r="K1927" s="5">
        <v>-7374.95</v>
      </c>
      <c r="L1927" s="5">
        <v>72803.05</v>
      </c>
      <c r="M1927" s="5">
        <v>-46899.27</v>
      </c>
      <c r="N1927" s="5">
        <v>-2569.38</v>
      </c>
      <c r="O1927" s="5">
        <v>-1214.3399999999999</v>
      </c>
      <c r="P1927" s="5">
        <f>Table1[[#This Row],[Net Sales]]+(Table1[[#This Row],[Cost of Goods Sold]]+Table1[[#This Row],[Distribution]]+Table1[[#This Row],[Warehousing]])</f>
        <v>22120.060000000012</v>
      </c>
      <c r="Q1927" s="12">
        <f>Table1[[#This Row],[PROFIT]]/Table1[[#This Row],[Net Sales]]</f>
        <v>0.3038342487024927</v>
      </c>
      <c r="R1927" s="14">
        <f>ABS(Table1[[#This Row],[Distribution]])+ABS(Table1[[#This Row],[Warehousing]])</f>
        <v>3783.7200000000003</v>
      </c>
      <c r="S1927" s="12">
        <f>ABS(Table1[[#This Row],[Discounts]]/Table1[[#This Row],[Gross Sales]])</f>
        <v>9.1982214572576021E-2</v>
      </c>
      <c r="T1927" s="17">
        <f>Table1[[#This Row],[logistics cost]]/Table1[[#This Row],[Net Sales]]</f>
        <v>5.1971998425890127E-2</v>
      </c>
      <c r="U1927" s="1">
        <f>Table1[[#This Row],[PROFIT]]/Table1[[#This Row],[Volume]]</f>
        <v>115.87249869041389</v>
      </c>
      <c r="V1927" s="1">
        <f>ABS(Table1[[#This Row],[Discounts]])</f>
        <v>7374.95</v>
      </c>
    </row>
    <row r="1928" spans="1:22" ht="21.75" customHeight="1" x14ac:dyDescent="0.3">
      <c r="A1928" s="1">
        <v>1110020</v>
      </c>
      <c r="B1928" s="1" t="s">
        <v>41</v>
      </c>
      <c r="C1928" s="1">
        <v>202507</v>
      </c>
      <c r="D1928" s="1" t="s">
        <v>16</v>
      </c>
      <c r="E1928" s="1" t="s">
        <v>28</v>
      </c>
      <c r="F1928" s="1" t="s">
        <v>29</v>
      </c>
      <c r="G1928" s="1" t="s">
        <v>43</v>
      </c>
      <c r="H1928" s="1" t="s">
        <v>31</v>
      </c>
      <c r="I1928" s="5">
        <v>39.700000000000003</v>
      </c>
      <c r="J1928" s="5">
        <v>17865</v>
      </c>
      <c r="K1928" s="5">
        <v>-416.38</v>
      </c>
      <c r="L1928" s="5">
        <v>17448.62</v>
      </c>
      <c r="M1928" s="5">
        <v>-11520.01</v>
      </c>
      <c r="N1928" s="5">
        <v>-544.29</v>
      </c>
      <c r="O1928" s="5">
        <v>-262.55</v>
      </c>
      <c r="P1928" s="5">
        <f>Table1[[#This Row],[Net Sales]]+(Table1[[#This Row],[Cost of Goods Sold]]+Table1[[#This Row],[Distribution]]+Table1[[#This Row],[Warehousing]])</f>
        <v>5121.7700000000004</v>
      </c>
      <c r="Q1928" s="12">
        <f>Table1[[#This Row],[PROFIT]]/Table1[[#This Row],[Net Sales]]</f>
        <v>0.29353438839289303</v>
      </c>
      <c r="R1928" s="14">
        <f>ABS(Table1[[#This Row],[Distribution]])+ABS(Table1[[#This Row],[Warehousing]])</f>
        <v>806.83999999999992</v>
      </c>
      <c r="S1928" s="12">
        <f>ABS(Table1[[#This Row],[Discounts]]/Table1[[#This Row],[Gross Sales]])</f>
        <v>2.3307024909040023E-2</v>
      </c>
      <c r="T1928" s="17">
        <f>Table1[[#This Row],[logistics cost]]/Table1[[#This Row],[Net Sales]]</f>
        <v>4.6240906157621629E-2</v>
      </c>
      <c r="U1928" s="1">
        <f>Table1[[#This Row],[PROFIT]]/Table1[[#This Row],[Volume]]</f>
        <v>129.01183879093199</v>
      </c>
      <c r="V1928" s="1">
        <f>ABS(Table1[[#This Row],[Discounts]])</f>
        <v>416.38</v>
      </c>
    </row>
    <row r="1929" spans="1:22" ht="21.75" customHeight="1" x14ac:dyDescent="0.3">
      <c r="A1929" s="1">
        <v>1120020</v>
      </c>
      <c r="B1929" s="1" t="s">
        <v>21</v>
      </c>
      <c r="C1929" s="1">
        <v>202510</v>
      </c>
      <c r="D1929" s="1" t="s">
        <v>22</v>
      </c>
      <c r="E1929" s="1" t="s">
        <v>23</v>
      </c>
      <c r="F1929" s="1" t="s">
        <v>24</v>
      </c>
      <c r="G1929" s="1" t="s">
        <v>43</v>
      </c>
      <c r="H1929" s="1" t="s">
        <v>31</v>
      </c>
      <c r="I1929" s="5">
        <v>112.3</v>
      </c>
      <c r="J1929" s="5">
        <v>42674</v>
      </c>
      <c r="K1929" s="5">
        <v>-1260.71</v>
      </c>
      <c r="L1929" s="5">
        <v>41413.29</v>
      </c>
      <c r="M1929" s="5">
        <v>-27255.05</v>
      </c>
      <c r="N1929" s="5">
        <v>-1049.52</v>
      </c>
      <c r="O1929" s="5">
        <v>-657.99</v>
      </c>
      <c r="P1929" s="5">
        <f>Table1[[#This Row],[Net Sales]]+(Table1[[#This Row],[Cost of Goods Sold]]+Table1[[#This Row],[Distribution]]+Table1[[#This Row],[Warehousing]])</f>
        <v>12450.73</v>
      </c>
      <c r="Q1929" s="12">
        <f>Table1[[#This Row],[PROFIT]]/Table1[[#This Row],[Net Sales]]</f>
        <v>0.30064575888561373</v>
      </c>
      <c r="R1929" s="14">
        <f>ABS(Table1[[#This Row],[Distribution]])+ABS(Table1[[#This Row],[Warehousing]])</f>
        <v>1707.51</v>
      </c>
      <c r="S1929" s="12">
        <f>ABS(Table1[[#This Row],[Discounts]]/Table1[[#This Row],[Gross Sales]])</f>
        <v>2.9542812954023528E-2</v>
      </c>
      <c r="T1929" s="17">
        <f>Table1[[#This Row],[logistics cost]]/Table1[[#This Row],[Net Sales]]</f>
        <v>4.1230967160541941E-2</v>
      </c>
      <c r="U1929" s="1">
        <f>Table1[[#This Row],[PROFIT]]/Table1[[#This Row],[Volume]]</f>
        <v>110.87025823686554</v>
      </c>
      <c r="V1929" s="1">
        <f>ABS(Table1[[#This Row],[Discounts]])</f>
        <v>1260.71</v>
      </c>
    </row>
    <row r="1930" spans="1:22" ht="21.75" customHeight="1" x14ac:dyDescent="0.3">
      <c r="A1930" s="1">
        <v>1110020</v>
      </c>
      <c r="B1930" s="1" t="s">
        <v>41</v>
      </c>
      <c r="C1930" s="1">
        <v>202403</v>
      </c>
      <c r="D1930" s="1" t="s">
        <v>16</v>
      </c>
      <c r="E1930" s="1" t="s">
        <v>28</v>
      </c>
      <c r="F1930" s="1" t="s">
        <v>29</v>
      </c>
      <c r="G1930" s="1" t="s">
        <v>19</v>
      </c>
      <c r="H1930" s="1" t="s">
        <v>20</v>
      </c>
      <c r="I1930" s="5">
        <v>96.9</v>
      </c>
      <c r="J1930" s="5">
        <v>43605</v>
      </c>
      <c r="K1930" s="5">
        <v>-3170.33</v>
      </c>
      <c r="L1930" s="5">
        <v>40434.67</v>
      </c>
      <c r="M1930" s="5">
        <v>-25929.81</v>
      </c>
      <c r="N1930" s="5">
        <v>-844.29</v>
      </c>
      <c r="O1930" s="5">
        <v>-768.09</v>
      </c>
      <c r="P1930" s="5">
        <f>Table1[[#This Row],[Net Sales]]+(Table1[[#This Row],[Cost of Goods Sold]]+Table1[[#This Row],[Distribution]]+Table1[[#This Row],[Warehousing]])</f>
        <v>12892.479999999996</v>
      </c>
      <c r="Q1930" s="12">
        <f>Table1[[#This Row],[PROFIT]]/Table1[[#This Row],[Net Sales]]</f>
        <v>0.31884716754211168</v>
      </c>
      <c r="R1930" s="14">
        <f>ABS(Table1[[#This Row],[Distribution]])+ABS(Table1[[#This Row],[Warehousing]])</f>
        <v>1612.38</v>
      </c>
      <c r="S1930" s="12">
        <f>ABS(Table1[[#This Row],[Discounts]]/Table1[[#This Row],[Gross Sales]])</f>
        <v>7.2705653021442496E-2</v>
      </c>
      <c r="T1930" s="17">
        <f>Table1[[#This Row],[logistics cost]]/Table1[[#This Row],[Net Sales]]</f>
        <v>3.9876175569134115E-2</v>
      </c>
      <c r="U1930" s="1">
        <f>Table1[[#This Row],[PROFIT]]/Table1[[#This Row],[Volume]]</f>
        <v>133.04932920536632</v>
      </c>
      <c r="V1930" s="1">
        <f>ABS(Table1[[#This Row],[Discounts]])</f>
        <v>3170.33</v>
      </c>
    </row>
    <row r="1931" spans="1:22" ht="21.75" customHeight="1" x14ac:dyDescent="0.3">
      <c r="A1931" s="1">
        <v>1110020</v>
      </c>
      <c r="B1931" s="1" t="s">
        <v>41</v>
      </c>
      <c r="C1931" s="1">
        <v>202410</v>
      </c>
      <c r="D1931" s="1" t="s">
        <v>16</v>
      </c>
      <c r="E1931" s="1" t="s">
        <v>28</v>
      </c>
      <c r="F1931" s="1" t="s">
        <v>29</v>
      </c>
      <c r="G1931" s="1" t="s">
        <v>39</v>
      </c>
      <c r="H1931" s="1" t="s">
        <v>37</v>
      </c>
      <c r="I1931" s="5">
        <v>218.5</v>
      </c>
      <c r="J1931" s="5">
        <v>98325</v>
      </c>
      <c r="K1931" s="5">
        <v>-11045.75</v>
      </c>
      <c r="L1931" s="5">
        <v>87279.25</v>
      </c>
      <c r="M1931" s="5">
        <v>-57010.17</v>
      </c>
      <c r="N1931" s="5">
        <v>-2136.8200000000002</v>
      </c>
      <c r="O1931" s="5">
        <v>-1503.7</v>
      </c>
      <c r="P1931" s="5">
        <f>Table1[[#This Row],[Net Sales]]+(Table1[[#This Row],[Cost of Goods Sold]]+Table1[[#This Row],[Distribution]]+Table1[[#This Row],[Warehousing]])</f>
        <v>26628.560000000005</v>
      </c>
      <c r="Q1931" s="12">
        <f>Table1[[#This Row],[PROFIT]]/Table1[[#This Row],[Net Sales]]</f>
        <v>0.30509611391023644</v>
      </c>
      <c r="R1931" s="14">
        <f>ABS(Table1[[#This Row],[Distribution]])+ABS(Table1[[#This Row],[Warehousing]])</f>
        <v>3640.5200000000004</v>
      </c>
      <c r="S1931" s="12">
        <f>ABS(Table1[[#This Row],[Discounts]]/Table1[[#This Row],[Gross Sales]])</f>
        <v>0.11233918128654971</v>
      </c>
      <c r="T1931" s="17">
        <f>Table1[[#This Row],[logistics cost]]/Table1[[#This Row],[Net Sales]]</f>
        <v>4.1711174190887303E-2</v>
      </c>
      <c r="U1931" s="1">
        <f>Table1[[#This Row],[PROFIT]]/Table1[[#This Row],[Volume]]</f>
        <v>121.86983981693366</v>
      </c>
      <c r="V1931" s="1">
        <f>ABS(Table1[[#This Row],[Discounts]])</f>
        <v>11045.75</v>
      </c>
    </row>
    <row r="1932" spans="1:22" ht="21.75" customHeight="1" x14ac:dyDescent="0.3">
      <c r="A1932" s="1">
        <v>1120010</v>
      </c>
      <c r="B1932" s="1" t="s">
        <v>32</v>
      </c>
      <c r="C1932" s="1">
        <v>202507</v>
      </c>
      <c r="D1932" s="1" t="s">
        <v>22</v>
      </c>
      <c r="E1932" s="1" t="s">
        <v>17</v>
      </c>
      <c r="F1932" s="1" t="s">
        <v>18</v>
      </c>
      <c r="G1932" s="1" t="s">
        <v>42</v>
      </c>
      <c r="H1932" s="1" t="s">
        <v>20</v>
      </c>
      <c r="I1932" s="5">
        <v>97.8</v>
      </c>
      <c r="J1932" s="5">
        <v>46944</v>
      </c>
      <c r="K1932" s="5">
        <v>-3950.07</v>
      </c>
      <c r="L1932" s="5">
        <v>42993.93</v>
      </c>
      <c r="M1932" s="5">
        <v>-28384.67</v>
      </c>
      <c r="N1932" s="5">
        <v>-1202.25</v>
      </c>
      <c r="O1932" s="5">
        <v>-555.85</v>
      </c>
      <c r="P1932" s="5">
        <f>Table1[[#This Row],[Net Sales]]+(Table1[[#This Row],[Cost of Goods Sold]]+Table1[[#This Row],[Distribution]]+Table1[[#This Row],[Warehousing]])</f>
        <v>12851.160000000003</v>
      </c>
      <c r="Q1932" s="12">
        <f>Table1[[#This Row],[PROFIT]]/Table1[[#This Row],[Net Sales]]</f>
        <v>0.29890638050534118</v>
      </c>
      <c r="R1932" s="14">
        <f>ABS(Table1[[#This Row],[Distribution]])+ABS(Table1[[#This Row],[Warehousing]])</f>
        <v>1758.1</v>
      </c>
      <c r="S1932" s="12">
        <f>ABS(Table1[[#This Row],[Discounts]]/Table1[[#This Row],[Gross Sales]])</f>
        <v>8.4144299591002045E-2</v>
      </c>
      <c r="T1932" s="17">
        <f>Table1[[#This Row],[logistics cost]]/Table1[[#This Row],[Net Sales]]</f>
        <v>4.0891818914902636E-2</v>
      </c>
      <c r="U1932" s="1">
        <f>Table1[[#This Row],[PROFIT]]/Table1[[#This Row],[Volume]]</f>
        <v>131.4024539877301</v>
      </c>
      <c r="V1932" s="1">
        <f>ABS(Table1[[#This Row],[Discounts]])</f>
        <v>3950.07</v>
      </c>
    </row>
    <row r="1933" spans="1:22" ht="21.75" customHeight="1" x14ac:dyDescent="0.3">
      <c r="A1933" s="1">
        <v>1110010</v>
      </c>
      <c r="B1933" s="1" t="s">
        <v>15</v>
      </c>
      <c r="C1933" s="1">
        <v>202509</v>
      </c>
      <c r="D1933" s="1" t="s">
        <v>16</v>
      </c>
      <c r="E1933" s="1" t="s">
        <v>17</v>
      </c>
      <c r="F1933" s="1" t="s">
        <v>18</v>
      </c>
      <c r="G1933" s="1" t="s">
        <v>43</v>
      </c>
      <c r="H1933" s="1" t="s">
        <v>31</v>
      </c>
      <c r="I1933" s="5">
        <v>41.1</v>
      </c>
      <c r="J1933" s="5">
        <v>17262</v>
      </c>
      <c r="K1933" s="5">
        <v>-555.78</v>
      </c>
      <c r="L1933" s="5">
        <v>16706.22</v>
      </c>
      <c r="M1933" s="5">
        <v>-10742.5</v>
      </c>
      <c r="N1933" s="5">
        <v>-417.21</v>
      </c>
      <c r="O1933" s="5">
        <v>-211.31</v>
      </c>
      <c r="P1933" s="5">
        <f>Table1[[#This Row],[Net Sales]]+(Table1[[#This Row],[Cost of Goods Sold]]+Table1[[#This Row],[Distribution]]+Table1[[#This Row],[Warehousing]])</f>
        <v>5335.2000000000025</v>
      </c>
      <c r="Q1933" s="12">
        <f>Table1[[#This Row],[PROFIT]]/Table1[[#This Row],[Net Sales]]</f>
        <v>0.31935410882892734</v>
      </c>
      <c r="R1933" s="14">
        <f>ABS(Table1[[#This Row],[Distribution]])+ABS(Table1[[#This Row],[Warehousing]])</f>
        <v>628.52</v>
      </c>
      <c r="S1933" s="12">
        <f>ABS(Table1[[#This Row],[Discounts]]/Table1[[#This Row],[Gross Sales]])</f>
        <v>3.2196732707681613E-2</v>
      </c>
      <c r="T1933" s="17">
        <f>Table1[[#This Row],[logistics cost]]/Table1[[#This Row],[Net Sales]]</f>
        <v>3.7621915669732588E-2</v>
      </c>
      <c r="U1933" s="1">
        <f>Table1[[#This Row],[PROFIT]]/Table1[[#This Row],[Volume]]</f>
        <v>129.81021897810226</v>
      </c>
      <c r="V1933" s="1">
        <f>ABS(Table1[[#This Row],[Discounts]])</f>
        <v>555.78</v>
      </c>
    </row>
    <row r="1934" spans="1:22" ht="21.75" customHeight="1" x14ac:dyDescent="0.3">
      <c r="A1934" s="1">
        <v>1130010</v>
      </c>
      <c r="B1934" s="1" t="s">
        <v>26</v>
      </c>
      <c r="C1934" s="1">
        <v>202409</v>
      </c>
      <c r="D1934" s="1" t="s">
        <v>27</v>
      </c>
      <c r="E1934" s="1" t="s">
        <v>28</v>
      </c>
      <c r="F1934" s="1" t="s">
        <v>29</v>
      </c>
      <c r="G1934" s="1" t="s">
        <v>30</v>
      </c>
      <c r="H1934" s="1" t="s">
        <v>31</v>
      </c>
      <c r="I1934" s="5">
        <v>59.8</v>
      </c>
      <c r="J1934" s="5">
        <v>21528</v>
      </c>
      <c r="K1934" s="5">
        <v>-565.05999999999995</v>
      </c>
      <c r="L1934" s="5">
        <v>20962.939999999999</v>
      </c>
      <c r="M1934" s="5">
        <v>-13078.48</v>
      </c>
      <c r="N1934" s="5">
        <v>-424.13</v>
      </c>
      <c r="O1934" s="5">
        <v>-327.2</v>
      </c>
      <c r="P1934" s="5">
        <f>Table1[[#This Row],[Net Sales]]+(Table1[[#This Row],[Cost of Goods Sold]]+Table1[[#This Row],[Distribution]]+Table1[[#This Row],[Warehousing]])</f>
        <v>7133.1299999999992</v>
      </c>
      <c r="Q1934" s="12">
        <f>Table1[[#This Row],[PROFIT]]/Table1[[#This Row],[Net Sales]]</f>
        <v>0.34027335860332564</v>
      </c>
      <c r="R1934" s="14">
        <f>ABS(Table1[[#This Row],[Distribution]])+ABS(Table1[[#This Row],[Warehousing]])</f>
        <v>751.32999999999993</v>
      </c>
      <c r="S1934" s="12">
        <f>ABS(Table1[[#This Row],[Discounts]]/Table1[[#This Row],[Gross Sales]])</f>
        <v>2.6247677443329613E-2</v>
      </c>
      <c r="T1934" s="17">
        <f>Table1[[#This Row],[logistics cost]]/Table1[[#This Row],[Net Sales]]</f>
        <v>3.5840869649009156E-2</v>
      </c>
      <c r="U1934" s="1">
        <f>Table1[[#This Row],[PROFIT]]/Table1[[#This Row],[Volume]]</f>
        <v>119.28311036789297</v>
      </c>
      <c r="V1934" s="1">
        <f>ABS(Table1[[#This Row],[Discounts]])</f>
        <v>565.05999999999995</v>
      </c>
    </row>
    <row r="1935" spans="1:22" ht="21.75" customHeight="1" x14ac:dyDescent="0.3">
      <c r="A1935" s="1">
        <v>1110010</v>
      </c>
      <c r="B1935" s="1" t="s">
        <v>15</v>
      </c>
      <c r="C1935" s="1">
        <v>202406</v>
      </c>
      <c r="D1935" s="1" t="s">
        <v>16</v>
      </c>
      <c r="E1935" s="1" t="s">
        <v>17</v>
      </c>
      <c r="F1935" s="1" t="s">
        <v>18</v>
      </c>
      <c r="G1935" s="1" t="s">
        <v>30</v>
      </c>
      <c r="H1935" s="1" t="s">
        <v>31</v>
      </c>
      <c r="I1935" s="5">
        <v>117.9</v>
      </c>
      <c r="J1935" s="5">
        <v>49518</v>
      </c>
      <c r="K1935" s="5">
        <v>-1342.5</v>
      </c>
      <c r="L1935" s="5">
        <v>48175.5</v>
      </c>
      <c r="M1935" s="5">
        <v>-32065.759999999998</v>
      </c>
      <c r="N1935" s="5">
        <v>-1758.91</v>
      </c>
      <c r="O1935" s="5">
        <v>-677.65</v>
      </c>
      <c r="P1935" s="5">
        <f>Table1[[#This Row],[Net Sales]]+(Table1[[#This Row],[Cost of Goods Sold]]+Table1[[#This Row],[Distribution]]+Table1[[#This Row],[Warehousing]])</f>
        <v>13673.18</v>
      </c>
      <c r="Q1935" s="12">
        <f>Table1[[#This Row],[PROFIT]]/Table1[[#This Row],[Net Sales]]</f>
        <v>0.28382019906383948</v>
      </c>
      <c r="R1935" s="14">
        <f>ABS(Table1[[#This Row],[Distribution]])+ABS(Table1[[#This Row],[Warehousing]])</f>
        <v>2436.56</v>
      </c>
      <c r="S1935" s="12">
        <f>ABS(Table1[[#This Row],[Discounts]]/Table1[[#This Row],[Gross Sales]])</f>
        <v>2.7111353447231309E-2</v>
      </c>
      <c r="T1935" s="17">
        <f>Table1[[#This Row],[logistics cost]]/Table1[[#This Row],[Net Sales]]</f>
        <v>5.0576745441147472E-2</v>
      </c>
      <c r="U1935" s="1">
        <f>Table1[[#This Row],[PROFIT]]/Table1[[#This Row],[Volume]]</f>
        <v>115.9726887192536</v>
      </c>
      <c r="V1935" s="1">
        <f>ABS(Table1[[#This Row],[Discounts]])</f>
        <v>1342.5</v>
      </c>
    </row>
    <row r="1936" spans="1:22" ht="21.75" customHeight="1" x14ac:dyDescent="0.3">
      <c r="A1936" s="1">
        <v>1130010</v>
      </c>
      <c r="B1936" s="1" t="s">
        <v>26</v>
      </c>
      <c r="C1936" s="1">
        <v>202505</v>
      </c>
      <c r="D1936" s="1" t="s">
        <v>27</v>
      </c>
      <c r="E1936" s="1" t="s">
        <v>28</v>
      </c>
      <c r="F1936" s="1" t="s">
        <v>29</v>
      </c>
      <c r="G1936" s="1" t="s">
        <v>36</v>
      </c>
      <c r="H1936" s="1" t="s">
        <v>37</v>
      </c>
      <c r="I1936" s="5">
        <v>291.89999999999998</v>
      </c>
      <c r="J1936" s="5">
        <v>105084</v>
      </c>
      <c r="K1936" s="5">
        <v>-12442.59</v>
      </c>
      <c r="L1936" s="5">
        <v>92641.41</v>
      </c>
      <c r="M1936" s="5">
        <v>-61765.87</v>
      </c>
      <c r="N1936" s="5">
        <v>-2345.5300000000002</v>
      </c>
      <c r="O1936" s="5">
        <v>-1297.0999999999999</v>
      </c>
      <c r="P1936" s="5">
        <f>Table1[[#This Row],[Net Sales]]+(Table1[[#This Row],[Cost of Goods Sold]]+Table1[[#This Row],[Distribution]]+Table1[[#This Row],[Warehousing]])</f>
        <v>27232.910000000003</v>
      </c>
      <c r="Q1936" s="12">
        <f>Table1[[#This Row],[PROFIT]]/Table1[[#This Row],[Net Sales]]</f>
        <v>0.29396044382312403</v>
      </c>
      <c r="R1936" s="14">
        <f>ABS(Table1[[#This Row],[Distribution]])+ABS(Table1[[#This Row],[Warehousing]])</f>
        <v>3642.63</v>
      </c>
      <c r="S1936" s="12">
        <f>ABS(Table1[[#This Row],[Discounts]]/Table1[[#This Row],[Gross Sales]])</f>
        <v>0.11840613223706749</v>
      </c>
      <c r="T1936" s="17">
        <f>Table1[[#This Row],[logistics cost]]/Table1[[#This Row],[Net Sales]]</f>
        <v>3.9319673567144539E-2</v>
      </c>
      <c r="U1936" s="1">
        <f>Table1[[#This Row],[PROFIT]]/Table1[[#This Row],[Volume]]</f>
        <v>93.295340870161027</v>
      </c>
      <c r="V1936" s="1">
        <f>ABS(Table1[[#This Row],[Discounts]])</f>
        <v>12442.59</v>
      </c>
    </row>
    <row r="1937" spans="1:22" ht="21.75" customHeight="1" x14ac:dyDescent="0.3">
      <c r="A1937" s="1">
        <v>1130010</v>
      </c>
      <c r="B1937" s="1" t="s">
        <v>26</v>
      </c>
      <c r="C1937" s="1">
        <v>202502</v>
      </c>
      <c r="D1937" s="1" t="s">
        <v>27</v>
      </c>
      <c r="E1937" s="1" t="s">
        <v>28</v>
      </c>
      <c r="F1937" s="1" t="s">
        <v>29</v>
      </c>
      <c r="G1937" s="1" t="s">
        <v>36</v>
      </c>
      <c r="H1937" s="1" t="s">
        <v>37</v>
      </c>
      <c r="I1937" s="5">
        <v>84.4</v>
      </c>
      <c r="J1937" s="5">
        <v>30384</v>
      </c>
      <c r="K1937" s="5">
        <v>-2744.93</v>
      </c>
      <c r="L1937" s="5">
        <v>27639.07</v>
      </c>
      <c r="M1937" s="5">
        <v>-17931.439999999999</v>
      </c>
      <c r="N1937" s="5">
        <v>-1100.3599999999999</v>
      </c>
      <c r="O1937" s="5">
        <v>-484.48</v>
      </c>
      <c r="P1937" s="5">
        <f>Table1[[#This Row],[Net Sales]]+(Table1[[#This Row],[Cost of Goods Sold]]+Table1[[#This Row],[Distribution]]+Table1[[#This Row],[Warehousing]])</f>
        <v>8122.7900000000009</v>
      </c>
      <c r="Q1937" s="12">
        <f>Table1[[#This Row],[PROFIT]]/Table1[[#This Row],[Net Sales]]</f>
        <v>0.29388796366882103</v>
      </c>
      <c r="R1937" s="14">
        <f>ABS(Table1[[#This Row],[Distribution]])+ABS(Table1[[#This Row],[Warehousing]])</f>
        <v>1584.84</v>
      </c>
      <c r="S1937" s="12">
        <f>ABS(Table1[[#This Row],[Discounts]]/Table1[[#This Row],[Gross Sales]])</f>
        <v>9.0341298051606109E-2</v>
      </c>
      <c r="T1937" s="17">
        <f>Table1[[#This Row],[logistics cost]]/Table1[[#This Row],[Net Sales]]</f>
        <v>5.7340568984412282E-2</v>
      </c>
      <c r="U1937" s="1">
        <f>Table1[[#This Row],[PROFIT]]/Table1[[#This Row],[Volume]]</f>
        <v>96.241587677725121</v>
      </c>
      <c r="V1937" s="1">
        <f>ABS(Table1[[#This Row],[Discounts]])</f>
        <v>2744.93</v>
      </c>
    </row>
    <row r="1938" spans="1:22" ht="21.75" customHeight="1" x14ac:dyDescent="0.3">
      <c r="A1938" s="1">
        <v>1120020</v>
      </c>
      <c r="B1938" s="1" t="s">
        <v>21</v>
      </c>
      <c r="C1938" s="1">
        <v>202401</v>
      </c>
      <c r="D1938" s="1" t="s">
        <v>22</v>
      </c>
      <c r="E1938" s="1" t="s">
        <v>23</v>
      </c>
      <c r="F1938" s="1" t="s">
        <v>24</v>
      </c>
      <c r="G1938" s="1" t="s">
        <v>42</v>
      </c>
      <c r="H1938" s="1" t="s">
        <v>20</v>
      </c>
      <c r="I1938" s="5">
        <v>78.599999999999994</v>
      </c>
      <c r="J1938" s="5">
        <v>29868</v>
      </c>
      <c r="K1938" s="5">
        <v>-1848.9</v>
      </c>
      <c r="L1938" s="5">
        <v>28019.1</v>
      </c>
      <c r="M1938" s="5">
        <v>-17876.02</v>
      </c>
      <c r="N1938" s="5">
        <v>-680.56</v>
      </c>
      <c r="O1938" s="5">
        <v>-512.66</v>
      </c>
      <c r="P1938" s="5">
        <f>Table1[[#This Row],[Net Sales]]+(Table1[[#This Row],[Cost of Goods Sold]]+Table1[[#This Row],[Distribution]]+Table1[[#This Row],[Warehousing]])</f>
        <v>8949.8599999999969</v>
      </c>
      <c r="Q1938" s="12">
        <f>Table1[[#This Row],[PROFIT]]/Table1[[#This Row],[Net Sales]]</f>
        <v>0.31941996709387516</v>
      </c>
      <c r="R1938" s="14">
        <f>ABS(Table1[[#This Row],[Distribution]])+ABS(Table1[[#This Row],[Warehousing]])</f>
        <v>1193.2199999999998</v>
      </c>
      <c r="S1938" s="12">
        <f>ABS(Table1[[#This Row],[Discounts]]/Table1[[#This Row],[Gross Sales]])</f>
        <v>6.1902370429891523E-2</v>
      </c>
      <c r="T1938" s="17">
        <f>Table1[[#This Row],[logistics cost]]/Table1[[#This Row],[Net Sales]]</f>
        <v>4.2585950298189443E-2</v>
      </c>
      <c r="U1938" s="1">
        <f>Table1[[#This Row],[PROFIT]]/Table1[[#This Row],[Volume]]</f>
        <v>113.865903307888</v>
      </c>
      <c r="V1938" s="1">
        <f>ABS(Table1[[#This Row],[Discounts]])</f>
        <v>1848.9</v>
      </c>
    </row>
    <row r="1939" spans="1:22" ht="21.75" customHeight="1" x14ac:dyDescent="0.3">
      <c r="A1939" s="1">
        <v>1130010</v>
      </c>
      <c r="B1939" s="1" t="s">
        <v>26</v>
      </c>
      <c r="C1939" s="1">
        <v>202510</v>
      </c>
      <c r="D1939" s="1" t="s">
        <v>27</v>
      </c>
      <c r="E1939" s="1" t="s">
        <v>28</v>
      </c>
      <c r="F1939" s="1" t="s">
        <v>29</v>
      </c>
      <c r="G1939" s="1" t="s">
        <v>39</v>
      </c>
      <c r="H1939" s="1" t="s">
        <v>37</v>
      </c>
      <c r="I1939" s="5">
        <v>238.9</v>
      </c>
      <c r="J1939" s="5">
        <v>86004</v>
      </c>
      <c r="K1939" s="5">
        <v>-8943.35</v>
      </c>
      <c r="L1939" s="5">
        <v>77060.649999999994</v>
      </c>
      <c r="M1939" s="5">
        <v>-51545.24</v>
      </c>
      <c r="N1939" s="5">
        <v>-3080.24</v>
      </c>
      <c r="O1939" s="5">
        <v>-1443.45</v>
      </c>
      <c r="P1939" s="5">
        <f>Table1[[#This Row],[Net Sales]]+(Table1[[#This Row],[Cost of Goods Sold]]+Table1[[#This Row],[Distribution]]+Table1[[#This Row],[Warehousing]])</f>
        <v>20991.72</v>
      </c>
      <c r="Q1939" s="12">
        <f>Table1[[#This Row],[PROFIT]]/Table1[[#This Row],[Net Sales]]</f>
        <v>0.27240517696126365</v>
      </c>
      <c r="R1939" s="14">
        <f>ABS(Table1[[#This Row],[Distribution]])+ABS(Table1[[#This Row],[Warehousing]])</f>
        <v>4523.6899999999996</v>
      </c>
      <c r="S1939" s="12">
        <f>ABS(Table1[[#This Row],[Discounts]]/Table1[[#This Row],[Gross Sales]])</f>
        <v>0.10398760522766383</v>
      </c>
      <c r="T1939" s="17">
        <f>Table1[[#This Row],[logistics cost]]/Table1[[#This Row],[Net Sales]]</f>
        <v>5.8702982650678394E-2</v>
      </c>
      <c r="U1939" s="1">
        <f>Table1[[#This Row],[PROFIT]]/Table1[[#This Row],[Volume]]</f>
        <v>87.868229384679779</v>
      </c>
      <c r="V1939" s="1">
        <f>ABS(Table1[[#This Row],[Discounts]])</f>
        <v>8943.35</v>
      </c>
    </row>
    <row r="1940" spans="1:22" ht="21.75" customHeight="1" x14ac:dyDescent="0.3">
      <c r="A1940" s="1">
        <v>1120020</v>
      </c>
      <c r="B1940" s="1" t="s">
        <v>21</v>
      </c>
      <c r="C1940" s="1">
        <v>202407</v>
      </c>
      <c r="D1940" s="1" t="s">
        <v>22</v>
      </c>
      <c r="E1940" s="1" t="s">
        <v>23</v>
      </c>
      <c r="F1940" s="1" t="s">
        <v>24</v>
      </c>
      <c r="G1940" s="1" t="s">
        <v>38</v>
      </c>
      <c r="H1940" s="1" t="s">
        <v>20</v>
      </c>
      <c r="I1940" s="5">
        <v>62.3</v>
      </c>
      <c r="J1940" s="5">
        <v>23674</v>
      </c>
      <c r="K1940" s="5">
        <v>-1709.95</v>
      </c>
      <c r="L1940" s="5">
        <v>21964.05</v>
      </c>
      <c r="M1940" s="5">
        <v>-13618.27</v>
      </c>
      <c r="N1940" s="5">
        <v>-521.24</v>
      </c>
      <c r="O1940" s="5">
        <v>-274.25</v>
      </c>
      <c r="P1940" s="5">
        <f>Table1[[#This Row],[Net Sales]]+(Table1[[#This Row],[Cost of Goods Sold]]+Table1[[#This Row],[Distribution]]+Table1[[#This Row],[Warehousing]])</f>
        <v>7550.2899999999991</v>
      </c>
      <c r="Q1940" s="12">
        <f>Table1[[#This Row],[PROFIT]]/Table1[[#This Row],[Net Sales]]</f>
        <v>0.34375672974701837</v>
      </c>
      <c r="R1940" s="14">
        <f>ABS(Table1[[#This Row],[Distribution]])+ABS(Table1[[#This Row],[Warehousing]])</f>
        <v>795.49</v>
      </c>
      <c r="S1940" s="12">
        <f>ABS(Table1[[#This Row],[Discounts]]/Table1[[#This Row],[Gross Sales]])</f>
        <v>7.2229027625242886E-2</v>
      </c>
      <c r="T1940" s="17">
        <f>Table1[[#This Row],[logistics cost]]/Table1[[#This Row],[Net Sales]]</f>
        <v>3.621781957334827E-2</v>
      </c>
      <c r="U1940" s="1">
        <f>Table1[[#This Row],[PROFIT]]/Table1[[#This Row],[Volume]]</f>
        <v>121.19245585874799</v>
      </c>
      <c r="V1940" s="1">
        <f>ABS(Table1[[#This Row],[Discounts]])</f>
        <v>1709.95</v>
      </c>
    </row>
    <row r="1941" spans="1:22" ht="21.75" customHeight="1" x14ac:dyDescent="0.3">
      <c r="A1941" s="1">
        <v>1120010</v>
      </c>
      <c r="B1941" s="1" t="s">
        <v>32</v>
      </c>
      <c r="C1941" s="1">
        <v>202501</v>
      </c>
      <c r="D1941" s="1" t="s">
        <v>22</v>
      </c>
      <c r="E1941" s="1" t="s">
        <v>17</v>
      </c>
      <c r="F1941" s="1" t="s">
        <v>18</v>
      </c>
      <c r="G1941" s="1" t="s">
        <v>33</v>
      </c>
      <c r="H1941" s="1" t="s">
        <v>34</v>
      </c>
      <c r="I1941" s="5">
        <v>133.1</v>
      </c>
      <c r="J1941" s="5">
        <v>63888</v>
      </c>
      <c r="K1941" s="5">
        <v>-6063.08</v>
      </c>
      <c r="L1941" s="5">
        <v>57824.92</v>
      </c>
      <c r="M1941" s="5">
        <v>-35927.54</v>
      </c>
      <c r="N1941" s="5">
        <v>-1347.98</v>
      </c>
      <c r="O1941" s="5">
        <v>-1102.3900000000001</v>
      </c>
      <c r="P1941" s="5">
        <f>Table1[[#This Row],[Net Sales]]+(Table1[[#This Row],[Cost of Goods Sold]]+Table1[[#This Row],[Distribution]]+Table1[[#This Row],[Warehousing]])</f>
        <v>19447.009999999995</v>
      </c>
      <c r="Q1941" s="12">
        <f>Table1[[#This Row],[PROFIT]]/Table1[[#This Row],[Net Sales]]</f>
        <v>0.33630846354824173</v>
      </c>
      <c r="R1941" s="14">
        <f>ABS(Table1[[#This Row],[Distribution]])+ABS(Table1[[#This Row],[Warehousing]])</f>
        <v>2450.37</v>
      </c>
      <c r="S1941" s="12">
        <f>ABS(Table1[[#This Row],[Discounts]]/Table1[[#This Row],[Gross Sales]])</f>
        <v>9.4901702980215372E-2</v>
      </c>
      <c r="T1941" s="17">
        <f>Table1[[#This Row],[logistics cost]]/Table1[[#This Row],[Net Sales]]</f>
        <v>4.2375674709104652E-2</v>
      </c>
      <c r="U1941" s="1">
        <f>Table1[[#This Row],[PROFIT]]/Table1[[#This Row],[Volume]]</f>
        <v>146.10826446280987</v>
      </c>
      <c r="V1941" s="1">
        <f>ABS(Table1[[#This Row],[Discounts]])</f>
        <v>6063.08</v>
      </c>
    </row>
    <row r="1942" spans="1:22" ht="21.75" customHeight="1" x14ac:dyDescent="0.3">
      <c r="A1942" s="1">
        <v>1120010</v>
      </c>
      <c r="B1942" s="1" t="s">
        <v>32</v>
      </c>
      <c r="C1942" s="1">
        <v>202405</v>
      </c>
      <c r="D1942" s="1" t="s">
        <v>22</v>
      </c>
      <c r="E1942" s="1" t="s">
        <v>17</v>
      </c>
      <c r="F1942" s="1" t="s">
        <v>18</v>
      </c>
      <c r="G1942" s="1" t="s">
        <v>40</v>
      </c>
      <c r="H1942" s="1" t="s">
        <v>34</v>
      </c>
      <c r="I1942" s="5">
        <v>115.5</v>
      </c>
      <c r="J1942" s="5">
        <v>55440</v>
      </c>
      <c r="K1942" s="5">
        <v>-4905.8</v>
      </c>
      <c r="L1942" s="5">
        <v>50534.2</v>
      </c>
      <c r="M1942" s="5">
        <v>-32631.7</v>
      </c>
      <c r="N1942" s="5">
        <v>-1667.92</v>
      </c>
      <c r="O1942" s="5">
        <v>-946.53</v>
      </c>
      <c r="P1942" s="5">
        <f>Table1[[#This Row],[Net Sales]]+(Table1[[#This Row],[Cost of Goods Sold]]+Table1[[#This Row],[Distribution]]+Table1[[#This Row],[Warehousing]])</f>
        <v>15288.049999999996</v>
      </c>
      <c r="Q1942" s="12">
        <f>Table1[[#This Row],[PROFIT]]/Table1[[#This Row],[Net Sales]]</f>
        <v>0.30252878248789922</v>
      </c>
      <c r="R1942" s="14">
        <f>ABS(Table1[[#This Row],[Distribution]])+ABS(Table1[[#This Row],[Warehousing]])</f>
        <v>2614.4499999999998</v>
      </c>
      <c r="S1942" s="12">
        <f>ABS(Table1[[#This Row],[Discounts]]/Table1[[#This Row],[Gross Sales]])</f>
        <v>8.8488455988455991E-2</v>
      </c>
      <c r="T1942" s="17">
        <f>Table1[[#This Row],[logistics cost]]/Table1[[#This Row],[Net Sales]]</f>
        <v>5.1736249906004249E-2</v>
      </c>
      <c r="U1942" s="1">
        <f>Table1[[#This Row],[PROFIT]]/Table1[[#This Row],[Volume]]</f>
        <v>132.36406926406923</v>
      </c>
      <c r="V1942" s="1">
        <f>ABS(Table1[[#This Row],[Discounts]])</f>
        <v>4905.8</v>
      </c>
    </row>
    <row r="1943" spans="1:22" ht="21.75" customHeight="1" x14ac:dyDescent="0.3">
      <c r="A1943" s="1">
        <v>1120010</v>
      </c>
      <c r="B1943" s="1" t="s">
        <v>32</v>
      </c>
      <c r="C1943" s="1">
        <v>202507</v>
      </c>
      <c r="D1943" s="1" t="s">
        <v>22</v>
      </c>
      <c r="E1943" s="1" t="s">
        <v>17</v>
      </c>
      <c r="F1943" s="1" t="s">
        <v>18</v>
      </c>
      <c r="G1943" s="1" t="s">
        <v>33</v>
      </c>
      <c r="H1943" s="1" t="s">
        <v>34</v>
      </c>
      <c r="I1943" s="5">
        <v>154.1</v>
      </c>
      <c r="J1943" s="5">
        <v>73968</v>
      </c>
      <c r="K1943" s="5">
        <v>-7053.13</v>
      </c>
      <c r="L1943" s="5">
        <v>66914.87</v>
      </c>
      <c r="M1943" s="5">
        <v>-43374.400000000001</v>
      </c>
      <c r="N1943" s="5">
        <v>-2329.09</v>
      </c>
      <c r="O1943" s="5">
        <v>-1269.0899999999999</v>
      </c>
      <c r="P1943" s="5">
        <f>Table1[[#This Row],[Net Sales]]+(Table1[[#This Row],[Cost of Goods Sold]]+Table1[[#This Row],[Distribution]]+Table1[[#This Row],[Warehousing]])</f>
        <v>19942.289999999994</v>
      </c>
      <c r="Q1943" s="12">
        <f>Table1[[#This Row],[PROFIT]]/Table1[[#This Row],[Net Sales]]</f>
        <v>0.29802478881002076</v>
      </c>
      <c r="R1943" s="14">
        <f>ABS(Table1[[#This Row],[Distribution]])+ABS(Table1[[#This Row],[Warehousing]])</f>
        <v>3598.1800000000003</v>
      </c>
      <c r="S1943" s="12">
        <f>ABS(Table1[[#This Row],[Discounts]]/Table1[[#This Row],[Gross Sales]])</f>
        <v>9.5353801643954142E-2</v>
      </c>
      <c r="T1943" s="17">
        <f>Table1[[#This Row],[logistics cost]]/Table1[[#This Row],[Net Sales]]</f>
        <v>5.3772502285366473E-2</v>
      </c>
      <c r="U1943" s="1">
        <f>Table1[[#This Row],[PROFIT]]/Table1[[#This Row],[Volume]]</f>
        <v>129.41135626216737</v>
      </c>
      <c r="V1943" s="1">
        <f>ABS(Table1[[#This Row],[Discounts]])</f>
        <v>7053.13</v>
      </c>
    </row>
    <row r="1944" spans="1:22" ht="21.75" customHeight="1" x14ac:dyDescent="0.3">
      <c r="A1944" s="1">
        <v>1110010</v>
      </c>
      <c r="B1944" s="1" t="s">
        <v>15</v>
      </c>
      <c r="C1944" s="1">
        <v>202508</v>
      </c>
      <c r="D1944" s="1" t="s">
        <v>16</v>
      </c>
      <c r="E1944" s="1" t="s">
        <v>17</v>
      </c>
      <c r="F1944" s="1" t="s">
        <v>18</v>
      </c>
      <c r="G1944" s="1" t="s">
        <v>39</v>
      </c>
      <c r="H1944" s="1" t="s">
        <v>37</v>
      </c>
      <c r="I1944" s="5">
        <v>184.6</v>
      </c>
      <c r="J1944" s="5">
        <v>77532</v>
      </c>
      <c r="K1944" s="5">
        <v>-8537.85</v>
      </c>
      <c r="L1944" s="5">
        <v>68994.149999999994</v>
      </c>
      <c r="M1944" s="5">
        <v>-45386.37</v>
      </c>
      <c r="N1944" s="5">
        <v>-2134.27</v>
      </c>
      <c r="O1944" s="5">
        <v>-1349.82</v>
      </c>
      <c r="P1944" s="5">
        <f>Table1[[#This Row],[Net Sales]]+(Table1[[#This Row],[Cost of Goods Sold]]+Table1[[#This Row],[Distribution]]+Table1[[#This Row],[Warehousing]])</f>
        <v>20123.689999999995</v>
      </c>
      <c r="Q1944" s="12">
        <f>Table1[[#This Row],[PROFIT]]/Table1[[#This Row],[Net Sales]]</f>
        <v>0.29167240990721671</v>
      </c>
      <c r="R1944" s="14">
        <f>ABS(Table1[[#This Row],[Distribution]])+ABS(Table1[[#This Row],[Warehousing]])</f>
        <v>3484.09</v>
      </c>
      <c r="S1944" s="12">
        <f>ABS(Table1[[#This Row],[Discounts]]/Table1[[#This Row],[Gross Sales]])</f>
        <v>0.1101203374090698</v>
      </c>
      <c r="T1944" s="17">
        <f>Table1[[#This Row],[logistics cost]]/Table1[[#This Row],[Net Sales]]</f>
        <v>5.0498339351959555E-2</v>
      </c>
      <c r="U1944" s="1">
        <f>Table1[[#This Row],[PROFIT]]/Table1[[#This Row],[Volume]]</f>
        <v>109.01240520043335</v>
      </c>
      <c r="V1944" s="1">
        <f>ABS(Table1[[#This Row],[Discounts]])</f>
        <v>8537.85</v>
      </c>
    </row>
    <row r="1945" spans="1:22" ht="21.75" customHeight="1" x14ac:dyDescent="0.3">
      <c r="A1945" s="1">
        <v>1110010</v>
      </c>
      <c r="B1945" s="1" t="s">
        <v>15</v>
      </c>
      <c r="C1945" s="1">
        <v>202506</v>
      </c>
      <c r="D1945" s="1" t="s">
        <v>16</v>
      </c>
      <c r="E1945" s="1" t="s">
        <v>17</v>
      </c>
      <c r="F1945" s="1" t="s">
        <v>18</v>
      </c>
      <c r="G1945" s="1" t="s">
        <v>35</v>
      </c>
      <c r="H1945" s="1" t="s">
        <v>31</v>
      </c>
      <c r="I1945" s="5">
        <v>26</v>
      </c>
      <c r="J1945" s="5">
        <v>10920</v>
      </c>
      <c r="K1945" s="5">
        <v>-277.7</v>
      </c>
      <c r="L1945" s="5">
        <v>10642.3</v>
      </c>
      <c r="M1945" s="5">
        <v>-6881</v>
      </c>
      <c r="N1945" s="5">
        <v>-300.89999999999998</v>
      </c>
      <c r="O1945" s="5">
        <v>-196.65</v>
      </c>
      <c r="P1945" s="5">
        <f>Table1[[#This Row],[Net Sales]]+(Table1[[#This Row],[Cost of Goods Sold]]+Table1[[#This Row],[Distribution]]+Table1[[#This Row],[Warehousing]])</f>
        <v>3263.75</v>
      </c>
      <c r="Q1945" s="12">
        <f>Table1[[#This Row],[PROFIT]]/Table1[[#This Row],[Net Sales]]</f>
        <v>0.30667712806442221</v>
      </c>
      <c r="R1945" s="14">
        <f>ABS(Table1[[#This Row],[Distribution]])+ABS(Table1[[#This Row],[Warehousing]])</f>
        <v>497.54999999999995</v>
      </c>
      <c r="S1945" s="12">
        <f>ABS(Table1[[#This Row],[Discounts]]/Table1[[#This Row],[Gross Sales]])</f>
        <v>2.543040293040293E-2</v>
      </c>
      <c r="T1945" s="17">
        <f>Table1[[#This Row],[logistics cost]]/Table1[[#This Row],[Net Sales]]</f>
        <v>4.6752111855519952E-2</v>
      </c>
      <c r="U1945" s="1">
        <f>Table1[[#This Row],[PROFIT]]/Table1[[#This Row],[Volume]]</f>
        <v>125.52884615384616</v>
      </c>
      <c r="V1945" s="1">
        <f>ABS(Table1[[#This Row],[Discounts]])</f>
        <v>277.7</v>
      </c>
    </row>
    <row r="1946" spans="1:22" ht="21.75" customHeight="1" x14ac:dyDescent="0.3">
      <c r="A1946" s="1">
        <v>1110010</v>
      </c>
      <c r="B1946" s="1" t="s">
        <v>15</v>
      </c>
      <c r="C1946" s="1">
        <v>202508</v>
      </c>
      <c r="D1946" s="1" t="s">
        <v>16</v>
      </c>
      <c r="E1946" s="1" t="s">
        <v>17</v>
      </c>
      <c r="F1946" s="1" t="s">
        <v>18</v>
      </c>
      <c r="G1946" s="1" t="s">
        <v>39</v>
      </c>
      <c r="H1946" s="1" t="s">
        <v>37</v>
      </c>
      <c r="I1946" s="5">
        <v>96.2</v>
      </c>
      <c r="J1946" s="5">
        <v>40404</v>
      </c>
      <c r="K1946" s="5">
        <v>-3869.93</v>
      </c>
      <c r="L1946" s="5">
        <v>36534.07</v>
      </c>
      <c r="M1946" s="5">
        <v>-23476.5</v>
      </c>
      <c r="N1946" s="5">
        <v>-924.33</v>
      </c>
      <c r="O1946" s="5">
        <v>-519.58000000000004</v>
      </c>
      <c r="P1946" s="5">
        <f>Table1[[#This Row],[Net Sales]]+(Table1[[#This Row],[Cost of Goods Sold]]+Table1[[#This Row],[Distribution]]+Table1[[#This Row],[Warehousing]])</f>
        <v>11613.659999999996</v>
      </c>
      <c r="Q1946" s="12">
        <f>Table1[[#This Row],[PROFIT]]/Table1[[#This Row],[Net Sales]]</f>
        <v>0.31788574336229158</v>
      </c>
      <c r="R1946" s="14">
        <f>ABS(Table1[[#This Row],[Distribution]])+ABS(Table1[[#This Row],[Warehousing]])</f>
        <v>1443.91</v>
      </c>
      <c r="S1946" s="12">
        <f>ABS(Table1[[#This Row],[Discounts]]/Table1[[#This Row],[Gross Sales]])</f>
        <v>9.5780863280863271E-2</v>
      </c>
      <c r="T1946" s="17">
        <f>Table1[[#This Row],[logistics cost]]/Table1[[#This Row],[Net Sales]]</f>
        <v>3.9522287004979194E-2</v>
      </c>
      <c r="U1946" s="1">
        <f>Table1[[#This Row],[PROFIT]]/Table1[[#This Row],[Volume]]</f>
        <v>120.72411642411637</v>
      </c>
      <c r="V1946" s="1">
        <f>ABS(Table1[[#This Row],[Discounts]])</f>
        <v>3869.93</v>
      </c>
    </row>
    <row r="1947" spans="1:22" ht="21.75" customHeight="1" x14ac:dyDescent="0.3">
      <c r="A1947" s="1">
        <v>1130010</v>
      </c>
      <c r="B1947" s="1" t="s">
        <v>26</v>
      </c>
      <c r="C1947" s="1">
        <v>202511</v>
      </c>
      <c r="D1947" s="1" t="s">
        <v>27</v>
      </c>
      <c r="E1947" s="1" t="s">
        <v>28</v>
      </c>
      <c r="F1947" s="1" t="s">
        <v>29</v>
      </c>
      <c r="G1947" s="1" t="s">
        <v>39</v>
      </c>
      <c r="H1947" s="1" t="s">
        <v>37</v>
      </c>
      <c r="I1947" s="5">
        <v>204.6</v>
      </c>
      <c r="J1947" s="5">
        <v>73656</v>
      </c>
      <c r="K1947" s="5">
        <v>-7189.85</v>
      </c>
      <c r="L1947" s="5">
        <v>66466.149999999994</v>
      </c>
      <c r="M1947" s="5">
        <v>-44919.06</v>
      </c>
      <c r="N1947" s="5">
        <v>-1836.01</v>
      </c>
      <c r="O1947" s="5">
        <v>-872.27</v>
      </c>
      <c r="P1947" s="5">
        <f>Table1[[#This Row],[Net Sales]]+(Table1[[#This Row],[Cost of Goods Sold]]+Table1[[#This Row],[Distribution]]+Table1[[#This Row],[Warehousing]])</f>
        <v>18838.809999999998</v>
      </c>
      <c r="Q1947" s="12">
        <f>Table1[[#This Row],[PROFIT]]/Table1[[#This Row],[Net Sales]]</f>
        <v>0.28343465057025269</v>
      </c>
      <c r="R1947" s="14">
        <f>ABS(Table1[[#This Row],[Distribution]])+ABS(Table1[[#This Row],[Warehousing]])</f>
        <v>2708.2799999999997</v>
      </c>
      <c r="S1947" s="12">
        <f>ABS(Table1[[#This Row],[Discounts]]/Table1[[#This Row],[Gross Sales]])</f>
        <v>9.7613907896165961E-2</v>
      </c>
      <c r="T1947" s="17">
        <f>Table1[[#This Row],[logistics cost]]/Table1[[#This Row],[Net Sales]]</f>
        <v>4.0746756055526009E-2</v>
      </c>
      <c r="U1947" s="1">
        <f>Table1[[#This Row],[PROFIT]]/Table1[[#This Row],[Volume]]</f>
        <v>92.076295210166165</v>
      </c>
      <c r="V1947" s="1">
        <f>ABS(Table1[[#This Row],[Discounts]])</f>
        <v>7189.85</v>
      </c>
    </row>
    <row r="1948" spans="1:22" ht="21.75" customHeight="1" x14ac:dyDescent="0.3">
      <c r="A1948" s="1">
        <v>1110010</v>
      </c>
      <c r="B1948" s="1" t="s">
        <v>15</v>
      </c>
      <c r="C1948" s="1">
        <v>202507</v>
      </c>
      <c r="D1948" s="1" t="s">
        <v>16</v>
      </c>
      <c r="E1948" s="1" t="s">
        <v>17</v>
      </c>
      <c r="F1948" s="1" t="s">
        <v>18</v>
      </c>
      <c r="G1948" s="1" t="s">
        <v>40</v>
      </c>
      <c r="H1948" s="1" t="s">
        <v>34</v>
      </c>
      <c r="I1948" s="5">
        <v>115.3</v>
      </c>
      <c r="J1948" s="5">
        <v>48426</v>
      </c>
      <c r="K1948" s="5">
        <v>-3845.35</v>
      </c>
      <c r="L1948" s="5">
        <v>44580.65</v>
      </c>
      <c r="M1948" s="5">
        <v>-29405.15</v>
      </c>
      <c r="N1948" s="5">
        <v>-990.27</v>
      </c>
      <c r="O1948" s="5">
        <v>-719.4</v>
      </c>
      <c r="P1948" s="5">
        <f>Table1[[#This Row],[Net Sales]]+(Table1[[#This Row],[Cost of Goods Sold]]+Table1[[#This Row],[Distribution]]+Table1[[#This Row],[Warehousing]])</f>
        <v>13465.829999999998</v>
      </c>
      <c r="Q1948" s="12">
        <f>Table1[[#This Row],[PROFIT]]/Table1[[#This Row],[Net Sales]]</f>
        <v>0.30205548819947664</v>
      </c>
      <c r="R1948" s="14">
        <f>ABS(Table1[[#This Row],[Distribution]])+ABS(Table1[[#This Row],[Warehousing]])</f>
        <v>1709.67</v>
      </c>
      <c r="S1948" s="12">
        <f>ABS(Table1[[#This Row],[Discounts]]/Table1[[#This Row],[Gross Sales]])</f>
        <v>7.9406723660843351E-2</v>
      </c>
      <c r="T1948" s="17">
        <f>Table1[[#This Row],[logistics cost]]/Table1[[#This Row],[Net Sales]]</f>
        <v>3.8350046488779328E-2</v>
      </c>
      <c r="U1948" s="1">
        <f>Table1[[#This Row],[PROFIT]]/Table1[[#This Row],[Volume]]</f>
        <v>116.78950563746746</v>
      </c>
      <c r="V1948" s="1">
        <f>ABS(Table1[[#This Row],[Discounts]])</f>
        <v>3845.35</v>
      </c>
    </row>
    <row r="1949" spans="1:22" ht="21.75" customHeight="1" x14ac:dyDescent="0.3">
      <c r="A1949" s="1">
        <v>1130010</v>
      </c>
      <c r="B1949" s="1" t="s">
        <v>26</v>
      </c>
      <c r="C1949" s="1">
        <v>202510</v>
      </c>
      <c r="D1949" s="1" t="s">
        <v>27</v>
      </c>
      <c r="E1949" s="1" t="s">
        <v>28</v>
      </c>
      <c r="F1949" s="1" t="s">
        <v>29</v>
      </c>
      <c r="G1949" s="1" t="s">
        <v>36</v>
      </c>
      <c r="H1949" s="1" t="s">
        <v>37</v>
      </c>
      <c r="I1949" s="5">
        <v>245.3</v>
      </c>
      <c r="J1949" s="5">
        <v>88308</v>
      </c>
      <c r="K1949" s="5">
        <v>-10578.18</v>
      </c>
      <c r="L1949" s="5">
        <v>77729.820000000007</v>
      </c>
      <c r="M1949" s="5">
        <v>-49341.63</v>
      </c>
      <c r="N1949" s="5">
        <v>-2998.43</v>
      </c>
      <c r="O1949" s="5">
        <v>-1468.44</v>
      </c>
      <c r="P1949" s="5">
        <f>Table1[[#This Row],[Net Sales]]+(Table1[[#This Row],[Cost of Goods Sold]]+Table1[[#This Row],[Distribution]]+Table1[[#This Row],[Warehousing]])</f>
        <v>23921.320000000007</v>
      </c>
      <c r="Q1949" s="12">
        <f>Table1[[#This Row],[PROFIT]]/Table1[[#This Row],[Net Sales]]</f>
        <v>0.30774958696675231</v>
      </c>
      <c r="R1949" s="14">
        <f>ABS(Table1[[#This Row],[Distribution]])+ABS(Table1[[#This Row],[Warehousing]])</f>
        <v>4466.87</v>
      </c>
      <c r="S1949" s="12">
        <f>ABS(Table1[[#This Row],[Discounts]]/Table1[[#This Row],[Gross Sales]])</f>
        <v>0.11978733523576574</v>
      </c>
      <c r="T1949" s="17">
        <f>Table1[[#This Row],[logistics cost]]/Table1[[#This Row],[Net Sales]]</f>
        <v>5.7466619631950766E-2</v>
      </c>
      <c r="U1949" s="1">
        <f>Table1[[#This Row],[PROFIT]]/Table1[[#This Row],[Volume]]</f>
        <v>97.518630248675109</v>
      </c>
      <c r="V1949" s="1">
        <f>ABS(Table1[[#This Row],[Discounts]])</f>
        <v>10578.18</v>
      </c>
    </row>
    <row r="1950" spans="1:22" ht="21.75" customHeight="1" x14ac:dyDescent="0.3">
      <c r="A1950" s="1">
        <v>1110010</v>
      </c>
      <c r="B1950" s="1" t="s">
        <v>15</v>
      </c>
      <c r="C1950" s="1">
        <v>202403</v>
      </c>
      <c r="D1950" s="1" t="s">
        <v>16</v>
      </c>
      <c r="E1950" s="1" t="s">
        <v>17</v>
      </c>
      <c r="F1950" s="1" t="s">
        <v>18</v>
      </c>
      <c r="G1950" s="1" t="s">
        <v>33</v>
      </c>
      <c r="H1950" s="1" t="s">
        <v>34</v>
      </c>
      <c r="I1950" s="5">
        <v>168.6</v>
      </c>
      <c r="J1950" s="5">
        <v>70812</v>
      </c>
      <c r="K1950" s="5">
        <v>-5854.34</v>
      </c>
      <c r="L1950" s="5">
        <v>64957.66</v>
      </c>
      <c r="M1950" s="5">
        <v>-43111.87</v>
      </c>
      <c r="N1950" s="5">
        <v>-1594.15</v>
      </c>
      <c r="O1950" s="5">
        <v>-1036.73</v>
      </c>
      <c r="P1950" s="5">
        <f>Table1[[#This Row],[Net Sales]]+(Table1[[#This Row],[Cost of Goods Sold]]+Table1[[#This Row],[Distribution]]+Table1[[#This Row],[Warehousing]])</f>
        <v>19214.909999999996</v>
      </c>
      <c r="Q1950" s="12">
        <f>Table1[[#This Row],[PROFIT]]/Table1[[#This Row],[Net Sales]]</f>
        <v>0.29580668392303533</v>
      </c>
      <c r="R1950" s="14">
        <f>ABS(Table1[[#This Row],[Distribution]])+ABS(Table1[[#This Row],[Warehousing]])</f>
        <v>2630.88</v>
      </c>
      <c r="S1950" s="12">
        <f>ABS(Table1[[#This Row],[Discounts]]/Table1[[#This Row],[Gross Sales]])</f>
        <v>8.267440546799977E-2</v>
      </c>
      <c r="T1950" s="17">
        <f>Table1[[#This Row],[logistics cost]]/Table1[[#This Row],[Net Sales]]</f>
        <v>4.0501458950337806E-2</v>
      </c>
      <c r="U1950" s="1">
        <f>Table1[[#This Row],[PROFIT]]/Table1[[#This Row],[Volume]]</f>
        <v>113.96743772241992</v>
      </c>
      <c r="V1950" s="1">
        <f>ABS(Table1[[#This Row],[Discounts]])</f>
        <v>5854.34</v>
      </c>
    </row>
    <row r="1951" spans="1:22" ht="21.75" customHeight="1" x14ac:dyDescent="0.3">
      <c r="A1951" s="1">
        <v>1130010</v>
      </c>
      <c r="B1951" s="1" t="s">
        <v>26</v>
      </c>
      <c r="C1951" s="1">
        <v>202502</v>
      </c>
      <c r="D1951" s="1" t="s">
        <v>27</v>
      </c>
      <c r="E1951" s="1" t="s">
        <v>28</v>
      </c>
      <c r="F1951" s="1" t="s">
        <v>29</v>
      </c>
      <c r="G1951" s="1" t="s">
        <v>30</v>
      </c>
      <c r="H1951" s="1" t="s">
        <v>31</v>
      </c>
      <c r="I1951" s="5">
        <v>44.6</v>
      </c>
      <c r="J1951" s="5">
        <v>16056</v>
      </c>
      <c r="K1951" s="5">
        <v>-453.03</v>
      </c>
      <c r="L1951" s="5">
        <v>15602.97</v>
      </c>
      <c r="M1951" s="5">
        <v>-10337.93</v>
      </c>
      <c r="N1951" s="5">
        <v>-351.3</v>
      </c>
      <c r="O1951" s="5">
        <v>-236.33</v>
      </c>
      <c r="P1951" s="5">
        <f>Table1[[#This Row],[Net Sales]]+(Table1[[#This Row],[Cost of Goods Sold]]+Table1[[#This Row],[Distribution]]+Table1[[#This Row],[Warehousing]])</f>
        <v>4677.41</v>
      </c>
      <c r="Q1951" s="12">
        <f>Table1[[#This Row],[PROFIT]]/Table1[[#This Row],[Net Sales]]</f>
        <v>0.2997769014488908</v>
      </c>
      <c r="R1951" s="14">
        <f>ABS(Table1[[#This Row],[Distribution]])+ABS(Table1[[#This Row],[Warehousing]])</f>
        <v>587.63</v>
      </c>
      <c r="S1951" s="12">
        <f>ABS(Table1[[#This Row],[Discounts]]/Table1[[#This Row],[Gross Sales]])</f>
        <v>2.8215620328849028E-2</v>
      </c>
      <c r="T1951" s="17">
        <f>Table1[[#This Row],[logistics cost]]/Table1[[#This Row],[Net Sales]]</f>
        <v>3.7661419588706509E-2</v>
      </c>
      <c r="U1951" s="1">
        <f>Table1[[#This Row],[PROFIT]]/Table1[[#This Row],[Volume]]</f>
        <v>104.87466367713004</v>
      </c>
      <c r="V1951" s="1">
        <f>ABS(Table1[[#This Row],[Discounts]])</f>
        <v>453.03</v>
      </c>
    </row>
    <row r="1952" spans="1:22" ht="21.75" customHeight="1" x14ac:dyDescent="0.3">
      <c r="A1952" s="1">
        <v>1120010</v>
      </c>
      <c r="B1952" s="1" t="s">
        <v>32</v>
      </c>
      <c r="C1952" s="1">
        <v>202508</v>
      </c>
      <c r="D1952" s="1" t="s">
        <v>22</v>
      </c>
      <c r="E1952" s="1" t="s">
        <v>17</v>
      </c>
      <c r="F1952" s="1" t="s">
        <v>18</v>
      </c>
      <c r="G1952" s="1" t="s">
        <v>40</v>
      </c>
      <c r="H1952" s="1" t="s">
        <v>34</v>
      </c>
      <c r="I1952" s="5">
        <v>64</v>
      </c>
      <c r="J1952" s="5">
        <v>30720</v>
      </c>
      <c r="K1952" s="5">
        <v>-2597.84</v>
      </c>
      <c r="L1952" s="5">
        <v>28122.16</v>
      </c>
      <c r="M1952" s="5">
        <v>-17518.669999999998</v>
      </c>
      <c r="N1952" s="5">
        <v>-896.6</v>
      </c>
      <c r="O1952" s="5">
        <v>-464.39</v>
      </c>
      <c r="P1952" s="5">
        <f>Table1[[#This Row],[Net Sales]]+(Table1[[#This Row],[Cost of Goods Sold]]+Table1[[#This Row],[Distribution]]+Table1[[#This Row],[Warehousing]])</f>
        <v>9242.5000000000036</v>
      </c>
      <c r="Q1952" s="12">
        <f>Table1[[#This Row],[PROFIT]]/Table1[[#This Row],[Net Sales]]</f>
        <v>0.32865540911508945</v>
      </c>
      <c r="R1952" s="14">
        <f>ABS(Table1[[#This Row],[Distribution]])+ABS(Table1[[#This Row],[Warehousing]])</f>
        <v>1360.99</v>
      </c>
      <c r="S1952" s="12">
        <f>ABS(Table1[[#This Row],[Discounts]]/Table1[[#This Row],[Gross Sales]])</f>
        <v>8.4565104166666669E-2</v>
      </c>
      <c r="T1952" s="17">
        <f>Table1[[#This Row],[logistics cost]]/Table1[[#This Row],[Net Sales]]</f>
        <v>4.8395642439983275E-2</v>
      </c>
      <c r="U1952" s="1">
        <f>Table1[[#This Row],[PROFIT]]/Table1[[#This Row],[Volume]]</f>
        <v>144.41406250000006</v>
      </c>
      <c r="V1952" s="1">
        <f>ABS(Table1[[#This Row],[Discounts]])</f>
        <v>2597.84</v>
      </c>
    </row>
    <row r="1953" spans="1:22" ht="21.75" customHeight="1" x14ac:dyDescent="0.3">
      <c r="A1953" s="1">
        <v>1120010</v>
      </c>
      <c r="B1953" s="1" t="s">
        <v>32</v>
      </c>
      <c r="C1953" s="1">
        <v>202505</v>
      </c>
      <c r="D1953" s="1" t="s">
        <v>22</v>
      </c>
      <c r="E1953" s="1" t="s">
        <v>17</v>
      </c>
      <c r="F1953" s="1" t="s">
        <v>18</v>
      </c>
      <c r="G1953" s="1" t="s">
        <v>39</v>
      </c>
      <c r="H1953" s="1" t="s">
        <v>37</v>
      </c>
      <c r="I1953" s="5">
        <v>292.8</v>
      </c>
      <c r="J1953" s="5">
        <v>140544</v>
      </c>
      <c r="K1953" s="5">
        <v>-12650.18</v>
      </c>
      <c r="L1953" s="5">
        <v>127893.82</v>
      </c>
      <c r="M1953" s="5">
        <v>-79654.509999999995</v>
      </c>
      <c r="N1953" s="5">
        <v>-4912.42</v>
      </c>
      <c r="O1953" s="5">
        <v>-2556.14</v>
      </c>
      <c r="P1953" s="5">
        <f>Table1[[#This Row],[Net Sales]]+(Table1[[#This Row],[Cost of Goods Sold]]+Table1[[#This Row],[Distribution]]+Table1[[#This Row],[Warehousing]])</f>
        <v>40770.750000000015</v>
      </c>
      <c r="Q1953" s="12">
        <f>Table1[[#This Row],[PROFIT]]/Table1[[#This Row],[Net Sales]]</f>
        <v>0.31878592726372557</v>
      </c>
      <c r="R1953" s="14">
        <f>ABS(Table1[[#This Row],[Distribution]])+ABS(Table1[[#This Row],[Warehousing]])</f>
        <v>7468.5599999999995</v>
      </c>
      <c r="S1953" s="12">
        <f>ABS(Table1[[#This Row],[Discounts]]/Table1[[#This Row],[Gross Sales]])</f>
        <v>9.0008680555555554E-2</v>
      </c>
      <c r="T1953" s="17">
        <f>Table1[[#This Row],[logistics cost]]/Table1[[#This Row],[Net Sales]]</f>
        <v>5.8396566777034253E-2</v>
      </c>
      <c r="U1953" s="1">
        <f>Table1[[#This Row],[PROFIT]]/Table1[[#This Row],[Volume]]</f>
        <v>139.2443647540984</v>
      </c>
      <c r="V1953" s="1">
        <f>ABS(Table1[[#This Row],[Discounts]])</f>
        <v>12650.18</v>
      </c>
    </row>
    <row r="1954" spans="1:22" ht="21.75" customHeight="1" x14ac:dyDescent="0.3">
      <c r="A1954" s="1">
        <v>1120010</v>
      </c>
      <c r="B1954" s="1" t="s">
        <v>32</v>
      </c>
      <c r="C1954" s="1">
        <v>202504</v>
      </c>
      <c r="D1954" s="1" t="s">
        <v>22</v>
      </c>
      <c r="E1954" s="1" t="s">
        <v>17</v>
      </c>
      <c r="F1954" s="1" t="s">
        <v>18</v>
      </c>
      <c r="G1954" s="1" t="s">
        <v>35</v>
      </c>
      <c r="H1954" s="1" t="s">
        <v>31</v>
      </c>
      <c r="I1954" s="5">
        <v>55.2</v>
      </c>
      <c r="J1954" s="5">
        <v>26496</v>
      </c>
      <c r="K1954" s="5">
        <v>-703.14</v>
      </c>
      <c r="L1954" s="5">
        <v>25792.86</v>
      </c>
      <c r="M1954" s="5">
        <v>-16666.009999999998</v>
      </c>
      <c r="N1954" s="5">
        <v>-599.34</v>
      </c>
      <c r="O1954" s="5">
        <v>-469.48</v>
      </c>
      <c r="P1954" s="5">
        <f>Table1[[#This Row],[Net Sales]]+(Table1[[#This Row],[Cost of Goods Sold]]+Table1[[#This Row],[Distribution]]+Table1[[#This Row],[Warehousing]])</f>
        <v>8058.0300000000025</v>
      </c>
      <c r="Q1954" s="12">
        <f>Table1[[#This Row],[PROFIT]]/Table1[[#This Row],[Net Sales]]</f>
        <v>0.3124132027235445</v>
      </c>
      <c r="R1954" s="14">
        <f>ABS(Table1[[#This Row],[Distribution]])+ABS(Table1[[#This Row],[Warehousing]])</f>
        <v>1068.8200000000002</v>
      </c>
      <c r="S1954" s="12">
        <f>ABS(Table1[[#This Row],[Discounts]]/Table1[[#This Row],[Gross Sales]])</f>
        <v>2.6537590579710144E-2</v>
      </c>
      <c r="T1954" s="17">
        <f>Table1[[#This Row],[logistics cost]]/Table1[[#This Row],[Net Sales]]</f>
        <v>4.1438599674483566E-2</v>
      </c>
      <c r="U1954" s="1">
        <f>Table1[[#This Row],[PROFIT]]/Table1[[#This Row],[Volume]]</f>
        <v>145.97880434782613</v>
      </c>
      <c r="V1954" s="1">
        <f>ABS(Table1[[#This Row],[Discounts]])</f>
        <v>703.14</v>
      </c>
    </row>
    <row r="1955" spans="1:22" ht="21.75" customHeight="1" x14ac:dyDescent="0.3">
      <c r="A1955" s="1">
        <v>1120010</v>
      </c>
      <c r="B1955" s="1" t="s">
        <v>32</v>
      </c>
      <c r="C1955" s="1">
        <v>202412</v>
      </c>
      <c r="D1955" s="1" t="s">
        <v>22</v>
      </c>
      <c r="E1955" s="1" t="s">
        <v>17</v>
      </c>
      <c r="F1955" s="1" t="s">
        <v>18</v>
      </c>
      <c r="G1955" s="1" t="s">
        <v>40</v>
      </c>
      <c r="H1955" s="1" t="s">
        <v>34</v>
      </c>
      <c r="I1955" s="5">
        <v>172.5</v>
      </c>
      <c r="J1955" s="5">
        <v>82800</v>
      </c>
      <c r="K1955" s="5">
        <v>-6896.65</v>
      </c>
      <c r="L1955" s="5">
        <v>75903.350000000006</v>
      </c>
      <c r="M1955" s="5">
        <v>-49508.04</v>
      </c>
      <c r="N1955" s="5">
        <v>-1562.37</v>
      </c>
      <c r="O1955" s="5">
        <v>-1101.07</v>
      </c>
      <c r="P1955" s="5">
        <f>Table1[[#This Row],[Net Sales]]+(Table1[[#This Row],[Cost of Goods Sold]]+Table1[[#This Row],[Distribution]]+Table1[[#This Row],[Warehousing]])</f>
        <v>23731.870000000003</v>
      </c>
      <c r="Q1955" s="12">
        <f>Table1[[#This Row],[PROFIT]]/Table1[[#This Row],[Net Sales]]</f>
        <v>0.31265905918513481</v>
      </c>
      <c r="R1955" s="14">
        <f>ABS(Table1[[#This Row],[Distribution]])+ABS(Table1[[#This Row],[Warehousing]])</f>
        <v>2663.4399999999996</v>
      </c>
      <c r="S1955" s="12">
        <f>ABS(Table1[[#This Row],[Discounts]]/Table1[[#This Row],[Gross Sales]])</f>
        <v>8.3292874396135266E-2</v>
      </c>
      <c r="T1955" s="17">
        <f>Table1[[#This Row],[logistics cost]]/Table1[[#This Row],[Net Sales]]</f>
        <v>3.508988733698841E-2</v>
      </c>
      <c r="U1955" s="1">
        <f>Table1[[#This Row],[PROFIT]]/Table1[[#This Row],[Volume]]</f>
        <v>137.57605797101451</v>
      </c>
      <c r="V1955" s="1">
        <f>ABS(Table1[[#This Row],[Discounts]])</f>
        <v>6896.65</v>
      </c>
    </row>
    <row r="1956" spans="1:22" ht="21.75" customHeight="1" x14ac:dyDescent="0.3">
      <c r="A1956" s="1">
        <v>1120010</v>
      </c>
      <c r="B1956" s="1" t="s">
        <v>32</v>
      </c>
      <c r="C1956" s="1">
        <v>202407</v>
      </c>
      <c r="D1956" s="1" t="s">
        <v>22</v>
      </c>
      <c r="E1956" s="1" t="s">
        <v>17</v>
      </c>
      <c r="F1956" s="1" t="s">
        <v>18</v>
      </c>
      <c r="G1956" s="1" t="s">
        <v>33</v>
      </c>
      <c r="H1956" s="1" t="s">
        <v>34</v>
      </c>
      <c r="I1956" s="5">
        <v>245.3</v>
      </c>
      <c r="J1956" s="5">
        <v>117744</v>
      </c>
      <c r="K1956" s="5">
        <v>-11086.53</v>
      </c>
      <c r="L1956" s="5">
        <v>106657.47</v>
      </c>
      <c r="M1956" s="5">
        <v>-66312.52</v>
      </c>
      <c r="N1956" s="5">
        <v>-2412.2800000000002</v>
      </c>
      <c r="O1956" s="5">
        <v>-1980.67</v>
      </c>
      <c r="P1956" s="5">
        <f>Table1[[#This Row],[Net Sales]]+(Table1[[#This Row],[Cost of Goods Sold]]+Table1[[#This Row],[Distribution]]+Table1[[#This Row],[Warehousing]])</f>
        <v>35952</v>
      </c>
      <c r="Q1956" s="12">
        <f>Table1[[#This Row],[PROFIT]]/Table1[[#This Row],[Net Sales]]</f>
        <v>0.33707906253542297</v>
      </c>
      <c r="R1956" s="14">
        <f>ABS(Table1[[#This Row],[Distribution]])+ABS(Table1[[#This Row],[Warehousing]])</f>
        <v>4392.9500000000007</v>
      </c>
      <c r="S1956" s="12">
        <f>ABS(Table1[[#This Row],[Discounts]]/Table1[[#This Row],[Gross Sales]])</f>
        <v>9.4157918874847132E-2</v>
      </c>
      <c r="T1956" s="17">
        <f>Table1[[#This Row],[logistics cost]]/Table1[[#This Row],[Net Sales]]</f>
        <v>4.1187457381091079E-2</v>
      </c>
      <c r="U1956" s="1">
        <f>Table1[[#This Row],[PROFIT]]/Table1[[#This Row],[Volume]]</f>
        <v>146.56339176518549</v>
      </c>
      <c r="V1956" s="1">
        <f>ABS(Table1[[#This Row],[Discounts]])</f>
        <v>11086.53</v>
      </c>
    </row>
    <row r="1957" spans="1:22" ht="21.75" customHeight="1" x14ac:dyDescent="0.3">
      <c r="A1957" s="1">
        <v>1120010</v>
      </c>
      <c r="B1957" s="1" t="s">
        <v>32</v>
      </c>
      <c r="C1957" s="1">
        <v>202501</v>
      </c>
      <c r="D1957" s="1" t="s">
        <v>22</v>
      </c>
      <c r="E1957" s="1" t="s">
        <v>17</v>
      </c>
      <c r="F1957" s="1" t="s">
        <v>18</v>
      </c>
      <c r="G1957" s="1" t="s">
        <v>40</v>
      </c>
      <c r="H1957" s="1" t="s">
        <v>34</v>
      </c>
      <c r="I1957" s="5">
        <v>245.8</v>
      </c>
      <c r="J1957" s="5">
        <v>117984</v>
      </c>
      <c r="K1957" s="5">
        <v>-11282.65</v>
      </c>
      <c r="L1957" s="5">
        <v>106701.35</v>
      </c>
      <c r="M1957" s="5">
        <v>-67334.899999999994</v>
      </c>
      <c r="N1957" s="5">
        <v>-3027.62</v>
      </c>
      <c r="O1957" s="5">
        <v>-1814.56</v>
      </c>
      <c r="P1957" s="5">
        <f>Table1[[#This Row],[Net Sales]]+(Table1[[#This Row],[Cost of Goods Sold]]+Table1[[#This Row],[Distribution]]+Table1[[#This Row],[Warehousing]])</f>
        <v>34524.270000000019</v>
      </c>
      <c r="Q1957" s="12">
        <f>Table1[[#This Row],[PROFIT]]/Table1[[#This Row],[Net Sales]]</f>
        <v>0.32355982375105863</v>
      </c>
      <c r="R1957" s="14">
        <f>ABS(Table1[[#This Row],[Distribution]])+ABS(Table1[[#This Row],[Warehousing]])</f>
        <v>4842.18</v>
      </c>
      <c r="S1957" s="12">
        <f>ABS(Table1[[#This Row],[Discounts]]/Table1[[#This Row],[Gross Sales]])</f>
        <v>9.5628644561974507E-2</v>
      </c>
      <c r="T1957" s="17">
        <f>Table1[[#This Row],[logistics cost]]/Table1[[#This Row],[Net Sales]]</f>
        <v>4.5380681687719977E-2</v>
      </c>
      <c r="U1957" s="1">
        <f>Table1[[#This Row],[PROFIT]]/Table1[[#This Row],[Volume]]</f>
        <v>140.45675345809607</v>
      </c>
      <c r="V1957" s="1">
        <f>ABS(Table1[[#This Row],[Discounts]])</f>
        <v>11282.65</v>
      </c>
    </row>
    <row r="1958" spans="1:22" ht="21.75" customHeight="1" x14ac:dyDescent="0.3">
      <c r="A1958" s="1">
        <v>1110010</v>
      </c>
      <c r="B1958" s="1" t="s">
        <v>15</v>
      </c>
      <c r="C1958" s="1">
        <v>202509</v>
      </c>
      <c r="D1958" s="1" t="s">
        <v>16</v>
      </c>
      <c r="E1958" s="1" t="s">
        <v>17</v>
      </c>
      <c r="F1958" s="1" t="s">
        <v>18</v>
      </c>
      <c r="G1958" s="1" t="s">
        <v>42</v>
      </c>
      <c r="H1958" s="1" t="s">
        <v>20</v>
      </c>
      <c r="I1958" s="5">
        <v>46.7</v>
      </c>
      <c r="J1958" s="5">
        <v>19614</v>
      </c>
      <c r="K1958" s="5">
        <v>-1534.74</v>
      </c>
      <c r="L1958" s="5">
        <v>18079.259999999998</v>
      </c>
      <c r="M1958" s="5">
        <v>-11457.44</v>
      </c>
      <c r="N1958" s="5">
        <v>-381</v>
      </c>
      <c r="O1958" s="5">
        <v>-306.41000000000003</v>
      </c>
      <c r="P1958" s="5">
        <f>Table1[[#This Row],[Net Sales]]+(Table1[[#This Row],[Cost of Goods Sold]]+Table1[[#This Row],[Distribution]]+Table1[[#This Row],[Warehousing]])</f>
        <v>5934.409999999998</v>
      </c>
      <c r="Q1958" s="12">
        <f>Table1[[#This Row],[PROFIT]]/Table1[[#This Row],[Net Sales]]</f>
        <v>0.32824407636153241</v>
      </c>
      <c r="R1958" s="14">
        <f>ABS(Table1[[#This Row],[Distribution]])+ABS(Table1[[#This Row],[Warehousing]])</f>
        <v>687.41000000000008</v>
      </c>
      <c r="S1958" s="12">
        <f>ABS(Table1[[#This Row],[Discounts]]/Table1[[#This Row],[Gross Sales]])</f>
        <v>7.8247170388498016E-2</v>
      </c>
      <c r="T1958" s="17">
        <f>Table1[[#This Row],[logistics cost]]/Table1[[#This Row],[Net Sales]]</f>
        <v>3.8022020812798762E-2</v>
      </c>
      <c r="U1958" s="1">
        <f>Table1[[#This Row],[PROFIT]]/Table1[[#This Row],[Volume]]</f>
        <v>127.07516059957169</v>
      </c>
      <c r="V1958" s="1">
        <f>ABS(Table1[[#This Row],[Discounts]])</f>
        <v>1534.74</v>
      </c>
    </row>
    <row r="1959" spans="1:22" ht="21.75" customHeight="1" x14ac:dyDescent="0.3">
      <c r="A1959" s="1">
        <v>1120020</v>
      </c>
      <c r="B1959" s="1" t="s">
        <v>21</v>
      </c>
      <c r="C1959" s="1">
        <v>202404</v>
      </c>
      <c r="D1959" s="1" t="s">
        <v>22</v>
      </c>
      <c r="E1959" s="1" t="s">
        <v>23</v>
      </c>
      <c r="F1959" s="1" t="s">
        <v>24</v>
      </c>
      <c r="G1959" s="1" t="s">
        <v>36</v>
      </c>
      <c r="H1959" s="1" t="s">
        <v>37</v>
      </c>
      <c r="I1959" s="5">
        <v>93.7</v>
      </c>
      <c r="J1959" s="5">
        <v>35606</v>
      </c>
      <c r="K1959" s="5">
        <v>-3267.37</v>
      </c>
      <c r="L1959" s="5">
        <v>32338.63</v>
      </c>
      <c r="M1959" s="5">
        <v>-21919.02</v>
      </c>
      <c r="N1959" s="5">
        <v>-1163.02</v>
      </c>
      <c r="O1959" s="5">
        <v>-461.85</v>
      </c>
      <c r="P1959" s="5">
        <f>Table1[[#This Row],[Net Sales]]+(Table1[[#This Row],[Cost of Goods Sold]]+Table1[[#This Row],[Distribution]]+Table1[[#This Row],[Warehousing]])</f>
        <v>8794.7400000000016</v>
      </c>
      <c r="Q1959" s="12">
        <f>Table1[[#This Row],[PROFIT]]/Table1[[#This Row],[Net Sales]]</f>
        <v>0.27195771744195724</v>
      </c>
      <c r="R1959" s="14">
        <f>ABS(Table1[[#This Row],[Distribution]])+ABS(Table1[[#This Row],[Warehousing]])</f>
        <v>1624.87</v>
      </c>
      <c r="S1959" s="12">
        <f>ABS(Table1[[#This Row],[Discounts]]/Table1[[#This Row],[Gross Sales]])</f>
        <v>9.1764590237600405E-2</v>
      </c>
      <c r="T1959" s="17">
        <f>Table1[[#This Row],[logistics cost]]/Table1[[#This Row],[Net Sales]]</f>
        <v>5.0245480405323291E-2</v>
      </c>
      <c r="U1959" s="1">
        <f>Table1[[#This Row],[PROFIT]]/Table1[[#This Row],[Volume]]</f>
        <v>93.860618996798308</v>
      </c>
      <c r="V1959" s="1">
        <f>ABS(Table1[[#This Row],[Discounts]])</f>
        <v>3267.37</v>
      </c>
    </row>
    <row r="1960" spans="1:22" ht="21.75" customHeight="1" x14ac:dyDescent="0.3">
      <c r="A1960" s="1">
        <v>1120020</v>
      </c>
      <c r="B1960" s="1" t="s">
        <v>21</v>
      </c>
      <c r="C1960" s="1">
        <v>202501</v>
      </c>
      <c r="D1960" s="1" t="s">
        <v>22</v>
      </c>
      <c r="E1960" s="1" t="s">
        <v>23</v>
      </c>
      <c r="F1960" s="1" t="s">
        <v>24</v>
      </c>
      <c r="G1960" s="1" t="s">
        <v>35</v>
      </c>
      <c r="H1960" s="1" t="s">
        <v>31</v>
      </c>
      <c r="I1960" s="5">
        <v>24.8</v>
      </c>
      <c r="J1960" s="5">
        <v>9424</v>
      </c>
      <c r="K1960" s="5">
        <v>-248.04</v>
      </c>
      <c r="L1960" s="5">
        <v>9175.9599999999991</v>
      </c>
      <c r="M1960" s="5">
        <v>-5726.17</v>
      </c>
      <c r="N1960" s="5">
        <v>-188.61</v>
      </c>
      <c r="O1960" s="5">
        <v>-99.01</v>
      </c>
      <c r="P1960" s="5">
        <f>Table1[[#This Row],[Net Sales]]+(Table1[[#This Row],[Cost of Goods Sold]]+Table1[[#This Row],[Distribution]]+Table1[[#This Row],[Warehousing]])</f>
        <v>3162.1699999999992</v>
      </c>
      <c r="Q1960" s="12">
        <f>Table1[[#This Row],[PROFIT]]/Table1[[#This Row],[Net Sales]]</f>
        <v>0.34461462342904714</v>
      </c>
      <c r="R1960" s="14">
        <f>ABS(Table1[[#This Row],[Distribution]])+ABS(Table1[[#This Row],[Warehousing]])</f>
        <v>287.62</v>
      </c>
      <c r="S1960" s="12">
        <f>ABS(Table1[[#This Row],[Discounts]]/Table1[[#This Row],[Gross Sales]])</f>
        <v>2.6320033955857386E-2</v>
      </c>
      <c r="T1960" s="17">
        <f>Table1[[#This Row],[logistics cost]]/Table1[[#This Row],[Net Sales]]</f>
        <v>3.1344949193326914E-2</v>
      </c>
      <c r="U1960" s="1">
        <f>Table1[[#This Row],[PROFIT]]/Table1[[#This Row],[Volume]]</f>
        <v>127.50685483870964</v>
      </c>
      <c r="V1960" s="1">
        <f>ABS(Table1[[#This Row],[Discounts]])</f>
        <v>248.04</v>
      </c>
    </row>
    <row r="1961" spans="1:22" ht="21.75" customHeight="1" x14ac:dyDescent="0.3">
      <c r="A1961" s="1">
        <v>1120010</v>
      </c>
      <c r="B1961" s="1" t="s">
        <v>32</v>
      </c>
      <c r="C1961" s="1">
        <v>202412</v>
      </c>
      <c r="D1961" s="1" t="s">
        <v>22</v>
      </c>
      <c r="E1961" s="1" t="s">
        <v>17</v>
      </c>
      <c r="F1961" s="1" t="s">
        <v>18</v>
      </c>
      <c r="G1961" s="1" t="s">
        <v>25</v>
      </c>
      <c r="H1961" s="1" t="s">
        <v>20</v>
      </c>
      <c r="I1961" s="5">
        <v>110.2</v>
      </c>
      <c r="J1961" s="5">
        <v>52896</v>
      </c>
      <c r="K1961" s="5">
        <v>-4525.4399999999996</v>
      </c>
      <c r="L1961" s="5">
        <v>48370.559999999998</v>
      </c>
      <c r="M1961" s="5">
        <v>-32355.9</v>
      </c>
      <c r="N1961" s="5">
        <v>-1210.43</v>
      </c>
      <c r="O1961" s="5">
        <v>-869.16</v>
      </c>
      <c r="P1961" s="5">
        <f>Table1[[#This Row],[Net Sales]]+(Table1[[#This Row],[Cost of Goods Sold]]+Table1[[#This Row],[Distribution]]+Table1[[#This Row],[Warehousing]])</f>
        <v>13935.069999999992</v>
      </c>
      <c r="Q1961" s="12">
        <f>Table1[[#This Row],[PROFIT]]/Table1[[#This Row],[Net Sales]]</f>
        <v>0.28808990427235065</v>
      </c>
      <c r="R1961" s="14">
        <f>ABS(Table1[[#This Row],[Distribution]])+ABS(Table1[[#This Row],[Warehousing]])</f>
        <v>2079.59</v>
      </c>
      <c r="S1961" s="12">
        <f>ABS(Table1[[#This Row],[Discounts]]/Table1[[#This Row],[Gross Sales]])</f>
        <v>8.5553539019963695E-2</v>
      </c>
      <c r="T1961" s="17">
        <f>Table1[[#This Row],[logistics cost]]/Table1[[#This Row],[Net Sales]]</f>
        <v>4.2992886582251685E-2</v>
      </c>
      <c r="U1961" s="1">
        <f>Table1[[#This Row],[PROFIT]]/Table1[[#This Row],[Volume]]</f>
        <v>126.45254083484566</v>
      </c>
      <c r="V1961" s="1">
        <f>ABS(Table1[[#This Row],[Discounts]])</f>
        <v>4525.4399999999996</v>
      </c>
    </row>
    <row r="1962" spans="1:22" ht="21.75" customHeight="1" x14ac:dyDescent="0.3">
      <c r="A1962" s="1">
        <v>1120020</v>
      </c>
      <c r="B1962" s="1" t="s">
        <v>21</v>
      </c>
      <c r="C1962" s="1">
        <v>202506</v>
      </c>
      <c r="D1962" s="1" t="s">
        <v>22</v>
      </c>
      <c r="E1962" s="1" t="s">
        <v>23</v>
      </c>
      <c r="F1962" s="1" t="s">
        <v>24</v>
      </c>
      <c r="G1962" s="1" t="s">
        <v>25</v>
      </c>
      <c r="H1962" s="1" t="s">
        <v>20</v>
      </c>
      <c r="I1962" s="5">
        <v>11.7</v>
      </c>
      <c r="J1962" s="5">
        <v>4446</v>
      </c>
      <c r="K1962" s="5">
        <v>-330.06</v>
      </c>
      <c r="L1962" s="5">
        <v>4115.9399999999996</v>
      </c>
      <c r="M1962" s="5">
        <v>-2679.38</v>
      </c>
      <c r="N1962" s="5">
        <v>-114.92</v>
      </c>
      <c r="O1962" s="5">
        <v>-70.42</v>
      </c>
      <c r="P1962" s="5">
        <f>Table1[[#This Row],[Net Sales]]+(Table1[[#This Row],[Cost of Goods Sold]]+Table1[[#This Row],[Distribution]]+Table1[[#This Row],[Warehousing]])</f>
        <v>1251.2199999999993</v>
      </c>
      <c r="Q1962" s="12">
        <f>Table1[[#This Row],[PROFIT]]/Table1[[#This Row],[Net Sales]]</f>
        <v>0.30399374140536534</v>
      </c>
      <c r="R1962" s="14">
        <f>ABS(Table1[[#This Row],[Distribution]])+ABS(Table1[[#This Row],[Warehousing]])</f>
        <v>185.34</v>
      </c>
      <c r="S1962" s="12">
        <f>ABS(Table1[[#This Row],[Discounts]]/Table1[[#This Row],[Gross Sales]])</f>
        <v>7.4237516869095813E-2</v>
      </c>
      <c r="T1962" s="17">
        <f>Table1[[#This Row],[logistics cost]]/Table1[[#This Row],[Net Sales]]</f>
        <v>4.5029810930188492E-2</v>
      </c>
      <c r="U1962" s="1">
        <f>Table1[[#This Row],[PROFIT]]/Table1[[#This Row],[Volume]]</f>
        <v>106.94188034188029</v>
      </c>
      <c r="V1962" s="1">
        <f>ABS(Table1[[#This Row],[Discounts]])</f>
        <v>330.06</v>
      </c>
    </row>
    <row r="1963" spans="1:22" ht="21.75" customHeight="1" x14ac:dyDescent="0.3">
      <c r="A1963" s="1">
        <v>1130010</v>
      </c>
      <c r="B1963" s="1" t="s">
        <v>26</v>
      </c>
      <c r="C1963" s="1">
        <v>202403</v>
      </c>
      <c r="D1963" s="1" t="s">
        <v>27</v>
      </c>
      <c r="E1963" s="1" t="s">
        <v>28</v>
      </c>
      <c r="F1963" s="1" t="s">
        <v>29</v>
      </c>
      <c r="G1963" s="1" t="s">
        <v>36</v>
      </c>
      <c r="H1963" s="1" t="s">
        <v>37</v>
      </c>
      <c r="I1963" s="5">
        <v>93.2</v>
      </c>
      <c r="J1963" s="5">
        <v>33552</v>
      </c>
      <c r="K1963" s="5">
        <v>-3483.4</v>
      </c>
      <c r="L1963" s="5">
        <v>30068.6</v>
      </c>
      <c r="M1963" s="5">
        <v>-20341.59</v>
      </c>
      <c r="N1963" s="5">
        <v>-868.43</v>
      </c>
      <c r="O1963" s="5">
        <v>-536.9</v>
      </c>
      <c r="P1963" s="5">
        <f>Table1[[#This Row],[Net Sales]]+(Table1[[#This Row],[Cost of Goods Sold]]+Table1[[#This Row],[Distribution]]+Table1[[#This Row],[Warehousing]])</f>
        <v>8321.6799999999967</v>
      </c>
      <c r="Q1963" s="12">
        <f>Table1[[#This Row],[PROFIT]]/Table1[[#This Row],[Net Sales]]</f>
        <v>0.27675648350771226</v>
      </c>
      <c r="R1963" s="14">
        <f>ABS(Table1[[#This Row],[Distribution]])+ABS(Table1[[#This Row],[Warehousing]])</f>
        <v>1405.33</v>
      </c>
      <c r="S1963" s="12">
        <f>ABS(Table1[[#This Row],[Discounts]]/Table1[[#This Row],[Gross Sales]])</f>
        <v>0.10382093466857416</v>
      </c>
      <c r="T1963" s="17">
        <f>Table1[[#This Row],[logistics cost]]/Table1[[#This Row],[Net Sales]]</f>
        <v>4.6737460340687625E-2</v>
      </c>
      <c r="U1963" s="1">
        <f>Table1[[#This Row],[PROFIT]]/Table1[[#This Row],[Volume]]</f>
        <v>89.288412017167346</v>
      </c>
      <c r="V1963" s="1">
        <f>ABS(Table1[[#This Row],[Discounts]])</f>
        <v>3483.4</v>
      </c>
    </row>
    <row r="1964" spans="1:22" ht="21.75" customHeight="1" x14ac:dyDescent="0.3">
      <c r="A1964" s="1">
        <v>1110010</v>
      </c>
      <c r="B1964" s="1" t="s">
        <v>15</v>
      </c>
      <c r="C1964" s="1">
        <v>202405</v>
      </c>
      <c r="D1964" s="1" t="s">
        <v>16</v>
      </c>
      <c r="E1964" s="1" t="s">
        <v>17</v>
      </c>
      <c r="F1964" s="1" t="s">
        <v>18</v>
      </c>
      <c r="G1964" s="1" t="s">
        <v>40</v>
      </c>
      <c r="H1964" s="1" t="s">
        <v>34</v>
      </c>
      <c r="I1964" s="5">
        <v>298.60000000000002</v>
      </c>
      <c r="J1964" s="5">
        <v>125412</v>
      </c>
      <c r="K1964" s="5">
        <v>-10315.950000000001</v>
      </c>
      <c r="L1964" s="5">
        <v>115096.05</v>
      </c>
      <c r="M1964" s="5">
        <v>-73176.61</v>
      </c>
      <c r="N1964" s="5">
        <v>-2679.69</v>
      </c>
      <c r="O1964" s="5">
        <v>-2085.5300000000002</v>
      </c>
      <c r="P1964" s="5">
        <f>Table1[[#This Row],[Net Sales]]+(Table1[[#This Row],[Cost of Goods Sold]]+Table1[[#This Row],[Distribution]]+Table1[[#This Row],[Warehousing]])</f>
        <v>37154.22</v>
      </c>
      <c r="Q1964" s="12">
        <f>Table1[[#This Row],[PROFIT]]/Table1[[#This Row],[Net Sales]]</f>
        <v>0.32281055692180577</v>
      </c>
      <c r="R1964" s="14">
        <f>ABS(Table1[[#This Row],[Distribution]])+ABS(Table1[[#This Row],[Warehousing]])</f>
        <v>4765.22</v>
      </c>
      <c r="S1964" s="12">
        <f>ABS(Table1[[#This Row],[Discounts]]/Table1[[#This Row],[Gross Sales]])</f>
        <v>8.2256482633240841E-2</v>
      </c>
      <c r="T1964" s="17">
        <f>Table1[[#This Row],[logistics cost]]/Table1[[#This Row],[Net Sales]]</f>
        <v>4.1402115884950005E-2</v>
      </c>
      <c r="U1964" s="1">
        <f>Table1[[#This Row],[PROFIT]]/Table1[[#This Row],[Volume]]</f>
        <v>124.42806430006698</v>
      </c>
      <c r="V1964" s="1">
        <f>ABS(Table1[[#This Row],[Discounts]])</f>
        <v>10315.950000000001</v>
      </c>
    </row>
    <row r="1965" spans="1:22" ht="21.75" customHeight="1" x14ac:dyDescent="0.3">
      <c r="A1965" s="1">
        <v>1110010</v>
      </c>
      <c r="B1965" s="1" t="s">
        <v>15</v>
      </c>
      <c r="C1965" s="1">
        <v>202406</v>
      </c>
      <c r="D1965" s="1" t="s">
        <v>16</v>
      </c>
      <c r="E1965" s="1" t="s">
        <v>17</v>
      </c>
      <c r="F1965" s="1" t="s">
        <v>18</v>
      </c>
      <c r="G1965" s="1" t="s">
        <v>36</v>
      </c>
      <c r="H1965" s="1" t="s">
        <v>37</v>
      </c>
      <c r="I1965" s="5">
        <v>63.4</v>
      </c>
      <c r="J1965" s="5">
        <v>26628</v>
      </c>
      <c r="K1965" s="5">
        <v>-2693.43</v>
      </c>
      <c r="L1965" s="5">
        <v>23934.57</v>
      </c>
      <c r="M1965" s="5">
        <v>-15168.02</v>
      </c>
      <c r="N1965" s="5">
        <v>-842.36</v>
      </c>
      <c r="O1965" s="5">
        <v>-353.93</v>
      </c>
      <c r="P1965" s="5">
        <f>Table1[[#This Row],[Net Sales]]+(Table1[[#This Row],[Cost of Goods Sold]]+Table1[[#This Row],[Distribution]]+Table1[[#This Row],[Warehousing]])</f>
        <v>7570.2599999999984</v>
      </c>
      <c r="Q1965" s="12">
        <f>Table1[[#This Row],[PROFIT]]/Table1[[#This Row],[Net Sales]]</f>
        <v>0.31628978502642824</v>
      </c>
      <c r="R1965" s="14">
        <f>ABS(Table1[[#This Row],[Distribution]])+ABS(Table1[[#This Row],[Warehousing]])</f>
        <v>1196.29</v>
      </c>
      <c r="S1965" s="12">
        <f>ABS(Table1[[#This Row],[Discounts]]/Table1[[#This Row],[Gross Sales]])</f>
        <v>0.10115029292474087</v>
      </c>
      <c r="T1965" s="17">
        <f>Table1[[#This Row],[logistics cost]]/Table1[[#This Row],[Net Sales]]</f>
        <v>4.9981679219639204E-2</v>
      </c>
      <c r="U1965" s="1">
        <f>Table1[[#This Row],[PROFIT]]/Table1[[#This Row],[Volume]]</f>
        <v>119.40473186119871</v>
      </c>
      <c r="V1965" s="1">
        <f>ABS(Table1[[#This Row],[Discounts]])</f>
        <v>2693.43</v>
      </c>
    </row>
    <row r="1966" spans="1:22" ht="21.75" customHeight="1" x14ac:dyDescent="0.3">
      <c r="A1966" s="1">
        <v>1110020</v>
      </c>
      <c r="B1966" s="1" t="s">
        <v>41</v>
      </c>
      <c r="C1966" s="1">
        <v>202511</v>
      </c>
      <c r="D1966" s="1" t="s">
        <v>16</v>
      </c>
      <c r="E1966" s="1" t="s">
        <v>28</v>
      </c>
      <c r="F1966" s="1" t="s">
        <v>29</v>
      </c>
      <c r="G1966" s="1" t="s">
        <v>35</v>
      </c>
      <c r="H1966" s="1" t="s">
        <v>31</v>
      </c>
      <c r="I1966" s="5">
        <v>74.8</v>
      </c>
      <c r="J1966" s="5">
        <v>33660</v>
      </c>
      <c r="K1966" s="5">
        <v>-932.97</v>
      </c>
      <c r="L1966" s="5">
        <v>32727.03</v>
      </c>
      <c r="M1966" s="5">
        <v>-21768.5</v>
      </c>
      <c r="N1966" s="5">
        <v>-686.02</v>
      </c>
      <c r="O1966" s="5">
        <v>-508.61</v>
      </c>
      <c r="P1966" s="5">
        <f>Table1[[#This Row],[Net Sales]]+(Table1[[#This Row],[Cost of Goods Sold]]+Table1[[#This Row],[Distribution]]+Table1[[#This Row],[Warehousing]])</f>
        <v>9763.8999999999978</v>
      </c>
      <c r="Q1966" s="12">
        <f>Table1[[#This Row],[PROFIT]]/Table1[[#This Row],[Net Sales]]</f>
        <v>0.29834360160393408</v>
      </c>
      <c r="R1966" s="14">
        <f>ABS(Table1[[#This Row],[Distribution]])+ABS(Table1[[#This Row],[Warehousing]])</f>
        <v>1194.6300000000001</v>
      </c>
      <c r="S1966" s="12">
        <f>ABS(Table1[[#This Row],[Discounts]]/Table1[[#This Row],[Gross Sales]])</f>
        <v>2.7717468805704099E-2</v>
      </c>
      <c r="T1966" s="17">
        <f>Table1[[#This Row],[logistics cost]]/Table1[[#This Row],[Net Sales]]</f>
        <v>3.6502854062834302E-2</v>
      </c>
      <c r="U1966" s="1">
        <f>Table1[[#This Row],[PROFIT]]/Table1[[#This Row],[Volume]]</f>
        <v>130.53342245989302</v>
      </c>
      <c r="V1966" s="1">
        <f>ABS(Table1[[#This Row],[Discounts]])</f>
        <v>932.97</v>
      </c>
    </row>
    <row r="1967" spans="1:22" ht="21.75" customHeight="1" x14ac:dyDescent="0.3">
      <c r="A1967" s="1">
        <v>1110020</v>
      </c>
      <c r="B1967" s="1" t="s">
        <v>41</v>
      </c>
      <c r="C1967" s="1">
        <v>202505</v>
      </c>
      <c r="D1967" s="1" t="s">
        <v>16</v>
      </c>
      <c r="E1967" s="1" t="s">
        <v>28</v>
      </c>
      <c r="F1967" s="1" t="s">
        <v>29</v>
      </c>
      <c r="G1967" s="1" t="s">
        <v>40</v>
      </c>
      <c r="H1967" s="1" t="s">
        <v>34</v>
      </c>
      <c r="I1967" s="5">
        <v>93.7</v>
      </c>
      <c r="J1967" s="5">
        <v>42165</v>
      </c>
      <c r="K1967" s="5">
        <v>-3113.36</v>
      </c>
      <c r="L1967" s="5">
        <v>39051.64</v>
      </c>
      <c r="M1967" s="5">
        <v>-25785.99</v>
      </c>
      <c r="N1967" s="5">
        <v>-1323.63</v>
      </c>
      <c r="O1967" s="5">
        <v>-481.34</v>
      </c>
      <c r="P1967" s="5">
        <f>Table1[[#This Row],[Net Sales]]+(Table1[[#This Row],[Cost of Goods Sold]]+Table1[[#This Row],[Distribution]]+Table1[[#This Row],[Warehousing]])</f>
        <v>11460.679999999997</v>
      </c>
      <c r="Q1967" s="12">
        <f>Table1[[#This Row],[PROFIT]]/Table1[[#This Row],[Net Sales]]</f>
        <v>0.29347499874525107</v>
      </c>
      <c r="R1967" s="14">
        <f>ABS(Table1[[#This Row],[Distribution]])+ABS(Table1[[#This Row],[Warehousing]])</f>
        <v>1804.97</v>
      </c>
      <c r="S1967" s="12">
        <f>ABS(Table1[[#This Row],[Discounts]]/Table1[[#This Row],[Gross Sales]])</f>
        <v>7.3837542985888779E-2</v>
      </c>
      <c r="T1967" s="17">
        <f>Table1[[#This Row],[logistics cost]]/Table1[[#This Row],[Net Sales]]</f>
        <v>4.6220081922295708E-2</v>
      </c>
      <c r="U1967" s="1">
        <f>Table1[[#This Row],[PROFIT]]/Table1[[#This Row],[Volume]]</f>
        <v>122.31248665955172</v>
      </c>
      <c r="V1967" s="1">
        <f>ABS(Table1[[#This Row],[Discounts]])</f>
        <v>3113.36</v>
      </c>
    </row>
    <row r="1968" spans="1:22" ht="21.75" customHeight="1" x14ac:dyDescent="0.3">
      <c r="A1968" s="1">
        <v>1120010</v>
      </c>
      <c r="B1968" s="1" t="s">
        <v>32</v>
      </c>
      <c r="C1968" s="1">
        <v>202409</v>
      </c>
      <c r="D1968" s="1" t="s">
        <v>22</v>
      </c>
      <c r="E1968" s="1" t="s">
        <v>17</v>
      </c>
      <c r="F1968" s="1" t="s">
        <v>18</v>
      </c>
      <c r="G1968" s="1" t="s">
        <v>40</v>
      </c>
      <c r="H1968" s="1" t="s">
        <v>34</v>
      </c>
      <c r="I1968" s="5">
        <v>61.8</v>
      </c>
      <c r="J1968" s="5">
        <v>29664</v>
      </c>
      <c r="K1968" s="5">
        <v>-2677.91</v>
      </c>
      <c r="L1968" s="5">
        <v>26986.09</v>
      </c>
      <c r="M1968" s="5">
        <v>-17426.38</v>
      </c>
      <c r="N1968" s="5">
        <v>-704.61</v>
      </c>
      <c r="O1968" s="5">
        <v>-369.02</v>
      </c>
      <c r="P1968" s="5">
        <f>Table1[[#This Row],[Net Sales]]+(Table1[[#This Row],[Cost of Goods Sold]]+Table1[[#This Row],[Distribution]]+Table1[[#This Row],[Warehousing]])</f>
        <v>8486.0799999999981</v>
      </c>
      <c r="Q1968" s="12">
        <f>Table1[[#This Row],[PROFIT]]/Table1[[#This Row],[Net Sales]]</f>
        <v>0.31446126504432459</v>
      </c>
      <c r="R1968" s="14">
        <f>ABS(Table1[[#This Row],[Distribution]])+ABS(Table1[[#This Row],[Warehousing]])</f>
        <v>1073.6300000000001</v>
      </c>
      <c r="S1968" s="12">
        <f>ABS(Table1[[#This Row],[Discounts]]/Table1[[#This Row],[Gross Sales]])</f>
        <v>9.0274743797195245E-2</v>
      </c>
      <c r="T1968" s="17">
        <f>Table1[[#This Row],[logistics cost]]/Table1[[#This Row],[Net Sales]]</f>
        <v>3.978457049539226E-2</v>
      </c>
      <c r="U1968" s="1">
        <f>Table1[[#This Row],[PROFIT]]/Table1[[#This Row],[Volume]]</f>
        <v>137.31521035598703</v>
      </c>
      <c r="V1968" s="1">
        <f>ABS(Table1[[#This Row],[Discounts]])</f>
        <v>2677.91</v>
      </c>
    </row>
    <row r="1969" spans="1:22" ht="21.75" customHeight="1" x14ac:dyDescent="0.3">
      <c r="A1969" s="1">
        <v>1120020</v>
      </c>
      <c r="B1969" s="1" t="s">
        <v>21</v>
      </c>
      <c r="C1969" s="1">
        <v>202407</v>
      </c>
      <c r="D1969" s="1" t="s">
        <v>22</v>
      </c>
      <c r="E1969" s="1" t="s">
        <v>23</v>
      </c>
      <c r="F1969" s="1" t="s">
        <v>24</v>
      </c>
      <c r="G1969" s="1" t="s">
        <v>33</v>
      </c>
      <c r="H1969" s="1" t="s">
        <v>34</v>
      </c>
      <c r="I1969" s="5">
        <v>261.39999999999998</v>
      </c>
      <c r="J1969" s="5">
        <v>99332</v>
      </c>
      <c r="K1969" s="5">
        <v>-7181.81</v>
      </c>
      <c r="L1969" s="5">
        <v>92150.19</v>
      </c>
      <c r="M1969" s="5">
        <v>-57906.87</v>
      </c>
      <c r="N1969" s="5">
        <v>-2199.7199999999998</v>
      </c>
      <c r="O1969" s="5">
        <v>-1782.79</v>
      </c>
      <c r="P1969" s="5">
        <f>Table1[[#This Row],[Net Sales]]+(Table1[[#This Row],[Cost of Goods Sold]]+Table1[[#This Row],[Distribution]]+Table1[[#This Row],[Warehousing]])</f>
        <v>30260.809999999998</v>
      </c>
      <c r="Q1969" s="12">
        <f>Table1[[#This Row],[PROFIT]]/Table1[[#This Row],[Net Sales]]</f>
        <v>0.32838575807602782</v>
      </c>
      <c r="R1969" s="14">
        <f>ABS(Table1[[#This Row],[Distribution]])+ABS(Table1[[#This Row],[Warehousing]])</f>
        <v>3982.5099999999998</v>
      </c>
      <c r="S1969" s="12">
        <f>ABS(Table1[[#This Row],[Discounts]]/Table1[[#This Row],[Gross Sales]])</f>
        <v>7.2301071155317531E-2</v>
      </c>
      <c r="T1969" s="17">
        <f>Table1[[#This Row],[logistics cost]]/Table1[[#This Row],[Net Sales]]</f>
        <v>4.3217599442822635E-2</v>
      </c>
      <c r="U1969" s="1">
        <f>Table1[[#This Row],[PROFIT]]/Table1[[#This Row],[Volume]]</f>
        <v>115.76438408569243</v>
      </c>
      <c r="V1969" s="1">
        <f>ABS(Table1[[#This Row],[Discounts]])</f>
        <v>7181.81</v>
      </c>
    </row>
    <row r="1970" spans="1:22" ht="21.75" customHeight="1" x14ac:dyDescent="0.3">
      <c r="A1970" s="1">
        <v>1120020</v>
      </c>
      <c r="B1970" s="1" t="s">
        <v>21</v>
      </c>
      <c r="C1970" s="1">
        <v>202510</v>
      </c>
      <c r="D1970" s="1" t="s">
        <v>22</v>
      </c>
      <c r="E1970" s="1" t="s">
        <v>23</v>
      </c>
      <c r="F1970" s="1" t="s">
        <v>24</v>
      </c>
      <c r="G1970" s="1" t="s">
        <v>40</v>
      </c>
      <c r="H1970" s="1" t="s">
        <v>34</v>
      </c>
      <c r="I1970" s="5">
        <v>285</v>
      </c>
      <c r="J1970" s="5">
        <v>108300</v>
      </c>
      <c r="K1970" s="5">
        <v>-9963.9500000000007</v>
      </c>
      <c r="L1970" s="5">
        <v>98336.05</v>
      </c>
      <c r="M1970" s="5">
        <v>-66769.919999999998</v>
      </c>
      <c r="N1970" s="5">
        <v>-2853.22</v>
      </c>
      <c r="O1970" s="5">
        <v>-1869.54</v>
      </c>
      <c r="P1970" s="5">
        <f>Table1[[#This Row],[Net Sales]]+(Table1[[#This Row],[Cost of Goods Sold]]+Table1[[#This Row],[Distribution]]+Table1[[#This Row],[Warehousing]])</f>
        <v>26843.37000000001</v>
      </c>
      <c r="Q1970" s="12">
        <f>Table1[[#This Row],[PROFIT]]/Table1[[#This Row],[Net Sales]]</f>
        <v>0.27297588219172936</v>
      </c>
      <c r="R1970" s="14">
        <f>ABS(Table1[[#This Row],[Distribution]])+ABS(Table1[[#This Row],[Warehousing]])</f>
        <v>4722.76</v>
      </c>
      <c r="S1970" s="12">
        <f>ABS(Table1[[#This Row],[Discounts]]/Table1[[#This Row],[Gross Sales]])</f>
        <v>9.2003231763619575E-2</v>
      </c>
      <c r="T1970" s="17">
        <f>Table1[[#This Row],[logistics cost]]/Table1[[#This Row],[Net Sales]]</f>
        <v>4.8026740956139687E-2</v>
      </c>
      <c r="U1970" s="1">
        <f>Table1[[#This Row],[PROFIT]]/Table1[[#This Row],[Volume]]</f>
        <v>94.187263157894776</v>
      </c>
      <c r="V1970" s="1">
        <f>ABS(Table1[[#This Row],[Discounts]])</f>
        <v>9963.9500000000007</v>
      </c>
    </row>
    <row r="1971" spans="1:22" ht="21.75" customHeight="1" x14ac:dyDescent="0.3">
      <c r="A1971" s="1">
        <v>1120020</v>
      </c>
      <c r="B1971" s="1" t="s">
        <v>21</v>
      </c>
      <c r="C1971" s="1">
        <v>202510</v>
      </c>
      <c r="D1971" s="1" t="s">
        <v>22</v>
      </c>
      <c r="E1971" s="1" t="s">
        <v>23</v>
      </c>
      <c r="F1971" s="1" t="s">
        <v>24</v>
      </c>
      <c r="G1971" s="1" t="s">
        <v>36</v>
      </c>
      <c r="H1971" s="1" t="s">
        <v>37</v>
      </c>
      <c r="I1971" s="5">
        <v>123.4</v>
      </c>
      <c r="J1971" s="5">
        <v>46892</v>
      </c>
      <c r="K1971" s="5">
        <v>-4954.6400000000003</v>
      </c>
      <c r="L1971" s="5">
        <v>41937.360000000001</v>
      </c>
      <c r="M1971" s="5">
        <v>-27868.87</v>
      </c>
      <c r="N1971" s="5">
        <v>-1249.1300000000001</v>
      </c>
      <c r="O1971" s="5">
        <v>-432.25</v>
      </c>
      <c r="P1971" s="5">
        <f>Table1[[#This Row],[Net Sales]]+(Table1[[#This Row],[Cost of Goods Sold]]+Table1[[#This Row],[Distribution]]+Table1[[#This Row],[Warehousing]])</f>
        <v>12387.11</v>
      </c>
      <c r="Q1971" s="12">
        <f>Table1[[#This Row],[PROFIT]]/Table1[[#This Row],[Net Sales]]</f>
        <v>0.29537171629306186</v>
      </c>
      <c r="R1971" s="14">
        <f>ABS(Table1[[#This Row],[Distribution]])+ABS(Table1[[#This Row],[Warehousing]])</f>
        <v>1681.38</v>
      </c>
      <c r="S1971" s="12">
        <f>ABS(Table1[[#This Row],[Discounts]]/Table1[[#This Row],[Gross Sales]])</f>
        <v>0.10566066706474453</v>
      </c>
      <c r="T1971" s="17">
        <f>Table1[[#This Row],[logistics cost]]/Table1[[#This Row],[Net Sales]]</f>
        <v>4.0092652470255639E-2</v>
      </c>
      <c r="U1971" s="1">
        <f>Table1[[#This Row],[PROFIT]]/Table1[[#This Row],[Volume]]</f>
        <v>100.38176661264181</v>
      </c>
      <c r="V1971" s="1">
        <f>ABS(Table1[[#This Row],[Discounts]])</f>
        <v>4954.6400000000003</v>
      </c>
    </row>
    <row r="1972" spans="1:22" ht="21.75" customHeight="1" x14ac:dyDescent="0.3">
      <c r="A1972" s="1">
        <v>1130010</v>
      </c>
      <c r="B1972" s="1" t="s">
        <v>26</v>
      </c>
      <c r="C1972" s="1">
        <v>202406</v>
      </c>
      <c r="D1972" s="1" t="s">
        <v>27</v>
      </c>
      <c r="E1972" s="1" t="s">
        <v>28</v>
      </c>
      <c r="F1972" s="1" t="s">
        <v>29</v>
      </c>
      <c r="G1972" s="1" t="s">
        <v>43</v>
      </c>
      <c r="H1972" s="1" t="s">
        <v>31</v>
      </c>
      <c r="I1972" s="5">
        <v>100.2</v>
      </c>
      <c r="J1972" s="5">
        <v>36072</v>
      </c>
      <c r="K1972" s="5">
        <v>-1369.11</v>
      </c>
      <c r="L1972" s="5">
        <v>34702.89</v>
      </c>
      <c r="M1972" s="5">
        <v>-22252.11</v>
      </c>
      <c r="N1972" s="5">
        <v>-702.81</v>
      </c>
      <c r="O1972" s="5">
        <v>-535.42999999999995</v>
      </c>
      <c r="P1972" s="5">
        <f>Table1[[#This Row],[Net Sales]]+(Table1[[#This Row],[Cost of Goods Sold]]+Table1[[#This Row],[Distribution]]+Table1[[#This Row],[Warehousing]])</f>
        <v>11212.539999999997</v>
      </c>
      <c r="Q1972" s="12">
        <f>Table1[[#This Row],[PROFIT]]/Table1[[#This Row],[Net Sales]]</f>
        <v>0.32310104432224512</v>
      </c>
      <c r="R1972" s="14">
        <f>ABS(Table1[[#This Row],[Distribution]])+ABS(Table1[[#This Row],[Warehousing]])</f>
        <v>1238.2399999999998</v>
      </c>
      <c r="S1972" s="12">
        <f>ABS(Table1[[#This Row],[Discounts]]/Table1[[#This Row],[Gross Sales]])</f>
        <v>3.7954923486360606E-2</v>
      </c>
      <c r="T1972" s="17">
        <f>Table1[[#This Row],[logistics cost]]/Table1[[#This Row],[Net Sales]]</f>
        <v>3.5681178138189641E-2</v>
      </c>
      <c r="U1972" s="1">
        <f>Table1[[#This Row],[PROFIT]]/Table1[[#This Row],[Volume]]</f>
        <v>111.90159680638719</v>
      </c>
      <c r="V1972" s="1">
        <f>ABS(Table1[[#This Row],[Discounts]])</f>
        <v>1369.11</v>
      </c>
    </row>
    <row r="1973" spans="1:22" ht="21.75" customHeight="1" x14ac:dyDescent="0.3">
      <c r="A1973" s="1">
        <v>1110010</v>
      </c>
      <c r="B1973" s="1" t="s">
        <v>15</v>
      </c>
      <c r="C1973" s="1">
        <v>202402</v>
      </c>
      <c r="D1973" s="1" t="s">
        <v>16</v>
      </c>
      <c r="E1973" s="1" t="s">
        <v>17</v>
      </c>
      <c r="F1973" s="1" t="s">
        <v>18</v>
      </c>
      <c r="G1973" s="1" t="s">
        <v>30</v>
      </c>
      <c r="H1973" s="1" t="s">
        <v>31</v>
      </c>
      <c r="I1973" s="5">
        <v>38</v>
      </c>
      <c r="J1973" s="5">
        <v>15960</v>
      </c>
      <c r="K1973" s="5">
        <v>-547.35</v>
      </c>
      <c r="L1973" s="5">
        <v>15412.65</v>
      </c>
      <c r="M1973" s="5">
        <v>-9735.58</v>
      </c>
      <c r="N1973" s="5">
        <v>-427.43</v>
      </c>
      <c r="O1973" s="5">
        <v>-307.38</v>
      </c>
      <c r="P1973" s="5">
        <f>Table1[[#This Row],[Net Sales]]+(Table1[[#This Row],[Cost of Goods Sold]]+Table1[[#This Row],[Distribution]]+Table1[[#This Row],[Warehousing]])</f>
        <v>4942.26</v>
      </c>
      <c r="Q1973" s="12">
        <f>Table1[[#This Row],[PROFIT]]/Table1[[#This Row],[Net Sales]]</f>
        <v>0.32066257262703041</v>
      </c>
      <c r="R1973" s="14">
        <f>ABS(Table1[[#This Row],[Distribution]])+ABS(Table1[[#This Row],[Warehousing]])</f>
        <v>734.81</v>
      </c>
      <c r="S1973" s="12">
        <f>ABS(Table1[[#This Row],[Discounts]]/Table1[[#This Row],[Gross Sales]])</f>
        <v>3.4295112781954885E-2</v>
      </c>
      <c r="T1973" s="17">
        <f>Table1[[#This Row],[logistics cost]]/Table1[[#This Row],[Net Sales]]</f>
        <v>4.7675772822973334E-2</v>
      </c>
      <c r="U1973" s="1">
        <f>Table1[[#This Row],[PROFIT]]/Table1[[#This Row],[Volume]]</f>
        <v>130.05947368421053</v>
      </c>
      <c r="V1973" s="1">
        <f>ABS(Table1[[#This Row],[Discounts]])</f>
        <v>547.35</v>
      </c>
    </row>
    <row r="1974" spans="1:22" ht="21.75" customHeight="1" x14ac:dyDescent="0.3">
      <c r="A1974" s="1">
        <v>1110020</v>
      </c>
      <c r="B1974" s="1" t="s">
        <v>41</v>
      </c>
      <c r="C1974" s="1">
        <v>202409</v>
      </c>
      <c r="D1974" s="1" t="s">
        <v>16</v>
      </c>
      <c r="E1974" s="1" t="s">
        <v>28</v>
      </c>
      <c r="F1974" s="1" t="s">
        <v>29</v>
      </c>
      <c r="G1974" s="1" t="s">
        <v>33</v>
      </c>
      <c r="H1974" s="1" t="s">
        <v>34</v>
      </c>
      <c r="I1974" s="5">
        <v>206</v>
      </c>
      <c r="J1974" s="5">
        <v>92700</v>
      </c>
      <c r="K1974" s="5">
        <v>-7127.07</v>
      </c>
      <c r="L1974" s="5">
        <v>85572.93</v>
      </c>
      <c r="M1974" s="5">
        <v>-57407.99</v>
      </c>
      <c r="N1974" s="5">
        <v>-3219.42</v>
      </c>
      <c r="O1974" s="5">
        <v>-865.84</v>
      </c>
      <c r="P1974" s="5">
        <f>Table1[[#This Row],[Net Sales]]+(Table1[[#This Row],[Cost of Goods Sold]]+Table1[[#This Row],[Distribution]]+Table1[[#This Row],[Warehousing]])</f>
        <v>24079.68</v>
      </c>
      <c r="Q1974" s="12">
        <f>Table1[[#This Row],[PROFIT]]/Table1[[#This Row],[Net Sales]]</f>
        <v>0.28139366035497443</v>
      </c>
      <c r="R1974" s="14">
        <f>ABS(Table1[[#This Row],[Distribution]])+ABS(Table1[[#This Row],[Warehousing]])</f>
        <v>4085.26</v>
      </c>
      <c r="S1974" s="12">
        <f>ABS(Table1[[#This Row],[Discounts]]/Table1[[#This Row],[Gross Sales]])</f>
        <v>7.688317152103559E-2</v>
      </c>
      <c r="T1974" s="17">
        <f>Table1[[#This Row],[logistics cost]]/Table1[[#This Row],[Net Sales]]</f>
        <v>4.7740097248043283E-2</v>
      </c>
      <c r="U1974" s="1">
        <f>Table1[[#This Row],[PROFIT]]/Table1[[#This Row],[Volume]]</f>
        <v>116.8916504854369</v>
      </c>
      <c r="V1974" s="1">
        <f>ABS(Table1[[#This Row],[Discounts]])</f>
        <v>7127.07</v>
      </c>
    </row>
    <row r="1975" spans="1:22" ht="21.75" customHeight="1" x14ac:dyDescent="0.3">
      <c r="A1975" s="1">
        <v>1110010</v>
      </c>
      <c r="B1975" s="1" t="s">
        <v>15</v>
      </c>
      <c r="C1975" s="1">
        <v>202503</v>
      </c>
      <c r="D1975" s="1" t="s">
        <v>16</v>
      </c>
      <c r="E1975" s="1" t="s">
        <v>17</v>
      </c>
      <c r="F1975" s="1" t="s">
        <v>18</v>
      </c>
      <c r="G1975" s="1" t="s">
        <v>42</v>
      </c>
      <c r="H1975" s="1" t="s">
        <v>20</v>
      </c>
      <c r="I1975" s="5">
        <v>62.2</v>
      </c>
      <c r="J1975" s="5">
        <v>26124</v>
      </c>
      <c r="K1975" s="5">
        <v>-1792.06</v>
      </c>
      <c r="L1975" s="5">
        <v>24331.94</v>
      </c>
      <c r="M1975" s="5">
        <v>-16407.03</v>
      </c>
      <c r="N1975" s="5">
        <v>-896.66</v>
      </c>
      <c r="O1975" s="5">
        <v>-327.35000000000002</v>
      </c>
      <c r="P1975" s="5">
        <f>Table1[[#This Row],[Net Sales]]+(Table1[[#This Row],[Cost of Goods Sold]]+Table1[[#This Row],[Distribution]]+Table1[[#This Row],[Warehousing]])</f>
        <v>6700.9000000000015</v>
      </c>
      <c r="Q1975" s="12">
        <f>Table1[[#This Row],[PROFIT]]/Table1[[#This Row],[Net Sales]]</f>
        <v>0.27539522126061472</v>
      </c>
      <c r="R1975" s="14">
        <f>ABS(Table1[[#This Row],[Distribution]])+ABS(Table1[[#This Row],[Warehousing]])</f>
        <v>1224.01</v>
      </c>
      <c r="S1975" s="12">
        <f>ABS(Table1[[#This Row],[Discounts]]/Table1[[#This Row],[Gross Sales]])</f>
        <v>6.8598223855458579E-2</v>
      </c>
      <c r="T1975" s="17">
        <f>Table1[[#This Row],[logistics cost]]/Table1[[#This Row],[Net Sales]]</f>
        <v>5.0304661280604838E-2</v>
      </c>
      <c r="U1975" s="1">
        <f>Table1[[#This Row],[PROFIT]]/Table1[[#This Row],[Volume]]</f>
        <v>107.73151125401931</v>
      </c>
      <c r="V1975" s="1">
        <f>ABS(Table1[[#This Row],[Discounts]])</f>
        <v>1792.06</v>
      </c>
    </row>
    <row r="1976" spans="1:22" ht="21.75" customHeight="1" x14ac:dyDescent="0.3">
      <c r="A1976" s="1">
        <v>1110020</v>
      </c>
      <c r="B1976" s="1" t="s">
        <v>41</v>
      </c>
      <c r="C1976" s="1">
        <v>202409</v>
      </c>
      <c r="D1976" s="1" t="s">
        <v>16</v>
      </c>
      <c r="E1976" s="1" t="s">
        <v>28</v>
      </c>
      <c r="F1976" s="1" t="s">
        <v>29</v>
      </c>
      <c r="G1976" s="1" t="s">
        <v>40</v>
      </c>
      <c r="H1976" s="1" t="s">
        <v>34</v>
      </c>
      <c r="I1976" s="5">
        <v>279.2</v>
      </c>
      <c r="J1976" s="5">
        <v>125640</v>
      </c>
      <c r="K1976" s="5">
        <v>-12396.31</v>
      </c>
      <c r="L1976" s="5">
        <v>113243.69</v>
      </c>
      <c r="M1976" s="5">
        <v>-71988.92</v>
      </c>
      <c r="N1976" s="5">
        <v>-3233.1</v>
      </c>
      <c r="O1976" s="5">
        <v>-2067.66</v>
      </c>
      <c r="P1976" s="5">
        <f>Table1[[#This Row],[Net Sales]]+(Table1[[#This Row],[Cost of Goods Sold]]+Table1[[#This Row],[Distribution]]+Table1[[#This Row],[Warehousing]])</f>
        <v>35954.009999999995</v>
      </c>
      <c r="Q1976" s="12">
        <f>Table1[[#This Row],[PROFIT]]/Table1[[#This Row],[Net Sales]]</f>
        <v>0.31749239184982397</v>
      </c>
      <c r="R1976" s="14">
        <f>ABS(Table1[[#This Row],[Distribution]])+ABS(Table1[[#This Row],[Warehousing]])</f>
        <v>5300.76</v>
      </c>
      <c r="S1976" s="12">
        <f>ABS(Table1[[#This Row],[Discounts]]/Table1[[#This Row],[Gross Sales]])</f>
        <v>9.8665313594396689E-2</v>
      </c>
      <c r="T1976" s="17">
        <f>Table1[[#This Row],[logistics cost]]/Table1[[#This Row],[Net Sales]]</f>
        <v>4.6808435860753034E-2</v>
      </c>
      <c r="U1976" s="1">
        <f>Table1[[#This Row],[PROFIT]]/Table1[[#This Row],[Volume]]</f>
        <v>128.77510744985673</v>
      </c>
      <c r="V1976" s="1">
        <f>ABS(Table1[[#This Row],[Discounts]])</f>
        <v>12396.31</v>
      </c>
    </row>
    <row r="1977" spans="1:22" ht="21.75" customHeight="1" x14ac:dyDescent="0.3">
      <c r="A1977" s="1">
        <v>1110020</v>
      </c>
      <c r="B1977" s="1" t="s">
        <v>41</v>
      </c>
      <c r="C1977" s="1">
        <v>202504</v>
      </c>
      <c r="D1977" s="1" t="s">
        <v>16</v>
      </c>
      <c r="E1977" s="1" t="s">
        <v>28</v>
      </c>
      <c r="F1977" s="1" t="s">
        <v>29</v>
      </c>
      <c r="G1977" s="1" t="s">
        <v>33</v>
      </c>
      <c r="H1977" s="1" t="s">
        <v>34</v>
      </c>
      <c r="I1977" s="5">
        <v>200.7</v>
      </c>
      <c r="J1977" s="5">
        <v>90315</v>
      </c>
      <c r="K1977" s="5">
        <v>-6911.2</v>
      </c>
      <c r="L1977" s="5">
        <v>83403.8</v>
      </c>
      <c r="M1977" s="5">
        <v>-55236.22</v>
      </c>
      <c r="N1977" s="5">
        <v>-2589.64</v>
      </c>
      <c r="O1977" s="5">
        <v>-847.02</v>
      </c>
      <c r="P1977" s="5">
        <f>Table1[[#This Row],[Net Sales]]+(Table1[[#This Row],[Cost of Goods Sold]]+Table1[[#This Row],[Distribution]]+Table1[[#This Row],[Warehousing]])</f>
        <v>24730.920000000006</v>
      </c>
      <c r="Q1977" s="12">
        <f>Table1[[#This Row],[PROFIT]]/Table1[[#This Row],[Net Sales]]</f>
        <v>0.29652030243226335</v>
      </c>
      <c r="R1977" s="14">
        <f>ABS(Table1[[#This Row],[Distribution]])+ABS(Table1[[#This Row],[Warehousing]])</f>
        <v>3436.66</v>
      </c>
      <c r="S1977" s="12">
        <f>ABS(Table1[[#This Row],[Discounts]]/Table1[[#This Row],[Gross Sales]])</f>
        <v>7.6523279632397717E-2</v>
      </c>
      <c r="T1977" s="17">
        <f>Table1[[#This Row],[logistics cost]]/Table1[[#This Row],[Net Sales]]</f>
        <v>4.1205076986899875E-2</v>
      </c>
      <c r="U1977" s="1">
        <f>Table1[[#This Row],[PROFIT]]/Table1[[#This Row],[Volume]]</f>
        <v>123.22331838565026</v>
      </c>
      <c r="V1977" s="1">
        <f>ABS(Table1[[#This Row],[Discounts]])</f>
        <v>6911.2</v>
      </c>
    </row>
    <row r="1978" spans="1:22" ht="21.75" customHeight="1" x14ac:dyDescent="0.3">
      <c r="A1978" s="1">
        <v>1120010</v>
      </c>
      <c r="B1978" s="1" t="s">
        <v>32</v>
      </c>
      <c r="C1978" s="1">
        <v>202405</v>
      </c>
      <c r="D1978" s="1" t="s">
        <v>22</v>
      </c>
      <c r="E1978" s="1" t="s">
        <v>17</v>
      </c>
      <c r="F1978" s="1" t="s">
        <v>18</v>
      </c>
      <c r="G1978" s="1" t="s">
        <v>36</v>
      </c>
      <c r="H1978" s="1" t="s">
        <v>37</v>
      </c>
      <c r="I1978" s="5">
        <v>184.2</v>
      </c>
      <c r="J1978" s="5">
        <v>88416</v>
      </c>
      <c r="K1978" s="5">
        <v>-10469.67</v>
      </c>
      <c r="L1978" s="5">
        <v>77946.33</v>
      </c>
      <c r="M1978" s="5">
        <v>-50723.54</v>
      </c>
      <c r="N1978" s="5">
        <v>-1957.16</v>
      </c>
      <c r="O1978" s="5">
        <v>-1199.49</v>
      </c>
      <c r="P1978" s="5">
        <f>Table1[[#This Row],[Net Sales]]+(Table1[[#This Row],[Cost of Goods Sold]]+Table1[[#This Row],[Distribution]]+Table1[[#This Row],[Warehousing]])</f>
        <v>24066.14</v>
      </c>
      <c r="Q1978" s="12">
        <f>Table1[[#This Row],[PROFIT]]/Table1[[#This Row],[Net Sales]]</f>
        <v>0.30875270201945365</v>
      </c>
      <c r="R1978" s="14">
        <f>ABS(Table1[[#This Row],[Distribution]])+ABS(Table1[[#This Row],[Warehousing]])</f>
        <v>3156.65</v>
      </c>
      <c r="S1978" s="12">
        <f>ABS(Table1[[#This Row],[Discounts]]/Table1[[#This Row],[Gross Sales]])</f>
        <v>0.11841374864277959</v>
      </c>
      <c r="T1978" s="17">
        <f>Table1[[#This Row],[logistics cost]]/Table1[[#This Row],[Net Sales]]</f>
        <v>4.049773735338149E-2</v>
      </c>
      <c r="U1978" s="1">
        <f>Table1[[#This Row],[PROFIT]]/Table1[[#This Row],[Volume]]</f>
        <v>130.65222584147665</v>
      </c>
      <c r="V1978" s="1">
        <f>ABS(Table1[[#This Row],[Discounts]])</f>
        <v>10469.67</v>
      </c>
    </row>
    <row r="1979" spans="1:22" ht="21.75" customHeight="1" x14ac:dyDescent="0.3">
      <c r="A1979" s="1">
        <v>1120020</v>
      </c>
      <c r="B1979" s="1" t="s">
        <v>21</v>
      </c>
      <c r="C1979" s="1">
        <v>202505</v>
      </c>
      <c r="D1979" s="1" t="s">
        <v>22</v>
      </c>
      <c r="E1979" s="1" t="s">
        <v>23</v>
      </c>
      <c r="F1979" s="1" t="s">
        <v>24</v>
      </c>
      <c r="G1979" s="1" t="s">
        <v>43</v>
      </c>
      <c r="H1979" s="1" t="s">
        <v>31</v>
      </c>
      <c r="I1979" s="5">
        <v>66.599999999999994</v>
      </c>
      <c r="J1979" s="5">
        <v>25308</v>
      </c>
      <c r="K1979" s="5">
        <v>-584.62</v>
      </c>
      <c r="L1979" s="5">
        <v>24723.38</v>
      </c>
      <c r="M1979" s="5">
        <v>-16643.87</v>
      </c>
      <c r="N1979" s="5">
        <v>-835.95</v>
      </c>
      <c r="O1979" s="5">
        <v>-262.3</v>
      </c>
      <c r="P1979" s="5">
        <f>Table1[[#This Row],[Net Sales]]+(Table1[[#This Row],[Cost of Goods Sold]]+Table1[[#This Row],[Distribution]]+Table1[[#This Row],[Warehousing]])</f>
        <v>6981.260000000002</v>
      </c>
      <c r="Q1979" s="12">
        <f>Table1[[#This Row],[PROFIT]]/Table1[[#This Row],[Net Sales]]</f>
        <v>0.28237482091849908</v>
      </c>
      <c r="R1979" s="14">
        <f>ABS(Table1[[#This Row],[Distribution]])+ABS(Table1[[#This Row],[Warehousing]])</f>
        <v>1098.25</v>
      </c>
      <c r="S1979" s="12">
        <f>ABS(Table1[[#This Row],[Discounts]]/Table1[[#This Row],[Gross Sales]])</f>
        <v>2.3100205468626522E-2</v>
      </c>
      <c r="T1979" s="17">
        <f>Table1[[#This Row],[logistics cost]]/Table1[[#This Row],[Net Sales]]</f>
        <v>4.442151518117668E-2</v>
      </c>
      <c r="U1979" s="1">
        <f>Table1[[#This Row],[PROFIT]]/Table1[[#This Row],[Volume]]</f>
        <v>104.82372372372376</v>
      </c>
      <c r="V1979" s="1">
        <f>ABS(Table1[[#This Row],[Discounts]])</f>
        <v>584.62</v>
      </c>
    </row>
    <row r="1980" spans="1:22" ht="21.75" customHeight="1" x14ac:dyDescent="0.3">
      <c r="A1980" s="1">
        <v>1120010</v>
      </c>
      <c r="B1980" s="1" t="s">
        <v>32</v>
      </c>
      <c r="C1980" s="1">
        <v>202511</v>
      </c>
      <c r="D1980" s="1" t="s">
        <v>22</v>
      </c>
      <c r="E1980" s="1" t="s">
        <v>17</v>
      </c>
      <c r="F1980" s="1" t="s">
        <v>18</v>
      </c>
      <c r="G1980" s="1" t="s">
        <v>43</v>
      </c>
      <c r="H1980" s="1" t="s">
        <v>31</v>
      </c>
      <c r="I1980" s="5">
        <v>24.6</v>
      </c>
      <c r="J1980" s="5">
        <v>11808</v>
      </c>
      <c r="K1980" s="5">
        <v>-349.36</v>
      </c>
      <c r="L1980" s="5">
        <v>11458.64</v>
      </c>
      <c r="M1980" s="5">
        <v>-7292.9</v>
      </c>
      <c r="N1980" s="5">
        <v>-332.17</v>
      </c>
      <c r="O1980" s="5">
        <v>-130.35</v>
      </c>
      <c r="P1980" s="5">
        <f>Table1[[#This Row],[Net Sales]]+(Table1[[#This Row],[Cost of Goods Sold]]+Table1[[#This Row],[Distribution]]+Table1[[#This Row],[Warehousing]])</f>
        <v>3703.2199999999993</v>
      </c>
      <c r="Q1980" s="12">
        <f>Table1[[#This Row],[PROFIT]]/Table1[[#This Row],[Net Sales]]</f>
        <v>0.3231814595798454</v>
      </c>
      <c r="R1980" s="14">
        <f>ABS(Table1[[#This Row],[Distribution]])+ABS(Table1[[#This Row],[Warehousing]])</f>
        <v>462.52</v>
      </c>
      <c r="S1980" s="12">
        <f>ABS(Table1[[#This Row],[Discounts]]/Table1[[#This Row],[Gross Sales]])</f>
        <v>2.9586720867208673E-2</v>
      </c>
      <c r="T1980" s="17">
        <f>Table1[[#This Row],[logistics cost]]/Table1[[#This Row],[Net Sales]]</f>
        <v>4.0364301522693796E-2</v>
      </c>
      <c r="U1980" s="1">
        <f>Table1[[#This Row],[PROFIT]]/Table1[[#This Row],[Volume]]</f>
        <v>150.53739837398371</v>
      </c>
      <c r="V1980" s="1">
        <f>ABS(Table1[[#This Row],[Discounts]])</f>
        <v>349.36</v>
      </c>
    </row>
    <row r="1981" spans="1:22" ht="21.75" customHeight="1" x14ac:dyDescent="0.3">
      <c r="A1981" s="1">
        <v>1120020</v>
      </c>
      <c r="B1981" s="1" t="s">
        <v>21</v>
      </c>
      <c r="C1981" s="1">
        <v>202403</v>
      </c>
      <c r="D1981" s="1" t="s">
        <v>22</v>
      </c>
      <c r="E1981" s="1" t="s">
        <v>23</v>
      </c>
      <c r="F1981" s="1" t="s">
        <v>24</v>
      </c>
      <c r="G1981" s="1" t="s">
        <v>36</v>
      </c>
      <c r="H1981" s="1" t="s">
        <v>37</v>
      </c>
      <c r="I1981" s="5">
        <v>265.5</v>
      </c>
      <c r="J1981" s="5">
        <v>100890</v>
      </c>
      <c r="K1981" s="5">
        <v>-12052.3</v>
      </c>
      <c r="L1981" s="5">
        <v>88837.7</v>
      </c>
      <c r="M1981" s="5">
        <v>-57960.1</v>
      </c>
      <c r="N1981" s="5">
        <v>-3488.67</v>
      </c>
      <c r="O1981" s="5">
        <v>-1519.54</v>
      </c>
      <c r="P1981" s="5">
        <f>Table1[[#This Row],[Net Sales]]+(Table1[[#This Row],[Cost of Goods Sold]]+Table1[[#This Row],[Distribution]]+Table1[[#This Row],[Warehousing]])</f>
        <v>25869.39</v>
      </c>
      <c r="Q1981" s="12">
        <f>Table1[[#This Row],[PROFIT]]/Table1[[#This Row],[Net Sales]]</f>
        <v>0.29119833133905987</v>
      </c>
      <c r="R1981" s="14">
        <f>ABS(Table1[[#This Row],[Distribution]])+ABS(Table1[[#This Row],[Warehousing]])</f>
        <v>5008.21</v>
      </c>
      <c r="S1981" s="12">
        <f>ABS(Table1[[#This Row],[Discounts]]/Table1[[#This Row],[Gross Sales]])</f>
        <v>0.11945980771136881</v>
      </c>
      <c r="T1981" s="17">
        <f>Table1[[#This Row],[logistics cost]]/Table1[[#This Row],[Net Sales]]</f>
        <v>5.6374827353702313E-2</v>
      </c>
      <c r="U1981" s="1">
        <f>Table1[[#This Row],[PROFIT]]/Table1[[#This Row],[Volume]]</f>
        <v>97.436497175141241</v>
      </c>
      <c r="V1981" s="1">
        <f>ABS(Table1[[#This Row],[Discounts]])</f>
        <v>12052.3</v>
      </c>
    </row>
    <row r="1982" spans="1:22" ht="21.75" customHeight="1" x14ac:dyDescent="0.3">
      <c r="A1982" s="1">
        <v>1110020</v>
      </c>
      <c r="B1982" s="1" t="s">
        <v>41</v>
      </c>
      <c r="C1982" s="1">
        <v>202407</v>
      </c>
      <c r="D1982" s="1" t="s">
        <v>16</v>
      </c>
      <c r="E1982" s="1" t="s">
        <v>28</v>
      </c>
      <c r="F1982" s="1" t="s">
        <v>29</v>
      </c>
      <c r="G1982" s="1" t="s">
        <v>33</v>
      </c>
      <c r="H1982" s="1" t="s">
        <v>34</v>
      </c>
      <c r="I1982" s="5">
        <v>257.89999999999998</v>
      </c>
      <c r="J1982" s="5">
        <v>116055</v>
      </c>
      <c r="K1982" s="5">
        <v>-10382.39</v>
      </c>
      <c r="L1982" s="5">
        <v>105672.61</v>
      </c>
      <c r="M1982" s="5">
        <v>-69273</v>
      </c>
      <c r="N1982" s="5">
        <v>-2457.38</v>
      </c>
      <c r="O1982" s="5">
        <v>-1305.55</v>
      </c>
      <c r="P1982" s="5">
        <f>Table1[[#This Row],[Net Sales]]+(Table1[[#This Row],[Cost of Goods Sold]]+Table1[[#This Row],[Distribution]]+Table1[[#This Row],[Warehousing]])</f>
        <v>32636.679999999993</v>
      </c>
      <c r="Q1982" s="12">
        <f>Table1[[#This Row],[PROFIT]]/Table1[[#This Row],[Net Sales]]</f>
        <v>0.30884710806329091</v>
      </c>
      <c r="R1982" s="14">
        <f>ABS(Table1[[#This Row],[Distribution]])+ABS(Table1[[#This Row],[Warehousing]])</f>
        <v>3762.9300000000003</v>
      </c>
      <c r="S1982" s="12">
        <f>ABS(Table1[[#This Row],[Discounts]]/Table1[[#This Row],[Gross Sales]])</f>
        <v>8.9460945241480322E-2</v>
      </c>
      <c r="T1982" s="17">
        <f>Table1[[#This Row],[logistics cost]]/Table1[[#This Row],[Net Sales]]</f>
        <v>3.5609322037186364E-2</v>
      </c>
      <c r="U1982" s="1">
        <f>Table1[[#This Row],[PROFIT]]/Table1[[#This Row],[Volume]]</f>
        <v>126.54780922838307</v>
      </c>
      <c r="V1982" s="1">
        <f>ABS(Table1[[#This Row],[Discounts]])</f>
        <v>10382.39</v>
      </c>
    </row>
    <row r="1983" spans="1:22" ht="21.75" customHeight="1" x14ac:dyDescent="0.3">
      <c r="A1983" s="1">
        <v>1130010</v>
      </c>
      <c r="B1983" s="1" t="s">
        <v>26</v>
      </c>
      <c r="C1983" s="1">
        <v>202404</v>
      </c>
      <c r="D1983" s="1" t="s">
        <v>27</v>
      </c>
      <c r="E1983" s="1" t="s">
        <v>28</v>
      </c>
      <c r="F1983" s="1" t="s">
        <v>29</v>
      </c>
      <c r="G1983" s="1" t="s">
        <v>38</v>
      </c>
      <c r="H1983" s="1" t="s">
        <v>20</v>
      </c>
      <c r="I1983" s="5">
        <v>118.4</v>
      </c>
      <c r="J1983" s="5">
        <v>42624</v>
      </c>
      <c r="K1983" s="5">
        <v>-3400.8</v>
      </c>
      <c r="L1983" s="5">
        <v>39223.199999999997</v>
      </c>
      <c r="M1983" s="5">
        <v>-25495.01</v>
      </c>
      <c r="N1983" s="5">
        <v>-1091.8900000000001</v>
      </c>
      <c r="O1983" s="5">
        <v>-712.65</v>
      </c>
      <c r="P1983" s="5">
        <f>Table1[[#This Row],[Net Sales]]+(Table1[[#This Row],[Cost of Goods Sold]]+Table1[[#This Row],[Distribution]]+Table1[[#This Row],[Warehousing]])</f>
        <v>11923.649999999998</v>
      </c>
      <c r="Q1983" s="12">
        <f>Table1[[#This Row],[PROFIT]]/Table1[[#This Row],[Net Sales]]</f>
        <v>0.30399482959065038</v>
      </c>
      <c r="R1983" s="14">
        <f>ABS(Table1[[#This Row],[Distribution]])+ABS(Table1[[#This Row],[Warehousing]])</f>
        <v>1804.54</v>
      </c>
      <c r="S1983" s="12">
        <f>ABS(Table1[[#This Row],[Discounts]]/Table1[[#This Row],[Gross Sales]])</f>
        <v>7.978603603603604E-2</v>
      </c>
      <c r="T1983" s="17">
        <f>Table1[[#This Row],[logistics cost]]/Table1[[#This Row],[Net Sales]]</f>
        <v>4.6006955067409087E-2</v>
      </c>
      <c r="U1983" s="1">
        <f>Table1[[#This Row],[PROFIT]]/Table1[[#This Row],[Volume]]</f>
        <v>100.70650337837836</v>
      </c>
      <c r="V1983" s="1">
        <f>ABS(Table1[[#This Row],[Discounts]])</f>
        <v>3400.8</v>
      </c>
    </row>
    <row r="1984" spans="1:22" ht="21.75" customHeight="1" x14ac:dyDescent="0.3">
      <c r="A1984" s="1">
        <v>1130010</v>
      </c>
      <c r="B1984" s="1" t="s">
        <v>26</v>
      </c>
      <c r="C1984" s="1">
        <v>202505</v>
      </c>
      <c r="D1984" s="1" t="s">
        <v>27</v>
      </c>
      <c r="E1984" s="1" t="s">
        <v>28</v>
      </c>
      <c r="F1984" s="1" t="s">
        <v>29</v>
      </c>
      <c r="G1984" s="1" t="s">
        <v>36</v>
      </c>
      <c r="H1984" s="1" t="s">
        <v>37</v>
      </c>
      <c r="I1984" s="5">
        <v>266.7</v>
      </c>
      <c r="J1984" s="5">
        <v>96012</v>
      </c>
      <c r="K1984" s="5">
        <v>-11230.15</v>
      </c>
      <c r="L1984" s="5">
        <v>84781.85</v>
      </c>
      <c r="M1984" s="5">
        <v>-56185.05</v>
      </c>
      <c r="N1984" s="5">
        <v>-2640.18</v>
      </c>
      <c r="O1984" s="5">
        <v>-1027.6300000000001</v>
      </c>
      <c r="P1984" s="5">
        <f>Table1[[#This Row],[Net Sales]]+(Table1[[#This Row],[Cost of Goods Sold]]+Table1[[#This Row],[Distribution]]+Table1[[#This Row],[Warehousing]])</f>
        <v>24928.990000000005</v>
      </c>
      <c r="Q1984" s="12">
        <f>Table1[[#This Row],[PROFIT]]/Table1[[#This Row],[Net Sales]]</f>
        <v>0.29403687227867759</v>
      </c>
      <c r="R1984" s="14">
        <f>ABS(Table1[[#This Row],[Distribution]])+ABS(Table1[[#This Row],[Warehousing]])</f>
        <v>3667.81</v>
      </c>
      <c r="S1984" s="12">
        <f>ABS(Table1[[#This Row],[Discounts]]/Table1[[#This Row],[Gross Sales]])</f>
        <v>0.11696610840311628</v>
      </c>
      <c r="T1984" s="17">
        <f>Table1[[#This Row],[logistics cost]]/Table1[[#This Row],[Net Sales]]</f>
        <v>4.3261735855020855E-2</v>
      </c>
      <c r="U1984" s="1">
        <f>Table1[[#This Row],[PROFIT]]/Table1[[#This Row],[Volume]]</f>
        <v>93.472028496437972</v>
      </c>
      <c r="V1984" s="1">
        <f>ABS(Table1[[#This Row],[Discounts]])</f>
        <v>11230.15</v>
      </c>
    </row>
    <row r="1985" spans="1:22" ht="21.75" customHeight="1" x14ac:dyDescent="0.3">
      <c r="A1985" s="1">
        <v>1110020</v>
      </c>
      <c r="B1985" s="1" t="s">
        <v>41</v>
      </c>
      <c r="C1985" s="1">
        <v>202404</v>
      </c>
      <c r="D1985" s="1" t="s">
        <v>16</v>
      </c>
      <c r="E1985" s="1" t="s">
        <v>28</v>
      </c>
      <c r="F1985" s="1" t="s">
        <v>29</v>
      </c>
      <c r="G1985" s="1" t="s">
        <v>25</v>
      </c>
      <c r="H1985" s="1" t="s">
        <v>20</v>
      </c>
      <c r="I1985" s="5">
        <v>11.6</v>
      </c>
      <c r="J1985" s="5">
        <v>5220</v>
      </c>
      <c r="K1985" s="5">
        <v>-349.22</v>
      </c>
      <c r="L1985" s="5">
        <v>4870.78</v>
      </c>
      <c r="M1985" s="5">
        <v>-3279.68</v>
      </c>
      <c r="N1985" s="5">
        <v>-99</v>
      </c>
      <c r="O1985" s="5">
        <v>-82.4</v>
      </c>
      <c r="P1985" s="5">
        <f>Table1[[#This Row],[Net Sales]]+(Table1[[#This Row],[Cost of Goods Sold]]+Table1[[#This Row],[Distribution]]+Table1[[#This Row],[Warehousing]])</f>
        <v>1409.6999999999998</v>
      </c>
      <c r="Q1985" s="12">
        <f>Table1[[#This Row],[PROFIT]]/Table1[[#This Row],[Net Sales]]</f>
        <v>0.28941976439091888</v>
      </c>
      <c r="R1985" s="14">
        <f>ABS(Table1[[#This Row],[Distribution]])+ABS(Table1[[#This Row],[Warehousing]])</f>
        <v>181.4</v>
      </c>
      <c r="S1985" s="12">
        <f>ABS(Table1[[#This Row],[Discounts]]/Table1[[#This Row],[Gross Sales]])</f>
        <v>6.6900383141762457E-2</v>
      </c>
      <c r="T1985" s="17">
        <f>Table1[[#This Row],[logistics cost]]/Table1[[#This Row],[Net Sales]]</f>
        <v>3.7242495041861882E-2</v>
      </c>
      <c r="U1985" s="1">
        <f>Table1[[#This Row],[PROFIT]]/Table1[[#This Row],[Volume]]</f>
        <v>121.52586206896551</v>
      </c>
      <c r="V1985" s="1">
        <f>ABS(Table1[[#This Row],[Discounts]])</f>
        <v>349.22</v>
      </c>
    </row>
    <row r="1986" spans="1:22" ht="21.75" customHeight="1" x14ac:dyDescent="0.3">
      <c r="A1986" s="1">
        <v>1120020</v>
      </c>
      <c r="B1986" s="1" t="s">
        <v>21</v>
      </c>
      <c r="C1986" s="1">
        <v>202501</v>
      </c>
      <c r="D1986" s="1" t="s">
        <v>22</v>
      </c>
      <c r="E1986" s="1" t="s">
        <v>23</v>
      </c>
      <c r="F1986" s="1" t="s">
        <v>24</v>
      </c>
      <c r="G1986" s="1" t="s">
        <v>35</v>
      </c>
      <c r="H1986" s="1" t="s">
        <v>31</v>
      </c>
      <c r="I1986" s="5">
        <v>22.6</v>
      </c>
      <c r="J1986" s="5">
        <v>8588</v>
      </c>
      <c r="K1986" s="5">
        <v>-328.07</v>
      </c>
      <c r="L1986" s="5">
        <v>8259.93</v>
      </c>
      <c r="M1986" s="5">
        <v>-5372.88</v>
      </c>
      <c r="N1986" s="5">
        <v>-269.5</v>
      </c>
      <c r="O1986" s="5">
        <v>-138.06</v>
      </c>
      <c r="P1986" s="5">
        <f>Table1[[#This Row],[Net Sales]]+(Table1[[#This Row],[Cost of Goods Sold]]+Table1[[#This Row],[Distribution]]+Table1[[#This Row],[Warehousing]])</f>
        <v>2479.4899999999998</v>
      </c>
      <c r="Q1986" s="12">
        <f>Table1[[#This Row],[PROFIT]]/Table1[[#This Row],[Net Sales]]</f>
        <v>0.3001829313323478</v>
      </c>
      <c r="R1986" s="14">
        <f>ABS(Table1[[#This Row],[Distribution]])+ABS(Table1[[#This Row],[Warehousing]])</f>
        <v>407.56</v>
      </c>
      <c r="S1986" s="12">
        <f>ABS(Table1[[#This Row],[Discounts]]/Table1[[#This Row],[Gross Sales]])</f>
        <v>3.8200978108989286E-2</v>
      </c>
      <c r="T1986" s="17">
        <f>Table1[[#This Row],[logistics cost]]/Table1[[#This Row],[Net Sales]]</f>
        <v>4.9341822509391724E-2</v>
      </c>
      <c r="U1986" s="1">
        <f>Table1[[#This Row],[PROFIT]]/Table1[[#This Row],[Volume]]</f>
        <v>109.71194690265484</v>
      </c>
      <c r="V1986" s="1">
        <f>ABS(Table1[[#This Row],[Discounts]])</f>
        <v>328.07</v>
      </c>
    </row>
    <row r="1987" spans="1:22" ht="21.75" customHeight="1" x14ac:dyDescent="0.3">
      <c r="A1987" s="1">
        <v>1130010</v>
      </c>
      <c r="B1987" s="1" t="s">
        <v>26</v>
      </c>
      <c r="C1987" s="1">
        <v>202501</v>
      </c>
      <c r="D1987" s="1" t="s">
        <v>27</v>
      </c>
      <c r="E1987" s="1" t="s">
        <v>28</v>
      </c>
      <c r="F1987" s="1" t="s">
        <v>29</v>
      </c>
      <c r="G1987" s="1" t="s">
        <v>43</v>
      </c>
      <c r="H1987" s="1" t="s">
        <v>31</v>
      </c>
      <c r="I1987" s="5">
        <v>23.4</v>
      </c>
      <c r="J1987" s="5">
        <v>8424</v>
      </c>
      <c r="K1987" s="5">
        <v>-260.76</v>
      </c>
      <c r="L1987" s="5">
        <v>8163.24</v>
      </c>
      <c r="M1987" s="5">
        <v>-5461.78</v>
      </c>
      <c r="N1987" s="5">
        <v>-194.18</v>
      </c>
      <c r="O1987" s="5">
        <v>-112.96</v>
      </c>
      <c r="P1987" s="5">
        <f>Table1[[#This Row],[Net Sales]]+(Table1[[#This Row],[Cost of Goods Sold]]+Table1[[#This Row],[Distribution]]+Table1[[#This Row],[Warehousing]])</f>
        <v>2394.3199999999997</v>
      </c>
      <c r="Q1987" s="12">
        <f>Table1[[#This Row],[PROFIT]]/Table1[[#This Row],[Net Sales]]</f>
        <v>0.29330510924583864</v>
      </c>
      <c r="R1987" s="14">
        <f>ABS(Table1[[#This Row],[Distribution]])+ABS(Table1[[#This Row],[Warehousing]])</f>
        <v>307.14</v>
      </c>
      <c r="S1987" s="12">
        <f>ABS(Table1[[#This Row],[Discounts]]/Table1[[#This Row],[Gross Sales]])</f>
        <v>3.0954415954415955E-2</v>
      </c>
      <c r="T1987" s="17">
        <f>Table1[[#This Row],[logistics cost]]/Table1[[#This Row],[Net Sales]]</f>
        <v>3.7624766636776573E-2</v>
      </c>
      <c r="U1987" s="1">
        <f>Table1[[#This Row],[PROFIT]]/Table1[[#This Row],[Volume]]</f>
        <v>102.32136752136752</v>
      </c>
      <c r="V1987" s="1">
        <f>ABS(Table1[[#This Row],[Discounts]])</f>
        <v>260.76</v>
      </c>
    </row>
    <row r="1988" spans="1:22" ht="21.75" customHeight="1" x14ac:dyDescent="0.3">
      <c r="A1988" s="1">
        <v>1110010</v>
      </c>
      <c r="B1988" s="1" t="s">
        <v>15</v>
      </c>
      <c r="C1988" s="1">
        <v>202512</v>
      </c>
      <c r="D1988" s="1" t="s">
        <v>16</v>
      </c>
      <c r="E1988" s="1" t="s">
        <v>17</v>
      </c>
      <c r="F1988" s="1" t="s">
        <v>18</v>
      </c>
      <c r="G1988" s="1" t="s">
        <v>33</v>
      </c>
      <c r="H1988" s="1" t="s">
        <v>34</v>
      </c>
      <c r="I1988" s="5">
        <v>108.8</v>
      </c>
      <c r="J1988" s="5">
        <v>45696</v>
      </c>
      <c r="K1988" s="5">
        <v>-3956.86</v>
      </c>
      <c r="L1988" s="5">
        <v>41739.14</v>
      </c>
      <c r="M1988" s="5">
        <v>-28203.69</v>
      </c>
      <c r="N1988" s="5">
        <v>-1377.29</v>
      </c>
      <c r="O1988" s="5">
        <v>-685</v>
      </c>
      <c r="P1988" s="5">
        <f>Table1[[#This Row],[Net Sales]]+(Table1[[#This Row],[Cost of Goods Sold]]+Table1[[#This Row],[Distribution]]+Table1[[#This Row],[Warehousing]])</f>
        <v>11473.16</v>
      </c>
      <c r="Q1988" s="12">
        <f>Table1[[#This Row],[PROFIT]]/Table1[[#This Row],[Net Sales]]</f>
        <v>0.27487772867385385</v>
      </c>
      <c r="R1988" s="14">
        <f>ABS(Table1[[#This Row],[Distribution]])+ABS(Table1[[#This Row],[Warehousing]])</f>
        <v>2062.29</v>
      </c>
      <c r="S1988" s="12">
        <f>ABS(Table1[[#This Row],[Discounts]]/Table1[[#This Row],[Gross Sales]])</f>
        <v>8.6590948879551821E-2</v>
      </c>
      <c r="T1988" s="17">
        <f>Table1[[#This Row],[logistics cost]]/Table1[[#This Row],[Net Sales]]</f>
        <v>4.9409019927099597E-2</v>
      </c>
      <c r="U1988" s="1">
        <f>Table1[[#This Row],[PROFIT]]/Table1[[#This Row],[Volume]]</f>
        <v>105.45183823529412</v>
      </c>
      <c r="V1988" s="1">
        <f>ABS(Table1[[#This Row],[Discounts]])</f>
        <v>3956.86</v>
      </c>
    </row>
    <row r="1989" spans="1:22" ht="21.75" customHeight="1" x14ac:dyDescent="0.3">
      <c r="A1989" s="1">
        <v>1110010</v>
      </c>
      <c r="B1989" s="1" t="s">
        <v>15</v>
      </c>
      <c r="C1989" s="1">
        <v>202409</v>
      </c>
      <c r="D1989" s="1" t="s">
        <v>16</v>
      </c>
      <c r="E1989" s="1" t="s">
        <v>17</v>
      </c>
      <c r="F1989" s="1" t="s">
        <v>18</v>
      </c>
      <c r="G1989" s="1" t="s">
        <v>42</v>
      </c>
      <c r="H1989" s="1" t="s">
        <v>20</v>
      </c>
      <c r="I1989" s="5">
        <v>56.3</v>
      </c>
      <c r="J1989" s="5">
        <v>23646</v>
      </c>
      <c r="K1989" s="5">
        <v>-1951.56</v>
      </c>
      <c r="L1989" s="5">
        <v>21694.44</v>
      </c>
      <c r="M1989" s="5">
        <v>-14565.06</v>
      </c>
      <c r="N1989" s="5">
        <v>-712.23</v>
      </c>
      <c r="O1989" s="5">
        <v>-259.25</v>
      </c>
      <c r="P1989" s="5">
        <f>Table1[[#This Row],[Net Sales]]+(Table1[[#This Row],[Cost of Goods Sold]]+Table1[[#This Row],[Distribution]]+Table1[[#This Row],[Warehousing]])</f>
        <v>6157.9</v>
      </c>
      <c r="Q1989" s="12">
        <f>Table1[[#This Row],[PROFIT]]/Table1[[#This Row],[Net Sales]]</f>
        <v>0.28384692114661636</v>
      </c>
      <c r="R1989" s="14">
        <f>ABS(Table1[[#This Row],[Distribution]])+ABS(Table1[[#This Row],[Warehousing]])</f>
        <v>971.48</v>
      </c>
      <c r="S1989" s="12">
        <f>ABS(Table1[[#This Row],[Discounts]]/Table1[[#This Row],[Gross Sales]])</f>
        <v>8.2532352194874398E-2</v>
      </c>
      <c r="T1989" s="17">
        <f>Table1[[#This Row],[logistics cost]]/Table1[[#This Row],[Net Sales]]</f>
        <v>4.4780137214880868E-2</v>
      </c>
      <c r="U1989" s="1">
        <f>Table1[[#This Row],[PROFIT]]/Table1[[#This Row],[Volume]]</f>
        <v>109.37655417406749</v>
      </c>
      <c r="V1989" s="1">
        <f>ABS(Table1[[#This Row],[Discounts]])</f>
        <v>1951.56</v>
      </c>
    </row>
    <row r="1990" spans="1:22" ht="21.75" customHeight="1" x14ac:dyDescent="0.3">
      <c r="A1990" s="1">
        <v>1120010</v>
      </c>
      <c r="B1990" s="1" t="s">
        <v>32</v>
      </c>
      <c r="C1990" s="1">
        <v>202411</v>
      </c>
      <c r="D1990" s="1" t="s">
        <v>22</v>
      </c>
      <c r="E1990" s="1" t="s">
        <v>17</v>
      </c>
      <c r="F1990" s="1" t="s">
        <v>18</v>
      </c>
      <c r="G1990" s="1" t="s">
        <v>43</v>
      </c>
      <c r="H1990" s="1" t="s">
        <v>31</v>
      </c>
      <c r="I1990" s="5">
        <v>101.5</v>
      </c>
      <c r="J1990" s="5">
        <v>48720</v>
      </c>
      <c r="K1990" s="5">
        <v>-1744.28</v>
      </c>
      <c r="L1990" s="5">
        <v>46975.72</v>
      </c>
      <c r="M1990" s="5">
        <v>-29223.23</v>
      </c>
      <c r="N1990" s="5">
        <v>-1126.06</v>
      </c>
      <c r="O1990" s="5">
        <v>-832.92</v>
      </c>
      <c r="P1990" s="5">
        <f>Table1[[#This Row],[Net Sales]]+(Table1[[#This Row],[Cost of Goods Sold]]+Table1[[#This Row],[Distribution]]+Table1[[#This Row],[Warehousing]])</f>
        <v>15793.510000000002</v>
      </c>
      <c r="Q1990" s="12">
        <f>Table1[[#This Row],[PROFIT]]/Table1[[#This Row],[Net Sales]]</f>
        <v>0.33620581015043521</v>
      </c>
      <c r="R1990" s="14">
        <f>ABS(Table1[[#This Row],[Distribution]])+ABS(Table1[[#This Row],[Warehousing]])</f>
        <v>1958.98</v>
      </c>
      <c r="S1990" s="12">
        <f>ABS(Table1[[#This Row],[Discounts]]/Table1[[#This Row],[Gross Sales]])</f>
        <v>3.5802134646962233E-2</v>
      </c>
      <c r="T1990" s="17">
        <f>Table1[[#This Row],[logistics cost]]/Table1[[#This Row],[Net Sales]]</f>
        <v>4.170196859143404E-2</v>
      </c>
      <c r="U1990" s="1">
        <f>Table1[[#This Row],[PROFIT]]/Table1[[#This Row],[Volume]]</f>
        <v>155.60108374384239</v>
      </c>
      <c r="V1990" s="1">
        <f>ABS(Table1[[#This Row],[Discounts]])</f>
        <v>1744.28</v>
      </c>
    </row>
    <row r="1991" spans="1:22" ht="21.75" customHeight="1" x14ac:dyDescent="0.3">
      <c r="A1991" s="1">
        <v>1110010</v>
      </c>
      <c r="B1991" s="1" t="s">
        <v>15</v>
      </c>
      <c r="C1991" s="1">
        <v>202406</v>
      </c>
      <c r="D1991" s="1" t="s">
        <v>16</v>
      </c>
      <c r="E1991" s="1" t="s">
        <v>17</v>
      </c>
      <c r="F1991" s="1" t="s">
        <v>18</v>
      </c>
      <c r="G1991" s="1" t="s">
        <v>35</v>
      </c>
      <c r="H1991" s="1" t="s">
        <v>31</v>
      </c>
      <c r="I1991" s="5">
        <v>10.4</v>
      </c>
      <c r="J1991" s="5">
        <v>4368</v>
      </c>
      <c r="K1991" s="5">
        <v>-158.77000000000001</v>
      </c>
      <c r="L1991" s="5">
        <v>4209.2299999999996</v>
      </c>
      <c r="M1991" s="5">
        <v>-2680.17</v>
      </c>
      <c r="N1991" s="5">
        <v>-111.92</v>
      </c>
      <c r="O1991" s="5">
        <v>-73.33</v>
      </c>
      <c r="P1991" s="5">
        <f>Table1[[#This Row],[Net Sales]]+(Table1[[#This Row],[Cost of Goods Sold]]+Table1[[#This Row],[Distribution]]+Table1[[#This Row],[Warehousing]])</f>
        <v>1343.8099999999995</v>
      </c>
      <c r="Q1991" s="12">
        <f>Table1[[#This Row],[PROFIT]]/Table1[[#This Row],[Net Sales]]</f>
        <v>0.31925316506819529</v>
      </c>
      <c r="R1991" s="14">
        <f>ABS(Table1[[#This Row],[Distribution]])+ABS(Table1[[#This Row],[Warehousing]])</f>
        <v>185.25</v>
      </c>
      <c r="S1991" s="12">
        <f>ABS(Table1[[#This Row],[Discounts]]/Table1[[#This Row],[Gross Sales]])</f>
        <v>3.6348443223443223E-2</v>
      </c>
      <c r="T1991" s="17">
        <f>Table1[[#This Row],[logistics cost]]/Table1[[#This Row],[Net Sales]]</f>
        <v>4.4010424709507445E-2</v>
      </c>
      <c r="U1991" s="1">
        <f>Table1[[#This Row],[PROFIT]]/Table1[[#This Row],[Volume]]</f>
        <v>129.21249999999995</v>
      </c>
      <c r="V1991" s="1">
        <f>ABS(Table1[[#This Row],[Discounts]])</f>
        <v>158.77000000000001</v>
      </c>
    </row>
    <row r="1992" spans="1:22" ht="21.75" customHeight="1" x14ac:dyDescent="0.3">
      <c r="A1992" s="1">
        <v>1120020</v>
      </c>
      <c r="B1992" s="1" t="s">
        <v>21</v>
      </c>
      <c r="C1992" s="1">
        <v>202411</v>
      </c>
      <c r="D1992" s="1" t="s">
        <v>22</v>
      </c>
      <c r="E1992" s="1" t="s">
        <v>23</v>
      </c>
      <c r="F1992" s="1" t="s">
        <v>24</v>
      </c>
      <c r="G1992" s="1" t="s">
        <v>30</v>
      </c>
      <c r="H1992" s="1" t="s">
        <v>31</v>
      </c>
      <c r="I1992" s="5">
        <v>12.1</v>
      </c>
      <c r="J1992" s="5">
        <v>4598</v>
      </c>
      <c r="K1992" s="5">
        <v>-155.32</v>
      </c>
      <c r="L1992" s="5">
        <v>4442.68</v>
      </c>
      <c r="M1992" s="5">
        <v>-2870.66</v>
      </c>
      <c r="N1992" s="5">
        <v>-175.26</v>
      </c>
      <c r="O1992" s="5">
        <v>-74.12</v>
      </c>
      <c r="P1992" s="5">
        <f>Table1[[#This Row],[Net Sales]]+(Table1[[#This Row],[Cost of Goods Sold]]+Table1[[#This Row],[Distribution]]+Table1[[#This Row],[Warehousing]])</f>
        <v>1322.6400000000003</v>
      </c>
      <c r="Q1992" s="12">
        <f>Table1[[#This Row],[PROFIT]]/Table1[[#This Row],[Net Sales]]</f>
        <v>0.29771219174012087</v>
      </c>
      <c r="R1992" s="14">
        <f>ABS(Table1[[#This Row],[Distribution]])+ABS(Table1[[#This Row],[Warehousing]])</f>
        <v>249.38</v>
      </c>
      <c r="S1992" s="12">
        <f>ABS(Table1[[#This Row],[Discounts]]/Table1[[#This Row],[Gross Sales]])</f>
        <v>3.3779904306220097E-2</v>
      </c>
      <c r="T1992" s="17">
        <f>Table1[[#This Row],[logistics cost]]/Table1[[#This Row],[Net Sales]]</f>
        <v>5.6132784715532062E-2</v>
      </c>
      <c r="U1992" s="1">
        <f>Table1[[#This Row],[PROFIT]]/Table1[[#This Row],[Volume]]</f>
        <v>109.30909090909094</v>
      </c>
      <c r="V1992" s="1">
        <f>ABS(Table1[[#This Row],[Discounts]])</f>
        <v>155.32</v>
      </c>
    </row>
    <row r="1993" spans="1:22" ht="21.75" customHeight="1" x14ac:dyDescent="0.3">
      <c r="A1993" s="1">
        <v>1120020</v>
      </c>
      <c r="B1993" s="1" t="s">
        <v>21</v>
      </c>
      <c r="C1993" s="1">
        <v>202403</v>
      </c>
      <c r="D1993" s="1" t="s">
        <v>22</v>
      </c>
      <c r="E1993" s="1" t="s">
        <v>23</v>
      </c>
      <c r="F1993" s="1" t="s">
        <v>24</v>
      </c>
      <c r="G1993" s="1" t="s">
        <v>33</v>
      </c>
      <c r="H1993" s="1" t="s">
        <v>34</v>
      </c>
      <c r="I1993" s="5">
        <v>53.3</v>
      </c>
      <c r="J1993" s="5">
        <v>20254</v>
      </c>
      <c r="K1993" s="5">
        <v>-1811.1</v>
      </c>
      <c r="L1993" s="5">
        <v>18442.900000000001</v>
      </c>
      <c r="M1993" s="5">
        <v>-12448.37</v>
      </c>
      <c r="N1993" s="5">
        <v>-479.18</v>
      </c>
      <c r="O1993" s="5">
        <v>-200.39</v>
      </c>
      <c r="P1993" s="5">
        <f>Table1[[#This Row],[Net Sales]]+(Table1[[#This Row],[Cost of Goods Sold]]+Table1[[#This Row],[Distribution]]+Table1[[#This Row],[Warehousing]])</f>
        <v>5314.9600000000009</v>
      </c>
      <c r="Q1993" s="12">
        <f>Table1[[#This Row],[PROFIT]]/Table1[[#This Row],[Net Sales]]</f>
        <v>0.28818461304892401</v>
      </c>
      <c r="R1993" s="14">
        <f>ABS(Table1[[#This Row],[Distribution]])+ABS(Table1[[#This Row],[Warehousing]])</f>
        <v>679.56999999999994</v>
      </c>
      <c r="S1993" s="12">
        <f>ABS(Table1[[#This Row],[Discounts]]/Table1[[#This Row],[Gross Sales]])</f>
        <v>8.9419373950824527E-2</v>
      </c>
      <c r="T1993" s="17">
        <f>Table1[[#This Row],[logistics cost]]/Table1[[#This Row],[Net Sales]]</f>
        <v>3.6847242028097527E-2</v>
      </c>
      <c r="U1993" s="1">
        <f>Table1[[#This Row],[PROFIT]]/Table1[[#This Row],[Volume]]</f>
        <v>99.717823639774878</v>
      </c>
      <c r="V1993" s="1">
        <f>ABS(Table1[[#This Row],[Discounts]])</f>
        <v>1811.1</v>
      </c>
    </row>
    <row r="1994" spans="1:22" ht="21.75" customHeight="1" x14ac:dyDescent="0.3">
      <c r="A1994" s="1">
        <v>1110010</v>
      </c>
      <c r="B1994" s="1" t="s">
        <v>15</v>
      </c>
      <c r="C1994" s="1">
        <v>202401</v>
      </c>
      <c r="D1994" s="1" t="s">
        <v>16</v>
      </c>
      <c r="E1994" s="1" t="s">
        <v>17</v>
      </c>
      <c r="F1994" s="1" t="s">
        <v>18</v>
      </c>
      <c r="G1994" s="1" t="s">
        <v>39</v>
      </c>
      <c r="H1994" s="1" t="s">
        <v>37</v>
      </c>
      <c r="I1994" s="5">
        <v>251.9</v>
      </c>
      <c r="J1994" s="5">
        <v>105798</v>
      </c>
      <c r="K1994" s="5">
        <v>-10756.08</v>
      </c>
      <c r="L1994" s="5">
        <v>95041.919999999998</v>
      </c>
      <c r="M1994" s="5">
        <v>-59499.5</v>
      </c>
      <c r="N1994" s="5">
        <v>-3068.18</v>
      </c>
      <c r="O1994" s="5">
        <v>-1827.08</v>
      </c>
      <c r="P1994" s="5">
        <f>Table1[[#This Row],[Net Sales]]+(Table1[[#This Row],[Cost of Goods Sold]]+Table1[[#This Row],[Distribution]]+Table1[[#This Row],[Warehousing]])</f>
        <v>30647.159999999996</v>
      </c>
      <c r="Q1994" s="12">
        <f>Table1[[#This Row],[PROFIT]]/Table1[[#This Row],[Net Sales]]</f>
        <v>0.32245939475970181</v>
      </c>
      <c r="R1994" s="14">
        <f>ABS(Table1[[#This Row],[Distribution]])+ABS(Table1[[#This Row],[Warehousing]])</f>
        <v>4895.26</v>
      </c>
      <c r="S1994" s="12">
        <f>ABS(Table1[[#This Row],[Discounts]]/Table1[[#This Row],[Gross Sales]])</f>
        <v>0.10166619406794079</v>
      </c>
      <c r="T1994" s="17">
        <f>Table1[[#This Row],[logistics cost]]/Table1[[#This Row],[Net Sales]]</f>
        <v>5.1506324788051422E-2</v>
      </c>
      <c r="U1994" s="1">
        <f>Table1[[#This Row],[PROFIT]]/Table1[[#This Row],[Volume]]</f>
        <v>121.66399364827311</v>
      </c>
      <c r="V1994" s="1">
        <f>ABS(Table1[[#This Row],[Discounts]])</f>
        <v>10756.08</v>
      </c>
    </row>
    <row r="1995" spans="1:22" ht="21.75" customHeight="1" x14ac:dyDescent="0.3">
      <c r="A1995" s="1">
        <v>1130010</v>
      </c>
      <c r="B1995" s="1" t="s">
        <v>26</v>
      </c>
      <c r="C1995" s="1">
        <v>202402</v>
      </c>
      <c r="D1995" s="1" t="s">
        <v>27</v>
      </c>
      <c r="E1995" s="1" t="s">
        <v>28</v>
      </c>
      <c r="F1995" s="1" t="s">
        <v>29</v>
      </c>
      <c r="G1995" s="1" t="s">
        <v>40</v>
      </c>
      <c r="H1995" s="1" t="s">
        <v>34</v>
      </c>
      <c r="I1995" s="5">
        <v>180.7</v>
      </c>
      <c r="J1995" s="5">
        <v>65052</v>
      </c>
      <c r="K1995" s="5">
        <v>-4583</v>
      </c>
      <c r="L1995" s="5">
        <v>60469</v>
      </c>
      <c r="M1995" s="5">
        <v>-40295.35</v>
      </c>
      <c r="N1995" s="5">
        <v>-2128.7600000000002</v>
      </c>
      <c r="O1995" s="5">
        <v>-864.64</v>
      </c>
      <c r="P1995" s="5">
        <f>Table1[[#This Row],[Net Sales]]+(Table1[[#This Row],[Cost of Goods Sold]]+Table1[[#This Row],[Distribution]]+Table1[[#This Row],[Warehousing]])</f>
        <v>17180.25</v>
      </c>
      <c r="Q1995" s="12">
        <f>Table1[[#This Row],[PROFIT]]/Table1[[#This Row],[Net Sales]]</f>
        <v>0.28411665481486381</v>
      </c>
      <c r="R1995" s="14">
        <f>ABS(Table1[[#This Row],[Distribution]])+ABS(Table1[[#This Row],[Warehousing]])</f>
        <v>2993.4</v>
      </c>
      <c r="S1995" s="12">
        <f>ABS(Table1[[#This Row],[Discounts]]/Table1[[#This Row],[Gross Sales]])</f>
        <v>7.0451331242698145E-2</v>
      </c>
      <c r="T1995" s="17">
        <f>Table1[[#This Row],[logistics cost]]/Table1[[#This Row],[Net Sales]]</f>
        <v>4.9503051150176128E-2</v>
      </c>
      <c r="U1995" s="1">
        <f>Table1[[#This Row],[PROFIT]]/Table1[[#This Row],[Volume]]</f>
        <v>95.076092971776433</v>
      </c>
      <c r="V1995" s="1">
        <f>ABS(Table1[[#This Row],[Discounts]])</f>
        <v>4583</v>
      </c>
    </row>
    <row r="1996" spans="1:22" ht="21.75" customHeight="1" x14ac:dyDescent="0.3">
      <c r="A1996" s="1">
        <v>1130010</v>
      </c>
      <c r="B1996" s="1" t="s">
        <v>26</v>
      </c>
      <c r="C1996" s="1">
        <v>202506</v>
      </c>
      <c r="D1996" s="1" t="s">
        <v>27</v>
      </c>
      <c r="E1996" s="1" t="s">
        <v>28</v>
      </c>
      <c r="F1996" s="1" t="s">
        <v>29</v>
      </c>
      <c r="G1996" s="1" t="s">
        <v>39</v>
      </c>
      <c r="H1996" s="1" t="s">
        <v>37</v>
      </c>
      <c r="I1996" s="5">
        <v>85.2</v>
      </c>
      <c r="J1996" s="5">
        <v>30672</v>
      </c>
      <c r="K1996" s="5">
        <v>-3109.28</v>
      </c>
      <c r="L1996" s="5">
        <v>27562.720000000001</v>
      </c>
      <c r="M1996" s="5">
        <v>-18027.34</v>
      </c>
      <c r="N1996" s="5">
        <v>-894.04</v>
      </c>
      <c r="O1996" s="5">
        <v>-319.54000000000002</v>
      </c>
      <c r="P1996" s="5">
        <f>Table1[[#This Row],[Net Sales]]+(Table1[[#This Row],[Cost of Goods Sold]]+Table1[[#This Row],[Distribution]]+Table1[[#This Row],[Warehousing]])</f>
        <v>8321.7999999999993</v>
      </c>
      <c r="Q1996" s="12">
        <f>Table1[[#This Row],[PROFIT]]/Table1[[#This Row],[Net Sales]]</f>
        <v>0.30192230665188335</v>
      </c>
      <c r="R1996" s="14">
        <f>ABS(Table1[[#This Row],[Distribution]])+ABS(Table1[[#This Row],[Warehousing]])</f>
        <v>1213.58</v>
      </c>
      <c r="S1996" s="12">
        <f>ABS(Table1[[#This Row],[Discounts]]/Table1[[#This Row],[Gross Sales]])</f>
        <v>0.10137193531559729</v>
      </c>
      <c r="T1996" s="17">
        <f>Table1[[#This Row],[logistics cost]]/Table1[[#This Row],[Net Sales]]</f>
        <v>4.4029761939315126E-2</v>
      </c>
      <c r="U1996" s="1">
        <f>Table1[[#This Row],[PROFIT]]/Table1[[#This Row],[Volume]]</f>
        <v>97.673708920187778</v>
      </c>
      <c r="V1996" s="1">
        <f>ABS(Table1[[#This Row],[Discounts]])</f>
        <v>3109.28</v>
      </c>
    </row>
    <row r="1997" spans="1:22" ht="21.75" customHeight="1" x14ac:dyDescent="0.3">
      <c r="A1997" s="1">
        <v>1130010</v>
      </c>
      <c r="B1997" s="1" t="s">
        <v>26</v>
      </c>
      <c r="C1997" s="1">
        <v>202505</v>
      </c>
      <c r="D1997" s="1" t="s">
        <v>27</v>
      </c>
      <c r="E1997" s="1" t="s">
        <v>28</v>
      </c>
      <c r="F1997" s="1" t="s">
        <v>29</v>
      </c>
      <c r="G1997" s="1" t="s">
        <v>30</v>
      </c>
      <c r="H1997" s="1" t="s">
        <v>31</v>
      </c>
      <c r="I1997" s="5">
        <v>35.700000000000003</v>
      </c>
      <c r="J1997" s="5">
        <v>12852</v>
      </c>
      <c r="K1997" s="5">
        <v>-368.45</v>
      </c>
      <c r="L1997" s="5">
        <v>12483.55</v>
      </c>
      <c r="M1997" s="5">
        <v>-8155.82</v>
      </c>
      <c r="N1997" s="5">
        <v>-473.8</v>
      </c>
      <c r="O1997" s="5">
        <v>-195.46</v>
      </c>
      <c r="P1997" s="5">
        <f>Table1[[#This Row],[Net Sales]]+(Table1[[#This Row],[Cost of Goods Sold]]+Table1[[#This Row],[Distribution]]+Table1[[#This Row],[Warehousing]])</f>
        <v>3658.4700000000012</v>
      </c>
      <c r="Q1997" s="12">
        <f>Table1[[#This Row],[PROFIT]]/Table1[[#This Row],[Net Sales]]</f>
        <v>0.29306327126498483</v>
      </c>
      <c r="R1997" s="14">
        <f>ABS(Table1[[#This Row],[Distribution]])+ABS(Table1[[#This Row],[Warehousing]])</f>
        <v>669.26</v>
      </c>
      <c r="S1997" s="12">
        <f>ABS(Table1[[#This Row],[Discounts]]/Table1[[#This Row],[Gross Sales]])</f>
        <v>2.8668689698101463E-2</v>
      </c>
      <c r="T1997" s="17">
        <f>Table1[[#This Row],[logistics cost]]/Table1[[#This Row],[Net Sales]]</f>
        <v>5.3611352539942564E-2</v>
      </c>
      <c r="U1997" s="1">
        <f>Table1[[#This Row],[PROFIT]]/Table1[[#This Row],[Volume]]</f>
        <v>102.47815126050422</v>
      </c>
      <c r="V1997" s="1">
        <f>ABS(Table1[[#This Row],[Discounts]])</f>
        <v>368.45</v>
      </c>
    </row>
    <row r="1998" spans="1:22" ht="21.75" customHeight="1" x14ac:dyDescent="0.3">
      <c r="A1998" s="1">
        <v>1120020</v>
      </c>
      <c r="B1998" s="1" t="s">
        <v>21</v>
      </c>
      <c r="C1998" s="1">
        <v>202403</v>
      </c>
      <c r="D1998" s="1" t="s">
        <v>22</v>
      </c>
      <c r="E1998" s="1" t="s">
        <v>23</v>
      </c>
      <c r="F1998" s="1" t="s">
        <v>24</v>
      </c>
      <c r="G1998" s="1" t="s">
        <v>43</v>
      </c>
      <c r="H1998" s="1" t="s">
        <v>31</v>
      </c>
      <c r="I1998" s="5">
        <v>50</v>
      </c>
      <c r="J1998" s="5">
        <v>19000</v>
      </c>
      <c r="K1998" s="5">
        <v>-520.98</v>
      </c>
      <c r="L1998" s="5">
        <v>18479.02</v>
      </c>
      <c r="M1998" s="5">
        <v>-12112.66</v>
      </c>
      <c r="N1998" s="5">
        <v>-436.33</v>
      </c>
      <c r="O1998" s="5">
        <v>-268.60000000000002</v>
      </c>
      <c r="P1998" s="5">
        <f>Table1[[#This Row],[Net Sales]]+(Table1[[#This Row],[Cost of Goods Sold]]+Table1[[#This Row],[Distribution]]+Table1[[#This Row],[Warehousing]])</f>
        <v>5661.43</v>
      </c>
      <c r="Q1998" s="12">
        <f>Table1[[#This Row],[PROFIT]]/Table1[[#This Row],[Net Sales]]</f>
        <v>0.30637068415965785</v>
      </c>
      <c r="R1998" s="14">
        <f>ABS(Table1[[#This Row],[Distribution]])+ABS(Table1[[#This Row],[Warehousing]])</f>
        <v>704.93000000000006</v>
      </c>
      <c r="S1998" s="12">
        <f>ABS(Table1[[#This Row],[Discounts]]/Table1[[#This Row],[Gross Sales]])</f>
        <v>2.742E-2</v>
      </c>
      <c r="T1998" s="17">
        <f>Table1[[#This Row],[logistics cost]]/Table1[[#This Row],[Net Sales]]</f>
        <v>3.8147585748594892E-2</v>
      </c>
      <c r="U1998" s="1">
        <f>Table1[[#This Row],[PROFIT]]/Table1[[#This Row],[Volume]]</f>
        <v>113.2286</v>
      </c>
      <c r="V1998" s="1">
        <f>ABS(Table1[[#This Row],[Discounts]])</f>
        <v>520.98</v>
      </c>
    </row>
    <row r="1999" spans="1:22" ht="21.75" customHeight="1" x14ac:dyDescent="0.3">
      <c r="A1999" s="1">
        <v>1110010</v>
      </c>
      <c r="B1999" s="1" t="s">
        <v>15</v>
      </c>
      <c r="C1999" s="1">
        <v>202401</v>
      </c>
      <c r="D1999" s="1" t="s">
        <v>16</v>
      </c>
      <c r="E1999" s="1" t="s">
        <v>17</v>
      </c>
      <c r="F1999" s="1" t="s">
        <v>18</v>
      </c>
      <c r="G1999" s="1" t="s">
        <v>35</v>
      </c>
      <c r="H1999" s="1" t="s">
        <v>31</v>
      </c>
      <c r="I1999" s="5">
        <v>86.3</v>
      </c>
      <c r="J1999" s="5">
        <v>36246</v>
      </c>
      <c r="K1999" s="5">
        <v>-896.54</v>
      </c>
      <c r="L1999" s="5">
        <v>35349.46</v>
      </c>
      <c r="M1999" s="5">
        <v>-21963.91</v>
      </c>
      <c r="N1999" s="5">
        <v>-768.48</v>
      </c>
      <c r="O1999" s="5">
        <v>-506.07</v>
      </c>
      <c r="P1999" s="5">
        <f>Table1[[#This Row],[Net Sales]]+(Table1[[#This Row],[Cost of Goods Sold]]+Table1[[#This Row],[Distribution]]+Table1[[#This Row],[Warehousing]])</f>
        <v>12111</v>
      </c>
      <c r="Q1999" s="12">
        <f>Table1[[#This Row],[PROFIT]]/Table1[[#This Row],[Net Sales]]</f>
        <v>0.34260777958135713</v>
      </c>
      <c r="R1999" s="14">
        <f>ABS(Table1[[#This Row],[Distribution]])+ABS(Table1[[#This Row],[Warehousing]])</f>
        <v>1274.55</v>
      </c>
      <c r="S1999" s="12">
        <f>ABS(Table1[[#This Row],[Discounts]]/Table1[[#This Row],[Gross Sales]])</f>
        <v>2.4734867295701592E-2</v>
      </c>
      <c r="T1999" s="17">
        <f>Table1[[#This Row],[logistics cost]]/Table1[[#This Row],[Net Sales]]</f>
        <v>3.6055713439469797E-2</v>
      </c>
      <c r="U1999" s="1">
        <f>Table1[[#This Row],[PROFIT]]/Table1[[#This Row],[Volume]]</f>
        <v>140.33603707995366</v>
      </c>
      <c r="V1999" s="1">
        <f>ABS(Table1[[#This Row],[Discounts]])</f>
        <v>896.54</v>
      </c>
    </row>
    <row r="2000" spans="1:22" ht="21.75" customHeight="1" x14ac:dyDescent="0.3">
      <c r="A2000" s="1">
        <v>1120010</v>
      </c>
      <c r="B2000" s="1" t="s">
        <v>32</v>
      </c>
      <c r="C2000" s="1">
        <v>202505</v>
      </c>
      <c r="D2000" s="1" t="s">
        <v>22</v>
      </c>
      <c r="E2000" s="1" t="s">
        <v>17</v>
      </c>
      <c r="F2000" s="1" t="s">
        <v>18</v>
      </c>
      <c r="G2000" s="1" t="s">
        <v>43</v>
      </c>
      <c r="H2000" s="1" t="s">
        <v>31</v>
      </c>
      <c r="I2000" s="5">
        <v>73.5</v>
      </c>
      <c r="J2000" s="5">
        <v>35280</v>
      </c>
      <c r="K2000" s="5">
        <v>-1291.98</v>
      </c>
      <c r="L2000" s="5">
        <v>33988.019999999997</v>
      </c>
      <c r="M2000" s="5">
        <v>-21453.45</v>
      </c>
      <c r="N2000" s="5">
        <v>-689.75</v>
      </c>
      <c r="O2000" s="5">
        <v>-672.21</v>
      </c>
      <c r="P2000" s="5">
        <f>Table1[[#This Row],[Net Sales]]+(Table1[[#This Row],[Cost of Goods Sold]]+Table1[[#This Row],[Distribution]]+Table1[[#This Row],[Warehousing]])</f>
        <v>11172.609999999997</v>
      </c>
      <c r="Q2000" s="12">
        <f>Table1[[#This Row],[PROFIT]]/Table1[[#This Row],[Net Sales]]</f>
        <v>0.32872200263504603</v>
      </c>
      <c r="R2000" s="14">
        <f>ABS(Table1[[#This Row],[Distribution]])+ABS(Table1[[#This Row],[Warehousing]])</f>
        <v>1361.96</v>
      </c>
      <c r="S2000" s="12">
        <f>ABS(Table1[[#This Row],[Discounts]]/Table1[[#This Row],[Gross Sales]])</f>
        <v>3.662074829931973E-2</v>
      </c>
      <c r="T2000" s="17">
        <f>Table1[[#This Row],[logistics cost]]/Table1[[#This Row],[Net Sales]]</f>
        <v>4.0071766463595115E-2</v>
      </c>
      <c r="U2000" s="1">
        <f>Table1[[#This Row],[PROFIT]]/Table1[[#This Row],[Volume]]</f>
        <v>152.00829931972785</v>
      </c>
      <c r="V2000" s="1">
        <f>ABS(Table1[[#This Row],[Discounts]])</f>
        <v>1291.98</v>
      </c>
    </row>
    <row r="2001" spans="1:22" ht="21.75" customHeight="1" x14ac:dyDescent="0.3">
      <c r="A2001" s="1">
        <v>1130010</v>
      </c>
      <c r="B2001" s="1" t="s">
        <v>26</v>
      </c>
      <c r="C2001" s="1">
        <v>202405</v>
      </c>
      <c r="D2001" s="1" t="s">
        <v>27</v>
      </c>
      <c r="E2001" s="1" t="s">
        <v>28</v>
      </c>
      <c r="F2001" s="1" t="s">
        <v>29</v>
      </c>
      <c r="G2001" s="1" t="s">
        <v>19</v>
      </c>
      <c r="H2001" s="1" t="s">
        <v>20</v>
      </c>
      <c r="I2001" s="5">
        <v>113.5</v>
      </c>
      <c r="J2001" s="5">
        <v>40860</v>
      </c>
      <c r="K2001" s="5">
        <v>-3412.58</v>
      </c>
      <c r="L2001" s="5">
        <v>37447.42</v>
      </c>
      <c r="M2001" s="5">
        <v>-24028.98</v>
      </c>
      <c r="N2001" s="5">
        <v>-1131.28</v>
      </c>
      <c r="O2001" s="5">
        <v>-738.28</v>
      </c>
      <c r="P2001" s="5">
        <f>Table1[[#This Row],[Net Sales]]+(Table1[[#This Row],[Cost of Goods Sold]]+Table1[[#This Row],[Distribution]]+Table1[[#This Row],[Warehousing]])</f>
        <v>11548.880000000001</v>
      </c>
      <c r="Q2001" s="12">
        <f>Table1[[#This Row],[PROFIT]]/Table1[[#This Row],[Net Sales]]</f>
        <v>0.30840255483555346</v>
      </c>
      <c r="R2001" s="14">
        <f>ABS(Table1[[#This Row],[Distribution]])+ABS(Table1[[#This Row],[Warehousing]])</f>
        <v>1869.56</v>
      </c>
      <c r="S2001" s="12">
        <f>ABS(Table1[[#This Row],[Discounts]]/Table1[[#This Row],[Gross Sales]])</f>
        <v>8.3518844836025452E-2</v>
      </c>
      <c r="T2001" s="17">
        <f>Table1[[#This Row],[logistics cost]]/Table1[[#This Row],[Net Sales]]</f>
        <v>4.9924934748508711E-2</v>
      </c>
      <c r="U2001" s="1">
        <f>Table1[[#This Row],[PROFIT]]/Table1[[#This Row],[Volume]]</f>
        <v>101.75224669603526</v>
      </c>
      <c r="V2001" s="1">
        <f>ABS(Table1[[#This Row],[Discounts]])</f>
        <v>3412.58</v>
      </c>
    </row>
    <row r="2002" spans="1:22" ht="21.75" customHeight="1" x14ac:dyDescent="0.3">
      <c r="A2002" s="1">
        <v>1110010</v>
      </c>
      <c r="B2002" s="1" t="s">
        <v>15</v>
      </c>
      <c r="C2002" s="1">
        <v>202503</v>
      </c>
      <c r="D2002" s="1" t="s">
        <v>16</v>
      </c>
      <c r="E2002" s="1" t="s">
        <v>17</v>
      </c>
      <c r="F2002" s="1" t="s">
        <v>18</v>
      </c>
      <c r="G2002" s="1" t="s">
        <v>35</v>
      </c>
      <c r="H2002" s="1" t="s">
        <v>31</v>
      </c>
      <c r="I2002" s="5">
        <v>42</v>
      </c>
      <c r="J2002" s="5">
        <v>17640</v>
      </c>
      <c r="K2002" s="5">
        <v>-384.63</v>
      </c>
      <c r="L2002" s="5">
        <v>17255.37</v>
      </c>
      <c r="M2002" s="5">
        <v>-11472.7</v>
      </c>
      <c r="N2002" s="5">
        <v>-513.62</v>
      </c>
      <c r="O2002" s="5">
        <v>-239</v>
      </c>
      <c r="P2002" s="5">
        <f>Table1[[#This Row],[Net Sales]]+(Table1[[#This Row],[Cost of Goods Sold]]+Table1[[#This Row],[Distribution]]+Table1[[#This Row],[Warehousing]])</f>
        <v>5030.0499999999975</v>
      </c>
      <c r="Q2002" s="12">
        <f>Table1[[#This Row],[PROFIT]]/Table1[[#This Row],[Net Sales]]</f>
        <v>0.29150635425377708</v>
      </c>
      <c r="R2002" s="14">
        <f>ABS(Table1[[#This Row],[Distribution]])+ABS(Table1[[#This Row],[Warehousing]])</f>
        <v>752.62</v>
      </c>
      <c r="S2002" s="12">
        <f>ABS(Table1[[#This Row],[Discounts]]/Table1[[#This Row],[Gross Sales]])</f>
        <v>2.1804421768707484E-2</v>
      </c>
      <c r="T2002" s="17">
        <f>Table1[[#This Row],[logistics cost]]/Table1[[#This Row],[Net Sales]]</f>
        <v>4.3616566900622822E-2</v>
      </c>
      <c r="U2002" s="1">
        <f>Table1[[#This Row],[PROFIT]]/Table1[[#This Row],[Volume]]</f>
        <v>119.76309523809518</v>
      </c>
      <c r="V2002" s="1">
        <f>ABS(Table1[[#This Row],[Discounts]])</f>
        <v>384.63</v>
      </c>
    </row>
    <row r="2003" spans="1:22" ht="21.75" customHeight="1" x14ac:dyDescent="0.3">
      <c r="A2003" s="1">
        <v>1110020</v>
      </c>
      <c r="B2003" s="1" t="s">
        <v>41</v>
      </c>
      <c r="C2003" s="1">
        <v>202506</v>
      </c>
      <c r="D2003" s="1" t="s">
        <v>16</v>
      </c>
      <c r="E2003" s="1" t="s">
        <v>28</v>
      </c>
      <c r="F2003" s="1" t="s">
        <v>29</v>
      </c>
      <c r="G2003" s="1" t="s">
        <v>25</v>
      </c>
      <c r="H2003" s="1" t="s">
        <v>20</v>
      </c>
      <c r="I2003" s="5">
        <v>84</v>
      </c>
      <c r="J2003" s="5">
        <v>37800</v>
      </c>
      <c r="K2003" s="5">
        <v>-3214.65</v>
      </c>
      <c r="L2003" s="5">
        <v>34585.35</v>
      </c>
      <c r="M2003" s="5">
        <v>-22587.19</v>
      </c>
      <c r="N2003" s="5">
        <v>-885.61</v>
      </c>
      <c r="O2003" s="5">
        <v>-556.32000000000005</v>
      </c>
      <c r="P2003" s="5">
        <f>Table1[[#This Row],[Net Sales]]+(Table1[[#This Row],[Cost of Goods Sold]]+Table1[[#This Row],[Distribution]]+Table1[[#This Row],[Warehousing]])</f>
        <v>10556.23</v>
      </c>
      <c r="Q2003" s="12">
        <f>Table1[[#This Row],[PROFIT]]/Table1[[#This Row],[Net Sales]]</f>
        <v>0.30522258702022675</v>
      </c>
      <c r="R2003" s="14">
        <f>ABS(Table1[[#This Row],[Distribution]])+ABS(Table1[[#This Row],[Warehousing]])</f>
        <v>1441.93</v>
      </c>
      <c r="S2003" s="12">
        <f>ABS(Table1[[#This Row],[Discounts]]/Table1[[#This Row],[Gross Sales]])</f>
        <v>8.5043650793650796E-2</v>
      </c>
      <c r="T2003" s="17">
        <f>Table1[[#This Row],[logistics cost]]/Table1[[#This Row],[Net Sales]]</f>
        <v>4.169193025370569E-2</v>
      </c>
      <c r="U2003" s="1">
        <f>Table1[[#This Row],[PROFIT]]/Table1[[#This Row],[Volume]]</f>
        <v>125.66940476190476</v>
      </c>
      <c r="V2003" s="1">
        <f>ABS(Table1[[#This Row],[Discounts]])</f>
        <v>3214.65</v>
      </c>
    </row>
    <row r="2004" spans="1:22" ht="21.75" customHeight="1" x14ac:dyDescent="0.3">
      <c r="A2004" s="1">
        <v>1130010</v>
      </c>
      <c r="B2004" s="1" t="s">
        <v>26</v>
      </c>
      <c r="C2004" s="1">
        <v>202502</v>
      </c>
      <c r="D2004" s="1" t="s">
        <v>27</v>
      </c>
      <c r="E2004" s="1" t="s">
        <v>28</v>
      </c>
      <c r="F2004" s="1" t="s">
        <v>29</v>
      </c>
      <c r="G2004" s="1" t="s">
        <v>30</v>
      </c>
      <c r="H2004" s="1" t="s">
        <v>31</v>
      </c>
      <c r="I2004" s="5">
        <v>39.299999999999997</v>
      </c>
      <c r="J2004" s="5">
        <v>14148</v>
      </c>
      <c r="K2004" s="5">
        <v>-329</v>
      </c>
      <c r="L2004" s="5">
        <v>13819</v>
      </c>
      <c r="M2004" s="5">
        <v>-9067.8799999999992</v>
      </c>
      <c r="N2004" s="5">
        <v>-408.36</v>
      </c>
      <c r="O2004" s="5">
        <v>-208.97</v>
      </c>
      <c r="P2004" s="5">
        <f>Table1[[#This Row],[Net Sales]]+(Table1[[#This Row],[Cost of Goods Sold]]+Table1[[#This Row],[Distribution]]+Table1[[#This Row],[Warehousing]])</f>
        <v>4133.7900000000009</v>
      </c>
      <c r="Q2004" s="12">
        <f>Table1[[#This Row],[PROFIT]]/Table1[[#This Row],[Net Sales]]</f>
        <v>0.29913814313626175</v>
      </c>
      <c r="R2004" s="14">
        <f>ABS(Table1[[#This Row],[Distribution]])+ABS(Table1[[#This Row],[Warehousing]])</f>
        <v>617.33000000000004</v>
      </c>
      <c r="S2004" s="12">
        <f>ABS(Table1[[#This Row],[Discounts]]/Table1[[#This Row],[Gross Sales]])</f>
        <v>2.3254170200735086E-2</v>
      </c>
      <c r="T2004" s="17">
        <f>Table1[[#This Row],[logistics cost]]/Table1[[#This Row],[Net Sales]]</f>
        <v>4.4672552283088501E-2</v>
      </c>
      <c r="U2004" s="1">
        <f>Table1[[#This Row],[PROFIT]]/Table1[[#This Row],[Volume]]</f>
        <v>105.18549618320614</v>
      </c>
      <c r="V2004" s="1">
        <f>ABS(Table1[[#This Row],[Discounts]])</f>
        <v>329</v>
      </c>
    </row>
    <row r="2005" spans="1:22" ht="21.75" customHeight="1" x14ac:dyDescent="0.3">
      <c r="A2005" s="1">
        <v>1110010</v>
      </c>
      <c r="B2005" s="1" t="s">
        <v>15</v>
      </c>
      <c r="C2005" s="1">
        <v>202511</v>
      </c>
      <c r="D2005" s="1" t="s">
        <v>16</v>
      </c>
      <c r="E2005" s="1" t="s">
        <v>17</v>
      </c>
      <c r="F2005" s="1" t="s">
        <v>18</v>
      </c>
      <c r="G2005" s="1" t="s">
        <v>30</v>
      </c>
      <c r="H2005" s="1" t="s">
        <v>31</v>
      </c>
      <c r="I2005" s="5">
        <v>107</v>
      </c>
      <c r="J2005" s="5">
        <v>44940</v>
      </c>
      <c r="K2005" s="5">
        <v>-1719.78</v>
      </c>
      <c r="L2005" s="5">
        <v>43220.22</v>
      </c>
      <c r="M2005" s="5">
        <v>-27482.01</v>
      </c>
      <c r="N2005" s="5">
        <v>-1496.64</v>
      </c>
      <c r="O2005" s="5">
        <v>-547.34</v>
      </c>
      <c r="P2005" s="5">
        <f>Table1[[#This Row],[Net Sales]]+(Table1[[#This Row],[Cost of Goods Sold]]+Table1[[#This Row],[Distribution]]+Table1[[#This Row],[Warehousing]])</f>
        <v>13694.230000000003</v>
      </c>
      <c r="Q2005" s="12">
        <f>Table1[[#This Row],[PROFIT]]/Table1[[#This Row],[Net Sales]]</f>
        <v>0.31684776245933044</v>
      </c>
      <c r="R2005" s="14">
        <f>ABS(Table1[[#This Row],[Distribution]])+ABS(Table1[[#This Row],[Warehousing]])</f>
        <v>2043.98</v>
      </c>
      <c r="S2005" s="12">
        <f>ABS(Table1[[#This Row],[Discounts]]/Table1[[#This Row],[Gross Sales]])</f>
        <v>3.8268357810413885E-2</v>
      </c>
      <c r="T2005" s="17">
        <f>Table1[[#This Row],[logistics cost]]/Table1[[#This Row],[Net Sales]]</f>
        <v>4.7292216467199839E-2</v>
      </c>
      <c r="U2005" s="1">
        <f>Table1[[#This Row],[PROFIT]]/Table1[[#This Row],[Volume]]</f>
        <v>127.98345794392526</v>
      </c>
      <c r="V2005" s="1">
        <f>ABS(Table1[[#This Row],[Discounts]])</f>
        <v>1719.78</v>
      </c>
    </row>
    <row r="2006" spans="1:22" ht="21.75" customHeight="1" x14ac:dyDescent="0.3">
      <c r="A2006" s="1">
        <v>1110020</v>
      </c>
      <c r="B2006" s="1" t="s">
        <v>41</v>
      </c>
      <c r="C2006" s="1">
        <v>202510</v>
      </c>
      <c r="D2006" s="1" t="s">
        <v>16</v>
      </c>
      <c r="E2006" s="1" t="s">
        <v>28</v>
      </c>
      <c r="F2006" s="1" t="s">
        <v>29</v>
      </c>
      <c r="G2006" s="1" t="s">
        <v>19</v>
      </c>
      <c r="H2006" s="1" t="s">
        <v>20</v>
      </c>
      <c r="I2006" s="5">
        <v>42.3</v>
      </c>
      <c r="J2006" s="5">
        <v>19035</v>
      </c>
      <c r="K2006" s="5">
        <v>-1419.69</v>
      </c>
      <c r="L2006" s="5">
        <v>17615.310000000001</v>
      </c>
      <c r="M2006" s="5">
        <v>-11804.03</v>
      </c>
      <c r="N2006" s="5">
        <v>-464.68</v>
      </c>
      <c r="O2006" s="5">
        <v>-313.45999999999998</v>
      </c>
      <c r="P2006" s="5">
        <f>Table1[[#This Row],[Net Sales]]+(Table1[[#This Row],[Cost of Goods Sold]]+Table1[[#This Row],[Distribution]]+Table1[[#This Row],[Warehousing]])</f>
        <v>5033.1400000000012</v>
      </c>
      <c r="Q2006" s="12">
        <f>Table1[[#This Row],[PROFIT]]/Table1[[#This Row],[Net Sales]]</f>
        <v>0.285725315081029</v>
      </c>
      <c r="R2006" s="14">
        <f>ABS(Table1[[#This Row],[Distribution]])+ABS(Table1[[#This Row],[Warehousing]])</f>
        <v>778.14</v>
      </c>
      <c r="S2006" s="12">
        <f>ABS(Table1[[#This Row],[Discounts]]/Table1[[#This Row],[Gross Sales]])</f>
        <v>7.4583136327817184E-2</v>
      </c>
      <c r="T2006" s="17">
        <f>Table1[[#This Row],[logistics cost]]/Table1[[#This Row],[Net Sales]]</f>
        <v>4.4174073575770162E-2</v>
      </c>
      <c r="U2006" s="1">
        <f>Table1[[#This Row],[PROFIT]]/Table1[[#This Row],[Volume]]</f>
        <v>118.98676122931445</v>
      </c>
      <c r="V2006" s="1">
        <f>ABS(Table1[[#This Row],[Discounts]])</f>
        <v>1419.69</v>
      </c>
    </row>
    <row r="2007" spans="1:22" ht="21.75" customHeight="1" x14ac:dyDescent="0.3">
      <c r="A2007" s="1">
        <v>1110020</v>
      </c>
      <c r="B2007" s="1" t="s">
        <v>41</v>
      </c>
      <c r="C2007" s="1">
        <v>202405</v>
      </c>
      <c r="D2007" s="1" t="s">
        <v>16</v>
      </c>
      <c r="E2007" s="1" t="s">
        <v>28</v>
      </c>
      <c r="F2007" s="1" t="s">
        <v>29</v>
      </c>
      <c r="G2007" s="1" t="s">
        <v>38</v>
      </c>
      <c r="H2007" s="1" t="s">
        <v>20</v>
      </c>
      <c r="I2007" s="5">
        <v>102.9</v>
      </c>
      <c r="J2007" s="5">
        <v>46305</v>
      </c>
      <c r="K2007" s="5">
        <v>-3288.35</v>
      </c>
      <c r="L2007" s="5">
        <v>43016.65</v>
      </c>
      <c r="M2007" s="5">
        <v>-28813.85</v>
      </c>
      <c r="N2007" s="5">
        <v>-1471.43</v>
      </c>
      <c r="O2007" s="5">
        <v>-437.94</v>
      </c>
      <c r="P2007" s="5">
        <f>Table1[[#This Row],[Net Sales]]+(Table1[[#This Row],[Cost of Goods Sold]]+Table1[[#This Row],[Distribution]]+Table1[[#This Row],[Warehousing]])</f>
        <v>12293.430000000004</v>
      </c>
      <c r="Q2007" s="12">
        <f>Table1[[#This Row],[PROFIT]]/Table1[[#This Row],[Net Sales]]</f>
        <v>0.28578306306976492</v>
      </c>
      <c r="R2007" s="14">
        <f>ABS(Table1[[#This Row],[Distribution]])+ABS(Table1[[#This Row],[Warehousing]])</f>
        <v>1909.3700000000001</v>
      </c>
      <c r="S2007" s="12">
        <f>ABS(Table1[[#This Row],[Discounts]]/Table1[[#This Row],[Gross Sales]])</f>
        <v>7.1015009178274482E-2</v>
      </c>
      <c r="T2007" s="17">
        <f>Table1[[#This Row],[logistics cost]]/Table1[[#This Row],[Net Sales]]</f>
        <v>4.4386766519475603E-2</v>
      </c>
      <c r="U2007" s="1">
        <f>Table1[[#This Row],[PROFIT]]/Table1[[#This Row],[Volume]]</f>
        <v>119.46967930029157</v>
      </c>
      <c r="V2007" s="1">
        <f>ABS(Table1[[#This Row],[Discounts]])</f>
        <v>3288.35</v>
      </c>
    </row>
    <row r="2008" spans="1:22" ht="21.75" customHeight="1" x14ac:dyDescent="0.3">
      <c r="A2008" s="1">
        <v>1110010</v>
      </c>
      <c r="B2008" s="1" t="s">
        <v>15</v>
      </c>
      <c r="C2008" s="1">
        <v>202408</v>
      </c>
      <c r="D2008" s="1" t="s">
        <v>16</v>
      </c>
      <c r="E2008" s="1" t="s">
        <v>17</v>
      </c>
      <c r="F2008" s="1" t="s">
        <v>18</v>
      </c>
      <c r="G2008" s="1" t="s">
        <v>42</v>
      </c>
      <c r="H2008" s="1" t="s">
        <v>20</v>
      </c>
      <c r="I2008" s="5">
        <v>111.8</v>
      </c>
      <c r="J2008" s="5">
        <v>46956</v>
      </c>
      <c r="K2008" s="5">
        <v>-4083.03</v>
      </c>
      <c r="L2008" s="5">
        <v>42872.97</v>
      </c>
      <c r="M2008" s="5">
        <v>-27635.94</v>
      </c>
      <c r="N2008" s="5">
        <v>-1672.59</v>
      </c>
      <c r="O2008" s="5">
        <v>-625.66999999999996</v>
      </c>
      <c r="P2008" s="5">
        <f>Table1[[#This Row],[Net Sales]]+(Table1[[#This Row],[Cost of Goods Sold]]+Table1[[#This Row],[Distribution]]+Table1[[#This Row],[Warehousing]])</f>
        <v>12938.770000000004</v>
      </c>
      <c r="Q2008" s="12">
        <f>Table1[[#This Row],[PROFIT]]/Table1[[#This Row],[Net Sales]]</f>
        <v>0.3017931811115489</v>
      </c>
      <c r="R2008" s="14">
        <f>ABS(Table1[[#This Row],[Distribution]])+ABS(Table1[[#This Row],[Warehousing]])</f>
        <v>2298.2599999999998</v>
      </c>
      <c r="S2008" s="12">
        <f>ABS(Table1[[#This Row],[Discounts]]/Table1[[#This Row],[Gross Sales]])</f>
        <v>8.6954382826475857E-2</v>
      </c>
      <c r="T2008" s="17">
        <f>Table1[[#This Row],[logistics cost]]/Table1[[#This Row],[Net Sales]]</f>
        <v>5.3606269871203226E-2</v>
      </c>
      <c r="U2008" s="1">
        <f>Table1[[#This Row],[PROFIT]]/Table1[[#This Row],[Volume]]</f>
        <v>115.73139534883725</v>
      </c>
      <c r="V2008" s="1">
        <f>ABS(Table1[[#This Row],[Discounts]])</f>
        <v>4083.03</v>
      </c>
    </row>
    <row r="2009" spans="1:22" ht="21.75" customHeight="1" x14ac:dyDescent="0.3">
      <c r="A2009" s="1">
        <v>1110020</v>
      </c>
      <c r="B2009" s="1" t="s">
        <v>41</v>
      </c>
      <c r="C2009" s="1">
        <v>202504</v>
      </c>
      <c r="D2009" s="1" t="s">
        <v>16</v>
      </c>
      <c r="E2009" s="1" t="s">
        <v>28</v>
      </c>
      <c r="F2009" s="1" t="s">
        <v>29</v>
      </c>
      <c r="G2009" s="1" t="s">
        <v>39</v>
      </c>
      <c r="H2009" s="1" t="s">
        <v>37</v>
      </c>
      <c r="I2009" s="5">
        <v>298</v>
      </c>
      <c r="J2009" s="5">
        <v>134100</v>
      </c>
      <c r="K2009" s="5">
        <v>-13426.62</v>
      </c>
      <c r="L2009" s="5">
        <v>120673.38</v>
      </c>
      <c r="M2009" s="5">
        <v>-81475.350000000006</v>
      </c>
      <c r="N2009" s="5">
        <v>-3888.16</v>
      </c>
      <c r="O2009" s="5">
        <v>-2277.62</v>
      </c>
      <c r="P2009" s="5">
        <f>Table1[[#This Row],[Net Sales]]+(Table1[[#This Row],[Cost of Goods Sold]]+Table1[[#This Row],[Distribution]]+Table1[[#This Row],[Warehousing]])</f>
        <v>33032.25</v>
      </c>
      <c r="Q2009" s="12">
        <f>Table1[[#This Row],[PROFIT]]/Table1[[#This Row],[Net Sales]]</f>
        <v>0.27373269895978714</v>
      </c>
      <c r="R2009" s="14">
        <f>ABS(Table1[[#This Row],[Distribution]])+ABS(Table1[[#This Row],[Warehousing]])</f>
        <v>6165.78</v>
      </c>
      <c r="S2009" s="12">
        <f>ABS(Table1[[#This Row],[Discounts]]/Table1[[#This Row],[Gross Sales]])</f>
        <v>0.10012393736017898</v>
      </c>
      <c r="T2009" s="17">
        <f>Table1[[#This Row],[logistics cost]]/Table1[[#This Row],[Net Sales]]</f>
        <v>5.109478163286716E-2</v>
      </c>
      <c r="U2009" s="1">
        <f>Table1[[#This Row],[PROFIT]]/Table1[[#This Row],[Volume]]</f>
        <v>110.84647651006712</v>
      </c>
      <c r="V2009" s="1">
        <f>ABS(Table1[[#This Row],[Discounts]])</f>
        <v>13426.62</v>
      </c>
    </row>
    <row r="2010" spans="1:22" ht="21.75" customHeight="1" x14ac:dyDescent="0.3">
      <c r="A2010" s="1">
        <v>1120010</v>
      </c>
      <c r="B2010" s="1" t="s">
        <v>32</v>
      </c>
      <c r="C2010" s="1">
        <v>202403</v>
      </c>
      <c r="D2010" s="1" t="s">
        <v>22</v>
      </c>
      <c r="E2010" s="1" t="s">
        <v>17</v>
      </c>
      <c r="F2010" s="1" t="s">
        <v>18</v>
      </c>
      <c r="G2010" s="1" t="s">
        <v>25</v>
      </c>
      <c r="H2010" s="1" t="s">
        <v>20</v>
      </c>
      <c r="I2010" s="5">
        <v>63.4</v>
      </c>
      <c r="J2010" s="5">
        <v>30432</v>
      </c>
      <c r="K2010" s="5">
        <v>-2421.12</v>
      </c>
      <c r="L2010" s="5">
        <v>28010.880000000001</v>
      </c>
      <c r="M2010" s="5">
        <v>-18900.2</v>
      </c>
      <c r="N2010" s="5">
        <v>-849.69</v>
      </c>
      <c r="O2010" s="5">
        <v>-325.18</v>
      </c>
      <c r="P2010" s="5">
        <f>Table1[[#This Row],[Net Sales]]+(Table1[[#This Row],[Cost of Goods Sold]]+Table1[[#This Row],[Distribution]]+Table1[[#This Row],[Warehousing]])</f>
        <v>7935.8100000000013</v>
      </c>
      <c r="Q2010" s="12">
        <f>Table1[[#This Row],[PROFIT]]/Table1[[#This Row],[Net Sales]]</f>
        <v>0.2833116988827199</v>
      </c>
      <c r="R2010" s="14">
        <f>ABS(Table1[[#This Row],[Distribution]])+ABS(Table1[[#This Row],[Warehousing]])</f>
        <v>1174.8700000000001</v>
      </c>
      <c r="S2010" s="12">
        <f>ABS(Table1[[#This Row],[Discounts]]/Table1[[#This Row],[Gross Sales]])</f>
        <v>7.9558359621451094E-2</v>
      </c>
      <c r="T2010" s="17">
        <f>Table1[[#This Row],[logistics cost]]/Table1[[#This Row],[Net Sales]]</f>
        <v>4.1943344871706999E-2</v>
      </c>
      <c r="U2010" s="1">
        <f>Table1[[#This Row],[PROFIT]]/Table1[[#This Row],[Volume]]</f>
        <v>125.17050473186123</v>
      </c>
      <c r="V2010" s="1">
        <f>ABS(Table1[[#This Row],[Discounts]])</f>
        <v>2421.12</v>
      </c>
    </row>
    <row r="2011" spans="1:22" ht="21.75" customHeight="1" x14ac:dyDescent="0.3">
      <c r="A2011" s="1">
        <v>1120010</v>
      </c>
      <c r="B2011" s="1" t="s">
        <v>32</v>
      </c>
      <c r="C2011" s="1">
        <v>202403</v>
      </c>
      <c r="D2011" s="1" t="s">
        <v>22</v>
      </c>
      <c r="E2011" s="1" t="s">
        <v>17</v>
      </c>
      <c r="F2011" s="1" t="s">
        <v>18</v>
      </c>
      <c r="G2011" s="1" t="s">
        <v>30</v>
      </c>
      <c r="H2011" s="1" t="s">
        <v>31</v>
      </c>
      <c r="I2011" s="5">
        <v>25</v>
      </c>
      <c r="J2011" s="5">
        <v>12000</v>
      </c>
      <c r="K2011" s="5">
        <v>-340.72</v>
      </c>
      <c r="L2011" s="5">
        <v>11659.28</v>
      </c>
      <c r="M2011" s="5">
        <v>-7501.22</v>
      </c>
      <c r="N2011" s="5">
        <v>-450.97</v>
      </c>
      <c r="O2011" s="5">
        <v>-224.35</v>
      </c>
      <c r="P2011" s="5">
        <f>Table1[[#This Row],[Net Sales]]+(Table1[[#This Row],[Cost of Goods Sold]]+Table1[[#This Row],[Distribution]]+Table1[[#This Row],[Warehousing]])</f>
        <v>3482.74</v>
      </c>
      <c r="Q2011" s="12">
        <f>Table1[[#This Row],[PROFIT]]/Table1[[#This Row],[Net Sales]]</f>
        <v>0.29870969733980141</v>
      </c>
      <c r="R2011" s="14">
        <f>ABS(Table1[[#This Row],[Distribution]])+ABS(Table1[[#This Row],[Warehousing]])</f>
        <v>675.32</v>
      </c>
      <c r="S2011" s="12">
        <f>ABS(Table1[[#This Row],[Discounts]]/Table1[[#This Row],[Gross Sales]])</f>
        <v>2.8393333333333336E-2</v>
      </c>
      <c r="T2011" s="17">
        <f>Table1[[#This Row],[logistics cost]]/Table1[[#This Row],[Net Sales]]</f>
        <v>5.7921243850392136E-2</v>
      </c>
      <c r="U2011" s="1">
        <f>Table1[[#This Row],[PROFIT]]/Table1[[#This Row],[Volume]]</f>
        <v>139.30959999999999</v>
      </c>
      <c r="V2011" s="1">
        <f>ABS(Table1[[#This Row],[Discounts]])</f>
        <v>340.72</v>
      </c>
    </row>
    <row r="2012" spans="1:22" ht="21.75" customHeight="1" x14ac:dyDescent="0.3">
      <c r="A2012" s="1">
        <v>1120010</v>
      </c>
      <c r="B2012" s="1" t="s">
        <v>32</v>
      </c>
      <c r="C2012" s="1">
        <v>202403</v>
      </c>
      <c r="D2012" s="1" t="s">
        <v>22</v>
      </c>
      <c r="E2012" s="1" t="s">
        <v>17</v>
      </c>
      <c r="F2012" s="1" t="s">
        <v>18</v>
      </c>
      <c r="G2012" s="1" t="s">
        <v>42</v>
      </c>
      <c r="H2012" s="1" t="s">
        <v>20</v>
      </c>
      <c r="I2012" s="5">
        <v>16.5</v>
      </c>
      <c r="J2012" s="5">
        <v>7920</v>
      </c>
      <c r="K2012" s="5">
        <v>-558.70000000000005</v>
      </c>
      <c r="L2012" s="5">
        <v>7361.3</v>
      </c>
      <c r="M2012" s="5">
        <v>-4812.43</v>
      </c>
      <c r="N2012" s="5">
        <v>-249.99</v>
      </c>
      <c r="O2012" s="5">
        <v>-143.46</v>
      </c>
      <c r="P2012" s="5">
        <f>Table1[[#This Row],[Net Sales]]+(Table1[[#This Row],[Cost of Goods Sold]]+Table1[[#This Row],[Distribution]]+Table1[[#This Row],[Warehousing]])</f>
        <v>2155.42</v>
      </c>
      <c r="Q2012" s="12">
        <f>Table1[[#This Row],[PROFIT]]/Table1[[#This Row],[Net Sales]]</f>
        <v>0.29280426011709887</v>
      </c>
      <c r="R2012" s="14">
        <f>ABS(Table1[[#This Row],[Distribution]])+ABS(Table1[[#This Row],[Warehousing]])</f>
        <v>393.45000000000005</v>
      </c>
      <c r="S2012" s="12">
        <f>ABS(Table1[[#This Row],[Discounts]]/Table1[[#This Row],[Gross Sales]])</f>
        <v>7.0542929292929296E-2</v>
      </c>
      <c r="T2012" s="17">
        <f>Table1[[#This Row],[logistics cost]]/Table1[[#This Row],[Net Sales]]</f>
        <v>5.344843981361988E-2</v>
      </c>
      <c r="U2012" s="1">
        <f>Table1[[#This Row],[PROFIT]]/Table1[[#This Row],[Volume]]</f>
        <v>130.63151515151515</v>
      </c>
      <c r="V2012" s="1">
        <f>ABS(Table1[[#This Row],[Discounts]])</f>
        <v>558.70000000000005</v>
      </c>
    </row>
    <row r="2013" spans="1:22" ht="21.75" customHeight="1" x14ac:dyDescent="0.3">
      <c r="A2013" s="1">
        <v>1110010</v>
      </c>
      <c r="B2013" s="1" t="s">
        <v>15</v>
      </c>
      <c r="C2013" s="1">
        <v>202401</v>
      </c>
      <c r="D2013" s="1" t="s">
        <v>16</v>
      </c>
      <c r="E2013" s="1" t="s">
        <v>17</v>
      </c>
      <c r="F2013" s="1" t="s">
        <v>18</v>
      </c>
      <c r="G2013" s="1" t="s">
        <v>19</v>
      </c>
      <c r="H2013" s="1" t="s">
        <v>20</v>
      </c>
      <c r="I2013" s="5">
        <v>77.099999999999994</v>
      </c>
      <c r="J2013" s="5">
        <v>32382</v>
      </c>
      <c r="K2013" s="5">
        <v>-2762.68</v>
      </c>
      <c r="L2013" s="5">
        <v>29619.32</v>
      </c>
      <c r="M2013" s="5">
        <v>-19938.38</v>
      </c>
      <c r="N2013" s="5">
        <v>-657.08</v>
      </c>
      <c r="O2013" s="5">
        <v>-537.97</v>
      </c>
      <c r="P2013" s="5">
        <f>Table1[[#This Row],[Net Sales]]+(Table1[[#This Row],[Cost of Goods Sold]]+Table1[[#This Row],[Distribution]]+Table1[[#This Row],[Warehousing]])</f>
        <v>8485.8899999999958</v>
      </c>
      <c r="Q2013" s="12">
        <f>Table1[[#This Row],[PROFIT]]/Table1[[#This Row],[Net Sales]]</f>
        <v>0.28649847464425232</v>
      </c>
      <c r="R2013" s="14">
        <f>ABS(Table1[[#This Row],[Distribution]])+ABS(Table1[[#This Row],[Warehousing]])</f>
        <v>1195.0500000000002</v>
      </c>
      <c r="S2013" s="12">
        <f>ABS(Table1[[#This Row],[Discounts]]/Table1[[#This Row],[Gross Sales]])</f>
        <v>8.5315298622691618E-2</v>
      </c>
      <c r="T2013" s="17">
        <f>Table1[[#This Row],[logistics cost]]/Table1[[#This Row],[Net Sales]]</f>
        <v>4.0346976230379368E-2</v>
      </c>
      <c r="U2013" s="1">
        <f>Table1[[#This Row],[PROFIT]]/Table1[[#This Row],[Volume]]</f>
        <v>110.06342412451357</v>
      </c>
      <c r="V2013" s="1">
        <f>ABS(Table1[[#This Row],[Discounts]])</f>
        <v>2762.68</v>
      </c>
    </row>
    <row r="2014" spans="1:22" ht="21.75" customHeight="1" x14ac:dyDescent="0.3">
      <c r="A2014" s="1">
        <v>1110010</v>
      </c>
      <c r="B2014" s="1" t="s">
        <v>15</v>
      </c>
      <c r="C2014" s="1">
        <v>202502</v>
      </c>
      <c r="D2014" s="1" t="s">
        <v>16</v>
      </c>
      <c r="E2014" s="1" t="s">
        <v>17</v>
      </c>
      <c r="F2014" s="1" t="s">
        <v>18</v>
      </c>
      <c r="G2014" s="1" t="s">
        <v>33</v>
      </c>
      <c r="H2014" s="1" t="s">
        <v>34</v>
      </c>
      <c r="I2014" s="5">
        <v>70.2</v>
      </c>
      <c r="J2014" s="5">
        <v>29484</v>
      </c>
      <c r="K2014" s="5">
        <v>-2842.36</v>
      </c>
      <c r="L2014" s="5">
        <v>26641.64</v>
      </c>
      <c r="M2014" s="5">
        <v>-17706.89</v>
      </c>
      <c r="N2014" s="5">
        <v>-654.01</v>
      </c>
      <c r="O2014" s="5">
        <v>-484.06</v>
      </c>
      <c r="P2014" s="5">
        <f>Table1[[#This Row],[Net Sales]]+(Table1[[#This Row],[Cost of Goods Sold]]+Table1[[#This Row],[Distribution]]+Table1[[#This Row],[Warehousing]])</f>
        <v>7796.68</v>
      </c>
      <c r="Q2014" s="12">
        <f>Table1[[#This Row],[PROFIT]]/Table1[[#This Row],[Net Sales]]</f>
        <v>0.29265015216780949</v>
      </c>
      <c r="R2014" s="14">
        <f>ABS(Table1[[#This Row],[Distribution]])+ABS(Table1[[#This Row],[Warehousing]])</f>
        <v>1138.07</v>
      </c>
      <c r="S2014" s="12">
        <f>ABS(Table1[[#This Row],[Discounts]]/Table1[[#This Row],[Gross Sales]])</f>
        <v>9.6403473070139745E-2</v>
      </c>
      <c r="T2014" s="17">
        <f>Table1[[#This Row],[logistics cost]]/Table1[[#This Row],[Net Sales]]</f>
        <v>4.2717715576068141E-2</v>
      </c>
      <c r="U2014" s="1">
        <f>Table1[[#This Row],[PROFIT]]/Table1[[#This Row],[Volume]]</f>
        <v>111.06381766381766</v>
      </c>
      <c r="V2014" s="1">
        <f>ABS(Table1[[#This Row],[Discounts]])</f>
        <v>2842.36</v>
      </c>
    </row>
    <row r="2015" spans="1:22" ht="21.75" customHeight="1" x14ac:dyDescent="0.3">
      <c r="A2015" s="1">
        <v>1120020</v>
      </c>
      <c r="B2015" s="1" t="s">
        <v>21</v>
      </c>
      <c r="C2015" s="1">
        <v>202407</v>
      </c>
      <c r="D2015" s="1" t="s">
        <v>22</v>
      </c>
      <c r="E2015" s="1" t="s">
        <v>23</v>
      </c>
      <c r="F2015" s="1" t="s">
        <v>24</v>
      </c>
      <c r="G2015" s="1" t="s">
        <v>38</v>
      </c>
      <c r="H2015" s="1" t="s">
        <v>20</v>
      </c>
      <c r="I2015" s="5">
        <v>14.8</v>
      </c>
      <c r="J2015" s="5">
        <v>5624</v>
      </c>
      <c r="K2015" s="5">
        <v>-415.45</v>
      </c>
      <c r="L2015" s="5">
        <v>5208.55</v>
      </c>
      <c r="M2015" s="5">
        <v>-3482.33</v>
      </c>
      <c r="N2015" s="5">
        <v>-166.01</v>
      </c>
      <c r="O2015" s="5">
        <v>-87.53</v>
      </c>
      <c r="P2015" s="5">
        <f>Table1[[#This Row],[Net Sales]]+(Table1[[#This Row],[Cost of Goods Sold]]+Table1[[#This Row],[Distribution]]+Table1[[#This Row],[Warehousing]])</f>
        <v>1472.6799999999998</v>
      </c>
      <c r="Q2015" s="12">
        <f>Table1[[#This Row],[PROFIT]]/Table1[[#This Row],[Net Sales]]</f>
        <v>0.28274279789960732</v>
      </c>
      <c r="R2015" s="14">
        <f>ABS(Table1[[#This Row],[Distribution]])+ABS(Table1[[#This Row],[Warehousing]])</f>
        <v>253.54</v>
      </c>
      <c r="S2015" s="12">
        <f>ABS(Table1[[#This Row],[Discounts]]/Table1[[#This Row],[Gross Sales]])</f>
        <v>7.3870910384068275E-2</v>
      </c>
      <c r="T2015" s="17">
        <f>Table1[[#This Row],[logistics cost]]/Table1[[#This Row],[Net Sales]]</f>
        <v>4.8677655009551603E-2</v>
      </c>
      <c r="U2015" s="1">
        <f>Table1[[#This Row],[PROFIT]]/Table1[[#This Row],[Volume]]</f>
        <v>99.505405405405384</v>
      </c>
      <c r="V2015" s="1">
        <f>ABS(Table1[[#This Row],[Discounts]])</f>
        <v>415.45</v>
      </c>
    </row>
    <row r="2016" spans="1:22" ht="21.75" customHeight="1" x14ac:dyDescent="0.3">
      <c r="A2016" s="1">
        <v>1110010</v>
      </c>
      <c r="B2016" s="1" t="s">
        <v>15</v>
      </c>
      <c r="C2016" s="1">
        <v>202511</v>
      </c>
      <c r="D2016" s="1" t="s">
        <v>16</v>
      </c>
      <c r="E2016" s="1" t="s">
        <v>17</v>
      </c>
      <c r="F2016" s="1" t="s">
        <v>18</v>
      </c>
      <c r="G2016" s="1" t="s">
        <v>35</v>
      </c>
      <c r="H2016" s="1" t="s">
        <v>31</v>
      </c>
      <c r="I2016" s="5">
        <v>101.3</v>
      </c>
      <c r="J2016" s="5">
        <v>42546</v>
      </c>
      <c r="K2016" s="5">
        <v>-1407.12</v>
      </c>
      <c r="L2016" s="5">
        <v>41138.879999999997</v>
      </c>
      <c r="M2016" s="5">
        <v>-27671.47</v>
      </c>
      <c r="N2016" s="5">
        <v>-1295.05</v>
      </c>
      <c r="O2016" s="5">
        <v>-539.85</v>
      </c>
      <c r="P2016" s="5">
        <f>Table1[[#This Row],[Net Sales]]+(Table1[[#This Row],[Cost of Goods Sold]]+Table1[[#This Row],[Distribution]]+Table1[[#This Row],[Warehousing]])</f>
        <v>11632.509999999998</v>
      </c>
      <c r="Q2016" s="12">
        <f>Table1[[#This Row],[PROFIT]]/Table1[[#This Row],[Net Sales]]</f>
        <v>0.28276195171088758</v>
      </c>
      <c r="R2016" s="14">
        <f>ABS(Table1[[#This Row],[Distribution]])+ABS(Table1[[#This Row],[Warehousing]])</f>
        <v>1834.9</v>
      </c>
      <c r="S2016" s="12">
        <f>ABS(Table1[[#This Row],[Discounts]]/Table1[[#This Row],[Gross Sales]])</f>
        <v>3.3072909321675358E-2</v>
      </c>
      <c r="T2016" s="17">
        <f>Table1[[#This Row],[logistics cost]]/Table1[[#This Row],[Net Sales]]</f>
        <v>4.4602575471184444E-2</v>
      </c>
      <c r="U2016" s="1">
        <f>Table1[[#This Row],[PROFIT]]/Table1[[#This Row],[Volume]]</f>
        <v>114.83228035538005</v>
      </c>
      <c r="V2016" s="1">
        <f>ABS(Table1[[#This Row],[Discounts]])</f>
        <v>1407.12</v>
      </c>
    </row>
    <row r="2017" spans="1:22" ht="21.75" customHeight="1" x14ac:dyDescent="0.3">
      <c r="A2017" s="1">
        <v>1120010</v>
      </c>
      <c r="B2017" s="1" t="s">
        <v>32</v>
      </c>
      <c r="C2017" s="1">
        <v>202509</v>
      </c>
      <c r="D2017" s="1" t="s">
        <v>22</v>
      </c>
      <c r="E2017" s="1" t="s">
        <v>17</v>
      </c>
      <c r="F2017" s="1" t="s">
        <v>18</v>
      </c>
      <c r="G2017" s="1" t="s">
        <v>33</v>
      </c>
      <c r="H2017" s="1" t="s">
        <v>34</v>
      </c>
      <c r="I2017" s="5">
        <v>85.2</v>
      </c>
      <c r="J2017" s="5">
        <v>40896</v>
      </c>
      <c r="K2017" s="5">
        <v>-3558.96</v>
      </c>
      <c r="L2017" s="5">
        <v>37337.040000000001</v>
      </c>
      <c r="M2017" s="5">
        <v>-24198.12</v>
      </c>
      <c r="N2017" s="5">
        <v>-1189.6300000000001</v>
      </c>
      <c r="O2017" s="5">
        <v>-587.34</v>
      </c>
      <c r="P2017" s="5">
        <f>Table1[[#This Row],[Net Sales]]+(Table1[[#This Row],[Cost of Goods Sold]]+Table1[[#This Row],[Distribution]]+Table1[[#This Row],[Warehousing]])</f>
        <v>11361.95</v>
      </c>
      <c r="Q2017" s="12">
        <f>Table1[[#This Row],[PROFIT]]/Table1[[#This Row],[Net Sales]]</f>
        <v>0.30430773301793607</v>
      </c>
      <c r="R2017" s="14">
        <f>ABS(Table1[[#This Row],[Distribution]])+ABS(Table1[[#This Row],[Warehousing]])</f>
        <v>1776.9700000000003</v>
      </c>
      <c r="S2017" s="12">
        <f>ABS(Table1[[#This Row],[Discounts]]/Table1[[#This Row],[Gross Sales]])</f>
        <v>8.7024647887323947E-2</v>
      </c>
      <c r="T2017" s="17">
        <f>Table1[[#This Row],[logistics cost]]/Table1[[#This Row],[Net Sales]]</f>
        <v>4.759268544051698E-2</v>
      </c>
      <c r="U2017" s="1">
        <f>Table1[[#This Row],[PROFIT]]/Table1[[#This Row],[Volume]]</f>
        <v>133.35622065727699</v>
      </c>
      <c r="V2017" s="1">
        <f>ABS(Table1[[#This Row],[Discounts]])</f>
        <v>3558.96</v>
      </c>
    </row>
    <row r="2018" spans="1:22" ht="21.75" customHeight="1" x14ac:dyDescent="0.3">
      <c r="A2018" s="1">
        <v>1120020</v>
      </c>
      <c r="B2018" s="1" t="s">
        <v>21</v>
      </c>
      <c r="C2018" s="1">
        <v>202508</v>
      </c>
      <c r="D2018" s="1" t="s">
        <v>22</v>
      </c>
      <c r="E2018" s="1" t="s">
        <v>23</v>
      </c>
      <c r="F2018" s="1" t="s">
        <v>24</v>
      </c>
      <c r="G2018" s="1" t="s">
        <v>33</v>
      </c>
      <c r="H2018" s="1" t="s">
        <v>34</v>
      </c>
      <c r="I2018" s="5">
        <v>114.3</v>
      </c>
      <c r="J2018" s="5">
        <v>43434</v>
      </c>
      <c r="K2018" s="5">
        <v>-4286.78</v>
      </c>
      <c r="L2018" s="5">
        <v>39147.22</v>
      </c>
      <c r="M2018" s="5">
        <v>-26070.46</v>
      </c>
      <c r="N2018" s="5">
        <v>-1106.6300000000001</v>
      </c>
      <c r="O2018" s="5">
        <v>-678.3</v>
      </c>
      <c r="P2018" s="5">
        <f>Table1[[#This Row],[Net Sales]]+(Table1[[#This Row],[Cost of Goods Sold]]+Table1[[#This Row],[Distribution]]+Table1[[#This Row],[Warehousing]])</f>
        <v>11291.830000000002</v>
      </c>
      <c r="Q2018" s="12">
        <f>Table1[[#This Row],[PROFIT]]/Table1[[#This Row],[Net Sales]]</f>
        <v>0.28844525869269905</v>
      </c>
      <c r="R2018" s="14">
        <f>ABS(Table1[[#This Row],[Distribution]])+ABS(Table1[[#This Row],[Warehousing]])</f>
        <v>1784.93</v>
      </c>
      <c r="S2018" s="12">
        <f>ABS(Table1[[#This Row],[Discounts]]/Table1[[#This Row],[Gross Sales]])</f>
        <v>9.869641294838144E-2</v>
      </c>
      <c r="T2018" s="17">
        <f>Table1[[#This Row],[logistics cost]]/Table1[[#This Row],[Net Sales]]</f>
        <v>4.5595319412208582E-2</v>
      </c>
      <c r="U2018" s="1">
        <f>Table1[[#This Row],[PROFIT]]/Table1[[#This Row],[Volume]]</f>
        <v>98.791163604549453</v>
      </c>
      <c r="V2018" s="1">
        <f>ABS(Table1[[#This Row],[Discounts]])</f>
        <v>4286.78</v>
      </c>
    </row>
    <row r="2019" spans="1:22" ht="21.75" customHeight="1" x14ac:dyDescent="0.3">
      <c r="A2019" s="1">
        <v>1130010</v>
      </c>
      <c r="B2019" s="1" t="s">
        <v>26</v>
      </c>
      <c r="C2019" s="1">
        <v>202407</v>
      </c>
      <c r="D2019" s="1" t="s">
        <v>27</v>
      </c>
      <c r="E2019" s="1" t="s">
        <v>28</v>
      </c>
      <c r="F2019" s="1" t="s">
        <v>29</v>
      </c>
      <c r="G2019" s="1" t="s">
        <v>39</v>
      </c>
      <c r="H2019" s="1" t="s">
        <v>37</v>
      </c>
      <c r="I2019" s="5">
        <v>251.2</v>
      </c>
      <c r="J2019" s="5">
        <v>90432</v>
      </c>
      <c r="K2019" s="5">
        <v>-10167.950000000001</v>
      </c>
      <c r="L2019" s="5">
        <v>80264.05</v>
      </c>
      <c r="M2019" s="5">
        <v>-50161.7</v>
      </c>
      <c r="N2019" s="5">
        <v>-3052.76</v>
      </c>
      <c r="O2019" s="5">
        <v>-1384.84</v>
      </c>
      <c r="P2019" s="5">
        <f>Table1[[#This Row],[Net Sales]]+(Table1[[#This Row],[Cost of Goods Sold]]+Table1[[#This Row],[Distribution]]+Table1[[#This Row],[Warehousing]])</f>
        <v>25664.750000000007</v>
      </c>
      <c r="Q2019" s="12">
        <f>Table1[[#This Row],[PROFIT]]/Table1[[#This Row],[Net Sales]]</f>
        <v>0.31975398699666918</v>
      </c>
      <c r="R2019" s="14">
        <f>ABS(Table1[[#This Row],[Distribution]])+ABS(Table1[[#This Row],[Warehousing]])</f>
        <v>4437.6000000000004</v>
      </c>
      <c r="S2019" s="12">
        <f>ABS(Table1[[#This Row],[Discounts]]/Table1[[#This Row],[Gross Sales]])</f>
        <v>0.11243752211606511</v>
      </c>
      <c r="T2019" s="17">
        <f>Table1[[#This Row],[logistics cost]]/Table1[[#This Row],[Net Sales]]</f>
        <v>5.528751664038882E-2</v>
      </c>
      <c r="U2019" s="1">
        <f>Table1[[#This Row],[PROFIT]]/Table1[[#This Row],[Volume]]</f>
        <v>102.16859076433124</v>
      </c>
      <c r="V2019" s="1">
        <f>ABS(Table1[[#This Row],[Discounts]])</f>
        <v>10167.950000000001</v>
      </c>
    </row>
    <row r="2020" spans="1:22" ht="21.75" customHeight="1" x14ac:dyDescent="0.3">
      <c r="A2020" s="1">
        <v>1110010</v>
      </c>
      <c r="B2020" s="1" t="s">
        <v>15</v>
      </c>
      <c r="C2020" s="1">
        <v>202411</v>
      </c>
      <c r="D2020" s="1" t="s">
        <v>16</v>
      </c>
      <c r="E2020" s="1" t="s">
        <v>17</v>
      </c>
      <c r="F2020" s="1" t="s">
        <v>18</v>
      </c>
      <c r="G2020" s="1" t="s">
        <v>19</v>
      </c>
      <c r="H2020" s="1" t="s">
        <v>20</v>
      </c>
      <c r="I2020" s="5">
        <v>15</v>
      </c>
      <c r="J2020" s="5">
        <v>6300</v>
      </c>
      <c r="K2020" s="5">
        <v>-444.49</v>
      </c>
      <c r="L2020" s="5">
        <v>5855.51</v>
      </c>
      <c r="M2020" s="5">
        <v>-3827.68</v>
      </c>
      <c r="N2020" s="5">
        <v>-188.64</v>
      </c>
      <c r="O2020" s="5">
        <v>-71.540000000000006</v>
      </c>
      <c r="P2020" s="5">
        <f>Table1[[#This Row],[Net Sales]]+(Table1[[#This Row],[Cost of Goods Sold]]+Table1[[#This Row],[Distribution]]+Table1[[#This Row],[Warehousing]])</f>
        <v>1767.6500000000005</v>
      </c>
      <c r="Q2020" s="12">
        <f>Table1[[#This Row],[PROFIT]]/Table1[[#This Row],[Net Sales]]</f>
        <v>0.30187806015189123</v>
      </c>
      <c r="R2020" s="14">
        <f>ABS(Table1[[#This Row],[Distribution]])+ABS(Table1[[#This Row],[Warehousing]])</f>
        <v>260.18</v>
      </c>
      <c r="S2020" s="12">
        <f>ABS(Table1[[#This Row],[Discounts]]/Table1[[#This Row],[Gross Sales]])</f>
        <v>7.0553968253968258E-2</v>
      </c>
      <c r="T2020" s="17">
        <f>Table1[[#This Row],[logistics cost]]/Table1[[#This Row],[Net Sales]]</f>
        <v>4.4433362764302341E-2</v>
      </c>
      <c r="U2020" s="1">
        <f>Table1[[#This Row],[PROFIT]]/Table1[[#This Row],[Volume]]</f>
        <v>117.84333333333338</v>
      </c>
      <c r="V2020" s="1">
        <f>ABS(Table1[[#This Row],[Discounts]])</f>
        <v>444.49</v>
      </c>
    </row>
    <row r="2021" spans="1:22" ht="21.75" customHeight="1" x14ac:dyDescent="0.3">
      <c r="A2021" s="1">
        <v>1110020</v>
      </c>
      <c r="B2021" s="1" t="s">
        <v>41</v>
      </c>
      <c r="C2021" s="1">
        <v>202410</v>
      </c>
      <c r="D2021" s="1" t="s">
        <v>16</v>
      </c>
      <c r="E2021" s="1" t="s">
        <v>28</v>
      </c>
      <c r="F2021" s="1" t="s">
        <v>29</v>
      </c>
      <c r="G2021" s="1" t="s">
        <v>42</v>
      </c>
      <c r="H2021" s="1" t="s">
        <v>20</v>
      </c>
      <c r="I2021" s="5">
        <v>33.5</v>
      </c>
      <c r="J2021" s="5">
        <v>15075</v>
      </c>
      <c r="K2021" s="5">
        <v>-1303.23</v>
      </c>
      <c r="L2021" s="5">
        <v>13771.77</v>
      </c>
      <c r="M2021" s="5">
        <v>-9191.83</v>
      </c>
      <c r="N2021" s="5">
        <v>-374.58</v>
      </c>
      <c r="O2021" s="5">
        <v>-172.98</v>
      </c>
      <c r="P2021" s="5">
        <f>Table1[[#This Row],[Net Sales]]+(Table1[[#This Row],[Cost of Goods Sold]]+Table1[[#This Row],[Distribution]]+Table1[[#This Row],[Warehousing]])</f>
        <v>4032.380000000001</v>
      </c>
      <c r="Q2021" s="12">
        <f>Table1[[#This Row],[PROFIT]]/Table1[[#This Row],[Net Sales]]</f>
        <v>0.29280041708509513</v>
      </c>
      <c r="R2021" s="14">
        <f>ABS(Table1[[#This Row],[Distribution]])+ABS(Table1[[#This Row],[Warehousing]])</f>
        <v>547.55999999999995</v>
      </c>
      <c r="S2021" s="12">
        <f>ABS(Table1[[#This Row],[Discounts]]/Table1[[#This Row],[Gross Sales]])</f>
        <v>8.6449751243781098E-2</v>
      </c>
      <c r="T2021" s="17">
        <f>Table1[[#This Row],[logistics cost]]/Table1[[#This Row],[Net Sales]]</f>
        <v>3.9759595171862436E-2</v>
      </c>
      <c r="U2021" s="1">
        <f>Table1[[#This Row],[PROFIT]]/Table1[[#This Row],[Volume]]</f>
        <v>120.36955223880599</v>
      </c>
      <c r="V2021" s="1">
        <f>ABS(Table1[[#This Row],[Discounts]])</f>
        <v>1303.23</v>
      </c>
    </row>
    <row r="2022" spans="1:22" ht="21.75" customHeight="1" x14ac:dyDescent="0.3">
      <c r="A2022" s="1">
        <v>1110020</v>
      </c>
      <c r="B2022" s="1" t="s">
        <v>41</v>
      </c>
      <c r="C2022" s="1">
        <v>202502</v>
      </c>
      <c r="D2022" s="1" t="s">
        <v>16</v>
      </c>
      <c r="E2022" s="1" t="s">
        <v>28</v>
      </c>
      <c r="F2022" s="1" t="s">
        <v>29</v>
      </c>
      <c r="G2022" s="1" t="s">
        <v>33</v>
      </c>
      <c r="H2022" s="1" t="s">
        <v>34</v>
      </c>
      <c r="I2022" s="5">
        <v>182.5</v>
      </c>
      <c r="J2022" s="5">
        <v>82125</v>
      </c>
      <c r="K2022" s="5">
        <v>-6748.12</v>
      </c>
      <c r="L2022" s="5">
        <v>75376.88</v>
      </c>
      <c r="M2022" s="5">
        <v>-47968.38</v>
      </c>
      <c r="N2022" s="5">
        <v>-2330.16</v>
      </c>
      <c r="O2022" s="5">
        <v>-783.1</v>
      </c>
      <c r="P2022" s="5">
        <f>Table1[[#This Row],[Net Sales]]+(Table1[[#This Row],[Cost of Goods Sold]]+Table1[[#This Row],[Distribution]]+Table1[[#This Row],[Warehousing]])</f>
        <v>24295.240000000013</v>
      </c>
      <c r="Q2022" s="12">
        <f>Table1[[#This Row],[PROFIT]]/Table1[[#This Row],[Net Sales]]</f>
        <v>0.32231686957592315</v>
      </c>
      <c r="R2022" s="14">
        <f>ABS(Table1[[#This Row],[Distribution]])+ABS(Table1[[#This Row],[Warehousing]])</f>
        <v>3113.2599999999998</v>
      </c>
      <c r="S2022" s="12">
        <f>ABS(Table1[[#This Row],[Discounts]]/Table1[[#This Row],[Gross Sales]])</f>
        <v>8.2168888888888889E-2</v>
      </c>
      <c r="T2022" s="17">
        <f>Table1[[#This Row],[logistics cost]]/Table1[[#This Row],[Net Sales]]</f>
        <v>4.1302585089751653E-2</v>
      </c>
      <c r="U2022" s="1">
        <f>Table1[[#This Row],[PROFIT]]/Table1[[#This Row],[Volume]]</f>
        <v>133.1246027397261</v>
      </c>
      <c r="V2022" s="1">
        <f>ABS(Table1[[#This Row],[Discounts]])</f>
        <v>6748.12</v>
      </c>
    </row>
    <row r="2023" spans="1:22" ht="21.75" customHeight="1" x14ac:dyDescent="0.3">
      <c r="A2023" s="1">
        <v>1120020</v>
      </c>
      <c r="B2023" s="1" t="s">
        <v>21</v>
      </c>
      <c r="C2023" s="1">
        <v>202507</v>
      </c>
      <c r="D2023" s="1" t="s">
        <v>22</v>
      </c>
      <c r="E2023" s="1" t="s">
        <v>23</v>
      </c>
      <c r="F2023" s="1" t="s">
        <v>24</v>
      </c>
      <c r="G2023" s="1" t="s">
        <v>30</v>
      </c>
      <c r="H2023" s="1" t="s">
        <v>31</v>
      </c>
      <c r="I2023" s="5">
        <v>70.3</v>
      </c>
      <c r="J2023" s="5">
        <v>26714</v>
      </c>
      <c r="K2023" s="5">
        <v>-1063.07</v>
      </c>
      <c r="L2023" s="5">
        <v>25650.93</v>
      </c>
      <c r="M2023" s="5">
        <v>-17437.18</v>
      </c>
      <c r="N2023" s="5">
        <v>-970.12</v>
      </c>
      <c r="O2023" s="5">
        <v>-495.31</v>
      </c>
      <c r="P2023" s="5">
        <f>Table1[[#This Row],[Net Sales]]+(Table1[[#This Row],[Cost of Goods Sold]]+Table1[[#This Row],[Distribution]]+Table1[[#This Row],[Warehousing]])</f>
        <v>6748.32</v>
      </c>
      <c r="Q2023" s="12">
        <f>Table1[[#This Row],[PROFIT]]/Table1[[#This Row],[Net Sales]]</f>
        <v>0.2630828589840602</v>
      </c>
      <c r="R2023" s="14">
        <f>ABS(Table1[[#This Row],[Distribution]])+ABS(Table1[[#This Row],[Warehousing]])</f>
        <v>1465.43</v>
      </c>
      <c r="S2023" s="12">
        <f>ABS(Table1[[#This Row],[Discounts]]/Table1[[#This Row],[Gross Sales]])</f>
        <v>3.9794489780639361E-2</v>
      </c>
      <c r="T2023" s="17">
        <f>Table1[[#This Row],[logistics cost]]/Table1[[#This Row],[Net Sales]]</f>
        <v>5.7129702509811538E-2</v>
      </c>
      <c r="U2023" s="1">
        <f>Table1[[#This Row],[PROFIT]]/Table1[[#This Row],[Volume]]</f>
        <v>95.993172119487909</v>
      </c>
      <c r="V2023" s="1">
        <f>ABS(Table1[[#This Row],[Discounts]])</f>
        <v>1063.07</v>
      </c>
    </row>
    <row r="2024" spans="1:22" ht="21.75" customHeight="1" x14ac:dyDescent="0.3">
      <c r="A2024" s="1">
        <v>1130010</v>
      </c>
      <c r="B2024" s="1" t="s">
        <v>26</v>
      </c>
      <c r="C2024" s="1">
        <v>202406</v>
      </c>
      <c r="D2024" s="1" t="s">
        <v>27</v>
      </c>
      <c r="E2024" s="1" t="s">
        <v>28</v>
      </c>
      <c r="F2024" s="1" t="s">
        <v>29</v>
      </c>
      <c r="G2024" s="1" t="s">
        <v>39</v>
      </c>
      <c r="H2024" s="1" t="s">
        <v>37</v>
      </c>
      <c r="I2024" s="5">
        <v>129.5</v>
      </c>
      <c r="J2024" s="5">
        <v>46620</v>
      </c>
      <c r="K2024" s="5">
        <v>-4154.5</v>
      </c>
      <c r="L2024" s="5">
        <v>42465.5</v>
      </c>
      <c r="M2024" s="5">
        <v>-28675.599999999999</v>
      </c>
      <c r="N2024" s="5">
        <v>-1526.88</v>
      </c>
      <c r="O2024" s="5">
        <v>-692.45</v>
      </c>
      <c r="P2024" s="5">
        <f>Table1[[#This Row],[Net Sales]]+(Table1[[#This Row],[Cost of Goods Sold]]+Table1[[#This Row],[Distribution]]+Table1[[#This Row],[Warehousing]])</f>
        <v>11570.57</v>
      </c>
      <c r="Q2024" s="12">
        <f>Table1[[#This Row],[PROFIT]]/Table1[[#This Row],[Net Sales]]</f>
        <v>0.27246988732029531</v>
      </c>
      <c r="R2024" s="14">
        <f>ABS(Table1[[#This Row],[Distribution]])+ABS(Table1[[#This Row],[Warehousing]])</f>
        <v>2219.33</v>
      </c>
      <c r="S2024" s="12">
        <f>ABS(Table1[[#This Row],[Discounts]]/Table1[[#This Row],[Gross Sales]])</f>
        <v>8.9114114114114115E-2</v>
      </c>
      <c r="T2024" s="17">
        <f>Table1[[#This Row],[logistics cost]]/Table1[[#This Row],[Net Sales]]</f>
        <v>5.2261953821337317E-2</v>
      </c>
      <c r="U2024" s="1">
        <f>Table1[[#This Row],[PROFIT]]/Table1[[#This Row],[Volume]]</f>
        <v>89.348030888030891</v>
      </c>
      <c r="V2024" s="1">
        <f>ABS(Table1[[#This Row],[Discounts]])</f>
        <v>4154.5</v>
      </c>
    </row>
    <row r="2025" spans="1:22" ht="21.75" customHeight="1" x14ac:dyDescent="0.3">
      <c r="A2025" s="1">
        <v>1120010</v>
      </c>
      <c r="B2025" s="1" t="s">
        <v>32</v>
      </c>
      <c r="C2025" s="1">
        <v>202506</v>
      </c>
      <c r="D2025" s="1" t="s">
        <v>22</v>
      </c>
      <c r="E2025" s="1" t="s">
        <v>17</v>
      </c>
      <c r="F2025" s="1" t="s">
        <v>18</v>
      </c>
      <c r="G2025" s="1" t="s">
        <v>30</v>
      </c>
      <c r="H2025" s="1" t="s">
        <v>31</v>
      </c>
      <c r="I2025" s="5">
        <v>15.2</v>
      </c>
      <c r="J2025" s="5">
        <v>7296</v>
      </c>
      <c r="K2025" s="5">
        <v>-194.66</v>
      </c>
      <c r="L2025" s="5">
        <v>7101.34</v>
      </c>
      <c r="M2025" s="5">
        <v>-4592.66</v>
      </c>
      <c r="N2025" s="5">
        <v>-205.13</v>
      </c>
      <c r="O2025" s="5">
        <v>-90.66</v>
      </c>
      <c r="P2025" s="5">
        <f>Table1[[#This Row],[Net Sales]]+(Table1[[#This Row],[Cost of Goods Sold]]+Table1[[#This Row],[Distribution]]+Table1[[#This Row],[Warehousing]])</f>
        <v>2212.8900000000003</v>
      </c>
      <c r="Q2025" s="12">
        <f>Table1[[#This Row],[PROFIT]]/Table1[[#This Row],[Net Sales]]</f>
        <v>0.3116158358844951</v>
      </c>
      <c r="R2025" s="14">
        <f>ABS(Table1[[#This Row],[Distribution]])+ABS(Table1[[#This Row],[Warehousing]])</f>
        <v>295.78999999999996</v>
      </c>
      <c r="S2025" s="12">
        <f>ABS(Table1[[#This Row],[Discounts]]/Table1[[#This Row],[Gross Sales]])</f>
        <v>2.6680372807017544E-2</v>
      </c>
      <c r="T2025" s="17">
        <f>Table1[[#This Row],[logistics cost]]/Table1[[#This Row],[Net Sales]]</f>
        <v>4.165270216607006E-2</v>
      </c>
      <c r="U2025" s="1">
        <f>Table1[[#This Row],[PROFIT]]/Table1[[#This Row],[Volume]]</f>
        <v>145.58486842105265</v>
      </c>
      <c r="V2025" s="1">
        <f>ABS(Table1[[#This Row],[Discounts]])</f>
        <v>194.66</v>
      </c>
    </row>
    <row r="2026" spans="1:22" ht="21.75" customHeight="1" x14ac:dyDescent="0.3">
      <c r="A2026" s="1">
        <v>1110010</v>
      </c>
      <c r="B2026" s="1" t="s">
        <v>15</v>
      </c>
      <c r="C2026" s="1">
        <v>202503</v>
      </c>
      <c r="D2026" s="1" t="s">
        <v>16</v>
      </c>
      <c r="E2026" s="1" t="s">
        <v>17</v>
      </c>
      <c r="F2026" s="1" t="s">
        <v>18</v>
      </c>
      <c r="G2026" s="1" t="s">
        <v>35</v>
      </c>
      <c r="H2026" s="1" t="s">
        <v>31</v>
      </c>
      <c r="I2026" s="5">
        <v>78.2</v>
      </c>
      <c r="J2026" s="5">
        <v>32844</v>
      </c>
      <c r="K2026" s="5">
        <v>-888.39</v>
      </c>
      <c r="L2026" s="5">
        <v>31955.61</v>
      </c>
      <c r="M2026" s="5">
        <v>-20510.810000000001</v>
      </c>
      <c r="N2026" s="5">
        <v>-892.88</v>
      </c>
      <c r="O2026" s="5">
        <v>-385.38</v>
      </c>
      <c r="P2026" s="5">
        <f>Table1[[#This Row],[Net Sales]]+(Table1[[#This Row],[Cost of Goods Sold]]+Table1[[#This Row],[Distribution]]+Table1[[#This Row],[Warehousing]])</f>
        <v>10166.539999999997</v>
      </c>
      <c r="Q2026" s="12">
        <f>Table1[[#This Row],[PROFIT]]/Table1[[#This Row],[Net Sales]]</f>
        <v>0.31814570274202236</v>
      </c>
      <c r="R2026" s="14">
        <f>ABS(Table1[[#This Row],[Distribution]])+ABS(Table1[[#This Row],[Warehousing]])</f>
        <v>1278.26</v>
      </c>
      <c r="S2026" s="12">
        <f>ABS(Table1[[#This Row],[Discounts]]/Table1[[#This Row],[Gross Sales]])</f>
        <v>2.7048776032151989E-2</v>
      </c>
      <c r="T2026" s="17">
        <f>Table1[[#This Row],[logistics cost]]/Table1[[#This Row],[Net Sales]]</f>
        <v>4.0001114045389835E-2</v>
      </c>
      <c r="U2026" s="1">
        <f>Table1[[#This Row],[PROFIT]]/Table1[[#This Row],[Volume]]</f>
        <v>130.00690537084395</v>
      </c>
      <c r="V2026" s="1">
        <f>ABS(Table1[[#This Row],[Discounts]])</f>
        <v>888.39</v>
      </c>
    </row>
    <row r="2027" spans="1:22" ht="21.75" customHeight="1" x14ac:dyDescent="0.3">
      <c r="A2027" s="1">
        <v>1110020</v>
      </c>
      <c r="B2027" s="1" t="s">
        <v>41</v>
      </c>
      <c r="C2027" s="1">
        <v>202506</v>
      </c>
      <c r="D2027" s="1" t="s">
        <v>16</v>
      </c>
      <c r="E2027" s="1" t="s">
        <v>28</v>
      </c>
      <c r="F2027" s="1" t="s">
        <v>29</v>
      </c>
      <c r="G2027" s="1" t="s">
        <v>25</v>
      </c>
      <c r="H2027" s="1" t="s">
        <v>20</v>
      </c>
      <c r="I2027" s="5">
        <v>113.1</v>
      </c>
      <c r="J2027" s="5">
        <v>50895</v>
      </c>
      <c r="K2027" s="5">
        <v>-4431.3999999999996</v>
      </c>
      <c r="L2027" s="5">
        <v>46463.6</v>
      </c>
      <c r="M2027" s="5">
        <v>-29712.22</v>
      </c>
      <c r="N2027" s="5">
        <v>-968.77</v>
      </c>
      <c r="O2027" s="5">
        <v>-756.87</v>
      </c>
      <c r="P2027" s="5">
        <f>Table1[[#This Row],[Net Sales]]+(Table1[[#This Row],[Cost of Goods Sold]]+Table1[[#This Row],[Distribution]]+Table1[[#This Row],[Warehousing]])</f>
        <v>15025.739999999998</v>
      </c>
      <c r="Q2027" s="12">
        <f>Table1[[#This Row],[PROFIT]]/Table1[[#This Row],[Net Sales]]</f>
        <v>0.32338733976704342</v>
      </c>
      <c r="R2027" s="14">
        <f>ABS(Table1[[#This Row],[Distribution]])+ABS(Table1[[#This Row],[Warehousing]])</f>
        <v>1725.6399999999999</v>
      </c>
      <c r="S2027" s="12">
        <f>ABS(Table1[[#This Row],[Discounts]]/Table1[[#This Row],[Gross Sales]])</f>
        <v>8.7069456724629138E-2</v>
      </c>
      <c r="T2027" s="17">
        <f>Table1[[#This Row],[logistics cost]]/Table1[[#This Row],[Net Sales]]</f>
        <v>3.7139610361659449E-2</v>
      </c>
      <c r="U2027" s="1">
        <f>Table1[[#This Row],[PROFIT]]/Table1[[#This Row],[Volume]]</f>
        <v>132.85358090185676</v>
      </c>
      <c r="V2027" s="1">
        <f>ABS(Table1[[#This Row],[Discounts]])</f>
        <v>4431.3999999999996</v>
      </c>
    </row>
    <row r="2028" spans="1:22" ht="21.75" customHeight="1" x14ac:dyDescent="0.3">
      <c r="A2028" s="1">
        <v>1120010</v>
      </c>
      <c r="B2028" s="1" t="s">
        <v>32</v>
      </c>
      <c r="C2028" s="1">
        <v>202408</v>
      </c>
      <c r="D2028" s="1" t="s">
        <v>22</v>
      </c>
      <c r="E2028" s="1" t="s">
        <v>17</v>
      </c>
      <c r="F2028" s="1" t="s">
        <v>18</v>
      </c>
      <c r="G2028" s="1" t="s">
        <v>25</v>
      </c>
      <c r="H2028" s="1" t="s">
        <v>20</v>
      </c>
      <c r="I2028" s="5">
        <v>21</v>
      </c>
      <c r="J2028" s="5">
        <v>10080</v>
      </c>
      <c r="K2028" s="5">
        <v>-630</v>
      </c>
      <c r="L2028" s="5">
        <v>9450</v>
      </c>
      <c r="M2028" s="5">
        <v>-5915.77</v>
      </c>
      <c r="N2028" s="5">
        <v>-336.21</v>
      </c>
      <c r="O2028" s="5">
        <v>-183.46</v>
      </c>
      <c r="P2028" s="5">
        <f>Table1[[#This Row],[Net Sales]]+(Table1[[#This Row],[Cost of Goods Sold]]+Table1[[#This Row],[Distribution]]+Table1[[#This Row],[Warehousing]])</f>
        <v>3014.5599999999995</v>
      </c>
      <c r="Q2028" s="12">
        <f>Table1[[#This Row],[PROFIT]]/Table1[[#This Row],[Net Sales]]</f>
        <v>0.31900105820105817</v>
      </c>
      <c r="R2028" s="14">
        <f>ABS(Table1[[#This Row],[Distribution]])+ABS(Table1[[#This Row],[Warehousing]])</f>
        <v>519.66999999999996</v>
      </c>
      <c r="S2028" s="12">
        <f>ABS(Table1[[#This Row],[Discounts]]/Table1[[#This Row],[Gross Sales]])</f>
        <v>6.25E-2</v>
      </c>
      <c r="T2028" s="17">
        <f>Table1[[#This Row],[logistics cost]]/Table1[[#This Row],[Net Sales]]</f>
        <v>5.499153439153439E-2</v>
      </c>
      <c r="U2028" s="1">
        <f>Table1[[#This Row],[PROFIT]]/Table1[[#This Row],[Volume]]</f>
        <v>143.55047619047616</v>
      </c>
      <c r="V2028" s="1">
        <f>ABS(Table1[[#This Row],[Discounts]])</f>
        <v>630</v>
      </c>
    </row>
    <row r="2029" spans="1:22" ht="21.75" customHeight="1" x14ac:dyDescent="0.3">
      <c r="A2029" s="1">
        <v>1110010</v>
      </c>
      <c r="B2029" s="1" t="s">
        <v>15</v>
      </c>
      <c r="C2029" s="1">
        <v>202411</v>
      </c>
      <c r="D2029" s="1" t="s">
        <v>16</v>
      </c>
      <c r="E2029" s="1" t="s">
        <v>17</v>
      </c>
      <c r="F2029" s="1" t="s">
        <v>18</v>
      </c>
      <c r="G2029" s="1" t="s">
        <v>38</v>
      </c>
      <c r="H2029" s="1" t="s">
        <v>20</v>
      </c>
      <c r="I2029" s="5">
        <v>98.6</v>
      </c>
      <c r="J2029" s="5">
        <v>41412</v>
      </c>
      <c r="K2029" s="5">
        <v>-3359.54</v>
      </c>
      <c r="L2029" s="5">
        <v>38052.46</v>
      </c>
      <c r="M2029" s="5">
        <v>-24608.95</v>
      </c>
      <c r="N2029" s="5">
        <v>-1057.1500000000001</v>
      </c>
      <c r="O2029" s="5">
        <v>-641.85</v>
      </c>
      <c r="P2029" s="5">
        <f>Table1[[#This Row],[Net Sales]]+(Table1[[#This Row],[Cost of Goods Sold]]+Table1[[#This Row],[Distribution]]+Table1[[#This Row],[Warehousing]])</f>
        <v>11744.509999999998</v>
      </c>
      <c r="Q2029" s="12">
        <f>Table1[[#This Row],[PROFIT]]/Table1[[#This Row],[Net Sales]]</f>
        <v>0.3086399670349827</v>
      </c>
      <c r="R2029" s="14">
        <f>ABS(Table1[[#This Row],[Distribution]])+ABS(Table1[[#This Row],[Warehousing]])</f>
        <v>1699</v>
      </c>
      <c r="S2029" s="12">
        <f>ABS(Table1[[#This Row],[Discounts]]/Table1[[#This Row],[Gross Sales]])</f>
        <v>8.1124794745484397E-2</v>
      </c>
      <c r="T2029" s="17">
        <f>Table1[[#This Row],[logistics cost]]/Table1[[#This Row],[Net Sales]]</f>
        <v>4.4648887351829557E-2</v>
      </c>
      <c r="U2029" s="1">
        <f>Table1[[#This Row],[PROFIT]]/Table1[[#This Row],[Volume]]</f>
        <v>119.11267748478701</v>
      </c>
      <c r="V2029" s="1">
        <f>ABS(Table1[[#This Row],[Discounts]])</f>
        <v>3359.54</v>
      </c>
    </row>
    <row r="2030" spans="1:22" ht="21.75" customHeight="1" x14ac:dyDescent="0.3">
      <c r="A2030" s="1">
        <v>1110020</v>
      </c>
      <c r="B2030" s="1" t="s">
        <v>41</v>
      </c>
      <c r="C2030" s="1">
        <v>202501</v>
      </c>
      <c r="D2030" s="1" t="s">
        <v>16</v>
      </c>
      <c r="E2030" s="1" t="s">
        <v>28</v>
      </c>
      <c r="F2030" s="1" t="s">
        <v>29</v>
      </c>
      <c r="G2030" s="1" t="s">
        <v>36</v>
      </c>
      <c r="H2030" s="1" t="s">
        <v>37</v>
      </c>
      <c r="I2030" s="5">
        <v>229.3</v>
      </c>
      <c r="J2030" s="5">
        <v>103185</v>
      </c>
      <c r="K2030" s="5">
        <v>-9785.86</v>
      </c>
      <c r="L2030" s="5">
        <v>93399.14</v>
      </c>
      <c r="M2030" s="5">
        <v>-59217.71</v>
      </c>
      <c r="N2030" s="5">
        <v>-3395.19</v>
      </c>
      <c r="O2030" s="5">
        <v>-1804.63</v>
      </c>
      <c r="P2030" s="5">
        <f>Table1[[#This Row],[Net Sales]]+(Table1[[#This Row],[Cost of Goods Sold]]+Table1[[#This Row],[Distribution]]+Table1[[#This Row],[Warehousing]])</f>
        <v>28981.61</v>
      </c>
      <c r="Q2030" s="12">
        <f>Table1[[#This Row],[PROFIT]]/Table1[[#This Row],[Net Sales]]</f>
        <v>0.3102984674162953</v>
      </c>
      <c r="R2030" s="14">
        <f>ABS(Table1[[#This Row],[Distribution]])+ABS(Table1[[#This Row],[Warehousing]])</f>
        <v>5199.82</v>
      </c>
      <c r="S2030" s="12">
        <f>ABS(Table1[[#This Row],[Discounts]]/Table1[[#This Row],[Gross Sales]])</f>
        <v>9.4838009400591172E-2</v>
      </c>
      <c r="T2030" s="17">
        <f>Table1[[#This Row],[logistics cost]]/Table1[[#This Row],[Net Sales]]</f>
        <v>5.5673103628149034E-2</v>
      </c>
      <c r="U2030" s="1">
        <f>Table1[[#This Row],[PROFIT]]/Table1[[#This Row],[Volume]]</f>
        <v>126.39167030091583</v>
      </c>
      <c r="V2030" s="1">
        <f>ABS(Table1[[#This Row],[Discounts]])</f>
        <v>9785.86</v>
      </c>
    </row>
    <row r="2031" spans="1:22" ht="21.75" customHeight="1" x14ac:dyDescent="0.3">
      <c r="A2031" s="1">
        <v>1110010</v>
      </c>
      <c r="B2031" s="1" t="s">
        <v>15</v>
      </c>
      <c r="C2031" s="1">
        <v>202403</v>
      </c>
      <c r="D2031" s="1" t="s">
        <v>16</v>
      </c>
      <c r="E2031" s="1" t="s">
        <v>17</v>
      </c>
      <c r="F2031" s="1" t="s">
        <v>18</v>
      </c>
      <c r="G2031" s="1" t="s">
        <v>36</v>
      </c>
      <c r="H2031" s="1" t="s">
        <v>37</v>
      </c>
      <c r="I2031" s="5">
        <v>216.7</v>
      </c>
      <c r="J2031" s="5">
        <v>91014</v>
      </c>
      <c r="K2031" s="5">
        <v>-7944.58</v>
      </c>
      <c r="L2031" s="5">
        <v>83069.42</v>
      </c>
      <c r="M2031" s="5">
        <v>-55994.36</v>
      </c>
      <c r="N2031" s="5">
        <v>-2965.47</v>
      </c>
      <c r="O2031" s="5">
        <v>-1578.4</v>
      </c>
      <c r="P2031" s="5">
        <f>Table1[[#This Row],[Net Sales]]+(Table1[[#This Row],[Cost of Goods Sold]]+Table1[[#This Row],[Distribution]]+Table1[[#This Row],[Warehousing]])</f>
        <v>22531.189999999995</v>
      </c>
      <c r="Q2031" s="12">
        <f>Table1[[#This Row],[PROFIT]]/Table1[[#This Row],[Net Sales]]</f>
        <v>0.27123326490060956</v>
      </c>
      <c r="R2031" s="14">
        <f>ABS(Table1[[#This Row],[Distribution]])+ABS(Table1[[#This Row],[Warehousing]])</f>
        <v>4543.87</v>
      </c>
      <c r="S2031" s="12">
        <f>ABS(Table1[[#This Row],[Discounts]]/Table1[[#This Row],[Gross Sales]])</f>
        <v>8.728964774650054E-2</v>
      </c>
      <c r="T2031" s="17">
        <f>Table1[[#This Row],[logistics cost]]/Table1[[#This Row],[Net Sales]]</f>
        <v>5.4699671672198989E-2</v>
      </c>
      <c r="U2031" s="1">
        <f>Table1[[#This Row],[PROFIT]]/Table1[[#This Row],[Volume]]</f>
        <v>103.97411167512689</v>
      </c>
      <c r="V2031" s="1">
        <f>ABS(Table1[[#This Row],[Discounts]])</f>
        <v>7944.58</v>
      </c>
    </row>
    <row r="2032" spans="1:22" ht="21.75" customHeight="1" x14ac:dyDescent="0.3">
      <c r="A2032" s="1">
        <v>1120010</v>
      </c>
      <c r="B2032" s="1" t="s">
        <v>32</v>
      </c>
      <c r="C2032" s="1">
        <v>202406</v>
      </c>
      <c r="D2032" s="1" t="s">
        <v>22</v>
      </c>
      <c r="E2032" s="1" t="s">
        <v>17</v>
      </c>
      <c r="F2032" s="1" t="s">
        <v>18</v>
      </c>
      <c r="G2032" s="1" t="s">
        <v>25</v>
      </c>
      <c r="H2032" s="1" t="s">
        <v>20</v>
      </c>
      <c r="I2032" s="5">
        <v>104.6</v>
      </c>
      <c r="J2032" s="5">
        <v>50208</v>
      </c>
      <c r="K2032" s="5">
        <v>-4156.54</v>
      </c>
      <c r="L2032" s="5">
        <v>46051.46</v>
      </c>
      <c r="M2032" s="5">
        <v>-30485.06</v>
      </c>
      <c r="N2032" s="5">
        <v>-967.79</v>
      </c>
      <c r="O2032" s="5">
        <v>-607.65</v>
      </c>
      <c r="P2032" s="5">
        <f>Table1[[#This Row],[Net Sales]]+(Table1[[#This Row],[Cost of Goods Sold]]+Table1[[#This Row],[Distribution]]+Table1[[#This Row],[Warehousing]])</f>
        <v>13990.959999999995</v>
      </c>
      <c r="Q2032" s="12">
        <f>Table1[[#This Row],[PROFIT]]/Table1[[#This Row],[Net Sales]]</f>
        <v>0.30381143181996828</v>
      </c>
      <c r="R2032" s="14">
        <f>ABS(Table1[[#This Row],[Distribution]])+ABS(Table1[[#This Row],[Warehousing]])</f>
        <v>1575.44</v>
      </c>
      <c r="S2032" s="12">
        <f>ABS(Table1[[#This Row],[Discounts]]/Table1[[#This Row],[Gross Sales]])</f>
        <v>8.2786408540471632E-2</v>
      </c>
      <c r="T2032" s="17">
        <f>Table1[[#This Row],[logistics cost]]/Table1[[#This Row],[Net Sales]]</f>
        <v>3.4210424598916087E-2</v>
      </c>
      <c r="U2032" s="1">
        <f>Table1[[#This Row],[PROFIT]]/Table1[[#This Row],[Volume]]</f>
        <v>133.75678776290627</v>
      </c>
      <c r="V2032" s="1">
        <f>ABS(Table1[[#This Row],[Discounts]])</f>
        <v>4156.54</v>
      </c>
    </row>
    <row r="2033" spans="1:22" ht="21.75" customHeight="1" x14ac:dyDescent="0.3">
      <c r="A2033" s="1">
        <v>1120010</v>
      </c>
      <c r="B2033" s="1" t="s">
        <v>32</v>
      </c>
      <c r="C2033" s="1">
        <v>202412</v>
      </c>
      <c r="D2033" s="1" t="s">
        <v>22</v>
      </c>
      <c r="E2033" s="1" t="s">
        <v>17</v>
      </c>
      <c r="F2033" s="1" t="s">
        <v>18</v>
      </c>
      <c r="G2033" s="1" t="s">
        <v>36</v>
      </c>
      <c r="H2033" s="1" t="s">
        <v>37</v>
      </c>
      <c r="I2033" s="5">
        <v>291.7</v>
      </c>
      <c r="J2033" s="5">
        <v>140016</v>
      </c>
      <c r="K2033" s="5">
        <v>-14867.89</v>
      </c>
      <c r="L2033" s="5">
        <v>125148.11</v>
      </c>
      <c r="M2033" s="5">
        <v>-82745.88</v>
      </c>
      <c r="N2033" s="5">
        <v>-3152.81</v>
      </c>
      <c r="O2033" s="5">
        <v>-2044.57</v>
      </c>
      <c r="P2033" s="5">
        <f>Table1[[#This Row],[Net Sales]]+(Table1[[#This Row],[Cost of Goods Sold]]+Table1[[#This Row],[Distribution]]+Table1[[#This Row],[Warehousing]])</f>
        <v>37204.849999999991</v>
      </c>
      <c r="Q2033" s="12">
        <f>Table1[[#This Row],[PROFIT]]/Table1[[#This Row],[Net Sales]]</f>
        <v>0.29728655111131913</v>
      </c>
      <c r="R2033" s="14">
        <f>ABS(Table1[[#This Row],[Distribution]])+ABS(Table1[[#This Row],[Warehousing]])</f>
        <v>5197.38</v>
      </c>
      <c r="S2033" s="12">
        <f>ABS(Table1[[#This Row],[Discounts]]/Table1[[#This Row],[Gross Sales]])</f>
        <v>0.10618707861958633</v>
      </c>
      <c r="T2033" s="17">
        <f>Table1[[#This Row],[logistics cost]]/Table1[[#This Row],[Net Sales]]</f>
        <v>4.1529832132502838E-2</v>
      </c>
      <c r="U2033" s="1">
        <f>Table1[[#This Row],[PROFIT]]/Table1[[#This Row],[Volume]]</f>
        <v>127.5449091532396</v>
      </c>
      <c r="V2033" s="1">
        <f>ABS(Table1[[#This Row],[Discounts]])</f>
        <v>14867.89</v>
      </c>
    </row>
    <row r="2034" spans="1:22" ht="21.75" customHeight="1" x14ac:dyDescent="0.3">
      <c r="A2034" s="1">
        <v>1130010</v>
      </c>
      <c r="B2034" s="1" t="s">
        <v>26</v>
      </c>
      <c r="C2034" s="1">
        <v>202503</v>
      </c>
      <c r="D2034" s="1" t="s">
        <v>27</v>
      </c>
      <c r="E2034" s="1" t="s">
        <v>28</v>
      </c>
      <c r="F2034" s="1" t="s">
        <v>29</v>
      </c>
      <c r="G2034" s="1" t="s">
        <v>33</v>
      </c>
      <c r="H2034" s="1" t="s">
        <v>34</v>
      </c>
      <c r="I2034" s="5">
        <v>120.6</v>
      </c>
      <c r="J2034" s="5">
        <v>43416</v>
      </c>
      <c r="K2034" s="5">
        <v>-4284.1099999999997</v>
      </c>
      <c r="L2034" s="5">
        <v>39131.89</v>
      </c>
      <c r="M2034" s="5">
        <v>-25417.68</v>
      </c>
      <c r="N2034" s="5">
        <v>-1381.34</v>
      </c>
      <c r="O2034" s="5">
        <v>-666.88</v>
      </c>
      <c r="P2034" s="5">
        <f>Table1[[#This Row],[Net Sales]]+(Table1[[#This Row],[Cost of Goods Sold]]+Table1[[#This Row],[Distribution]]+Table1[[#This Row],[Warehousing]])</f>
        <v>11665.989999999998</v>
      </c>
      <c r="Q2034" s="12">
        <f>Table1[[#This Row],[PROFIT]]/Table1[[#This Row],[Net Sales]]</f>
        <v>0.29811976881259755</v>
      </c>
      <c r="R2034" s="14">
        <f>ABS(Table1[[#This Row],[Distribution]])+ABS(Table1[[#This Row],[Warehousing]])</f>
        <v>2048.2199999999998</v>
      </c>
      <c r="S2034" s="12">
        <f>ABS(Table1[[#This Row],[Discounts]]/Table1[[#This Row],[Gross Sales]])</f>
        <v>9.8675833793992987E-2</v>
      </c>
      <c r="T2034" s="17">
        <f>Table1[[#This Row],[logistics cost]]/Table1[[#This Row],[Net Sales]]</f>
        <v>5.234145347950226E-2</v>
      </c>
      <c r="U2034" s="1">
        <f>Table1[[#This Row],[PROFIT]]/Table1[[#This Row],[Volume]]</f>
        <v>96.732918739635139</v>
      </c>
      <c r="V2034" s="1">
        <f>ABS(Table1[[#This Row],[Discounts]])</f>
        <v>4284.1099999999997</v>
      </c>
    </row>
    <row r="2035" spans="1:22" ht="21.75" customHeight="1" x14ac:dyDescent="0.3">
      <c r="A2035" s="1">
        <v>1110020</v>
      </c>
      <c r="B2035" s="1" t="s">
        <v>41</v>
      </c>
      <c r="C2035" s="1">
        <v>202506</v>
      </c>
      <c r="D2035" s="1" t="s">
        <v>16</v>
      </c>
      <c r="E2035" s="1" t="s">
        <v>28</v>
      </c>
      <c r="F2035" s="1" t="s">
        <v>29</v>
      </c>
      <c r="G2035" s="1" t="s">
        <v>43</v>
      </c>
      <c r="H2035" s="1" t="s">
        <v>31</v>
      </c>
      <c r="I2035" s="5">
        <v>15.4</v>
      </c>
      <c r="J2035" s="5">
        <v>6930</v>
      </c>
      <c r="K2035" s="5">
        <v>-187.65</v>
      </c>
      <c r="L2035" s="5">
        <v>6742.35</v>
      </c>
      <c r="M2035" s="5">
        <v>-4480.8999999999996</v>
      </c>
      <c r="N2035" s="5">
        <v>-225.74</v>
      </c>
      <c r="O2035" s="5">
        <v>-110.84</v>
      </c>
      <c r="P2035" s="5">
        <f>Table1[[#This Row],[Net Sales]]+(Table1[[#This Row],[Cost of Goods Sold]]+Table1[[#This Row],[Distribution]]+Table1[[#This Row],[Warehousing]])</f>
        <v>1924.8700000000008</v>
      </c>
      <c r="Q2035" s="12">
        <f>Table1[[#This Row],[PROFIT]]/Table1[[#This Row],[Net Sales]]</f>
        <v>0.28548948067068614</v>
      </c>
      <c r="R2035" s="14">
        <f>ABS(Table1[[#This Row],[Distribution]])+ABS(Table1[[#This Row],[Warehousing]])</f>
        <v>336.58000000000004</v>
      </c>
      <c r="S2035" s="12">
        <f>ABS(Table1[[#This Row],[Discounts]]/Table1[[#This Row],[Gross Sales]])</f>
        <v>2.7077922077922079E-2</v>
      </c>
      <c r="T2035" s="17">
        <f>Table1[[#This Row],[logistics cost]]/Table1[[#This Row],[Net Sales]]</f>
        <v>4.9920280021060907E-2</v>
      </c>
      <c r="U2035" s="1">
        <f>Table1[[#This Row],[PROFIT]]/Table1[[#This Row],[Volume]]</f>
        <v>124.9915584415585</v>
      </c>
      <c r="V2035" s="1">
        <f>ABS(Table1[[#This Row],[Discounts]])</f>
        <v>187.65</v>
      </c>
    </row>
    <row r="2036" spans="1:22" ht="21.75" customHeight="1" x14ac:dyDescent="0.3">
      <c r="A2036" s="1">
        <v>1110020</v>
      </c>
      <c r="B2036" s="1" t="s">
        <v>41</v>
      </c>
      <c r="C2036" s="1">
        <v>202401</v>
      </c>
      <c r="D2036" s="1" t="s">
        <v>16</v>
      </c>
      <c r="E2036" s="1" t="s">
        <v>28</v>
      </c>
      <c r="F2036" s="1" t="s">
        <v>29</v>
      </c>
      <c r="G2036" s="1" t="s">
        <v>25</v>
      </c>
      <c r="H2036" s="1" t="s">
        <v>20</v>
      </c>
      <c r="I2036" s="5">
        <v>118.1</v>
      </c>
      <c r="J2036" s="5">
        <v>53145</v>
      </c>
      <c r="K2036" s="5">
        <v>-3647.63</v>
      </c>
      <c r="L2036" s="5">
        <v>49497.37</v>
      </c>
      <c r="M2036" s="5">
        <v>-32700.55</v>
      </c>
      <c r="N2036" s="5">
        <v>-1204.01</v>
      </c>
      <c r="O2036" s="5">
        <v>-645.48</v>
      </c>
      <c r="P2036" s="5">
        <f>Table1[[#This Row],[Net Sales]]+(Table1[[#This Row],[Cost of Goods Sold]]+Table1[[#This Row],[Distribution]]+Table1[[#This Row],[Warehousing]])</f>
        <v>14947.330000000002</v>
      </c>
      <c r="Q2036" s="12">
        <f>Table1[[#This Row],[PROFIT]]/Table1[[#This Row],[Net Sales]]</f>
        <v>0.30198230734279419</v>
      </c>
      <c r="R2036" s="14">
        <f>ABS(Table1[[#This Row],[Distribution]])+ABS(Table1[[#This Row],[Warehousing]])</f>
        <v>1849.49</v>
      </c>
      <c r="S2036" s="12">
        <f>ABS(Table1[[#This Row],[Discounts]]/Table1[[#This Row],[Gross Sales]])</f>
        <v>6.8635431367014776E-2</v>
      </c>
      <c r="T2036" s="17">
        <f>Table1[[#This Row],[logistics cost]]/Table1[[#This Row],[Net Sales]]</f>
        <v>3.7365419617244308E-2</v>
      </c>
      <c r="U2036" s="1">
        <f>Table1[[#This Row],[PROFIT]]/Table1[[#This Row],[Volume]]</f>
        <v>126.56502963590179</v>
      </c>
      <c r="V2036" s="1">
        <f>ABS(Table1[[#This Row],[Discounts]])</f>
        <v>3647.63</v>
      </c>
    </row>
    <row r="2037" spans="1:22" ht="21.75" customHeight="1" x14ac:dyDescent="0.3">
      <c r="A2037" s="1">
        <v>1110010</v>
      </c>
      <c r="B2037" s="1" t="s">
        <v>15</v>
      </c>
      <c r="C2037" s="1">
        <v>202401</v>
      </c>
      <c r="D2037" s="1" t="s">
        <v>16</v>
      </c>
      <c r="E2037" s="1" t="s">
        <v>17</v>
      </c>
      <c r="F2037" s="1" t="s">
        <v>18</v>
      </c>
      <c r="G2037" s="1" t="s">
        <v>36</v>
      </c>
      <c r="H2037" s="1" t="s">
        <v>37</v>
      </c>
      <c r="I2037" s="5">
        <v>119.4</v>
      </c>
      <c r="J2037" s="5">
        <v>50148</v>
      </c>
      <c r="K2037" s="5">
        <v>-4264.7</v>
      </c>
      <c r="L2037" s="5">
        <v>45883.3</v>
      </c>
      <c r="M2037" s="5">
        <v>-28534.18</v>
      </c>
      <c r="N2037" s="5">
        <v>-1114.52</v>
      </c>
      <c r="O2037" s="5">
        <v>-479.76</v>
      </c>
      <c r="P2037" s="5">
        <f>Table1[[#This Row],[Net Sales]]+(Table1[[#This Row],[Cost of Goods Sold]]+Table1[[#This Row],[Distribution]]+Table1[[#This Row],[Warehousing]])</f>
        <v>15754.840000000004</v>
      </c>
      <c r="Q2037" s="12">
        <f>Table1[[#This Row],[PROFIT]]/Table1[[#This Row],[Net Sales]]</f>
        <v>0.34336763048865282</v>
      </c>
      <c r="R2037" s="14">
        <f>ABS(Table1[[#This Row],[Distribution]])+ABS(Table1[[#This Row],[Warehousing]])</f>
        <v>1594.28</v>
      </c>
      <c r="S2037" s="12">
        <f>ABS(Table1[[#This Row],[Discounts]]/Table1[[#This Row],[Gross Sales]])</f>
        <v>8.504227486639547E-2</v>
      </c>
      <c r="T2037" s="17">
        <f>Table1[[#This Row],[logistics cost]]/Table1[[#This Row],[Net Sales]]</f>
        <v>3.4746411003567741E-2</v>
      </c>
      <c r="U2037" s="1">
        <f>Table1[[#This Row],[PROFIT]]/Table1[[#This Row],[Volume]]</f>
        <v>131.95008375209383</v>
      </c>
      <c r="V2037" s="1">
        <f>ABS(Table1[[#This Row],[Discounts]])</f>
        <v>4264.7</v>
      </c>
    </row>
    <row r="2038" spans="1:22" ht="21.75" customHeight="1" x14ac:dyDescent="0.3">
      <c r="A2038" s="1">
        <v>1130010</v>
      </c>
      <c r="B2038" s="1" t="s">
        <v>26</v>
      </c>
      <c r="C2038" s="1">
        <v>202403</v>
      </c>
      <c r="D2038" s="1" t="s">
        <v>27</v>
      </c>
      <c r="E2038" s="1" t="s">
        <v>28</v>
      </c>
      <c r="F2038" s="1" t="s">
        <v>29</v>
      </c>
      <c r="G2038" s="1" t="s">
        <v>33</v>
      </c>
      <c r="H2038" s="1" t="s">
        <v>34</v>
      </c>
      <c r="I2038" s="5">
        <v>185.7</v>
      </c>
      <c r="J2038" s="5">
        <v>66852</v>
      </c>
      <c r="K2038" s="5">
        <v>-5936.85</v>
      </c>
      <c r="L2038" s="5">
        <v>60915.15</v>
      </c>
      <c r="M2038" s="5">
        <v>-41092.839999999997</v>
      </c>
      <c r="N2038" s="5">
        <v>-2382.2800000000002</v>
      </c>
      <c r="O2038" s="5">
        <v>-1212.51</v>
      </c>
      <c r="P2038" s="5">
        <f>Table1[[#This Row],[Net Sales]]+(Table1[[#This Row],[Cost of Goods Sold]]+Table1[[#This Row],[Distribution]]+Table1[[#This Row],[Warehousing]])</f>
        <v>16227.520000000004</v>
      </c>
      <c r="Q2038" s="12">
        <f>Table1[[#This Row],[PROFIT]]/Table1[[#This Row],[Net Sales]]</f>
        <v>0.26639546976408995</v>
      </c>
      <c r="R2038" s="14">
        <f>ABS(Table1[[#This Row],[Distribution]])+ABS(Table1[[#This Row],[Warehousing]])</f>
        <v>3594.79</v>
      </c>
      <c r="S2038" s="12">
        <f>ABS(Table1[[#This Row],[Discounts]]/Table1[[#This Row],[Gross Sales]])</f>
        <v>8.8805869682283253E-2</v>
      </c>
      <c r="T2038" s="17">
        <f>Table1[[#This Row],[logistics cost]]/Table1[[#This Row],[Net Sales]]</f>
        <v>5.9013069819248573E-2</v>
      </c>
      <c r="U2038" s="1">
        <f>Table1[[#This Row],[PROFIT]]/Table1[[#This Row],[Volume]]</f>
        <v>87.385675821217049</v>
      </c>
      <c r="V2038" s="1">
        <f>ABS(Table1[[#This Row],[Discounts]])</f>
        <v>5936.85</v>
      </c>
    </row>
    <row r="2039" spans="1:22" ht="21.75" customHeight="1" x14ac:dyDescent="0.3">
      <c r="A2039" s="1">
        <v>1120010</v>
      </c>
      <c r="B2039" s="1" t="s">
        <v>32</v>
      </c>
      <c r="C2039" s="1">
        <v>202412</v>
      </c>
      <c r="D2039" s="1" t="s">
        <v>22</v>
      </c>
      <c r="E2039" s="1" t="s">
        <v>17</v>
      </c>
      <c r="F2039" s="1" t="s">
        <v>18</v>
      </c>
      <c r="G2039" s="1" t="s">
        <v>39</v>
      </c>
      <c r="H2039" s="1" t="s">
        <v>37</v>
      </c>
      <c r="I2039" s="5">
        <v>240</v>
      </c>
      <c r="J2039" s="5">
        <v>115200</v>
      </c>
      <c r="K2039" s="5">
        <v>-10338.65</v>
      </c>
      <c r="L2039" s="5">
        <v>104861.35</v>
      </c>
      <c r="M2039" s="5">
        <v>-67365.87</v>
      </c>
      <c r="N2039" s="5">
        <v>-3286.53</v>
      </c>
      <c r="O2039" s="5">
        <v>-1202.24</v>
      </c>
      <c r="P2039" s="5">
        <f>Table1[[#This Row],[Net Sales]]+(Table1[[#This Row],[Cost of Goods Sold]]+Table1[[#This Row],[Distribution]]+Table1[[#This Row],[Warehousing]])</f>
        <v>33006.710000000006</v>
      </c>
      <c r="Q2039" s="12">
        <f>Table1[[#This Row],[PROFIT]]/Table1[[#This Row],[Net Sales]]</f>
        <v>0.31476525907782044</v>
      </c>
      <c r="R2039" s="14">
        <f>ABS(Table1[[#This Row],[Distribution]])+ABS(Table1[[#This Row],[Warehousing]])</f>
        <v>4488.7700000000004</v>
      </c>
      <c r="S2039" s="12">
        <f>ABS(Table1[[#This Row],[Discounts]]/Table1[[#This Row],[Gross Sales]])</f>
        <v>8.9745225694444444E-2</v>
      </c>
      <c r="T2039" s="17">
        <f>Table1[[#This Row],[logistics cost]]/Table1[[#This Row],[Net Sales]]</f>
        <v>4.2806715725097949E-2</v>
      </c>
      <c r="U2039" s="1">
        <f>Table1[[#This Row],[PROFIT]]/Table1[[#This Row],[Volume]]</f>
        <v>137.52795833333337</v>
      </c>
      <c r="V2039" s="1">
        <f>ABS(Table1[[#This Row],[Discounts]])</f>
        <v>10338.65</v>
      </c>
    </row>
    <row r="2040" spans="1:22" ht="21.75" customHeight="1" x14ac:dyDescent="0.3">
      <c r="A2040" s="1">
        <v>1120010</v>
      </c>
      <c r="B2040" s="1" t="s">
        <v>32</v>
      </c>
      <c r="C2040" s="1">
        <v>202402</v>
      </c>
      <c r="D2040" s="1" t="s">
        <v>22</v>
      </c>
      <c r="E2040" s="1" t="s">
        <v>17</v>
      </c>
      <c r="F2040" s="1" t="s">
        <v>18</v>
      </c>
      <c r="G2040" s="1" t="s">
        <v>30</v>
      </c>
      <c r="H2040" s="1" t="s">
        <v>31</v>
      </c>
      <c r="I2040" s="5">
        <v>16.5</v>
      </c>
      <c r="J2040" s="5">
        <v>7920</v>
      </c>
      <c r="K2040" s="5">
        <v>-311.06</v>
      </c>
      <c r="L2040" s="5">
        <v>7608.94</v>
      </c>
      <c r="M2040" s="5">
        <v>-4977.49</v>
      </c>
      <c r="N2040" s="5">
        <v>-240.08</v>
      </c>
      <c r="O2040" s="5">
        <v>-125.1</v>
      </c>
      <c r="P2040" s="5">
        <f>Table1[[#This Row],[Net Sales]]+(Table1[[#This Row],[Cost of Goods Sold]]+Table1[[#This Row],[Distribution]]+Table1[[#This Row],[Warehousing]])</f>
        <v>2266.2699999999995</v>
      </c>
      <c r="Q2040" s="12">
        <f>Table1[[#This Row],[PROFIT]]/Table1[[#This Row],[Net Sales]]</f>
        <v>0.29784306355418755</v>
      </c>
      <c r="R2040" s="14">
        <f>ABS(Table1[[#This Row],[Distribution]])+ABS(Table1[[#This Row],[Warehousing]])</f>
        <v>365.18</v>
      </c>
      <c r="S2040" s="12">
        <f>ABS(Table1[[#This Row],[Discounts]]/Table1[[#This Row],[Gross Sales]])</f>
        <v>3.9275252525252526E-2</v>
      </c>
      <c r="T2040" s="17">
        <f>Table1[[#This Row],[logistics cost]]/Table1[[#This Row],[Net Sales]]</f>
        <v>4.7993544435887263E-2</v>
      </c>
      <c r="U2040" s="1">
        <f>Table1[[#This Row],[PROFIT]]/Table1[[#This Row],[Volume]]</f>
        <v>137.34969696969694</v>
      </c>
      <c r="V2040" s="1">
        <f>ABS(Table1[[#This Row],[Discounts]])</f>
        <v>311.06</v>
      </c>
    </row>
    <row r="2041" spans="1:22" ht="21.75" customHeight="1" x14ac:dyDescent="0.3">
      <c r="A2041" s="1">
        <v>1120020</v>
      </c>
      <c r="B2041" s="1" t="s">
        <v>21</v>
      </c>
      <c r="C2041" s="1">
        <v>202402</v>
      </c>
      <c r="D2041" s="1" t="s">
        <v>22</v>
      </c>
      <c r="E2041" s="1" t="s">
        <v>23</v>
      </c>
      <c r="F2041" s="1" t="s">
        <v>24</v>
      </c>
      <c r="G2041" s="1" t="s">
        <v>43</v>
      </c>
      <c r="H2041" s="1" t="s">
        <v>31</v>
      </c>
      <c r="I2041" s="5">
        <v>18.100000000000001</v>
      </c>
      <c r="J2041" s="5">
        <v>6878</v>
      </c>
      <c r="K2041" s="5">
        <v>-190.78</v>
      </c>
      <c r="L2041" s="5">
        <v>6687.22</v>
      </c>
      <c r="M2041" s="5">
        <v>-4322.3100000000004</v>
      </c>
      <c r="N2041" s="5">
        <v>-168.89</v>
      </c>
      <c r="O2041" s="5">
        <v>-118.92</v>
      </c>
      <c r="P2041" s="5">
        <f>Table1[[#This Row],[Net Sales]]+(Table1[[#This Row],[Cost of Goods Sold]]+Table1[[#This Row],[Distribution]]+Table1[[#This Row],[Warehousing]])</f>
        <v>2077.0999999999995</v>
      </c>
      <c r="Q2041" s="12">
        <f>Table1[[#This Row],[PROFIT]]/Table1[[#This Row],[Net Sales]]</f>
        <v>0.31060739739383469</v>
      </c>
      <c r="R2041" s="14">
        <f>ABS(Table1[[#This Row],[Distribution]])+ABS(Table1[[#This Row],[Warehousing]])</f>
        <v>287.81</v>
      </c>
      <c r="S2041" s="12">
        <f>ABS(Table1[[#This Row],[Discounts]]/Table1[[#This Row],[Gross Sales]])</f>
        <v>2.7737714451875544E-2</v>
      </c>
      <c r="T2041" s="17">
        <f>Table1[[#This Row],[logistics cost]]/Table1[[#This Row],[Net Sales]]</f>
        <v>4.303881134462452E-2</v>
      </c>
      <c r="U2041" s="1">
        <f>Table1[[#This Row],[PROFIT]]/Table1[[#This Row],[Volume]]</f>
        <v>114.75690607734802</v>
      </c>
      <c r="V2041" s="1">
        <f>ABS(Table1[[#This Row],[Discounts]])</f>
        <v>190.78</v>
      </c>
    </row>
    <row r="2042" spans="1:22" ht="21.75" customHeight="1" x14ac:dyDescent="0.3">
      <c r="A2042" s="1">
        <v>1110020</v>
      </c>
      <c r="B2042" s="1" t="s">
        <v>41</v>
      </c>
      <c r="C2042" s="1">
        <v>202409</v>
      </c>
      <c r="D2042" s="1" t="s">
        <v>16</v>
      </c>
      <c r="E2042" s="1" t="s">
        <v>28</v>
      </c>
      <c r="F2042" s="1" t="s">
        <v>29</v>
      </c>
      <c r="G2042" s="1" t="s">
        <v>43</v>
      </c>
      <c r="H2042" s="1" t="s">
        <v>31</v>
      </c>
      <c r="I2042" s="5">
        <v>86.4</v>
      </c>
      <c r="J2042" s="5">
        <v>38880</v>
      </c>
      <c r="K2042" s="5">
        <v>-875.04</v>
      </c>
      <c r="L2042" s="5">
        <v>38004.959999999999</v>
      </c>
      <c r="M2042" s="5">
        <v>-25592</v>
      </c>
      <c r="N2042" s="5">
        <v>-925.65</v>
      </c>
      <c r="O2042" s="5">
        <v>-453.72</v>
      </c>
      <c r="P2042" s="5">
        <f>Table1[[#This Row],[Net Sales]]+(Table1[[#This Row],[Cost of Goods Sold]]+Table1[[#This Row],[Distribution]]+Table1[[#This Row],[Warehousing]])</f>
        <v>11033.589999999997</v>
      </c>
      <c r="Q2042" s="12">
        <f>Table1[[#This Row],[PROFIT]]/Table1[[#This Row],[Net Sales]]</f>
        <v>0.29031973721324789</v>
      </c>
      <c r="R2042" s="14">
        <f>ABS(Table1[[#This Row],[Distribution]])+ABS(Table1[[#This Row],[Warehousing]])</f>
        <v>1379.37</v>
      </c>
      <c r="S2042" s="12">
        <f>ABS(Table1[[#This Row],[Discounts]]/Table1[[#This Row],[Gross Sales]])</f>
        <v>2.2506172839506171E-2</v>
      </c>
      <c r="T2042" s="17">
        <f>Table1[[#This Row],[logistics cost]]/Table1[[#This Row],[Net Sales]]</f>
        <v>3.6294473142452981E-2</v>
      </c>
      <c r="U2042" s="1">
        <f>Table1[[#This Row],[PROFIT]]/Table1[[#This Row],[Volume]]</f>
        <v>127.70358796296291</v>
      </c>
      <c r="V2042" s="1">
        <f>ABS(Table1[[#This Row],[Discounts]])</f>
        <v>875.04</v>
      </c>
    </row>
    <row r="2043" spans="1:22" ht="21.75" customHeight="1" x14ac:dyDescent="0.3">
      <c r="A2043" s="1">
        <v>1120010</v>
      </c>
      <c r="B2043" s="1" t="s">
        <v>32</v>
      </c>
      <c r="C2043" s="1">
        <v>202408</v>
      </c>
      <c r="D2043" s="1" t="s">
        <v>22</v>
      </c>
      <c r="E2043" s="1" t="s">
        <v>17</v>
      </c>
      <c r="F2043" s="1" t="s">
        <v>18</v>
      </c>
      <c r="G2043" s="1" t="s">
        <v>40</v>
      </c>
      <c r="H2043" s="1" t="s">
        <v>34</v>
      </c>
      <c r="I2043" s="5">
        <v>55.1</v>
      </c>
      <c r="J2043" s="5">
        <v>26448</v>
      </c>
      <c r="K2043" s="5">
        <v>-2162.89</v>
      </c>
      <c r="L2043" s="5">
        <v>24285.11</v>
      </c>
      <c r="M2043" s="5">
        <v>-15724.82</v>
      </c>
      <c r="N2043" s="5">
        <v>-854.23</v>
      </c>
      <c r="O2043" s="5">
        <v>-448.43</v>
      </c>
      <c r="P2043" s="5">
        <f>Table1[[#This Row],[Net Sales]]+(Table1[[#This Row],[Cost of Goods Sold]]+Table1[[#This Row],[Distribution]]+Table1[[#This Row],[Warehousing]])</f>
        <v>7257.630000000001</v>
      </c>
      <c r="Q2043" s="12">
        <f>Table1[[#This Row],[PROFIT]]/Table1[[#This Row],[Net Sales]]</f>
        <v>0.29885102435195893</v>
      </c>
      <c r="R2043" s="14">
        <f>ABS(Table1[[#This Row],[Distribution]])+ABS(Table1[[#This Row],[Warehousing]])</f>
        <v>1302.6600000000001</v>
      </c>
      <c r="S2043" s="12">
        <f>ABS(Table1[[#This Row],[Discounts]]/Table1[[#This Row],[Gross Sales]])</f>
        <v>8.177896249243799E-2</v>
      </c>
      <c r="T2043" s="17">
        <f>Table1[[#This Row],[logistics cost]]/Table1[[#This Row],[Net Sales]]</f>
        <v>5.3640275872746716E-2</v>
      </c>
      <c r="U2043" s="1">
        <f>Table1[[#This Row],[PROFIT]]/Table1[[#This Row],[Volume]]</f>
        <v>131.71742286751362</v>
      </c>
      <c r="V2043" s="1">
        <f>ABS(Table1[[#This Row],[Discounts]])</f>
        <v>2162.89</v>
      </c>
    </row>
    <row r="2044" spans="1:22" ht="21.75" customHeight="1" x14ac:dyDescent="0.3">
      <c r="A2044" s="1">
        <v>1120010</v>
      </c>
      <c r="B2044" s="1" t="s">
        <v>32</v>
      </c>
      <c r="C2044" s="1">
        <v>202407</v>
      </c>
      <c r="D2044" s="1" t="s">
        <v>22</v>
      </c>
      <c r="E2044" s="1" t="s">
        <v>17</v>
      </c>
      <c r="F2044" s="1" t="s">
        <v>18</v>
      </c>
      <c r="G2044" s="1" t="s">
        <v>33</v>
      </c>
      <c r="H2044" s="1" t="s">
        <v>34</v>
      </c>
      <c r="I2044" s="5">
        <v>90.2</v>
      </c>
      <c r="J2044" s="5">
        <v>43296</v>
      </c>
      <c r="K2044" s="5">
        <v>-3482.65</v>
      </c>
      <c r="L2044" s="5">
        <v>39813.35</v>
      </c>
      <c r="M2044" s="5">
        <v>-24710.68</v>
      </c>
      <c r="N2044" s="5">
        <v>-1189.01</v>
      </c>
      <c r="O2044" s="5">
        <v>-790.44</v>
      </c>
      <c r="P2044" s="5">
        <f>Table1[[#This Row],[Net Sales]]+(Table1[[#This Row],[Cost of Goods Sold]]+Table1[[#This Row],[Distribution]]+Table1[[#This Row],[Warehousing]])</f>
        <v>13123.220000000001</v>
      </c>
      <c r="Q2044" s="12">
        <f>Table1[[#This Row],[PROFIT]]/Table1[[#This Row],[Net Sales]]</f>
        <v>0.32961858271157796</v>
      </c>
      <c r="R2044" s="14">
        <f>ABS(Table1[[#This Row],[Distribution]])+ABS(Table1[[#This Row],[Warehousing]])</f>
        <v>1979.45</v>
      </c>
      <c r="S2044" s="12">
        <f>ABS(Table1[[#This Row],[Discounts]]/Table1[[#This Row],[Gross Sales]])</f>
        <v>8.043814671101257E-2</v>
      </c>
      <c r="T2044" s="17">
        <f>Table1[[#This Row],[logistics cost]]/Table1[[#This Row],[Net Sales]]</f>
        <v>4.971824777367391E-2</v>
      </c>
      <c r="U2044" s="1">
        <f>Table1[[#This Row],[PROFIT]]/Table1[[#This Row],[Volume]]</f>
        <v>145.49024390243903</v>
      </c>
      <c r="V2044" s="1">
        <f>ABS(Table1[[#This Row],[Discounts]])</f>
        <v>3482.65</v>
      </c>
    </row>
    <row r="2045" spans="1:22" ht="21.75" customHeight="1" x14ac:dyDescent="0.3">
      <c r="A2045" s="1">
        <v>1120010</v>
      </c>
      <c r="B2045" s="1" t="s">
        <v>32</v>
      </c>
      <c r="C2045" s="1">
        <v>202501</v>
      </c>
      <c r="D2045" s="1" t="s">
        <v>22</v>
      </c>
      <c r="E2045" s="1" t="s">
        <v>17</v>
      </c>
      <c r="F2045" s="1" t="s">
        <v>18</v>
      </c>
      <c r="G2045" s="1" t="s">
        <v>33</v>
      </c>
      <c r="H2045" s="1" t="s">
        <v>34</v>
      </c>
      <c r="I2045" s="5">
        <v>95.9</v>
      </c>
      <c r="J2045" s="5">
        <v>46032</v>
      </c>
      <c r="K2045" s="5">
        <v>-3368.3</v>
      </c>
      <c r="L2045" s="5">
        <v>42663.7</v>
      </c>
      <c r="M2045" s="5">
        <v>-27826.73</v>
      </c>
      <c r="N2045" s="5">
        <v>-1010.08</v>
      </c>
      <c r="O2045" s="5">
        <v>-452.73</v>
      </c>
      <c r="P2045" s="5">
        <f>Table1[[#This Row],[Net Sales]]+(Table1[[#This Row],[Cost of Goods Sold]]+Table1[[#This Row],[Distribution]]+Table1[[#This Row],[Warehousing]])</f>
        <v>13374.159999999996</v>
      </c>
      <c r="Q2045" s="12">
        <f>Table1[[#This Row],[PROFIT]]/Table1[[#This Row],[Net Sales]]</f>
        <v>0.31347867156388209</v>
      </c>
      <c r="R2045" s="14">
        <f>ABS(Table1[[#This Row],[Distribution]])+ABS(Table1[[#This Row],[Warehousing]])</f>
        <v>1462.81</v>
      </c>
      <c r="S2045" s="12">
        <f>ABS(Table1[[#This Row],[Discounts]]/Table1[[#This Row],[Gross Sales]])</f>
        <v>7.3173010079944395E-2</v>
      </c>
      <c r="T2045" s="17">
        <f>Table1[[#This Row],[logistics cost]]/Table1[[#This Row],[Net Sales]]</f>
        <v>3.4286993392509325E-2</v>
      </c>
      <c r="U2045" s="1">
        <f>Table1[[#This Row],[PROFIT]]/Table1[[#This Row],[Volume]]</f>
        <v>139.45943691345147</v>
      </c>
      <c r="V2045" s="1">
        <f>ABS(Table1[[#This Row],[Discounts]])</f>
        <v>3368.3</v>
      </c>
    </row>
    <row r="2046" spans="1:22" ht="21.75" customHeight="1" x14ac:dyDescent="0.3">
      <c r="A2046" s="1">
        <v>1110020</v>
      </c>
      <c r="B2046" s="1" t="s">
        <v>41</v>
      </c>
      <c r="C2046" s="1">
        <v>202408</v>
      </c>
      <c r="D2046" s="1" t="s">
        <v>16</v>
      </c>
      <c r="E2046" s="1" t="s">
        <v>28</v>
      </c>
      <c r="F2046" s="1" t="s">
        <v>29</v>
      </c>
      <c r="G2046" s="1" t="s">
        <v>36</v>
      </c>
      <c r="H2046" s="1" t="s">
        <v>37</v>
      </c>
      <c r="I2046" s="5">
        <v>126.9</v>
      </c>
      <c r="J2046" s="5">
        <v>57105</v>
      </c>
      <c r="K2046" s="5">
        <v>-6523.7</v>
      </c>
      <c r="L2046" s="5">
        <v>50581.3</v>
      </c>
      <c r="M2046" s="5">
        <v>-31572.07</v>
      </c>
      <c r="N2046" s="5">
        <v>-1757.43</v>
      </c>
      <c r="O2046" s="5">
        <v>-521.97</v>
      </c>
      <c r="P2046" s="5">
        <f>Table1[[#This Row],[Net Sales]]+(Table1[[#This Row],[Cost of Goods Sold]]+Table1[[#This Row],[Distribution]]+Table1[[#This Row],[Warehousing]])</f>
        <v>16729.830000000002</v>
      </c>
      <c r="Q2046" s="12">
        <f>Table1[[#This Row],[PROFIT]]/Table1[[#This Row],[Net Sales]]</f>
        <v>0.33075128555414751</v>
      </c>
      <c r="R2046" s="14">
        <f>ABS(Table1[[#This Row],[Distribution]])+ABS(Table1[[#This Row],[Warehousing]])</f>
        <v>2279.4</v>
      </c>
      <c r="S2046" s="12">
        <f>ABS(Table1[[#This Row],[Discounts]]/Table1[[#This Row],[Gross Sales]])</f>
        <v>0.1142404342877156</v>
      </c>
      <c r="T2046" s="17">
        <f>Table1[[#This Row],[logistics cost]]/Table1[[#This Row],[Net Sales]]</f>
        <v>4.5064084948390017E-2</v>
      </c>
      <c r="U2046" s="1">
        <f>Table1[[#This Row],[PROFIT]]/Table1[[#This Row],[Volume]]</f>
        <v>131.83475177304965</v>
      </c>
      <c r="V2046" s="1">
        <f>ABS(Table1[[#This Row],[Discounts]])</f>
        <v>6523.7</v>
      </c>
    </row>
    <row r="2047" spans="1:22" ht="21.75" customHeight="1" x14ac:dyDescent="0.3">
      <c r="A2047" s="1">
        <v>1110010</v>
      </c>
      <c r="B2047" s="1" t="s">
        <v>15</v>
      </c>
      <c r="C2047" s="1">
        <v>202402</v>
      </c>
      <c r="D2047" s="1" t="s">
        <v>16</v>
      </c>
      <c r="E2047" s="1" t="s">
        <v>17</v>
      </c>
      <c r="F2047" s="1" t="s">
        <v>18</v>
      </c>
      <c r="G2047" s="1" t="s">
        <v>43</v>
      </c>
      <c r="H2047" s="1" t="s">
        <v>31</v>
      </c>
      <c r="I2047" s="5">
        <v>49.2</v>
      </c>
      <c r="J2047" s="5">
        <v>20664</v>
      </c>
      <c r="K2047" s="5">
        <v>-415.6</v>
      </c>
      <c r="L2047" s="5">
        <v>20248.400000000001</v>
      </c>
      <c r="M2047" s="5">
        <v>-13482.57</v>
      </c>
      <c r="N2047" s="5">
        <v>-624.05999999999995</v>
      </c>
      <c r="O2047" s="5">
        <v>-387.46</v>
      </c>
      <c r="P2047" s="5">
        <f>Table1[[#This Row],[Net Sales]]+(Table1[[#This Row],[Cost of Goods Sold]]+Table1[[#This Row],[Distribution]]+Table1[[#This Row],[Warehousing]])</f>
        <v>5754.3100000000031</v>
      </c>
      <c r="Q2047" s="12">
        <f>Table1[[#This Row],[PROFIT]]/Table1[[#This Row],[Net Sales]]</f>
        <v>0.28418591098555951</v>
      </c>
      <c r="R2047" s="14">
        <f>ABS(Table1[[#This Row],[Distribution]])+ABS(Table1[[#This Row],[Warehousing]])</f>
        <v>1011.52</v>
      </c>
      <c r="S2047" s="12">
        <f>ABS(Table1[[#This Row],[Discounts]]/Table1[[#This Row],[Gross Sales]])</f>
        <v>2.0112272551296943E-2</v>
      </c>
      <c r="T2047" s="17">
        <f>Table1[[#This Row],[logistics cost]]/Table1[[#This Row],[Net Sales]]</f>
        <v>4.9955552043618255E-2</v>
      </c>
      <c r="U2047" s="1">
        <f>Table1[[#This Row],[PROFIT]]/Table1[[#This Row],[Volume]]</f>
        <v>116.9575203252033</v>
      </c>
      <c r="V2047" s="1">
        <f>ABS(Table1[[#This Row],[Discounts]])</f>
        <v>415.6</v>
      </c>
    </row>
    <row r="2048" spans="1:22" ht="21.75" customHeight="1" x14ac:dyDescent="0.3">
      <c r="A2048" s="1">
        <v>1130010</v>
      </c>
      <c r="B2048" s="1" t="s">
        <v>26</v>
      </c>
      <c r="C2048" s="1">
        <v>202401</v>
      </c>
      <c r="D2048" s="1" t="s">
        <v>27</v>
      </c>
      <c r="E2048" s="1" t="s">
        <v>28</v>
      </c>
      <c r="F2048" s="1" t="s">
        <v>29</v>
      </c>
      <c r="G2048" s="1" t="s">
        <v>33</v>
      </c>
      <c r="H2048" s="1" t="s">
        <v>34</v>
      </c>
      <c r="I2048" s="5">
        <v>87.9</v>
      </c>
      <c r="J2048" s="5">
        <v>31644</v>
      </c>
      <c r="K2048" s="5">
        <v>-3072.18</v>
      </c>
      <c r="L2048" s="5">
        <v>28571.82</v>
      </c>
      <c r="M2048" s="5">
        <v>-17866.05</v>
      </c>
      <c r="N2048" s="5">
        <v>-795.77</v>
      </c>
      <c r="O2048" s="5">
        <v>-348.56</v>
      </c>
      <c r="P2048" s="5">
        <f>Table1[[#This Row],[Net Sales]]+(Table1[[#This Row],[Cost of Goods Sold]]+Table1[[#This Row],[Distribution]]+Table1[[#This Row],[Warehousing]])</f>
        <v>9561.4399999999987</v>
      </c>
      <c r="Q2048" s="12">
        <f>Table1[[#This Row],[PROFIT]]/Table1[[#This Row],[Net Sales]]</f>
        <v>0.33464581535232962</v>
      </c>
      <c r="R2048" s="14">
        <f>ABS(Table1[[#This Row],[Distribution]])+ABS(Table1[[#This Row],[Warehousing]])</f>
        <v>1144.33</v>
      </c>
      <c r="S2048" s="12">
        <f>ABS(Table1[[#This Row],[Discounts]]/Table1[[#This Row],[Gross Sales]])</f>
        <v>9.7085703450891153E-2</v>
      </c>
      <c r="T2048" s="17">
        <f>Table1[[#This Row],[logistics cost]]/Table1[[#This Row],[Net Sales]]</f>
        <v>4.0051001301282169E-2</v>
      </c>
      <c r="U2048" s="1">
        <f>Table1[[#This Row],[PROFIT]]/Table1[[#This Row],[Volume]]</f>
        <v>108.77633674630259</v>
      </c>
      <c r="V2048" s="1">
        <f>ABS(Table1[[#This Row],[Discounts]])</f>
        <v>3072.18</v>
      </c>
    </row>
    <row r="2049" spans="1:22" ht="21.75" customHeight="1" x14ac:dyDescent="0.3">
      <c r="A2049" s="1">
        <v>1110020</v>
      </c>
      <c r="B2049" s="1" t="s">
        <v>41</v>
      </c>
      <c r="C2049" s="1">
        <v>202510</v>
      </c>
      <c r="D2049" s="1" t="s">
        <v>16</v>
      </c>
      <c r="E2049" s="1" t="s">
        <v>28</v>
      </c>
      <c r="F2049" s="1" t="s">
        <v>29</v>
      </c>
      <c r="G2049" s="1" t="s">
        <v>19</v>
      </c>
      <c r="H2049" s="1" t="s">
        <v>20</v>
      </c>
      <c r="I2049" s="5">
        <v>46.8</v>
      </c>
      <c r="J2049" s="5">
        <v>21060</v>
      </c>
      <c r="K2049" s="5">
        <v>-1879.78</v>
      </c>
      <c r="L2049" s="5">
        <v>19180.22</v>
      </c>
      <c r="M2049" s="5">
        <v>-12941.39</v>
      </c>
      <c r="N2049" s="5">
        <v>-511.76</v>
      </c>
      <c r="O2049" s="5">
        <v>-359.91</v>
      </c>
      <c r="P2049" s="5">
        <f>Table1[[#This Row],[Net Sales]]+(Table1[[#This Row],[Cost of Goods Sold]]+Table1[[#This Row],[Distribution]]+Table1[[#This Row],[Warehousing]])</f>
        <v>5367.1600000000017</v>
      </c>
      <c r="Q2049" s="12">
        <f>Table1[[#This Row],[PROFIT]]/Table1[[#This Row],[Net Sales]]</f>
        <v>0.27982786433106616</v>
      </c>
      <c r="R2049" s="14">
        <f>ABS(Table1[[#This Row],[Distribution]])+ABS(Table1[[#This Row],[Warehousing]])</f>
        <v>871.67000000000007</v>
      </c>
      <c r="S2049" s="12">
        <f>ABS(Table1[[#This Row],[Discounts]]/Table1[[#This Row],[Gross Sales]])</f>
        <v>8.9258309591642923E-2</v>
      </c>
      <c r="T2049" s="17">
        <f>Table1[[#This Row],[logistics cost]]/Table1[[#This Row],[Net Sales]]</f>
        <v>4.5446298321917059E-2</v>
      </c>
      <c r="U2049" s="1">
        <f>Table1[[#This Row],[PROFIT]]/Table1[[#This Row],[Volume]]</f>
        <v>114.68290598290602</v>
      </c>
      <c r="V2049" s="1">
        <f>ABS(Table1[[#This Row],[Discounts]])</f>
        <v>1879.78</v>
      </c>
    </row>
    <row r="2050" spans="1:22" ht="21.75" customHeight="1" x14ac:dyDescent="0.3">
      <c r="A2050" s="1">
        <v>1130010</v>
      </c>
      <c r="B2050" s="1" t="s">
        <v>26</v>
      </c>
      <c r="C2050" s="1">
        <v>202507</v>
      </c>
      <c r="D2050" s="1" t="s">
        <v>27</v>
      </c>
      <c r="E2050" s="1" t="s">
        <v>28</v>
      </c>
      <c r="F2050" s="1" t="s">
        <v>29</v>
      </c>
      <c r="G2050" s="1" t="s">
        <v>35</v>
      </c>
      <c r="H2050" s="1" t="s">
        <v>31</v>
      </c>
      <c r="I2050" s="5">
        <v>104.7</v>
      </c>
      <c r="J2050" s="5">
        <v>37692</v>
      </c>
      <c r="K2050" s="5">
        <v>-819.97</v>
      </c>
      <c r="L2050" s="5">
        <v>36872.03</v>
      </c>
      <c r="M2050" s="5">
        <v>-24173.49</v>
      </c>
      <c r="N2050" s="5">
        <v>-1175.18</v>
      </c>
      <c r="O2050" s="5">
        <v>-524.87</v>
      </c>
      <c r="P2050" s="5">
        <f>Table1[[#This Row],[Net Sales]]+(Table1[[#This Row],[Cost of Goods Sold]]+Table1[[#This Row],[Distribution]]+Table1[[#This Row],[Warehousing]])</f>
        <v>10998.489999999998</v>
      </c>
      <c r="Q2050" s="12">
        <f>Table1[[#This Row],[PROFIT]]/Table1[[#This Row],[Net Sales]]</f>
        <v>0.29828816042946371</v>
      </c>
      <c r="R2050" s="14">
        <f>ABS(Table1[[#This Row],[Distribution]])+ABS(Table1[[#This Row],[Warehousing]])</f>
        <v>1700.0500000000002</v>
      </c>
      <c r="S2050" s="12">
        <f>ABS(Table1[[#This Row],[Discounts]]/Table1[[#This Row],[Gross Sales]])</f>
        <v>2.1754483710071104E-2</v>
      </c>
      <c r="T2050" s="17">
        <f>Table1[[#This Row],[logistics cost]]/Table1[[#This Row],[Net Sales]]</f>
        <v>4.6106764395667944E-2</v>
      </c>
      <c r="U2050" s="1">
        <f>Table1[[#This Row],[PROFIT]]/Table1[[#This Row],[Volume]]</f>
        <v>105.04765998089778</v>
      </c>
      <c r="V2050" s="1">
        <f>ABS(Table1[[#This Row],[Discounts]])</f>
        <v>819.97</v>
      </c>
    </row>
    <row r="2051" spans="1:22" ht="21.75" customHeight="1" x14ac:dyDescent="0.3">
      <c r="A2051" s="1">
        <v>1110020</v>
      </c>
      <c r="B2051" s="1" t="s">
        <v>41</v>
      </c>
      <c r="C2051" s="1">
        <v>202408</v>
      </c>
      <c r="D2051" s="1" t="s">
        <v>16</v>
      </c>
      <c r="E2051" s="1" t="s">
        <v>28</v>
      </c>
      <c r="F2051" s="1" t="s">
        <v>29</v>
      </c>
      <c r="G2051" s="1" t="s">
        <v>30</v>
      </c>
      <c r="H2051" s="1" t="s">
        <v>31</v>
      </c>
      <c r="I2051" s="5">
        <v>114.9</v>
      </c>
      <c r="J2051" s="5">
        <v>51705</v>
      </c>
      <c r="K2051" s="5">
        <v>-1282.56</v>
      </c>
      <c r="L2051" s="5">
        <v>50422.44</v>
      </c>
      <c r="M2051" s="5">
        <v>-33292.03</v>
      </c>
      <c r="N2051" s="5">
        <v>-1898.21</v>
      </c>
      <c r="O2051" s="5">
        <v>-906.26</v>
      </c>
      <c r="P2051" s="5">
        <f>Table1[[#This Row],[Net Sales]]+(Table1[[#This Row],[Cost of Goods Sold]]+Table1[[#This Row],[Distribution]]+Table1[[#This Row],[Warehousing]])</f>
        <v>14325.940000000002</v>
      </c>
      <c r="Q2051" s="12">
        <f>Table1[[#This Row],[PROFIT]]/Table1[[#This Row],[Net Sales]]</f>
        <v>0.28411834096088967</v>
      </c>
      <c r="R2051" s="14">
        <f>ABS(Table1[[#This Row],[Distribution]])+ABS(Table1[[#This Row],[Warehousing]])</f>
        <v>2804.4700000000003</v>
      </c>
      <c r="S2051" s="12">
        <f>ABS(Table1[[#This Row],[Discounts]]/Table1[[#This Row],[Gross Sales]])</f>
        <v>2.4805337975050766E-2</v>
      </c>
      <c r="T2051" s="17">
        <f>Table1[[#This Row],[logistics cost]]/Table1[[#This Row],[Net Sales]]</f>
        <v>5.561948211946903E-2</v>
      </c>
      <c r="U2051" s="1">
        <f>Table1[[#This Row],[PROFIT]]/Table1[[#This Row],[Volume]]</f>
        <v>124.68181026979984</v>
      </c>
      <c r="V2051" s="1">
        <f>ABS(Table1[[#This Row],[Discounts]])</f>
        <v>1282.56</v>
      </c>
    </row>
    <row r="2052" spans="1:22" ht="21.75" customHeight="1" x14ac:dyDescent="0.3">
      <c r="A2052" s="1">
        <v>1110020</v>
      </c>
      <c r="B2052" s="1" t="s">
        <v>41</v>
      </c>
      <c r="C2052" s="1">
        <v>202412</v>
      </c>
      <c r="D2052" s="1" t="s">
        <v>16</v>
      </c>
      <c r="E2052" s="1" t="s">
        <v>28</v>
      </c>
      <c r="F2052" s="1" t="s">
        <v>29</v>
      </c>
      <c r="G2052" s="1" t="s">
        <v>35</v>
      </c>
      <c r="H2052" s="1" t="s">
        <v>31</v>
      </c>
      <c r="I2052" s="5">
        <v>67.3</v>
      </c>
      <c r="J2052" s="5">
        <v>30285</v>
      </c>
      <c r="K2052" s="5">
        <v>-652.79</v>
      </c>
      <c r="L2052" s="5">
        <v>29632.21</v>
      </c>
      <c r="M2052" s="5">
        <v>-19193.28</v>
      </c>
      <c r="N2052" s="5">
        <v>-867.26</v>
      </c>
      <c r="O2052" s="5">
        <v>-303.63</v>
      </c>
      <c r="P2052" s="5">
        <f>Table1[[#This Row],[Net Sales]]+(Table1[[#This Row],[Cost of Goods Sold]]+Table1[[#This Row],[Distribution]]+Table1[[#This Row],[Warehousing]])</f>
        <v>9268.0400000000009</v>
      </c>
      <c r="Q2052" s="12">
        <f>Table1[[#This Row],[PROFIT]]/Table1[[#This Row],[Net Sales]]</f>
        <v>0.31276911171998312</v>
      </c>
      <c r="R2052" s="14">
        <f>ABS(Table1[[#This Row],[Distribution]])+ABS(Table1[[#This Row],[Warehousing]])</f>
        <v>1170.8899999999999</v>
      </c>
      <c r="S2052" s="12">
        <f>ABS(Table1[[#This Row],[Discounts]]/Table1[[#This Row],[Gross Sales]])</f>
        <v>2.1554895162621757E-2</v>
      </c>
      <c r="T2052" s="17">
        <f>Table1[[#This Row],[logistics cost]]/Table1[[#This Row],[Net Sales]]</f>
        <v>3.9514096316137066E-2</v>
      </c>
      <c r="U2052" s="1">
        <f>Table1[[#This Row],[PROFIT]]/Table1[[#This Row],[Volume]]</f>
        <v>137.71233283803866</v>
      </c>
      <c r="V2052" s="1">
        <f>ABS(Table1[[#This Row],[Discounts]])</f>
        <v>652.79</v>
      </c>
    </row>
    <row r="2053" spans="1:22" ht="21.75" customHeight="1" x14ac:dyDescent="0.3">
      <c r="A2053" s="1">
        <v>1130010</v>
      </c>
      <c r="B2053" s="1" t="s">
        <v>26</v>
      </c>
      <c r="C2053" s="1">
        <v>202503</v>
      </c>
      <c r="D2053" s="1" t="s">
        <v>27</v>
      </c>
      <c r="E2053" s="1" t="s">
        <v>28</v>
      </c>
      <c r="F2053" s="1" t="s">
        <v>29</v>
      </c>
      <c r="G2053" s="1" t="s">
        <v>36</v>
      </c>
      <c r="H2053" s="1" t="s">
        <v>37</v>
      </c>
      <c r="I2053" s="5">
        <v>78.599999999999994</v>
      </c>
      <c r="J2053" s="5">
        <v>28296</v>
      </c>
      <c r="K2053" s="5">
        <v>-3170.46</v>
      </c>
      <c r="L2053" s="5">
        <v>25125.54</v>
      </c>
      <c r="M2053" s="5">
        <v>-16846.96</v>
      </c>
      <c r="N2053" s="5">
        <v>-615.9</v>
      </c>
      <c r="O2053" s="5">
        <v>-440.18</v>
      </c>
      <c r="P2053" s="5">
        <f>Table1[[#This Row],[Net Sales]]+(Table1[[#This Row],[Cost of Goods Sold]]+Table1[[#This Row],[Distribution]]+Table1[[#This Row],[Warehousing]])</f>
        <v>7222.5</v>
      </c>
      <c r="Q2053" s="12">
        <f>Table1[[#This Row],[PROFIT]]/Table1[[#This Row],[Net Sales]]</f>
        <v>0.28745650839743142</v>
      </c>
      <c r="R2053" s="14">
        <f>ABS(Table1[[#This Row],[Distribution]])+ABS(Table1[[#This Row],[Warehousing]])</f>
        <v>1056.08</v>
      </c>
      <c r="S2053" s="12">
        <f>ABS(Table1[[#This Row],[Discounts]]/Table1[[#This Row],[Gross Sales]])</f>
        <v>0.1120462256149279</v>
      </c>
      <c r="T2053" s="17">
        <f>Table1[[#This Row],[logistics cost]]/Table1[[#This Row],[Net Sales]]</f>
        <v>4.2032131448717119E-2</v>
      </c>
      <c r="U2053" s="1">
        <f>Table1[[#This Row],[PROFIT]]/Table1[[#This Row],[Volume]]</f>
        <v>91.889312977099237</v>
      </c>
      <c r="V2053" s="1">
        <f>ABS(Table1[[#This Row],[Discounts]])</f>
        <v>3170.46</v>
      </c>
    </row>
    <row r="2054" spans="1:22" ht="21.75" customHeight="1" x14ac:dyDescent="0.3">
      <c r="A2054" s="1">
        <v>1110010</v>
      </c>
      <c r="B2054" s="1" t="s">
        <v>15</v>
      </c>
      <c r="C2054" s="1">
        <v>202502</v>
      </c>
      <c r="D2054" s="1" t="s">
        <v>16</v>
      </c>
      <c r="E2054" s="1" t="s">
        <v>17</v>
      </c>
      <c r="F2054" s="1" t="s">
        <v>18</v>
      </c>
      <c r="G2054" s="1" t="s">
        <v>36</v>
      </c>
      <c r="H2054" s="1" t="s">
        <v>37</v>
      </c>
      <c r="I2054" s="5">
        <v>225.1</v>
      </c>
      <c r="J2054" s="5">
        <v>94542</v>
      </c>
      <c r="K2054" s="5">
        <v>-8199.6200000000008</v>
      </c>
      <c r="L2054" s="5">
        <v>86342.38</v>
      </c>
      <c r="M2054" s="5">
        <v>-56884.27</v>
      </c>
      <c r="N2054" s="5">
        <v>-2776.76</v>
      </c>
      <c r="O2054" s="5">
        <v>-1433.5</v>
      </c>
      <c r="P2054" s="5">
        <f>Table1[[#This Row],[Net Sales]]+(Table1[[#This Row],[Cost of Goods Sold]]+Table1[[#This Row],[Distribution]]+Table1[[#This Row],[Warehousing]])</f>
        <v>25247.850000000006</v>
      </c>
      <c r="Q2054" s="12">
        <f>Table1[[#This Row],[PROFIT]]/Table1[[#This Row],[Net Sales]]</f>
        <v>0.29241549746486029</v>
      </c>
      <c r="R2054" s="14">
        <f>ABS(Table1[[#This Row],[Distribution]])+ABS(Table1[[#This Row],[Warehousing]])</f>
        <v>4210.26</v>
      </c>
      <c r="S2054" s="12">
        <f>ABS(Table1[[#This Row],[Discounts]]/Table1[[#This Row],[Gross Sales]])</f>
        <v>8.6729918977808809E-2</v>
      </c>
      <c r="T2054" s="17">
        <f>Table1[[#This Row],[logistics cost]]/Table1[[#This Row],[Net Sales]]</f>
        <v>4.8762380652467539E-2</v>
      </c>
      <c r="U2054" s="1">
        <f>Table1[[#This Row],[PROFIT]]/Table1[[#This Row],[Volume]]</f>
        <v>112.16281652598848</v>
      </c>
      <c r="V2054" s="1">
        <f>ABS(Table1[[#This Row],[Discounts]])</f>
        <v>8199.6200000000008</v>
      </c>
    </row>
    <row r="2055" spans="1:22" ht="21.75" customHeight="1" x14ac:dyDescent="0.3">
      <c r="A2055" s="1">
        <v>1110010</v>
      </c>
      <c r="B2055" s="1" t="s">
        <v>15</v>
      </c>
      <c r="C2055" s="1">
        <v>202505</v>
      </c>
      <c r="D2055" s="1" t="s">
        <v>16</v>
      </c>
      <c r="E2055" s="1" t="s">
        <v>17</v>
      </c>
      <c r="F2055" s="1" t="s">
        <v>18</v>
      </c>
      <c r="G2055" s="1" t="s">
        <v>33</v>
      </c>
      <c r="H2055" s="1" t="s">
        <v>34</v>
      </c>
      <c r="I2055" s="5">
        <v>193.2</v>
      </c>
      <c r="J2055" s="5">
        <v>81144</v>
      </c>
      <c r="K2055" s="5">
        <v>-6870.06</v>
      </c>
      <c r="L2055" s="5">
        <v>74273.94</v>
      </c>
      <c r="M2055" s="5">
        <v>-46068.9</v>
      </c>
      <c r="N2055" s="5">
        <v>-2029.23</v>
      </c>
      <c r="O2055" s="5">
        <v>-812.9</v>
      </c>
      <c r="P2055" s="5">
        <f>Table1[[#This Row],[Net Sales]]+(Table1[[#This Row],[Cost of Goods Sold]]+Table1[[#This Row],[Distribution]]+Table1[[#This Row],[Warehousing]])</f>
        <v>25362.909999999996</v>
      </c>
      <c r="Q2055" s="12">
        <f>Table1[[#This Row],[PROFIT]]/Table1[[#This Row],[Net Sales]]</f>
        <v>0.34147791271070305</v>
      </c>
      <c r="R2055" s="14">
        <f>ABS(Table1[[#This Row],[Distribution]])+ABS(Table1[[#This Row],[Warehousing]])</f>
        <v>2842.13</v>
      </c>
      <c r="S2055" s="12">
        <f>ABS(Table1[[#This Row],[Discounts]]/Table1[[#This Row],[Gross Sales]])</f>
        <v>8.4665039929015085E-2</v>
      </c>
      <c r="T2055" s="17">
        <f>Table1[[#This Row],[logistics cost]]/Table1[[#This Row],[Net Sales]]</f>
        <v>3.8265507390613719E-2</v>
      </c>
      <c r="U2055" s="1">
        <f>Table1[[#This Row],[PROFIT]]/Table1[[#This Row],[Volume]]</f>
        <v>131.27800207039337</v>
      </c>
      <c r="V2055" s="1">
        <f>ABS(Table1[[#This Row],[Discounts]])</f>
        <v>6870.06</v>
      </c>
    </row>
    <row r="2056" spans="1:22" ht="21.75" customHeight="1" x14ac:dyDescent="0.3">
      <c r="A2056" s="1">
        <v>1110010</v>
      </c>
      <c r="B2056" s="1" t="s">
        <v>15</v>
      </c>
      <c r="C2056" s="1">
        <v>202407</v>
      </c>
      <c r="D2056" s="1" t="s">
        <v>16</v>
      </c>
      <c r="E2056" s="1" t="s">
        <v>17</v>
      </c>
      <c r="F2056" s="1" t="s">
        <v>18</v>
      </c>
      <c r="G2056" s="1" t="s">
        <v>42</v>
      </c>
      <c r="H2056" s="1" t="s">
        <v>20</v>
      </c>
      <c r="I2056" s="5">
        <v>68.900000000000006</v>
      </c>
      <c r="J2056" s="5">
        <v>28938</v>
      </c>
      <c r="K2056" s="5">
        <v>-2024.78</v>
      </c>
      <c r="L2056" s="5">
        <v>26913.22</v>
      </c>
      <c r="M2056" s="5">
        <v>-17575.3</v>
      </c>
      <c r="N2056" s="5">
        <v>-931.38</v>
      </c>
      <c r="O2056" s="5">
        <v>-506.16</v>
      </c>
      <c r="P2056" s="5">
        <f>Table1[[#This Row],[Net Sales]]+(Table1[[#This Row],[Cost of Goods Sold]]+Table1[[#This Row],[Distribution]]+Table1[[#This Row],[Warehousing]])</f>
        <v>7900.380000000001</v>
      </c>
      <c r="Q2056" s="12">
        <f>Table1[[#This Row],[PROFIT]]/Table1[[#This Row],[Net Sales]]</f>
        <v>0.29355015862093053</v>
      </c>
      <c r="R2056" s="14">
        <f>ABS(Table1[[#This Row],[Distribution]])+ABS(Table1[[#This Row],[Warehousing]])</f>
        <v>1437.54</v>
      </c>
      <c r="S2056" s="12">
        <f>ABS(Table1[[#This Row],[Discounts]]/Table1[[#This Row],[Gross Sales]])</f>
        <v>6.9969590158269396E-2</v>
      </c>
      <c r="T2056" s="17">
        <f>Table1[[#This Row],[logistics cost]]/Table1[[#This Row],[Net Sales]]</f>
        <v>5.341389844842051E-2</v>
      </c>
      <c r="U2056" s="1">
        <f>Table1[[#This Row],[PROFIT]]/Table1[[#This Row],[Volume]]</f>
        <v>114.66444121915821</v>
      </c>
      <c r="V2056" s="1">
        <f>ABS(Table1[[#This Row],[Discounts]])</f>
        <v>2024.78</v>
      </c>
    </row>
    <row r="2057" spans="1:22" ht="21.75" customHeight="1" x14ac:dyDescent="0.3">
      <c r="A2057" s="1">
        <v>1130010</v>
      </c>
      <c r="B2057" s="1" t="s">
        <v>26</v>
      </c>
      <c r="C2057" s="1">
        <v>202504</v>
      </c>
      <c r="D2057" s="1" t="s">
        <v>27</v>
      </c>
      <c r="E2057" s="1" t="s">
        <v>28</v>
      </c>
      <c r="F2057" s="1" t="s">
        <v>29</v>
      </c>
      <c r="G2057" s="1" t="s">
        <v>43</v>
      </c>
      <c r="H2057" s="1" t="s">
        <v>31</v>
      </c>
      <c r="I2057" s="5">
        <v>28.4</v>
      </c>
      <c r="J2057" s="5">
        <v>10224</v>
      </c>
      <c r="K2057" s="5">
        <v>-345.72</v>
      </c>
      <c r="L2057" s="5">
        <v>9878.2800000000007</v>
      </c>
      <c r="M2057" s="5">
        <v>-6350.78</v>
      </c>
      <c r="N2057" s="5">
        <v>-299.66000000000003</v>
      </c>
      <c r="O2057" s="5">
        <v>-168.8</v>
      </c>
      <c r="P2057" s="5">
        <f>Table1[[#This Row],[Net Sales]]+(Table1[[#This Row],[Cost of Goods Sold]]+Table1[[#This Row],[Distribution]]+Table1[[#This Row],[Warehousing]])</f>
        <v>3059.0400000000009</v>
      </c>
      <c r="Q2057" s="12">
        <f>Table1[[#This Row],[PROFIT]]/Table1[[#This Row],[Net Sales]]</f>
        <v>0.30967334394246776</v>
      </c>
      <c r="R2057" s="14">
        <f>ABS(Table1[[#This Row],[Distribution]])+ABS(Table1[[#This Row],[Warehousing]])</f>
        <v>468.46000000000004</v>
      </c>
      <c r="S2057" s="12">
        <f>ABS(Table1[[#This Row],[Discounts]]/Table1[[#This Row],[Gross Sales]])</f>
        <v>3.3814553990610334E-2</v>
      </c>
      <c r="T2057" s="17">
        <f>Table1[[#This Row],[logistics cost]]/Table1[[#This Row],[Net Sales]]</f>
        <v>4.7423235624015514E-2</v>
      </c>
      <c r="U2057" s="1">
        <f>Table1[[#This Row],[PROFIT]]/Table1[[#This Row],[Volume]]</f>
        <v>107.71267605633807</v>
      </c>
      <c r="V2057" s="1">
        <f>ABS(Table1[[#This Row],[Discounts]])</f>
        <v>345.72</v>
      </c>
    </row>
    <row r="2058" spans="1:22" ht="21.75" customHeight="1" x14ac:dyDescent="0.3">
      <c r="A2058" s="1">
        <v>1120010</v>
      </c>
      <c r="B2058" s="1" t="s">
        <v>32</v>
      </c>
      <c r="C2058" s="1">
        <v>202506</v>
      </c>
      <c r="D2058" s="1" t="s">
        <v>22</v>
      </c>
      <c r="E2058" s="1" t="s">
        <v>17</v>
      </c>
      <c r="F2058" s="1" t="s">
        <v>18</v>
      </c>
      <c r="G2058" s="1" t="s">
        <v>39</v>
      </c>
      <c r="H2058" s="1" t="s">
        <v>37</v>
      </c>
      <c r="I2058" s="5">
        <v>241.4</v>
      </c>
      <c r="J2058" s="5">
        <v>115872</v>
      </c>
      <c r="K2058" s="5">
        <v>-12511.23</v>
      </c>
      <c r="L2058" s="5">
        <v>103360.77</v>
      </c>
      <c r="M2058" s="5">
        <v>-69405.19</v>
      </c>
      <c r="N2058" s="5">
        <v>-2206.0700000000002</v>
      </c>
      <c r="O2058" s="5">
        <v>-2045.6</v>
      </c>
      <c r="P2058" s="5">
        <f>Table1[[#This Row],[Net Sales]]+(Table1[[#This Row],[Cost of Goods Sold]]+Table1[[#This Row],[Distribution]]+Table1[[#This Row],[Warehousing]])</f>
        <v>29703.909999999989</v>
      </c>
      <c r="Q2058" s="12">
        <f>Table1[[#This Row],[PROFIT]]/Table1[[#This Row],[Net Sales]]</f>
        <v>0.28738088928710565</v>
      </c>
      <c r="R2058" s="14">
        <f>ABS(Table1[[#This Row],[Distribution]])+ABS(Table1[[#This Row],[Warehousing]])</f>
        <v>4251.67</v>
      </c>
      <c r="S2058" s="12">
        <f>ABS(Table1[[#This Row],[Discounts]]/Table1[[#This Row],[Gross Sales]])</f>
        <v>0.10797457539353769</v>
      </c>
      <c r="T2058" s="17">
        <f>Table1[[#This Row],[logistics cost]]/Table1[[#This Row],[Net Sales]]</f>
        <v>4.1134271735785252E-2</v>
      </c>
      <c r="U2058" s="1">
        <f>Table1[[#This Row],[PROFIT]]/Table1[[#This Row],[Volume]]</f>
        <v>123.0485086992543</v>
      </c>
      <c r="V2058" s="1">
        <f>ABS(Table1[[#This Row],[Discounts]])</f>
        <v>12511.23</v>
      </c>
    </row>
    <row r="2059" spans="1:22" ht="21.75" customHeight="1" x14ac:dyDescent="0.3">
      <c r="A2059" s="1">
        <v>1130010</v>
      </c>
      <c r="B2059" s="1" t="s">
        <v>26</v>
      </c>
      <c r="C2059" s="1">
        <v>202406</v>
      </c>
      <c r="D2059" s="1" t="s">
        <v>27</v>
      </c>
      <c r="E2059" s="1" t="s">
        <v>28</v>
      </c>
      <c r="F2059" s="1" t="s">
        <v>29</v>
      </c>
      <c r="G2059" s="1" t="s">
        <v>39</v>
      </c>
      <c r="H2059" s="1" t="s">
        <v>37</v>
      </c>
      <c r="I2059" s="5">
        <v>250.9</v>
      </c>
      <c r="J2059" s="5">
        <v>90324</v>
      </c>
      <c r="K2059" s="5">
        <v>-8223.5</v>
      </c>
      <c r="L2059" s="5">
        <v>82100.5</v>
      </c>
      <c r="M2059" s="5">
        <v>-55638.42</v>
      </c>
      <c r="N2059" s="5">
        <v>-2152.66</v>
      </c>
      <c r="O2059" s="5">
        <v>-864.86</v>
      </c>
      <c r="P2059" s="5">
        <f>Table1[[#This Row],[Net Sales]]+(Table1[[#This Row],[Cost of Goods Sold]]+Table1[[#This Row],[Distribution]]+Table1[[#This Row],[Warehousing]])</f>
        <v>23444.559999999998</v>
      </c>
      <c r="Q2059" s="12">
        <f>Table1[[#This Row],[PROFIT]]/Table1[[#This Row],[Net Sales]]</f>
        <v>0.28555928404820918</v>
      </c>
      <c r="R2059" s="14">
        <f>ABS(Table1[[#This Row],[Distribution]])+ABS(Table1[[#This Row],[Warehousing]])</f>
        <v>3017.52</v>
      </c>
      <c r="S2059" s="12">
        <f>ABS(Table1[[#This Row],[Discounts]]/Table1[[#This Row],[Gross Sales]])</f>
        <v>9.10444621584518E-2</v>
      </c>
      <c r="T2059" s="17">
        <f>Table1[[#This Row],[logistics cost]]/Table1[[#This Row],[Net Sales]]</f>
        <v>3.6753978355795643E-2</v>
      </c>
      <c r="U2059" s="1">
        <f>Table1[[#This Row],[PROFIT]]/Table1[[#This Row],[Volume]]</f>
        <v>93.441849342367462</v>
      </c>
      <c r="V2059" s="1">
        <f>ABS(Table1[[#This Row],[Discounts]])</f>
        <v>8223.5</v>
      </c>
    </row>
    <row r="2060" spans="1:22" ht="21.75" customHeight="1" x14ac:dyDescent="0.3">
      <c r="A2060" s="1">
        <v>1110010</v>
      </c>
      <c r="B2060" s="1" t="s">
        <v>15</v>
      </c>
      <c r="C2060" s="1">
        <v>202512</v>
      </c>
      <c r="D2060" s="1" t="s">
        <v>16</v>
      </c>
      <c r="E2060" s="1" t="s">
        <v>17</v>
      </c>
      <c r="F2060" s="1" t="s">
        <v>18</v>
      </c>
      <c r="G2060" s="1" t="s">
        <v>36</v>
      </c>
      <c r="H2060" s="1" t="s">
        <v>37</v>
      </c>
      <c r="I2060" s="5">
        <v>238.5</v>
      </c>
      <c r="J2060" s="5">
        <v>100170</v>
      </c>
      <c r="K2060" s="5">
        <v>-8664.76</v>
      </c>
      <c r="L2060" s="5">
        <v>91505.24</v>
      </c>
      <c r="M2060" s="5">
        <v>-57029.58</v>
      </c>
      <c r="N2060" s="5">
        <v>-2838.86</v>
      </c>
      <c r="O2060" s="5">
        <v>-1477.85</v>
      </c>
      <c r="P2060" s="5">
        <f>Table1[[#This Row],[Net Sales]]+(Table1[[#This Row],[Cost of Goods Sold]]+Table1[[#This Row],[Distribution]]+Table1[[#This Row],[Warehousing]])</f>
        <v>30158.950000000004</v>
      </c>
      <c r="Q2060" s="12">
        <f>Table1[[#This Row],[PROFIT]]/Table1[[#This Row],[Net Sales]]</f>
        <v>0.32958713621209018</v>
      </c>
      <c r="R2060" s="14">
        <f>ABS(Table1[[#This Row],[Distribution]])+ABS(Table1[[#This Row],[Warehousing]])</f>
        <v>4316.71</v>
      </c>
      <c r="S2060" s="12">
        <f>ABS(Table1[[#This Row],[Discounts]]/Table1[[#This Row],[Gross Sales]])</f>
        <v>8.6500549066586802E-2</v>
      </c>
      <c r="T2060" s="17">
        <f>Table1[[#This Row],[logistics cost]]/Table1[[#This Row],[Net Sales]]</f>
        <v>4.7174456894490409E-2</v>
      </c>
      <c r="U2060" s="1">
        <f>Table1[[#This Row],[PROFIT]]/Table1[[#This Row],[Volume]]</f>
        <v>126.45262054507339</v>
      </c>
      <c r="V2060" s="1">
        <f>ABS(Table1[[#This Row],[Discounts]])</f>
        <v>8664.76</v>
      </c>
    </row>
    <row r="2061" spans="1:22" ht="21.75" customHeight="1" x14ac:dyDescent="0.3">
      <c r="A2061" s="1">
        <v>1130010</v>
      </c>
      <c r="B2061" s="1" t="s">
        <v>26</v>
      </c>
      <c r="C2061" s="1">
        <v>202405</v>
      </c>
      <c r="D2061" s="1" t="s">
        <v>27</v>
      </c>
      <c r="E2061" s="1" t="s">
        <v>28</v>
      </c>
      <c r="F2061" s="1" t="s">
        <v>29</v>
      </c>
      <c r="G2061" s="1" t="s">
        <v>36</v>
      </c>
      <c r="H2061" s="1" t="s">
        <v>37</v>
      </c>
      <c r="I2061" s="5">
        <v>215.6</v>
      </c>
      <c r="J2061" s="5">
        <v>77616</v>
      </c>
      <c r="K2061" s="5">
        <v>-6692.01</v>
      </c>
      <c r="L2061" s="5">
        <v>70923.990000000005</v>
      </c>
      <c r="M2061" s="5">
        <v>-45045.08</v>
      </c>
      <c r="N2061" s="5">
        <v>-1812</v>
      </c>
      <c r="O2061" s="5">
        <v>-1054.83</v>
      </c>
      <c r="P2061" s="5">
        <f>Table1[[#This Row],[Net Sales]]+(Table1[[#This Row],[Cost of Goods Sold]]+Table1[[#This Row],[Distribution]]+Table1[[#This Row],[Warehousing]])</f>
        <v>23012.080000000002</v>
      </c>
      <c r="Q2061" s="12">
        <f>Table1[[#This Row],[PROFIT]]/Table1[[#This Row],[Net Sales]]</f>
        <v>0.32446115905210637</v>
      </c>
      <c r="R2061" s="14">
        <f>ABS(Table1[[#This Row],[Distribution]])+ABS(Table1[[#This Row],[Warehousing]])</f>
        <v>2866.83</v>
      </c>
      <c r="S2061" s="12">
        <f>ABS(Table1[[#This Row],[Discounts]]/Table1[[#This Row],[Gross Sales]])</f>
        <v>8.6219465058750777E-2</v>
      </c>
      <c r="T2061" s="17">
        <f>Table1[[#This Row],[logistics cost]]/Table1[[#This Row],[Net Sales]]</f>
        <v>4.0421160738418692E-2</v>
      </c>
      <c r="U2061" s="1">
        <f>Table1[[#This Row],[PROFIT]]/Table1[[#This Row],[Volume]]</f>
        <v>106.73506493506494</v>
      </c>
      <c r="V2061" s="1">
        <f>ABS(Table1[[#This Row],[Discounts]])</f>
        <v>6692.01</v>
      </c>
    </row>
    <row r="2062" spans="1:22" ht="21.75" customHeight="1" x14ac:dyDescent="0.3">
      <c r="A2062" s="1">
        <v>1120010</v>
      </c>
      <c r="B2062" s="1" t="s">
        <v>32</v>
      </c>
      <c r="C2062" s="1">
        <v>202512</v>
      </c>
      <c r="D2062" s="1" t="s">
        <v>22</v>
      </c>
      <c r="E2062" s="1" t="s">
        <v>17</v>
      </c>
      <c r="F2062" s="1" t="s">
        <v>18</v>
      </c>
      <c r="G2062" s="1" t="s">
        <v>36</v>
      </c>
      <c r="H2062" s="1" t="s">
        <v>37</v>
      </c>
      <c r="I2062" s="5">
        <v>265.10000000000002</v>
      </c>
      <c r="J2062" s="5">
        <v>127248</v>
      </c>
      <c r="K2062" s="5">
        <v>-13985.94</v>
      </c>
      <c r="L2062" s="5">
        <v>113262.06</v>
      </c>
      <c r="M2062" s="5">
        <v>-70671.259999999995</v>
      </c>
      <c r="N2062" s="5">
        <v>-4471.45</v>
      </c>
      <c r="O2062" s="5">
        <v>-2216.04</v>
      </c>
      <c r="P2062" s="5">
        <f>Table1[[#This Row],[Net Sales]]+(Table1[[#This Row],[Cost of Goods Sold]]+Table1[[#This Row],[Distribution]]+Table1[[#This Row],[Warehousing]])</f>
        <v>35903.310000000012</v>
      </c>
      <c r="Q2062" s="12">
        <f>Table1[[#This Row],[PROFIT]]/Table1[[#This Row],[Net Sales]]</f>
        <v>0.31699326323395505</v>
      </c>
      <c r="R2062" s="14">
        <f>ABS(Table1[[#This Row],[Distribution]])+ABS(Table1[[#This Row],[Warehousing]])</f>
        <v>6687.49</v>
      </c>
      <c r="S2062" s="12">
        <f>ABS(Table1[[#This Row],[Discounts]]/Table1[[#This Row],[Gross Sales]])</f>
        <v>0.10991088268577895</v>
      </c>
      <c r="T2062" s="17">
        <f>Table1[[#This Row],[logistics cost]]/Table1[[#This Row],[Net Sales]]</f>
        <v>5.9044396684997606E-2</v>
      </c>
      <c r="U2062" s="1">
        <f>Table1[[#This Row],[PROFIT]]/Table1[[#This Row],[Volume]]</f>
        <v>135.43308185590348</v>
      </c>
      <c r="V2062" s="1">
        <f>ABS(Table1[[#This Row],[Discounts]])</f>
        <v>13985.94</v>
      </c>
    </row>
    <row r="2063" spans="1:22" ht="21.75" customHeight="1" x14ac:dyDescent="0.3">
      <c r="A2063" s="1">
        <v>1130010</v>
      </c>
      <c r="B2063" s="1" t="s">
        <v>26</v>
      </c>
      <c r="C2063" s="1">
        <v>202510</v>
      </c>
      <c r="D2063" s="1" t="s">
        <v>27</v>
      </c>
      <c r="E2063" s="1" t="s">
        <v>28</v>
      </c>
      <c r="F2063" s="1" t="s">
        <v>29</v>
      </c>
      <c r="G2063" s="1" t="s">
        <v>36</v>
      </c>
      <c r="H2063" s="1" t="s">
        <v>37</v>
      </c>
      <c r="I2063" s="5">
        <v>81.599999999999994</v>
      </c>
      <c r="J2063" s="5">
        <v>29376</v>
      </c>
      <c r="K2063" s="5">
        <v>-3087.19</v>
      </c>
      <c r="L2063" s="5">
        <v>26288.81</v>
      </c>
      <c r="M2063" s="5">
        <v>-16319.64</v>
      </c>
      <c r="N2063" s="5">
        <v>-544.76</v>
      </c>
      <c r="O2063" s="5">
        <v>-317.52999999999997</v>
      </c>
      <c r="P2063" s="5">
        <f>Table1[[#This Row],[Net Sales]]+(Table1[[#This Row],[Cost of Goods Sold]]+Table1[[#This Row],[Distribution]]+Table1[[#This Row],[Warehousing]])</f>
        <v>9106.8800000000047</v>
      </c>
      <c r="Q2063" s="12">
        <f>Table1[[#This Row],[PROFIT]]/Table1[[#This Row],[Net Sales]]</f>
        <v>0.34641659321970086</v>
      </c>
      <c r="R2063" s="14">
        <f>ABS(Table1[[#This Row],[Distribution]])+ABS(Table1[[#This Row],[Warehousing]])</f>
        <v>862.29</v>
      </c>
      <c r="S2063" s="12">
        <f>ABS(Table1[[#This Row],[Discounts]]/Table1[[#This Row],[Gross Sales]])</f>
        <v>0.10509225217864925</v>
      </c>
      <c r="T2063" s="17">
        <f>Table1[[#This Row],[logistics cost]]/Table1[[#This Row],[Net Sales]]</f>
        <v>3.2800647880219753E-2</v>
      </c>
      <c r="U2063" s="1">
        <f>Table1[[#This Row],[PROFIT]]/Table1[[#This Row],[Volume]]</f>
        <v>111.60392156862751</v>
      </c>
      <c r="V2063" s="1">
        <f>ABS(Table1[[#This Row],[Discounts]])</f>
        <v>3087.19</v>
      </c>
    </row>
    <row r="2064" spans="1:22" ht="21.75" customHeight="1" x14ac:dyDescent="0.3">
      <c r="A2064" s="1">
        <v>1110010</v>
      </c>
      <c r="B2064" s="1" t="s">
        <v>15</v>
      </c>
      <c r="C2064" s="1">
        <v>202408</v>
      </c>
      <c r="D2064" s="1" t="s">
        <v>16</v>
      </c>
      <c r="E2064" s="1" t="s">
        <v>17</v>
      </c>
      <c r="F2064" s="1" t="s">
        <v>18</v>
      </c>
      <c r="G2064" s="1" t="s">
        <v>33</v>
      </c>
      <c r="H2064" s="1" t="s">
        <v>34</v>
      </c>
      <c r="I2064" s="5">
        <v>263.10000000000002</v>
      </c>
      <c r="J2064" s="5">
        <v>110502</v>
      </c>
      <c r="K2064" s="5">
        <v>-8168.04</v>
      </c>
      <c r="L2064" s="5">
        <v>102333.96</v>
      </c>
      <c r="M2064" s="5">
        <v>-66141.960000000006</v>
      </c>
      <c r="N2064" s="5">
        <v>-2781.8</v>
      </c>
      <c r="O2064" s="5">
        <v>-1975.42</v>
      </c>
      <c r="P2064" s="5">
        <f>Table1[[#This Row],[Net Sales]]+(Table1[[#This Row],[Cost of Goods Sold]]+Table1[[#This Row],[Distribution]]+Table1[[#This Row],[Warehousing]])</f>
        <v>31434.78</v>
      </c>
      <c r="Q2064" s="12">
        <f>Table1[[#This Row],[PROFIT]]/Table1[[#This Row],[Net Sales]]</f>
        <v>0.30717837949396265</v>
      </c>
      <c r="R2064" s="14">
        <f>ABS(Table1[[#This Row],[Distribution]])+ABS(Table1[[#This Row],[Warehousing]])</f>
        <v>4757.22</v>
      </c>
      <c r="S2064" s="12">
        <f>ABS(Table1[[#This Row],[Discounts]]/Table1[[#This Row],[Gross Sales]])</f>
        <v>7.3917576152467829E-2</v>
      </c>
      <c r="T2064" s="17">
        <f>Table1[[#This Row],[logistics cost]]/Table1[[#This Row],[Net Sales]]</f>
        <v>4.6487207179317598E-2</v>
      </c>
      <c r="U2064" s="1">
        <f>Table1[[#This Row],[PROFIT]]/Table1[[#This Row],[Volume]]</f>
        <v>119.47844925883693</v>
      </c>
      <c r="V2064" s="1">
        <f>ABS(Table1[[#This Row],[Discounts]])</f>
        <v>8168.04</v>
      </c>
    </row>
    <row r="2065" spans="1:22" ht="21.75" customHeight="1" x14ac:dyDescent="0.3">
      <c r="A2065" s="1">
        <v>1110010</v>
      </c>
      <c r="B2065" s="1" t="s">
        <v>15</v>
      </c>
      <c r="C2065" s="1">
        <v>202511</v>
      </c>
      <c r="D2065" s="1" t="s">
        <v>16</v>
      </c>
      <c r="E2065" s="1" t="s">
        <v>17</v>
      </c>
      <c r="F2065" s="1" t="s">
        <v>18</v>
      </c>
      <c r="G2065" s="1" t="s">
        <v>39</v>
      </c>
      <c r="H2065" s="1" t="s">
        <v>37</v>
      </c>
      <c r="I2065" s="5">
        <v>98.5</v>
      </c>
      <c r="J2065" s="5">
        <v>41370</v>
      </c>
      <c r="K2065" s="5">
        <v>-4796.46</v>
      </c>
      <c r="L2065" s="5">
        <v>36573.54</v>
      </c>
      <c r="M2065" s="5">
        <v>-24341.82</v>
      </c>
      <c r="N2065" s="5">
        <v>-1099.6500000000001</v>
      </c>
      <c r="O2065" s="5">
        <v>-518.59</v>
      </c>
      <c r="P2065" s="5">
        <f>Table1[[#This Row],[Net Sales]]+(Table1[[#This Row],[Cost of Goods Sold]]+Table1[[#This Row],[Distribution]]+Table1[[#This Row],[Warehousing]])</f>
        <v>10613.48</v>
      </c>
      <c r="Q2065" s="12">
        <f>Table1[[#This Row],[PROFIT]]/Table1[[#This Row],[Net Sales]]</f>
        <v>0.29019558948901308</v>
      </c>
      <c r="R2065" s="14">
        <f>ABS(Table1[[#This Row],[Distribution]])+ABS(Table1[[#This Row],[Warehousing]])</f>
        <v>1618.2400000000002</v>
      </c>
      <c r="S2065" s="12">
        <f>ABS(Table1[[#This Row],[Discounts]]/Table1[[#This Row],[Gross Sales]])</f>
        <v>0.11594053662073966</v>
      </c>
      <c r="T2065" s="17">
        <f>Table1[[#This Row],[logistics cost]]/Table1[[#This Row],[Net Sales]]</f>
        <v>4.4246195473558209E-2</v>
      </c>
      <c r="U2065" s="1">
        <f>Table1[[#This Row],[PROFIT]]/Table1[[#This Row],[Volume]]</f>
        <v>107.75106598984772</v>
      </c>
      <c r="V2065" s="1">
        <f>ABS(Table1[[#This Row],[Discounts]])</f>
        <v>4796.46</v>
      </c>
    </row>
    <row r="2066" spans="1:22" ht="21.75" customHeight="1" x14ac:dyDescent="0.3">
      <c r="A2066" s="1">
        <v>1110010</v>
      </c>
      <c r="B2066" s="1" t="s">
        <v>15</v>
      </c>
      <c r="C2066" s="1">
        <v>202501</v>
      </c>
      <c r="D2066" s="1" t="s">
        <v>16</v>
      </c>
      <c r="E2066" s="1" t="s">
        <v>17</v>
      </c>
      <c r="F2066" s="1" t="s">
        <v>18</v>
      </c>
      <c r="G2066" s="1" t="s">
        <v>35</v>
      </c>
      <c r="H2066" s="1" t="s">
        <v>31</v>
      </c>
      <c r="I2066" s="5">
        <v>31.7</v>
      </c>
      <c r="J2066" s="5">
        <v>13314</v>
      </c>
      <c r="K2066" s="5">
        <v>-447.93</v>
      </c>
      <c r="L2066" s="5">
        <v>12866.07</v>
      </c>
      <c r="M2066" s="5">
        <v>-8613.74</v>
      </c>
      <c r="N2066" s="5">
        <v>-345.95</v>
      </c>
      <c r="O2066" s="5">
        <v>-230.69</v>
      </c>
      <c r="P2066" s="5">
        <f>Table1[[#This Row],[Net Sales]]+(Table1[[#This Row],[Cost of Goods Sold]]+Table1[[#This Row],[Distribution]]+Table1[[#This Row],[Warehousing]])</f>
        <v>3675.6899999999987</v>
      </c>
      <c r="Q2066" s="12">
        <f>Table1[[#This Row],[PROFIT]]/Table1[[#This Row],[Net Sales]]</f>
        <v>0.28568863685647589</v>
      </c>
      <c r="R2066" s="14">
        <f>ABS(Table1[[#This Row],[Distribution]])+ABS(Table1[[#This Row],[Warehousing]])</f>
        <v>576.64</v>
      </c>
      <c r="S2066" s="12">
        <f>ABS(Table1[[#This Row],[Discounts]]/Table1[[#This Row],[Gross Sales]])</f>
        <v>3.3643533123028389E-2</v>
      </c>
      <c r="T2066" s="17">
        <f>Table1[[#This Row],[logistics cost]]/Table1[[#This Row],[Net Sales]]</f>
        <v>4.4818658689094647E-2</v>
      </c>
      <c r="U2066" s="1">
        <f>Table1[[#This Row],[PROFIT]]/Table1[[#This Row],[Volume]]</f>
        <v>115.95236593059933</v>
      </c>
      <c r="V2066" s="1">
        <f>ABS(Table1[[#This Row],[Discounts]])</f>
        <v>447.93</v>
      </c>
    </row>
    <row r="2067" spans="1:22" ht="21.75" customHeight="1" x14ac:dyDescent="0.3">
      <c r="A2067" s="1">
        <v>1110020</v>
      </c>
      <c r="B2067" s="1" t="s">
        <v>41</v>
      </c>
      <c r="C2067" s="1">
        <v>202503</v>
      </c>
      <c r="D2067" s="1" t="s">
        <v>16</v>
      </c>
      <c r="E2067" s="1" t="s">
        <v>28</v>
      </c>
      <c r="F2067" s="1" t="s">
        <v>29</v>
      </c>
      <c r="G2067" s="1" t="s">
        <v>35</v>
      </c>
      <c r="H2067" s="1" t="s">
        <v>31</v>
      </c>
      <c r="I2067" s="5">
        <v>49.1</v>
      </c>
      <c r="J2067" s="5">
        <v>22095</v>
      </c>
      <c r="K2067" s="5">
        <v>-840.98</v>
      </c>
      <c r="L2067" s="5">
        <v>21254.02</v>
      </c>
      <c r="M2067" s="5">
        <v>-13299.86</v>
      </c>
      <c r="N2067" s="5">
        <v>-653.46</v>
      </c>
      <c r="O2067" s="5">
        <v>-240.6</v>
      </c>
      <c r="P2067" s="5">
        <f>Table1[[#This Row],[Net Sales]]+(Table1[[#This Row],[Cost of Goods Sold]]+Table1[[#This Row],[Distribution]]+Table1[[#This Row],[Warehousing]])</f>
        <v>7060.1</v>
      </c>
      <c r="Q2067" s="12">
        <f>Table1[[#This Row],[PROFIT]]/Table1[[#This Row],[Net Sales]]</f>
        <v>0.33217715989728064</v>
      </c>
      <c r="R2067" s="14">
        <f>ABS(Table1[[#This Row],[Distribution]])+ABS(Table1[[#This Row],[Warehousing]])</f>
        <v>894.06000000000006</v>
      </c>
      <c r="S2067" s="12">
        <f>ABS(Table1[[#This Row],[Discounts]]/Table1[[#This Row],[Gross Sales]])</f>
        <v>3.8062004978501922E-2</v>
      </c>
      <c r="T2067" s="17">
        <f>Table1[[#This Row],[logistics cost]]/Table1[[#This Row],[Net Sales]]</f>
        <v>4.2065453970590035E-2</v>
      </c>
      <c r="U2067" s="1">
        <f>Table1[[#This Row],[PROFIT]]/Table1[[#This Row],[Volume]]</f>
        <v>143.79022403258656</v>
      </c>
      <c r="V2067" s="1">
        <f>ABS(Table1[[#This Row],[Discounts]])</f>
        <v>840.98</v>
      </c>
    </row>
    <row r="2068" spans="1:22" ht="21.75" customHeight="1" x14ac:dyDescent="0.3">
      <c r="A2068" s="1">
        <v>1110010</v>
      </c>
      <c r="B2068" s="1" t="s">
        <v>15</v>
      </c>
      <c r="C2068" s="1">
        <v>202508</v>
      </c>
      <c r="D2068" s="1" t="s">
        <v>16</v>
      </c>
      <c r="E2068" s="1" t="s">
        <v>17</v>
      </c>
      <c r="F2068" s="1" t="s">
        <v>18</v>
      </c>
      <c r="G2068" s="1" t="s">
        <v>38</v>
      </c>
      <c r="H2068" s="1" t="s">
        <v>20</v>
      </c>
      <c r="I2068" s="5">
        <v>19.899999999999999</v>
      </c>
      <c r="J2068" s="5">
        <v>8358</v>
      </c>
      <c r="K2068" s="5">
        <v>-672.64</v>
      </c>
      <c r="L2068" s="5">
        <v>7685.36</v>
      </c>
      <c r="M2068" s="5">
        <v>-5139.79</v>
      </c>
      <c r="N2068" s="5">
        <v>-304.08</v>
      </c>
      <c r="O2068" s="5">
        <v>-82.54</v>
      </c>
      <c r="P2068" s="5">
        <f>Table1[[#This Row],[Net Sales]]+(Table1[[#This Row],[Cost of Goods Sold]]+Table1[[#This Row],[Distribution]]+Table1[[#This Row],[Warehousing]])</f>
        <v>2158.9499999999998</v>
      </c>
      <c r="Q2068" s="12">
        <f>Table1[[#This Row],[PROFIT]]/Table1[[#This Row],[Net Sales]]</f>
        <v>0.28091722443711159</v>
      </c>
      <c r="R2068" s="14">
        <f>ABS(Table1[[#This Row],[Distribution]])+ABS(Table1[[#This Row],[Warehousing]])</f>
        <v>386.62</v>
      </c>
      <c r="S2068" s="12">
        <f>ABS(Table1[[#This Row],[Discounts]]/Table1[[#This Row],[Gross Sales]])</f>
        <v>8.047858339315625E-2</v>
      </c>
      <c r="T2068" s="17">
        <f>Table1[[#This Row],[logistics cost]]/Table1[[#This Row],[Net Sales]]</f>
        <v>5.0306036412087397E-2</v>
      </c>
      <c r="U2068" s="1">
        <f>Table1[[#This Row],[PROFIT]]/Table1[[#This Row],[Volume]]</f>
        <v>108.48994974874371</v>
      </c>
      <c r="V2068" s="1">
        <f>ABS(Table1[[#This Row],[Discounts]])</f>
        <v>672.64</v>
      </c>
    </row>
    <row r="2069" spans="1:22" ht="21.75" customHeight="1" x14ac:dyDescent="0.3">
      <c r="A2069" s="1">
        <v>1120010</v>
      </c>
      <c r="B2069" s="1" t="s">
        <v>32</v>
      </c>
      <c r="C2069" s="1">
        <v>202402</v>
      </c>
      <c r="D2069" s="1" t="s">
        <v>22</v>
      </c>
      <c r="E2069" s="1" t="s">
        <v>17</v>
      </c>
      <c r="F2069" s="1" t="s">
        <v>18</v>
      </c>
      <c r="G2069" s="1" t="s">
        <v>43</v>
      </c>
      <c r="H2069" s="1" t="s">
        <v>31</v>
      </c>
      <c r="I2069" s="5">
        <v>104.7</v>
      </c>
      <c r="J2069" s="5">
        <v>50256</v>
      </c>
      <c r="K2069" s="5">
        <v>-1165.06</v>
      </c>
      <c r="L2069" s="5">
        <v>49090.94</v>
      </c>
      <c r="M2069" s="5">
        <v>-32642.75</v>
      </c>
      <c r="N2069" s="5">
        <v>-1503.05</v>
      </c>
      <c r="O2069" s="5">
        <v>-549.49</v>
      </c>
      <c r="P2069" s="5">
        <f>Table1[[#This Row],[Net Sales]]+(Table1[[#This Row],[Cost of Goods Sold]]+Table1[[#This Row],[Distribution]]+Table1[[#This Row],[Warehousing]])</f>
        <v>14395.650000000001</v>
      </c>
      <c r="Q2069" s="12">
        <f>Table1[[#This Row],[PROFIT]]/Table1[[#This Row],[Net Sales]]</f>
        <v>0.29324453758677266</v>
      </c>
      <c r="R2069" s="14">
        <f>ABS(Table1[[#This Row],[Distribution]])+ABS(Table1[[#This Row],[Warehousing]])</f>
        <v>2052.54</v>
      </c>
      <c r="S2069" s="12">
        <f>ABS(Table1[[#This Row],[Discounts]]/Table1[[#This Row],[Gross Sales]])</f>
        <v>2.3182505571474051E-2</v>
      </c>
      <c r="T2069" s="17">
        <f>Table1[[#This Row],[logistics cost]]/Table1[[#This Row],[Net Sales]]</f>
        <v>4.1810973674572129E-2</v>
      </c>
      <c r="U2069" s="1">
        <f>Table1[[#This Row],[PROFIT]]/Table1[[#This Row],[Volume]]</f>
        <v>137.49426934097423</v>
      </c>
      <c r="V2069" s="1">
        <f>ABS(Table1[[#This Row],[Discounts]])</f>
        <v>1165.06</v>
      </c>
    </row>
    <row r="2070" spans="1:22" ht="21.75" customHeight="1" x14ac:dyDescent="0.3">
      <c r="A2070" s="1">
        <v>1110010</v>
      </c>
      <c r="B2070" s="1" t="s">
        <v>15</v>
      </c>
      <c r="C2070" s="1">
        <v>202512</v>
      </c>
      <c r="D2070" s="1" t="s">
        <v>16</v>
      </c>
      <c r="E2070" s="1" t="s">
        <v>17</v>
      </c>
      <c r="F2070" s="1" t="s">
        <v>18</v>
      </c>
      <c r="G2070" s="1" t="s">
        <v>33</v>
      </c>
      <c r="H2070" s="1" t="s">
        <v>34</v>
      </c>
      <c r="I2070" s="5">
        <v>185.3</v>
      </c>
      <c r="J2070" s="5">
        <v>77826</v>
      </c>
      <c r="K2070" s="5">
        <v>-6092</v>
      </c>
      <c r="L2070" s="5">
        <v>71734</v>
      </c>
      <c r="M2070" s="5">
        <v>-47143.97</v>
      </c>
      <c r="N2070" s="5">
        <v>-1996.91</v>
      </c>
      <c r="O2070" s="5">
        <v>-825.54</v>
      </c>
      <c r="P2070" s="5">
        <f>Table1[[#This Row],[Net Sales]]+(Table1[[#This Row],[Cost of Goods Sold]]+Table1[[#This Row],[Distribution]]+Table1[[#This Row],[Warehousing]])</f>
        <v>21767.579999999994</v>
      </c>
      <c r="Q2070" s="12">
        <f>Table1[[#This Row],[PROFIT]]/Table1[[#This Row],[Net Sales]]</f>
        <v>0.303448573898012</v>
      </c>
      <c r="R2070" s="14">
        <f>ABS(Table1[[#This Row],[Distribution]])+ABS(Table1[[#This Row],[Warehousing]])</f>
        <v>2822.45</v>
      </c>
      <c r="S2070" s="12">
        <f>ABS(Table1[[#This Row],[Discounts]]/Table1[[#This Row],[Gross Sales]])</f>
        <v>7.8277182432606077E-2</v>
      </c>
      <c r="T2070" s="17">
        <f>Table1[[#This Row],[logistics cost]]/Table1[[#This Row],[Net Sales]]</f>
        <v>3.9346056263417625E-2</v>
      </c>
      <c r="U2070" s="1">
        <f>Table1[[#This Row],[PROFIT]]/Table1[[#This Row],[Volume]]</f>
        <v>117.47209929843493</v>
      </c>
      <c r="V2070" s="1">
        <f>ABS(Table1[[#This Row],[Discounts]])</f>
        <v>6092</v>
      </c>
    </row>
    <row r="2071" spans="1:22" ht="21.75" customHeight="1" x14ac:dyDescent="0.3">
      <c r="A2071" s="1">
        <v>1110010</v>
      </c>
      <c r="B2071" s="1" t="s">
        <v>15</v>
      </c>
      <c r="C2071" s="1">
        <v>202502</v>
      </c>
      <c r="D2071" s="1" t="s">
        <v>16</v>
      </c>
      <c r="E2071" s="1" t="s">
        <v>17</v>
      </c>
      <c r="F2071" s="1" t="s">
        <v>18</v>
      </c>
      <c r="G2071" s="1" t="s">
        <v>36</v>
      </c>
      <c r="H2071" s="1" t="s">
        <v>37</v>
      </c>
      <c r="I2071" s="5">
        <v>171.7</v>
      </c>
      <c r="J2071" s="5">
        <v>72114</v>
      </c>
      <c r="K2071" s="5">
        <v>-7214.54</v>
      </c>
      <c r="L2071" s="5">
        <v>64899.46</v>
      </c>
      <c r="M2071" s="5">
        <v>-41666.33</v>
      </c>
      <c r="N2071" s="5">
        <v>-2021.2</v>
      </c>
      <c r="O2071" s="5">
        <v>-888.2</v>
      </c>
      <c r="P2071" s="5">
        <f>Table1[[#This Row],[Net Sales]]+(Table1[[#This Row],[Cost of Goods Sold]]+Table1[[#This Row],[Distribution]]+Table1[[#This Row],[Warehousing]])</f>
        <v>20323.730000000003</v>
      </c>
      <c r="Q2071" s="12">
        <f>Table1[[#This Row],[PROFIT]]/Table1[[#This Row],[Net Sales]]</f>
        <v>0.3131571510764497</v>
      </c>
      <c r="R2071" s="14">
        <f>ABS(Table1[[#This Row],[Distribution]])+ABS(Table1[[#This Row],[Warehousing]])</f>
        <v>2909.4</v>
      </c>
      <c r="S2071" s="12">
        <f>ABS(Table1[[#This Row],[Discounts]]/Table1[[#This Row],[Gross Sales]])</f>
        <v>0.10004354216934298</v>
      </c>
      <c r="T2071" s="17">
        <f>Table1[[#This Row],[logistics cost]]/Table1[[#This Row],[Net Sales]]</f>
        <v>4.4829340644744968E-2</v>
      </c>
      <c r="U2071" s="1">
        <f>Table1[[#This Row],[PROFIT]]/Table1[[#This Row],[Volume]]</f>
        <v>118.36767617938267</v>
      </c>
      <c r="V2071" s="1">
        <f>ABS(Table1[[#This Row],[Discounts]])</f>
        <v>7214.54</v>
      </c>
    </row>
    <row r="2072" spans="1:22" ht="21.75" customHeight="1" x14ac:dyDescent="0.3">
      <c r="A2072" s="1">
        <v>1120020</v>
      </c>
      <c r="B2072" s="1" t="s">
        <v>21</v>
      </c>
      <c r="C2072" s="1">
        <v>202402</v>
      </c>
      <c r="D2072" s="1" t="s">
        <v>22</v>
      </c>
      <c r="E2072" s="1" t="s">
        <v>23</v>
      </c>
      <c r="F2072" s="1" t="s">
        <v>24</v>
      </c>
      <c r="G2072" s="1" t="s">
        <v>35</v>
      </c>
      <c r="H2072" s="1" t="s">
        <v>31</v>
      </c>
      <c r="I2072" s="5">
        <v>52.1</v>
      </c>
      <c r="J2072" s="5">
        <v>19798</v>
      </c>
      <c r="K2072" s="5">
        <v>-673.3</v>
      </c>
      <c r="L2072" s="5">
        <v>19124.7</v>
      </c>
      <c r="M2072" s="5">
        <v>-12924.31</v>
      </c>
      <c r="N2072" s="5">
        <v>-414.67</v>
      </c>
      <c r="O2072" s="5">
        <v>-289.19</v>
      </c>
      <c r="P2072" s="5">
        <f>Table1[[#This Row],[Net Sales]]+(Table1[[#This Row],[Cost of Goods Sold]]+Table1[[#This Row],[Distribution]]+Table1[[#This Row],[Warehousing]])</f>
        <v>5496.5300000000007</v>
      </c>
      <c r="Q2072" s="12">
        <f>Table1[[#This Row],[PROFIT]]/Table1[[#This Row],[Net Sales]]</f>
        <v>0.2874047697480222</v>
      </c>
      <c r="R2072" s="14">
        <f>ABS(Table1[[#This Row],[Distribution]])+ABS(Table1[[#This Row],[Warehousing]])</f>
        <v>703.86</v>
      </c>
      <c r="S2072" s="12">
        <f>ABS(Table1[[#This Row],[Discounts]]/Table1[[#This Row],[Gross Sales]])</f>
        <v>3.4008485705626826E-2</v>
      </c>
      <c r="T2072" s="17">
        <f>Table1[[#This Row],[logistics cost]]/Table1[[#This Row],[Net Sales]]</f>
        <v>3.6803714568071653E-2</v>
      </c>
      <c r="U2072" s="1">
        <f>Table1[[#This Row],[PROFIT]]/Table1[[#This Row],[Volume]]</f>
        <v>105.49961612284071</v>
      </c>
      <c r="V2072" s="1">
        <f>ABS(Table1[[#This Row],[Discounts]])</f>
        <v>673.3</v>
      </c>
    </row>
    <row r="2073" spans="1:22" ht="21.75" customHeight="1" x14ac:dyDescent="0.3">
      <c r="A2073" s="1">
        <v>1120020</v>
      </c>
      <c r="B2073" s="1" t="s">
        <v>21</v>
      </c>
      <c r="C2073" s="1">
        <v>202402</v>
      </c>
      <c r="D2073" s="1" t="s">
        <v>22</v>
      </c>
      <c r="E2073" s="1" t="s">
        <v>23</v>
      </c>
      <c r="F2073" s="1" t="s">
        <v>24</v>
      </c>
      <c r="G2073" s="1" t="s">
        <v>40</v>
      </c>
      <c r="H2073" s="1" t="s">
        <v>34</v>
      </c>
      <c r="I2073" s="5">
        <v>125.8</v>
      </c>
      <c r="J2073" s="5">
        <v>47804</v>
      </c>
      <c r="K2073" s="5">
        <v>-3757.79</v>
      </c>
      <c r="L2073" s="5">
        <v>44046.21</v>
      </c>
      <c r="M2073" s="5">
        <v>-29325.26</v>
      </c>
      <c r="N2073" s="5">
        <v>-1105.33</v>
      </c>
      <c r="O2073" s="5">
        <v>-729.42</v>
      </c>
      <c r="P2073" s="5">
        <f>Table1[[#This Row],[Net Sales]]+(Table1[[#This Row],[Cost of Goods Sold]]+Table1[[#This Row],[Distribution]]+Table1[[#This Row],[Warehousing]])</f>
        <v>12886.200000000004</v>
      </c>
      <c r="Q2073" s="12">
        <f>Table1[[#This Row],[PROFIT]]/Table1[[#This Row],[Net Sales]]</f>
        <v>0.29256092635439018</v>
      </c>
      <c r="R2073" s="14">
        <f>ABS(Table1[[#This Row],[Distribution]])+ABS(Table1[[#This Row],[Warehousing]])</f>
        <v>1834.75</v>
      </c>
      <c r="S2073" s="12">
        <f>ABS(Table1[[#This Row],[Discounts]]/Table1[[#This Row],[Gross Sales]])</f>
        <v>7.8608275458120658E-2</v>
      </c>
      <c r="T2073" s="17">
        <f>Table1[[#This Row],[logistics cost]]/Table1[[#This Row],[Net Sales]]</f>
        <v>4.165511629717971E-2</v>
      </c>
      <c r="U2073" s="1">
        <f>Table1[[#This Row],[PROFIT]]/Table1[[#This Row],[Volume]]</f>
        <v>102.4340222575517</v>
      </c>
      <c r="V2073" s="1">
        <f>ABS(Table1[[#This Row],[Discounts]])</f>
        <v>3757.79</v>
      </c>
    </row>
    <row r="2074" spans="1:22" ht="21.75" customHeight="1" x14ac:dyDescent="0.3">
      <c r="A2074" s="1">
        <v>1120020</v>
      </c>
      <c r="B2074" s="1" t="s">
        <v>21</v>
      </c>
      <c r="C2074" s="1">
        <v>202407</v>
      </c>
      <c r="D2074" s="1" t="s">
        <v>22</v>
      </c>
      <c r="E2074" s="1" t="s">
        <v>23</v>
      </c>
      <c r="F2074" s="1" t="s">
        <v>24</v>
      </c>
      <c r="G2074" s="1" t="s">
        <v>35</v>
      </c>
      <c r="H2074" s="1" t="s">
        <v>31</v>
      </c>
      <c r="I2074" s="5">
        <v>85.3</v>
      </c>
      <c r="J2074" s="5">
        <v>32414</v>
      </c>
      <c r="K2074" s="5">
        <v>-1040.27</v>
      </c>
      <c r="L2074" s="5">
        <v>31373.73</v>
      </c>
      <c r="M2074" s="5">
        <v>-19806.669999999998</v>
      </c>
      <c r="N2074" s="5">
        <v>-768.48</v>
      </c>
      <c r="O2074" s="5">
        <v>-444.51</v>
      </c>
      <c r="P2074" s="5">
        <f>Table1[[#This Row],[Net Sales]]+(Table1[[#This Row],[Cost of Goods Sold]]+Table1[[#This Row],[Distribution]]+Table1[[#This Row],[Warehousing]])</f>
        <v>10354.070000000003</v>
      </c>
      <c r="Q2074" s="12">
        <f>Table1[[#This Row],[PROFIT]]/Table1[[#This Row],[Net Sales]]</f>
        <v>0.33002355792569144</v>
      </c>
      <c r="R2074" s="14">
        <f>ABS(Table1[[#This Row],[Distribution]])+ABS(Table1[[#This Row],[Warehousing]])</f>
        <v>1212.99</v>
      </c>
      <c r="S2074" s="12">
        <f>ABS(Table1[[#This Row],[Discounts]]/Table1[[#This Row],[Gross Sales]])</f>
        <v>3.2093231319800089E-2</v>
      </c>
      <c r="T2074" s="17">
        <f>Table1[[#This Row],[logistics cost]]/Table1[[#This Row],[Net Sales]]</f>
        <v>3.8662600844719452E-2</v>
      </c>
      <c r="U2074" s="1">
        <f>Table1[[#This Row],[PROFIT]]/Table1[[#This Row],[Volume]]</f>
        <v>121.38417350527554</v>
      </c>
      <c r="V2074" s="1">
        <f>ABS(Table1[[#This Row],[Discounts]])</f>
        <v>1040.27</v>
      </c>
    </row>
    <row r="2075" spans="1:22" ht="21.75" customHeight="1" x14ac:dyDescent="0.3">
      <c r="A2075" s="1">
        <v>1110010</v>
      </c>
      <c r="B2075" s="1" t="s">
        <v>15</v>
      </c>
      <c r="C2075" s="1">
        <v>202406</v>
      </c>
      <c r="D2075" s="1" t="s">
        <v>16</v>
      </c>
      <c r="E2075" s="1" t="s">
        <v>17</v>
      </c>
      <c r="F2075" s="1" t="s">
        <v>18</v>
      </c>
      <c r="G2075" s="1" t="s">
        <v>40</v>
      </c>
      <c r="H2075" s="1" t="s">
        <v>34</v>
      </c>
      <c r="I2075" s="5">
        <v>163.4</v>
      </c>
      <c r="J2075" s="5">
        <v>68628</v>
      </c>
      <c r="K2075" s="5">
        <v>-5070.53</v>
      </c>
      <c r="L2075" s="5">
        <v>63557.47</v>
      </c>
      <c r="M2075" s="5">
        <v>-40049.89</v>
      </c>
      <c r="N2075" s="5">
        <v>-1442.36</v>
      </c>
      <c r="O2075" s="5">
        <v>-1196.19</v>
      </c>
      <c r="P2075" s="5">
        <f>Table1[[#This Row],[Net Sales]]+(Table1[[#This Row],[Cost of Goods Sold]]+Table1[[#This Row],[Distribution]]+Table1[[#This Row],[Warehousing]])</f>
        <v>20869.03</v>
      </c>
      <c r="Q2075" s="12">
        <f>Table1[[#This Row],[PROFIT]]/Table1[[#This Row],[Net Sales]]</f>
        <v>0.32834897298460747</v>
      </c>
      <c r="R2075" s="14">
        <f>ABS(Table1[[#This Row],[Distribution]])+ABS(Table1[[#This Row],[Warehousing]])</f>
        <v>2638.55</v>
      </c>
      <c r="S2075" s="12">
        <f>ABS(Table1[[#This Row],[Discounts]]/Table1[[#This Row],[Gross Sales]])</f>
        <v>7.3884274640088593E-2</v>
      </c>
      <c r="T2075" s="17">
        <f>Table1[[#This Row],[logistics cost]]/Table1[[#This Row],[Net Sales]]</f>
        <v>4.151439634082351E-2</v>
      </c>
      <c r="U2075" s="1">
        <f>Table1[[#This Row],[PROFIT]]/Table1[[#This Row],[Volume]]</f>
        <v>127.7174418604651</v>
      </c>
      <c r="V2075" s="1">
        <f>ABS(Table1[[#This Row],[Discounts]])</f>
        <v>5070.53</v>
      </c>
    </row>
    <row r="2076" spans="1:22" ht="21.75" customHeight="1" x14ac:dyDescent="0.3">
      <c r="A2076" s="1">
        <v>1110010</v>
      </c>
      <c r="B2076" s="1" t="s">
        <v>15</v>
      </c>
      <c r="C2076" s="1">
        <v>202405</v>
      </c>
      <c r="D2076" s="1" t="s">
        <v>16</v>
      </c>
      <c r="E2076" s="1" t="s">
        <v>17</v>
      </c>
      <c r="F2076" s="1" t="s">
        <v>18</v>
      </c>
      <c r="G2076" s="1" t="s">
        <v>19</v>
      </c>
      <c r="H2076" s="1" t="s">
        <v>20</v>
      </c>
      <c r="I2076" s="5">
        <v>38.1</v>
      </c>
      <c r="J2076" s="5">
        <v>16002</v>
      </c>
      <c r="K2076" s="5">
        <v>-1337.37</v>
      </c>
      <c r="L2076" s="5">
        <v>14664.63</v>
      </c>
      <c r="M2076" s="5">
        <v>-9677.6</v>
      </c>
      <c r="N2076" s="5">
        <v>-563.01</v>
      </c>
      <c r="O2076" s="5">
        <v>-255</v>
      </c>
      <c r="P2076" s="5">
        <f>Table1[[#This Row],[Net Sales]]+(Table1[[#This Row],[Cost of Goods Sold]]+Table1[[#This Row],[Distribution]]+Table1[[#This Row],[Warehousing]])</f>
        <v>4169.0199999999986</v>
      </c>
      <c r="Q2076" s="12">
        <f>Table1[[#This Row],[PROFIT]]/Table1[[#This Row],[Net Sales]]</f>
        <v>0.28429084129637083</v>
      </c>
      <c r="R2076" s="14">
        <f>ABS(Table1[[#This Row],[Distribution]])+ABS(Table1[[#This Row],[Warehousing]])</f>
        <v>818.01</v>
      </c>
      <c r="S2076" s="12">
        <f>ABS(Table1[[#This Row],[Discounts]]/Table1[[#This Row],[Gross Sales]])</f>
        <v>8.3575178102737152E-2</v>
      </c>
      <c r="T2076" s="17">
        <f>Table1[[#This Row],[logistics cost]]/Table1[[#This Row],[Net Sales]]</f>
        <v>5.5781155064941974E-2</v>
      </c>
      <c r="U2076" s="1">
        <f>Table1[[#This Row],[PROFIT]]/Table1[[#This Row],[Volume]]</f>
        <v>109.42309711286086</v>
      </c>
      <c r="V2076" s="1">
        <f>ABS(Table1[[#This Row],[Discounts]])</f>
        <v>1337.37</v>
      </c>
    </row>
    <row r="2077" spans="1:22" ht="21.75" customHeight="1" x14ac:dyDescent="0.3">
      <c r="A2077" s="1">
        <v>1130010</v>
      </c>
      <c r="B2077" s="1" t="s">
        <v>26</v>
      </c>
      <c r="C2077" s="1">
        <v>202510</v>
      </c>
      <c r="D2077" s="1" t="s">
        <v>27</v>
      </c>
      <c r="E2077" s="1" t="s">
        <v>28</v>
      </c>
      <c r="F2077" s="1" t="s">
        <v>29</v>
      </c>
      <c r="G2077" s="1" t="s">
        <v>40</v>
      </c>
      <c r="H2077" s="1" t="s">
        <v>34</v>
      </c>
      <c r="I2077" s="5">
        <v>87.8</v>
      </c>
      <c r="J2077" s="5">
        <v>31608</v>
      </c>
      <c r="K2077" s="5">
        <v>-2856.58</v>
      </c>
      <c r="L2077" s="5">
        <v>28751.42</v>
      </c>
      <c r="M2077" s="5">
        <v>-19292.46</v>
      </c>
      <c r="N2077" s="5">
        <v>-940.88</v>
      </c>
      <c r="O2077" s="5">
        <v>-562.08000000000004</v>
      </c>
      <c r="P2077" s="5">
        <f>Table1[[#This Row],[Net Sales]]+(Table1[[#This Row],[Cost of Goods Sold]]+Table1[[#This Row],[Distribution]]+Table1[[#This Row],[Warehousing]])</f>
        <v>7955.9999999999964</v>
      </c>
      <c r="Q2077" s="12">
        <f>Table1[[#This Row],[PROFIT]]/Table1[[#This Row],[Net Sales]]</f>
        <v>0.27671676738053275</v>
      </c>
      <c r="R2077" s="14">
        <f>ABS(Table1[[#This Row],[Distribution]])+ABS(Table1[[#This Row],[Warehousing]])</f>
        <v>1502.96</v>
      </c>
      <c r="S2077" s="12">
        <f>ABS(Table1[[#This Row],[Discounts]]/Table1[[#This Row],[Gross Sales]])</f>
        <v>9.0375221462920777E-2</v>
      </c>
      <c r="T2077" s="17">
        <f>Table1[[#This Row],[logistics cost]]/Table1[[#This Row],[Net Sales]]</f>
        <v>5.2274287669965523E-2</v>
      </c>
      <c r="U2077" s="1">
        <f>Table1[[#This Row],[PROFIT]]/Table1[[#This Row],[Volume]]</f>
        <v>90.615034168564875</v>
      </c>
      <c r="V2077" s="1">
        <f>ABS(Table1[[#This Row],[Discounts]])</f>
        <v>2856.58</v>
      </c>
    </row>
    <row r="2078" spans="1:22" ht="21.75" customHeight="1" x14ac:dyDescent="0.3">
      <c r="A2078" s="1">
        <v>1130010</v>
      </c>
      <c r="B2078" s="1" t="s">
        <v>26</v>
      </c>
      <c r="C2078" s="1">
        <v>202510</v>
      </c>
      <c r="D2078" s="1" t="s">
        <v>27</v>
      </c>
      <c r="E2078" s="1" t="s">
        <v>28</v>
      </c>
      <c r="F2078" s="1" t="s">
        <v>29</v>
      </c>
      <c r="G2078" s="1" t="s">
        <v>43</v>
      </c>
      <c r="H2078" s="1" t="s">
        <v>31</v>
      </c>
      <c r="I2078" s="5">
        <v>77.900000000000006</v>
      </c>
      <c r="J2078" s="5">
        <v>28044</v>
      </c>
      <c r="K2078" s="5">
        <v>-975.88</v>
      </c>
      <c r="L2078" s="5">
        <v>27068.12</v>
      </c>
      <c r="M2078" s="5">
        <v>-18293.13</v>
      </c>
      <c r="N2078" s="5">
        <v>-621.22</v>
      </c>
      <c r="O2078" s="5">
        <v>-335.67</v>
      </c>
      <c r="P2078" s="5">
        <f>Table1[[#This Row],[Net Sales]]+(Table1[[#This Row],[Cost of Goods Sold]]+Table1[[#This Row],[Distribution]]+Table1[[#This Row],[Warehousing]])</f>
        <v>7818.0999999999985</v>
      </c>
      <c r="Q2078" s="12">
        <f>Table1[[#This Row],[PROFIT]]/Table1[[#This Row],[Net Sales]]</f>
        <v>0.28883055047783146</v>
      </c>
      <c r="R2078" s="14">
        <f>ABS(Table1[[#This Row],[Distribution]])+ABS(Table1[[#This Row],[Warehousing]])</f>
        <v>956.8900000000001</v>
      </c>
      <c r="S2078" s="12">
        <f>ABS(Table1[[#This Row],[Discounts]]/Table1[[#This Row],[Gross Sales]])</f>
        <v>3.4798174297532451E-2</v>
      </c>
      <c r="T2078" s="17">
        <f>Table1[[#This Row],[logistics cost]]/Table1[[#This Row],[Net Sales]]</f>
        <v>3.5351180650891163E-2</v>
      </c>
      <c r="U2078" s="1">
        <f>Table1[[#This Row],[PROFIT]]/Table1[[#This Row],[Volume]]</f>
        <v>100.36071887034657</v>
      </c>
      <c r="V2078" s="1">
        <f>ABS(Table1[[#This Row],[Discounts]])</f>
        <v>975.88</v>
      </c>
    </row>
    <row r="2079" spans="1:22" ht="21.75" customHeight="1" x14ac:dyDescent="0.3">
      <c r="A2079" s="1">
        <v>1120010</v>
      </c>
      <c r="B2079" s="1" t="s">
        <v>32</v>
      </c>
      <c r="C2079" s="1">
        <v>202409</v>
      </c>
      <c r="D2079" s="1" t="s">
        <v>22</v>
      </c>
      <c r="E2079" s="1" t="s">
        <v>17</v>
      </c>
      <c r="F2079" s="1" t="s">
        <v>18</v>
      </c>
      <c r="G2079" s="1" t="s">
        <v>42</v>
      </c>
      <c r="H2079" s="1" t="s">
        <v>20</v>
      </c>
      <c r="I2079" s="5">
        <v>34.299999999999997</v>
      </c>
      <c r="J2079" s="5">
        <v>16464</v>
      </c>
      <c r="K2079" s="5">
        <v>-1264.29</v>
      </c>
      <c r="L2079" s="5">
        <v>15199.71</v>
      </c>
      <c r="M2079" s="5">
        <v>-10157.959999999999</v>
      </c>
      <c r="N2079" s="5">
        <v>-573.75</v>
      </c>
      <c r="O2079" s="5">
        <v>-261.45999999999998</v>
      </c>
      <c r="P2079" s="5">
        <f>Table1[[#This Row],[Net Sales]]+(Table1[[#This Row],[Cost of Goods Sold]]+Table1[[#This Row],[Distribution]]+Table1[[#This Row],[Warehousing]])</f>
        <v>4206.5400000000009</v>
      </c>
      <c r="Q2079" s="12">
        <f>Table1[[#This Row],[PROFIT]]/Table1[[#This Row],[Net Sales]]</f>
        <v>0.2767513327556908</v>
      </c>
      <c r="R2079" s="14">
        <f>ABS(Table1[[#This Row],[Distribution]])+ABS(Table1[[#This Row],[Warehousing]])</f>
        <v>835.21</v>
      </c>
      <c r="S2079" s="12">
        <f>ABS(Table1[[#This Row],[Discounts]]/Table1[[#This Row],[Gross Sales]])</f>
        <v>7.6791180758017497E-2</v>
      </c>
      <c r="T2079" s="17">
        <f>Table1[[#This Row],[logistics cost]]/Table1[[#This Row],[Net Sales]]</f>
        <v>5.4949074686293363E-2</v>
      </c>
      <c r="U2079" s="1">
        <f>Table1[[#This Row],[PROFIT]]/Table1[[#This Row],[Volume]]</f>
        <v>122.63965014577263</v>
      </c>
      <c r="V2079" s="1">
        <f>ABS(Table1[[#This Row],[Discounts]])</f>
        <v>1264.29</v>
      </c>
    </row>
    <row r="2080" spans="1:22" ht="21.75" customHeight="1" x14ac:dyDescent="0.3">
      <c r="A2080" s="1">
        <v>1120010</v>
      </c>
      <c r="B2080" s="1" t="s">
        <v>32</v>
      </c>
      <c r="C2080" s="1">
        <v>202412</v>
      </c>
      <c r="D2080" s="1" t="s">
        <v>22</v>
      </c>
      <c r="E2080" s="1" t="s">
        <v>17</v>
      </c>
      <c r="F2080" s="1" t="s">
        <v>18</v>
      </c>
      <c r="G2080" s="1" t="s">
        <v>30</v>
      </c>
      <c r="H2080" s="1" t="s">
        <v>31</v>
      </c>
      <c r="I2080" s="5">
        <v>83.3</v>
      </c>
      <c r="J2080" s="5">
        <v>39984</v>
      </c>
      <c r="K2080" s="5">
        <v>-1091.3</v>
      </c>
      <c r="L2080" s="5">
        <v>38892.699999999997</v>
      </c>
      <c r="M2080" s="5">
        <v>-24663.85</v>
      </c>
      <c r="N2080" s="5">
        <v>-968.83</v>
      </c>
      <c r="O2080" s="5">
        <v>-758.11</v>
      </c>
      <c r="P2080" s="5">
        <f>Table1[[#This Row],[Net Sales]]+(Table1[[#This Row],[Cost of Goods Sold]]+Table1[[#This Row],[Distribution]]+Table1[[#This Row],[Warehousing]])</f>
        <v>12501.909999999996</v>
      </c>
      <c r="Q2080" s="12">
        <f>Table1[[#This Row],[PROFIT]]/Table1[[#This Row],[Net Sales]]</f>
        <v>0.32144618398825481</v>
      </c>
      <c r="R2080" s="14">
        <f>ABS(Table1[[#This Row],[Distribution]])+ABS(Table1[[#This Row],[Warehousing]])</f>
        <v>1726.94</v>
      </c>
      <c r="S2080" s="12">
        <f>ABS(Table1[[#This Row],[Discounts]]/Table1[[#This Row],[Gross Sales]])</f>
        <v>2.7293417366946779E-2</v>
      </c>
      <c r="T2080" s="17">
        <f>Table1[[#This Row],[logistics cost]]/Table1[[#This Row],[Net Sales]]</f>
        <v>4.4402677109071885E-2</v>
      </c>
      <c r="U2080" s="1">
        <f>Table1[[#This Row],[PROFIT]]/Table1[[#This Row],[Volume]]</f>
        <v>150.08295318127247</v>
      </c>
      <c r="V2080" s="1">
        <f>ABS(Table1[[#This Row],[Discounts]])</f>
        <v>1091.3</v>
      </c>
    </row>
    <row r="2081" spans="1:22" ht="21.75" customHeight="1" x14ac:dyDescent="0.3">
      <c r="A2081" s="1">
        <v>1110010</v>
      </c>
      <c r="B2081" s="1" t="s">
        <v>15</v>
      </c>
      <c r="C2081" s="1">
        <v>202403</v>
      </c>
      <c r="D2081" s="1" t="s">
        <v>16</v>
      </c>
      <c r="E2081" s="1" t="s">
        <v>17</v>
      </c>
      <c r="F2081" s="1" t="s">
        <v>18</v>
      </c>
      <c r="G2081" s="1" t="s">
        <v>36</v>
      </c>
      <c r="H2081" s="1" t="s">
        <v>37</v>
      </c>
      <c r="I2081" s="5">
        <v>226.6</v>
      </c>
      <c r="J2081" s="5">
        <v>95172</v>
      </c>
      <c r="K2081" s="5">
        <v>-9006.49</v>
      </c>
      <c r="L2081" s="5">
        <v>86165.51</v>
      </c>
      <c r="M2081" s="5">
        <v>-56878.51</v>
      </c>
      <c r="N2081" s="5">
        <v>-2584.12</v>
      </c>
      <c r="O2081" s="5">
        <v>-885.77</v>
      </c>
      <c r="P2081" s="5">
        <f>Table1[[#This Row],[Net Sales]]+(Table1[[#This Row],[Cost of Goods Sold]]+Table1[[#This Row],[Distribution]]+Table1[[#This Row],[Warehousing]])</f>
        <v>25817.109999999993</v>
      </c>
      <c r="Q2081" s="12">
        <f>Table1[[#This Row],[PROFIT]]/Table1[[#This Row],[Net Sales]]</f>
        <v>0.29962231988181809</v>
      </c>
      <c r="R2081" s="14">
        <f>ABS(Table1[[#This Row],[Distribution]])+ABS(Table1[[#This Row],[Warehousing]])</f>
        <v>3469.89</v>
      </c>
      <c r="S2081" s="12">
        <f>ABS(Table1[[#This Row],[Discounts]]/Table1[[#This Row],[Gross Sales]])</f>
        <v>9.4633820871684954E-2</v>
      </c>
      <c r="T2081" s="17">
        <f>Table1[[#This Row],[logistics cost]]/Table1[[#This Row],[Net Sales]]</f>
        <v>4.0270057010049612E-2</v>
      </c>
      <c r="U2081" s="1">
        <f>Table1[[#This Row],[PROFIT]]/Table1[[#This Row],[Volume]]</f>
        <v>113.93252427184463</v>
      </c>
      <c r="V2081" s="1">
        <f>ABS(Table1[[#This Row],[Discounts]])</f>
        <v>9006.49</v>
      </c>
    </row>
    <row r="2082" spans="1:22" ht="21.75" customHeight="1" x14ac:dyDescent="0.3">
      <c r="A2082" s="1">
        <v>1120010</v>
      </c>
      <c r="B2082" s="1" t="s">
        <v>32</v>
      </c>
      <c r="C2082" s="1">
        <v>202512</v>
      </c>
      <c r="D2082" s="1" t="s">
        <v>22</v>
      </c>
      <c r="E2082" s="1" t="s">
        <v>17</v>
      </c>
      <c r="F2082" s="1" t="s">
        <v>18</v>
      </c>
      <c r="G2082" s="1" t="s">
        <v>40</v>
      </c>
      <c r="H2082" s="1" t="s">
        <v>34</v>
      </c>
      <c r="I2082" s="5">
        <v>147.6</v>
      </c>
      <c r="J2082" s="5">
        <v>70848</v>
      </c>
      <c r="K2082" s="5">
        <v>-6425.55</v>
      </c>
      <c r="L2082" s="5">
        <v>64422.45</v>
      </c>
      <c r="M2082" s="5">
        <v>-42551.57</v>
      </c>
      <c r="N2082" s="5">
        <v>-1931.87</v>
      </c>
      <c r="O2082" s="5">
        <v>-1157.07</v>
      </c>
      <c r="P2082" s="5">
        <f>Table1[[#This Row],[Net Sales]]+(Table1[[#This Row],[Cost of Goods Sold]]+Table1[[#This Row],[Distribution]]+Table1[[#This Row],[Warehousing]])</f>
        <v>18781.939999999995</v>
      </c>
      <c r="Q2082" s="12">
        <f>Table1[[#This Row],[PROFIT]]/Table1[[#This Row],[Net Sales]]</f>
        <v>0.29154339830292075</v>
      </c>
      <c r="R2082" s="14">
        <f>ABS(Table1[[#This Row],[Distribution]])+ABS(Table1[[#This Row],[Warehousing]])</f>
        <v>3088.9399999999996</v>
      </c>
      <c r="S2082" s="12">
        <f>ABS(Table1[[#This Row],[Discounts]]/Table1[[#This Row],[Gross Sales]])</f>
        <v>9.0694867886178865E-2</v>
      </c>
      <c r="T2082" s="17">
        <f>Table1[[#This Row],[logistics cost]]/Table1[[#This Row],[Net Sales]]</f>
        <v>4.7948191973450245E-2</v>
      </c>
      <c r="U2082" s="1">
        <f>Table1[[#This Row],[PROFIT]]/Table1[[#This Row],[Volume]]</f>
        <v>127.24891598915987</v>
      </c>
      <c r="V2082" s="1">
        <f>ABS(Table1[[#This Row],[Discounts]])</f>
        <v>6425.55</v>
      </c>
    </row>
    <row r="2083" spans="1:22" ht="21.75" customHeight="1" x14ac:dyDescent="0.3">
      <c r="A2083" s="1">
        <v>1120020</v>
      </c>
      <c r="B2083" s="1" t="s">
        <v>21</v>
      </c>
      <c r="C2083" s="1">
        <v>202407</v>
      </c>
      <c r="D2083" s="1" t="s">
        <v>22</v>
      </c>
      <c r="E2083" s="1" t="s">
        <v>23</v>
      </c>
      <c r="F2083" s="1" t="s">
        <v>24</v>
      </c>
      <c r="G2083" s="1" t="s">
        <v>40</v>
      </c>
      <c r="H2083" s="1" t="s">
        <v>34</v>
      </c>
      <c r="I2083" s="5">
        <v>140.1</v>
      </c>
      <c r="J2083" s="5">
        <v>53238</v>
      </c>
      <c r="K2083" s="5">
        <v>-4109.8599999999997</v>
      </c>
      <c r="L2083" s="5">
        <v>49128.14</v>
      </c>
      <c r="M2083" s="5">
        <v>-31552.21</v>
      </c>
      <c r="N2083" s="5">
        <v>-1446.52</v>
      </c>
      <c r="O2083" s="5">
        <v>-912.43</v>
      </c>
      <c r="P2083" s="5">
        <f>Table1[[#This Row],[Net Sales]]+(Table1[[#This Row],[Cost of Goods Sold]]+Table1[[#This Row],[Distribution]]+Table1[[#This Row],[Warehousing]])</f>
        <v>15216.980000000003</v>
      </c>
      <c r="Q2083" s="12">
        <f>Table1[[#This Row],[PROFIT]]/Table1[[#This Row],[Net Sales]]</f>
        <v>0.30974060894631883</v>
      </c>
      <c r="R2083" s="14">
        <f>ABS(Table1[[#This Row],[Distribution]])+ABS(Table1[[#This Row],[Warehousing]])</f>
        <v>2358.9499999999998</v>
      </c>
      <c r="S2083" s="12">
        <f>ABS(Table1[[#This Row],[Discounts]]/Table1[[#This Row],[Gross Sales]])</f>
        <v>7.7197866185807124E-2</v>
      </c>
      <c r="T2083" s="17">
        <f>Table1[[#This Row],[logistics cost]]/Table1[[#This Row],[Net Sales]]</f>
        <v>4.8016269290878912E-2</v>
      </c>
      <c r="U2083" s="1">
        <f>Table1[[#This Row],[PROFIT]]/Table1[[#This Row],[Volume]]</f>
        <v>108.61513204853679</v>
      </c>
      <c r="V2083" s="1">
        <f>ABS(Table1[[#This Row],[Discounts]])</f>
        <v>4109.8599999999997</v>
      </c>
    </row>
    <row r="2084" spans="1:22" ht="21.75" customHeight="1" x14ac:dyDescent="0.3">
      <c r="A2084" s="1">
        <v>1120020</v>
      </c>
      <c r="B2084" s="1" t="s">
        <v>21</v>
      </c>
      <c r="C2084" s="1">
        <v>202508</v>
      </c>
      <c r="D2084" s="1" t="s">
        <v>22</v>
      </c>
      <c r="E2084" s="1" t="s">
        <v>23</v>
      </c>
      <c r="F2084" s="1" t="s">
        <v>24</v>
      </c>
      <c r="G2084" s="1" t="s">
        <v>43</v>
      </c>
      <c r="H2084" s="1" t="s">
        <v>31</v>
      </c>
      <c r="I2084" s="5">
        <v>95.5</v>
      </c>
      <c r="J2084" s="5">
        <v>36290</v>
      </c>
      <c r="K2084" s="5">
        <v>-1003.28</v>
      </c>
      <c r="L2084" s="5">
        <v>35286.720000000001</v>
      </c>
      <c r="M2084" s="5">
        <v>-23586.12</v>
      </c>
      <c r="N2084" s="5">
        <v>-1009.84</v>
      </c>
      <c r="O2084" s="5">
        <v>-672.55</v>
      </c>
      <c r="P2084" s="5">
        <f>Table1[[#This Row],[Net Sales]]+(Table1[[#This Row],[Cost of Goods Sold]]+Table1[[#This Row],[Distribution]]+Table1[[#This Row],[Warehousing]])</f>
        <v>10018.210000000003</v>
      </c>
      <c r="Q2084" s="12">
        <f>Table1[[#This Row],[PROFIT]]/Table1[[#This Row],[Net Sales]]</f>
        <v>0.28390879061584651</v>
      </c>
      <c r="R2084" s="14">
        <f>ABS(Table1[[#This Row],[Distribution]])+ABS(Table1[[#This Row],[Warehousing]])</f>
        <v>1682.3899999999999</v>
      </c>
      <c r="S2084" s="12">
        <f>ABS(Table1[[#This Row],[Discounts]]/Table1[[#This Row],[Gross Sales]])</f>
        <v>2.7646183521631302E-2</v>
      </c>
      <c r="T2084" s="17">
        <f>Table1[[#This Row],[logistics cost]]/Table1[[#This Row],[Net Sales]]</f>
        <v>4.7677709914664773E-2</v>
      </c>
      <c r="U2084" s="1">
        <f>Table1[[#This Row],[PROFIT]]/Table1[[#This Row],[Volume]]</f>
        <v>104.90272251308903</v>
      </c>
      <c r="V2084" s="1">
        <f>ABS(Table1[[#This Row],[Discounts]])</f>
        <v>1003.28</v>
      </c>
    </row>
    <row r="2085" spans="1:22" ht="21.75" customHeight="1" x14ac:dyDescent="0.3">
      <c r="A2085" s="1">
        <v>1110020</v>
      </c>
      <c r="B2085" s="1" t="s">
        <v>41</v>
      </c>
      <c r="C2085" s="1">
        <v>202411</v>
      </c>
      <c r="D2085" s="1" t="s">
        <v>16</v>
      </c>
      <c r="E2085" s="1" t="s">
        <v>28</v>
      </c>
      <c r="F2085" s="1" t="s">
        <v>29</v>
      </c>
      <c r="G2085" s="1" t="s">
        <v>38</v>
      </c>
      <c r="H2085" s="1" t="s">
        <v>20</v>
      </c>
      <c r="I2085" s="5">
        <v>41.4</v>
      </c>
      <c r="J2085" s="5">
        <v>18630</v>
      </c>
      <c r="K2085" s="5">
        <v>-1130.17</v>
      </c>
      <c r="L2085" s="5">
        <v>17499.830000000002</v>
      </c>
      <c r="M2085" s="5">
        <v>-11582.52</v>
      </c>
      <c r="N2085" s="5">
        <v>-352.77</v>
      </c>
      <c r="O2085" s="5">
        <v>-233.1</v>
      </c>
      <c r="P2085" s="5">
        <f>Table1[[#This Row],[Net Sales]]+(Table1[[#This Row],[Cost of Goods Sold]]+Table1[[#This Row],[Distribution]]+Table1[[#This Row],[Warehousing]])</f>
        <v>5331.4400000000005</v>
      </c>
      <c r="Q2085" s="12">
        <f>Table1[[#This Row],[PROFIT]]/Table1[[#This Row],[Net Sales]]</f>
        <v>0.30465667380768841</v>
      </c>
      <c r="R2085" s="14">
        <f>ABS(Table1[[#This Row],[Distribution]])+ABS(Table1[[#This Row],[Warehousing]])</f>
        <v>585.87</v>
      </c>
      <c r="S2085" s="12">
        <f>ABS(Table1[[#This Row],[Discounts]]/Table1[[#This Row],[Gross Sales]])</f>
        <v>6.0663982823403115E-2</v>
      </c>
      <c r="T2085" s="17">
        <f>Table1[[#This Row],[logistics cost]]/Table1[[#This Row],[Net Sales]]</f>
        <v>3.3478610935077653E-2</v>
      </c>
      <c r="U2085" s="1">
        <f>Table1[[#This Row],[PROFIT]]/Table1[[#This Row],[Volume]]</f>
        <v>128.77874396135266</v>
      </c>
      <c r="V2085" s="1">
        <f>ABS(Table1[[#This Row],[Discounts]])</f>
        <v>1130.17</v>
      </c>
    </row>
    <row r="2086" spans="1:22" ht="21.75" customHeight="1" x14ac:dyDescent="0.3">
      <c r="A2086" s="1">
        <v>1130010</v>
      </c>
      <c r="B2086" s="1" t="s">
        <v>26</v>
      </c>
      <c r="C2086" s="1">
        <v>202411</v>
      </c>
      <c r="D2086" s="1" t="s">
        <v>27</v>
      </c>
      <c r="E2086" s="1" t="s">
        <v>28</v>
      </c>
      <c r="F2086" s="1" t="s">
        <v>29</v>
      </c>
      <c r="G2086" s="1" t="s">
        <v>33</v>
      </c>
      <c r="H2086" s="1" t="s">
        <v>34</v>
      </c>
      <c r="I2086" s="5">
        <v>96.3</v>
      </c>
      <c r="J2086" s="5">
        <v>34668</v>
      </c>
      <c r="K2086" s="5">
        <v>-2841.84</v>
      </c>
      <c r="L2086" s="5">
        <v>31826.16</v>
      </c>
      <c r="M2086" s="5">
        <v>-20004.509999999998</v>
      </c>
      <c r="N2086" s="5">
        <v>-1137.17</v>
      </c>
      <c r="O2086" s="5">
        <v>-436.41</v>
      </c>
      <c r="P2086" s="5">
        <f>Table1[[#This Row],[Net Sales]]+(Table1[[#This Row],[Cost of Goods Sold]]+Table1[[#This Row],[Distribution]]+Table1[[#This Row],[Warehousing]])</f>
        <v>10248.07</v>
      </c>
      <c r="Q2086" s="12">
        <f>Table1[[#This Row],[PROFIT]]/Table1[[#This Row],[Net Sales]]</f>
        <v>0.32200146043380667</v>
      </c>
      <c r="R2086" s="14">
        <f>ABS(Table1[[#This Row],[Distribution]])+ABS(Table1[[#This Row],[Warehousing]])</f>
        <v>1573.5800000000002</v>
      </c>
      <c r="S2086" s="12">
        <f>ABS(Table1[[#This Row],[Discounts]]/Table1[[#This Row],[Gross Sales]])</f>
        <v>8.1973001038421603E-2</v>
      </c>
      <c r="T2086" s="17">
        <f>Table1[[#This Row],[logistics cost]]/Table1[[#This Row],[Net Sales]]</f>
        <v>4.9442973956016059E-2</v>
      </c>
      <c r="U2086" s="1">
        <f>Table1[[#This Row],[PROFIT]]/Table1[[#This Row],[Volume]]</f>
        <v>106.41817237798546</v>
      </c>
      <c r="V2086" s="1">
        <f>ABS(Table1[[#This Row],[Discounts]])</f>
        <v>2841.84</v>
      </c>
    </row>
    <row r="2087" spans="1:22" ht="21.75" customHeight="1" x14ac:dyDescent="0.3">
      <c r="A2087" s="1">
        <v>1120020</v>
      </c>
      <c r="B2087" s="1" t="s">
        <v>21</v>
      </c>
      <c r="C2087" s="1">
        <v>202503</v>
      </c>
      <c r="D2087" s="1" t="s">
        <v>22</v>
      </c>
      <c r="E2087" s="1" t="s">
        <v>23</v>
      </c>
      <c r="F2087" s="1" t="s">
        <v>24</v>
      </c>
      <c r="G2087" s="1" t="s">
        <v>35</v>
      </c>
      <c r="H2087" s="1" t="s">
        <v>31</v>
      </c>
      <c r="I2087" s="5">
        <v>30</v>
      </c>
      <c r="J2087" s="5">
        <v>11400</v>
      </c>
      <c r="K2087" s="5">
        <v>-422.59</v>
      </c>
      <c r="L2087" s="5">
        <v>10977.41</v>
      </c>
      <c r="M2087" s="5">
        <v>-6963.76</v>
      </c>
      <c r="N2087" s="5">
        <v>-319.05</v>
      </c>
      <c r="O2087" s="5">
        <v>-217.44</v>
      </c>
      <c r="P2087" s="5">
        <f>Table1[[#This Row],[Net Sales]]+(Table1[[#This Row],[Cost of Goods Sold]]+Table1[[#This Row],[Distribution]]+Table1[[#This Row],[Warehousing]])</f>
        <v>3477.16</v>
      </c>
      <c r="Q2087" s="12">
        <f>Table1[[#This Row],[PROFIT]]/Table1[[#This Row],[Net Sales]]</f>
        <v>0.31675595609529023</v>
      </c>
      <c r="R2087" s="14">
        <f>ABS(Table1[[#This Row],[Distribution]])+ABS(Table1[[#This Row],[Warehousing]])</f>
        <v>536.49</v>
      </c>
      <c r="S2087" s="12">
        <f>ABS(Table1[[#This Row],[Discounts]]/Table1[[#This Row],[Gross Sales]])</f>
        <v>3.706929824561403E-2</v>
      </c>
      <c r="T2087" s="17">
        <f>Table1[[#This Row],[logistics cost]]/Table1[[#This Row],[Net Sales]]</f>
        <v>4.8872183875795838E-2</v>
      </c>
      <c r="U2087" s="1">
        <f>Table1[[#This Row],[PROFIT]]/Table1[[#This Row],[Volume]]</f>
        <v>115.90533333333333</v>
      </c>
      <c r="V2087" s="1">
        <f>ABS(Table1[[#This Row],[Discounts]])</f>
        <v>422.59</v>
      </c>
    </row>
    <row r="2088" spans="1:22" ht="21.75" customHeight="1" x14ac:dyDescent="0.3">
      <c r="A2088" s="1">
        <v>1110020</v>
      </c>
      <c r="B2088" s="1" t="s">
        <v>41</v>
      </c>
      <c r="C2088" s="1">
        <v>202511</v>
      </c>
      <c r="D2088" s="1" t="s">
        <v>16</v>
      </c>
      <c r="E2088" s="1" t="s">
        <v>28</v>
      </c>
      <c r="F2088" s="1" t="s">
        <v>29</v>
      </c>
      <c r="G2088" s="1" t="s">
        <v>39</v>
      </c>
      <c r="H2088" s="1" t="s">
        <v>37</v>
      </c>
      <c r="I2088" s="5">
        <v>197.1</v>
      </c>
      <c r="J2088" s="5">
        <v>88695</v>
      </c>
      <c r="K2088" s="5">
        <v>-7516.59</v>
      </c>
      <c r="L2088" s="5">
        <v>81178.41</v>
      </c>
      <c r="M2088" s="5">
        <v>-51215.1</v>
      </c>
      <c r="N2088" s="5">
        <v>-1822.52</v>
      </c>
      <c r="O2088" s="5">
        <v>-1472.28</v>
      </c>
      <c r="P2088" s="5">
        <f>Table1[[#This Row],[Net Sales]]+(Table1[[#This Row],[Cost of Goods Sold]]+Table1[[#This Row],[Distribution]]+Table1[[#This Row],[Warehousing]])</f>
        <v>26668.510000000009</v>
      </c>
      <c r="Q2088" s="12">
        <f>Table1[[#This Row],[PROFIT]]/Table1[[#This Row],[Net Sales]]</f>
        <v>0.32851727448221774</v>
      </c>
      <c r="R2088" s="14">
        <f>ABS(Table1[[#This Row],[Distribution]])+ABS(Table1[[#This Row],[Warehousing]])</f>
        <v>3294.8</v>
      </c>
      <c r="S2088" s="12">
        <f>ABS(Table1[[#This Row],[Discounts]]/Table1[[#This Row],[Gross Sales]])</f>
        <v>8.4746490783020462E-2</v>
      </c>
      <c r="T2088" s="17">
        <f>Table1[[#This Row],[logistics cost]]/Table1[[#This Row],[Net Sales]]</f>
        <v>4.058714626216503E-2</v>
      </c>
      <c r="U2088" s="1">
        <f>Table1[[#This Row],[PROFIT]]/Table1[[#This Row],[Volume]]</f>
        <v>135.30446473871137</v>
      </c>
      <c r="V2088" s="1">
        <f>ABS(Table1[[#This Row],[Discounts]])</f>
        <v>7516.59</v>
      </c>
    </row>
    <row r="2089" spans="1:22" ht="21.75" customHeight="1" x14ac:dyDescent="0.3">
      <c r="A2089" s="1">
        <v>1110010</v>
      </c>
      <c r="B2089" s="1" t="s">
        <v>15</v>
      </c>
      <c r="C2089" s="1">
        <v>202408</v>
      </c>
      <c r="D2089" s="1" t="s">
        <v>16</v>
      </c>
      <c r="E2089" s="1" t="s">
        <v>17</v>
      </c>
      <c r="F2089" s="1" t="s">
        <v>18</v>
      </c>
      <c r="G2089" s="1" t="s">
        <v>33</v>
      </c>
      <c r="H2089" s="1" t="s">
        <v>34</v>
      </c>
      <c r="I2089" s="5">
        <v>248.2</v>
      </c>
      <c r="J2089" s="5">
        <v>104244</v>
      </c>
      <c r="K2089" s="5">
        <v>-7789.36</v>
      </c>
      <c r="L2089" s="5">
        <v>96454.64</v>
      </c>
      <c r="M2089" s="5">
        <v>-62206.239999999998</v>
      </c>
      <c r="N2089" s="5">
        <v>-2153.5300000000002</v>
      </c>
      <c r="O2089" s="5">
        <v>-1713.76</v>
      </c>
      <c r="P2089" s="5">
        <f>Table1[[#This Row],[Net Sales]]+(Table1[[#This Row],[Cost of Goods Sold]]+Table1[[#This Row],[Distribution]]+Table1[[#This Row],[Warehousing]])</f>
        <v>30381.11</v>
      </c>
      <c r="Q2089" s="12">
        <f>Table1[[#This Row],[PROFIT]]/Table1[[#This Row],[Net Sales]]</f>
        <v>0.31497821151994349</v>
      </c>
      <c r="R2089" s="14">
        <f>ABS(Table1[[#This Row],[Distribution]])+ABS(Table1[[#This Row],[Warehousing]])</f>
        <v>3867.29</v>
      </c>
      <c r="S2089" s="12">
        <f>ABS(Table1[[#This Row],[Discounts]]/Table1[[#This Row],[Gross Sales]])</f>
        <v>7.4722382103526344E-2</v>
      </c>
      <c r="T2089" s="17">
        <f>Table1[[#This Row],[logistics cost]]/Table1[[#This Row],[Net Sales]]</f>
        <v>4.0094390482407066E-2</v>
      </c>
      <c r="U2089" s="1">
        <f>Table1[[#This Row],[PROFIT]]/Table1[[#This Row],[Volume]]</f>
        <v>122.40576148267527</v>
      </c>
      <c r="V2089" s="1">
        <f>ABS(Table1[[#This Row],[Discounts]])</f>
        <v>7789.36</v>
      </c>
    </row>
    <row r="2090" spans="1:22" ht="21.75" customHeight="1" x14ac:dyDescent="0.3">
      <c r="A2090" s="1">
        <v>1120010</v>
      </c>
      <c r="B2090" s="1" t="s">
        <v>32</v>
      </c>
      <c r="C2090" s="1">
        <v>202503</v>
      </c>
      <c r="D2090" s="1" t="s">
        <v>22</v>
      </c>
      <c r="E2090" s="1" t="s">
        <v>17</v>
      </c>
      <c r="F2090" s="1" t="s">
        <v>18</v>
      </c>
      <c r="G2090" s="1" t="s">
        <v>36</v>
      </c>
      <c r="H2090" s="1" t="s">
        <v>37</v>
      </c>
      <c r="I2090" s="5">
        <v>191.6</v>
      </c>
      <c r="J2090" s="5">
        <v>91968</v>
      </c>
      <c r="K2090" s="5">
        <v>-8166.8</v>
      </c>
      <c r="L2090" s="5">
        <v>83801.2</v>
      </c>
      <c r="M2090" s="5">
        <v>-55829.97</v>
      </c>
      <c r="N2090" s="5">
        <v>-2054.81</v>
      </c>
      <c r="O2090" s="5">
        <v>-1643.38</v>
      </c>
      <c r="P2090" s="5">
        <f>Table1[[#This Row],[Net Sales]]+(Table1[[#This Row],[Cost of Goods Sold]]+Table1[[#This Row],[Distribution]]+Table1[[#This Row],[Warehousing]])</f>
        <v>24273.040000000001</v>
      </c>
      <c r="Q2090" s="12">
        <f>Table1[[#This Row],[PROFIT]]/Table1[[#This Row],[Net Sales]]</f>
        <v>0.28965026753793505</v>
      </c>
      <c r="R2090" s="14">
        <f>ABS(Table1[[#This Row],[Distribution]])+ABS(Table1[[#This Row],[Warehousing]])</f>
        <v>3698.19</v>
      </c>
      <c r="S2090" s="12">
        <f>ABS(Table1[[#This Row],[Discounts]]/Table1[[#This Row],[Gross Sales]])</f>
        <v>8.8800452331245658E-2</v>
      </c>
      <c r="T2090" s="17">
        <f>Table1[[#This Row],[logistics cost]]/Table1[[#This Row],[Net Sales]]</f>
        <v>4.4130513644196026E-2</v>
      </c>
      <c r="U2090" s="1">
        <f>Table1[[#This Row],[PROFIT]]/Table1[[#This Row],[Volume]]</f>
        <v>126.68601252609604</v>
      </c>
      <c r="V2090" s="1">
        <f>ABS(Table1[[#This Row],[Discounts]])</f>
        <v>8166.8</v>
      </c>
    </row>
    <row r="2091" spans="1:22" ht="21.75" customHeight="1" x14ac:dyDescent="0.3">
      <c r="A2091" s="1">
        <v>1110010</v>
      </c>
      <c r="B2091" s="1" t="s">
        <v>15</v>
      </c>
      <c r="C2091" s="1">
        <v>202504</v>
      </c>
      <c r="D2091" s="1" t="s">
        <v>16</v>
      </c>
      <c r="E2091" s="1" t="s">
        <v>17</v>
      </c>
      <c r="F2091" s="1" t="s">
        <v>18</v>
      </c>
      <c r="G2091" s="1" t="s">
        <v>25</v>
      </c>
      <c r="H2091" s="1" t="s">
        <v>20</v>
      </c>
      <c r="I2091" s="5">
        <v>113.4</v>
      </c>
      <c r="J2091" s="5">
        <v>47628</v>
      </c>
      <c r="K2091" s="5">
        <v>-4032.12</v>
      </c>
      <c r="L2091" s="5">
        <v>43595.88</v>
      </c>
      <c r="M2091" s="5">
        <v>-29435.29</v>
      </c>
      <c r="N2091" s="5">
        <v>-995.81</v>
      </c>
      <c r="O2091" s="5">
        <v>-488.38</v>
      </c>
      <c r="P2091" s="5">
        <f>Table1[[#This Row],[Net Sales]]+(Table1[[#This Row],[Cost of Goods Sold]]+Table1[[#This Row],[Distribution]]+Table1[[#This Row],[Warehousing]])</f>
        <v>12676.399999999994</v>
      </c>
      <c r="Q2091" s="12">
        <f>Table1[[#This Row],[PROFIT]]/Table1[[#This Row],[Net Sales]]</f>
        <v>0.29077059575354358</v>
      </c>
      <c r="R2091" s="14">
        <f>ABS(Table1[[#This Row],[Distribution]])+ABS(Table1[[#This Row],[Warehousing]])</f>
        <v>1484.19</v>
      </c>
      <c r="S2091" s="12">
        <f>ABS(Table1[[#This Row],[Discounts]]/Table1[[#This Row],[Gross Sales]])</f>
        <v>8.4658604182413708E-2</v>
      </c>
      <c r="T2091" s="17">
        <f>Table1[[#This Row],[logistics cost]]/Table1[[#This Row],[Net Sales]]</f>
        <v>3.4044272073416114E-2</v>
      </c>
      <c r="U2091" s="1">
        <f>Table1[[#This Row],[PROFIT]]/Table1[[#This Row],[Volume]]</f>
        <v>111.78483245149906</v>
      </c>
      <c r="V2091" s="1">
        <f>ABS(Table1[[#This Row],[Discounts]])</f>
        <v>4032.12</v>
      </c>
    </row>
    <row r="2092" spans="1:22" ht="21.75" customHeight="1" x14ac:dyDescent="0.3">
      <c r="A2092" s="1">
        <v>1120010</v>
      </c>
      <c r="B2092" s="1" t="s">
        <v>32</v>
      </c>
      <c r="C2092" s="1">
        <v>202506</v>
      </c>
      <c r="D2092" s="1" t="s">
        <v>22</v>
      </c>
      <c r="E2092" s="1" t="s">
        <v>17</v>
      </c>
      <c r="F2092" s="1" t="s">
        <v>18</v>
      </c>
      <c r="G2092" s="1" t="s">
        <v>30</v>
      </c>
      <c r="H2092" s="1" t="s">
        <v>31</v>
      </c>
      <c r="I2092" s="5">
        <v>40.9</v>
      </c>
      <c r="J2092" s="5">
        <v>19632</v>
      </c>
      <c r="K2092" s="5">
        <v>-454.06</v>
      </c>
      <c r="L2092" s="5">
        <v>19177.939999999999</v>
      </c>
      <c r="M2092" s="5">
        <v>-12307.73</v>
      </c>
      <c r="N2092" s="5">
        <v>-755.4</v>
      </c>
      <c r="O2092" s="5">
        <v>-245.35</v>
      </c>
      <c r="P2092" s="5">
        <f>Table1[[#This Row],[Net Sales]]+(Table1[[#This Row],[Cost of Goods Sold]]+Table1[[#This Row],[Distribution]]+Table1[[#This Row],[Warehousing]])</f>
        <v>5869.4599999999991</v>
      </c>
      <c r="Q2092" s="12">
        <f>Table1[[#This Row],[PROFIT]]/Table1[[#This Row],[Net Sales]]</f>
        <v>0.30605268344775299</v>
      </c>
      <c r="R2092" s="14">
        <f>ABS(Table1[[#This Row],[Distribution]])+ABS(Table1[[#This Row],[Warehousing]])</f>
        <v>1000.75</v>
      </c>
      <c r="S2092" s="12">
        <f>ABS(Table1[[#This Row],[Discounts]]/Table1[[#This Row],[Gross Sales]])</f>
        <v>2.3128565607171966E-2</v>
      </c>
      <c r="T2092" s="17">
        <f>Table1[[#This Row],[logistics cost]]/Table1[[#This Row],[Net Sales]]</f>
        <v>5.2182351180575189E-2</v>
      </c>
      <c r="U2092" s="1">
        <f>Table1[[#This Row],[PROFIT]]/Table1[[#This Row],[Volume]]</f>
        <v>143.50757946210268</v>
      </c>
      <c r="V2092" s="1">
        <f>ABS(Table1[[#This Row],[Discounts]])</f>
        <v>454.06</v>
      </c>
    </row>
    <row r="2093" spans="1:22" ht="21.75" customHeight="1" x14ac:dyDescent="0.3">
      <c r="A2093" s="1">
        <v>1110020</v>
      </c>
      <c r="B2093" s="1" t="s">
        <v>41</v>
      </c>
      <c r="C2093" s="1">
        <v>202503</v>
      </c>
      <c r="D2093" s="1" t="s">
        <v>16</v>
      </c>
      <c r="E2093" s="1" t="s">
        <v>28</v>
      </c>
      <c r="F2093" s="1" t="s">
        <v>29</v>
      </c>
      <c r="G2093" s="1" t="s">
        <v>43</v>
      </c>
      <c r="H2093" s="1" t="s">
        <v>31</v>
      </c>
      <c r="I2093" s="5">
        <v>38.6</v>
      </c>
      <c r="J2093" s="5">
        <v>17370</v>
      </c>
      <c r="K2093" s="5">
        <v>-640.65</v>
      </c>
      <c r="L2093" s="5">
        <v>16729.349999999999</v>
      </c>
      <c r="M2093" s="5">
        <v>-11025.13</v>
      </c>
      <c r="N2093" s="5">
        <v>-561.67999999999995</v>
      </c>
      <c r="O2093" s="5">
        <v>-175.43</v>
      </c>
      <c r="P2093" s="5">
        <f>Table1[[#This Row],[Net Sales]]+(Table1[[#This Row],[Cost of Goods Sold]]+Table1[[#This Row],[Distribution]]+Table1[[#This Row],[Warehousing]])</f>
        <v>4967.1099999999988</v>
      </c>
      <c r="Q2093" s="12">
        <f>Table1[[#This Row],[PROFIT]]/Table1[[#This Row],[Net Sales]]</f>
        <v>0.29690992178416969</v>
      </c>
      <c r="R2093" s="14">
        <f>ABS(Table1[[#This Row],[Distribution]])+ABS(Table1[[#This Row],[Warehousing]])</f>
        <v>737.1099999999999</v>
      </c>
      <c r="S2093" s="12">
        <f>ABS(Table1[[#This Row],[Discounts]]/Table1[[#This Row],[Gross Sales]])</f>
        <v>3.6882556131260791E-2</v>
      </c>
      <c r="T2093" s="17">
        <f>Table1[[#This Row],[logistics cost]]/Table1[[#This Row],[Net Sales]]</f>
        <v>4.4060887003978033E-2</v>
      </c>
      <c r="U2093" s="1">
        <f>Table1[[#This Row],[PROFIT]]/Table1[[#This Row],[Volume]]</f>
        <v>128.68160621761655</v>
      </c>
      <c r="V2093" s="1">
        <f>ABS(Table1[[#This Row],[Discounts]])</f>
        <v>640.65</v>
      </c>
    </row>
    <row r="2094" spans="1:22" ht="21.75" customHeight="1" x14ac:dyDescent="0.3">
      <c r="A2094" s="1">
        <v>1120020</v>
      </c>
      <c r="B2094" s="1" t="s">
        <v>21</v>
      </c>
      <c r="C2094" s="1">
        <v>202509</v>
      </c>
      <c r="D2094" s="1" t="s">
        <v>22</v>
      </c>
      <c r="E2094" s="1" t="s">
        <v>23</v>
      </c>
      <c r="F2094" s="1" t="s">
        <v>24</v>
      </c>
      <c r="G2094" s="1" t="s">
        <v>36</v>
      </c>
      <c r="H2094" s="1" t="s">
        <v>37</v>
      </c>
      <c r="I2094" s="5">
        <v>283.39999999999998</v>
      </c>
      <c r="J2094" s="5">
        <v>107692</v>
      </c>
      <c r="K2094" s="5">
        <v>-11530.39</v>
      </c>
      <c r="L2094" s="5">
        <v>96161.61</v>
      </c>
      <c r="M2094" s="5">
        <v>-63609.95</v>
      </c>
      <c r="N2094" s="5">
        <v>-2713.53</v>
      </c>
      <c r="O2094" s="5">
        <v>-1289.95</v>
      </c>
      <c r="P2094" s="5">
        <f>Table1[[#This Row],[Net Sales]]+(Table1[[#This Row],[Cost of Goods Sold]]+Table1[[#This Row],[Distribution]]+Table1[[#This Row],[Warehousing]])</f>
        <v>28548.180000000008</v>
      </c>
      <c r="Q2094" s="12">
        <f>Table1[[#This Row],[PROFIT]]/Table1[[#This Row],[Net Sales]]</f>
        <v>0.29687710095536052</v>
      </c>
      <c r="R2094" s="14">
        <f>ABS(Table1[[#This Row],[Distribution]])+ABS(Table1[[#This Row],[Warehousing]])</f>
        <v>4003.4800000000005</v>
      </c>
      <c r="S2094" s="12">
        <f>ABS(Table1[[#This Row],[Discounts]]/Table1[[#This Row],[Gross Sales]])</f>
        <v>0.10706821305203729</v>
      </c>
      <c r="T2094" s="17">
        <f>Table1[[#This Row],[logistics cost]]/Table1[[#This Row],[Net Sales]]</f>
        <v>4.1632830398742292E-2</v>
      </c>
      <c r="U2094" s="1">
        <f>Table1[[#This Row],[PROFIT]]/Table1[[#This Row],[Volume]]</f>
        <v>100.73458009880032</v>
      </c>
      <c r="V2094" s="1">
        <f>ABS(Table1[[#This Row],[Discounts]])</f>
        <v>11530.39</v>
      </c>
    </row>
    <row r="2095" spans="1:22" ht="21.75" customHeight="1" x14ac:dyDescent="0.3">
      <c r="A2095" s="1">
        <v>1110020</v>
      </c>
      <c r="B2095" s="1" t="s">
        <v>41</v>
      </c>
      <c r="C2095" s="1">
        <v>202503</v>
      </c>
      <c r="D2095" s="1" t="s">
        <v>16</v>
      </c>
      <c r="E2095" s="1" t="s">
        <v>28</v>
      </c>
      <c r="F2095" s="1" t="s">
        <v>29</v>
      </c>
      <c r="G2095" s="1" t="s">
        <v>39</v>
      </c>
      <c r="H2095" s="1" t="s">
        <v>37</v>
      </c>
      <c r="I2095" s="5">
        <v>163.19999999999999</v>
      </c>
      <c r="J2095" s="5">
        <v>73440</v>
      </c>
      <c r="K2095" s="5">
        <v>-7571.09</v>
      </c>
      <c r="L2095" s="5">
        <v>65868.91</v>
      </c>
      <c r="M2095" s="5">
        <v>-42420.78</v>
      </c>
      <c r="N2095" s="5">
        <v>-1744.1</v>
      </c>
      <c r="O2095" s="5">
        <v>-782.72</v>
      </c>
      <c r="P2095" s="5">
        <f>Table1[[#This Row],[Net Sales]]+(Table1[[#This Row],[Cost of Goods Sold]]+Table1[[#This Row],[Distribution]]+Table1[[#This Row],[Warehousing]])</f>
        <v>20921.310000000005</v>
      </c>
      <c r="Q2095" s="12">
        <f>Table1[[#This Row],[PROFIT]]/Table1[[#This Row],[Net Sales]]</f>
        <v>0.31762040695678739</v>
      </c>
      <c r="R2095" s="14">
        <f>ABS(Table1[[#This Row],[Distribution]])+ABS(Table1[[#This Row],[Warehousing]])</f>
        <v>2526.8199999999997</v>
      </c>
      <c r="S2095" s="12">
        <f>ABS(Table1[[#This Row],[Discounts]]/Table1[[#This Row],[Gross Sales]])</f>
        <v>0.10309218409586057</v>
      </c>
      <c r="T2095" s="17">
        <f>Table1[[#This Row],[logistics cost]]/Table1[[#This Row],[Net Sales]]</f>
        <v>3.8361345284140876E-2</v>
      </c>
      <c r="U2095" s="1">
        <f>Table1[[#This Row],[PROFIT]]/Table1[[#This Row],[Volume]]</f>
        <v>128.19430147058827</v>
      </c>
      <c r="V2095" s="1">
        <f>ABS(Table1[[#This Row],[Discounts]])</f>
        <v>7571.09</v>
      </c>
    </row>
    <row r="2096" spans="1:22" ht="21.75" customHeight="1" x14ac:dyDescent="0.3">
      <c r="A2096" s="1">
        <v>1120020</v>
      </c>
      <c r="B2096" s="1" t="s">
        <v>21</v>
      </c>
      <c r="C2096" s="1">
        <v>202409</v>
      </c>
      <c r="D2096" s="1" t="s">
        <v>22</v>
      </c>
      <c r="E2096" s="1" t="s">
        <v>23</v>
      </c>
      <c r="F2096" s="1" t="s">
        <v>24</v>
      </c>
      <c r="G2096" s="1" t="s">
        <v>25</v>
      </c>
      <c r="H2096" s="1" t="s">
        <v>20</v>
      </c>
      <c r="I2096" s="5">
        <v>110.2</v>
      </c>
      <c r="J2096" s="5">
        <v>41876</v>
      </c>
      <c r="K2096" s="5">
        <v>-3323.75</v>
      </c>
      <c r="L2096" s="5">
        <v>38552.25</v>
      </c>
      <c r="M2096" s="5">
        <v>-24010.28</v>
      </c>
      <c r="N2096" s="5">
        <v>-1359.5</v>
      </c>
      <c r="O2096" s="5">
        <v>-655.49</v>
      </c>
      <c r="P2096" s="5">
        <f>Table1[[#This Row],[Net Sales]]+(Table1[[#This Row],[Cost of Goods Sold]]+Table1[[#This Row],[Distribution]]+Table1[[#This Row],[Warehousing]])</f>
        <v>12526.98</v>
      </c>
      <c r="Q2096" s="12">
        <f>Table1[[#This Row],[PROFIT]]/Table1[[#This Row],[Net Sales]]</f>
        <v>0.32493512051825768</v>
      </c>
      <c r="R2096" s="14">
        <f>ABS(Table1[[#This Row],[Distribution]])+ABS(Table1[[#This Row],[Warehousing]])</f>
        <v>2014.99</v>
      </c>
      <c r="S2096" s="12">
        <f>ABS(Table1[[#This Row],[Discounts]]/Table1[[#This Row],[Gross Sales]])</f>
        <v>7.9371238895787566E-2</v>
      </c>
      <c r="T2096" s="17">
        <f>Table1[[#This Row],[logistics cost]]/Table1[[#This Row],[Net Sales]]</f>
        <v>5.2266469531609697E-2</v>
      </c>
      <c r="U2096" s="1">
        <f>Table1[[#This Row],[PROFIT]]/Table1[[#This Row],[Volume]]</f>
        <v>113.67495462794918</v>
      </c>
      <c r="V2096" s="1">
        <f>ABS(Table1[[#This Row],[Discounts]])</f>
        <v>3323.75</v>
      </c>
    </row>
    <row r="2097" spans="1:22" ht="21.75" customHeight="1" x14ac:dyDescent="0.3">
      <c r="A2097" s="1">
        <v>1110020</v>
      </c>
      <c r="B2097" s="1" t="s">
        <v>41</v>
      </c>
      <c r="C2097" s="1">
        <v>202403</v>
      </c>
      <c r="D2097" s="1" t="s">
        <v>16</v>
      </c>
      <c r="E2097" s="1" t="s">
        <v>28</v>
      </c>
      <c r="F2097" s="1" t="s">
        <v>29</v>
      </c>
      <c r="G2097" s="1" t="s">
        <v>43</v>
      </c>
      <c r="H2097" s="1" t="s">
        <v>31</v>
      </c>
      <c r="I2097" s="5">
        <v>12.7</v>
      </c>
      <c r="J2097" s="5">
        <v>5715</v>
      </c>
      <c r="K2097" s="5">
        <v>-221.29</v>
      </c>
      <c r="L2097" s="5">
        <v>5493.71</v>
      </c>
      <c r="M2097" s="5">
        <v>-3513.39</v>
      </c>
      <c r="N2097" s="5">
        <v>-166.91</v>
      </c>
      <c r="O2097" s="5">
        <v>-109</v>
      </c>
      <c r="P2097" s="5">
        <f>Table1[[#This Row],[Net Sales]]+(Table1[[#This Row],[Cost of Goods Sold]]+Table1[[#This Row],[Distribution]]+Table1[[#This Row],[Warehousing]])</f>
        <v>1704.4100000000003</v>
      </c>
      <c r="Q2097" s="12">
        <f>Table1[[#This Row],[PROFIT]]/Table1[[#This Row],[Net Sales]]</f>
        <v>0.31024753763849938</v>
      </c>
      <c r="R2097" s="14">
        <f>ABS(Table1[[#This Row],[Distribution]])+ABS(Table1[[#This Row],[Warehousing]])</f>
        <v>275.90999999999997</v>
      </c>
      <c r="S2097" s="12">
        <f>ABS(Table1[[#This Row],[Discounts]]/Table1[[#This Row],[Gross Sales]])</f>
        <v>3.8720909886264213E-2</v>
      </c>
      <c r="T2097" s="17">
        <f>Table1[[#This Row],[logistics cost]]/Table1[[#This Row],[Net Sales]]</f>
        <v>5.0222891270198092E-2</v>
      </c>
      <c r="U2097" s="1">
        <f>Table1[[#This Row],[PROFIT]]/Table1[[#This Row],[Volume]]</f>
        <v>134.20551181102365</v>
      </c>
      <c r="V2097" s="1">
        <f>ABS(Table1[[#This Row],[Discounts]])</f>
        <v>221.29</v>
      </c>
    </row>
    <row r="2098" spans="1:22" ht="21.75" customHeight="1" x14ac:dyDescent="0.3">
      <c r="A2098" s="1">
        <v>1110010</v>
      </c>
      <c r="B2098" s="1" t="s">
        <v>15</v>
      </c>
      <c r="C2098" s="1">
        <v>202504</v>
      </c>
      <c r="D2098" s="1" t="s">
        <v>16</v>
      </c>
      <c r="E2098" s="1" t="s">
        <v>17</v>
      </c>
      <c r="F2098" s="1" t="s">
        <v>18</v>
      </c>
      <c r="G2098" s="1" t="s">
        <v>38</v>
      </c>
      <c r="H2098" s="1" t="s">
        <v>20</v>
      </c>
      <c r="I2098" s="5">
        <v>104.2</v>
      </c>
      <c r="J2098" s="5">
        <v>43764</v>
      </c>
      <c r="K2098" s="5">
        <v>-2859.78</v>
      </c>
      <c r="L2098" s="5">
        <v>40904.22</v>
      </c>
      <c r="M2098" s="5">
        <v>-25674.82</v>
      </c>
      <c r="N2098" s="5">
        <v>-1071.03</v>
      </c>
      <c r="O2098" s="5">
        <v>-539.85</v>
      </c>
      <c r="P2098" s="5">
        <f>Table1[[#This Row],[Net Sales]]+(Table1[[#This Row],[Cost of Goods Sold]]+Table1[[#This Row],[Distribution]]+Table1[[#This Row],[Warehousing]])</f>
        <v>13618.520000000004</v>
      </c>
      <c r="Q2098" s="12">
        <f>Table1[[#This Row],[PROFIT]]/Table1[[#This Row],[Net Sales]]</f>
        <v>0.33293679723021252</v>
      </c>
      <c r="R2098" s="14">
        <f>ABS(Table1[[#This Row],[Distribution]])+ABS(Table1[[#This Row],[Warehousing]])</f>
        <v>1610.88</v>
      </c>
      <c r="S2098" s="12">
        <f>ABS(Table1[[#This Row],[Discounts]]/Table1[[#This Row],[Gross Sales]])</f>
        <v>6.5345489443378119E-2</v>
      </c>
      <c r="T2098" s="17">
        <f>Table1[[#This Row],[logistics cost]]/Table1[[#This Row],[Net Sales]]</f>
        <v>3.9381755721047858E-2</v>
      </c>
      <c r="U2098" s="1">
        <f>Table1[[#This Row],[PROFIT]]/Table1[[#This Row],[Volume]]</f>
        <v>130.6959692898273</v>
      </c>
      <c r="V2098" s="1">
        <f>ABS(Table1[[#This Row],[Discounts]])</f>
        <v>2859.78</v>
      </c>
    </row>
    <row r="2099" spans="1:22" ht="21.75" customHeight="1" x14ac:dyDescent="0.3">
      <c r="A2099" s="1">
        <v>1110020</v>
      </c>
      <c r="B2099" s="1" t="s">
        <v>41</v>
      </c>
      <c r="C2099" s="1">
        <v>202401</v>
      </c>
      <c r="D2099" s="1" t="s">
        <v>16</v>
      </c>
      <c r="E2099" s="1" t="s">
        <v>28</v>
      </c>
      <c r="F2099" s="1" t="s">
        <v>29</v>
      </c>
      <c r="G2099" s="1" t="s">
        <v>42</v>
      </c>
      <c r="H2099" s="1" t="s">
        <v>20</v>
      </c>
      <c r="I2099" s="5">
        <v>76.5</v>
      </c>
      <c r="J2099" s="5">
        <v>34425</v>
      </c>
      <c r="K2099" s="5">
        <v>-2299.63</v>
      </c>
      <c r="L2099" s="5">
        <v>32125.37</v>
      </c>
      <c r="M2099" s="5">
        <v>-21023.48</v>
      </c>
      <c r="N2099" s="5">
        <v>-1151.22</v>
      </c>
      <c r="O2099" s="5">
        <v>-568.37</v>
      </c>
      <c r="P2099" s="5">
        <f>Table1[[#This Row],[Net Sales]]+(Table1[[#This Row],[Cost of Goods Sold]]+Table1[[#This Row],[Distribution]]+Table1[[#This Row],[Warehousing]])</f>
        <v>9382.2999999999993</v>
      </c>
      <c r="Q2099" s="12">
        <f>Table1[[#This Row],[PROFIT]]/Table1[[#This Row],[Net Sales]]</f>
        <v>0.29205266740896679</v>
      </c>
      <c r="R2099" s="14">
        <f>ABS(Table1[[#This Row],[Distribution]])+ABS(Table1[[#This Row],[Warehousing]])</f>
        <v>1719.5900000000001</v>
      </c>
      <c r="S2099" s="12">
        <f>ABS(Table1[[#This Row],[Discounts]]/Table1[[#This Row],[Gross Sales]])</f>
        <v>6.6801161946259985E-2</v>
      </c>
      <c r="T2099" s="17">
        <f>Table1[[#This Row],[logistics cost]]/Table1[[#This Row],[Net Sales]]</f>
        <v>5.3527476881978328E-2</v>
      </c>
      <c r="U2099" s="1">
        <f>Table1[[#This Row],[PROFIT]]/Table1[[#This Row],[Volume]]</f>
        <v>122.64444444444443</v>
      </c>
      <c r="V2099" s="1">
        <f>ABS(Table1[[#This Row],[Discounts]])</f>
        <v>2299.63</v>
      </c>
    </row>
    <row r="2100" spans="1:22" ht="21.75" customHeight="1" x14ac:dyDescent="0.3">
      <c r="A2100" s="1">
        <v>1110020</v>
      </c>
      <c r="B2100" s="1" t="s">
        <v>41</v>
      </c>
      <c r="C2100" s="1">
        <v>202509</v>
      </c>
      <c r="D2100" s="1" t="s">
        <v>16</v>
      </c>
      <c r="E2100" s="1" t="s">
        <v>28</v>
      </c>
      <c r="F2100" s="1" t="s">
        <v>29</v>
      </c>
      <c r="G2100" s="1" t="s">
        <v>43</v>
      </c>
      <c r="H2100" s="1" t="s">
        <v>31</v>
      </c>
      <c r="I2100" s="5">
        <v>86.4</v>
      </c>
      <c r="J2100" s="5">
        <v>38880</v>
      </c>
      <c r="K2100" s="5">
        <v>-1162.03</v>
      </c>
      <c r="L2100" s="5">
        <v>37717.97</v>
      </c>
      <c r="M2100" s="5">
        <v>-23757.37</v>
      </c>
      <c r="N2100" s="5">
        <v>-780.82</v>
      </c>
      <c r="O2100" s="5">
        <v>-423.05</v>
      </c>
      <c r="P2100" s="5">
        <f>Table1[[#This Row],[Net Sales]]+(Table1[[#This Row],[Cost of Goods Sold]]+Table1[[#This Row],[Distribution]]+Table1[[#This Row],[Warehousing]])</f>
        <v>12756.730000000003</v>
      </c>
      <c r="Q2100" s="12">
        <f>Table1[[#This Row],[PROFIT]]/Table1[[#This Row],[Net Sales]]</f>
        <v>0.33821358890735642</v>
      </c>
      <c r="R2100" s="14">
        <f>ABS(Table1[[#This Row],[Distribution]])+ABS(Table1[[#This Row],[Warehousing]])</f>
        <v>1203.8700000000001</v>
      </c>
      <c r="S2100" s="12">
        <f>ABS(Table1[[#This Row],[Discounts]]/Table1[[#This Row],[Gross Sales]])</f>
        <v>2.9887602880658434E-2</v>
      </c>
      <c r="T2100" s="17">
        <f>Table1[[#This Row],[logistics cost]]/Table1[[#This Row],[Net Sales]]</f>
        <v>3.1917677435980785E-2</v>
      </c>
      <c r="U2100" s="1">
        <f>Table1[[#This Row],[PROFIT]]/Table1[[#This Row],[Volume]]</f>
        <v>147.64733796296298</v>
      </c>
      <c r="V2100" s="1">
        <f>ABS(Table1[[#This Row],[Discounts]])</f>
        <v>1162.03</v>
      </c>
    </row>
    <row r="2101" spans="1:22" ht="21.75" customHeight="1" x14ac:dyDescent="0.3">
      <c r="A2101" s="1">
        <v>1120020</v>
      </c>
      <c r="B2101" s="1" t="s">
        <v>21</v>
      </c>
      <c r="C2101" s="1">
        <v>202511</v>
      </c>
      <c r="D2101" s="1" t="s">
        <v>22</v>
      </c>
      <c r="E2101" s="1" t="s">
        <v>23</v>
      </c>
      <c r="F2101" s="1" t="s">
        <v>24</v>
      </c>
      <c r="G2101" s="1" t="s">
        <v>40</v>
      </c>
      <c r="H2101" s="1" t="s">
        <v>34</v>
      </c>
      <c r="I2101" s="5">
        <v>88.5</v>
      </c>
      <c r="J2101" s="5">
        <v>33630</v>
      </c>
      <c r="K2101" s="5">
        <v>-3136.57</v>
      </c>
      <c r="L2101" s="5">
        <v>30493.43</v>
      </c>
      <c r="M2101" s="5">
        <v>-19227.96</v>
      </c>
      <c r="N2101" s="5">
        <v>-1049.49</v>
      </c>
      <c r="O2101" s="5">
        <v>-488.18</v>
      </c>
      <c r="P2101" s="5">
        <f>Table1[[#This Row],[Net Sales]]+(Table1[[#This Row],[Cost of Goods Sold]]+Table1[[#This Row],[Distribution]]+Table1[[#This Row],[Warehousing]])</f>
        <v>9727.7999999999993</v>
      </c>
      <c r="Q2101" s="12">
        <f>Table1[[#This Row],[PROFIT]]/Table1[[#This Row],[Net Sales]]</f>
        <v>0.3190129808289851</v>
      </c>
      <c r="R2101" s="14">
        <f>ABS(Table1[[#This Row],[Distribution]])+ABS(Table1[[#This Row],[Warehousing]])</f>
        <v>1537.67</v>
      </c>
      <c r="S2101" s="12">
        <f>ABS(Table1[[#This Row],[Discounts]]/Table1[[#This Row],[Gross Sales]])</f>
        <v>9.3267023490930717E-2</v>
      </c>
      <c r="T2101" s="17">
        <f>Table1[[#This Row],[logistics cost]]/Table1[[#This Row],[Net Sales]]</f>
        <v>5.0426272151083036E-2</v>
      </c>
      <c r="U2101" s="1">
        <f>Table1[[#This Row],[PROFIT]]/Table1[[#This Row],[Volume]]</f>
        <v>109.91864406779661</v>
      </c>
      <c r="V2101" s="1">
        <f>ABS(Table1[[#This Row],[Discounts]])</f>
        <v>3136.57</v>
      </c>
    </row>
    <row r="2102" spans="1:22" ht="21.75" customHeight="1" x14ac:dyDescent="0.3">
      <c r="A2102" s="1">
        <v>1110020</v>
      </c>
      <c r="B2102" s="1" t="s">
        <v>41</v>
      </c>
      <c r="C2102" s="1">
        <v>202412</v>
      </c>
      <c r="D2102" s="1" t="s">
        <v>16</v>
      </c>
      <c r="E2102" s="1" t="s">
        <v>28</v>
      </c>
      <c r="F2102" s="1" t="s">
        <v>29</v>
      </c>
      <c r="G2102" s="1" t="s">
        <v>30</v>
      </c>
      <c r="H2102" s="1" t="s">
        <v>31</v>
      </c>
      <c r="I2102" s="5">
        <v>24.1</v>
      </c>
      <c r="J2102" s="5">
        <v>10845</v>
      </c>
      <c r="K2102" s="5">
        <v>-297.92</v>
      </c>
      <c r="L2102" s="5">
        <v>10547.08</v>
      </c>
      <c r="M2102" s="5">
        <v>-6928.61</v>
      </c>
      <c r="N2102" s="5">
        <v>-385.44</v>
      </c>
      <c r="O2102" s="5">
        <v>-196.16</v>
      </c>
      <c r="P2102" s="5">
        <f>Table1[[#This Row],[Net Sales]]+(Table1[[#This Row],[Cost of Goods Sold]]+Table1[[#This Row],[Distribution]]+Table1[[#This Row],[Warehousing]])</f>
        <v>3036.8700000000008</v>
      </c>
      <c r="Q2102" s="12">
        <f>Table1[[#This Row],[PROFIT]]/Table1[[#This Row],[Net Sales]]</f>
        <v>0.28793467006982038</v>
      </c>
      <c r="R2102" s="14">
        <f>ABS(Table1[[#This Row],[Distribution]])+ABS(Table1[[#This Row],[Warehousing]])</f>
        <v>581.6</v>
      </c>
      <c r="S2102" s="12">
        <f>ABS(Table1[[#This Row],[Discounts]]/Table1[[#This Row],[Gross Sales]])</f>
        <v>2.7470723835869064E-2</v>
      </c>
      <c r="T2102" s="17">
        <f>Table1[[#This Row],[logistics cost]]/Table1[[#This Row],[Net Sales]]</f>
        <v>5.5143224475399828E-2</v>
      </c>
      <c r="U2102" s="1">
        <f>Table1[[#This Row],[PROFIT]]/Table1[[#This Row],[Volume]]</f>
        <v>126.0112033195021</v>
      </c>
      <c r="V2102" s="1">
        <f>ABS(Table1[[#This Row],[Discounts]])</f>
        <v>297.92</v>
      </c>
    </row>
    <row r="2103" spans="1:22" ht="21.75" customHeight="1" x14ac:dyDescent="0.3">
      <c r="A2103" s="1">
        <v>1110020</v>
      </c>
      <c r="B2103" s="1" t="s">
        <v>41</v>
      </c>
      <c r="C2103" s="1">
        <v>202406</v>
      </c>
      <c r="D2103" s="1" t="s">
        <v>16</v>
      </c>
      <c r="E2103" s="1" t="s">
        <v>28</v>
      </c>
      <c r="F2103" s="1" t="s">
        <v>29</v>
      </c>
      <c r="G2103" s="1" t="s">
        <v>36</v>
      </c>
      <c r="H2103" s="1" t="s">
        <v>37</v>
      </c>
      <c r="I2103" s="5">
        <v>87.7</v>
      </c>
      <c r="J2103" s="5">
        <v>39465</v>
      </c>
      <c r="K2103" s="5">
        <v>-4251.5200000000004</v>
      </c>
      <c r="L2103" s="5">
        <v>35213.480000000003</v>
      </c>
      <c r="M2103" s="5">
        <v>-23553.62</v>
      </c>
      <c r="N2103" s="5">
        <v>-864.03</v>
      </c>
      <c r="O2103" s="5">
        <v>-569.03</v>
      </c>
      <c r="P2103" s="5">
        <f>Table1[[#This Row],[Net Sales]]+(Table1[[#This Row],[Cost of Goods Sold]]+Table1[[#This Row],[Distribution]]+Table1[[#This Row],[Warehousing]])</f>
        <v>10226.800000000007</v>
      </c>
      <c r="Q2103" s="12">
        <f>Table1[[#This Row],[PROFIT]]/Table1[[#This Row],[Net Sales]]</f>
        <v>0.29042287215009721</v>
      </c>
      <c r="R2103" s="14">
        <f>ABS(Table1[[#This Row],[Distribution]])+ABS(Table1[[#This Row],[Warehousing]])</f>
        <v>1433.06</v>
      </c>
      <c r="S2103" s="12">
        <f>ABS(Table1[[#This Row],[Discounts]]/Table1[[#This Row],[Gross Sales]])</f>
        <v>0.10772887368554417</v>
      </c>
      <c r="T2103" s="17">
        <f>Table1[[#This Row],[logistics cost]]/Table1[[#This Row],[Net Sales]]</f>
        <v>4.0696346967127359E-2</v>
      </c>
      <c r="U2103" s="1">
        <f>Table1[[#This Row],[PROFIT]]/Table1[[#This Row],[Volume]]</f>
        <v>116.61117445838092</v>
      </c>
      <c r="V2103" s="1">
        <f>ABS(Table1[[#This Row],[Discounts]])</f>
        <v>4251.5200000000004</v>
      </c>
    </row>
    <row r="2104" spans="1:22" ht="21.75" customHeight="1" x14ac:dyDescent="0.3">
      <c r="A2104" s="1">
        <v>1130010</v>
      </c>
      <c r="B2104" s="1" t="s">
        <v>26</v>
      </c>
      <c r="C2104" s="1">
        <v>202410</v>
      </c>
      <c r="D2104" s="1" t="s">
        <v>27</v>
      </c>
      <c r="E2104" s="1" t="s">
        <v>28</v>
      </c>
      <c r="F2104" s="1" t="s">
        <v>29</v>
      </c>
      <c r="G2104" s="1" t="s">
        <v>36</v>
      </c>
      <c r="H2104" s="1" t="s">
        <v>37</v>
      </c>
      <c r="I2104" s="5">
        <v>140.9</v>
      </c>
      <c r="J2104" s="5">
        <v>50724</v>
      </c>
      <c r="K2104" s="5">
        <v>-5019</v>
      </c>
      <c r="L2104" s="5">
        <v>45705</v>
      </c>
      <c r="M2104" s="5">
        <v>-30238.87</v>
      </c>
      <c r="N2104" s="5">
        <v>-1731.67</v>
      </c>
      <c r="O2104" s="5">
        <v>-837.13</v>
      </c>
      <c r="P2104" s="5">
        <f>Table1[[#This Row],[Net Sales]]+(Table1[[#This Row],[Cost of Goods Sold]]+Table1[[#This Row],[Distribution]]+Table1[[#This Row],[Warehousing]])</f>
        <v>12897.330000000002</v>
      </c>
      <c r="Q2104" s="12">
        <f>Table1[[#This Row],[PROFIT]]/Table1[[#This Row],[Net Sales]]</f>
        <v>0.28218641286511326</v>
      </c>
      <c r="R2104" s="14">
        <f>ABS(Table1[[#This Row],[Distribution]])+ABS(Table1[[#This Row],[Warehousing]])</f>
        <v>2568.8000000000002</v>
      </c>
      <c r="S2104" s="12">
        <f>ABS(Table1[[#This Row],[Discounts]]/Table1[[#This Row],[Gross Sales]])</f>
        <v>9.8947243908209137E-2</v>
      </c>
      <c r="T2104" s="17">
        <f>Table1[[#This Row],[logistics cost]]/Table1[[#This Row],[Net Sales]]</f>
        <v>5.6203916420522922E-2</v>
      </c>
      <c r="U2104" s="1">
        <f>Table1[[#This Row],[PROFIT]]/Table1[[#This Row],[Volume]]</f>
        <v>91.53534421575587</v>
      </c>
      <c r="V2104" s="1">
        <f>ABS(Table1[[#This Row],[Discounts]])</f>
        <v>5019</v>
      </c>
    </row>
    <row r="2105" spans="1:22" ht="21.75" customHeight="1" x14ac:dyDescent="0.3">
      <c r="A2105" s="1">
        <v>1120010</v>
      </c>
      <c r="B2105" s="1" t="s">
        <v>32</v>
      </c>
      <c r="C2105" s="1">
        <v>202408</v>
      </c>
      <c r="D2105" s="1" t="s">
        <v>22</v>
      </c>
      <c r="E2105" s="1" t="s">
        <v>17</v>
      </c>
      <c r="F2105" s="1" t="s">
        <v>18</v>
      </c>
      <c r="G2105" s="1" t="s">
        <v>36</v>
      </c>
      <c r="H2105" s="1" t="s">
        <v>37</v>
      </c>
      <c r="I2105" s="5">
        <v>155.80000000000001</v>
      </c>
      <c r="J2105" s="5">
        <v>74784</v>
      </c>
      <c r="K2105" s="5">
        <v>-6243.29</v>
      </c>
      <c r="L2105" s="5">
        <v>68540.710000000006</v>
      </c>
      <c r="M2105" s="5">
        <v>-43934.63</v>
      </c>
      <c r="N2105" s="5">
        <v>-1418.46</v>
      </c>
      <c r="O2105" s="5">
        <v>-957.58</v>
      </c>
      <c r="P2105" s="5">
        <f>Table1[[#This Row],[Net Sales]]+(Table1[[#This Row],[Cost of Goods Sold]]+Table1[[#This Row],[Distribution]]+Table1[[#This Row],[Warehousing]])</f>
        <v>22230.040000000008</v>
      </c>
      <c r="Q2105" s="12">
        <f>Table1[[#This Row],[PROFIT]]/Table1[[#This Row],[Net Sales]]</f>
        <v>0.32433337792970057</v>
      </c>
      <c r="R2105" s="14">
        <f>ABS(Table1[[#This Row],[Distribution]])+ABS(Table1[[#This Row],[Warehousing]])</f>
        <v>2376.04</v>
      </c>
      <c r="S2105" s="12">
        <f>ABS(Table1[[#This Row],[Discounts]]/Table1[[#This Row],[Gross Sales]])</f>
        <v>8.3484301454856649E-2</v>
      </c>
      <c r="T2105" s="17">
        <f>Table1[[#This Row],[logistics cost]]/Table1[[#This Row],[Net Sales]]</f>
        <v>3.4666113029759971E-2</v>
      </c>
      <c r="U2105" s="1">
        <f>Table1[[#This Row],[PROFIT]]/Table1[[#This Row],[Volume]]</f>
        <v>142.68318356867783</v>
      </c>
      <c r="V2105" s="1">
        <f>ABS(Table1[[#This Row],[Discounts]])</f>
        <v>6243.29</v>
      </c>
    </row>
    <row r="2106" spans="1:22" ht="21.75" customHeight="1" x14ac:dyDescent="0.3">
      <c r="A2106" s="1">
        <v>1110010</v>
      </c>
      <c r="B2106" s="1" t="s">
        <v>15</v>
      </c>
      <c r="C2106" s="1">
        <v>202505</v>
      </c>
      <c r="D2106" s="1" t="s">
        <v>16</v>
      </c>
      <c r="E2106" s="1" t="s">
        <v>17</v>
      </c>
      <c r="F2106" s="1" t="s">
        <v>18</v>
      </c>
      <c r="G2106" s="1" t="s">
        <v>30</v>
      </c>
      <c r="H2106" s="1" t="s">
        <v>31</v>
      </c>
      <c r="I2106" s="5">
        <v>30.6</v>
      </c>
      <c r="J2106" s="5">
        <v>12852</v>
      </c>
      <c r="K2106" s="5">
        <v>-413.1</v>
      </c>
      <c r="L2106" s="5">
        <v>12438.9</v>
      </c>
      <c r="M2106" s="5">
        <v>-8300.16</v>
      </c>
      <c r="N2106" s="5">
        <v>-278.83</v>
      </c>
      <c r="O2106" s="5">
        <v>-187.29</v>
      </c>
      <c r="P2106" s="5">
        <f>Table1[[#This Row],[Net Sales]]+(Table1[[#This Row],[Cost of Goods Sold]]+Table1[[#This Row],[Distribution]]+Table1[[#This Row],[Warehousing]])</f>
        <v>3672.619999999999</v>
      </c>
      <c r="Q2106" s="12">
        <f>Table1[[#This Row],[PROFIT]]/Table1[[#This Row],[Net Sales]]</f>
        <v>0.29525279566521145</v>
      </c>
      <c r="R2106" s="14">
        <f>ABS(Table1[[#This Row],[Distribution]])+ABS(Table1[[#This Row],[Warehousing]])</f>
        <v>466.12</v>
      </c>
      <c r="S2106" s="12">
        <f>ABS(Table1[[#This Row],[Discounts]]/Table1[[#This Row],[Gross Sales]])</f>
        <v>3.2142857142857147E-2</v>
      </c>
      <c r="T2106" s="17">
        <f>Table1[[#This Row],[logistics cost]]/Table1[[#This Row],[Net Sales]]</f>
        <v>3.7472766884531591E-2</v>
      </c>
      <c r="U2106" s="1">
        <f>Table1[[#This Row],[PROFIT]]/Table1[[#This Row],[Volume]]</f>
        <v>120.02026143790846</v>
      </c>
      <c r="V2106" s="1">
        <f>ABS(Table1[[#This Row],[Discounts]])</f>
        <v>413.1</v>
      </c>
    </row>
    <row r="2107" spans="1:22" ht="21.75" customHeight="1" x14ac:dyDescent="0.3">
      <c r="A2107" s="1">
        <v>1110020</v>
      </c>
      <c r="B2107" s="1" t="s">
        <v>41</v>
      </c>
      <c r="C2107" s="1">
        <v>202402</v>
      </c>
      <c r="D2107" s="1" t="s">
        <v>16</v>
      </c>
      <c r="E2107" s="1" t="s">
        <v>28</v>
      </c>
      <c r="F2107" s="1" t="s">
        <v>29</v>
      </c>
      <c r="G2107" s="1" t="s">
        <v>39</v>
      </c>
      <c r="H2107" s="1" t="s">
        <v>37</v>
      </c>
      <c r="I2107" s="5">
        <v>74.7</v>
      </c>
      <c r="J2107" s="5">
        <v>33615</v>
      </c>
      <c r="K2107" s="5">
        <v>-3349.93</v>
      </c>
      <c r="L2107" s="5">
        <v>30265.07</v>
      </c>
      <c r="M2107" s="5">
        <v>-19047.57</v>
      </c>
      <c r="N2107" s="5">
        <v>-665.7</v>
      </c>
      <c r="O2107" s="5">
        <v>-497.8</v>
      </c>
      <c r="P2107" s="5">
        <f>Table1[[#This Row],[Net Sales]]+(Table1[[#This Row],[Cost of Goods Sold]]+Table1[[#This Row],[Distribution]]+Table1[[#This Row],[Warehousing]])</f>
        <v>10054</v>
      </c>
      <c r="Q2107" s="12">
        <f>Table1[[#This Row],[PROFIT]]/Table1[[#This Row],[Net Sales]]</f>
        <v>0.33219814128961211</v>
      </c>
      <c r="R2107" s="14">
        <f>ABS(Table1[[#This Row],[Distribution]])+ABS(Table1[[#This Row],[Warehousing]])</f>
        <v>1163.5</v>
      </c>
      <c r="S2107" s="12">
        <f>ABS(Table1[[#This Row],[Discounts]]/Table1[[#This Row],[Gross Sales]])</f>
        <v>9.9655808418860625E-2</v>
      </c>
      <c r="T2107" s="17">
        <f>Table1[[#This Row],[logistics cost]]/Table1[[#This Row],[Net Sales]]</f>
        <v>3.8443657985922385E-2</v>
      </c>
      <c r="U2107" s="1">
        <f>Table1[[#This Row],[PROFIT]]/Table1[[#This Row],[Volume]]</f>
        <v>134.59170013386881</v>
      </c>
      <c r="V2107" s="1">
        <f>ABS(Table1[[#This Row],[Discounts]])</f>
        <v>3349.93</v>
      </c>
    </row>
    <row r="2108" spans="1:22" ht="21.75" customHeight="1" x14ac:dyDescent="0.3">
      <c r="A2108" s="1">
        <v>1130010</v>
      </c>
      <c r="B2108" s="1" t="s">
        <v>26</v>
      </c>
      <c r="C2108" s="1">
        <v>202511</v>
      </c>
      <c r="D2108" s="1" t="s">
        <v>27</v>
      </c>
      <c r="E2108" s="1" t="s">
        <v>28</v>
      </c>
      <c r="F2108" s="1" t="s">
        <v>29</v>
      </c>
      <c r="G2108" s="1" t="s">
        <v>36</v>
      </c>
      <c r="H2108" s="1" t="s">
        <v>37</v>
      </c>
      <c r="I2108" s="5">
        <v>72.400000000000006</v>
      </c>
      <c r="J2108" s="5">
        <v>26064</v>
      </c>
      <c r="K2108" s="5">
        <v>-2980.71</v>
      </c>
      <c r="L2108" s="5">
        <v>23083.29</v>
      </c>
      <c r="M2108" s="5">
        <v>-15234.35</v>
      </c>
      <c r="N2108" s="5">
        <v>-850.3</v>
      </c>
      <c r="O2108" s="5">
        <v>-331.19</v>
      </c>
      <c r="P2108" s="5">
        <f>Table1[[#This Row],[Net Sales]]+(Table1[[#This Row],[Cost of Goods Sold]]+Table1[[#This Row],[Distribution]]+Table1[[#This Row],[Warehousing]])</f>
        <v>6667.4500000000007</v>
      </c>
      <c r="Q2108" s="12">
        <f>Table1[[#This Row],[PROFIT]]/Table1[[#This Row],[Net Sales]]</f>
        <v>0.2888431415105906</v>
      </c>
      <c r="R2108" s="14">
        <f>ABS(Table1[[#This Row],[Distribution]])+ABS(Table1[[#This Row],[Warehousing]])</f>
        <v>1181.49</v>
      </c>
      <c r="S2108" s="12">
        <f>ABS(Table1[[#This Row],[Discounts]]/Table1[[#This Row],[Gross Sales]])</f>
        <v>0.11436118784530387</v>
      </c>
      <c r="T2108" s="17">
        <f>Table1[[#This Row],[logistics cost]]/Table1[[#This Row],[Net Sales]]</f>
        <v>5.1183778395540669E-2</v>
      </c>
      <c r="U2108" s="1">
        <f>Table1[[#This Row],[PROFIT]]/Table1[[#This Row],[Volume]]</f>
        <v>92.091850828729278</v>
      </c>
      <c r="V2108" s="1">
        <f>ABS(Table1[[#This Row],[Discounts]])</f>
        <v>2980.71</v>
      </c>
    </row>
    <row r="2109" spans="1:22" ht="21.75" customHeight="1" x14ac:dyDescent="0.3">
      <c r="A2109" s="1">
        <v>1120010</v>
      </c>
      <c r="B2109" s="1" t="s">
        <v>32</v>
      </c>
      <c r="C2109" s="1">
        <v>202504</v>
      </c>
      <c r="D2109" s="1" t="s">
        <v>22</v>
      </c>
      <c r="E2109" s="1" t="s">
        <v>17</v>
      </c>
      <c r="F2109" s="1" t="s">
        <v>18</v>
      </c>
      <c r="G2109" s="1" t="s">
        <v>40</v>
      </c>
      <c r="H2109" s="1" t="s">
        <v>34</v>
      </c>
      <c r="I2109" s="5">
        <v>100.1</v>
      </c>
      <c r="J2109" s="5">
        <v>48048</v>
      </c>
      <c r="K2109" s="5">
        <v>-4001.36</v>
      </c>
      <c r="L2109" s="5">
        <v>44046.64</v>
      </c>
      <c r="M2109" s="5">
        <v>-28003.06</v>
      </c>
      <c r="N2109" s="5">
        <v>-1008.8</v>
      </c>
      <c r="O2109" s="5">
        <v>-871.98</v>
      </c>
      <c r="P2109" s="5">
        <f>Table1[[#This Row],[Net Sales]]+(Table1[[#This Row],[Cost of Goods Sold]]+Table1[[#This Row],[Distribution]]+Table1[[#This Row],[Warehousing]])</f>
        <v>14162.8</v>
      </c>
      <c r="Q2109" s="12">
        <f>Table1[[#This Row],[PROFIT]]/Table1[[#This Row],[Net Sales]]</f>
        <v>0.32154098473799592</v>
      </c>
      <c r="R2109" s="14">
        <f>ABS(Table1[[#This Row],[Distribution]])+ABS(Table1[[#This Row],[Warehousing]])</f>
        <v>1880.78</v>
      </c>
      <c r="S2109" s="12">
        <f>ABS(Table1[[#This Row],[Discounts]]/Table1[[#This Row],[Gross Sales]])</f>
        <v>8.327838827838828E-2</v>
      </c>
      <c r="T2109" s="17">
        <f>Table1[[#This Row],[logistics cost]]/Table1[[#This Row],[Net Sales]]</f>
        <v>4.269973827742593E-2</v>
      </c>
      <c r="U2109" s="1">
        <f>Table1[[#This Row],[PROFIT]]/Table1[[#This Row],[Volume]]</f>
        <v>141.48651348651347</v>
      </c>
      <c r="V2109" s="1">
        <f>ABS(Table1[[#This Row],[Discounts]])</f>
        <v>4001.36</v>
      </c>
    </row>
    <row r="2110" spans="1:22" ht="21.75" customHeight="1" x14ac:dyDescent="0.3">
      <c r="A2110" s="1">
        <v>1110020</v>
      </c>
      <c r="B2110" s="1" t="s">
        <v>41</v>
      </c>
      <c r="C2110" s="1">
        <v>202406</v>
      </c>
      <c r="D2110" s="1" t="s">
        <v>16</v>
      </c>
      <c r="E2110" s="1" t="s">
        <v>28</v>
      </c>
      <c r="F2110" s="1" t="s">
        <v>29</v>
      </c>
      <c r="G2110" s="1" t="s">
        <v>36</v>
      </c>
      <c r="H2110" s="1" t="s">
        <v>37</v>
      </c>
      <c r="I2110" s="5">
        <v>279.89999999999998</v>
      </c>
      <c r="J2110" s="5">
        <v>125955</v>
      </c>
      <c r="K2110" s="5">
        <v>-12637.61</v>
      </c>
      <c r="L2110" s="5">
        <v>113317.39</v>
      </c>
      <c r="M2110" s="5">
        <v>-74572.41</v>
      </c>
      <c r="N2110" s="5">
        <v>-3976.04</v>
      </c>
      <c r="O2110" s="5">
        <v>-1464.1</v>
      </c>
      <c r="P2110" s="5">
        <f>Table1[[#This Row],[Net Sales]]+(Table1[[#This Row],[Cost of Goods Sold]]+Table1[[#This Row],[Distribution]]+Table1[[#This Row],[Warehousing]])</f>
        <v>33304.839999999997</v>
      </c>
      <c r="Q2110" s="12">
        <f>Table1[[#This Row],[PROFIT]]/Table1[[#This Row],[Net Sales]]</f>
        <v>0.29390758117531651</v>
      </c>
      <c r="R2110" s="14">
        <f>ABS(Table1[[#This Row],[Distribution]])+ABS(Table1[[#This Row],[Warehousing]])</f>
        <v>5440.1399999999994</v>
      </c>
      <c r="S2110" s="12">
        <f>ABS(Table1[[#This Row],[Discounts]]/Table1[[#This Row],[Gross Sales]])</f>
        <v>0.10033432575126038</v>
      </c>
      <c r="T2110" s="17">
        <f>Table1[[#This Row],[logistics cost]]/Table1[[#This Row],[Net Sales]]</f>
        <v>4.8007988888554523E-2</v>
      </c>
      <c r="U2110" s="1">
        <f>Table1[[#This Row],[PROFIT]]/Table1[[#This Row],[Volume]]</f>
        <v>118.98835298320829</v>
      </c>
      <c r="V2110" s="1">
        <f>ABS(Table1[[#This Row],[Discounts]])</f>
        <v>12637.61</v>
      </c>
    </row>
    <row r="2111" spans="1:22" ht="21.75" customHeight="1" x14ac:dyDescent="0.3">
      <c r="A2111" s="1">
        <v>1110020</v>
      </c>
      <c r="B2111" s="1" t="s">
        <v>41</v>
      </c>
      <c r="C2111" s="1">
        <v>202511</v>
      </c>
      <c r="D2111" s="1" t="s">
        <v>16</v>
      </c>
      <c r="E2111" s="1" t="s">
        <v>28</v>
      </c>
      <c r="F2111" s="1" t="s">
        <v>29</v>
      </c>
      <c r="G2111" s="1" t="s">
        <v>33</v>
      </c>
      <c r="H2111" s="1" t="s">
        <v>34</v>
      </c>
      <c r="I2111" s="5">
        <v>253.9</v>
      </c>
      <c r="J2111" s="5">
        <v>114255</v>
      </c>
      <c r="K2111" s="5">
        <v>-11394.01</v>
      </c>
      <c r="L2111" s="5">
        <v>102860.99</v>
      </c>
      <c r="M2111" s="5">
        <v>-67670.2</v>
      </c>
      <c r="N2111" s="5">
        <v>-2436.02</v>
      </c>
      <c r="O2111" s="5">
        <v>-1783.87</v>
      </c>
      <c r="P2111" s="5">
        <f>Table1[[#This Row],[Net Sales]]+(Table1[[#This Row],[Cost of Goods Sold]]+Table1[[#This Row],[Distribution]]+Table1[[#This Row],[Warehousing]])</f>
        <v>30970.900000000009</v>
      </c>
      <c r="Q2111" s="12">
        <f>Table1[[#This Row],[PROFIT]]/Table1[[#This Row],[Net Sales]]</f>
        <v>0.30109471044367753</v>
      </c>
      <c r="R2111" s="14">
        <f>ABS(Table1[[#This Row],[Distribution]])+ABS(Table1[[#This Row],[Warehousing]])</f>
        <v>4219.8899999999994</v>
      </c>
      <c r="S2111" s="12">
        <f>ABS(Table1[[#This Row],[Discounts]]/Table1[[#This Row],[Gross Sales]])</f>
        <v>9.9724388429390395E-2</v>
      </c>
      <c r="T2111" s="17">
        <f>Table1[[#This Row],[logistics cost]]/Table1[[#This Row],[Net Sales]]</f>
        <v>4.1025173877871475E-2</v>
      </c>
      <c r="U2111" s="1">
        <f>Table1[[#This Row],[PROFIT]]/Table1[[#This Row],[Volume]]</f>
        <v>121.98070106341082</v>
      </c>
      <c r="V2111" s="1">
        <f>ABS(Table1[[#This Row],[Discounts]])</f>
        <v>11394.01</v>
      </c>
    </row>
    <row r="2112" spans="1:22" ht="21.75" customHeight="1" x14ac:dyDescent="0.3">
      <c r="A2112" s="1">
        <v>1120010</v>
      </c>
      <c r="B2112" s="1" t="s">
        <v>32</v>
      </c>
      <c r="C2112" s="1">
        <v>202501</v>
      </c>
      <c r="D2112" s="1" t="s">
        <v>22</v>
      </c>
      <c r="E2112" s="1" t="s">
        <v>17</v>
      </c>
      <c r="F2112" s="1" t="s">
        <v>18</v>
      </c>
      <c r="G2112" s="1" t="s">
        <v>30</v>
      </c>
      <c r="H2112" s="1" t="s">
        <v>31</v>
      </c>
      <c r="I2112" s="5">
        <v>30.1</v>
      </c>
      <c r="J2112" s="5">
        <v>14448</v>
      </c>
      <c r="K2112" s="5">
        <v>-545.67999999999995</v>
      </c>
      <c r="L2112" s="5">
        <v>13902.32</v>
      </c>
      <c r="M2112" s="5">
        <v>-9447.66</v>
      </c>
      <c r="N2112" s="5">
        <v>-371.9</v>
      </c>
      <c r="O2112" s="5">
        <v>-190.68</v>
      </c>
      <c r="P2112" s="5">
        <f>Table1[[#This Row],[Net Sales]]+(Table1[[#This Row],[Cost of Goods Sold]]+Table1[[#This Row],[Distribution]]+Table1[[#This Row],[Warehousing]])</f>
        <v>3892.08</v>
      </c>
      <c r="Q2112" s="12">
        <f>Table1[[#This Row],[PROFIT]]/Table1[[#This Row],[Net Sales]]</f>
        <v>0.27995902842115561</v>
      </c>
      <c r="R2112" s="14">
        <f>ABS(Table1[[#This Row],[Distribution]])+ABS(Table1[[#This Row],[Warehousing]])</f>
        <v>562.57999999999993</v>
      </c>
      <c r="S2112" s="12">
        <f>ABS(Table1[[#This Row],[Discounts]]/Table1[[#This Row],[Gross Sales]])</f>
        <v>3.7768549280177185E-2</v>
      </c>
      <c r="T2112" s="17">
        <f>Table1[[#This Row],[logistics cost]]/Table1[[#This Row],[Net Sales]]</f>
        <v>4.0466627152878076E-2</v>
      </c>
      <c r="U2112" s="1">
        <f>Table1[[#This Row],[PROFIT]]/Table1[[#This Row],[Volume]]</f>
        <v>129.3049833887043</v>
      </c>
      <c r="V2112" s="1">
        <f>ABS(Table1[[#This Row],[Discounts]])</f>
        <v>545.67999999999995</v>
      </c>
    </row>
    <row r="2113" spans="1:22" ht="21.75" customHeight="1" x14ac:dyDescent="0.3">
      <c r="A2113" s="1">
        <v>1110010</v>
      </c>
      <c r="B2113" s="1" t="s">
        <v>15</v>
      </c>
      <c r="C2113" s="1">
        <v>202509</v>
      </c>
      <c r="D2113" s="1" t="s">
        <v>16</v>
      </c>
      <c r="E2113" s="1" t="s">
        <v>17</v>
      </c>
      <c r="F2113" s="1" t="s">
        <v>18</v>
      </c>
      <c r="G2113" s="1" t="s">
        <v>30</v>
      </c>
      <c r="H2113" s="1" t="s">
        <v>31</v>
      </c>
      <c r="I2113" s="5">
        <v>96.9</v>
      </c>
      <c r="J2113" s="5">
        <v>40698</v>
      </c>
      <c r="K2113" s="5">
        <v>-1203.67</v>
      </c>
      <c r="L2113" s="5">
        <v>39494.33</v>
      </c>
      <c r="M2113" s="5">
        <v>-26379.22</v>
      </c>
      <c r="N2113" s="5">
        <v>-842.55</v>
      </c>
      <c r="O2113" s="5">
        <v>-650.77</v>
      </c>
      <c r="P2113" s="5">
        <f>Table1[[#This Row],[Net Sales]]+(Table1[[#This Row],[Cost of Goods Sold]]+Table1[[#This Row],[Distribution]]+Table1[[#This Row],[Warehousing]])</f>
        <v>11621.79</v>
      </c>
      <c r="Q2113" s="12">
        <f>Table1[[#This Row],[PROFIT]]/Table1[[#This Row],[Net Sales]]</f>
        <v>0.29426477167735215</v>
      </c>
      <c r="R2113" s="14">
        <f>ABS(Table1[[#This Row],[Distribution]])+ABS(Table1[[#This Row],[Warehousing]])</f>
        <v>1493.32</v>
      </c>
      <c r="S2113" s="12">
        <f>ABS(Table1[[#This Row],[Discounts]]/Table1[[#This Row],[Gross Sales]])</f>
        <v>2.9575654823332843E-2</v>
      </c>
      <c r="T2113" s="17">
        <f>Table1[[#This Row],[logistics cost]]/Table1[[#This Row],[Net Sales]]</f>
        <v>3.7810997173518324E-2</v>
      </c>
      <c r="U2113" s="1">
        <f>Table1[[#This Row],[PROFIT]]/Table1[[#This Row],[Volume]]</f>
        <v>119.9359133126935</v>
      </c>
      <c r="V2113" s="1">
        <f>ABS(Table1[[#This Row],[Discounts]])</f>
        <v>1203.67</v>
      </c>
    </row>
    <row r="2114" spans="1:22" ht="21.75" customHeight="1" x14ac:dyDescent="0.3">
      <c r="A2114" s="1">
        <v>1130010</v>
      </c>
      <c r="B2114" s="1" t="s">
        <v>26</v>
      </c>
      <c r="C2114" s="1">
        <v>202501</v>
      </c>
      <c r="D2114" s="1" t="s">
        <v>27</v>
      </c>
      <c r="E2114" s="1" t="s">
        <v>28</v>
      </c>
      <c r="F2114" s="1" t="s">
        <v>29</v>
      </c>
      <c r="G2114" s="1" t="s">
        <v>19</v>
      </c>
      <c r="H2114" s="1" t="s">
        <v>20</v>
      </c>
      <c r="I2114" s="5">
        <v>85.2</v>
      </c>
      <c r="J2114" s="5">
        <v>30672</v>
      </c>
      <c r="K2114" s="5">
        <v>-2292.83</v>
      </c>
      <c r="L2114" s="5">
        <v>28379.17</v>
      </c>
      <c r="M2114" s="5">
        <v>-17773.09</v>
      </c>
      <c r="N2114" s="5">
        <v>-701.71</v>
      </c>
      <c r="O2114" s="5">
        <v>-421.59</v>
      </c>
      <c r="P2114" s="5">
        <f>Table1[[#This Row],[Net Sales]]+(Table1[[#This Row],[Cost of Goods Sold]]+Table1[[#This Row],[Distribution]]+Table1[[#This Row],[Warehousing]])</f>
        <v>9482.7799999999988</v>
      </c>
      <c r="Q2114" s="12">
        <f>Table1[[#This Row],[PROFIT]]/Table1[[#This Row],[Net Sales]]</f>
        <v>0.3341457836857103</v>
      </c>
      <c r="R2114" s="14">
        <f>ABS(Table1[[#This Row],[Distribution]])+ABS(Table1[[#This Row],[Warehousing]])</f>
        <v>1123.3</v>
      </c>
      <c r="S2114" s="12">
        <f>ABS(Table1[[#This Row],[Discounts]]/Table1[[#This Row],[Gross Sales]])</f>
        <v>7.4753195096504951E-2</v>
      </c>
      <c r="T2114" s="17">
        <f>Table1[[#This Row],[logistics cost]]/Table1[[#This Row],[Net Sales]]</f>
        <v>3.9581848235871596E-2</v>
      </c>
      <c r="U2114" s="1">
        <f>Table1[[#This Row],[PROFIT]]/Table1[[#This Row],[Volume]]</f>
        <v>111.30023474178402</v>
      </c>
      <c r="V2114" s="1">
        <f>ABS(Table1[[#This Row],[Discounts]])</f>
        <v>2292.83</v>
      </c>
    </row>
    <row r="2115" spans="1:22" ht="21.75" customHeight="1" x14ac:dyDescent="0.3">
      <c r="A2115" s="1">
        <v>1120010</v>
      </c>
      <c r="B2115" s="1" t="s">
        <v>32</v>
      </c>
      <c r="C2115" s="1">
        <v>202404</v>
      </c>
      <c r="D2115" s="1" t="s">
        <v>22</v>
      </c>
      <c r="E2115" s="1" t="s">
        <v>17</v>
      </c>
      <c r="F2115" s="1" t="s">
        <v>18</v>
      </c>
      <c r="G2115" s="1" t="s">
        <v>39</v>
      </c>
      <c r="H2115" s="1" t="s">
        <v>37</v>
      </c>
      <c r="I2115" s="5">
        <v>213.3</v>
      </c>
      <c r="J2115" s="5">
        <v>102384</v>
      </c>
      <c r="K2115" s="5">
        <v>-9517.4500000000007</v>
      </c>
      <c r="L2115" s="5">
        <v>92866.55</v>
      </c>
      <c r="M2115" s="5">
        <v>-57652.77</v>
      </c>
      <c r="N2115" s="5">
        <v>-3083.15</v>
      </c>
      <c r="O2115" s="5">
        <v>-1132.74</v>
      </c>
      <c r="P2115" s="5">
        <f>Table1[[#This Row],[Net Sales]]+(Table1[[#This Row],[Cost of Goods Sold]]+Table1[[#This Row],[Distribution]]+Table1[[#This Row],[Warehousing]])</f>
        <v>30997.890000000007</v>
      </c>
      <c r="Q2115" s="12">
        <f>Table1[[#This Row],[PROFIT]]/Table1[[#This Row],[Net Sales]]</f>
        <v>0.33378961531358714</v>
      </c>
      <c r="R2115" s="14">
        <f>ABS(Table1[[#This Row],[Distribution]])+ABS(Table1[[#This Row],[Warehousing]])</f>
        <v>4215.8900000000003</v>
      </c>
      <c r="S2115" s="12">
        <f>ABS(Table1[[#This Row],[Discounts]]/Table1[[#This Row],[Gross Sales]])</f>
        <v>9.2958372401937814E-2</v>
      </c>
      <c r="T2115" s="17">
        <f>Table1[[#This Row],[logistics cost]]/Table1[[#This Row],[Net Sales]]</f>
        <v>4.5397293212679921E-2</v>
      </c>
      <c r="U2115" s="1">
        <f>Table1[[#This Row],[PROFIT]]/Table1[[#This Row],[Volume]]</f>
        <v>145.32531645569622</v>
      </c>
      <c r="V2115" s="1">
        <f>ABS(Table1[[#This Row],[Discounts]])</f>
        <v>9517.4500000000007</v>
      </c>
    </row>
    <row r="2116" spans="1:22" ht="21.75" customHeight="1" x14ac:dyDescent="0.3">
      <c r="A2116" s="1">
        <v>1120020</v>
      </c>
      <c r="B2116" s="1" t="s">
        <v>21</v>
      </c>
      <c r="C2116" s="1">
        <v>202510</v>
      </c>
      <c r="D2116" s="1" t="s">
        <v>22</v>
      </c>
      <c r="E2116" s="1" t="s">
        <v>23</v>
      </c>
      <c r="F2116" s="1" t="s">
        <v>24</v>
      </c>
      <c r="G2116" s="1" t="s">
        <v>39</v>
      </c>
      <c r="H2116" s="1" t="s">
        <v>37</v>
      </c>
      <c r="I2116" s="5">
        <v>64.3</v>
      </c>
      <c r="J2116" s="5">
        <v>24434</v>
      </c>
      <c r="K2116" s="5">
        <v>-2721.5</v>
      </c>
      <c r="L2116" s="5">
        <v>21712.5</v>
      </c>
      <c r="M2116" s="5">
        <v>-14326.74</v>
      </c>
      <c r="N2116" s="5">
        <v>-533.79999999999995</v>
      </c>
      <c r="O2116" s="5">
        <v>-396.94</v>
      </c>
      <c r="P2116" s="5">
        <f>Table1[[#This Row],[Net Sales]]+(Table1[[#This Row],[Cost of Goods Sold]]+Table1[[#This Row],[Distribution]]+Table1[[#This Row],[Warehousing]])</f>
        <v>6455.02</v>
      </c>
      <c r="Q2116" s="12">
        <f>Table1[[#This Row],[PROFIT]]/Table1[[#This Row],[Net Sales]]</f>
        <v>0.2972951065054692</v>
      </c>
      <c r="R2116" s="14">
        <f>ABS(Table1[[#This Row],[Distribution]])+ABS(Table1[[#This Row],[Warehousing]])</f>
        <v>930.74</v>
      </c>
      <c r="S2116" s="12">
        <f>ABS(Table1[[#This Row],[Discounts]]/Table1[[#This Row],[Gross Sales]])</f>
        <v>0.11138168126381272</v>
      </c>
      <c r="T2116" s="17">
        <f>Table1[[#This Row],[logistics cost]]/Table1[[#This Row],[Net Sales]]</f>
        <v>4.2866551525618884E-2</v>
      </c>
      <c r="U2116" s="1">
        <f>Table1[[#This Row],[PROFIT]]/Table1[[#This Row],[Volume]]</f>
        <v>100.38911353032661</v>
      </c>
      <c r="V2116" s="1">
        <f>ABS(Table1[[#This Row],[Discounts]])</f>
        <v>2721.5</v>
      </c>
    </row>
    <row r="2117" spans="1:22" ht="21.75" customHeight="1" x14ac:dyDescent="0.3">
      <c r="A2117" s="1">
        <v>1120020</v>
      </c>
      <c r="B2117" s="1" t="s">
        <v>21</v>
      </c>
      <c r="C2117" s="1">
        <v>202403</v>
      </c>
      <c r="D2117" s="1" t="s">
        <v>22</v>
      </c>
      <c r="E2117" s="1" t="s">
        <v>23</v>
      </c>
      <c r="F2117" s="1" t="s">
        <v>24</v>
      </c>
      <c r="G2117" s="1" t="s">
        <v>40</v>
      </c>
      <c r="H2117" s="1" t="s">
        <v>34</v>
      </c>
      <c r="I2117" s="5">
        <v>128.5</v>
      </c>
      <c r="J2117" s="5">
        <v>48830</v>
      </c>
      <c r="K2117" s="5">
        <v>-3823.66</v>
      </c>
      <c r="L2117" s="5">
        <v>45006.34</v>
      </c>
      <c r="M2117" s="5">
        <v>-29189.7</v>
      </c>
      <c r="N2117" s="5">
        <v>-1225.55</v>
      </c>
      <c r="O2117" s="5">
        <v>-563.22</v>
      </c>
      <c r="P2117" s="5">
        <f>Table1[[#This Row],[Net Sales]]+(Table1[[#This Row],[Cost of Goods Sold]]+Table1[[#This Row],[Distribution]]+Table1[[#This Row],[Warehousing]])</f>
        <v>14027.869999999995</v>
      </c>
      <c r="Q2117" s="12">
        <f>Table1[[#This Row],[PROFIT]]/Table1[[#This Row],[Net Sales]]</f>
        <v>0.31168653127537133</v>
      </c>
      <c r="R2117" s="14">
        <f>ABS(Table1[[#This Row],[Distribution]])+ABS(Table1[[#This Row],[Warehousing]])</f>
        <v>1788.77</v>
      </c>
      <c r="S2117" s="12">
        <f>ABS(Table1[[#This Row],[Discounts]]/Table1[[#This Row],[Gross Sales]])</f>
        <v>7.8305549866885107E-2</v>
      </c>
      <c r="T2117" s="17">
        <f>Table1[[#This Row],[logistics cost]]/Table1[[#This Row],[Net Sales]]</f>
        <v>3.9744844837416242E-2</v>
      </c>
      <c r="U2117" s="1">
        <f>Table1[[#This Row],[PROFIT]]/Table1[[#This Row],[Volume]]</f>
        <v>109.16630350194549</v>
      </c>
      <c r="V2117" s="1">
        <f>ABS(Table1[[#This Row],[Discounts]])</f>
        <v>3823.66</v>
      </c>
    </row>
    <row r="2118" spans="1:22" ht="21.75" customHeight="1" x14ac:dyDescent="0.3">
      <c r="A2118" s="1">
        <v>1110010</v>
      </c>
      <c r="B2118" s="1" t="s">
        <v>15</v>
      </c>
      <c r="C2118" s="1">
        <v>202412</v>
      </c>
      <c r="D2118" s="1" t="s">
        <v>16</v>
      </c>
      <c r="E2118" s="1" t="s">
        <v>17</v>
      </c>
      <c r="F2118" s="1" t="s">
        <v>18</v>
      </c>
      <c r="G2118" s="1" t="s">
        <v>36</v>
      </c>
      <c r="H2118" s="1" t="s">
        <v>37</v>
      </c>
      <c r="I2118" s="5">
        <v>71.599999999999994</v>
      </c>
      <c r="J2118" s="5">
        <v>30072</v>
      </c>
      <c r="K2118" s="5">
        <v>-3581.4</v>
      </c>
      <c r="L2118" s="5">
        <v>26490.6</v>
      </c>
      <c r="M2118" s="5">
        <v>-16849.61</v>
      </c>
      <c r="N2118" s="5">
        <v>-570.87</v>
      </c>
      <c r="O2118" s="5">
        <v>-467.94</v>
      </c>
      <c r="P2118" s="5">
        <f>Table1[[#This Row],[Net Sales]]+(Table1[[#This Row],[Cost of Goods Sold]]+Table1[[#This Row],[Distribution]]+Table1[[#This Row],[Warehousing]])</f>
        <v>8602.18</v>
      </c>
      <c r="Q2118" s="12">
        <f>Table1[[#This Row],[PROFIT]]/Table1[[#This Row],[Net Sales]]</f>
        <v>0.32472575177610175</v>
      </c>
      <c r="R2118" s="14">
        <f>ABS(Table1[[#This Row],[Distribution]])+ABS(Table1[[#This Row],[Warehousing]])</f>
        <v>1038.81</v>
      </c>
      <c r="S2118" s="12">
        <f>ABS(Table1[[#This Row],[Discounts]]/Table1[[#This Row],[Gross Sales]])</f>
        <v>0.11909417398244214</v>
      </c>
      <c r="T2118" s="17">
        <f>Table1[[#This Row],[logistics cost]]/Table1[[#This Row],[Net Sales]]</f>
        <v>3.9214287332110256E-2</v>
      </c>
      <c r="U2118" s="1">
        <f>Table1[[#This Row],[PROFIT]]/Table1[[#This Row],[Volume]]</f>
        <v>120.14217877094974</v>
      </c>
      <c r="V2118" s="1">
        <f>ABS(Table1[[#This Row],[Discounts]])</f>
        <v>3581.4</v>
      </c>
    </row>
    <row r="2119" spans="1:22" ht="21.75" customHeight="1" x14ac:dyDescent="0.3">
      <c r="A2119" s="1">
        <v>1120010</v>
      </c>
      <c r="B2119" s="1" t="s">
        <v>32</v>
      </c>
      <c r="C2119" s="1">
        <v>202409</v>
      </c>
      <c r="D2119" s="1" t="s">
        <v>22</v>
      </c>
      <c r="E2119" s="1" t="s">
        <v>17</v>
      </c>
      <c r="F2119" s="1" t="s">
        <v>18</v>
      </c>
      <c r="G2119" s="1" t="s">
        <v>40</v>
      </c>
      <c r="H2119" s="1" t="s">
        <v>34</v>
      </c>
      <c r="I2119" s="5">
        <v>54.2</v>
      </c>
      <c r="J2119" s="5">
        <v>26016</v>
      </c>
      <c r="K2119" s="5">
        <v>-2549.58</v>
      </c>
      <c r="L2119" s="5">
        <v>23466.42</v>
      </c>
      <c r="M2119" s="5">
        <v>-14677.76</v>
      </c>
      <c r="N2119" s="5">
        <v>-807.67</v>
      </c>
      <c r="O2119" s="5">
        <v>-373.69</v>
      </c>
      <c r="P2119" s="5">
        <f>Table1[[#This Row],[Net Sales]]+(Table1[[#This Row],[Cost of Goods Sold]]+Table1[[#This Row],[Distribution]]+Table1[[#This Row],[Warehousing]])</f>
        <v>7607.2999999999975</v>
      </c>
      <c r="Q2119" s="12">
        <f>Table1[[#This Row],[PROFIT]]/Table1[[#This Row],[Net Sales]]</f>
        <v>0.3241781234632295</v>
      </c>
      <c r="R2119" s="14">
        <f>ABS(Table1[[#This Row],[Distribution]])+ABS(Table1[[#This Row],[Warehousing]])</f>
        <v>1181.3599999999999</v>
      </c>
      <c r="S2119" s="12">
        <f>ABS(Table1[[#This Row],[Discounts]]/Table1[[#This Row],[Gross Sales]])</f>
        <v>9.8000461254612536E-2</v>
      </c>
      <c r="T2119" s="17">
        <f>Table1[[#This Row],[logistics cost]]/Table1[[#This Row],[Net Sales]]</f>
        <v>5.0342574623653713E-2</v>
      </c>
      <c r="U2119" s="1">
        <f>Table1[[#This Row],[PROFIT]]/Table1[[#This Row],[Volume]]</f>
        <v>140.35608856088555</v>
      </c>
      <c r="V2119" s="1">
        <f>ABS(Table1[[#This Row],[Discounts]])</f>
        <v>2549.58</v>
      </c>
    </row>
    <row r="2120" spans="1:22" ht="21.75" customHeight="1" x14ac:dyDescent="0.3">
      <c r="A2120" s="1">
        <v>1110020</v>
      </c>
      <c r="B2120" s="1" t="s">
        <v>41</v>
      </c>
      <c r="C2120" s="1">
        <v>202506</v>
      </c>
      <c r="D2120" s="1" t="s">
        <v>16</v>
      </c>
      <c r="E2120" s="1" t="s">
        <v>28</v>
      </c>
      <c r="F2120" s="1" t="s">
        <v>29</v>
      </c>
      <c r="G2120" s="1" t="s">
        <v>40</v>
      </c>
      <c r="H2120" s="1" t="s">
        <v>34</v>
      </c>
      <c r="I2120" s="5">
        <v>174.2</v>
      </c>
      <c r="J2120" s="5">
        <v>78390</v>
      </c>
      <c r="K2120" s="5">
        <v>-7380.07</v>
      </c>
      <c r="L2120" s="5">
        <v>71009.929999999993</v>
      </c>
      <c r="M2120" s="5">
        <v>-44282.64</v>
      </c>
      <c r="N2120" s="5">
        <v>-2561.23</v>
      </c>
      <c r="O2120" s="5">
        <v>-1286.1300000000001</v>
      </c>
      <c r="P2120" s="5">
        <f>Table1[[#This Row],[Net Sales]]+(Table1[[#This Row],[Cost of Goods Sold]]+Table1[[#This Row],[Distribution]]+Table1[[#This Row],[Warehousing]])</f>
        <v>22879.929999999993</v>
      </c>
      <c r="Q2120" s="12">
        <f>Table1[[#This Row],[PROFIT]]/Table1[[#This Row],[Net Sales]]</f>
        <v>0.32220747154658502</v>
      </c>
      <c r="R2120" s="14">
        <f>ABS(Table1[[#This Row],[Distribution]])+ABS(Table1[[#This Row],[Warehousing]])</f>
        <v>3847.36</v>
      </c>
      <c r="S2120" s="12">
        <f>ABS(Table1[[#This Row],[Discounts]]/Table1[[#This Row],[Gross Sales]])</f>
        <v>9.4145554279882637E-2</v>
      </c>
      <c r="T2120" s="17">
        <f>Table1[[#This Row],[logistics cost]]/Table1[[#This Row],[Net Sales]]</f>
        <v>5.4180591362362987E-2</v>
      </c>
      <c r="U2120" s="1">
        <f>Table1[[#This Row],[PROFIT]]/Table1[[#This Row],[Volume]]</f>
        <v>131.34288174512051</v>
      </c>
      <c r="V2120" s="1">
        <f>ABS(Table1[[#This Row],[Discounts]])</f>
        <v>7380.07</v>
      </c>
    </row>
    <row r="2121" spans="1:22" ht="21.75" customHeight="1" x14ac:dyDescent="0.3">
      <c r="A2121" s="1">
        <v>1110010</v>
      </c>
      <c r="B2121" s="1" t="s">
        <v>15</v>
      </c>
      <c r="C2121" s="1">
        <v>202502</v>
      </c>
      <c r="D2121" s="1" t="s">
        <v>16</v>
      </c>
      <c r="E2121" s="1" t="s">
        <v>17</v>
      </c>
      <c r="F2121" s="1" t="s">
        <v>18</v>
      </c>
      <c r="G2121" s="1" t="s">
        <v>33</v>
      </c>
      <c r="H2121" s="1" t="s">
        <v>34</v>
      </c>
      <c r="I2121" s="5">
        <v>294.10000000000002</v>
      </c>
      <c r="J2121" s="5">
        <v>123522</v>
      </c>
      <c r="K2121" s="5">
        <v>-11116.97</v>
      </c>
      <c r="L2121" s="5">
        <v>112405.03</v>
      </c>
      <c r="M2121" s="5">
        <v>-70170.78</v>
      </c>
      <c r="N2121" s="5">
        <v>-4196.93</v>
      </c>
      <c r="O2121" s="5">
        <v>-1681.73</v>
      </c>
      <c r="P2121" s="5">
        <f>Table1[[#This Row],[Net Sales]]+(Table1[[#This Row],[Cost of Goods Sold]]+Table1[[#This Row],[Distribution]]+Table1[[#This Row],[Warehousing]])</f>
        <v>36355.590000000011</v>
      </c>
      <c r="Q2121" s="12">
        <f>Table1[[#This Row],[PROFIT]]/Table1[[#This Row],[Net Sales]]</f>
        <v>0.32343383565664285</v>
      </c>
      <c r="R2121" s="14">
        <f>ABS(Table1[[#This Row],[Distribution]])+ABS(Table1[[#This Row],[Warehousing]])</f>
        <v>5878.66</v>
      </c>
      <c r="S2121" s="12">
        <f>ABS(Table1[[#This Row],[Discounts]]/Table1[[#This Row],[Gross Sales]])</f>
        <v>8.9999919042761611E-2</v>
      </c>
      <c r="T2121" s="17">
        <f>Table1[[#This Row],[logistics cost]]/Table1[[#This Row],[Net Sales]]</f>
        <v>5.2298905129067624E-2</v>
      </c>
      <c r="U2121" s="1">
        <f>Table1[[#This Row],[PROFIT]]/Table1[[#This Row],[Volume]]</f>
        <v>123.61642298537915</v>
      </c>
      <c r="V2121" s="1">
        <f>ABS(Table1[[#This Row],[Discounts]])</f>
        <v>11116.97</v>
      </c>
    </row>
    <row r="2122" spans="1:22" ht="21.75" customHeight="1" x14ac:dyDescent="0.3">
      <c r="A2122" s="1">
        <v>1110020</v>
      </c>
      <c r="B2122" s="1" t="s">
        <v>41</v>
      </c>
      <c r="C2122" s="1">
        <v>202410</v>
      </c>
      <c r="D2122" s="1" t="s">
        <v>16</v>
      </c>
      <c r="E2122" s="1" t="s">
        <v>28</v>
      </c>
      <c r="F2122" s="1" t="s">
        <v>29</v>
      </c>
      <c r="G2122" s="1" t="s">
        <v>38</v>
      </c>
      <c r="H2122" s="1" t="s">
        <v>20</v>
      </c>
      <c r="I2122" s="5">
        <v>18.100000000000001</v>
      </c>
      <c r="J2122" s="5">
        <v>8145</v>
      </c>
      <c r="K2122" s="5">
        <v>-538.01</v>
      </c>
      <c r="L2122" s="5">
        <v>7606.99</v>
      </c>
      <c r="M2122" s="5">
        <v>-4827.54</v>
      </c>
      <c r="N2122" s="5">
        <v>-261.14</v>
      </c>
      <c r="O2122" s="5">
        <v>-144.97999999999999</v>
      </c>
      <c r="P2122" s="5">
        <f>Table1[[#This Row],[Net Sales]]+(Table1[[#This Row],[Cost of Goods Sold]]+Table1[[#This Row],[Distribution]]+Table1[[#This Row],[Warehousing]])</f>
        <v>2373.33</v>
      </c>
      <c r="Q2122" s="12">
        <f>Table1[[#This Row],[PROFIT]]/Table1[[#This Row],[Net Sales]]</f>
        <v>0.31199331141489606</v>
      </c>
      <c r="R2122" s="14">
        <f>ABS(Table1[[#This Row],[Distribution]])+ABS(Table1[[#This Row],[Warehousing]])</f>
        <v>406.12</v>
      </c>
      <c r="S2122" s="12">
        <f>ABS(Table1[[#This Row],[Discounts]]/Table1[[#This Row],[Gross Sales]])</f>
        <v>6.6054020871700425E-2</v>
      </c>
      <c r="T2122" s="17">
        <f>Table1[[#This Row],[logistics cost]]/Table1[[#This Row],[Net Sales]]</f>
        <v>5.338773943438864E-2</v>
      </c>
      <c r="U2122" s="1">
        <f>Table1[[#This Row],[PROFIT]]/Table1[[#This Row],[Volume]]</f>
        <v>131.12320441988948</v>
      </c>
      <c r="V2122" s="1">
        <f>ABS(Table1[[#This Row],[Discounts]])</f>
        <v>538.01</v>
      </c>
    </row>
    <row r="2123" spans="1:22" ht="21.75" customHeight="1" x14ac:dyDescent="0.3">
      <c r="A2123" s="1">
        <v>1130010</v>
      </c>
      <c r="B2123" s="1" t="s">
        <v>26</v>
      </c>
      <c r="C2123" s="1">
        <v>202506</v>
      </c>
      <c r="D2123" s="1" t="s">
        <v>27</v>
      </c>
      <c r="E2123" s="1" t="s">
        <v>28</v>
      </c>
      <c r="F2123" s="1" t="s">
        <v>29</v>
      </c>
      <c r="G2123" s="1" t="s">
        <v>35</v>
      </c>
      <c r="H2123" s="1" t="s">
        <v>31</v>
      </c>
      <c r="I2123" s="5">
        <v>72.3</v>
      </c>
      <c r="J2123" s="5">
        <v>26028</v>
      </c>
      <c r="K2123" s="5">
        <v>-756.84</v>
      </c>
      <c r="L2123" s="5">
        <v>25271.16</v>
      </c>
      <c r="M2123" s="5">
        <v>-15723.21</v>
      </c>
      <c r="N2123" s="5">
        <v>-988.05</v>
      </c>
      <c r="O2123" s="5">
        <v>-372.64</v>
      </c>
      <c r="P2123" s="5">
        <f>Table1[[#This Row],[Net Sales]]+(Table1[[#This Row],[Cost of Goods Sold]]+Table1[[#This Row],[Distribution]]+Table1[[#This Row],[Warehousing]])</f>
        <v>8187.260000000002</v>
      </c>
      <c r="Q2123" s="12">
        <f>Table1[[#This Row],[PROFIT]]/Table1[[#This Row],[Net Sales]]</f>
        <v>0.32397642213495548</v>
      </c>
      <c r="R2123" s="14">
        <f>ABS(Table1[[#This Row],[Distribution]])+ABS(Table1[[#This Row],[Warehousing]])</f>
        <v>1360.69</v>
      </c>
      <c r="S2123" s="12">
        <f>ABS(Table1[[#This Row],[Discounts]]/Table1[[#This Row],[Gross Sales]])</f>
        <v>2.9077916090364225E-2</v>
      </c>
      <c r="T2123" s="17">
        <f>Table1[[#This Row],[logistics cost]]/Table1[[#This Row],[Net Sales]]</f>
        <v>5.3843590875923386E-2</v>
      </c>
      <c r="U2123" s="1">
        <f>Table1[[#This Row],[PROFIT]]/Table1[[#This Row],[Volume]]</f>
        <v>113.24011065006918</v>
      </c>
      <c r="V2123" s="1">
        <f>ABS(Table1[[#This Row],[Discounts]])</f>
        <v>756.84</v>
      </c>
    </row>
    <row r="2124" spans="1:22" ht="21.75" customHeight="1" x14ac:dyDescent="0.3">
      <c r="A2124" s="1">
        <v>1110010</v>
      </c>
      <c r="B2124" s="1" t="s">
        <v>15</v>
      </c>
      <c r="C2124" s="1">
        <v>202504</v>
      </c>
      <c r="D2124" s="1" t="s">
        <v>16</v>
      </c>
      <c r="E2124" s="1" t="s">
        <v>17</v>
      </c>
      <c r="F2124" s="1" t="s">
        <v>18</v>
      </c>
      <c r="G2124" s="1" t="s">
        <v>39</v>
      </c>
      <c r="H2124" s="1" t="s">
        <v>37</v>
      </c>
      <c r="I2124" s="5">
        <v>273.3</v>
      </c>
      <c r="J2124" s="5">
        <v>114786</v>
      </c>
      <c r="K2124" s="5">
        <v>-10244.99</v>
      </c>
      <c r="L2124" s="5">
        <v>104541.01</v>
      </c>
      <c r="M2124" s="5">
        <v>-69820.160000000003</v>
      </c>
      <c r="N2124" s="5">
        <v>-4150.47</v>
      </c>
      <c r="O2124" s="5">
        <v>-1239.2</v>
      </c>
      <c r="P2124" s="5">
        <f>Table1[[#This Row],[Net Sales]]+(Table1[[#This Row],[Cost of Goods Sold]]+Table1[[#This Row],[Distribution]]+Table1[[#This Row],[Warehousing]])</f>
        <v>29331.179999999993</v>
      </c>
      <c r="Q2124" s="12">
        <f>Table1[[#This Row],[PROFIT]]/Table1[[#This Row],[Net Sales]]</f>
        <v>0.28057104097234181</v>
      </c>
      <c r="R2124" s="14">
        <f>ABS(Table1[[#This Row],[Distribution]])+ABS(Table1[[#This Row],[Warehousing]])</f>
        <v>5389.67</v>
      </c>
      <c r="S2124" s="12">
        <f>ABS(Table1[[#This Row],[Discounts]]/Table1[[#This Row],[Gross Sales]])</f>
        <v>8.9252957677765574E-2</v>
      </c>
      <c r="T2124" s="17">
        <f>Table1[[#This Row],[logistics cost]]/Table1[[#This Row],[Net Sales]]</f>
        <v>5.1555557001027638E-2</v>
      </c>
      <c r="U2124" s="1">
        <f>Table1[[#This Row],[PROFIT]]/Table1[[#This Row],[Volume]]</f>
        <v>107.3222832052689</v>
      </c>
      <c r="V2124" s="1">
        <f>ABS(Table1[[#This Row],[Discounts]])</f>
        <v>10244.99</v>
      </c>
    </row>
    <row r="2125" spans="1:22" ht="21.75" customHeight="1" x14ac:dyDescent="0.3">
      <c r="A2125" s="1">
        <v>1120020</v>
      </c>
      <c r="B2125" s="1" t="s">
        <v>21</v>
      </c>
      <c r="C2125" s="1">
        <v>202401</v>
      </c>
      <c r="D2125" s="1" t="s">
        <v>22</v>
      </c>
      <c r="E2125" s="1" t="s">
        <v>23</v>
      </c>
      <c r="F2125" s="1" t="s">
        <v>24</v>
      </c>
      <c r="G2125" s="1" t="s">
        <v>43</v>
      </c>
      <c r="H2125" s="1" t="s">
        <v>31</v>
      </c>
      <c r="I2125" s="5">
        <v>60.6</v>
      </c>
      <c r="J2125" s="5">
        <v>23028</v>
      </c>
      <c r="K2125" s="5">
        <v>-616.74</v>
      </c>
      <c r="L2125" s="5">
        <v>22411.26</v>
      </c>
      <c r="M2125" s="5">
        <v>-14670.56</v>
      </c>
      <c r="N2125" s="5">
        <v>-685.97</v>
      </c>
      <c r="O2125" s="5">
        <v>-363.43</v>
      </c>
      <c r="P2125" s="5">
        <f>Table1[[#This Row],[Net Sales]]+(Table1[[#This Row],[Cost of Goods Sold]]+Table1[[#This Row],[Distribution]]+Table1[[#This Row],[Warehousing]])</f>
        <v>6691.2999999999993</v>
      </c>
      <c r="Q2125" s="12">
        <f>Table1[[#This Row],[PROFIT]]/Table1[[#This Row],[Net Sales]]</f>
        <v>0.29856866592953718</v>
      </c>
      <c r="R2125" s="14">
        <f>ABS(Table1[[#This Row],[Distribution]])+ABS(Table1[[#This Row],[Warehousing]])</f>
        <v>1049.4000000000001</v>
      </c>
      <c r="S2125" s="12">
        <f>ABS(Table1[[#This Row],[Discounts]]/Table1[[#This Row],[Gross Sales]])</f>
        <v>2.6782178217821782E-2</v>
      </c>
      <c r="T2125" s="17">
        <f>Table1[[#This Row],[logistics cost]]/Table1[[#This Row],[Net Sales]]</f>
        <v>4.6824676524211496E-2</v>
      </c>
      <c r="U2125" s="1">
        <f>Table1[[#This Row],[PROFIT]]/Table1[[#This Row],[Volume]]</f>
        <v>110.4174917491749</v>
      </c>
      <c r="V2125" s="1">
        <f>ABS(Table1[[#This Row],[Discounts]])</f>
        <v>616.74</v>
      </c>
    </row>
    <row r="2126" spans="1:22" ht="21.75" customHeight="1" x14ac:dyDescent="0.3">
      <c r="A2126" s="1">
        <v>1130010</v>
      </c>
      <c r="B2126" s="1" t="s">
        <v>26</v>
      </c>
      <c r="C2126" s="1">
        <v>202408</v>
      </c>
      <c r="D2126" s="1" t="s">
        <v>27</v>
      </c>
      <c r="E2126" s="1" t="s">
        <v>28</v>
      </c>
      <c r="F2126" s="1" t="s">
        <v>29</v>
      </c>
      <c r="G2126" s="1" t="s">
        <v>35</v>
      </c>
      <c r="H2126" s="1" t="s">
        <v>31</v>
      </c>
      <c r="I2126" s="5">
        <v>102.5</v>
      </c>
      <c r="J2126" s="5">
        <v>36900</v>
      </c>
      <c r="K2126" s="5">
        <v>-1428.75</v>
      </c>
      <c r="L2126" s="5">
        <v>35471.25</v>
      </c>
      <c r="M2126" s="5">
        <v>-23994.25</v>
      </c>
      <c r="N2126" s="5">
        <v>-1195.3399999999999</v>
      </c>
      <c r="O2126" s="5">
        <v>-673.99</v>
      </c>
      <c r="P2126" s="5">
        <f>Table1[[#This Row],[Net Sales]]+(Table1[[#This Row],[Cost of Goods Sold]]+Table1[[#This Row],[Distribution]]+Table1[[#This Row],[Warehousing]])</f>
        <v>9607.6699999999983</v>
      </c>
      <c r="Q2126" s="12">
        <f>Table1[[#This Row],[PROFIT]]/Table1[[#This Row],[Net Sales]]</f>
        <v>0.27085794833844307</v>
      </c>
      <c r="R2126" s="14">
        <f>ABS(Table1[[#This Row],[Distribution]])+ABS(Table1[[#This Row],[Warehousing]])</f>
        <v>1869.33</v>
      </c>
      <c r="S2126" s="12">
        <f>ABS(Table1[[#This Row],[Discounts]]/Table1[[#This Row],[Gross Sales]])</f>
        <v>3.8719512195121951E-2</v>
      </c>
      <c r="T2126" s="17">
        <f>Table1[[#This Row],[logistics cost]]/Table1[[#This Row],[Net Sales]]</f>
        <v>5.269986256475314E-2</v>
      </c>
      <c r="U2126" s="1">
        <f>Table1[[#This Row],[PROFIT]]/Table1[[#This Row],[Volume]]</f>
        <v>93.733365853658526</v>
      </c>
      <c r="V2126" s="1">
        <f>ABS(Table1[[#This Row],[Discounts]])</f>
        <v>1428.75</v>
      </c>
    </row>
    <row r="2127" spans="1:22" ht="21.75" customHeight="1" x14ac:dyDescent="0.3">
      <c r="A2127" s="1">
        <v>1120010</v>
      </c>
      <c r="B2127" s="1" t="s">
        <v>32</v>
      </c>
      <c r="C2127" s="1">
        <v>202508</v>
      </c>
      <c r="D2127" s="1" t="s">
        <v>22</v>
      </c>
      <c r="E2127" s="1" t="s">
        <v>17</v>
      </c>
      <c r="F2127" s="1" t="s">
        <v>18</v>
      </c>
      <c r="G2127" s="1" t="s">
        <v>36</v>
      </c>
      <c r="H2127" s="1" t="s">
        <v>37</v>
      </c>
      <c r="I2127" s="5">
        <v>72.900000000000006</v>
      </c>
      <c r="J2127" s="5">
        <v>34992</v>
      </c>
      <c r="K2127" s="5">
        <v>-3877.06</v>
      </c>
      <c r="L2127" s="5">
        <v>31114.94</v>
      </c>
      <c r="M2127" s="5">
        <v>-19905.13</v>
      </c>
      <c r="N2127" s="5">
        <v>-739.53</v>
      </c>
      <c r="O2127" s="5">
        <v>-607.92999999999995</v>
      </c>
      <c r="P2127" s="5">
        <f>Table1[[#This Row],[Net Sales]]+(Table1[[#This Row],[Cost of Goods Sold]]+Table1[[#This Row],[Distribution]]+Table1[[#This Row],[Warehousing]])</f>
        <v>9862.3499999999985</v>
      </c>
      <c r="Q2127" s="12">
        <f>Table1[[#This Row],[PROFIT]]/Table1[[#This Row],[Net Sales]]</f>
        <v>0.31696509779546411</v>
      </c>
      <c r="R2127" s="14">
        <f>ABS(Table1[[#This Row],[Distribution]])+ABS(Table1[[#This Row],[Warehousing]])</f>
        <v>1347.46</v>
      </c>
      <c r="S2127" s="12">
        <f>ABS(Table1[[#This Row],[Discounts]]/Table1[[#This Row],[Gross Sales]])</f>
        <v>0.11079846822130772</v>
      </c>
      <c r="T2127" s="17">
        <f>Table1[[#This Row],[logistics cost]]/Table1[[#This Row],[Net Sales]]</f>
        <v>4.3305884568634878E-2</v>
      </c>
      <c r="U2127" s="1">
        <f>Table1[[#This Row],[PROFIT]]/Table1[[#This Row],[Volume]]</f>
        <v>135.28600823045264</v>
      </c>
      <c r="V2127" s="1">
        <f>ABS(Table1[[#This Row],[Discounts]])</f>
        <v>3877.06</v>
      </c>
    </row>
    <row r="2128" spans="1:22" ht="21.75" customHeight="1" x14ac:dyDescent="0.3">
      <c r="A2128" s="1">
        <v>1130010</v>
      </c>
      <c r="B2128" s="1" t="s">
        <v>26</v>
      </c>
      <c r="C2128" s="1">
        <v>202408</v>
      </c>
      <c r="D2128" s="1" t="s">
        <v>27</v>
      </c>
      <c r="E2128" s="1" t="s">
        <v>28</v>
      </c>
      <c r="F2128" s="1" t="s">
        <v>29</v>
      </c>
      <c r="G2128" s="1" t="s">
        <v>33</v>
      </c>
      <c r="H2128" s="1" t="s">
        <v>34</v>
      </c>
      <c r="I2128" s="5">
        <v>81.2</v>
      </c>
      <c r="J2128" s="5">
        <v>29232</v>
      </c>
      <c r="K2128" s="5">
        <v>-2086.3000000000002</v>
      </c>
      <c r="L2128" s="5">
        <v>27145.7</v>
      </c>
      <c r="M2128" s="5">
        <v>-17027.5</v>
      </c>
      <c r="N2128" s="5">
        <v>-580.51</v>
      </c>
      <c r="O2128" s="5">
        <v>-500.07</v>
      </c>
      <c r="P2128" s="5">
        <f>Table1[[#This Row],[Net Sales]]+(Table1[[#This Row],[Cost of Goods Sold]]+Table1[[#This Row],[Distribution]]+Table1[[#This Row],[Warehousing]])</f>
        <v>9037.6200000000026</v>
      </c>
      <c r="Q2128" s="12">
        <f>Table1[[#This Row],[PROFIT]]/Table1[[#This Row],[Net Sales]]</f>
        <v>0.3329300773234804</v>
      </c>
      <c r="R2128" s="14">
        <f>ABS(Table1[[#This Row],[Distribution]])+ABS(Table1[[#This Row],[Warehousing]])</f>
        <v>1080.58</v>
      </c>
      <c r="S2128" s="12">
        <f>ABS(Table1[[#This Row],[Discounts]]/Table1[[#This Row],[Gross Sales]])</f>
        <v>7.1370415982484961E-2</v>
      </c>
      <c r="T2128" s="17">
        <f>Table1[[#This Row],[logistics cost]]/Table1[[#This Row],[Net Sales]]</f>
        <v>3.9806672880050978E-2</v>
      </c>
      <c r="U2128" s="1">
        <f>Table1[[#This Row],[PROFIT]]/Table1[[#This Row],[Volume]]</f>
        <v>111.30073891625618</v>
      </c>
      <c r="V2128" s="1">
        <f>ABS(Table1[[#This Row],[Discounts]])</f>
        <v>2086.3000000000002</v>
      </c>
    </row>
    <row r="2129" spans="1:22" ht="21.75" customHeight="1" x14ac:dyDescent="0.3">
      <c r="A2129" s="1">
        <v>1120010</v>
      </c>
      <c r="B2129" s="1" t="s">
        <v>32</v>
      </c>
      <c r="C2129" s="1">
        <v>202409</v>
      </c>
      <c r="D2129" s="1" t="s">
        <v>22</v>
      </c>
      <c r="E2129" s="1" t="s">
        <v>17</v>
      </c>
      <c r="F2129" s="1" t="s">
        <v>18</v>
      </c>
      <c r="G2129" s="1" t="s">
        <v>35</v>
      </c>
      <c r="H2129" s="1" t="s">
        <v>31</v>
      </c>
      <c r="I2129" s="5">
        <v>119.3</v>
      </c>
      <c r="J2129" s="5">
        <v>57264</v>
      </c>
      <c r="K2129" s="5">
        <v>-1790.12</v>
      </c>
      <c r="L2129" s="5">
        <v>55473.88</v>
      </c>
      <c r="M2129" s="5">
        <v>-35911.89</v>
      </c>
      <c r="N2129" s="5">
        <v>-2132.04</v>
      </c>
      <c r="O2129" s="5">
        <v>-820.98</v>
      </c>
      <c r="P2129" s="5">
        <f>Table1[[#This Row],[Net Sales]]+(Table1[[#This Row],[Cost of Goods Sold]]+Table1[[#This Row],[Distribution]]+Table1[[#This Row],[Warehousing]])</f>
        <v>16608.969999999994</v>
      </c>
      <c r="Q2129" s="12">
        <f>Table1[[#This Row],[PROFIT]]/Table1[[#This Row],[Net Sales]]</f>
        <v>0.29940162829785827</v>
      </c>
      <c r="R2129" s="14">
        <f>ABS(Table1[[#This Row],[Distribution]])+ABS(Table1[[#This Row],[Warehousing]])</f>
        <v>2953.02</v>
      </c>
      <c r="S2129" s="12">
        <f>ABS(Table1[[#This Row],[Discounts]]/Table1[[#This Row],[Gross Sales]])</f>
        <v>3.1260827046661076E-2</v>
      </c>
      <c r="T2129" s="17">
        <f>Table1[[#This Row],[logistics cost]]/Table1[[#This Row],[Net Sales]]</f>
        <v>5.3232620469309162E-2</v>
      </c>
      <c r="U2129" s="1">
        <f>Table1[[#This Row],[PROFIT]]/Table1[[#This Row],[Volume]]</f>
        <v>139.22020117351209</v>
      </c>
      <c r="V2129" s="1">
        <f>ABS(Table1[[#This Row],[Discounts]])</f>
        <v>1790.12</v>
      </c>
    </row>
    <row r="2130" spans="1:22" ht="21.75" customHeight="1" x14ac:dyDescent="0.3">
      <c r="A2130" s="1">
        <v>1110010</v>
      </c>
      <c r="B2130" s="1" t="s">
        <v>15</v>
      </c>
      <c r="C2130" s="1">
        <v>202502</v>
      </c>
      <c r="D2130" s="1" t="s">
        <v>16</v>
      </c>
      <c r="E2130" s="1" t="s">
        <v>17</v>
      </c>
      <c r="F2130" s="1" t="s">
        <v>18</v>
      </c>
      <c r="G2130" s="1" t="s">
        <v>38</v>
      </c>
      <c r="H2130" s="1" t="s">
        <v>20</v>
      </c>
      <c r="I2130" s="5">
        <v>116.5</v>
      </c>
      <c r="J2130" s="5">
        <v>48930</v>
      </c>
      <c r="K2130" s="5">
        <v>-3617.3</v>
      </c>
      <c r="L2130" s="5">
        <v>45312.7</v>
      </c>
      <c r="M2130" s="5">
        <v>-28926.28</v>
      </c>
      <c r="N2130" s="5">
        <v>-1399.94</v>
      </c>
      <c r="O2130" s="5">
        <v>-798.64</v>
      </c>
      <c r="P2130" s="5">
        <f>Table1[[#This Row],[Net Sales]]+(Table1[[#This Row],[Cost of Goods Sold]]+Table1[[#This Row],[Distribution]]+Table1[[#This Row],[Warehousing]])</f>
        <v>14187.84</v>
      </c>
      <c r="Q2130" s="12">
        <f>Table1[[#This Row],[PROFIT]]/Table1[[#This Row],[Net Sales]]</f>
        <v>0.31310956972327847</v>
      </c>
      <c r="R2130" s="14">
        <f>ABS(Table1[[#This Row],[Distribution]])+ABS(Table1[[#This Row],[Warehousing]])</f>
        <v>2198.58</v>
      </c>
      <c r="S2130" s="12">
        <f>ABS(Table1[[#This Row],[Discounts]]/Table1[[#This Row],[Gross Sales]])</f>
        <v>7.39280604945841E-2</v>
      </c>
      <c r="T2130" s="17">
        <f>Table1[[#This Row],[logistics cost]]/Table1[[#This Row],[Net Sales]]</f>
        <v>4.8520172048895784E-2</v>
      </c>
      <c r="U2130" s="1">
        <f>Table1[[#This Row],[PROFIT]]/Table1[[#This Row],[Volume]]</f>
        <v>121.78403433476394</v>
      </c>
      <c r="V2130" s="1">
        <f>ABS(Table1[[#This Row],[Discounts]])</f>
        <v>3617.3</v>
      </c>
    </row>
    <row r="2131" spans="1:22" ht="21.75" customHeight="1" x14ac:dyDescent="0.3">
      <c r="A2131" s="1">
        <v>1120020</v>
      </c>
      <c r="B2131" s="1" t="s">
        <v>21</v>
      </c>
      <c r="C2131" s="1">
        <v>202507</v>
      </c>
      <c r="D2131" s="1" t="s">
        <v>22</v>
      </c>
      <c r="E2131" s="1" t="s">
        <v>23</v>
      </c>
      <c r="F2131" s="1" t="s">
        <v>24</v>
      </c>
      <c r="G2131" s="1" t="s">
        <v>35</v>
      </c>
      <c r="H2131" s="1" t="s">
        <v>31</v>
      </c>
      <c r="I2131" s="5">
        <v>59.3</v>
      </c>
      <c r="J2131" s="5">
        <v>22534</v>
      </c>
      <c r="K2131" s="5">
        <v>-653.54999999999995</v>
      </c>
      <c r="L2131" s="5">
        <v>21880.45</v>
      </c>
      <c r="M2131" s="5">
        <v>-13972.21</v>
      </c>
      <c r="N2131" s="5">
        <v>-849.4</v>
      </c>
      <c r="O2131" s="5">
        <v>-310.66000000000003</v>
      </c>
      <c r="P2131" s="5">
        <f>Table1[[#This Row],[Net Sales]]+(Table1[[#This Row],[Cost of Goods Sold]]+Table1[[#This Row],[Distribution]]+Table1[[#This Row],[Warehousing]])</f>
        <v>6748.1800000000021</v>
      </c>
      <c r="Q2131" s="12">
        <f>Table1[[#This Row],[PROFIT]]/Table1[[#This Row],[Net Sales]]</f>
        <v>0.30841139007652957</v>
      </c>
      <c r="R2131" s="14">
        <f>ABS(Table1[[#This Row],[Distribution]])+ABS(Table1[[#This Row],[Warehousing]])</f>
        <v>1160.06</v>
      </c>
      <c r="S2131" s="12">
        <f>ABS(Table1[[#This Row],[Discounts]]/Table1[[#This Row],[Gross Sales]])</f>
        <v>2.9002840152658204E-2</v>
      </c>
      <c r="T2131" s="17">
        <f>Table1[[#This Row],[logistics cost]]/Table1[[#This Row],[Net Sales]]</f>
        <v>5.3018105203503578E-2</v>
      </c>
      <c r="U2131" s="1">
        <f>Table1[[#This Row],[PROFIT]]/Table1[[#This Row],[Volume]]</f>
        <v>113.79730185497475</v>
      </c>
      <c r="V2131" s="1">
        <f>ABS(Table1[[#This Row],[Discounts]])</f>
        <v>653.54999999999995</v>
      </c>
    </row>
    <row r="2132" spans="1:22" ht="21.75" customHeight="1" x14ac:dyDescent="0.3">
      <c r="A2132" s="1">
        <v>1110020</v>
      </c>
      <c r="B2132" s="1" t="s">
        <v>41</v>
      </c>
      <c r="C2132" s="1">
        <v>202502</v>
      </c>
      <c r="D2132" s="1" t="s">
        <v>16</v>
      </c>
      <c r="E2132" s="1" t="s">
        <v>28</v>
      </c>
      <c r="F2132" s="1" t="s">
        <v>29</v>
      </c>
      <c r="G2132" s="1" t="s">
        <v>35</v>
      </c>
      <c r="H2132" s="1" t="s">
        <v>31</v>
      </c>
      <c r="I2132" s="5">
        <v>86</v>
      </c>
      <c r="J2132" s="5">
        <v>38700</v>
      </c>
      <c r="K2132" s="5">
        <v>-800.14</v>
      </c>
      <c r="L2132" s="5">
        <v>37899.86</v>
      </c>
      <c r="M2132" s="5">
        <v>-25448.77</v>
      </c>
      <c r="N2132" s="5">
        <v>-783.03</v>
      </c>
      <c r="O2132" s="5">
        <v>-533.14</v>
      </c>
      <c r="P2132" s="5">
        <f>Table1[[#This Row],[Net Sales]]+(Table1[[#This Row],[Cost of Goods Sold]]+Table1[[#This Row],[Distribution]]+Table1[[#This Row],[Warehousing]])</f>
        <v>11134.920000000002</v>
      </c>
      <c r="Q2132" s="12">
        <f>Table1[[#This Row],[PROFIT]]/Table1[[#This Row],[Net Sales]]</f>
        <v>0.29379844674887984</v>
      </c>
      <c r="R2132" s="14">
        <f>ABS(Table1[[#This Row],[Distribution]])+ABS(Table1[[#This Row],[Warehousing]])</f>
        <v>1316.17</v>
      </c>
      <c r="S2132" s="12">
        <f>ABS(Table1[[#This Row],[Discounts]]/Table1[[#This Row],[Gross Sales]])</f>
        <v>2.0675452196382428E-2</v>
      </c>
      <c r="T2132" s="17">
        <f>Table1[[#This Row],[logistics cost]]/Table1[[#This Row],[Net Sales]]</f>
        <v>3.4727568914502585E-2</v>
      </c>
      <c r="U2132" s="1">
        <f>Table1[[#This Row],[PROFIT]]/Table1[[#This Row],[Volume]]</f>
        <v>129.4758139534884</v>
      </c>
      <c r="V2132" s="1">
        <f>ABS(Table1[[#This Row],[Discounts]])</f>
        <v>800.14</v>
      </c>
    </row>
    <row r="2133" spans="1:22" ht="21.75" customHeight="1" x14ac:dyDescent="0.3">
      <c r="A2133" s="1">
        <v>1120010</v>
      </c>
      <c r="B2133" s="1" t="s">
        <v>32</v>
      </c>
      <c r="C2133" s="1">
        <v>202504</v>
      </c>
      <c r="D2133" s="1" t="s">
        <v>22</v>
      </c>
      <c r="E2133" s="1" t="s">
        <v>17</v>
      </c>
      <c r="F2133" s="1" t="s">
        <v>18</v>
      </c>
      <c r="G2133" s="1" t="s">
        <v>33</v>
      </c>
      <c r="H2133" s="1" t="s">
        <v>34</v>
      </c>
      <c r="I2133" s="5">
        <v>99.8</v>
      </c>
      <c r="J2133" s="5">
        <v>47904</v>
      </c>
      <c r="K2133" s="5">
        <v>-4199.55</v>
      </c>
      <c r="L2133" s="5">
        <v>43704.45</v>
      </c>
      <c r="M2133" s="5">
        <v>-28109.27</v>
      </c>
      <c r="N2133" s="5">
        <v>-1112.19</v>
      </c>
      <c r="O2133" s="5">
        <v>-623.5</v>
      </c>
      <c r="P2133" s="5">
        <f>Table1[[#This Row],[Net Sales]]+(Table1[[#This Row],[Cost of Goods Sold]]+Table1[[#This Row],[Distribution]]+Table1[[#This Row],[Warehousing]])</f>
        <v>13859.489999999998</v>
      </c>
      <c r="Q2133" s="12">
        <f>Table1[[#This Row],[PROFIT]]/Table1[[#This Row],[Net Sales]]</f>
        <v>0.31711850852716367</v>
      </c>
      <c r="R2133" s="14">
        <f>ABS(Table1[[#This Row],[Distribution]])+ABS(Table1[[#This Row],[Warehousing]])</f>
        <v>1735.69</v>
      </c>
      <c r="S2133" s="12">
        <f>ABS(Table1[[#This Row],[Discounts]]/Table1[[#This Row],[Gross Sales]])</f>
        <v>8.7665956913827656E-2</v>
      </c>
      <c r="T2133" s="17">
        <f>Table1[[#This Row],[logistics cost]]/Table1[[#This Row],[Net Sales]]</f>
        <v>3.9714262506449577E-2</v>
      </c>
      <c r="U2133" s="1">
        <f>Table1[[#This Row],[PROFIT]]/Table1[[#This Row],[Volume]]</f>
        <v>138.87264529058115</v>
      </c>
      <c r="V2133" s="1">
        <f>ABS(Table1[[#This Row],[Discounts]])</f>
        <v>4199.55</v>
      </c>
    </row>
    <row r="2134" spans="1:22" ht="21.75" customHeight="1" x14ac:dyDescent="0.3">
      <c r="A2134" s="1">
        <v>1110020</v>
      </c>
      <c r="B2134" s="1" t="s">
        <v>41</v>
      </c>
      <c r="C2134" s="1">
        <v>202403</v>
      </c>
      <c r="D2134" s="1" t="s">
        <v>16</v>
      </c>
      <c r="E2134" s="1" t="s">
        <v>28</v>
      </c>
      <c r="F2134" s="1" t="s">
        <v>29</v>
      </c>
      <c r="G2134" s="1" t="s">
        <v>35</v>
      </c>
      <c r="H2134" s="1" t="s">
        <v>31</v>
      </c>
      <c r="I2134" s="5">
        <v>22.1</v>
      </c>
      <c r="J2134" s="5">
        <v>9945</v>
      </c>
      <c r="K2134" s="5">
        <v>-325.2</v>
      </c>
      <c r="L2134" s="5">
        <v>9619.7999999999993</v>
      </c>
      <c r="M2134" s="5">
        <v>-6339.49</v>
      </c>
      <c r="N2134" s="5">
        <v>-218.82</v>
      </c>
      <c r="O2134" s="5">
        <v>-163.15</v>
      </c>
      <c r="P2134" s="5">
        <f>Table1[[#This Row],[Net Sales]]+(Table1[[#This Row],[Cost of Goods Sold]]+Table1[[#This Row],[Distribution]]+Table1[[#This Row],[Warehousing]])</f>
        <v>2898.34</v>
      </c>
      <c r="Q2134" s="12">
        <f>Table1[[#This Row],[PROFIT]]/Table1[[#This Row],[Net Sales]]</f>
        <v>0.30128900808748627</v>
      </c>
      <c r="R2134" s="14">
        <f>ABS(Table1[[#This Row],[Distribution]])+ABS(Table1[[#This Row],[Warehousing]])</f>
        <v>381.97</v>
      </c>
      <c r="S2134" s="12">
        <f>ABS(Table1[[#This Row],[Discounts]]/Table1[[#This Row],[Gross Sales]])</f>
        <v>3.2699849170437403E-2</v>
      </c>
      <c r="T2134" s="17">
        <f>Table1[[#This Row],[logistics cost]]/Table1[[#This Row],[Net Sales]]</f>
        <v>3.9706646707831771E-2</v>
      </c>
      <c r="U2134" s="1">
        <f>Table1[[#This Row],[PROFIT]]/Table1[[#This Row],[Volume]]</f>
        <v>131.14660633484164</v>
      </c>
      <c r="V2134" s="1">
        <f>ABS(Table1[[#This Row],[Discounts]])</f>
        <v>325.2</v>
      </c>
    </row>
    <row r="2135" spans="1:22" ht="21.75" customHeight="1" x14ac:dyDescent="0.3">
      <c r="A2135" s="1">
        <v>1110020</v>
      </c>
      <c r="B2135" s="1" t="s">
        <v>41</v>
      </c>
      <c r="C2135" s="1">
        <v>202402</v>
      </c>
      <c r="D2135" s="1" t="s">
        <v>16</v>
      </c>
      <c r="E2135" s="1" t="s">
        <v>28</v>
      </c>
      <c r="F2135" s="1" t="s">
        <v>29</v>
      </c>
      <c r="G2135" s="1" t="s">
        <v>33</v>
      </c>
      <c r="H2135" s="1" t="s">
        <v>34</v>
      </c>
      <c r="I2135" s="5">
        <v>223.7</v>
      </c>
      <c r="J2135" s="5">
        <v>100665</v>
      </c>
      <c r="K2135" s="5">
        <v>-8839.08</v>
      </c>
      <c r="L2135" s="5">
        <v>91825.919999999998</v>
      </c>
      <c r="M2135" s="5">
        <v>-60893.53</v>
      </c>
      <c r="N2135" s="5">
        <v>-2165.71</v>
      </c>
      <c r="O2135" s="5">
        <v>-1239.43</v>
      </c>
      <c r="P2135" s="5">
        <f>Table1[[#This Row],[Net Sales]]+(Table1[[#This Row],[Cost of Goods Sold]]+Table1[[#This Row],[Distribution]]+Table1[[#This Row],[Warehousing]])</f>
        <v>27527.25</v>
      </c>
      <c r="Q2135" s="12">
        <f>Table1[[#This Row],[PROFIT]]/Table1[[#This Row],[Net Sales]]</f>
        <v>0.29977646834357879</v>
      </c>
      <c r="R2135" s="14">
        <f>ABS(Table1[[#This Row],[Distribution]])+ABS(Table1[[#This Row],[Warehousing]])</f>
        <v>3405.1400000000003</v>
      </c>
      <c r="S2135" s="12">
        <f>ABS(Table1[[#This Row],[Discounts]]/Table1[[#This Row],[Gross Sales]])</f>
        <v>8.7806884219937417E-2</v>
      </c>
      <c r="T2135" s="17">
        <f>Table1[[#This Row],[logistics cost]]/Table1[[#This Row],[Net Sales]]</f>
        <v>3.7082557953135677E-2</v>
      </c>
      <c r="U2135" s="1">
        <f>Table1[[#This Row],[PROFIT]]/Table1[[#This Row],[Volume]]</f>
        <v>123.05431381314261</v>
      </c>
      <c r="V2135" s="1">
        <f>ABS(Table1[[#This Row],[Discounts]])</f>
        <v>8839.08</v>
      </c>
    </row>
    <row r="2136" spans="1:22" ht="21.75" customHeight="1" x14ac:dyDescent="0.3">
      <c r="A2136" s="1">
        <v>1110020</v>
      </c>
      <c r="B2136" s="1" t="s">
        <v>41</v>
      </c>
      <c r="C2136" s="1">
        <v>202502</v>
      </c>
      <c r="D2136" s="1" t="s">
        <v>16</v>
      </c>
      <c r="E2136" s="1" t="s">
        <v>28</v>
      </c>
      <c r="F2136" s="1" t="s">
        <v>29</v>
      </c>
      <c r="G2136" s="1" t="s">
        <v>39</v>
      </c>
      <c r="H2136" s="1" t="s">
        <v>37</v>
      </c>
      <c r="I2136" s="5">
        <v>218.6</v>
      </c>
      <c r="J2136" s="5">
        <v>98370</v>
      </c>
      <c r="K2136" s="5">
        <v>-9548.0499999999993</v>
      </c>
      <c r="L2136" s="5">
        <v>88821.95</v>
      </c>
      <c r="M2136" s="5">
        <v>-56320.78</v>
      </c>
      <c r="N2136" s="5">
        <v>-1915.65</v>
      </c>
      <c r="O2136" s="5">
        <v>-1167.1300000000001</v>
      </c>
      <c r="P2136" s="5">
        <f>Table1[[#This Row],[Net Sales]]+(Table1[[#This Row],[Cost of Goods Sold]]+Table1[[#This Row],[Distribution]]+Table1[[#This Row],[Warehousing]])</f>
        <v>29418.39</v>
      </c>
      <c r="Q2136" s="12">
        <f>Table1[[#This Row],[PROFIT]]/Table1[[#This Row],[Net Sales]]</f>
        <v>0.33120630654922573</v>
      </c>
      <c r="R2136" s="14">
        <f>ABS(Table1[[#This Row],[Distribution]])+ABS(Table1[[#This Row],[Warehousing]])</f>
        <v>3082.78</v>
      </c>
      <c r="S2136" s="12">
        <f>ABS(Table1[[#This Row],[Discounts]]/Table1[[#This Row],[Gross Sales]])</f>
        <v>9.7062620717698472E-2</v>
      </c>
      <c r="T2136" s="17">
        <f>Table1[[#This Row],[logistics cost]]/Table1[[#This Row],[Net Sales]]</f>
        <v>3.4707411850336545E-2</v>
      </c>
      <c r="U2136" s="1">
        <f>Table1[[#This Row],[PROFIT]]/Table1[[#This Row],[Volume]]</f>
        <v>134.5763494967978</v>
      </c>
      <c r="V2136" s="1">
        <f>ABS(Table1[[#This Row],[Discounts]])</f>
        <v>9548.0499999999993</v>
      </c>
    </row>
    <row r="2137" spans="1:22" ht="21.75" customHeight="1" x14ac:dyDescent="0.3">
      <c r="A2137" s="1">
        <v>1120010</v>
      </c>
      <c r="B2137" s="1" t="s">
        <v>32</v>
      </c>
      <c r="C2137" s="1">
        <v>202412</v>
      </c>
      <c r="D2137" s="1" t="s">
        <v>22</v>
      </c>
      <c r="E2137" s="1" t="s">
        <v>17</v>
      </c>
      <c r="F2137" s="1" t="s">
        <v>18</v>
      </c>
      <c r="G2137" s="1" t="s">
        <v>40</v>
      </c>
      <c r="H2137" s="1" t="s">
        <v>34</v>
      </c>
      <c r="I2137" s="5">
        <v>280.7</v>
      </c>
      <c r="J2137" s="5">
        <v>134736</v>
      </c>
      <c r="K2137" s="5">
        <v>-11104.73</v>
      </c>
      <c r="L2137" s="5">
        <v>123631.27</v>
      </c>
      <c r="M2137" s="5">
        <v>-79875.38</v>
      </c>
      <c r="N2137" s="5">
        <v>-3210.8</v>
      </c>
      <c r="O2137" s="5">
        <v>-1644.8</v>
      </c>
      <c r="P2137" s="5">
        <f>Table1[[#This Row],[Net Sales]]+(Table1[[#This Row],[Cost of Goods Sold]]+Table1[[#This Row],[Distribution]]+Table1[[#This Row],[Warehousing]])</f>
        <v>38900.289999999994</v>
      </c>
      <c r="Q2137" s="12">
        <f>Table1[[#This Row],[PROFIT]]/Table1[[#This Row],[Net Sales]]</f>
        <v>0.31464766155035045</v>
      </c>
      <c r="R2137" s="14">
        <f>ABS(Table1[[#This Row],[Distribution]])+ABS(Table1[[#This Row],[Warehousing]])</f>
        <v>4855.6000000000004</v>
      </c>
      <c r="S2137" s="12">
        <f>ABS(Table1[[#This Row],[Discounts]]/Table1[[#This Row],[Gross Sales]])</f>
        <v>8.2418433083956771E-2</v>
      </c>
      <c r="T2137" s="17">
        <f>Table1[[#This Row],[logistics cost]]/Table1[[#This Row],[Net Sales]]</f>
        <v>3.9274853360318954E-2</v>
      </c>
      <c r="U2137" s="1">
        <f>Table1[[#This Row],[PROFIT]]/Table1[[#This Row],[Volume]]</f>
        <v>138.58314926968291</v>
      </c>
      <c r="V2137" s="1">
        <f>ABS(Table1[[#This Row],[Discounts]])</f>
        <v>11104.73</v>
      </c>
    </row>
    <row r="2138" spans="1:22" ht="21.75" customHeight="1" x14ac:dyDescent="0.3">
      <c r="A2138" s="1">
        <v>1120010</v>
      </c>
      <c r="B2138" s="1" t="s">
        <v>32</v>
      </c>
      <c r="C2138" s="1">
        <v>202410</v>
      </c>
      <c r="D2138" s="1" t="s">
        <v>22</v>
      </c>
      <c r="E2138" s="1" t="s">
        <v>17</v>
      </c>
      <c r="F2138" s="1" t="s">
        <v>18</v>
      </c>
      <c r="G2138" s="1" t="s">
        <v>33</v>
      </c>
      <c r="H2138" s="1" t="s">
        <v>34</v>
      </c>
      <c r="I2138" s="5">
        <v>227.3</v>
      </c>
      <c r="J2138" s="5">
        <v>109104</v>
      </c>
      <c r="K2138" s="5">
        <v>-10208.530000000001</v>
      </c>
      <c r="L2138" s="5">
        <v>98895.47</v>
      </c>
      <c r="M2138" s="5">
        <v>-66012.97</v>
      </c>
      <c r="N2138" s="5">
        <v>-2581.87</v>
      </c>
      <c r="O2138" s="5">
        <v>-1108.93</v>
      </c>
      <c r="P2138" s="5">
        <f>Table1[[#This Row],[Net Sales]]+(Table1[[#This Row],[Cost of Goods Sold]]+Table1[[#This Row],[Distribution]]+Table1[[#This Row],[Warehousing]])</f>
        <v>29191.700000000012</v>
      </c>
      <c r="Q2138" s="12">
        <f>Table1[[#This Row],[PROFIT]]/Table1[[#This Row],[Net Sales]]</f>
        <v>0.29517732207552089</v>
      </c>
      <c r="R2138" s="14">
        <f>ABS(Table1[[#This Row],[Distribution]])+ABS(Table1[[#This Row],[Warehousing]])</f>
        <v>3690.8</v>
      </c>
      <c r="S2138" s="12">
        <f>ABS(Table1[[#This Row],[Discounts]]/Table1[[#This Row],[Gross Sales]])</f>
        <v>9.3566963631030953E-2</v>
      </c>
      <c r="T2138" s="17">
        <f>Table1[[#This Row],[logistics cost]]/Table1[[#This Row],[Net Sales]]</f>
        <v>3.7320212948075381E-2</v>
      </c>
      <c r="U2138" s="1">
        <f>Table1[[#This Row],[PROFIT]]/Table1[[#This Row],[Volume]]</f>
        <v>128.42806863176423</v>
      </c>
      <c r="V2138" s="1">
        <f>ABS(Table1[[#This Row],[Discounts]])</f>
        <v>10208.530000000001</v>
      </c>
    </row>
    <row r="2139" spans="1:22" ht="21.75" customHeight="1" x14ac:dyDescent="0.3">
      <c r="A2139" s="1">
        <v>1130010</v>
      </c>
      <c r="B2139" s="1" t="s">
        <v>26</v>
      </c>
      <c r="C2139" s="1">
        <v>202511</v>
      </c>
      <c r="D2139" s="1" t="s">
        <v>27</v>
      </c>
      <c r="E2139" s="1" t="s">
        <v>28</v>
      </c>
      <c r="F2139" s="1" t="s">
        <v>29</v>
      </c>
      <c r="G2139" s="1" t="s">
        <v>36</v>
      </c>
      <c r="H2139" s="1" t="s">
        <v>37</v>
      </c>
      <c r="I2139" s="5">
        <v>286.2</v>
      </c>
      <c r="J2139" s="5">
        <v>103032</v>
      </c>
      <c r="K2139" s="5">
        <v>-9307.82</v>
      </c>
      <c r="L2139" s="5">
        <v>93724.18</v>
      </c>
      <c r="M2139" s="5">
        <v>-61361.14</v>
      </c>
      <c r="N2139" s="5">
        <v>-2408.88</v>
      </c>
      <c r="O2139" s="5">
        <v>-1476.08</v>
      </c>
      <c r="P2139" s="5">
        <f>Table1[[#This Row],[Net Sales]]+(Table1[[#This Row],[Cost of Goods Sold]]+Table1[[#This Row],[Distribution]]+Table1[[#This Row],[Warehousing]])</f>
        <v>28478.079999999994</v>
      </c>
      <c r="Q2139" s="12">
        <f>Table1[[#This Row],[PROFIT]]/Table1[[#This Row],[Net Sales]]</f>
        <v>0.30384987097246408</v>
      </c>
      <c r="R2139" s="14">
        <f>ABS(Table1[[#This Row],[Distribution]])+ABS(Table1[[#This Row],[Warehousing]])</f>
        <v>3884.96</v>
      </c>
      <c r="S2139" s="12">
        <f>ABS(Table1[[#This Row],[Discounts]]/Table1[[#This Row],[Gross Sales]])</f>
        <v>9.0339117943939742E-2</v>
      </c>
      <c r="T2139" s="17">
        <f>Table1[[#This Row],[logistics cost]]/Table1[[#This Row],[Net Sales]]</f>
        <v>4.1450989488518337E-2</v>
      </c>
      <c r="U2139" s="1">
        <f>Table1[[#This Row],[PROFIT]]/Table1[[#This Row],[Volume]]</f>
        <v>99.504122990915434</v>
      </c>
      <c r="V2139" s="1">
        <f>ABS(Table1[[#This Row],[Discounts]])</f>
        <v>9307.82</v>
      </c>
    </row>
    <row r="2140" spans="1:22" ht="21.75" customHeight="1" x14ac:dyDescent="0.3">
      <c r="A2140" s="1">
        <v>1120010</v>
      </c>
      <c r="B2140" s="1" t="s">
        <v>32</v>
      </c>
      <c r="C2140" s="1">
        <v>202401</v>
      </c>
      <c r="D2140" s="1" t="s">
        <v>22</v>
      </c>
      <c r="E2140" s="1" t="s">
        <v>17</v>
      </c>
      <c r="F2140" s="1" t="s">
        <v>18</v>
      </c>
      <c r="G2140" s="1" t="s">
        <v>35</v>
      </c>
      <c r="H2140" s="1" t="s">
        <v>31</v>
      </c>
      <c r="I2140" s="5">
        <v>67.8</v>
      </c>
      <c r="J2140" s="5">
        <v>32544</v>
      </c>
      <c r="K2140" s="5">
        <v>-1090.8900000000001</v>
      </c>
      <c r="L2140" s="5">
        <v>31453.11</v>
      </c>
      <c r="M2140" s="5">
        <v>-20741.53</v>
      </c>
      <c r="N2140" s="5">
        <v>-982.19</v>
      </c>
      <c r="O2140" s="5">
        <v>-360.49</v>
      </c>
      <c r="P2140" s="5">
        <f>Table1[[#This Row],[Net Sales]]+(Table1[[#This Row],[Cost of Goods Sold]]+Table1[[#This Row],[Distribution]]+Table1[[#This Row],[Warehousing]])</f>
        <v>9368.9000000000015</v>
      </c>
      <c r="Q2140" s="12">
        <f>Table1[[#This Row],[PROFIT]]/Table1[[#This Row],[Net Sales]]</f>
        <v>0.2978687958042941</v>
      </c>
      <c r="R2140" s="14">
        <f>ABS(Table1[[#This Row],[Distribution]])+ABS(Table1[[#This Row],[Warehousing]])</f>
        <v>1342.68</v>
      </c>
      <c r="S2140" s="12">
        <f>ABS(Table1[[#This Row],[Discounts]]/Table1[[#This Row],[Gross Sales]])</f>
        <v>3.3520464601769911E-2</v>
      </c>
      <c r="T2140" s="17">
        <f>Table1[[#This Row],[logistics cost]]/Table1[[#This Row],[Net Sales]]</f>
        <v>4.2688306498149149E-2</v>
      </c>
      <c r="U2140" s="1">
        <f>Table1[[#This Row],[PROFIT]]/Table1[[#This Row],[Volume]]</f>
        <v>138.18436578171094</v>
      </c>
      <c r="V2140" s="1">
        <f>ABS(Table1[[#This Row],[Discounts]])</f>
        <v>1090.8900000000001</v>
      </c>
    </row>
    <row r="2141" spans="1:22" ht="21.75" customHeight="1" x14ac:dyDescent="0.3">
      <c r="A2141" s="1">
        <v>1110010</v>
      </c>
      <c r="B2141" s="1" t="s">
        <v>15</v>
      </c>
      <c r="C2141" s="1">
        <v>202405</v>
      </c>
      <c r="D2141" s="1" t="s">
        <v>16</v>
      </c>
      <c r="E2141" s="1" t="s">
        <v>17</v>
      </c>
      <c r="F2141" s="1" t="s">
        <v>18</v>
      </c>
      <c r="G2141" s="1" t="s">
        <v>40</v>
      </c>
      <c r="H2141" s="1" t="s">
        <v>34</v>
      </c>
      <c r="I2141" s="5">
        <v>201.4</v>
      </c>
      <c r="J2141" s="5">
        <v>84588</v>
      </c>
      <c r="K2141" s="5">
        <v>-7131.69</v>
      </c>
      <c r="L2141" s="5">
        <v>77456.31</v>
      </c>
      <c r="M2141" s="5">
        <v>-52369.04</v>
      </c>
      <c r="N2141" s="5">
        <v>-3080.17</v>
      </c>
      <c r="O2141" s="5">
        <v>-1292.75</v>
      </c>
      <c r="P2141" s="5">
        <f>Table1[[#This Row],[Net Sales]]+(Table1[[#This Row],[Cost of Goods Sold]]+Table1[[#This Row],[Distribution]]+Table1[[#This Row],[Warehousing]])</f>
        <v>20714.349999999999</v>
      </c>
      <c r="Q2141" s="12">
        <f>Table1[[#This Row],[PROFIT]]/Table1[[#This Row],[Net Sales]]</f>
        <v>0.2674326985109412</v>
      </c>
      <c r="R2141" s="14">
        <f>ABS(Table1[[#This Row],[Distribution]])+ABS(Table1[[#This Row],[Warehousing]])</f>
        <v>4372.92</v>
      </c>
      <c r="S2141" s="12">
        <f>ABS(Table1[[#This Row],[Discounts]]/Table1[[#This Row],[Gross Sales]])</f>
        <v>8.4310895162434382E-2</v>
      </c>
      <c r="T2141" s="17">
        <f>Table1[[#This Row],[logistics cost]]/Table1[[#This Row],[Net Sales]]</f>
        <v>5.6456601147149926E-2</v>
      </c>
      <c r="U2141" s="1">
        <f>Table1[[#This Row],[PROFIT]]/Table1[[#This Row],[Volume]]</f>
        <v>102.85178748758688</v>
      </c>
      <c r="V2141" s="1">
        <f>ABS(Table1[[#This Row],[Discounts]])</f>
        <v>7131.69</v>
      </c>
    </row>
    <row r="2142" spans="1:22" ht="21.75" customHeight="1" x14ac:dyDescent="0.3">
      <c r="A2142" s="1">
        <v>1130010</v>
      </c>
      <c r="B2142" s="1" t="s">
        <v>26</v>
      </c>
      <c r="C2142" s="1">
        <v>202408</v>
      </c>
      <c r="D2142" s="1" t="s">
        <v>27</v>
      </c>
      <c r="E2142" s="1" t="s">
        <v>28</v>
      </c>
      <c r="F2142" s="1" t="s">
        <v>29</v>
      </c>
      <c r="G2142" s="1" t="s">
        <v>33</v>
      </c>
      <c r="H2142" s="1" t="s">
        <v>34</v>
      </c>
      <c r="I2142" s="5">
        <v>89.4</v>
      </c>
      <c r="J2142" s="5">
        <v>32184</v>
      </c>
      <c r="K2142" s="5">
        <v>-3186.86</v>
      </c>
      <c r="L2142" s="5">
        <v>28997.14</v>
      </c>
      <c r="M2142" s="5">
        <v>-19714.060000000001</v>
      </c>
      <c r="N2142" s="5">
        <v>-1020.84</v>
      </c>
      <c r="O2142" s="5">
        <v>-419.17</v>
      </c>
      <c r="P2142" s="5">
        <f>Table1[[#This Row],[Net Sales]]+(Table1[[#This Row],[Cost of Goods Sold]]+Table1[[#This Row],[Distribution]]+Table1[[#This Row],[Warehousing]])</f>
        <v>7843.07</v>
      </c>
      <c r="Q2142" s="12">
        <f>Table1[[#This Row],[PROFIT]]/Table1[[#This Row],[Net Sales]]</f>
        <v>0.27047736431937769</v>
      </c>
      <c r="R2142" s="14">
        <f>ABS(Table1[[#This Row],[Distribution]])+ABS(Table1[[#This Row],[Warehousing]])</f>
        <v>1440.01</v>
      </c>
      <c r="S2142" s="12">
        <f>ABS(Table1[[#This Row],[Discounts]]/Table1[[#This Row],[Gross Sales]])</f>
        <v>9.9020009942828738E-2</v>
      </c>
      <c r="T2142" s="17">
        <f>Table1[[#This Row],[logistics cost]]/Table1[[#This Row],[Net Sales]]</f>
        <v>4.966041478573404E-2</v>
      </c>
      <c r="U2142" s="1">
        <f>Table1[[#This Row],[PROFIT]]/Table1[[#This Row],[Volume]]</f>
        <v>87.730089485458606</v>
      </c>
      <c r="V2142" s="1">
        <f>ABS(Table1[[#This Row],[Discounts]])</f>
        <v>3186.86</v>
      </c>
    </row>
    <row r="2143" spans="1:22" ht="21.75" customHeight="1" x14ac:dyDescent="0.3">
      <c r="A2143" s="1">
        <v>1110010</v>
      </c>
      <c r="B2143" s="1" t="s">
        <v>15</v>
      </c>
      <c r="C2143" s="1">
        <v>202504</v>
      </c>
      <c r="D2143" s="1" t="s">
        <v>16</v>
      </c>
      <c r="E2143" s="1" t="s">
        <v>17</v>
      </c>
      <c r="F2143" s="1" t="s">
        <v>18</v>
      </c>
      <c r="G2143" s="1" t="s">
        <v>36</v>
      </c>
      <c r="H2143" s="1" t="s">
        <v>37</v>
      </c>
      <c r="I2143" s="5">
        <v>240.4</v>
      </c>
      <c r="J2143" s="5">
        <v>100968</v>
      </c>
      <c r="K2143" s="5">
        <v>-10011.700000000001</v>
      </c>
      <c r="L2143" s="5">
        <v>90956.3</v>
      </c>
      <c r="M2143" s="5">
        <v>-58037.53</v>
      </c>
      <c r="N2143" s="5">
        <v>-3368.34</v>
      </c>
      <c r="O2143" s="5">
        <v>-1225.8599999999999</v>
      </c>
      <c r="P2143" s="5">
        <f>Table1[[#This Row],[Net Sales]]+(Table1[[#This Row],[Cost of Goods Sold]]+Table1[[#This Row],[Distribution]]+Table1[[#This Row],[Warehousing]])</f>
        <v>28324.570000000007</v>
      </c>
      <c r="Q2143" s="12">
        <f>Table1[[#This Row],[PROFIT]]/Table1[[#This Row],[Net Sales]]</f>
        <v>0.31140855553710967</v>
      </c>
      <c r="R2143" s="14">
        <f>ABS(Table1[[#This Row],[Distribution]])+ABS(Table1[[#This Row],[Warehousing]])</f>
        <v>4594.2</v>
      </c>
      <c r="S2143" s="12">
        <f>ABS(Table1[[#This Row],[Discounts]]/Table1[[#This Row],[Gross Sales]])</f>
        <v>9.9157158703747736E-2</v>
      </c>
      <c r="T2143" s="17">
        <f>Table1[[#This Row],[logistics cost]]/Table1[[#This Row],[Net Sales]]</f>
        <v>5.050997017248942E-2</v>
      </c>
      <c r="U2143" s="1">
        <f>Table1[[#This Row],[PROFIT]]/Table1[[#This Row],[Volume]]</f>
        <v>117.82267054908489</v>
      </c>
      <c r="V2143" s="1">
        <f>ABS(Table1[[#This Row],[Discounts]])</f>
        <v>10011.700000000001</v>
      </c>
    </row>
    <row r="2144" spans="1:22" ht="21.75" customHeight="1" x14ac:dyDescent="0.3">
      <c r="A2144" s="1">
        <v>1120010</v>
      </c>
      <c r="B2144" s="1" t="s">
        <v>32</v>
      </c>
      <c r="C2144" s="1">
        <v>202411</v>
      </c>
      <c r="D2144" s="1" t="s">
        <v>22</v>
      </c>
      <c r="E2144" s="1" t="s">
        <v>17</v>
      </c>
      <c r="F2144" s="1" t="s">
        <v>18</v>
      </c>
      <c r="G2144" s="1" t="s">
        <v>35</v>
      </c>
      <c r="H2144" s="1" t="s">
        <v>31</v>
      </c>
      <c r="I2144" s="5">
        <v>62</v>
      </c>
      <c r="J2144" s="5">
        <v>29760</v>
      </c>
      <c r="K2144" s="5">
        <v>-943.75</v>
      </c>
      <c r="L2144" s="5">
        <v>28816.25</v>
      </c>
      <c r="M2144" s="5">
        <v>-19351.509999999998</v>
      </c>
      <c r="N2144" s="5">
        <v>-648.75</v>
      </c>
      <c r="O2144" s="5">
        <v>-358.6</v>
      </c>
      <c r="P2144" s="5">
        <f>Table1[[#This Row],[Net Sales]]+(Table1[[#This Row],[Cost of Goods Sold]]+Table1[[#This Row],[Distribution]]+Table1[[#This Row],[Warehousing]])</f>
        <v>8457.3900000000031</v>
      </c>
      <c r="Q2144" s="12">
        <f>Table1[[#This Row],[PROFIT]]/Table1[[#This Row],[Net Sales]]</f>
        <v>0.29349377521363823</v>
      </c>
      <c r="R2144" s="14">
        <f>ABS(Table1[[#This Row],[Distribution]])+ABS(Table1[[#This Row],[Warehousing]])</f>
        <v>1007.35</v>
      </c>
      <c r="S2144" s="12">
        <f>ABS(Table1[[#This Row],[Discounts]]/Table1[[#This Row],[Gross Sales]])</f>
        <v>3.1712029569892476E-2</v>
      </c>
      <c r="T2144" s="17">
        <f>Table1[[#This Row],[logistics cost]]/Table1[[#This Row],[Net Sales]]</f>
        <v>3.4957706155381081E-2</v>
      </c>
      <c r="U2144" s="1">
        <f>Table1[[#This Row],[PROFIT]]/Table1[[#This Row],[Volume]]</f>
        <v>136.40951612903231</v>
      </c>
      <c r="V2144" s="1">
        <f>ABS(Table1[[#This Row],[Discounts]])</f>
        <v>943.75</v>
      </c>
    </row>
    <row r="2145" spans="1:22" ht="21.75" customHeight="1" x14ac:dyDescent="0.3">
      <c r="A2145" s="1">
        <v>1110010</v>
      </c>
      <c r="B2145" s="1" t="s">
        <v>15</v>
      </c>
      <c r="C2145" s="1">
        <v>202507</v>
      </c>
      <c r="D2145" s="1" t="s">
        <v>16</v>
      </c>
      <c r="E2145" s="1" t="s">
        <v>17</v>
      </c>
      <c r="F2145" s="1" t="s">
        <v>18</v>
      </c>
      <c r="G2145" s="1" t="s">
        <v>40</v>
      </c>
      <c r="H2145" s="1" t="s">
        <v>34</v>
      </c>
      <c r="I2145" s="5">
        <v>158.19999999999999</v>
      </c>
      <c r="J2145" s="5">
        <v>66444</v>
      </c>
      <c r="K2145" s="5">
        <v>-5257.82</v>
      </c>
      <c r="L2145" s="5">
        <v>61186.18</v>
      </c>
      <c r="M2145" s="5">
        <v>-41345.58</v>
      </c>
      <c r="N2145" s="5">
        <v>-1405.3</v>
      </c>
      <c r="O2145" s="5">
        <v>-985.67</v>
      </c>
      <c r="P2145" s="5">
        <f>Table1[[#This Row],[Net Sales]]+(Table1[[#This Row],[Cost of Goods Sold]]+Table1[[#This Row],[Distribution]]+Table1[[#This Row],[Warehousing]])</f>
        <v>17449.629999999997</v>
      </c>
      <c r="Q2145" s="12">
        <f>Table1[[#This Row],[PROFIT]]/Table1[[#This Row],[Net Sales]]</f>
        <v>0.28518907374181551</v>
      </c>
      <c r="R2145" s="14">
        <f>ABS(Table1[[#This Row],[Distribution]])+ABS(Table1[[#This Row],[Warehousing]])</f>
        <v>2390.9699999999998</v>
      </c>
      <c r="S2145" s="12">
        <f>ABS(Table1[[#This Row],[Discounts]]/Table1[[#This Row],[Gross Sales]])</f>
        <v>7.9131599542471856E-2</v>
      </c>
      <c r="T2145" s="17">
        <f>Table1[[#This Row],[logistics cost]]/Table1[[#This Row],[Net Sales]]</f>
        <v>3.9076961496860886E-2</v>
      </c>
      <c r="U2145" s="1">
        <f>Table1[[#This Row],[PROFIT]]/Table1[[#This Row],[Volume]]</f>
        <v>110.30107458912768</v>
      </c>
      <c r="V2145" s="1">
        <f>ABS(Table1[[#This Row],[Discounts]])</f>
        <v>5257.82</v>
      </c>
    </row>
    <row r="2146" spans="1:22" ht="21.75" customHeight="1" x14ac:dyDescent="0.3">
      <c r="A2146" s="1">
        <v>1130010</v>
      </c>
      <c r="B2146" s="1" t="s">
        <v>26</v>
      </c>
      <c r="C2146" s="1">
        <v>202405</v>
      </c>
      <c r="D2146" s="1" t="s">
        <v>27</v>
      </c>
      <c r="E2146" s="1" t="s">
        <v>28</v>
      </c>
      <c r="F2146" s="1" t="s">
        <v>29</v>
      </c>
      <c r="G2146" s="1" t="s">
        <v>25</v>
      </c>
      <c r="H2146" s="1" t="s">
        <v>20</v>
      </c>
      <c r="I2146" s="5">
        <v>108.7</v>
      </c>
      <c r="J2146" s="5">
        <v>39132</v>
      </c>
      <c r="K2146" s="5">
        <v>-3374.71</v>
      </c>
      <c r="L2146" s="5">
        <v>35757.29</v>
      </c>
      <c r="M2146" s="5">
        <v>-22398.3</v>
      </c>
      <c r="N2146" s="5">
        <v>-1272.0899999999999</v>
      </c>
      <c r="O2146" s="5">
        <v>-430.53</v>
      </c>
      <c r="P2146" s="5">
        <f>Table1[[#This Row],[Net Sales]]+(Table1[[#This Row],[Cost of Goods Sold]]+Table1[[#This Row],[Distribution]]+Table1[[#This Row],[Warehousing]])</f>
        <v>11656.370000000003</v>
      </c>
      <c r="Q2146" s="12">
        <f>Table1[[#This Row],[PROFIT]]/Table1[[#This Row],[Net Sales]]</f>
        <v>0.32598583393763908</v>
      </c>
      <c r="R2146" s="14">
        <f>ABS(Table1[[#This Row],[Distribution]])+ABS(Table1[[#This Row],[Warehousing]])</f>
        <v>1702.62</v>
      </c>
      <c r="S2146" s="12">
        <f>ABS(Table1[[#This Row],[Discounts]]/Table1[[#This Row],[Gross Sales]])</f>
        <v>8.6239139323315964E-2</v>
      </c>
      <c r="T2146" s="17">
        <f>Table1[[#This Row],[logistics cost]]/Table1[[#This Row],[Net Sales]]</f>
        <v>4.7616024592467714E-2</v>
      </c>
      <c r="U2146" s="1">
        <f>Table1[[#This Row],[PROFIT]]/Table1[[#This Row],[Volume]]</f>
        <v>107.23431462741492</v>
      </c>
      <c r="V2146" s="1">
        <f>ABS(Table1[[#This Row],[Discounts]])</f>
        <v>3374.71</v>
      </c>
    </row>
    <row r="2147" spans="1:22" ht="21.75" customHeight="1" x14ac:dyDescent="0.3">
      <c r="A2147" s="1">
        <v>1120020</v>
      </c>
      <c r="B2147" s="1" t="s">
        <v>21</v>
      </c>
      <c r="C2147" s="1">
        <v>202412</v>
      </c>
      <c r="D2147" s="1" t="s">
        <v>22</v>
      </c>
      <c r="E2147" s="1" t="s">
        <v>23</v>
      </c>
      <c r="F2147" s="1" t="s">
        <v>24</v>
      </c>
      <c r="G2147" s="1" t="s">
        <v>40</v>
      </c>
      <c r="H2147" s="1" t="s">
        <v>34</v>
      </c>
      <c r="I2147" s="5">
        <v>182.2</v>
      </c>
      <c r="J2147" s="5">
        <v>69236</v>
      </c>
      <c r="K2147" s="5">
        <v>-6082.19</v>
      </c>
      <c r="L2147" s="5">
        <v>63153.81</v>
      </c>
      <c r="M2147" s="5">
        <v>-39876.51</v>
      </c>
      <c r="N2147" s="5">
        <v>-1998.63</v>
      </c>
      <c r="O2147" s="5">
        <v>-1028.1500000000001</v>
      </c>
      <c r="P2147" s="5">
        <f>Table1[[#This Row],[Net Sales]]+(Table1[[#This Row],[Cost of Goods Sold]]+Table1[[#This Row],[Distribution]]+Table1[[#This Row],[Warehousing]])</f>
        <v>20250.519999999997</v>
      </c>
      <c r="Q2147" s="12">
        <f>Table1[[#This Row],[PROFIT]]/Table1[[#This Row],[Net Sales]]</f>
        <v>0.32065397162894838</v>
      </c>
      <c r="R2147" s="14">
        <f>ABS(Table1[[#This Row],[Distribution]])+ABS(Table1[[#This Row],[Warehousing]])</f>
        <v>3026.78</v>
      </c>
      <c r="S2147" s="12">
        <f>ABS(Table1[[#This Row],[Discounts]]/Table1[[#This Row],[Gross Sales]])</f>
        <v>8.784721821017967E-2</v>
      </c>
      <c r="T2147" s="17">
        <f>Table1[[#This Row],[logistics cost]]/Table1[[#This Row],[Net Sales]]</f>
        <v>4.7927116352916799E-2</v>
      </c>
      <c r="U2147" s="1">
        <f>Table1[[#This Row],[PROFIT]]/Table1[[#This Row],[Volume]]</f>
        <v>111.14445664105378</v>
      </c>
      <c r="V2147" s="1">
        <f>ABS(Table1[[#This Row],[Discounts]])</f>
        <v>6082.19</v>
      </c>
    </row>
    <row r="2148" spans="1:22" ht="21.75" customHeight="1" x14ac:dyDescent="0.3">
      <c r="A2148" s="1">
        <v>1120020</v>
      </c>
      <c r="B2148" s="1" t="s">
        <v>21</v>
      </c>
      <c r="C2148" s="1">
        <v>202403</v>
      </c>
      <c r="D2148" s="1" t="s">
        <v>22</v>
      </c>
      <c r="E2148" s="1" t="s">
        <v>23</v>
      </c>
      <c r="F2148" s="1" t="s">
        <v>24</v>
      </c>
      <c r="G2148" s="1" t="s">
        <v>42</v>
      </c>
      <c r="H2148" s="1" t="s">
        <v>20</v>
      </c>
      <c r="I2148" s="5">
        <v>111.5</v>
      </c>
      <c r="J2148" s="5">
        <v>42370</v>
      </c>
      <c r="K2148" s="5">
        <v>-3316.92</v>
      </c>
      <c r="L2148" s="5">
        <v>39053.08</v>
      </c>
      <c r="M2148" s="5">
        <v>-26425.77</v>
      </c>
      <c r="N2148" s="5">
        <v>-984.99</v>
      </c>
      <c r="O2148" s="5">
        <v>-531.32000000000005</v>
      </c>
      <c r="P2148" s="5">
        <f>Table1[[#This Row],[Net Sales]]+(Table1[[#This Row],[Cost of Goods Sold]]+Table1[[#This Row],[Distribution]]+Table1[[#This Row],[Warehousing]])</f>
        <v>11111</v>
      </c>
      <c r="Q2148" s="12">
        <f>Table1[[#This Row],[PROFIT]]/Table1[[#This Row],[Net Sales]]</f>
        <v>0.28451021020621164</v>
      </c>
      <c r="R2148" s="14">
        <f>ABS(Table1[[#This Row],[Distribution]])+ABS(Table1[[#This Row],[Warehousing]])</f>
        <v>1516.31</v>
      </c>
      <c r="S2148" s="12">
        <f>ABS(Table1[[#This Row],[Discounts]]/Table1[[#This Row],[Gross Sales]])</f>
        <v>7.8284635355204149E-2</v>
      </c>
      <c r="T2148" s="17">
        <f>Table1[[#This Row],[logistics cost]]/Table1[[#This Row],[Net Sales]]</f>
        <v>3.8826899184392111E-2</v>
      </c>
      <c r="U2148" s="1">
        <f>Table1[[#This Row],[PROFIT]]/Table1[[#This Row],[Volume]]</f>
        <v>99.650224215246638</v>
      </c>
      <c r="V2148" s="1">
        <f>ABS(Table1[[#This Row],[Discounts]])</f>
        <v>3316.92</v>
      </c>
    </row>
    <row r="2149" spans="1:22" ht="21.75" customHeight="1" x14ac:dyDescent="0.3">
      <c r="A2149" s="1">
        <v>1120010</v>
      </c>
      <c r="B2149" s="1" t="s">
        <v>32</v>
      </c>
      <c r="C2149" s="1">
        <v>202511</v>
      </c>
      <c r="D2149" s="1" t="s">
        <v>22</v>
      </c>
      <c r="E2149" s="1" t="s">
        <v>17</v>
      </c>
      <c r="F2149" s="1" t="s">
        <v>18</v>
      </c>
      <c r="G2149" s="1" t="s">
        <v>39</v>
      </c>
      <c r="H2149" s="1" t="s">
        <v>37</v>
      </c>
      <c r="I2149" s="5">
        <v>131.80000000000001</v>
      </c>
      <c r="J2149" s="5">
        <v>63264</v>
      </c>
      <c r="K2149" s="5">
        <v>-6042.69</v>
      </c>
      <c r="L2149" s="5">
        <v>57221.31</v>
      </c>
      <c r="M2149" s="5">
        <v>-35767.81</v>
      </c>
      <c r="N2149" s="5">
        <v>-1399.43</v>
      </c>
      <c r="O2149" s="5">
        <v>-882.38</v>
      </c>
      <c r="P2149" s="5">
        <f>Table1[[#This Row],[Net Sales]]+(Table1[[#This Row],[Cost of Goods Sold]]+Table1[[#This Row],[Distribution]]+Table1[[#This Row],[Warehousing]])</f>
        <v>19171.690000000002</v>
      </c>
      <c r="Q2149" s="12">
        <f>Table1[[#This Row],[PROFIT]]/Table1[[#This Row],[Net Sales]]</f>
        <v>0.33504458391462905</v>
      </c>
      <c r="R2149" s="14">
        <f>ABS(Table1[[#This Row],[Distribution]])+ABS(Table1[[#This Row],[Warehousing]])</f>
        <v>2281.81</v>
      </c>
      <c r="S2149" s="12">
        <f>ABS(Table1[[#This Row],[Discounts]]/Table1[[#This Row],[Gross Sales]])</f>
        <v>9.5515459028831559E-2</v>
      </c>
      <c r="T2149" s="17">
        <f>Table1[[#This Row],[logistics cost]]/Table1[[#This Row],[Net Sales]]</f>
        <v>3.987692697003966E-2</v>
      </c>
      <c r="U2149" s="1">
        <f>Table1[[#This Row],[PROFIT]]/Table1[[#This Row],[Volume]]</f>
        <v>145.46047040971169</v>
      </c>
      <c r="V2149" s="1">
        <f>ABS(Table1[[#This Row],[Discounts]])</f>
        <v>6042.69</v>
      </c>
    </row>
    <row r="2150" spans="1:22" ht="21.75" customHeight="1" x14ac:dyDescent="0.3">
      <c r="A2150" s="1">
        <v>1120010</v>
      </c>
      <c r="B2150" s="1" t="s">
        <v>32</v>
      </c>
      <c r="C2150" s="1">
        <v>202410</v>
      </c>
      <c r="D2150" s="1" t="s">
        <v>22</v>
      </c>
      <c r="E2150" s="1" t="s">
        <v>17</v>
      </c>
      <c r="F2150" s="1" t="s">
        <v>18</v>
      </c>
      <c r="G2150" s="1" t="s">
        <v>38</v>
      </c>
      <c r="H2150" s="1" t="s">
        <v>20</v>
      </c>
      <c r="I2150" s="5">
        <v>107.9</v>
      </c>
      <c r="J2150" s="5">
        <v>51792</v>
      </c>
      <c r="K2150" s="5">
        <v>-3403.5</v>
      </c>
      <c r="L2150" s="5">
        <v>48388.5</v>
      </c>
      <c r="M2150" s="5">
        <v>-31183.67</v>
      </c>
      <c r="N2150" s="5">
        <v>-1870.49</v>
      </c>
      <c r="O2150" s="5">
        <v>-842.38</v>
      </c>
      <c r="P2150" s="5">
        <f>Table1[[#This Row],[Net Sales]]+(Table1[[#This Row],[Cost of Goods Sold]]+Table1[[#This Row],[Distribution]]+Table1[[#This Row],[Warehousing]])</f>
        <v>14491.960000000006</v>
      </c>
      <c r="Q2150" s="12">
        <f>Table1[[#This Row],[PROFIT]]/Table1[[#This Row],[Net Sales]]</f>
        <v>0.29949182140384611</v>
      </c>
      <c r="R2150" s="14">
        <f>ABS(Table1[[#This Row],[Distribution]])+ABS(Table1[[#This Row],[Warehousing]])</f>
        <v>2712.87</v>
      </c>
      <c r="S2150" s="12">
        <f>ABS(Table1[[#This Row],[Discounts]]/Table1[[#This Row],[Gross Sales]])</f>
        <v>6.5714782205746058E-2</v>
      </c>
      <c r="T2150" s="17">
        <f>Table1[[#This Row],[logistics cost]]/Table1[[#This Row],[Net Sales]]</f>
        <v>5.6064354133730121E-2</v>
      </c>
      <c r="U2150" s="1">
        <f>Table1[[#This Row],[PROFIT]]/Table1[[#This Row],[Volume]]</f>
        <v>134.30917516218727</v>
      </c>
      <c r="V2150" s="1">
        <f>ABS(Table1[[#This Row],[Discounts]])</f>
        <v>3403.5</v>
      </c>
    </row>
    <row r="2151" spans="1:22" ht="21.75" customHeight="1" x14ac:dyDescent="0.3">
      <c r="A2151" s="1">
        <v>1110010</v>
      </c>
      <c r="B2151" s="1" t="s">
        <v>15</v>
      </c>
      <c r="C2151" s="1">
        <v>202410</v>
      </c>
      <c r="D2151" s="1" t="s">
        <v>16</v>
      </c>
      <c r="E2151" s="1" t="s">
        <v>17</v>
      </c>
      <c r="F2151" s="1" t="s">
        <v>18</v>
      </c>
      <c r="G2151" s="1" t="s">
        <v>36</v>
      </c>
      <c r="H2151" s="1" t="s">
        <v>37</v>
      </c>
      <c r="I2151" s="5">
        <v>164.4</v>
      </c>
      <c r="J2151" s="5">
        <v>69048</v>
      </c>
      <c r="K2151" s="5">
        <v>-6029.58</v>
      </c>
      <c r="L2151" s="5">
        <v>63018.42</v>
      </c>
      <c r="M2151" s="5">
        <v>-40608.730000000003</v>
      </c>
      <c r="N2151" s="5">
        <v>-2087.1999999999998</v>
      </c>
      <c r="O2151" s="5">
        <v>-641.98</v>
      </c>
      <c r="P2151" s="5">
        <f>Table1[[#This Row],[Net Sales]]+(Table1[[#This Row],[Cost of Goods Sold]]+Table1[[#This Row],[Distribution]]+Table1[[#This Row],[Warehousing]])</f>
        <v>19680.509999999995</v>
      </c>
      <c r="Q2151" s="12">
        <f>Table1[[#This Row],[PROFIT]]/Table1[[#This Row],[Net Sales]]</f>
        <v>0.31229773770906977</v>
      </c>
      <c r="R2151" s="14">
        <f>ABS(Table1[[#This Row],[Distribution]])+ABS(Table1[[#This Row],[Warehousing]])</f>
        <v>2729.18</v>
      </c>
      <c r="S2151" s="12">
        <f>ABS(Table1[[#This Row],[Discounts]]/Table1[[#This Row],[Gross Sales]])</f>
        <v>8.7324469933958981E-2</v>
      </c>
      <c r="T2151" s="17">
        <f>Table1[[#This Row],[logistics cost]]/Table1[[#This Row],[Net Sales]]</f>
        <v>4.3307655126866081E-2</v>
      </c>
      <c r="U2151" s="1">
        <f>Table1[[#This Row],[PROFIT]]/Table1[[#This Row],[Volume]]</f>
        <v>119.71113138686128</v>
      </c>
      <c r="V2151" s="1">
        <f>ABS(Table1[[#This Row],[Discounts]])</f>
        <v>6029.58</v>
      </c>
    </row>
    <row r="2152" spans="1:22" ht="21.75" customHeight="1" x14ac:dyDescent="0.3">
      <c r="A2152" s="1">
        <v>1110020</v>
      </c>
      <c r="B2152" s="1" t="s">
        <v>41</v>
      </c>
      <c r="C2152" s="1">
        <v>202507</v>
      </c>
      <c r="D2152" s="1" t="s">
        <v>16</v>
      </c>
      <c r="E2152" s="1" t="s">
        <v>28</v>
      </c>
      <c r="F2152" s="1" t="s">
        <v>29</v>
      </c>
      <c r="G2152" s="1" t="s">
        <v>43</v>
      </c>
      <c r="H2152" s="1" t="s">
        <v>31</v>
      </c>
      <c r="I2152" s="5">
        <v>55.7</v>
      </c>
      <c r="J2152" s="5">
        <v>25065</v>
      </c>
      <c r="K2152" s="5">
        <v>-872.99</v>
      </c>
      <c r="L2152" s="5">
        <v>24192.01</v>
      </c>
      <c r="M2152" s="5">
        <v>-15978.53</v>
      </c>
      <c r="N2152" s="5">
        <v>-802.22</v>
      </c>
      <c r="O2152" s="5">
        <v>-430.96</v>
      </c>
      <c r="P2152" s="5">
        <f>Table1[[#This Row],[Net Sales]]+(Table1[[#This Row],[Cost of Goods Sold]]+Table1[[#This Row],[Distribution]]+Table1[[#This Row],[Warehousing]])</f>
        <v>6980.2999999999993</v>
      </c>
      <c r="Q2152" s="12">
        <f>Table1[[#This Row],[PROFIT]]/Table1[[#This Row],[Net Sales]]</f>
        <v>0.28853741379901876</v>
      </c>
      <c r="R2152" s="14">
        <f>ABS(Table1[[#This Row],[Distribution]])+ABS(Table1[[#This Row],[Warehousing]])</f>
        <v>1233.18</v>
      </c>
      <c r="S2152" s="12">
        <f>ABS(Table1[[#This Row],[Discounts]]/Table1[[#This Row],[Gross Sales]])</f>
        <v>3.4829044484340717E-2</v>
      </c>
      <c r="T2152" s="17">
        <f>Table1[[#This Row],[logistics cost]]/Table1[[#This Row],[Net Sales]]</f>
        <v>5.0974681310068909E-2</v>
      </c>
      <c r="U2152" s="1">
        <f>Table1[[#This Row],[PROFIT]]/Table1[[#This Row],[Volume]]</f>
        <v>125.31956912028723</v>
      </c>
      <c r="V2152" s="1">
        <f>ABS(Table1[[#This Row],[Discounts]])</f>
        <v>872.99</v>
      </c>
    </row>
    <row r="2153" spans="1:22" ht="21.75" customHeight="1" x14ac:dyDescent="0.3">
      <c r="A2153" s="1">
        <v>1130010</v>
      </c>
      <c r="B2153" s="1" t="s">
        <v>26</v>
      </c>
      <c r="C2153" s="1">
        <v>202506</v>
      </c>
      <c r="D2153" s="1" t="s">
        <v>27</v>
      </c>
      <c r="E2153" s="1" t="s">
        <v>28</v>
      </c>
      <c r="F2153" s="1" t="s">
        <v>29</v>
      </c>
      <c r="G2153" s="1" t="s">
        <v>25</v>
      </c>
      <c r="H2153" s="1" t="s">
        <v>20</v>
      </c>
      <c r="I2153" s="5">
        <v>97.1</v>
      </c>
      <c r="J2153" s="5">
        <v>34956</v>
      </c>
      <c r="K2153" s="5">
        <v>-3134.06</v>
      </c>
      <c r="L2153" s="5">
        <v>31821.94</v>
      </c>
      <c r="M2153" s="5">
        <v>-20972.81</v>
      </c>
      <c r="N2153" s="5">
        <v>-1088.79</v>
      </c>
      <c r="O2153" s="5">
        <v>-603.72</v>
      </c>
      <c r="P2153" s="5">
        <f>Table1[[#This Row],[Net Sales]]+(Table1[[#This Row],[Cost of Goods Sold]]+Table1[[#This Row],[Distribution]]+Table1[[#This Row],[Warehousing]])</f>
        <v>9156.6199999999953</v>
      </c>
      <c r="Q2153" s="12">
        <f>Table1[[#This Row],[PROFIT]]/Table1[[#This Row],[Net Sales]]</f>
        <v>0.28774549886022022</v>
      </c>
      <c r="R2153" s="14">
        <f>ABS(Table1[[#This Row],[Distribution]])+ABS(Table1[[#This Row],[Warehousing]])</f>
        <v>1692.51</v>
      </c>
      <c r="S2153" s="12">
        <f>ABS(Table1[[#This Row],[Discounts]]/Table1[[#This Row],[Gross Sales]])</f>
        <v>8.9657283442041422E-2</v>
      </c>
      <c r="T2153" s="17">
        <f>Table1[[#This Row],[logistics cost]]/Table1[[#This Row],[Net Sales]]</f>
        <v>5.3186889297132736E-2</v>
      </c>
      <c r="U2153" s="1">
        <f>Table1[[#This Row],[PROFIT]]/Table1[[#This Row],[Volume]]</f>
        <v>94.300926879505624</v>
      </c>
      <c r="V2153" s="1">
        <f>ABS(Table1[[#This Row],[Discounts]])</f>
        <v>3134.06</v>
      </c>
    </row>
    <row r="2154" spans="1:22" ht="21.75" customHeight="1" x14ac:dyDescent="0.3">
      <c r="A2154" s="1">
        <v>1130010</v>
      </c>
      <c r="B2154" s="1" t="s">
        <v>26</v>
      </c>
      <c r="C2154" s="1">
        <v>202507</v>
      </c>
      <c r="D2154" s="1" t="s">
        <v>27</v>
      </c>
      <c r="E2154" s="1" t="s">
        <v>28</v>
      </c>
      <c r="F2154" s="1" t="s">
        <v>29</v>
      </c>
      <c r="G2154" s="1" t="s">
        <v>40</v>
      </c>
      <c r="H2154" s="1" t="s">
        <v>34</v>
      </c>
      <c r="I2154" s="5">
        <v>289.8</v>
      </c>
      <c r="J2154" s="5">
        <v>104328</v>
      </c>
      <c r="K2154" s="5">
        <v>-7781.8</v>
      </c>
      <c r="L2154" s="5">
        <v>96546.2</v>
      </c>
      <c r="M2154" s="5">
        <v>-64520.19</v>
      </c>
      <c r="N2154" s="5">
        <v>-2104.0700000000002</v>
      </c>
      <c r="O2154" s="5">
        <v>-1605.24</v>
      </c>
      <c r="P2154" s="5">
        <f>Table1[[#This Row],[Net Sales]]+(Table1[[#This Row],[Cost of Goods Sold]]+Table1[[#This Row],[Distribution]]+Table1[[#This Row],[Warehousing]])</f>
        <v>28316.699999999983</v>
      </c>
      <c r="Q2154" s="12">
        <f>Table1[[#This Row],[PROFIT]]/Table1[[#This Row],[Net Sales]]</f>
        <v>0.29329688791480124</v>
      </c>
      <c r="R2154" s="14">
        <f>ABS(Table1[[#This Row],[Distribution]])+ABS(Table1[[#This Row],[Warehousing]])</f>
        <v>3709.3100000000004</v>
      </c>
      <c r="S2154" s="12">
        <f>ABS(Table1[[#This Row],[Discounts]]/Table1[[#This Row],[Gross Sales]])</f>
        <v>7.4589755386856832E-2</v>
      </c>
      <c r="T2154" s="17">
        <f>Table1[[#This Row],[logistics cost]]/Table1[[#This Row],[Net Sales]]</f>
        <v>3.84200517472464E-2</v>
      </c>
      <c r="U2154" s="1">
        <f>Table1[[#This Row],[PROFIT]]/Table1[[#This Row],[Volume]]</f>
        <v>97.711180124223532</v>
      </c>
      <c r="V2154" s="1">
        <f>ABS(Table1[[#This Row],[Discounts]])</f>
        <v>7781.8</v>
      </c>
    </row>
    <row r="2155" spans="1:22" ht="21.75" customHeight="1" x14ac:dyDescent="0.3">
      <c r="A2155" s="1">
        <v>1120020</v>
      </c>
      <c r="B2155" s="1" t="s">
        <v>21</v>
      </c>
      <c r="C2155" s="1">
        <v>202403</v>
      </c>
      <c r="D2155" s="1" t="s">
        <v>22</v>
      </c>
      <c r="E2155" s="1" t="s">
        <v>23</v>
      </c>
      <c r="F2155" s="1" t="s">
        <v>24</v>
      </c>
      <c r="G2155" s="1" t="s">
        <v>35</v>
      </c>
      <c r="H2155" s="1" t="s">
        <v>31</v>
      </c>
      <c r="I2155" s="5">
        <v>61.2</v>
      </c>
      <c r="J2155" s="5">
        <v>23256</v>
      </c>
      <c r="K2155" s="5">
        <v>-552.71</v>
      </c>
      <c r="L2155" s="5">
        <v>22703.29</v>
      </c>
      <c r="M2155" s="5">
        <v>-14127.18</v>
      </c>
      <c r="N2155" s="5">
        <v>-548.44000000000005</v>
      </c>
      <c r="O2155" s="5">
        <v>-299.35000000000002</v>
      </c>
      <c r="P2155" s="5">
        <f>Table1[[#This Row],[Net Sales]]+(Table1[[#This Row],[Cost of Goods Sold]]+Table1[[#This Row],[Distribution]]+Table1[[#This Row],[Warehousing]])</f>
        <v>7728.32</v>
      </c>
      <c r="Q2155" s="12">
        <f>Table1[[#This Row],[PROFIT]]/Table1[[#This Row],[Net Sales]]</f>
        <v>0.34040528927745711</v>
      </c>
      <c r="R2155" s="14">
        <f>ABS(Table1[[#This Row],[Distribution]])+ABS(Table1[[#This Row],[Warehousing]])</f>
        <v>847.79000000000008</v>
      </c>
      <c r="S2155" s="12">
        <f>ABS(Table1[[#This Row],[Discounts]]/Table1[[#This Row],[Gross Sales]])</f>
        <v>2.3766339869281047E-2</v>
      </c>
      <c r="T2155" s="17">
        <f>Table1[[#This Row],[logistics cost]]/Table1[[#This Row],[Net Sales]]</f>
        <v>3.7342164946137762E-2</v>
      </c>
      <c r="U2155" s="1">
        <f>Table1[[#This Row],[PROFIT]]/Table1[[#This Row],[Volume]]</f>
        <v>126.2797385620915</v>
      </c>
      <c r="V2155" s="1">
        <f>ABS(Table1[[#This Row],[Discounts]])</f>
        <v>552.71</v>
      </c>
    </row>
    <row r="2156" spans="1:22" ht="21.75" customHeight="1" x14ac:dyDescent="0.3">
      <c r="A2156" s="1">
        <v>1110020</v>
      </c>
      <c r="B2156" s="1" t="s">
        <v>41</v>
      </c>
      <c r="C2156" s="1">
        <v>202402</v>
      </c>
      <c r="D2156" s="1" t="s">
        <v>16</v>
      </c>
      <c r="E2156" s="1" t="s">
        <v>28</v>
      </c>
      <c r="F2156" s="1" t="s">
        <v>29</v>
      </c>
      <c r="G2156" s="1" t="s">
        <v>39</v>
      </c>
      <c r="H2156" s="1" t="s">
        <v>37</v>
      </c>
      <c r="I2156" s="5">
        <v>90.8</v>
      </c>
      <c r="J2156" s="5">
        <v>40860</v>
      </c>
      <c r="K2156" s="5">
        <v>-4600.95</v>
      </c>
      <c r="L2156" s="5">
        <v>36259.050000000003</v>
      </c>
      <c r="M2156" s="5">
        <v>-23806.61</v>
      </c>
      <c r="N2156" s="5">
        <v>-928.47</v>
      </c>
      <c r="O2156" s="5">
        <v>-504.31</v>
      </c>
      <c r="P2156" s="5">
        <f>Table1[[#This Row],[Net Sales]]+(Table1[[#This Row],[Cost of Goods Sold]]+Table1[[#This Row],[Distribution]]+Table1[[#This Row],[Warehousing]])</f>
        <v>11019.66</v>
      </c>
      <c r="Q2156" s="12">
        <f>Table1[[#This Row],[PROFIT]]/Table1[[#This Row],[Net Sales]]</f>
        <v>0.30391474680114339</v>
      </c>
      <c r="R2156" s="14">
        <f>ABS(Table1[[#This Row],[Distribution]])+ABS(Table1[[#This Row],[Warehousing]])</f>
        <v>1432.78</v>
      </c>
      <c r="S2156" s="12">
        <f>ABS(Table1[[#This Row],[Discounts]]/Table1[[#This Row],[Gross Sales]])</f>
        <v>0.11260279001468429</v>
      </c>
      <c r="T2156" s="17">
        <f>Table1[[#This Row],[logistics cost]]/Table1[[#This Row],[Net Sales]]</f>
        <v>3.9515100368046042E-2</v>
      </c>
      <c r="U2156" s="1">
        <f>Table1[[#This Row],[PROFIT]]/Table1[[#This Row],[Volume]]</f>
        <v>121.36189427312776</v>
      </c>
      <c r="V2156" s="1">
        <f>ABS(Table1[[#This Row],[Discounts]])</f>
        <v>4600.95</v>
      </c>
    </row>
    <row r="2157" spans="1:22" ht="21.75" customHeight="1" x14ac:dyDescent="0.3">
      <c r="A2157" s="1">
        <v>1110020</v>
      </c>
      <c r="B2157" s="1" t="s">
        <v>41</v>
      </c>
      <c r="C2157" s="1">
        <v>202512</v>
      </c>
      <c r="D2157" s="1" t="s">
        <v>16</v>
      </c>
      <c r="E2157" s="1" t="s">
        <v>28</v>
      </c>
      <c r="F2157" s="1" t="s">
        <v>29</v>
      </c>
      <c r="G2157" s="1" t="s">
        <v>35</v>
      </c>
      <c r="H2157" s="1" t="s">
        <v>31</v>
      </c>
      <c r="I2157" s="5">
        <v>105.9</v>
      </c>
      <c r="J2157" s="5">
        <v>47655</v>
      </c>
      <c r="K2157" s="5">
        <v>-1832.13</v>
      </c>
      <c r="L2157" s="5">
        <v>45822.87</v>
      </c>
      <c r="M2157" s="5">
        <v>-28848.66</v>
      </c>
      <c r="N2157" s="5">
        <v>-1100.7</v>
      </c>
      <c r="O2157" s="5">
        <v>-696.65</v>
      </c>
      <c r="P2157" s="5">
        <f>Table1[[#This Row],[Net Sales]]+(Table1[[#This Row],[Cost of Goods Sold]]+Table1[[#This Row],[Distribution]]+Table1[[#This Row],[Warehousing]])</f>
        <v>15176.86</v>
      </c>
      <c r="Q2157" s="12">
        <f>Table1[[#This Row],[PROFIT]]/Table1[[#This Row],[Net Sales]]</f>
        <v>0.33120710247961332</v>
      </c>
      <c r="R2157" s="14">
        <f>ABS(Table1[[#This Row],[Distribution]])+ABS(Table1[[#This Row],[Warehousing]])</f>
        <v>1797.35</v>
      </c>
      <c r="S2157" s="12">
        <f>ABS(Table1[[#This Row],[Discounts]]/Table1[[#This Row],[Gross Sales]])</f>
        <v>3.8445703493862136E-2</v>
      </c>
      <c r="T2157" s="17">
        <f>Table1[[#This Row],[logistics cost]]/Table1[[#This Row],[Net Sales]]</f>
        <v>3.9223863542375233E-2</v>
      </c>
      <c r="U2157" s="1">
        <f>Table1[[#This Row],[PROFIT]]/Table1[[#This Row],[Volume]]</f>
        <v>143.31312559017942</v>
      </c>
      <c r="V2157" s="1">
        <f>ABS(Table1[[#This Row],[Discounts]])</f>
        <v>1832.13</v>
      </c>
    </row>
    <row r="2158" spans="1:22" ht="21.75" customHeight="1" x14ac:dyDescent="0.3">
      <c r="A2158" s="1">
        <v>1110020</v>
      </c>
      <c r="B2158" s="1" t="s">
        <v>41</v>
      </c>
      <c r="C2158" s="1">
        <v>202405</v>
      </c>
      <c r="D2158" s="1" t="s">
        <v>16</v>
      </c>
      <c r="E2158" s="1" t="s">
        <v>28</v>
      </c>
      <c r="F2158" s="1" t="s">
        <v>29</v>
      </c>
      <c r="G2158" s="1" t="s">
        <v>36</v>
      </c>
      <c r="H2158" s="1" t="s">
        <v>37</v>
      </c>
      <c r="I2158" s="5">
        <v>54.1</v>
      </c>
      <c r="J2158" s="5">
        <v>24345</v>
      </c>
      <c r="K2158" s="5">
        <v>-2269.14</v>
      </c>
      <c r="L2158" s="5">
        <v>22075.86</v>
      </c>
      <c r="M2158" s="5">
        <v>-14446.82</v>
      </c>
      <c r="N2158" s="5">
        <v>-489.12</v>
      </c>
      <c r="O2158" s="5">
        <v>-265.88</v>
      </c>
      <c r="P2158" s="5">
        <f>Table1[[#This Row],[Net Sales]]+(Table1[[#This Row],[Cost of Goods Sold]]+Table1[[#This Row],[Distribution]]+Table1[[#This Row],[Warehousing]])</f>
        <v>6874.0400000000009</v>
      </c>
      <c r="Q2158" s="12">
        <f>Table1[[#This Row],[PROFIT]]/Table1[[#This Row],[Net Sales]]</f>
        <v>0.31138265961099593</v>
      </c>
      <c r="R2158" s="14">
        <f>ABS(Table1[[#This Row],[Distribution]])+ABS(Table1[[#This Row],[Warehousing]])</f>
        <v>755</v>
      </c>
      <c r="S2158" s="12">
        <f>ABS(Table1[[#This Row],[Discounts]]/Table1[[#This Row],[Gross Sales]])</f>
        <v>9.320764017252002E-2</v>
      </c>
      <c r="T2158" s="17">
        <f>Table1[[#This Row],[logistics cost]]/Table1[[#This Row],[Net Sales]]</f>
        <v>3.4200253127171489E-2</v>
      </c>
      <c r="U2158" s="1">
        <f>Table1[[#This Row],[PROFIT]]/Table1[[#This Row],[Volume]]</f>
        <v>127.06173752310538</v>
      </c>
      <c r="V2158" s="1">
        <f>ABS(Table1[[#This Row],[Discounts]])</f>
        <v>2269.14</v>
      </c>
    </row>
    <row r="2159" spans="1:22" ht="21.75" customHeight="1" x14ac:dyDescent="0.3">
      <c r="A2159" s="1">
        <v>1110010</v>
      </c>
      <c r="B2159" s="1" t="s">
        <v>15</v>
      </c>
      <c r="C2159" s="1">
        <v>202408</v>
      </c>
      <c r="D2159" s="1" t="s">
        <v>16</v>
      </c>
      <c r="E2159" s="1" t="s">
        <v>17</v>
      </c>
      <c r="F2159" s="1" t="s">
        <v>18</v>
      </c>
      <c r="G2159" s="1" t="s">
        <v>36</v>
      </c>
      <c r="H2159" s="1" t="s">
        <v>37</v>
      </c>
      <c r="I2159" s="5">
        <v>99.3</v>
      </c>
      <c r="J2159" s="5">
        <v>41706</v>
      </c>
      <c r="K2159" s="5">
        <v>-4017.61</v>
      </c>
      <c r="L2159" s="5">
        <v>37688.39</v>
      </c>
      <c r="M2159" s="5">
        <v>-24363.98</v>
      </c>
      <c r="N2159" s="5">
        <v>-1307.08</v>
      </c>
      <c r="O2159" s="5">
        <v>-423.19</v>
      </c>
      <c r="P2159" s="5">
        <f>Table1[[#This Row],[Net Sales]]+(Table1[[#This Row],[Cost of Goods Sold]]+Table1[[#This Row],[Distribution]]+Table1[[#This Row],[Warehousing]])</f>
        <v>11594.140000000003</v>
      </c>
      <c r="Q2159" s="12">
        <f>Table1[[#This Row],[PROFIT]]/Table1[[#This Row],[Net Sales]]</f>
        <v>0.30763160750565366</v>
      </c>
      <c r="R2159" s="14">
        <f>ABS(Table1[[#This Row],[Distribution]])+ABS(Table1[[#This Row],[Warehousing]])</f>
        <v>1730.27</v>
      </c>
      <c r="S2159" s="12">
        <f>ABS(Table1[[#This Row],[Discounts]]/Table1[[#This Row],[Gross Sales]])</f>
        <v>9.6331702872488378E-2</v>
      </c>
      <c r="T2159" s="17">
        <f>Table1[[#This Row],[logistics cost]]/Table1[[#This Row],[Net Sales]]</f>
        <v>4.5909894267173526E-2</v>
      </c>
      <c r="U2159" s="1">
        <f>Table1[[#This Row],[PROFIT]]/Table1[[#This Row],[Volume]]</f>
        <v>116.7587109768379</v>
      </c>
      <c r="V2159" s="1">
        <f>ABS(Table1[[#This Row],[Discounts]])</f>
        <v>4017.61</v>
      </c>
    </row>
    <row r="2160" spans="1:22" ht="21.75" customHeight="1" x14ac:dyDescent="0.3">
      <c r="A2160" s="1">
        <v>1120020</v>
      </c>
      <c r="B2160" s="1" t="s">
        <v>21</v>
      </c>
      <c r="C2160" s="1">
        <v>202401</v>
      </c>
      <c r="D2160" s="1" t="s">
        <v>22</v>
      </c>
      <c r="E2160" s="1" t="s">
        <v>23</v>
      </c>
      <c r="F2160" s="1" t="s">
        <v>24</v>
      </c>
      <c r="G2160" s="1" t="s">
        <v>35</v>
      </c>
      <c r="H2160" s="1" t="s">
        <v>31</v>
      </c>
      <c r="I2160" s="5">
        <v>58.1</v>
      </c>
      <c r="J2160" s="5">
        <v>22078</v>
      </c>
      <c r="K2160" s="5">
        <v>-630.04999999999995</v>
      </c>
      <c r="L2160" s="5">
        <v>21447.95</v>
      </c>
      <c r="M2160" s="5">
        <v>-14296.22</v>
      </c>
      <c r="N2160" s="5">
        <v>-690.48</v>
      </c>
      <c r="O2160" s="5">
        <v>-288.98</v>
      </c>
      <c r="P2160" s="5">
        <f>Table1[[#This Row],[Net Sales]]+(Table1[[#This Row],[Cost of Goods Sold]]+Table1[[#This Row],[Distribution]]+Table1[[#This Row],[Warehousing]])</f>
        <v>6172.2700000000023</v>
      </c>
      <c r="Q2160" s="12">
        <f>Table1[[#This Row],[PROFIT]]/Table1[[#This Row],[Net Sales]]</f>
        <v>0.28777901850759641</v>
      </c>
      <c r="R2160" s="14">
        <f>ABS(Table1[[#This Row],[Distribution]])+ABS(Table1[[#This Row],[Warehousing]])</f>
        <v>979.46</v>
      </c>
      <c r="S2160" s="12">
        <f>ABS(Table1[[#This Row],[Discounts]]/Table1[[#This Row],[Gross Sales]])</f>
        <v>2.8537458103089046E-2</v>
      </c>
      <c r="T2160" s="17">
        <f>Table1[[#This Row],[logistics cost]]/Table1[[#This Row],[Net Sales]]</f>
        <v>4.566683529195098E-2</v>
      </c>
      <c r="U2160" s="1">
        <f>Table1[[#This Row],[PROFIT]]/Table1[[#This Row],[Volume]]</f>
        <v>106.23528399311536</v>
      </c>
      <c r="V2160" s="1">
        <f>ABS(Table1[[#This Row],[Discounts]])</f>
        <v>630.04999999999995</v>
      </c>
    </row>
    <row r="2161" spans="1:22" ht="21.75" customHeight="1" x14ac:dyDescent="0.3">
      <c r="A2161" s="1">
        <v>1120010</v>
      </c>
      <c r="B2161" s="1" t="s">
        <v>32</v>
      </c>
      <c r="C2161" s="1">
        <v>202406</v>
      </c>
      <c r="D2161" s="1" t="s">
        <v>22</v>
      </c>
      <c r="E2161" s="1" t="s">
        <v>17</v>
      </c>
      <c r="F2161" s="1" t="s">
        <v>18</v>
      </c>
      <c r="G2161" s="1" t="s">
        <v>36</v>
      </c>
      <c r="H2161" s="1" t="s">
        <v>37</v>
      </c>
      <c r="I2161" s="5">
        <v>119.5</v>
      </c>
      <c r="J2161" s="5">
        <v>57360</v>
      </c>
      <c r="K2161" s="5">
        <v>-5438.18</v>
      </c>
      <c r="L2161" s="5">
        <v>51921.82</v>
      </c>
      <c r="M2161" s="5">
        <v>-32366.14</v>
      </c>
      <c r="N2161" s="5">
        <v>-2016.19</v>
      </c>
      <c r="O2161" s="5">
        <v>-609.05999999999995</v>
      </c>
      <c r="P2161" s="5">
        <f>Table1[[#This Row],[Net Sales]]+(Table1[[#This Row],[Cost of Goods Sold]]+Table1[[#This Row],[Distribution]]+Table1[[#This Row],[Warehousing]])</f>
        <v>16930.43</v>
      </c>
      <c r="Q2161" s="12">
        <f>Table1[[#This Row],[PROFIT]]/Table1[[#This Row],[Net Sales]]</f>
        <v>0.32607543418162155</v>
      </c>
      <c r="R2161" s="14">
        <f>ABS(Table1[[#This Row],[Distribution]])+ABS(Table1[[#This Row],[Warehousing]])</f>
        <v>2625.25</v>
      </c>
      <c r="S2161" s="12">
        <f>ABS(Table1[[#This Row],[Discounts]]/Table1[[#This Row],[Gross Sales]])</f>
        <v>9.480788005578801E-2</v>
      </c>
      <c r="T2161" s="17">
        <f>Table1[[#This Row],[logistics cost]]/Table1[[#This Row],[Net Sales]]</f>
        <v>5.0561594335483614E-2</v>
      </c>
      <c r="U2161" s="1">
        <f>Table1[[#This Row],[PROFIT]]/Table1[[#This Row],[Volume]]</f>
        <v>141.67723849372385</v>
      </c>
      <c r="V2161" s="1">
        <f>ABS(Table1[[#This Row],[Discounts]])</f>
        <v>5438.18</v>
      </c>
    </row>
    <row r="2162" spans="1:22" ht="21.75" customHeight="1" x14ac:dyDescent="0.3">
      <c r="A2162" s="1">
        <v>1110020</v>
      </c>
      <c r="B2162" s="1" t="s">
        <v>41</v>
      </c>
      <c r="C2162" s="1">
        <v>202406</v>
      </c>
      <c r="D2162" s="1" t="s">
        <v>16</v>
      </c>
      <c r="E2162" s="1" t="s">
        <v>28</v>
      </c>
      <c r="F2162" s="1" t="s">
        <v>29</v>
      </c>
      <c r="G2162" s="1" t="s">
        <v>40</v>
      </c>
      <c r="H2162" s="1" t="s">
        <v>34</v>
      </c>
      <c r="I2162" s="5">
        <v>108.7</v>
      </c>
      <c r="J2162" s="5">
        <v>48915</v>
      </c>
      <c r="K2162" s="5">
        <v>-3742.17</v>
      </c>
      <c r="L2162" s="5">
        <v>45172.83</v>
      </c>
      <c r="M2162" s="5">
        <v>-29949.78</v>
      </c>
      <c r="N2162" s="5">
        <v>-1762.43</v>
      </c>
      <c r="O2162" s="5">
        <v>-511.27</v>
      </c>
      <c r="P2162" s="5">
        <f>Table1[[#This Row],[Net Sales]]+(Table1[[#This Row],[Cost of Goods Sold]]+Table1[[#This Row],[Distribution]]+Table1[[#This Row],[Warehousing]])</f>
        <v>12949.350000000002</v>
      </c>
      <c r="Q2162" s="12">
        <f>Table1[[#This Row],[PROFIT]]/Table1[[#This Row],[Net Sales]]</f>
        <v>0.28666235876742729</v>
      </c>
      <c r="R2162" s="14">
        <f>ABS(Table1[[#This Row],[Distribution]])+ABS(Table1[[#This Row],[Warehousing]])</f>
        <v>2273.6999999999998</v>
      </c>
      <c r="S2162" s="12">
        <f>ABS(Table1[[#This Row],[Discounts]]/Table1[[#This Row],[Gross Sales]])</f>
        <v>7.6503526525605645E-2</v>
      </c>
      <c r="T2162" s="17">
        <f>Table1[[#This Row],[logistics cost]]/Table1[[#This Row],[Net Sales]]</f>
        <v>5.0333353035441876E-2</v>
      </c>
      <c r="U2162" s="1">
        <f>Table1[[#This Row],[PROFIT]]/Table1[[#This Row],[Volume]]</f>
        <v>119.12925482980683</v>
      </c>
      <c r="V2162" s="1">
        <f>ABS(Table1[[#This Row],[Discounts]])</f>
        <v>3742.17</v>
      </c>
    </row>
    <row r="2163" spans="1:22" ht="21.75" customHeight="1" x14ac:dyDescent="0.3">
      <c r="A2163" s="1">
        <v>1110020</v>
      </c>
      <c r="B2163" s="1" t="s">
        <v>41</v>
      </c>
      <c r="C2163" s="1">
        <v>202403</v>
      </c>
      <c r="D2163" s="1" t="s">
        <v>16</v>
      </c>
      <c r="E2163" s="1" t="s">
        <v>28</v>
      </c>
      <c r="F2163" s="1" t="s">
        <v>29</v>
      </c>
      <c r="G2163" s="1" t="s">
        <v>40</v>
      </c>
      <c r="H2163" s="1" t="s">
        <v>34</v>
      </c>
      <c r="I2163" s="5">
        <v>286.60000000000002</v>
      </c>
      <c r="J2163" s="5">
        <v>128970</v>
      </c>
      <c r="K2163" s="5">
        <v>-12121.46</v>
      </c>
      <c r="L2163" s="5">
        <v>116848.54</v>
      </c>
      <c r="M2163" s="5">
        <v>-78121.42</v>
      </c>
      <c r="N2163" s="5">
        <v>-4199.92</v>
      </c>
      <c r="O2163" s="5">
        <v>-2240.3000000000002</v>
      </c>
      <c r="P2163" s="5">
        <f>Table1[[#This Row],[Net Sales]]+(Table1[[#This Row],[Cost of Goods Sold]]+Table1[[#This Row],[Distribution]]+Table1[[#This Row],[Warehousing]])</f>
        <v>32286.899999999994</v>
      </c>
      <c r="Q2163" s="12">
        <f>Table1[[#This Row],[PROFIT]]/Table1[[#This Row],[Net Sales]]</f>
        <v>0.2763141071339017</v>
      </c>
      <c r="R2163" s="14">
        <f>ABS(Table1[[#This Row],[Distribution]])+ABS(Table1[[#This Row],[Warehousing]])</f>
        <v>6440.22</v>
      </c>
      <c r="S2163" s="12">
        <f>ABS(Table1[[#This Row],[Discounts]]/Table1[[#This Row],[Gross Sales]])</f>
        <v>9.3986663565170186E-2</v>
      </c>
      <c r="T2163" s="17">
        <f>Table1[[#This Row],[logistics cost]]/Table1[[#This Row],[Net Sales]]</f>
        <v>5.5115964649622498E-2</v>
      </c>
      <c r="U2163" s="1">
        <f>Table1[[#This Row],[PROFIT]]/Table1[[#This Row],[Volume]]</f>
        <v>112.65491974877875</v>
      </c>
      <c r="V2163" s="1">
        <f>ABS(Table1[[#This Row],[Discounts]])</f>
        <v>12121.46</v>
      </c>
    </row>
    <row r="2164" spans="1:22" ht="21.75" customHeight="1" x14ac:dyDescent="0.3">
      <c r="A2164" s="1">
        <v>1110010</v>
      </c>
      <c r="B2164" s="1" t="s">
        <v>15</v>
      </c>
      <c r="C2164" s="1">
        <v>202511</v>
      </c>
      <c r="D2164" s="1" t="s">
        <v>16</v>
      </c>
      <c r="E2164" s="1" t="s">
        <v>17</v>
      </c>
      <c r="F2164" s="1" t="s">
        <v>18</v>
      </c>
      <c r="G2164" s="1" t="s">
        <v>42</v>
      </c>
      <c r="H2164" s="1" t="s">
        <v>20</v>
      </c>
      <c r="I2164" s="5">
        <v>27.9</v>
      </c>
      <c r="J2164" s="5">
        <v>11718</v>
      </c>
      <c r="K2164" s="5">
        <v>-760.52</v>
      </c>
      <c r="L2164" s="5">
        <v>10957.48</v>
      </c>
      <c r="M2164" s="5">
        <v>-7317.67</v>
      </c>
      <c r="N2164" s="5">
        <v>-283.29000000000002</v>
      </c>
      <c r="O2164" s="5">
        <v>-206.12</v>
      </c>
      <c r="P2164" s="5">
        <f>Table1[[#This Row],[Net Sales]]+(Table1[[#This Row],[Cost of Goods Sold]]+Table1[[#This Row],[Distribution]]+Table1[[#This Row],[Warehousing]])</f>
        <v>3150.3999999999996</v>
      </c>
      <c r="Q2164" s="12">
        <f>Table1[[#This Row],[PROFIT]]/Table1[[#This Row],[Net Sales]]</f>
        <v>0.28751136210150507</v>
      </c>
      <c r="R2164" s="14">
        <f>ABS(Table1[[#This Row],[Distribution]])+ABS(Table1[[#This Row],[Warehousing]])</f>
        <v>489.41</v>
      </c>
      <c r="S2164" s="12">
        <f>ABS(Table1[[#This Row],[Discounts]]/Table1[[#This Row],[Gross Sales]])</f>
        <v>6.4901860385731355E-2</v>
      </c>
      <c r="T2164" s="17">
        <f>Table1[[#This Row],[logistics cost]]/Table1[[#This Row],[Net Sales]]</f>
        <v>4.4664466647440837E-2</v>
      </c>
      <c r="U2164" s="1">
        <f>Table1[[#This Row],[PROFIT]]/Table1[[#This Row],[Volume]]</f>
        <v>112.91756272401433</v>
      </c>
      <c r="V2164" s="1">
        <f>ABS(Table1[[#This Row],[Discounts]])</f>
        <v>760.52</v>
      </c>
    </row>
    <row r="2165" spans="1:22" ht="21.75" customHeight="1" x14ac:dyDescent="0.3">
      <c r="A2165" s="1">
        <v>1110010</v>
      </c>
      <c r="B2165" s="1" t="s">
        <v>15</v>
      </c>
      <c r="C2165" s="1">
        <v>202502</v>
      </c>
      <c r="D2165" s="1" t="s">
        <v>16</v>
      </c>
      <c r="E2165" s="1" t="s">
        <v>17</v>
      </c>
      <c r="F2165" s="1" t="s">
        <v>18</v>
      </c>
      <c r="G2165" s="1" t="s">
        <v>43</v>
      </c>
      <c r="H2165" s="1" t="s">
        <v>31</v>
      </c>
      <c r="I2165" s="5">
        <v>110.8</v>
      </c>
      <c r="J2165" s="5">
        <v>46536</v>
      </c>
      <c r="K2165" s="5">
        <v>-1171.72</v>
      </c>
      <c r="L2165" s="5">
        <v>45364.28</v>
      </c>
      <c r="M2165" s="5">
        <v>-30529.52</v>
      </c>
      <c r="N2165" s="5">
        <v>-1326.97</v>
      </c>
      <c r="O2165" s="5">
        <v>-805.75</v>
      </c>
      <c r="P2165" s="5">
        <f>Table1[[#This Row],[Net Sales]]+(Table1[[#This Row],[Cost of Goods Sold]]+Table1[[#This Row],[Distribution]]+Table1[[#This Row],[Warehousing]])</f>
        <v>12702.039999999997</v>
      </c>
      <c r="Q2165" s="12">
        <f>Table1[[#This Row],[PROFIT]]/Table1[[#This Row],[Net Sales]]</f>
        <v>0.28000091702105706</v>
      </c>
      <c r="R2165" s="14">
        <f>ABS(Table1[[#This Row],[Distribution]])+ABS(Table1[[#This Row],[Warehousing]])</f>
        <v>2132.7200000000003</v>
      </c>
      <c r="S2165" s="12">
        <f>ABS(Table1[[#This Row],[Discounts]]/Table1[[#This Row],[Gross Sales]])</f>
        <v>2.5178786315970432E-2</v>
      </c>
      <c r="T2165" s="17">
        <f>Table1[[#This Row],[logistics cost]]/Table1[[#This Row],[Net Sales]]</f>
        <v>4.7013200694467107E-2</v>
      </c>
      <c r="U2165" s="1">
        <f>Table1[[#This Row],[PROFIT]]/Table1[[#This Row],[Volume]]</f>
        <v>114.63935018050539</v>
      </c>
      <c r="V2165" s="1">
        <f>ABS(Table1[[#This Row],[Discounts]])</f>
        <v>1171.72</v>
      </c>
    </row>
    <row r="2166" spans="1:22" ht="21.75" customHeight="1" x14ac:dyDescent="0.3">
      <c r="A2166" s="1">
        <v>1110010</v>
      </c>
      <c r="B2166" s="1" t="s">
        <v>15</v>
      </c>
      <c r="C2166" s="1">
        <v>202509</v>
      </c>
      <c r="D2166" s="1" t="s">
        <v>16</v>
      </c>
      <c r="E2166" s="1" t="s">
        <v>17</v>
      </c>
      <c r="F2166" s="1" t="s">
        <v>18</v>
      </c>
      <c r="G2166" s="1" t="s">
        <v>43</v>
      </c>
      <c r="H2166" s="1" t="s">
        <v>31</v>
      </c>
      <c r="I2166" s="5">
        <v>86</v>
      </c>
      <c r="J2166" s="5">
        <v>36120</v>
      </c>
      <c r="K2166" s="5">
        <v>-954.37</v>
      </c>
      <c r="L2166" s="5">
        <v>35165.629999999997</v>
      </c>
      <c r="M2166" s="5">
        <v>-22352.22</v>
      </c>
      <c r="N2166" s="5">
        <v>-777.77</v>
      </c>
      <c r="O2166" s="5">
        <v>-628.29</v>
      </c>
      <c r="P2166" s="5">
        <f>Table1[[#This Row],[Net Sales]]+(Table1[[#This Row],[Cost of Goods Sold]]+Table1[[#This Row],[Distribution]]+Table1[[#This Row],[Warehousing]])</f>
        <v>11407.349999999995</v>
      </c>
      <c r="Q2166" s="12">
        <f>Table1[[#This Row],[PROFIT]]/Table1[[#This Row],[Net Sales]]</f>
        <v>0.32438918341573847</v>
      </c>
      <c r="R2166" s="14">
        <f>ABS(Table1[[#This Row],[Distribution]])+ABS(Table1[[#This Row],[Warehousing]])</f>
        <v>1406.06</v>
      </c>
      <c r="S2166" s="12">
        <f>ABS(Table1[[#This Row],[Discounts]]/Table1[[#This Row],[Gross Sales]])</f>
        <v>2.6422203765227022E-2</v>
      </c>
      <c r="T2166" s="17">
        <f>Table1[[#This Row],[logistics cost]]/Table1[[#This Row],[Net Sales]]</f>
        <v>3.9983927488288995E-2</v>
      </c>
      <c r="U2166" s="1">
        <f>Table1[[#This Row],[PROFIT]]/Table1[[#This Row],[Volume]]</f>
        <v>132.64360465116272</v>
      </c>
      <c r="V2166" s="1">
        <f>ABS(Table1[[#This Row],[Discounts]])</f>
        <v>954.37</v>
      </c>
    </row>
    <row r="2167" spans="1:22" ht="21.75" customHeight="1" x14ac:dyDescent="0.3">
      <c r="A2167" s="1">
        <v>1130010</v>
      </c>
      <c r="B2167" s="1" t="s">
        <v>26</v>
      </c>
      <c r="C2167" s="1">
        <v>202402</v>
      </c>
      <c r="D2167" s="1" t="s">
        <v>27</v>
      </c>
      <c r="E2167" s="1" t="s">
        <v>28</v>
      </c>
      <c r="F2167" s="1" t="s">
        <v>29</v>
      </c>
      <c r="G2167" s="1" t="s">
        <v>39</v>
      </c>
      <c r="H2167" s="1" t="s">
        <v>37</v>
      </c>
      <c r="I2167" s="5">
        <v>146.6</v>
      </c>
      <c r="J2167" s="5">
        <v>52776</v>
      </c>
      <c r="K2167" s="5">
        <v>-5572.76</v>
      </c>
      <c r="L2167" s="5">
        <v>47203.24</v>
      </c>
      <c r="M2167" s="5">
        <v>-29910.02</v>
      </c>
      <c r="N2167" s="5">
        <v>-1767.66</v>
      </c>
      <c r="O2167" s="5">
        <v>-680.06</v>
      </c>
      <c r="P2167" s="5">
        <f>Table1[[#This Row],[Net Sales]]+(Table1[[#This Row],[Cost of Goods Sold]]+Table1[[#This Row],[Distribution]]+Table1[[#This Row],[Warehousing]])</f>
        <v>14845.499999999996</v>
      </c>
      <c r="Q2167" s="12">
        <f>Table1[[#This Row],[PROFIT]]/Table1[[#This Row],[Net Sales]]</f>
        <v>0.31450171640760244</v>
      </c>
      <c r="R2167" s="14">
        <f>ABS(Table1[[#This Row],[Distribution]])+ABS(Table1[[#This Row],[Warehousing]])</f>
        <v>2447.7200000000003</v>
      </c>
      <c r="S2167" s="12">
        <f>ABS(Table1[[#This Row],[Discounts]]/Table1[[#This Row],[Gross Sales]])</f>
        <v>0.10559269364862817</v>
      </c>
      <c r="T2167" s="17">
        <f>Table1[[#This Row],[logistics cost]]/Table1[[#This Row],[Net Sales]]</f>
        <v>5.1854915043967331E-2</v>
      </c>
      <c r="U2167" s="1">
        <f>Table1[[#This Row],[PROFIT]]/Table1[[#This Row],[Volume]]</f>
        <v>101.26534788540243</v>
      </c>
      <c r="V2167" s="1">
        <f>ABS(Table1[[#This Row],[Discounts]])</f>
        <v>5572.76</v>
      </c>
    </row>
    <row r="2168" spans="1:22" ht="21.75" customHeight="1" x14ac:dyDescent="0.3">
      <c r="A2168" s="1">
        <v>1120020</v>
      </c>
      <c r="B2168" s="1" t="s">
        <v>21</v>
      </c>
      <c r="C2168" s="1">
        <v>202505</v>
      </c>
      <c r="D2168" s="1" t="s">
        <v>22</v>
      </c>
      <c r="E2168" s="1" t="s">
        <v>23</v>
      </c>
      <c r="F2168" s="1" t="s">
        <v>24</v>
      </c>
      <c r="G2168" s="1" t="s">
        <v>39</v>
      </c>
      <c r="H2168" s="1" t="s">
        <v>37</v>
      </c>
      <c r="I2168" s="5">
        <v>268.10000000000002</v>
      </c>
      <c r="J2168" s="5">
        <v>101878</v>
      </c>
      <c r="K2168" s="5">
        <v>-8411.41</v>
      </c>
      <c r="L2168" s="5">
        <v>93466.59</v>
      </c>
      <c r="M2168" s="5">
        <v>-58821.62</v>
      </c>
      <c r="N2168" s="5">
        <v>-2988.68</v>
      </c>
      <c r="O2168" s="5">
        <v>-1684.89</v>
      </c>
      <c r="P2168" s="5">
        <f>Table1[[#This Row],[Net Sales]]+(Table1[[#This Row],[Cost of Goods Sold]]+Table1[[#This Row],[Distribution]]+Table1[[#This Row],[Warehousing]])</f>
        <v>29971.399999999994</v>
      </c>
      <c r="Q2168" s="12">
        <f>Table1[[#This Row],[PROFIT]]/Table1[[#This Row],[Net Sales]]</f>
        <v>0.32066431438228349</v>
      </c>
      <c r="R2168" s="14">
        <f>ABS(Table1[[#This Row],[Distribution]])+ABS(Table1[[#This Row],[Warehousing]])</f>
        <v>4673.57</v>
      </c>
      <c r="S2168" s="12">
        <f>ABS(Table1[[#This Row],[Discounts]]/Table1[[#This Row],[Gross Sales]])</f>
        <v>8.2563556410608765E-2</v>
      </c>
      <c r="T2168" s="17">
        <f>Table1[[#This Row],[logistics cost]]/Table1[[#This Row],[Net Sales]]</f>
        <v>5.0002573111953691E-2</v>
      </c>
      <c r="U2168" s="1">
        <f>Table1[[#This Row],[PROFIT]]/Table1[[#This Row],[Volume]]</f>
        <v>111.79186870570679</v>
      </c>
      <c r="V2168" s="1">
        <f>ABS(Table1[[#This Row],[Discounts]])</f>
        <v>8411.41</v>
      </c>
    </row>
    <row r="2169" spans="1:22" ht="21.75" customHeight="1" x14ac:dyDescent="0.3">
      <c r="A2169" s="1">
        <v>1130010</v>
      </c>
      <c r="B2169" s="1" t="s">
        <v>26</v>
      </c>
      <c r="C2169" s="1">
        <v>202501</v>
      </c>
      <c r="D2169" s="1" t="s">
        <v>27</v>
      </c>
      <c r="E2169" s="1" t="s">
        <v>28</v>
      </c>
      <c r="F2169" s="1" t="s">
        <v>29</v>
      </c>
      <c r="G2169" s="1" t="s">
        <v>40</v>
      </c>
      <c r="H2169" s="1" t="s">
        <v>34</v>
      </c>
      <c r="I2169" s="5">
        <v>239.6</v>
      </c>
      <c r="J2169" s="5">
        <v>86256</v>
      </c>
      <c r="K2169" s="5">
        <v>-6766.99</v>
      </c>
      <c r="L2169" s="5">
        <v>79489.009999999995</v>
      </c>
      <c r="M2169" s="5">
        <v>-50498.04</v>
      </c>
      <c r="N2169" s="5">
        <v>-2396.0100000000002</v>
      </c>
      <c r="O2169" s="5">
        <v>-1382.71</v>
      </c>
      <c r="P2169" s="5">
        <f>Table1[[#This Row],[Net Sales]]+(Table1[[#This Row],[Cost of Goods Sold]]+Table1[[#This Row],[Distribution]]+Table1[[#This Row],[Warehousing]])</f>
        <v>25212.249999999993</v>
      </c>
      <c r="Q2169" s="12">
        <f>Table1[[#This Row],[PROFIT]]/Table1[[#This Row],[Net Sales]]</f>
        <v>0.3171790666407846</v>
      </c>
      <c r="R2169" s="14">
        <f>ABS(Table1[[#This Row],[Distribution]])+ABS(Table1[[#This Row],[Warehousing]])</f>
        <v>3778.7200000000003</v>
      </c>
      <c r="S2169" s="12">
        <f>ABS(Table1[[#This Row],[Discounts]]/Table1[[#This Row],[Gross Sales]])</f>
        <v>7.8452397514375813E-2</v>
      </c>
      <c r="T2169" s="17">
        <f>Table1[[#This Row],[logistics cost]]/Table1[[#This Row],[Net Sales]]</f>
        <v>4.7537640738008945E-2</v>
      </c>
      <c r="U2169" s="1">
        <f>Table1[[#This Row],[PROFIT]]/Table1[[#This Row],[Volume]]</f>
        <v>105.2264190317195</v>
      </c>
      <c r="V2169" s="1">
        <f>ABS(Table1[[#This Row],[Discounts]])</f>
        <v>6766.99</v>
      </c>
    </row>
    <row r="2170" spans="1:22" ht="21.75" customHeight="1" x14ac:dyDescent="0.3">
      <c r="A2170" s="1">
        <v>1110020</v>
      </c>
      <c r="B2170" s="1" t="s">
        <v>41</v>
      </c>
      <c r="C2170" s="1">
        <v>202509</v>
      </c>
      <c r="D2170" s="1" t="s">
        <v>16</v>
      </c>
      <c r="E2170" s="1" t="s">
        <v>28</v>
      </c>
      <c r="F2170" s="1" t="s">
        <v>29</v>
      </c>
      <c r="G2170" s="1" t="s">
        <v>30</v>
      </c>
      <c r="H2170" s="1" t="s">
        <v>31</v>
      </c>
      <c r="I2170" s="5">
        <v>30.6</v>
      </c>
      <c r="J2170" s="5">
        <v>13770</v>
      </c>
      <c r="K2170" s="5">
        <v>-433.32</v>
      </c>
      <c r="L2170" s="5">
        <v>13336.68</v>
      </c>
      <c r="M2170" s="5">
        <v>-9021.32</v>
      </c>
      <c r="N2170" s="5">
        <v>-478.63</v>
      </c>
      <c r="O2170" s="5">
        <v>-146.66999999999999</v>
      </c>
      <c r="P2170" s="5">
        <f>Table1[[#This Row],[Net Sales]]+(Table1[[#This Row],[Cost of Goods Sold]]+Table1[[#This Row],[Distribution]]+Table1[[#This Row],[Warehousing]])</f>
        <v>3690.0600000000013</v>
      </c>
      <c r="Q2170" s="12">
        <f>Table1[[#This Row],[PROFIT]]/Table1[[#This Row],[Net Sales]]</f>
        <v>0.27668505205193505</v>
      </c>
      <c r="R2170" s="14">
        <f>ABS(Table1[[#This Row],[Distribution]])+ABS(Table1[[#This Row],[Warehousing]])</f>
        <v>625.29999999999995</v>
      </c>
      <c r="S2170" s="12">
        <f>ABS(Table1[[#This Row],[Discounts]]/Table1[[#This Row],[Gross Sales]])</f>
        <v>3.1468409586056643E-2</v>
      </c>
      <c r="T2170" s="17">
        <f>Table1[[#This Row],[logistics cost]]/Table1[[#This Row],[Net Sales]]</f>
        <v>4.6885731681347978E-2</v>
      </c>
      <c r="U2170" s="1">
        <f>Table1[[#This Row],[PROFIT]]/Table1[[#This Row],[Volume]]</f>
        <v>120.5901960784314</v>
      </c>
      <c r="V2170" s="1">
        <f>ABS(Table1[[#This Row],[Discounts]])</f>
        <v>433.32</v>
      </c>
    </row>
    <row r="2171" spans="1:22" ht="21.75" customHeight="1" x14ac:dyDescent="0.3">
      <c r="A2171" s="1">
        <v>1110010</v>
      </c>
      <c r="B2171" s="1" t="s">
        <v>15</v>
      </c>
      <c r="C2171" s="1">
        <v>202404</v>
      </c>
      <c r="D2171" s="1" t="s">
        <v>16</v>
      </c>
      <c r="E2171" s="1" t="s">
        <v>17</v>
      </c>
      <c r="F2171" s="1" t="s">
        <v>18</v>
      </c>
      <c r="G2171" s="1" t="s">
        <v>25</v>
      </c>
      <c r="H2171" s="1" t="s">
        <v>20</v>
      </c>
      <c r="I2171" s="5">
        <v>68.400000000000006</v>
      </c>
      <c r="J2171" s="5">
        <v>28728</v>
      </c>
      <c r="K2171" s="5">
        <v>-2556.23</v>
      </c>
      <c r="L2171" s="5">
        <v>26171.77</v>
      </c>
      <c r="M2171" s="5">
        <v>-16292.39</v>
      </c>
      <c r="N2171" s="5">
        <v>-888.21</v>
      </c>
      <c r="O2171" s="5">
        <v>-518.86</v>
      </c>
      <c r="P2171" s="5">
        <f>Table1[[#This Row],[Net Sales]]+(Table1[[#This Row],[Cost of Goods Sold]]+Table1[[#This Row],[Distribution]]+Table1[[#This Row],[Warehousing]])</f>
        <v>8472.3100000000013</v>
      </c>
      <c r="Q2171" s="12">
        <f>Table1[[#This Row],[PROFIT]]/Table1[[#This Row],[Net Sales]]</f>
        <v>0.32371941217579098</v>
      </c>
      <c r="R2171" s="14">
        <f>ABS(Table1[[#This Row],[Distribution]])+ABS(Table1[[#This Row],[Warehousing]])</f>
        <v>1407.0700000000002</v>
      </c>
      <c r="S2171" s="12">
        <f>ABS(Table1[[#This Row],[Discounts]]/Table1[[#This Row],[Gross Sales]])</f>
        <v>8.898043720412141E-2</v>
      </c>
      <c r="T2171" s="17">
        <f>Table1[[#This Row],[logistics cost]]/Table1[[#This Row],[Net Sales]]</f>
        <v>5.3762890320371917E-2</v>
      </c>
      <c r="U2171" s="1">
        <f>Table1[[#This Row],[PROFIT]]/Table1[[#This Row],[Volume]]</f>
        <v>123.86418128654972</v>
      </c>
      <c r="V2171" s="1">
        <f>ABS(Table1[[#This Row],[Discounts]])</f>
        <v>2556.23</v>
      </c>
    </row>
    <row r="2172" spans="1:22" ht="21.75" customHeight="1" x14ac:dyDescent="0.3">
      <c r="A2172" s="1">
        <v>1130010</v>
      </c>
      <c r="B2172" s="1" t="s">
        <v>26</v>
      </c>
      <c r="C2172" s="1">
        <v>202508</v>
      </c>
      <c r="D2172" s="1" t="s">
        <v>27</v>
      </c>
      <c r="E2172" s="1" t="s">
        <v>28</v>
      </c>
      <c r="F2172" s="1" t="s">
        <v>29</v>
      </c>
      <c r="G2172" s="1" t="s">
        <v>43</v>
      </c>
      <c r="H2172" s="1" t="s">
        <v>31</v>
      </c>
      <c r="I2172" s="5">
        <v>15.5</v>
      </c>
      <c r="J2172" s="5">
        <v>5580</v>
      </c>
      <c r="K2172" s="5">
        <v>-213.86</v>
      </c>
      <c r="L2172" s="5">
        <v>5366.14</v>
      </c>
      <c r="M2172" s="5">
        <v>-3641.25</v>
      </c>
      <c r="N2172" s="5">
        <v>-115.26</v>
      </c>
      <c r="O2172" s="5">
        <v>-99.54</v>
      </c>
      <c r="P2172" s="5">
        <f>Table1[[#This Row],[Net Sales]]+(Table1[[#This Row],[Cost of Goods Sold]]+Table1[[#This Row],[Distribution]]+Table1[[#This Row],[Warehousing]])</f>
        <v>1510.0900000000001</v>
      </c>
      <c r="Q2172" s="12">
        <f>Table1[[#This Row],[PROFIT]]/Table1[[#This Row],[Net Sales]]</f>
        <v>0.28141084653028064</v>
      </c>
      <c r="R2172" s="14">
        <f>ABS(Table1[[#This Row],[Distribution]])+ABS(Table1[[#This Row],[Warehousing]])</f>
        <v>214.8</v>
      </c>
      <c r="S2172" s="12">
        <f>ABS(Table1[[#This Row],[Discounts]]/Table1[[#This Row],[Gross Sales]])</f>
        <v>3.8326164874551975E-2</v>
      </c>
      <c r="T2172" s="17">
        <f>Table1[[#This Row],[logistics cost]]/Table1[[#This Row],[Net Sales]]</f>
        <v>4.0028773010022098E-2</v>
      </c>
      <c r="U2172" s="1">
        <f>Table1[[#This Row],[PROFIT]]/Table1[[#This Row],[Volume]]</f>
        <v>97.425161290322592</v>
      </c>
      <c r="V2172" s="1">
        <f>ABS(Table1[[#This Row],[Discounts]])</f>
        <v>213.86</v>
      </c>
    </row>
    <row r="2173" spans="1:22" ht="21.75" customHeight="1" x14ac:dyDescent="0.3">
      <c r="A2173" s="1">
        <v>1120020</v>
      </c>
      <c r="B2173" s="1" t="s">
        <v>21</v>
      </c>
      <c r="C2173" s="1">
        <v>202509</v>
      </c>
      <c r="D2173" s="1" t="s">
        <v>22</v>
      </c>
      <c r="E2173" s="1" t="s">
        <v>23</v>
      </c>
      <c r="F2173" s="1" t="s">
        <v>24</v>
      </c>
      <c r="G2173" s="1" t="s">
        <v>33</v>
      </c>
      <c r="H2173" s="1" t="s">
        <v>34</v>
      </c>
      <c r="I2173" s="5">
        <v>283.10000000000002</v>
      </c>
      <c r="J2173" s="5">
        <v>107578</v>
      </c>
      <c r="K2173" s="5">
        <v>-9461.26</v>
      </c>
      <c r="L2173" s="5">
        <v>98116.74</v>
      </c>
      <c r="M2173" s="5">
        <v>-62907.68</v>
      </c>
      <c r="N2173" s="5">
        <v>-3115.71</v>
      </c>
      <c r="O2173" s="5">
        <v>-1588.93</v>
      </c>
      <c r="P2173" s="5">
        <f>Table1[[#This Row],[Net Sales]]+(Table1[[#This Row],[Cost of Goods Sold]]+Table1[[#This Row],[Distribution]]+Table1[[#This Row],[Warehousing]])</f>
        <v>30504.420000000013</v>
      </c>
      <c r="Q2173" s="12">
        <f>Table1[[#This Row],[PROFIT]]/Table1[[#This Row],[Net Sales]]</f>
        <v>0.31089924104694072</v>
      </c>
      <c r="R2173" s="14">
        <f>ABS(Table1[[#This Row],[Distribution]])+ABS(Table1[[#This Row],[Warehousing]])</f>
        <v>4704.6400000000003</v>
      </c>
      <c r="S2173" s="12">
        <f>ABS(Table1[[#This Row],[Discounts]]/Table1[[#This Row],[Gross Sales]])</f>
        <v>8.794790756474373E-2</v>
      </c>
      <c r="T2173" s="17">
        <f>Table1[[#This Row],[logistics cost]]/Table1[[#This Row],[Net Sales]]</f>
        <v>4.7949412098282108E-2</v>
      </c>
      <c r="U2173" s="1">
        <f>Table1[[#This Row],[PROFIT]]/Table1[[#This Row],[Volume]]</f>
        <v>107.75139526669025</v>
      </c>
      <c r="V2173" s="1">
        <f>ABS(Table1[[#This Row],[Discounts]])</f>
        <v>9461.26</v>
      </c>
    </row>
    <row r="2174" spans="1:22" ht="21.75" customHeight="1" x14ac:dyDescent="0.3">
      <c r="A2174" s="1">
        <v>1120010</v>
      </c>
      <c r="B2174" s="1" t="s">
        <v>32</v>
      </c>
      <c r="C2174" s="1">
        <v>202508</v>
      </c>
      <c r="D2174" s="1" t="s">
        <v>22</v>
      </c>
      <c r="E2174" s="1" t="s">
        <v>17</v>
      </c>
      <c r="F2174" s="1" t="s">
        <v>18</v>
      </c>
      <c r="G2174" s="1" t="s">
        <v>33</v>
      </c>
      <c r="H2174" s="1" t="s">
        <v>34</v>
      </c>
      <c r="I2174" s="5">
        <v>129.6</v>
      </c>
      <c r="J2174" s="5">
        <v>62208</v>
      </c>
      <c r="K2174" s="5">
        <v>-6007.58</v>
      </c>
      <c r="L2174" s="5">
        <v>56200.42</v>
      </c>
      <c r="M2174" s="5">
        <v>-37421.56</v>
      </c>
      <c r="N2174" s="5">
        <v>-1679.26</v>
      </c>
      <c r="O2174" s="5">
        <v>-659.04</v>
      </c>
      <c r="P2174" s="5">
        <f>Table1[[#This Row],[Net Sales]]+(Table1[[#This Row],[Cost of Goods Sold]]+Table1[[#This Row],[Distribution]]+Table1[[#This Row],[Warehousing]])</f>
        <v>16440.559999999998</v>
      </c>
      <c r="Q2174" s="12">
        <f>Table1[[#This Row],[PROFIT]]/Table1[[#This Row],[Net Sales]]</f>
        <v>0.29253446860361537</v>
      </c>
      <c r="R2174" s="14">
        <f>ABS(Table1[[#This Row],[Distribution]])+ABS(Table1[[#This Row],[Warehousing]])</f>
        <v>2338.3000000000002</v>
      </c>
      <c r="S2174" s="12">
        <f>ABS(Table1[[#This Row],[Discounts]]/Table1[[#This Row],[Gross Sales]])</f>
        <v>9.6572466563786014E-2</v>
      </c>
      <c r="T2174" s="17">
        <f>Table1[[#This Row],[logistics cost]]/Table1[[#This Row],[Net Sales]]</f>
        <v>4.160645062794905E-2</v>
      </c>
      <c r="U2174" s="1">
        <f>Table1[[#This Row],[PROFIT]]/Table1[[#This Row],[Volume]]</f>
        <v>126.85617283950616</v>
      </c>
      <c r="V2174" s="1">
        <f>ABS(Table1[[#This Row],[Discounts]])</f>
        <v>6007.58</v>
      </c>
    </row>
    <row r="2175" spans="1:22" ht="21.75" customHeight="1" x14ac:dyDescent="0.3">
      <c r="A2175" s="1">
        <v>1110020</v>
      </c>
      <c r="B2175" s="1" t="s">
        <v>41</v>
      </c>
      <c r="C2175" s="1">
        <v>202512</v>
      </c>
      <c r="D2175" s="1" t="s">
        <v>16</v>
      </c>
      <c r="E2175" s="1" t="s">
        <v>28</v>
      </c>
      <c r="F2175" s="1" t="s">
        <v>29</v>
      </c>
      <c r="G2175" s="1" t="s">
        <v>35</v>
      </c>
      <c r="H2175" s="1" t="s">
        <v>31</v>
      </c>
      <c r="I2175" s="5">
        <v>38</v>
      </c>
      <c r="J2175" s="5">
        <v>17100</v>
      </c>
      <c r="K2175" s="5">
        <v>-417.35</v>
      </c>
      <c r="L2175" s="5">
        <v>16682.650000000001</v>
      </c>
      <c r="M2175" s="5">
        <v>-10798.08</v>
      </c>
      <c r="N2175" s="5">
        <v>-388.22</v>
      </c>
      <c r="O2175" s="5">
        <v>-227</v>
      </c>
      <c r="P2175" s="5">
        <f>Table1[[#This Row],[Net Sales]]+(Table1[[#This Row],[Cost of Goods Sold]]+Table1[[#This Row],[Distribution]]+Table1[[#This Row],[Warehousing]])</f>
        <v>5269.3500000000022</v>
      </c>
      <c r="Q2175" s="12">
        <f>Table1[[#This Row],[PROFIT]]/Table1[[#This Row],[Net Sales]]</f>
        <v>0.31585809208968607</v>
      </c>
      <c r="R2175" s="14">
        <f>ABS(Table1[[#This Row],[Distribution]])+ABS(Table1[[#This Row],[Warehousing]])</f>
        <v>615.22</v>
      </c>
      <c r="S2175" s="12">
        <f>ABS(Table1[[#This Row],[Discounts]]/Table1[[#This Row],[Gross Sales]])</f>
        <v>2.4406432748538012E-2</v>
      </c>
      <c r="T2175" s="17">
        <f>Table1[[#This Row],[logistics cost]]/Table1[[#This Row],[Net Sales]]</f>
        <v>3.687783415704339E-2</v>
      </c>
      <c r="U2175" s="1">
        <f>Table1[[#This Row],[PROFIT]]/Table1[[#This Row],[Volume]]</f>
        <v>138.66710526315796</v>
      </c>
      <c r="V2175" s="1">
        <f>ABS(Table1[[#This Row],[Discounts]])</f>
        <v>417.35</v>
      </c>
    </row>
    <row r="2176" spans="1:22" ht="21.75" customHeight="1" x14ac:dyDescent="0.3">
      <c r="A2176" s="1">
        <v>1120010</v>
      </c>
      <c r="B2176" s="1" t="s">
        <v>32</v>
      </c>
      <c r="C2176" s="1">
        <v>202404</v>
      </c>
      <c r="D2176" s="1" t="s">
        <v>22</v>
      </c>
      <c r="E2176" s="1" t="s">
        <v>17</v>
      </c>
      <c r="F2176" s="1" t="s">
        <v>18</v>
      </c>
      <c r="G2176" s="1" t="s">
        <v>36</v>
      </c>
      <c r="H2176" s="1" t="s">
        <v>37</v>
      </c>
      <c r="I2176" s="5">
        <v>143.9</v>
      </c>
      <c r="J2176" s="5">
        <v>69072</v>
      </c>
      <c r="K2176" s="5">
        <v>-6567.05</v>
      </c>
      <c r="L2176" s="5">
        <v>62504.95</v>
      </c>
      <c r="M2176" s="5">
        <v>-39955.050000000003</v>
      </c>
      <c r="N2176" s="5">
        <v>-2263.8200000000002</v>
      </c>
      <c r="O2176" s="5">
        <v>-994.52</v>
      </c>
      <c r="P2176" s="5">
        <f>Table1[[#This Row],[Net Sales]]+(Table1[[#This Row],[Cost of Goods Sold]]+Table1[[#This Row],[Distribution]]+Table1[[#This Row],[Warehousing]])</f>
        <v>19291.559999999998</v>
      </c>
      <c r="Q2176" s="12">
        <f>Table1[[#This Row],[PROFIT]]/Table1[[#This Row],[Net Sales]]</f>
        <v>0.3086405156711588</v>
      </c>
      <c r="R2176" s="14">
        <f>ABS(Table1[[#This Row],[Distribution]])+ABS(Table1[[#This Row],[Warehousing]])</f>
        <v>3258.34</v>
      </c>
      <c r="S2176" s="12">
        <f>ABS(Table1[[#This Row],[Discounts]]/Table1[[#This Row],[Gross Sales]])</f>
        <v>9.5075428538336809E-2</v>
      </c>
      <c r="T2176" s="17">
        <f>Table1[[#This Row],[logistics cost]]/Table1[[#This Row],[Net Sales]]</f>
        <v>5.212931135854041E-2</v>
      </c>
      <c r="U2176" s="1">
        <f>Table1[[#This Row],[PROFIT]]/Table1[[#This Row],[Volume]]</f>
        <v>134.06226546212645</v>
      </c>
      <c r="V2176" s="1">
        <f>ABS(Table1[[#This Row],[Discounts]])</f>
        <v>6567.05</v>
      </c>
    </row>
    <row r="2177" spans="1:22" ht="21.75" customHeight="1" x14ac:dyDescent="0.3">
      <c r="A2177" s="1">
        <v>1120020</v>
      </c>
      <c r="B2177" s="1" t="s">
        <v>21</v>
      </c>
      <c r="C2177" s="1">
        <v>202512</v>
      </c>
      <c r="D2177" s="1" t="s">
        <v>22</v>
      </c>
      <c r="E2177" s="1" t="s">
        <v>23</v>
      </c>
      <c r="F2177" s="1" t="s">
        <v>24</v>
      </c>
      <c r="G2177" s="1" t="s">
        <v>36</v>
      </c>
      <c r="H2177" s="1" t="s">
        <v>37</v>
      </c>
      <c r="I2177" s="5">
        <v>234</v>
      </c>
      <c r="J2177" s="5">
        <v>88920</v>
      </c>
      <c r="K2177" s="5">
        <v>-9576.17</v>
      </c>
      <c r="L2177" s="5">
        <v>79343.83</v>
      </c>
      <c r="M2177" s="5">
        <v>-53080.01</v>
      </c>
      <c r="N2177" s="5">
        <v>-1907.99</v>
      </c>
      <c r="O2177" s="5">
        <v>-1023.45</v>
      </c>
      <c r="P2177" s="5">
        <f>Table1[[#This Row],[Net Sales]]+(Table1[[#This Row],[Cost of Goods Sold]]+Table1[[#This Row],[Distribution]]+Table1[[#This Row],[Warehousing]])</f>
        <v>23332.380000000005</v>
      </c>
      <c r="Q2177" s="12">
        <f>Table1[[#This Row],[PROFIT]]/Table1[[#This Row],[Net Sales]]</f>
        <v>0.29406672201228506</v>
      </c>
      <c r="R2177" s="14">
        <f>ABS(Table1[[#This Row],[Distribution]])+ABS(Table1[[#This Row],[Warehousing]])</f>
        <v>2931.44</v>
      </c>
      <c r="S2177" s="12">
        <f>ABS(Table1[[#This Row],[Discounts]]/Table1[[#This Row],[Gross Sales]])</f>
        <v>0.10769421952316689</v>
      </c>
      <c r="T2177" s="17">
        <f>Table1[[#This Row],[logistics cost]]/Table1[[#This Row],[Net Sales]]</f>
        <v>3.6946036005572204E-2</v>
      </c>
      <c r="U2177" s="1">
        <f>Table1[[#This Row],[PROFIT]]/Table1[[#This Row],[Volume]]</f>
        <v>99.711025641025657</v>
      </c>
      <c r="V2177" s="1">
        <f>ABS(Table1[[#This Row],[Discounts]])</f>
        <v>9576.17</v>
      </c>
    </row>
    <row r="2178" spans="1:22" ht="21.75" customHeight="1" x14ac:dyDescent="0.3">
      <c r="A2178" s="1">
        <v>1120010</v>
      </c>
      <c r="B2178" s="1" t="s">
        <v>32</v>
      </c>
      <c r="C2178" s="1">
        <v>202410</v>
      </c>
      <c r="D2178" s="1" t="s">
        <v>22</v>
      </c>
      <c r="E2178" s="1" t="s">
        <v>17</v>
      </c>
      <c r="F2178" s="1" t="s">
        <v>18</v>
      </c>
      <c r="G2178" s="1" t="s">
        <v>30</v>
      </c>
      <c r="H2178" s="1" t="s">
        <v>31</v>
      </c>
      <c r="I2178" s="5">
        <v>65.2</v>
      </c>
      <c r="J2178" s="5">
        <v>31296</v>
      </c>
      <c r="K2178" s="5">
        <v>-950.5</v>
      </c>
      <c r="L2178" s="5">
        <v>30345.5</v>
      </c>
      <c r="M2178" s="5">
        <v>-19740.189999999999</v>
      </c>
      <c r="N2178" s="5">
        <v>-958.98</v>
      </c>
      <c r="O2178" s="5">
        <v>-403.78</v>
      </c>
      <c r="P2178" s="5">
        <f>Table1[[#This Row],[Net Sales]]+(Table1[[#This Row],[Cost of Goods Sold]]+Table1[[#This Row],[Distribution]]+Table1[[#This Row],[Warehousing]])</f>
        <v>9242.5500000000029</v>
      </c>
      <c r="Q2178" s="12">
        <f>Table1[[#This Row],[PROFIT]]/Table1[[#This Row],[Net Sales]]</f>
        <v>0.30457728493516345</v>
      </c>
      <c r="R2178" s="14">
        <f>ABS(Table1[[#This Row],[Distribution]])+ABS(Table1[[#This Row],[Warehousing]])</f>
        <v>1362.76</v>
      </c>
      <c r="S2178" s="12">
        <f>ABS(Table1[[#This Row],[Discounts]]/Table1[[#This Row],[Gross Sales]])</f>
        <v>3.0371293456032719E-2</v>
      </c>
      <c r="T2178" s="17">
        <f>Table1[[#This Row],[logistics cost]]/Table1[[#This Row],[Net Sales]]</f>
        <v>4.4908141240052067E-2</v>
      </c>
      <c r="U2178" s="1">
        <f>Table1[[#This Row],[PROFIT]]/Table1[[#This Row],[Volume]]</f>
        <v>141.75690184049083</v>
      </c>
      <c r="V2178" s="1">
        <f>ABS(Table1[[#This Row],[Discounts]])</f>
        <v>950.5</v>
      </c>
    </row>
    <row r="2179" spans="1:22" ht="21.75" customHeight="1" x14ac:dyDescent="0.3">
      <c r="A2179" s="1">
        <v>1120010</v>
      </c>
      <c r="B2179" s="1" t="s">
        <v>32</v>
      </c>
      <c r="C2179" s="1">
        <v>202406</v>
      </c>
      <c r="D2179" s="1" t="s">
        <v>22</v>
      </c>
      <c r="E2179" s="1" t="s">
        <v>17</v>
      </c>
      <c r="F2179" s="1" t="s">
        <v>18</v>
      </c>
      <c r="G2179" s="1" t="s">
        <v>30</v>
      </c>
      <c r="H2179" s="1" t="s">
        <v>31</v>
      </c>
      <c r="I2179" s="5">
        <v>11.1</v>
      </c>
      <c r="J2179" s="5">
        <v>5328</v>
      </c>
      <c r="K2179" s="5">
        <v>-146.43</v>
      </c>
      <c r="L2179" s="5">
        <v>5181.57</v>
      </c>
      <c r="M2179" s="5">
        <v>-3424.95</v>
      </c>
      <c r="N2179" s="5">
        <v>-183.01</v>
      </c>
      <c r="O2179" s="5">
        <v>-87.28</v>
      </c>
      <c r="P2179" s="5">
        <f>Table1[[#This Row],[Net Sales]]+(Table1[[#This Row],[Cost of Goods Sold]]+Table1[[#This Row],[Distribution]]+Table1[[#This Row],[Warehousing]])</f>
        <v>1486.3299999999995</v>
      </c>
      <c r="Q2179" s="12">
        <f>Table1[[#This Row],[PROFIT]]/Table1[[#This Row],[Net Sales]]</f>
        <v>0.28684935260934419</v>
      </c>
      <c r="R2179" s="14">
        <f>ABS(Table1[[#This Row],[Distribution]])+ABS(Table1[[#This Row],[Warehousing]])</f>
        <v>270.28999999999996</v>
      </c>
      <c r="S2179" s="12">
        <f>ABS(Table1[[#This Row],[Discounts]]/Table1[[#This Row],[Gross Sales]])</f>
        <v>2.7483108108108108E-2</v>
      </c>
      <c r="T2179" s="17">
        <f>Table1[[#This Row],[logistics cost]]/Table1[[#This Row],[Net Sales]]</f>
        <v>5.216372643812589E-2</v>
      </c>
      <c r="U2179" s="1">
        <f>Table1[[#This Row],[PROFIT]]/Table1[[#This Row],[Volume]]</f>
        <v>133.90360360360356</v>
      </c>
      <c r="V2179" s="1">
        <f>ABS(Table1[[#This Row],[Discounts]])</f>
        <v>146.43</v>
      </c>
    </row>
    <row r="2180" spans="1:22" ht="21.75" customHeight="1" x14ac:dyDescent="0.3">
      <c r="A2180" s="1">
        <v>1110010</v>
      </c>
      <c r="B2180" s="1" t="s">
        <v>15</v>
      </c>
      <c r="C2180" s="1">
        <v>202510</v>
      </c>
      <c r="D2180" s="1" t="s">
        <v>16</v>
      </c>
      <c r="E2180" s="1" t="s">
        <v>17</v>
      </c>
      <c r="F2180" s="1" t="s">
        <v>18</v>
      </c>
      <c r="G2180" s="1" t="s">
        <v>33</v>
      </c>
      <c r="H2180" s="1" t="s">
        <v>34</v>
      </c>
      <c r="I2180" s="5">
        <v>162</v>
      </c>
      <c r="J2180" s="5">
        <v>68040</v>
      </c>
      <c r="K2180" s="5">
        <v>-5288.16</v>
      </c>
      <c r="L2180" s="5">
        <v>62751.839999999997</v>
      </c>
      <c r="M2180" s="5">
        <v>-41549.21</v>
      </c>
      <c r="N2180" s="5">
        <v>-1483.03</v>
      </c>
      <c r="O2180" s="5">
        <v>-895.56</v>
      </c>
      <c r="P2180" s="5">
        <f>Table1[[#This Row],[Net Sales]]+(Table1[[#This Row],[Cost of Goods Sold]]+Table1[[#This Row],[Distribution]]+Table1[[#This Row],[Warehousing]])</f>
        <v>18824.04</v>
      </c>
      <c r="Q2180" s="12">
        <f>Table1[[#This Row],[PROFIT]]/Table1[[#This Row],[Net Sales]]</f>
        <v>0.29997590508899824</v>
      </c>
      <c r="R2180" s="14">
        <f>ABS(Table1[[#This Row],[Distribution]])+ABS(Table1[[#This Row],[Warehousing]])</f>
        <v>2378.59</v>
      </c>
      <c r="S2180" s="12">
        <f>ABS(Table1[[#This Row],[Discounts]]/Table1[[#This Row],[Gross Sales]])</f>
        <v>7.7721340388007057E-2</v>
      </c>
      <c r="T2180" s="17">
        <f>Table1[[#This Row],[logistics cost]]/Table1[[#This Row],[Net Sales]]</f>
        <v>3.7904705264419344E-2</v>
      </c>
      <c r="U2180" s="1">
        <f>Table1[[#This Row],[PROFIT]]/Table1[[#This Row],[Volume]]</f>
        <v>116.19777777777779</v>
      </c>
      <c r="V2180" s="1">
        <f>ABS(Table1[[#This Row],[Discounts]])</f>
        <v>5288.16</v>
      </c>
    </row>
    <row r="2181" spans="1:22" ht="21.75" customHeight="1" x14ac:dyDescent="0.3">
      <c r="A2181" s="1">
        <v>1110020</v>
      </c>
      <c r="B2181" s="1" t="s">
        <v>41</v>
      </c>
      <c r="C2181" s="1">
        <v>202502</v>
      </c>
      <c r="D2181" s="1" t="s">
        <v>16</v>
      </c>
      <c r="E2181" s="1" t="s">
        <v>28</v>
      </c>
      <c r="F2181" s="1" t="s">
        <v>29</v>
      </c>
      <c r="G2181" s="1" t="s">
        <v>39</v>
      </c>
      <c r="H2181" s="1" t="s">
        <v>37</v>
      </c>
      <c r="I2181" s="5">
        <v>108.3</v>
      </c>
      <c r="J2181" s="5">
        <v>48735</v>
      </c>
      <c r="K2181" s="5">
        <v>-4259.41</v>
      </c>
      <c r="L2181" s="5">
        <v>44475.59</v>
      </c>
      <c r="M2181" s="5">
        <v>-30033.34</v>
      </c>
      <c r="N2181" s="5">
        <v>-1311.29</v>
      </c>
      <c r="O2181" s="5">
        <v>-798.24</v>
      </c>
      <c r="P2181" s="5">
        <f>Table1[[#This Row],[Net Sales]]+(Table1[[#This Row],[Cost of Goods Sold]]+Table1[[#This Row],[Distribution]]+Table1[[#This Row],[Warehousing]])</f>
        <v>12332.719999999994</v>
      </c>
      <c r="Q2181" s="12">
        <f>Table1[[#This Row],[PROFIT]]/Table1[[#This Row],[Net Sales]]</f>
        <v>0.2772918807822447</v>
      </c>
      <c r="R2181" s="14">
        <f>ABS(Table1[[#This Row],[Distribution]])+ABS(Table1[[#This Row],[Warehousing]])</f>
        <v>2109.5299999999997</v>
      </c>
      <c r="S2181" s="12">
        <f>ABS(Table1[[#This Row],[Discounts]]/Table1[[#This Row],[Gross Sales]])</f>
        <v>8.7399404945111309E-2</v>
      </c>
      <c r="T2181" s="17">
        <f>Table1[[#This Row],[logistics cost]]/Table1[[#This Row],[Net Sales]]</f>
        <v>4.7431186410343287E-2</v>
      </c>
      <c r="U2181" s="1">
        <f>Table1[[#This Row],[PROFIT]]/Table1[[#This Row],[Volume]]</f>
        <v>113.87553093259459</v>
      </c>
      <c r="V2181" s="1">
        <f>ABS(Table1[[#This Row],[Discounts]])</f>
        <v>4259.41</v>
      </c>
    </row>
    <row r="2182" spans="1:22" ht="21.75" customHeight="1" x14ac:dyDescent="0.3">
      <c r="A2182" s="1">
        <v>1110020</v>
      </c>
      <c r="B2182" s="1" t="s">
        <v>41</v>
      </c>
      <c r="C2182" s="1">
        <v>202401</v>
      </c>
      <c r="D2182" s="1" t="s">
        <v>16</v>
      </c>
      <c r="E2182" s="1" t="s">
        <v>28</v>
      </c>
      <c r="F2182" s="1" t="s">
        <v>29</v>
      </c>
      <c r="G2182" s="1" t="s">
        <v>33</v>
      </c>
      <c r="H2182" s="1" t="s">
        <v>34</v>
      </c>
      <c r="I2182" s="5">
        <v>154.6</v>
      </c>
      <c r="J2182" s="5">
        <v>69570</v>
      </c>
      <c r="K2182" s="5">
        <v>-6718.7</v>
      </c>
      <c r="L2182" s="5">
        <v>62851.3</v>
      </c>
      <c r="M2182" s="5">
        <v>-40285</v>
      </c>
      <c r="N2182" s="5">
        <v>-1362.26</v>
      </c>
      <c r="O2182" s="5">
        <v>-1137.31</v>
      </c>
      <c r="P2182" s="5">
        <f>Table1[[#This Row],[Net Sales]]+(Table1[[#This Row],[Cost of Goods Sold]]+Table1[[#This Row],[Distribution]]+Table1[[#This Row],[Warehousing]])</f>
        <v>20066.730000000003</v>
      </c>
      <c r="Q2182" s="12">
        <f>Table1[[#This Row],[PROFIT]]/Table1[[#This Row],[Net Sales]]</f>
        <v>0.31927310970497036</v>
      </c>
      <c r="R2182" s="14">
        <f>ABS(Table1[[#This Row],[Distribution]])+ABS(Table1[[#This Row],[Warehousing]])</f>
        <v>2499.5699999999997</v>
      </c>
      <c r="S2182" s="12">
        <f>ABS(Table1[[#This Row],[Discounts]]/Table1[[#This Row],[Gross Sales]])</f>
        <v>9.6574672991231847E-2</v>
      </c>
      <c r="T2182" s="17">
        <f>Table1[[#This Row],[logistics cost]]/Table1[[#This Row],[Net Sales]]</f>
        <v>3.9769583127158857E-2</v>
      </c>
      <c r="U2182" s="1">
        <f>Table1[[#This Row],[PROFIT]]/Table1[[#This Row],[Volume]]</f>
        <v>129.79773609314361</v>
      </c>
      <c r="V2182" s="1">
        <f>ABS(Table1[[#This Row],[Discounts]])</f>
        <v>6718.7</v>
      </c>
    </row>
    <row r="2183" spans="1:22" ht="21.75" customHeight="1" x14ac:dyDescent="0.3">
      <c r="A2183" s="1">
        <v>1110020</v>
      </c>
      <c r="B2183" s="1" t="s">
        <v>41</v>
      </c>
      <c r="C2183" s="1">
        <v>202507</v>
      </c>
      <c r="D2183" s="1" t="s">
        <v>16</v>
      </c>
      <c r="E2183" s="1" t="s">
        <v>28</v>
      </c>
      <c r="F2183" s="1" t="s">
        <v>29</v>
      </c>
      <c r="G2183" s="1" t="s">
        <v>19</v>
      </c>
      <c r="H2183" s="1" t="s">
        <v>20</v>
      </c>
      <c r="I2183" s="5">
        <v>89.8</v>
      </c>
      <c r="J2183" s="5">
        <v>40410</v>
      </c>
      <c r="K2183" s="5">
        <v>-2615.7399999999998</v>
      </c>
      <c r="L2183" s="5">
        <v>37794.26</v>
      </c>
      <c r="M2183" s="5">
        <v>-24776.09</v>
      </c>
      <c r="N2183" s="5">
        <v>-844.34</v>
      </c>
      <c r="O2183" s="5">
        <v>-499.86</v>
      </c>
      <c r="P2183" s="5">
        <f>Table1[[#This Row],[Net Sales]]+(Table1[[#This Row],[Cost of Goods Sold]]+Table1[[#This Row],[Distribution]]+Table1[[#This Row],[Warehousing]])</f>
        <v>11673.970000000001</v>
      </c>
      <c r="Q2183" s="12">
        <f>Table1[[#This Row],[PROFIT]]/Table1[[#This Row],[Net Sales]]</f>
        <v>0.30888208950248003</v>
      </c>
      <c r="R2183" s="14">
        <f>ABS(Table1[[#This Row],[Distribution]])+ABS(Table1[[#This Row],[Warehousing]])</f>
        <v>1344.2</v>
      </c>
      <c r="S2183" s="12">
        <f>ABS(Table1[[#This Row],[Discounts]]/Table1[[#This Row],[Gross Sales]])</f>
        <v>6.4730017322444933E-2</v>
      </c>
      <c r="T2183" s="17">
        <f>Table1[[#This Row],[logistics cost]]/Table1[[#This Row],[Net Sales]]</f>
        <v>3.5566247361371803E-2</v>
      </c>
      <c r="U2183" s="1">
        <f>Table1[[#This Row],[PROFIT]]/Table1[[#This Row],[Volume]]</f>
        <v>129.99966592427617</v>
      </c>
      <c r="V2183" s="1">
        <f>ABS(Table1[[#This Row],[Discounts]])</f>
        <v>2615.7399999999998</v>
      </c>
    </row>
    <row r="2184" spans="1:22" ht="21.75" customHeight="1" x14ac:dyDescent="0.3">
      <c r="A2184" s="1">
        <v>1120020</v>
      </c>
      <c r="B2184" s="1" t="s">
        <v>21</v>
      </c>
      <c r="C2184" s="1">
        <v>202405</v>
      </c>
      <c r="D2184" s="1" t="s">
        <v>22</v>
      </c>
      <c r="E2184" s="1" t="s">
        <v>23</v>
      </c>
      <c r="F2184" s="1" t="s">
        <v>24</v>
      </c>
      <c r="G2184" s="1" t="s">
        <v>36</v>
      </c>
      <c r="H2184" s="1" t="s">
        <v>37</v>
      </c>
      <c r="I2184" s="5">
        <v>197.9</v>
      </c>
      <c r="J2184" s="5">
        <v>75202</v>
      </c>
      <c r="K2184" s="5">
        <v>-6966.13</v>
      </c>
      <c r="L2184" s="5">
        <v>68235.87</v>
      </c>
      <c r="M2184" s="5">
        <v>-45028.2</v>
      </c>
      <c r="N2184" s="5">
        <v>-2158.39</v>
      </c>
      <c r="O2184" s="5">
        <v>-841.07</v>
      </c>
      <c r="P2184" s="5">
        <f>Table1[[#This Row],[Net Sales]]+(Table1[[#This Row],[Cost of Goods Sold]]+Table1[[#This Row],[Distribution]]+Table1[[#This Row],[Warehousing]])</f>
        <v>20208.21</v>
      </c>
      <c r="Q2184" s="12">
        <f>Table1[[#This Row],[PROFIT]]/Table1[[#This Row],[Net Sales]]</f>
        <v>0.29615230230082801</v>
      </c>
      <c r="R2184" s="14">
        <f>ABS(Table1[[#This Row],[Distribution]])+ABS(Table1[[#This Row],[Warehousing]])</f>
        <v>2999.46</v>
      </c>
      <c r="S2184" s="12">
        <f>ABS(Table1[[#This Row],[Discounts]]/Table1[[#This Row],[Gross Sales]])</f>
        <v>9.2632243823302568E-2</v>
      </c>
      <c r="T2184" s="17">
        <f>Table1[[#This Row],[logistics cost]]/Table1[[#This Row],[Net Sales]]</f>
        <v>4.3957232464391531E-2</v>
      </c>
      <c r="U2184" s="1">
        <f>Table1[[#This Row],[PROFIT]]/Table1[[#This Row],[Volume]]</f>
        <v>102.1132390096008</v>
      </c>
      <c r="V2184" s="1">
        <f>ABS(Table1[[#This Row],[Discounts]])</f>
        <v>6966.13</v>
      </c>
    </row>
    <row r="2185" spans="1:22" ht="21.75" customHeight="1" x14ac:dyDescent="0.3">
      <c r="A2185" s="1">
        <v>1110020</v>
      </c>
      <c r="B2185" s="1" t="s">
        <v>41</v>
      </c>
      <c r="C2185" s="1">
        <v>202512</v>
      </c>
      <c r="D2185" s="1" t="s">
        <v>16</v>
      </c>
      <c r="E2185" s="1" t="s">
        <v>28</v>
      </c>
      <c r="F2185" s="1" t="s">
        <v>29</v>
      </c>
      <c r="G2185" s="1" t="s">
        <v>43</v>
      </c>
      <c r="H2185" s="1" t="s">
        <v>31</v>
      </c>
      <c r="I2185" s="5">
        <v>99.4</v>
      </c>
      <c r="J2185" s="5">
        <v>44730</v>
      </c>
      <c r="K2185" s="5">
        <v>-1472.29</v>
      </c>
      <c r="L2185" s="5">
        <v>43257.71</v>
      </c>
      <c r="M2185" s="5">
        <v>-27267.14</v>
      </c>
      <c r="N2185" s="5">
        <v>-1403.65</v>
      </c>
      <c r="O2185" s="5">
        <v>-560.9</v>
      </c>
      <c r="P2185" s="5">
        <f>Table1[[#This Row],[Net Sales]]+(Table1[[#This Row],[Cost of Goods Sold]]+Table1[[#This Row],[Distribution]]+Table1[[#This Row],[Warehousing]])</f>
        <v>14026.019999999997</v>
      </c>
      <c r="Q2185" s="12">
        <f>Table1[[#This Row],[PROFIT]]/Table1[[#This Row],[Net Sales]]</f>
        <v>0.32424323895092916</v>
      </c>
      <c r="R2185" s="14">
        <f>ABS(Table1[[#This Row],[Distribution]])+ABS(Table1[[#This Row],[Warehousing]])</f>
        <v>1964.5500000000002</v>
      </c>
      <c r="S2185" s="12">
        <f>ABS(Table1[[#This Row],[Discounts]]/Table1[[#This Row],[Gross Sales]])</f>
        <v>3.2915045830538787E-2</v>
      </c>
      <c r="T2185" s="17">
        <f>Table1[[#This Row],[logistics cost]]/Table1[[#This Row],[Net Sales]]</f>
        <v>4.5415025437083936E-2</v>
      </c>
      <c r="U2185" s="1">
        <f>Table1[[#This Row],[PROFIT]]/Table1[[#This Row],[Volume]]</f>
        <v>141.10684104627762</v>
      </c>
      <c r="V2185" s="1">
        <f>ABS(Table1[[#This Row],[Discounts]])</f>
        <v>1472.29</v>
      </c>
    </row>
    <row r="2186" spans="1:22" ht="21.75" customHeight="1" x14ac:dyDescent="0.3">
      <c r="A2186" s="1">
        <v>1110020</v>
      </c>
      <c r="B2186" s="1" t="s">
        <v>41</v>
      </c>
      <c r="C2186" s="1">
        <v>202501</v>
      </c>
      <c r="D2186" s="1" t="s">
        <v>16</v>
      </c>
      <c r="E2186" s="1" t="s">
        <v>28</v>
      </c>
      <c r="F2186" s="1" t="s">
        <v>29</v>
      </c>
      <c r="G2186" s="1" t="s">
        <v>42</v>
      </c>
      <c r="H2186" s="1" t="s">
        <v>20</v>
      </c>
      <c r="I2186" s="5">
        <v>18.399999999999999</v>
      </c>
      <c r="J2186" s="5">
        <v>8280</v>
      </c>
      <c r="K2186" s="5">
        <v>-661.55</v>
      </c>
      <c r="L2186" s="5">
        <v>7618.45</v>
      </c>
      <c r="M2186" s="5">
        <v>-5008.45</v>
      </c>
      <c r="N2186" s="5">
        <v>-156.49</v>
      </c>
      <c r="O2186" s="5">
        <v>-127.14</v>
      </c>
      <c r="P2186" s="5">
        <f>Table1[[#This Row],[Net Sales]]+(Table1[[#This Row],[Cost of Goods Sold]]+Table1[[#This Row],[Distribution]]+Table1[[#This Row],[Warehousing]])</f>
        <v>2326.37</v>
      </c>
      <c r="Q2186" s="12">
        <f>Table1[[#This Row],[PROFIT]]/Table1[[#This Row],[Net Sales]]</f>
        <v>0.30536001417611192</v>
      </c>
      <c r="R2186" s="14">
        <f>ABS(Table1[[#This Row],[Distribution]])+ABS(Table1[[#This Row],[Warehousing]])</f>
        <v>283.63</v>
      </c>
      <c r="S2186" s="12">
        <f>ABS(Table1[[#This Row],[Discounts]]/Table1[[#This Row],[Gross Sales]])</f>
        <v>7.9897342995169082E-2</v>
      </c>
      <c r="T2186" s="17">
        <f>Table1[[#This Row],[logistics cost]]/Table1[[#This Row],[Net Sales]]</f>
        <v>3.7229357677742846E-2</v>
      </c>
      <c r="U2186" s="1">
        <f>Table1[[#This Row],[PROFIT]]/Table1[[#This Row],[Volume]]</f>
        <v>126.43315217391304</v>
      </c>
      <c r="V2186" s="1">
        <f>ABS(Table1[[#This Row],[Discounts]])</f>
        <v>661.55</v>
      </c>
    </row>
    <row r="2187" spans="1:22" ht="21.75" customHeight="1" x14ac:dyDescent="0.3">
      <c r="A2187" s="1">
        <v>1120010</v>
      </c>
      <c r="B2187" s="1" t="s">
        <v>32</v>
      </c>
      <c r="C2187" s="1">
        <v>202407</v>
      </c>
      <c r="D2187" s="1" t="s">
        <v>22</v>
      </c>
      <c r="E2187" s="1" t="s">
        <v>17</v>
      </c>
      <c r="F2187" s="1" t="s">
        <v>18</v>
      </c>
      <c r="G2187" s="1" t="s">
        <v>38</v>
      </c>
      <c r="H2187" s="1" t="s">
        <v>20</v>
      </c>
      <c r="I2187" s="5">
        <v>89.6</v>
      </c>
      <c r="J2187" s="5">
        <v>43008</v>
      </c>
      <c r="K2187" s="5">
        <v>-2868.25</v>
      </c>
      <c r="L2187" s="5">
        <v>40139.75</v>
      </c>
      <c r="M2187" s="5">
        <v>-26183.1</v>
      </c>
      <c r="N2187" s="5">
        <v>-1486.24</v>
      </c>
      <c r="O2187" s="5">
        <v>-418.9</v>
      </c>
      <c r="P2187" s="5">
        <f>Table1[[#This Row],[Net Sales]]+(Table1[[#This Row],[Cost of Goods Sold]]+Table1[[#This Row],[Distribution]]+Table1[[#This Row],[Warehousing]])</f>
        <v>12051.509999999998</v>
      </c>
      <c r="Q2187" s="12">
        <f>Table1[[#This Row],[PROFIT]]/Table1[[#This Row],[Net Sales]]</f>
        <v>0.30023879072490484</v>
      </c>
      <c r="R2187" s="14">
        <f>ABS(Table1[[#This Row],[Distribution]])+ABS(Table1[[#This Row],[Warehousing]])</f>
        <v>1905.1399999999999</v>
      </c>
      <c r="S2187" s="12">
        <f>ABS(Table1[[#This Row],[Discounts]]/Table1[[#This Row],[Gross Sales]])</f>
        <v>6.6691080729166671E-2</v>
      </c>
      <c r="T2187" s="17">
        <f>Table1[[#This Row],[logistics cost]]/Table1[[#This Row],[Net Sales]]</f>
        <v>4.7462677271283449E-2</v>
      </c>
      <c r="U2187" s="1">
        <f>Table1[[#This Row],[PROFIT]]/Table1[[#This Row],[Volume]]</f>
        <v>134.50345982142855</v>
      </c>
      <c r="V2187" s="1">
        <f>ABS(Table1[[#This Row],[Discounts]])</f>
        <v>2868.25</v>
      </c>
    </row>
    <row r="2188" spans="1:22" ht="21.75" customHeight="1" x14ac:dyDescent="0.3">
      <c r="A2188" s="1">
        <v>1130010</v>
      </c>
      <c r="B2188" s="1" t="s">
        <v>26</v>
      </c>
      <c r="C2188" s="1">
        <v>202403</v>
      </c>
      <c r="D2188" s="1" t="s">
        <v>27</v>
      </c>
      <c r="E2188" s="1" t="s">
        <v>28</v>
      </c>
      <c r="F2188" s="1" t="s">
        <v>29</v>
      </c>
      <c r="G2188" s="1" t="s">
        <v>36</v>
      </c>
      <c r="H2188" s="1" t="s">
        <v>37</v>
      </c>
      <c r="I2188" s="5">
        <v>254.7</v>
      </c>
      <c r="J2188" s="5">
        <v>91692</v>
      </c>
      <c r="K2188" s="5">
        <v>-7642.37</v>
      </c>
      <c r="L2188" s="5">
        <v>84049.63</v>
      </c>
      <c r="M2188" s="5">
        <v>-56399.839999999997</v>
      </c>
      <c r="N2188" s="5">
        <v>-1839.61</v>
      </c>
      <c r="O2188" s="5">
        <v>-1537.13</v>
      </c>
      <c r="P2188" s="5">
        <f>Table1[[#This Row],[Net Sales]]+(Table1[[#This Row],[Cost of Goods Sold]]+Table1[[#This Row],[Distribution]]+Table1[[#This Row],[Warehousing]])</f>
        <v>24273.05000000001</v>
      </c>
      <c r="Q2188" s="12">
        <f>Table1[[#This Row],[PROFIT]]/Table1[[#This Row],[Net Sales]]</f>
        <v>0.28879425168201228</v>
      </c>
      <c r="R2188" s="14">
        <f>ABS(Table1[[#This Row],[Distribution]])+ABS(Table1[[#This Row],[Warehousing]])</f>
        <v>3376.74</v>
      </c>
      <c r="S2188" s="12">
        <f>ABS(Table1[[#This Row],[Discounts]]/Table1[[#This Row],[Gross Sales]])</f>
        <v>8.3348274658639795E-2</v>
      </c>
      <c r="T2188" s="17">
        <f>Table1[[#This Row],[logistics cost]]/Table1[[#This Row],[Net Sales]]</f>
        <v>4.0175548660951861E-2</v>
      </c>
      <c r="U2188" s="1">
        <f>Table1[[#This Row],[PROFIT]]/Table1[[#This Row],[Volume]]</f>
        <v>95.300549666274094</v>
      </c>
      <c r="V2188" s="1">
        <f>ABS(Table1[[#This Row],[Discounts]])</f>
        <v>7642.37</v>
      </c>
    </row>
    <row r="2189" spans="1:22" ht="21.75" customHeight="1" x14ac:dyDescent="0.3">
      <c r="A2189" s="1">
        <v>1110010</v>
      </c>
      <c r="B2189" s="1" t="s">
        <v>15</v>
      </c>
      <c r="C2189" s="1">
        <v>202505</v>
      </c>
      <c r="D2189" s="1" t="s">
        <v>16</v>
      </c>
      <c r="E2189" s="1" t="s">
        <v>17</v>
      </c>
      <c r="F2189" s="1" t="s">
        <v>18</v>
      </c>
      <c r="G2189" s="1" t="s">
        <v>40</v>
      </c>
      <c r="H2189" s="1" t="s">
        <v>34</v>
      </c>
      <c r="I2189" s="5">
        <v>215.7</v>
      </c>
      <c r="J2189" s="5">
        <v>90594</v>
      </c>
      <c r="K2189" s="5">
        <v>-8742.6</v>
      </c>
      <c r="L2189" s="5">
        <v>81851.399999999994</v>
      </c>
      <c r="M2189" s="5">
        <v>-54240.77</v>
      </c>
      <c r="N2189" s="5">
        <v>-2518.2800000000002</v>
      </c>
      <c r="O2189" s="5">
        <v>-1530.4</v>
      </c>
      <c r="P2189" s="5">
        <f>Table1[[#This Row],[Net Sales]]+(Table1[[#This Row],[Cost of Goods Sold]]+Table1[[#This Row],[Distribution]]+Table1[[#This Row],[Warehousing]])</f>
        <v>23561.949999999997</v>
      </c>
      <c r="Q2189" s="12">
        <f>Table1[[#This Row],[PROFIT]]/Table1[[#This Row],[Net Sales]]</f>
        <v>0.28786251670710578</v>
      </c>
      <c r="R2189" s="14">
        <f>ABS(Table1[[#This Row],[Distribution]])+ABS(Table1[[#This Row],[Warehousing]])</f>
        <v>4048.6800000000003</v>
      </c>
      <c r="S2189" s="12">
        <f>ABS(Table1[[#This Row],[Discounts]]/Table1[[#This Row],[Gross Sales]])</f>
        <v>9.6503079674150616E-2</v>
      </c>
      <c r="T2189" s="17">
        <f>Table1[[#This Row],[logistics cost]]/Table1[[#This Row],[Net Sales]]</f>
        <v>4.9463784370212364E-2</v>
      </c>
      <c r="U2189" s="1">
        <f>Table1[[#This Row],[PROFIT]]/Table1[[#This Row],[Volume]]</f>
        <v>109.23481687528975</v>
      </c>
      <c r="V2189" s="1">
        <f>ABS(Table1[[#This Row],[Discounts]])</f>
        <v>8742.6</v>
      </c>
    </row>
    <row r="2190" spans="1:22" ht="21.75" customHeight="1" x14ac:dyDescent="0.3">
      <c r="A2190" s="1">
        <v>1130010</v>
      </c>
      <c r="B2190" s="1" t="s">
        <v>26</v>
      </c>
      <c r="C2190" s="1">
        <v>202504</v>
      </c>
      <c r="D2190" s="1" t="s">
        <v>27</v>
      </c>
      <c r="E2190" s="1" t="s">
        <v>28</v>
      </c>
      <c r="F2190" s="1" t="s">
        <v>29</v>
      </c>
      <c r="G2190" s="1" t="s">
        <v>43</v>
      </c>
      <c r="H2190" s="1" t="s">
        <v>31</v>
      </c>
      <c r="I2190" s="5">
        <v>119.1</v>
      </c>
      <c r="J2190" s="5">
        <v>42876</v>
      </c>
      <c r="K2190" s="5">
        <v>-1113.02</v>
      </c>
      <c r="L2190" s="5">
        <v>41762.980000000003</v>
      </c>
      <c r="M2190" s="5">
        <v>-25914.19</v>
      </c>
      <c r="N2190" s="5">
        <v>-1473.04</v>
      </c>
      <c r="O2190" s="5">
        <v>-463.46</v>
      </c>
      <c r="P2190" s="5">
        <f>Table1[[#This Row],[Net Sales]]+(Table1[[#This Row],[Cost of Goods Sold]]+Table1[[#This Row],[Distribution]]+Table1[[#This Row],[Warehousing]])</f>
        <v>13912.290000000005</v>
      </c>
      <c r="Q2190" s="12">
        <f>Table1[[#This Row],[PROFIT]]/Table1[[#This Row],[Net Sales]]</f>
        <v>0.33312493505013302</v>
      </c>
      <c r="R2190" s="14">
        <f>ABS(Table1[[#This Row],[Distribution]])+ABS(Table1[[#This Row],[Warehousing]])</f>
        <v>1936.5</v>
      </c>
      <c r="S2190" s="12">
        <f>ABS(Table1[[#This Row],[Discounts]]/Table1[[#This Row],[Gross Sales]])</f>
        <v>2.5959044687004384E-2</v>
      </c>
      <c r="T2190" s="17">
        <f>Table1[[#This Row],[logistics cost]]/Table1[[#This Row],[Net Sales]]</f>
        <v>4.6368817550854848E-2</v>
      </c>
      <c r="U2190" s="1">
        <f>Table1[[#This Row],[PROFIT]]/Table1[[#This Row],[Volume]]</f>
        <v>116.81183879093203</v>
      </c>
      <c r="V2190" s="1">
        <f>ABS(Table1[[#This Row],[Discounts]])</f>
        <v>1113.02</v>
      </c>
    </row>
    <row r="2191" spans="1:22" ht="21.75" customHeight="1" x14ac:dyDescent="0.3">
      <c r="A2191" s="1">
        <v>1120010</v>
      </c>
      <c r="B2191" s="1" t="s">
        <v>32</v>
      </c>
      <c r="C2191" s="1">
        <v>202501</v>
      </c>
      <c r="D2191" s="1" t="s">
        <v>22</v>
      </c>
      <c r="E2191" s="1" t="s">
        <v>17</v>
      </c>
      <c r="F2191" s="1" t="s">
        <v>18</v>
      </c>
      <c r="G2191" s="1" t="s">
        <v>33</v>
      </c>
      <c r="H2191" s="1" t="s">
        <v>34</v>
      </c>
      <c r="I2191" s="5">
        <v>127.3</v>
      </c>
      <c r="J2191" s="5">
        <v>61104</v>
      </c>
      <c r="K2191" s="5">
        <v>-4837.47</v>
      </c>
      <c r="L2191" s="5">
        <v>56266.53</v>
      </c>
      <c r="M2191" s="5">
        <v>-35336.160000000003</v>
      </c>
      <c r="N2191" s="5">
        <v>-2067.0300000000002</v>
      </c>
      <c r="O2191" s="5">
        <v>-563.21</v>
      </c>
      <c r="P2191" s="5">
        <f>Table1[[#This Row],[Net Sales]]+(Table1[[#This Row],[Cost of Goods Sold]]+Table1[[#This Row],[Distribution]]+Table1[[#This Row],[Warehousing]])</f>
        <v>18300.129999999997</v>
      </c>
      <c r="Q2191" s="12">
        <f>Table1[[#This Row],[PROFIT]]/Table1[[#This Row],[Net Sales]]</f>
        <v>0.32524006723002108</v>
      </c>
      <c r="R2191" s="14">
        <f>ABS(Table1[[#This Row],[Distribution]])+ABS(Table1[[#This Row],[Warehousing]])</f>
        <v>2630.2400000000002</v>
      </c>
      <c r="S2191" s="12">
        <f>ABS(Table1[[#This Row],[Discounts]]/Table1[[#This Row],[Gross Sales]])</f>
        <v>7.9167812254516898E-2</v>
      </c>
      <c r="T2191" s="17">
        <f>Table1[[#This Row],[logistics cost]]/Table1[[#This Row],[Net Sales]]</f>
        <v>4.6746085106012407E-2</v>
      </c>
      <c r="U2191" s="1">
        <f>Table1[[#This Row],[PROFIT]]/Table1[[#This Row],[Volume]]</f>
        <v>143.755930871956</v>
      </c>
      <c r="V2191" s="1">
        <f>ABS(Table1[[#This Row],[Discounts]])</f>
        <v>4837.47</v>
      </c>
    </row>
    <row r="2192" spans="1:22" ht="21.75" customHeight="1" x14ac:dyDescent="0.3">
      <c r="A2192" s="1">
        <v>1120020</v>
      </c>
      <c r="B2192" s="1" t="s">
        <v>21</v>
      </c>
      <c r="C2192" s="1">
        <v>202503</v>
      </c>
      <c r="D2192" s="1" t="s">
        <v>22</v>
      </c>
      <c r="E2192" s="1" t="s">
        <v>23</v>
      </c>
      <c r="F2192" s="1" t="s">
        <v>24</v>
      </c>
      <c r="G2192" s="1" t="s">
        <v>39</v>
      </c>
      <c r="H2192" s="1" t="s">
        <v>37</v>
      </c>
      <c r="I2192" s="5">
        <v>209.6</v>
      </c>
      <c r="J2192" s="5">
        <v>79648</v>
      </c>
      <c r="K2192" s="5">
        <v>-7902.49</v>
      </c>
      <c r="L2192" s="5">
        <v>71745.509999999995</v>
      </c>
      <c r="M2192" s="5">
        <v>-48063.360000000001</v>
      </c>
      <c r="N2192" s="5">
        <v>-2182.1799999999998</v>
      </c>
      <c r="O2192" s="5">
        <v>-1274.1600000000001</v>
      </c>
      <c r="P2192" s="5">
        <f>Table1[[#This Row],[Net Sales]]+(Table1[[#This Row],[Cost of Goods Sold]]+Table1[[#This Row],[Distribution]]+Table1[[#This Row],[Warehousing]])</f>
        <v>20225.80999999999</v>
      </c>
      <c r="Q2192" s="12">
        <f>Table1[[#This Row],[PROFIT]]/Table1[[#This Row],[Net Sales]]</f>
        <v>0.2819104638046338</v>
      </c>
      <c r="R2192" s="14">
        <f>ABS(Table1[[#This Row],[Distribution]])+ABS(Table1[[#This Row],[Warehousing]])</f>
        <v>3456.34</v>
      </c>
      <c r="S2192" s="12">
        <f>ABS(Table1[[#This Row],[Discounts]]/Table1[[#This Row],[Gross Sales]])</f>
        <v>9.9217682804339083E-2</v>
      </c>
      <c r="T2192" s="17">
        <f>Table1[[#This Row],[logistics cost]]/Table1[[#This Row],[Net Sales]]</f>
        <v>4.817500077705212E-2</v>
      </c>
      <c r="U2192" s="1">
        <f>Table1[[#This Row],[PROFIT]]/Table1[[#This Row],[Volume]]</f>
        <v>96.497185114503779</v>
      </c>
      <c r="V2192" s="1">
        <f>ABS(Table1[[#This Row],[Discounts]])</f>
        <v>7902.49</v>
      </c>
    </row>
    <row r="2193" spans="1:22" ht="21.75" customHeight="1" x14ac:dyDescent="0.3">
      <c r="A2193" s="1">
        <v>1120020</v>
      </c>
      <c r="B2193" s="1" t="s">
        <v>21</v>
      </c>
      <c r="C2193" s="1">
        <v>202501</v>
      </c>
      <c r="D2193" s="1" t="s">
        <v>22</v>
      </c>
      <c r="E2193" s="1" t="s">
        <v>23</v>
      </c>
      <c r="F2193" s="1" t="s">
        <v>24</v>
      </c>
      <c r="G2193" s="1" t="s">
        <v>35</v>
      </c>
      <c r="H2193" s="1" t="s">
        <v>31</v>
      </c>
      <c r="I2193" s="5">
        <v>92.4</v>
      </c>
      <c r="J2193" s="5">
        <v>35112</v>
      </c>
      <c r="K2193" s="5">
        <v>-1246.53</v>
      </c>
      <c r="L2193" s="5">
        <v>33865.47</v>
      </c>
      <c r="M2193" s="5">
        <v>-21237.89</v>
      </c>
      <c r="N2193" s="5">
        <v>-972.17</v>
      </c>
      <c r="O2193" s="5">
        <v>-382.44</v>
      </c>
      <c r="P2193" s="5">
        <f>Table1[[#This Row],[Net Sales]]+(Table1[[#This Row],[Cost of Goods Sold]]+Table1[[#This Row],[Distribution]]+Table1[[#This Row],[Warehousing]])</f>
        <v>11272.970000000005</v>
      </c>
      <c r="Q2193" s="12">
        <f>Table1[[#This Row],[PROFIT]]/Table1[[#This Row],[Net Sales]]</f>
        <v>0.33287504942349844</v>
      </c>
      <c r="R2193" s="14">
        <f>ABS(Table1[[#This Row],[Distribution]])+ABS(Table1[[#This Row],[Warehousing]])</f>
        <v>1354.61</v>
      </c>
      <c r="S2193" s="12">
        <f>ABS(Table1[[#This Row],[Discounts]]/Table1[[#This Row],[Gross Sales]])</f>
        <v>3.5501537935748465E-2</v>
      </c>
      <c r="T2193" s="17">
        <f>Table1[[#This Row],[logistics cost]]/Table1[[#This Row],[Net Sales]]</f>
        <v>3.9999740148298546E-2</v>
      </c>
      <c r="U2193" s="1">
        <f>Table1[[#This Row],[PROFIT]]/Table1[[#This Row],[Volume]]</f>
        <v>122.00183982683987</v>
      </c>
      <c r="V2193" s="1">
        <f>ABS(Table1[[#This Row],[Discounts]])</f>
        <v>1246.53</v>
      </c>
    </row>
    <row r="2194" spans="1:22" ht="21.75" customHeight="1" x14ac:dyDescent="0.3">
      <c r="A2194" s="1">
        <v>1120010</v>
      </c>
      <c r="B2194" s="1" t="s">
        <v>32</v>
      </c>
      <c r="C2194" s="1">
        <v>202508</v>
      </c>
      <c r="D2194" s="1" t="s">
        <v>22</v>
      </c>
      <c r="E2194" s="1" t="s">
        <v>17</v>
      </c>
      <c r="F2194" s="1" t="s">
        <v>18</v>
      </c>
      <c r="G2194" s="1" t="s">
        <v>36</v>
      </c>
      <c r="H2194" s="1" t="s">
        <v>37</v>
      </c>
      <c r="I2194" s="5">
        <v>85.2</v>
      </c>
      <c r="J2194" s="5">
        <v>40896</v>
      </c>
      <c r="K2194" s="5">
        <v>-4793.28</v>
      </c>
      <c r="L2194" s="5">
        <v>36102.720000000001</v>
      </c>
      <c r="M2194" s="5">
        <v>-24135.38</v>
      </c>
      <c r="N2194" s="5">
        <v>-851.34</v>
      </c>
      <c r="O2194" s="5">
        <v>-430.82</v>
      </c>
      <c r="P2194" s="5">
        <f>Table1[[#This Row],[Net Sales]]+(Table1[[#This Row],[Cost of Goods Sold]]+Table1[[#This Row],[Distribution]]+Table1[[#This Row],[Warehousing]])</f>
        <v>10685.18</v>
      </c>
      <c r="Q2194" s="12">
        <f>Table1[[#This Row],[PROFIT]]/Table1[[#This Row],[Net Sales]]</f>
        <v>0.29596606571471623</v>
      </c>
      <c r="R2194" s="14">
        <f>ABS(Table1[[#This Row],[Distribution]])+ABS(Table1[[#This Row],[Warehousing]])</f>
        <v>1282.1600000000001</v>
      </c>
      <c r="S2194" s="12">
        <f>ABS(Table1[[#This Row],[Discounts]]/Table1[[#This Row],[Gross Sales]])</f>
        <v>0.11720657276995304</v>
      </c>
      <c r="T2194" s="17">
        <f>Table1[[#This Row],[logistics cost]]/Table1[[#This Row],[Net Sales]]</f>
        <v>3.5514221643133816E-2</v>
      </c>
      <c r="U2194" s="1">
        <f>Table1[[#This Row],[PROFIT]]/Table1[[#This Row],[Volume]]</f>
        <v>125.41291079812207</v>
      </c>
      <c r="V2194" s="1">
        <f>ABS(Table1[[#This Row],[Discounts]])</f>
        <v>4793.28</v>
      </c>
    </row>
    <row r="2195" spans="1:22" ht="21.75" customHeight="1" x14ac:dyDescent="0.3">
      <c r="A2195" s="1">
        <v>1110010</v>
      </c>
      <c r="B2195" s="1" t="s">
        <v>15</v>
      </c>
      <c r="C2195" s="1">
        <v>202402</v>
      </c>
      <c r="D2195" s="1" t="s">
        <v>16</v>
      </c>
      <c r="E2195" s="1" t="s">
        <v>17</v>
      </c>
      <c r="F2195" s="1" t="s">
        <v>18</v>
      </c>
      <c r="G2195" s="1" t="s">
        <v>33</v>
      </c>
      <c r="H2195" s="1" t="s">
        <v>34</v>
      </c>
      <c r="I2195" s="5">
        <v>121.1</v>
      </c>
      <c r="J2195" s="5">
        <v>50862</v>
      </c>
      <c r="K2195" s="5">
        <v>-4493.76</v>
      </c>
      <c r="L2195" s="5">
        <v>46368.24</v>
      </c>
      <c r="M2195" s="5">
        <v>-30228.1</v>
      </c>
      <c r="N2195" s="5">
        <v>-1665.4</v>
      </c>
      <c r="O2195" s="5">
        <v>-515.97</v>
      </c>
      <c r="P2195" s="5">
        <f>Table1[[#This Row],[Net Sales]]+(Table1[[#This Row],[Cost of Goods Sold]]+Table1[[#This Row],[Distribution]]+Table1[[#This Row],[Warehousing]])</f>
        <v>13958.769999999997</v>
      </c>
      <c r="Q2195" s="12">
        <f>Table1[[#This Row],[PROFIT]]/Table1[[#This Row],[Net Sales]]</f>
        <v>0.30104161814207303</v>
      </c>
      <c r="R2195" s="14">
        <f>ABS(Table1[[#This Row],[Distribution]])+ABS(Table1[[#This Row],[Warehousing]])</f>
        <v>2181.37</v>
      </c>
      <c r="S2195" s="12">
        <f>ABS(Table1[[#This Row],[Discounts]]/Table1[[#This Row],[Gross Sales]])</f>
        <v>8.8352011324761129E-2</v>
      </c>
      <c r="T2195" s="17">
        <f>Table1[[#This Row],[logistics cost]]/Table1[[#This Row],[Net Sales]]</f>
        <v>4.7044485622055099E-2</v>
      </c>
      <c r="U2195" s="1">
        <f>Table1[[#This Row],[PROFIT]]/Table1[[#This Row],[Volume]]</f>
        <v>115.26647398843929</v>
      </c>
      <c r="V2195" s="1">
        <f>ABS(Table1[[#This Row],[Discounts]])</f>
        <v>4493.76</v>
      </c>
    </row>
    <row r="2196" spans="1:22" ht="21.75" customHeight="1" x14ac:dyDescent="0.3">
      <c r="A2196" s="1">
        <v>1120020</v>
      </c>
      <c r="B2196" s="1" t="s">
        <v>21</v>
      </c>
      <c r="C2196" s="1">
        <v>202504</v>
      </c>
      <c r="D2196" s="1" t="s">
        <v>22</v>
      </c>
      <c r="E2196" s="1" t="s">
        <v>23</v>
      </c>
      <c r="F2196" s="1" t="s">
        <v>24</v>
      </c>
      <c r="G2196" s="1" t="s">
        <v>25</v>
      </c>
      <c r="H2196" s="1" t="s">
        <v>20</v>
      </c>
      <c r="I2196" s="5">
        <v>104.9</v>
      </c>
      <c r="J2196" s="5">
        <v>39862</v>
      </c>
      <c r="K2196" s="5">
        <v>-2925.69</v>
      </c>
      <c r="L2196" s="5">
        <v>36936.31</v>
      </c>
      <c r="M2196" s="5">
        <v>-24729.71</v>
      </c>
      <c r="N2196" s="5">
        <v>-1038.83</v>
      </c>
      <c r="O2196" s="5">
        <v>-594.46</v>
      </c>
      <c r="P2196" s="5">
        <f>Table1[[#This Row],[Net Sales]]+(Table1[[#This Row],[Cost of Goods Sold]]+Table1[[#This Row],[Distribution]]+Table1[[#This Row],[Warehousing]])</f>
        <v>10573.309999999998</v>
      </c>
      <c r="Q2196" s="12">
        <f>Table1[[#This Row],[PROFIT]]/Table1[[#This Row],[Net Sales]]</f>
        <v>0.28625788553323273</v>
      </c>
      <c r="R2196" s="14">
        <f>ABS(Table1[[#This Row],[Distribution]])+ABS(Table1[[#This Row],[Warehousing]])</f>
        <v>1633.29</v>
      </c>
      <c r="S2196" s="12">
        <f>ABS(Table1[[#This Row],[Discounts]]/Table1[[#This Row],[Gross Sales]])</f>
        <v>7.3395464352014453E-2</v>
      </c>
      <c r="T2196" s="17">
        <f>Table1[[#This Row],[logistics cost]]/Table1[[#This Row],[Net Sales]]</f>
        <v>4.4219089562546991E-2</v>
      </c>
      <c r="U2196" s="1">
        <f>Table1[[#This Row],[PROFIT]]/Table1[[#This Row],[Volume]]</f>
        <v>100.7941849380362</v>
      </c>
      <c r="V2196" s="1">
        <f>ABS(Table1[[#This Row],[Discounts]])</f>
        <v>2925.69</v>
      </c>
    </row>
    <row r="2197" spans="1:22" ht="21.75" customHeight="1" x14ac:dyDescent="0.3">
      <c r="A2197" s="1">
        <v>1130010</v>
      </c>
      <c r="B2197" s="1" t="s">
        <v>26</v>
      </c>
      <c r="C2197" s="1">
        <v>202509</v>
      </c>
      <c r="D2197" s="1" t="s">
        <v>27</v>
      </c>
      <c r="E2197" s="1" t="s">
        <v>28</v>
      </c>
      <c r="F2197" s="1" t="s">
        <v>29</v>
      </c>
      <c r="G2197" s="1" t="s">
        <v>33</v>
      </c>
      <c r="H2197" s="1" t="s">
        <v>34</v>
      </c>
      <c r="I2197" s="5">
        <v>90.2</v>
      </c>
      <c r="J2197" s="5">
        <v>32472</v>
      </c>
      <c r="K2197" s="5">
        <v>-2953.3</v>
      </c>
      <c r="L2197" s="5">
        <v>29518.7</v>
      </c>
      <c r="M2197" s="5">
        <v>-18498</v>
      </c>
      <c r="N2197" s="5">
        <v>-914.82</v>
      </c>
      <c r="O2197" s="5">
        <v>-312.02</v>
      </c>
      <c r="P2197" s="5">
        <f>Table1[[#This Row],[Net Sales]]+(Table1[[#This Row],[Cost of Goods Sold]]+Table1[[#This Row],[Distribution]]+Table1[[#This Row],[Warehousing]])</f>
        <v>9793.86</v>
      </c>
      <c r="Q2197" s="12">
        <f>Table1[[#This Row],[PROFIT]]/Table1[[#This Row],[Net Sales]]</f>
        <v>0.33178493632849687</v>
      </c>
      <c r="R2197" s="14">
        <f>ABS(Table1[[#This Row],[Distribution]])+ABS(Table1[[#This Row],[Warehousing]])</f>
        <v>1226.8400000000001</v>
      </c>
      <c r="S2197" s="12">
        <f>ABS(Table1[[#This Row],[Discounts]]/Table1[[#This Row],[Gross Sales]])</f>
        <v>9.0949125400344916E-2</v>
      </c>
      <c r="T2197" s="17">
        <f>Table1[[#This Row],[logistics cost]]/Table1[[#This Row],[Net Sales]]</f>
        <v>4.1561450876901766E-2</v>
      </c>
      <c r="U2197" s="1">
        <f>Table1[[#This Row],[PROFIT]]/Table1[[#This Row],[Volume]]</f>
        <v>108.57937915742794</v>
      </c>
      <c r="V2197" s="1">
        <f>ABS(Table1[[#This Row],[Discounts]])</f>
        <v>2953.3</v>
      </c>
    </row>
    <row r="2198" spans="1:22" ht="21.75" customHeight="1" x14ac:dyDescent="0.3">
      <c r="A2198" s="1">
        <v>1120020</v>
      </c>
      <c r="B2198" s="1" t="s">
        <v>21</v>
      </c>
      <c r="C2198" s="1">
        <v>202401</v>
      </c>
      <c r="D2198" s="1" t="s">
        <v>22</v>
      </c>
      <c r="E2198" s="1" t="s">
        <v>23</v>
      </c>
      <c r="F2198" s="1" t="s">
        <v>24</v>
      </c>
      <c r="G2198" s="1" t="s">
        <v>35</v>
      </c>
      <c r="H2198" s="1" t="s">
        <v>31</v>
      </c>
      <c r="I2198" s="5">
        <v>91.1</v>
      </c>
      <c r="J2198" s="5">
        <v>34618</v>
      </c>
      <c r="K2198" s="5">
        <v>-1208.26</v>
      </c>
      <c r="L2198" s="5">
        <v>33409.74</v>
      </c>
      <c r="M2198" s="5">
        <v>-22129.74</v>
      </c>
      <c r="N2198" s="5">
        <v>-709.88</v>
      </c>
      <c r="O2198" s="5">
        <v>-450.31</v>
      </c>
      <c r="P2198" s="5">
        <f>Table1[[#This Row],[Net Sales]]+(Table1[[#This Row],[Cost of Goods Sold]]+Table1[[#This Row],[Distribution]]+Table1[[#This Row],[Warehousing]])</f>
        <v>10119.809999999994</v>
      </c>
      <c r="Q2198" s="12">
        <f>Table1[[#This Row],[PROFIT]]/Table1[[#This Row],[Net Sales]]</f>
        <v>0.30289999263687761</v>
      </c>
      <c r="R2198" s="14">
        <f>ABS(Table1[[#This Row],[Distribution]])+ABS(Table1[[#This Row],[Warehousing]])</f>
        <v>1160.19</v>
      </c>
      <c r="S2198" s="12">
        <f>ABS(Table1[[#This Row],[Discounts]]/Table1[[#This Row],[Gross Sales]])</f>
        <v>3.4902651799641804E-2</v>
      </c>
      <c r="T2198" s="17">
        <f>Table1[[#This Row],[logistics cost]]/Table1[[#This Row],[Net Sales]]</f>
        <v>3.4726100831673642E-2</v>
      </c>
      <c r="U2198" s="1">
        <f>Table1[[#This Row],[PROFIT]]/Table1[[#This Row],[Volume]]</f>
        <v>111.08463227222826</v>
      </c>
      <c r="V2198" s="1">
        <f>ABS(Table1[[#This Row],[Discounts]])</f>
        <v>1208.26</v>
      </c>
    </row>
    <row r="2199" spans="1:22" ht="21.75" customHeight="1" x14ac:dyDescent="0.3">
      <c r="A2199" s="1">
        <v>1110020</v>
      </c>
      <c r="B2199" s="1" t="s">
        <v>41</v>
      </c>
      <c r="C2199" s="1">
        <v>202407</v>
      </c>
      <c r="D2199" s="1" t="s">
        <v>16</v>
      </c>
      <c r="E2199" s="1" t="s">
        <v>28</v>
      </c>
      <c r="F2199" s="1" t="s">
        <v>29</v>
      </c>
      <c r="G2199" s="1" t="s">
        <v>39</v>
      </c>
      <c r="H2199" s="1" t="s">
        <v>37</v>
      </c>
      <c r="I2199" s="5">
        <v>186</v>
      </c>
      <c r="J2199" s="5">
        <v>83700</v>
      </c>
      <c r="K2199" s="5">
        <v>-7327.27</v>
      </c>
      <c r="L2199" s="5">
        <v>76372.73</v>
      </c>
      <c r="M2199" s="5">
        <v>-47792.65</v>
      </c>
      <c r="N2199" s="5">
        <v>-2018.94</v>
      </c>
      <c r="O2199" s="5">
        <v>-799.17</v>
      </c>
      <c r="P2199" s="5">
        <f>Table1[[#This Row],[Net Sales]]+(Table1[[#This Row],[Cost of Goods Sold]]+Table1[[#This Row],[Distribution]]+Table1[[#This Row],[Warehousing]])</f>
        <v>25761.969999999994</v>
      </c>
      <c r="Q2199" s="12">
        <f>Table1[[#This Row],[PROFIT]]/Table1[[#This Row],[Net Sales]]</f>
        <v>0.33731896188600297</v>
      </c>
      <c r="R2199" s="14">
        <f>ABS(Table1[[#This Row],[Distribution]])+ABS(Table1[[#This Row],[Warehousing]])</f>
        <v>2818.11</v>
      </c>
      <c r="S2199" s="12">
        <f>ABS(Table1[[#This Row],[Discounts]]/Table1[[#This Row],[Gross Sales]])</f>
        <v>8.7542054958183999E-2</v>
      </c>
      <c r="T2199" s="17">
        <f>Table1[[#This Row],[logistics cost]]/Table1[[#This Row],[Net Sales]]</f>
        <v>3.6899427321767868E-2</v>
      </c>
      <c r="U2199" s="1">
        <f>Table1[[#This Row],[PROFIT]]/Table1[[#This Row],[Volume]]</f>
        <v>138.50521505376341</v>
      </c>
      <c r="V2199" s="1">
        <f>ABS(Table1[[#This Row],[Discounts]])</f>
        <v>7327.27</v>
      </c>
    </row>
    <row r="2200" spans="1:22" ht="21.75" customHeight="1" x14ac:dyDescent="0.3">
      <c r="A2200" s="1">
        <v>1110020</v>
      </c>
      <c r="B2200" s="1" t="s">
        <v>41</v>
      </c>
      <c r="C2200" s="1">
        <v>202505</v>
      </c>
      <c r="D2200" s="1" t="s">
        <v>16</v>
      </c>
      <c r="E2200" s="1" t="s">
        <v>28</v>
      </c>
      <c r="F2200" s="1" t="s">
        <v>29</v>
      </c>
      <c r="G2200" s="1" t="s">
        <v>33</v>
      </c>
      <c r="H2200" s="1" t="s">
        <v>34</v>
      </c>
      <c r="I2200" s="5">
        <v>274.8</v>
      </c>
      <c r="J2200" s="5">
        <v>123660</v>
      </c>
      <c r="K2200" s="5">
        <v>-10695.97</v>
      </c>
      <c r="L2200" s="5">
        <v>112964.03</v>
      </c>
      <c r="M2200" s="5">
        <v>-70050.649999999994</v>
      </c>
      <c r="N2200" s="5">
        <v>-3061.95</v>
      </c>
      <c r="O2200" s="5">
        <v>-1908.09</v>
      </c>
      <c r="P2200" s="5">
        <f>Table1[[#This Row],[Net Sales]]+(Table1[[#This Row],[Cost of Goods Sold]]+Table1[[#This Row],[Distribution]]+Table1[[#This Row],[Warehousing]])</f>
        <v>37943.340000000011</v>
      </c>
      <c r="Q2200" s="12">
        <f>Table1[[#This Row],[PROFIT]]/Table1[[#This Row],[Net Sales]]</f>
        <v>0.33588868952355905</v>
      </c>
      <c r="R2200" s="14">
        <f>ABS(Table1[[#This Row],[Distribution]])+ABS(Table1[[#This Row],[Warehousing]])</f>
        <v>4970.04</v>
      </c>
      <c r="S2200" s="12">
        <f>ABS(Table1[[#This Row],[Discounts]]/Table1[[#This Row],[Gross Sales]])</f>
        <v>8.6494986252628164E-2</v>
      </c>
      <c r="T2200" s="17">
        <f>Table1[[#This Row],[logistics cost]]/Table1[[#This Row],[Net Sales]]</f>
        <v>4.3996659821714933E-2</v>
      </c>
      <c r="U2200" s="1">
        <f>Table1[[#This Row],[PROFIT]]/Table1[[#This Row],[Volume]]</f>
        <v>138.07620087336247</v>
      </c>
      <c r="V2200" s="1">
        <f>ABS(Table1[[#This Row],[Discounts]])</f>
        <v>10695.97</v>
      </c>
    </row>
    <row r="2201" spans="1:22" ht="21.75" customHeight="1" x14ac:dyDescent="0.3">
      <c r="A2201" s="1">
        <v>1120020</v>
      </c>
      <c r="B2201" s="1" t="s">
        <v>21</v>
      </c>
      <c r="C2201" s="1">
        <v>202402</v>
      </c>
      <c r="D2201" s="1" t="s">
        <v>22</v>
      </c>
      <c r="E2201" s="1" t="s">
        <v>23</v>
      </c>
      <c r="F2201" s="1" t="s">
        <v>24</v>
      </c>
      <c r="G2201" s="1" t="s">
        <v>36</v>
      </c>
      <c r="H2201" s="1" t="s">
        <v>37</v>
      </c>
      <c r="I2201" s="5">
        <v>162.80000000000001</v>
      </c>
      <c r="J2201" s="5">
        <v>61864</v>
      </c>
      <c r="K2201" s="5">
        <v>-6270.49</v>
      </c>
      <c r="L2201" s="5">
        <v>55593.51</v>
      </c>
      <c r="M2201" s="5">
        <v>-35909.61</v>
      </c>
      <c r="N2201" s="5">
        <v>-2026.53</v>
      </c>
      <c r="O2201" s="5">
        <v>-976.38</v>
      </c>
      <c r="P2201" s="5">
        <f>Table1[[#This Row],[Net Sales]]+(Table1[[#This Row],[Cost of Goods Sold]]+Table1[[#This Row],[Distribution]]+Table1[[#This Row],[Warehousing]])</f>
        <v>16680.990000000005</v>
      </c>
      <c r="Q2201" s="12">
        <f>Table1[[#This Row],[PROFIT]]/Table1[[#This Row],[Net Sales]]</f>
        <v>0.30005282990766374</v>
      </c>
      <c r="R2201" s="14">
        <f>ABS(Table1[[#This Row],[Distribution]])+ABS(Table1[[#This Row],[Warehousing]])</f>
        <v>3002.91</v>
      </c>
      <c r="S2201" s="12">
        <f>ABS(Table1[[#This Row],[Discounts]]/Table1[[#This Row],[Gross Sales]])</f>
        <v>0.10135927195137721</v>
      </c>
      <c r="T2201" s="17">
        <f>Table1[[#This Row],[logistics cost]]/Table1[[#This Row],[Net Sales]]</f>
        <v>5.4015477705940854E-2</v>
      </c>
      <c r="U2201" s="1">
        <f>Table1[[#This Row],[PROFIT]]/Table1[[#This Row],[Volume]]</f>
        <v>102.46308353808357</v>
      </c>
      <c r="V2201" s="1">
        <f>ABS(Table1[[#This Row],[Discounts]])</f>
        <v>6270.49</v>
      </c>
    </row>
    <row r="2202" spans="1:22" ht="21.75" customHeight="1" x14ac:dyDescent="0.3">
      <c r="A2202" s="1">
        <v>1110020</v>
      </c>
      <c r="B2202" s="1" t="s">
        <v>41</v>
      </c>
      <c r="C2202" s="1">
        <v>202506</v>
      </c>
      <c r="D2202" s="1" t="s">
        <v>16</v>
      </c>
      <c r="E2202" s="1" t="s">
        <v>28</v>
      </c>
      <c r="F2202" s="1" t="s">
        <v>29</v>
      </c>
      <c r="G2202" s="1" t="s">
        <v>36</v>
      </c>
      <c r="H2202" s="1" t="s">
        <v>37</v>
      </c>
      <c r="I2202" s="5">
        <v>298.2</v>
      </c>
      <c r="J2202" s="5">
        <v>134190</v>
      </c>
      <c r="K2202" s="5">
        <v>-11845.27</v>
      </c>
      <c r="L2202" s="5">
        <v>122344.73</v>
      </c>
      <c r="M2202" s="5">
        <v>-82255.399999999994</v>
      </c>
      <c r="N2202" s="5">
        <v>-3938.07</v>
      </c>
      <c r="O2202" s="5">
        <v>-1694.92</v>
      </c>
      <c r="P2202" s="5">
        <f>Table1[[#This Row],[Net Sales]]+(Table1[[#This Row],[Cost of Goods Sold]]+Table1[[#This Row],[Distribution]]+Table1[[#This Row],[Warehousing]])</f>
        <v>34456.339999999997</v>
      </c>
      <c r="Q2202" s="12">
        <f>Table1[[#This Row],[PROFIT]]/Table1[[#This Row],[Net Sales]]</f>
        <v>0.28163321787542461</v>
      </c>
      <c r="R2202" s="14">
        <f>ABS(Table1[[#This Row],[Distribution]])+ABS(Table1[[#This Row],[Warehousing]])</f>
        <v>5632.99</v>
      </c>
      <c r="S2202" s="12">
        <f>ABS(Table1[[#This Row],[Discounts]]/Table1[[#This Row],[Gross Sales]])</f>
        <v>8.8272374990684854E-2</v>
      </c>
      <c r="T2202" s="17">
        <f>Table1[[#This Row],[logistics cost]]/Table1[[#This Row],[Net Sales]]</f>
        <v>4.6041950478782373E-2</v>
      </c>
      <c r="U2202" s="1">
        <f>Table1[[#This Row],[PROFIT]]/Table1[[#This Row],[Volume]]</f>
        <v>115.54775318578135</v>
      </c>
      <c r="V2202" s="1">
        <f>ABS(Table1[[#This Row],[Discounts]])</f>
        <v>11845.27</v>
      </c>
    </row>
    <row r="2203" spans="1:22" ht="21.75" customHeight="1" x14ac:dyDescent="0.3">
      <c r="A2203" s="1">
        <v>1110020</v>
      </c>
      <c r="B2203" s="1" t="s">
        <v>41</v>
      </c>
      <c r="C2203" s="1">
        <v>202502</v>
      </c>
      <c r="D2203" s="1" t="s">
        <v>16</v>
      </c>
      <c r="E2203" s="1" t="s">
        <v>28</v>
      </c>
      <c r="F2203" s="1" t="s">
        <v>29</v>
      </c>
      <c r="G2203" s="1" t="s">
        <v>39</v>
      </c>
      <c r="H2203" s="1" t="s">
        <v>37</v>
      </c>
      <c r="I2203" s="5">
        <v>275</v>
      </c>
      <c r="J2203" s="5">
        <v>123750</v>
      </c>
      <c r="K2203" s="5">
        <v>-10312.34</v>
      </c>
      <c r="L2203" s="5">
        <v>113437.66</v>
      </c>
      <c r="M2203" s="5">
        <v>-72619.77</v>
      </c>
      <c r="N2203" s="5">
        <v>-2527.4899999999998</v>
      </c>
      <c r="O2203" s="5">
        <v>-1850.29</v>
      </c>
      <c r="P2203" s="5">
        <f>Table1[[#This Row],[Net Sales]]+(Table1[[#This Row],[Cost of Goods Sold]]+Table1[[#This Row],[Distribution]]+Table1[[#This Row],[Warehousing]])</f>
        <v>36440.11</v>
      </c>
      <c r="Q2203" s="12">
        <f>Table1[[#This Row],[PROFIT]]/Table1[[#This Row],[Net Sales]]</f>
        <v>0.32123467638524983</v>
      </c>
      <c r="R2203" s="14">
        <f>ABS(Table1[[#This Row],[Distribution]])+ABS(Table1[[#This Row],[Warehousing]])</f>
        <v>4377.78</v>
      </c>
      <c r="S2203" s="12">
        <f>ABS(Table1[[#This Row],[Discounts]]/Table1[[#This Row],[Gross Sales]])</f>
        <v>8.3332040404040408E-2</v>
      </c>
      <c r="T2203" s="17">
        <f>Table1[[#This Row],[logistics cost]]/Table1[[#This Row],[Net Sales]]</f>
        <v>3.8591945567283382E-2</v>
      </c>
      <c r="U2203" s="1">
        <f>Table1[[#This Row],[PROFIT]]/Table1[[#This Row],[Volume]]</f>
        <v>132.50949090909091</v>
      </c>
      <c r="V2203" s="1">
        <f>ABS(Table1[[#This Row],[Discounts]])</f>
        <v>10312.34</v>
      </c>
    </row>
    <row r="2204" spans="1:22" ht="21.75" customHeight="1" x14ac:dyDescent="0.3">
      <c r="A2204" s="1">
        <v>1130010</v>
      </c>
      <c r="B2204" s="1" t="s">
        <v>26</v>
      </c>
      <c r="C2204" s="1">
        <v>202501</v>
      </c>
      <c r="D2204" s="1" t="s">
        <v>27</v>
      </c>
      <c r="E2204" s="1" t="s">
        <v>28</v>
      </c>
      <c r="F2204" s="1" t="s">
        <v>29</v>
      </c>
      <c r="G2204" s="1" t="s">
        <v>30</v>
      </c>
      <c r="H2204" s="1" t="s">
        <v>31</v>
      </c>
      <c r="I2204" s="5">
        <v>60</v>
      </c>
      <c r="J2204" s="5">
        <v>21600</v>
      </c>
      <c r="K2204" s="5">
        <v>-539.05999999999995</v>
      </c>
      <c r="L2204" s="5">
        <v>21060.94</v>
      </c>
      <c r="M2204" s="5">
        <v>-13755.51</v>
      </c>
      <c r="N2204" s="5">
        <v>-827.75</v>
      </c>
      <c r="O2204" s="5">
        <v>-233.49</v>
      </c>
      <c r="P2204" s="5">
        <f>Table1[[#This Row],[Net Sales]]+(Table1[[#This Row],[Cost of Goods Sold]]+Table1[[#This Row],[Distribution]]+Table1[[#This Row],[Warehousing]])</f>
        <v>6244.1899999999987</v>
      </c>
      <c r="Q2204" s="12">
        <f>Table1[[#This Row],[PROFIT]]/Table1[[#This Row],[Net Sales]]</f>
        <v>0.29648201837144966</v>
      </c>
      <c r="R2204" s="14">
        <f>ABS(Table1[[#This Row],[Distribution]])+ABS(Table1[[#This Row],[Warehousing]])</f>
        <v>1061.24</v>
      </c>
      <c r="S2204" s="12">
        <f>ABS(Table1[[#This Row],[Discounts]]/Table1[[#This Row],[Gross Sales]])</f>
        <v>2.4956481481481479E-2</v>
      </c>
      <c r="T2204" s="17">
        <f>Table1[[#This Row],[logistics cost]]/Table1[[#This Row],[Net Sales]]</f>
        <v>5.0389013975634521E-2</v>
      </c>
      <c r="U2204" s="1">
        <f>Table1[[#This Row],[PROFIT]]/Table1[[#This Row],[Volume]]</f>
        <v>104.06983333333331</v>
      </c>
      <c r="V2204" s="1">
        <f>ABS(Table1[[#This Row],[Discounts]])</f>
        <v>539.05999999999995</v>
      </c>
    </row>
    <row r="2205" spans="1:22" ht="21.75" customHeight="1" x14ac:dyDescent="0.3">
      <c r="A2205" s="1">
        <v>1110010</v>
      </c>
      <c r="B2205" s="1" t="s">
        <v>15</v>
      </c>
      <c r="C2205" s="1">
        <v>202510</v>
      </c>
      <c r="D2205" s="1" t="s">
        <v>16</v>
      </c>
      <c r="E2205" s="1" t="s">
        <v>17</v>
      </c>
      <c r="F2205" s="1" t="s">
        <v>18</v>
      </c>
      <c r="G2205" s="1" t="s">
        <v>36</v>
      </c>
      <c r="H2205" s="1" t="s">
        <v>37</v>
      </c>
      <c r="I2205" s="5">
        <v>176.5</v>
      </c>
      <c r="J2205" s="5">
        <v>74130</v>
      </c>
      <c r="K2205" s="5">
        <v>-6395.5</v>
      </c>
      <c r="L2205" s="5">
        <v>67734.5</v>
      </c>
      <c r="M2205" s="5">
        <v>-45653.33</v>
      </c>
      <c r="N2205" s="5">
        <v>-2325.86</v>
      </c>
      <c r="O2205" s="5">
        <v>-780.54</v>
      </c>
      <c r="P2205" s="5">
        <f>Table1[[#This Row],[Net Sales]]+(Table1[[#This Row],[Cost of Goods Sold]]+Table1[[#This Row],[Distribution]]+Table1[[#This Row],[Warehousing]])</f>
        <v>18974.769999999997</v>
      </c>
      <c r="Q2205" s="12">
        <f>Table1[[#This Row],[PROFIT]]/Table1[[#This Row],[Net Sales]]</f>
        <v>0.28013449571488674</v>
      </c>
      <c r="R2205" s="14">
        <f>ABS(Table1[[#This Row],[Distribution]])+ABS(Table1[[#This Row],[Warehousing]])</f>
        <v>3106.4</v>
      </c>
      <c r="S2205" s="12">
        <f>ABS(Table1[[#This Row],[Discounts]]/Table1[[#This Row],[Gross Sales]])</f>
        <v>8.6274113044651282E-2</v>
      </c>
      <c r="T2205" s="17">
        <f>Table1[[#This Row],[logistics cost]]/Table1[[#This Row],[Net Sales]]</f>
        <v>4.5861414788623225E-2</v>
      </c>
      <c r="U2205" s="1">
        <f>Table1[[#This Row],[PROFIT]]/Table1[[#This Row],[Volume]]</f>
        <v>107.50577903682718</v>
      </c>
      <c r="V2205" s="1">
        <f>ABS(Table1[[#This Row],[Discounts]])</f>
        <v>6395.5</v>
      </c>
    </row>
    <row r="2206" spans="1:22" ht="21.75" customHeight="1" x14ac:dyDescent="0.3">
      <c r="A2206" s="1">
        <v>1130010</v>
      </c>
      <c r="B2206" s="1" t="s">
        <v>26</v>
      </c>
      <c r="C2206" s="1">
        <v>202406</v>
      </c>
      <c r="D2206" s="1" t="s">
        <v>27</v>
      </c>
      <c r="E2206" s="1" t="s">
        <v>28</v>
      </c>
      <c r="F2206" s="1" t="s">
        <v>29</v>
      </c>
      <c r="G2206" s="1" t="s">
        <v>39</v>
      </c>
      <c r="H2206" s="1" t="s">
        <v>37</v>
      </c>
      <c r="I2206" s="5">
        <v>165.3</v>
      </c>
      <c r="J2206" s="5">
        <v>59508</v>
      </c>
      <c r="K2206" s="5">
        <v>-6189.04</v>
      </c>
      <c r="L2206" s="5">
        <v>53318.96</v>
      </c>
      <c r="M2206" s="5">
        <v>-35796.660000000003</v>
      </c>
      <c r="N2206" s="5">
        <v>-1629.81</v>
      </c>
      <c r="O2206" s="5">
        <v>-706.67</v>
      </c>
      <c r="P2206" s="5">
        <f>Table1[[#This Row],[Net Sales]]+(Table1[[#This Row],[Cost of Goods Sold]]+Table1[[#This Row],[Distribution]]+Table1[[#This Row],[Warehousing]])</f>
        <v>15185.82</v>
      </c>
      <c r="Q2206" s="12">
        <f>Table1[[#This Row],[PROFIT]]/Table1[[#This Row],[Net Sales]]</f>
        <v>0.284810881532573</v>
      </c>
      <c r="R2206" s="14">
        <f>ABS(Table1[[#This Row],[Distribution]])+ABS(Table1[[#This Row],[Warehousing]])</f>
        <v>2336.48</v>
      </c>
      <c r="S2206" s="12">
        <f>ABS(Table1[[#This Row],[Discounts]]/Table1[[#This Row],[Gross Sales]])</f>
        <v>0.10400349532835922</v>
      </c>
      <c r="T2206" s="17">
        <f>Table1[[#This Row],[logistics cost]]/Table1[[#This Row],[Net Sales]]</f>
        <v>4.3820809708216363E-2</v>
      </c>
      <c r="U2206" s="1">
        <f>Table1[[#This Row],[PROFIT]]/Table1[[#This Row],[Volume]]</f>
        <v>91.868239564428308</v>
      </c>
      <c r="V2206" s="1">
        <f>ABS(Table1[[#This Row],[Discounts]])</f>
        <v>6189.04</v>
      </c>
    </row>
    <row r="2207" spans="1:22" ht="21.75" customHeight="1" x14ac:dyDescent="0.3">
      <c r="A2207" s="1">
        <v>1110010</v>
      </c>
      <c r="B2207" s="1" t="s">
        <v>15</v>
      </c>
      <c r="C2207" s="1">
        <v>202504</v>
      </c>
      <c r="D2207" s="1" t="s">
        <v>16</v>
      </c>
      <c r="E2207" s="1" t="s">
        <v>17</v>
      </c>
      <c r="F2207" s="1" t="s">
        <v>18</v>
      </c>
      <c r="G2207" s="1" t="s">
        <v>35</v>
      </c>
      <c r="H2207" s="1" t="s">
        <v>31</v>
      </c>
      <c r="I2207" s="5">
        <v>52.4</v>
      </c>
      <c r="J2207" s="5">
        <v>22008</v>
      </c>
      <c r="K2207" s="5">
        <v>-726.55</v>
      </c>
      <c r="L2207" s="5">
        <v>21281.45</v>
      </c>
      <c r="M2207" s="5">
        <v>-13733.97</v>
      </c>
      <c r="N2207" s="5">
        <v>-693.41</v>
      </c>
      <c r="O2207" s="5">
        <v>-291.61</v>
      </c>
      <c r="P2207" s="5">
        <f>Table1[[#This Row],[Net Sales]]+(Table1[[#This Row],[Cost of Goods Sold]]+Table1[[#This Row],[Distribution]]+Table1[[#This Row],[Warehousing]])</f>
        <v>6562.4600000000009</v>
      </c>
      <c r="Q2207" s="12">
        <f>Table1[[#This Row],[PROFIT]]/Table1[[#This Row],[Net Sales]]</f>
        <v>0.30836526646445617</v>
      </c>
      <c r="R2207" s="14">
        <f>ABS(Table1[[#This Row],[Distribution]])+ABS(Table1[[#This Row],[Warehousing]])</f>
        <v>985.02</v>
      </c>
      <c r="S2207" s="12">
        <f>ABS(Table1[[#This Row],[Discounts]]/Table1[[#This Row],[Gross Sales]])</f>
        <v>3.3012995274445657E-2</v>
      </c>
      <c r="T2207" s="17">
        <f>Table1[[#This Row],[logistics cost]]/Table1[[#This Row],[Net Sales]]</f>
        <v>4.6285379990555153E-2</v>
      </c>
      <c r="U2207" s="1">
        <f>Table1[[#This Row],[PROFIT]]/Table1[[#This Row],[Volume]]</f>
        <v>125.23778625954201</v>
      </c>
      <c r="V2207" s="1">
        <f>ABS(Table1[[#This Row],[Discounts]])</f>
        <v>726.55</v>
      </c>
    </row>
    <row r="2208" spans="1:22" ht="21.75" customHeight="1" x14ac:dyDescent="0.3">
      <c r="A2208" s="1">
        <v>1130010</v>
      </c>
      <c r="B2208" s="1" t="s">
        <v>26</v>
      </c>
      <c r="C2208" s="1">
        <v>202509</v>
      </c>
      <c r="D2208" s="1" t="s">
        <v>27</v>
      </c>
      <c r="E2208" s="1" t="s">
        <v>28</v>
      </c>
      <c r="F2208" s="1" t="s">
        <v>29</v>
      </c>
      <c r="G2208" s="1" t="s">
        <v>36</v>
      </c>
      <c r="H2208" s="1" t="s">
        <v>37</v>
      </c>
      <c r="I2208" s="5">
        <v>274.7</v>
      </c>
      <c r="J2208" s="5">
        <v>98892</v>
      </c>
      <c r="K2208" s="5">
        <v>-10040.41</v>
      </c>
      <c r="L2208" s="5">
        <v>88851.59</v>
      </c>
      <c r="M2208" s="5">
        <v>-55623.5</v>
      </c>
      <c r="N2208" s="5">
        <v>-2939.55</v>
      </c>
      <c r="O2208" s="5">
        <v>-1125.22</v>
      </c>
      <c r="P2208" s="5">
        <f>Table1[[#This Row],[Net Sales]]+(Table1[[#This Row],[Cost of Goods Sold]]+Table1[[#This Row],[Distribution]]+Table1[[#This Row],[Warehousing]])</f>
        <v>29163.319999999992</v>
      </c>
      <c r="Q2208" s="12">
        <f>Table1[[#This Row],[PROFIT]]/Table1[[#This Row],[Net Sales]]</f>
        <v>0.32822507734526746</v>
      </c>
      <c r="R2208" s="14">
        <f>ABS(Table1[[#This Row],[Distribution]])+ABS(Table1[[#This Row],[Warehousing]])</f>
        <v>4064.7700000000004</v>
      </c>
      <c r="S2208" s="12">
        <f>ABS(Table1[[#This Row],[Discounts]]/Table1[[#This Row],[Gross Sales]])</f>
        <v>0.10152904178295515</v>
      </c>
      <c r="T2208" s="17">
        <f>Table1[[#This Row],[logistics cost]]/Table1[[#This Row],[Net Sales]]</f>
        <v>4.5747858873431538E-2</v>
      </c>
      <c r="U2208" s="1">
        <f>Table1[[#This Row],[PROFIT]]/Table1[[#This Row],[Volume]]</f>
        <v>106.16425191117581</v>
      </c>
      <c r="V2208" s="1">
        <f>ABS(Table1[[#This Row],[Discounts]])</f>
        <v>10040.41</v>
      </c>
    </row>
    <row r="2209" spans="1:22" ht="21.75" customHeight="1" x14ac:dyDescent="0.3">
      <c r="A2209" s="1">
        <v>1110010</v>
      </c>
      <c r="B2209" s="1" t="s">
        <v>15</v>
      </c>
      <c r="C2209" s="1">
        <v>202508</v>
      </c>
      <c r="D2209" s="1" t="s">
        <v>16</v>
      </c>
      <c r="E2209" s="1" t="s">
        <v>17</v>
      </c>
      <c r="F2209" s="1" t="s">
        <v>18</v>
      </c>
      <c r="G2209" s="1" t="s">
        <v>39</v>
      </c>
      <c r="H2209" s="1" t="s">
        <v>37</v>
      </c>
      <c r="I2209" s="5">
        <v>161.1</v>
      </c>
      <c r="J2209" s="5">
        <v>67662</v>
      </c>
      <c r="K2209" s="5">
        <v>-6521.94</v>
      </c>
      <c r="L2209" s="5">
        <v>61140.06</v>
      </c>
      <c r="M2209" s="5">
        <v>-39596.67</v>
      </c>
      <c r="N2209" s="5">
        <v>-1838.08</v>
      </c>
      <c r="O2209" s="5">
        <v>-679.06</v>
      </c>
      <c r="P2209" s="5">
        <f>Table1[[#This Row],[Net Sales]]+(Table1[[#This Row],[Cost of Goods Sold]]+Table1[[#This Row],[Distribution]]+Table1[[#This Row],[Warehousing]])</f>
        <v>19026.25</v>
      </c>
      <c r="Q2209" s="12">
        <f>Table1[[#This Row],[PROFIT]]/Table1[[#This Row],[Net Sales]]</f>
        <v>0.31119122225264417</v>
      </c>
      <c r="R2209" s="14">
        <f>ABS(Table1[[#This Row],[Distribution]])+ABS(Table1[[#This Row],[Warehousing]])</f>
        <v>2517.14</v>
      </c>
      <c r="S2209" s="12">
        <f>ABS(Table1[[#This Row],[Discounts]]/Table1[[#This Row],[Gross Sales]])</f>
        <v>9.6389997339718009E-2</v>
      </c>
      <c r="T2209" s="17">
        <f>Table1[[#This Row],[logistics cost]]/Table1[[#This Row],[Net Sales]]</f>
        <v>4.1170061004192668E-2</v>
      </c>
      <c r="U2209" s="1">
        <f>Table1[[#This Row],[PROFIT]]/Table1[[#This Row],[Volume]]</f>
        <v>118.10211049037865</v>
      </c>
      <c r="V2209" s="1">
        <f>ABS(Table1[[#This Row],[Discounts]])</f>
        <v>6521.94</v>
      </c>
    </row>
    <row r="2210" spans="1:22" ht="21.75" customHeight="1" x14ac:dyDescent="0.3">
      <c r="A2210" s="1">
        <v>1130010</v>
      </c>
      <c r="B2210" s="1" t="s">
        <v>26</v>
      </c>
      <c r="C2210" s="1">
        <v>202506</v>
      </c>
      <c r="D2210" s="1" t="s">
        <v>27</v>
      </c>
      <c r="E2210" s="1" t="s">
        <v>28</v>
      </c>
      <c r="F2210" s="1" t="s">
        <v>29</v>
      </c>
      <c r="G2210" s="1" t="s">
        <v>43</v>
      </c>
      <c r="H2210" s="1" t="s">
        <v>31</v>
      </c>
      <c r="I2210" s="5">
        <v>80.8</v>
      </c>
      <c r="J2210" s="5">
        <v>29088</v>
      </c>
      <c r="K2210" s="5">
        <v>-896.5</v>
      </c>
      <c r="L2210" s="5">
        <v>28191.5</v>
      </c>
      <c r="M2210" s="5">
        <v>-17984.330000000002</v>
      </c>
      <c r="N2210" s="5">
        <v>-936.38</v>
      </c>
      <c r="O2210" s="5">
        <v>-332.15</v>
      </c>
      <c r="P2210" s="5">
        <f>Table1[[#This Row],[Net Sales]]+(Table1[[#This Row],[Cost of Goods Sold]]+Table1[[#This Row],[Distribution]]+Table1[[#This Row],[Warehousing]])</f>
        <v>8938.6399999999958</v>
      </c>
      <c r="Q2210" s="12">
        <f>Table1[[#This Row],[PROFIT]]/Table1[[#This Row],[Net Sales]]</f>
        <v>0.31706861997410551</v>
      </c>
      <c r="R2210" s="14">
        <f>ABS(Table1[[#This Row],[Distribution]])+ABS(Table1[[#This Row],[Warehousing]])</f>
        <v>1268.53</v>
      </c>
      <c r="S2210" s="12">
        <f>ABS(Table1[[#This Row],[Discounts]]/Table1[[#This Row],[Gross Sales]])</f>
        <v>3.0820269526952694E-2</v>
      </c>
      <c r="T2210" s="17">
        <f>Table1[[#This Row],[logistics cost]]/Table1[[#This Row],[Net Sales]]</f>
        <v>4.4996896227586326E-2</v>
      </c>
      <c r="U2210" s="1">
        <f>Table1[[#This Row],[PROFIT]]/Table1[[#This Row],[Volume]]</f>
        <v>110.62673267326728</v>
      </c>
      <c r="V2210" s="1">
        <f>ABS(Table1[[#This Row],[Discounts]])</f>
        <v>896.5</v>
      </c>
    </row>
    <row r="2211" spans="1:22" ht="21.75" customHeight="1" x14ac:dyDescent="0.3">
      <c r="A2211" s="1">
        <v>1110010</v>
      </c>
      <c r="B2211" s="1" t="s">
        <v>15</v>
      </c>
      <c r="C2211" s="1">
        <v>202501</v>
      </c>
      <c r="D2211" s="1" t="s">
        <v>16</v>
      </c>
      <c r="E2211" s="1" t="s">
        <v>17</v>
      </c>
      <c r="F2211" s="1" t="s">
        <v>18</v>
      </c>
      <c r="G2211" s="1" t="s">
        <v>39</v>
      </c>
      <c r="H2211" s="1" t="s">
        <v>37</v>
      </c>
      <c r="I2211" s="5">
        <v>142.19999999999999</v>
      </c>
      <c r="J2211" s="5">
        <v>59724</v>
      </c>
      <c r="K2211" s="5">
        <v>-7055.41</v>
      </c>
      <c r="L2211" s="5">
        <v>52668.59</v>
      </c>
      <c r="M2211" s="5">
        <v>-33916.21</v>
      </c>
      <c r="N2211" s="5">
        <v>-1458.36</v>
      </c>
      <c r="O2211" s="5">
        <v>-616.65</v>
      </c>
      <c r="P2211" s="5">
        <f>Table1[[#This Row],[Net Sales]]+(Table1[[#This Row],[Cost of Goods Sold]]+Table1[[#This Row],[Distribution]]+Table1[[#This Row],[Warehousing]])</f>
        <v>16677.369999999995</v>
      </c>
      <c r="Q2211" s="12">
        <f>Table1[[#This Row],[PROFIT]]/Table1[[#This Row],[Net Sales]]</f>
        <v>0.31664736040968622</v>
      </c>
      <c r="R2211" s="14">
        <f>ABS(Table1[[#This Row],[Distribution]])+ABS(Table1[[#This Row],[Warehousing]])</f>
        <v>2075.0099999999998</v>
      </c>
      <c r="S2211" s="12">
        <f>ABS(Table1[[#This Row],[Discounts]]/Table1[[#This Row],[Gross Sales]])</f>
        <v>0.11813358113991025</v>
      </c>
      <c r="T2211" s="17">
        <f>Table1[[#This Row],[logistics cost]]/Table1[[#This Row],[Net Sales]]</f>
        <v>3.9397485294366145E-2</v>
      </c>
      <c r="U2211" s="1">
        <f>Table1[[#This Row],[PROFIT]]/Table1[[#This Row],[Volume]]</f>
        <v>117.28108298171587</v>
      </c>
      <c r="V2211" s="1">
        <f>ABS(Table1[[#This Row],[Discounts]])</f>
        <v>7055.41</v>
      </c>
    </row>
    <row r="2212" spans="1:22" ht="21.75" customHeight="1" x14ac:dyDescent="0.3">
      <c r="A2212" s="1">
        <v>1120010</v>
      </c>
      <c r="B2212" s="1" t="s">
        <v>32</v>
      </c>
      <c r="C2212" s="1">
        <v>202411</v>
      </c>
      <c r="D2212" s="1" t="s">
        <v>22</v>
      </c>
      <c r="E2212" s="1" t="s">
        <v>17</v>
      </c>
      <c r="F2212" s="1" t="s">
        <v>18</v>
      </c>
      <c r="G2212" s="1" t="s">
        <v>38</v>
      </c>
      <c r="H2212" s="1" t="s">
        <v>20</v>
      </c>
      <c r="I2212" s="5">
        <v>59.3</v>
      </c>
      <c r="J2212" s="5">
        <v>28464</v>
      </c>
      <c r="K2212" s="5">
        <v>-1970.89</v>
      </c>
      <c r="L2212" s="5">
        <v>26493.11</v>
      </c>
      <c r="M2212" s="5">
        <v>-17232.009999999998</v>
      </c>
      <c r="N2212" s="5">
        <v>-829.5</v>
      </c>
      <c r="O2212" s="5">
        <v>-517.26</v>
      </c>
      <c r="P2212" s="5">
        <f>Table1[[#This Row],[Net Sales]]+(Table1[[#This Row],[Cost of Goods Sold]]+Table1[[#This Row],[Distribution]]+Table1[[#This Row],[Warehousing]])</f>
        <v>7914.3400000000038</v>
      </c>
      <c r="Q2212" s="12">
        <f>Table1[[#This Row],[PROFIT]]/Table1[[#This Row],[Net Sales]]</f>
        <v>0.29873200994522742</v>
      </c>
      <c r="R2212" s="14">
        <f>ABS(Table1[[#This Row],[Distribution]])+ABS(Table1[[#This Row],[Warehousing]])</f>
        <v>1346.76</v>
      </c>
      <c r="S2212" s="12">
        <f>ABS(Table1[[#This Row],[Discounts]]/Table1[[#This Row],[Gross Sales]])</f>
        <v>6.9241498032602586E-2</v>
      </c>
      <c r="T2212" s="17">
        <f>Table1[[#This Row],[logistics cost]]/Table1[[#This Row],[Net Sales]]</f>
        <v>5.0834349006213315E-2</v>
      </c>
      <c r="U2212" s="1">
        <f>Table1[[#This Row],[PROFIT]]/Table1[[#This Row],[Volume]]</f>
        <v>133.46273187183817</v>
      </c>
      <c r="V2212" s="1">
        <f>ABS(Table1[[#This Row],[Discounts]])</f>
        <v>1970.89</v>
      </c>
    </row>
    <row r="2213" spans="1:22" ht="21.75" customHeight="1" x14ac:dyDescent="0.3">
      <c r="A2213" s="1">
        <v>1120010</v>
      </c>
      <c r="B2213" s="1" t="s">
        <v>32</v>
      </c>
      <c r="C2213" s="1">
        <v>202508</v>
      </c>
      <c r="D2213" s="1" t="s">
        <v>22</v>
      </c>
      <c r="E2213" s="1" t="s">
        <v>17</v>
      </c>
      <c r="F2213" s="1" t="s">
        <v>18</v>
      </c>
      <c r="G2213" s="1" t="s">
        <v>33</v>
      </c>
      <c r="H2213" s="1" t="s">
        <v>34</v>
      </c>
      <c r="I2213" s="5">
        <v>118.2</v>
      </c>
      <c r="J2213" s="5">
        <v>56736</v>
      </c>
      <c r="K2213" s="5">
        <v>-4712.1899999999996</v>
      </c>
      <c r="L2213" s="5">
        <v>52023.81</v>
      </c>
      <c r="M2213" s="5">
        <v>-34241.43</v>
      </c>
      <c r="N2213" s="5">
        <v>-1835.4</v>
      </c>
      <c r="O2213" s="5">
        <v>-904.26</v>
      </c>
      <c r="P2213" s="5">
        <f>Table1[[#This Row],[Net Sales]]+(Table1[[#This Row],[Cost of Goods Sold]]+Table1[[#This Row],[Distribution]]+Table1[[#This Row],[Warehousing]])</f>
        <v>15042.719999999994</v>
      </c>
      <c r="Q2213" s="12">
        <f>Table1[[#This Row],[PROFIT]]/Table1[[#This Row],[Net Sales]]</f>
        <v>0.28915067927550853</v>
      </c>
      <c r="R2213" s="14">
        <f>ABS(Table1[[#This Row],[Distribution]])+ABS(Table1[[#This Row],[Warehousing]])</f>
        <v>2739.66</v>
      </c>
      <c r="S2213" s="12">
        <f>ABS(Table1[[#This Row],[Discounts]]/Table1[[#This Row],[Gross Sales]])</f>
        <v>8.3054674280879856E-2</v>
      </c>
      <c r="T2213" s="17">
        <f>Table1[[#This Row],[logistics cost]]/Table1[[#This Row],[Net Sales]]</f>
        <v>5.2661656268543189E-2</v>
      </c>
      <c r="U2213" s="1">
        <f>Table1[[#This Row],[PROFIT]]/Table1[[#This Row],[Volume]]</f>
        <v>127.26497461928929</v>
      </c>
      <c r="V2213" s="1">
        <f>ABS(Table1[[#This Row],[Discounts]])</f>
        <v>4712.1899999999996</v>
      </c>
    </row>
    <row r="2214" spans="1:22" ht="21.75" customHeight="1" x14ac:dyDescent="0.3">
      <c r="A2214" s="1">
        <v>1110020</v>
      </c>
      <c r="B2214" s="1" t="s">
        <v>41</v>
      </c>
      <c r="C2214" s="1">
        <v>202409</v>
      </c>
      <c r="D2214" s="1" t="s">
        <v>16</v>
      </c>
      <c r="E2214" s="1" t="s">
        <v>28</v>
      </c>
      <c r="F2214" s="1" t="s">
        <v>29</v>
      </c>
      <c r="G2214" s="1" t="s">
        <v>42</v>
      </c>
      <c r="H2214" s="1" t="s">
        <v>20</v>
      </c>
      <c r="I2214" s="5">
        <v>79</v>
      </c>
      <c r="J2214" s="5">
        <v>35550</v>
      </c>
      <c r="K2214" s="5">
        <v>-2285.21</v>
      </c>
      <c r="L2214" s="5">
        <v>33264.79</v>
      </c>
      <c r="M2214" s="5">
        <v>-21856.32</v>
      </c>
      <c r="N2214" s="5">
        <v>-946.75</v>
      </c>
      <c r="O2214" s="5">
        <v>-661.46</v>
      </c>
      <c r="P2214" s="5">
        <f>Table1[[#This Row],[Net Sales]]+(Table1[[#This Row],[Cost of Goods Sold]]+Table1[[#This Row],[Distribution]]+Table1[[#This Row],[Warehousing]])</f>
        <v>9800.260000000002</v>
      </c>
      <c r="Q2214" s="12">
        <f>Table1[[#This Row],[PROFIT]]/Table1[[#This Row],[Net Sales]]</f>
        <v>0.29461361397441566</v>
      </c>
      <c r="R2214" s="14">
        <f>ABS(Table1[[#This Row],[Distribution]])+ABS(Table1[[#This Row],[Warehousing]])</f>
        <v>1608.21</v>
      </c>
      <c r="S2214" s="12">
        <f>ABS(Table1[[#This Row],[Discounts]]/Table1[[#This Row],[Gross Sales]])</f>
        <v>6.4281575246132205E-2</v>
      </c>
      <c r="T2214" s="17">
        <f>Table1[[#This Row],[logistics cost]]/Table1[[#This Row],[Net Sales]]</f>
        <v>4.834571329023872E-2</v>
      </c>
      <c r="U2214" s="1">
        <f>Table1[[#This Row],[PROFIT]]/Table1[[#This Row],[Volume]]</f>
        <v>124.05392405063294</v>
      </c>
      <c r="V2214" s="1">
        <f>ABS(Table1[[#This Row],[Discounts]])</f>
        <v>2285.21</v>
      </c>
    </row>
    <row r="2215" spans="1:22" ht="21.75" customHeight="1" x14ac:dyDescent="0.3">
      <c r="A2215" s="1">
        <v>1120010</v>
      </c>
      <c r="B2215" s="1" t="s">
        <v>32</v>
      </c>
      <c r="C2215" s="1">
        <v>202507</v>
      </c>
      <c r="D2215" s="1" t="s">
        <v>22</v>
      </c>
      <c r="E2215" s="1" t="s">
        <v>17</v>
      </c>
      <c r="F2215" s="1" t="s">
        <v>18</v>
      </c>
      <c r="G2215" s="1" t="s">
        <v>42</v>
      </c>
      <c r="H2215" s="1" t="s">
        <v>20</v>
      </c>
      <c r="I2215" s="5">
        <v>78.099999999999994</v>
      </c>
      <c r="J2215" s="5">
        <v>37488</v>
      </c>
      <c r="K2215" s="5">
        <v>-2794.09</v>
      </c>
      <c r="L2215" s="5">
        <v>34693.910000000003</v>
      </c>
      <c r="M2215" s="5">
        <v>-22681.01</v>
      </c>
      <c r="N2215" s="5">
        <v>-1077.76</v>
      </c>
      <c r="O2215" s="5">
        <v>-553.47</v>
      </c>
      <c r="P2215" s="5">
        <f>Table1[[#This Row],[Net Sales]]+(Table1[[#This Row],[Cost of Goods Sold]]+Table1[[#This Row],[Distribution]]+Table1[[#This Row],[Warehousing]])</f>
        <v>10381.670000000006</v>
      </c>
      <c r="Q2215" s="12">
        <f>Table1[[#This Row],[PROFIT]]/Table1[[#This Row],[Net Sales]]</f>
        <v>0.29923609071447999</v>
      </c>
      <c r="R2215" s="14">
        <f>ABS(Table1[[#This Row],[Distribution]])+ABS(Table1[[#This Row],[Warehousing]])</f>
        <v>1631.23</v>
      </c>
      <c r="S2215" s="12">
        <f>ABS(Table1[[#This Row],[Discounts]]/Table1[[#This Row],[Gross Sales]])</f>
        <v>7.4532917200170731E-2</v>
      </c>
      <c r="T2215" s="17">
        <f>Table1[[#This Row],[logistics cost]]/Table1[[#This Row],[Net Sales]]</f>
        <v>4.7017761906916804E-2</v>
      </c>
      <c r="U2215" s="1">
        <f>Table1[[#This Row],[PROFIT]]/Table1[[#This Row],[Volume]]</f>
        <v>132.92791293213836</v>
      </c>
      <c r="V2215" s="1">
        <f>ABS(Table1[[#This Row],[Discounts]])</f>
        <v>2794.09</v>
      </c>
    </row>
    <row r="2216" spans="1:22" ht="21.75" customHeight="1" x14ac:dyDescent="0.3">
      <c r="A2216" s="1">
        <v>1120010</v>
      </c>
      <c r="B2216" s="1" t="s">
        <v>32</v>
      </c>
      <c r="C2216" s="1">
        <v>202506</v>
      </c>
      <c r="D2216" s="1" t="s">
        <v>22</v>
      </c>
      <c r="E2216" s="1" t="s">
        <v>17</v>
      </c>
      <c r="F2216" s="1" t="s">
        <v>18</v>
      </c>
      <c r="G2216" s="1" t="s">
        <v>35</v>
      </c>
      <c r="H2216" s="1" t="s">
        <v>31</v>
      </c>
      <c r="I2216" s="5">
        <v>48.7</v>
      </c>
      <c r="J2216" s="5">
        <v>23376</v>
      </c>
      <c r="K2216" s="5">
        <v>-756.36</v>
      </c>
      <c r="L2216" s="5">
        <v>22619.64</v>
      </c>
      <c r="M2216" s="5">
        <v>-14799.1</v>
      </c>
      <c r="N2216" s="5">
        <v>-635.9</v>
      </c>
      <c r="O2216" s="5">
        <v>-243.22</v>
      </c>
      <c r="P2216" s="5">
        <f>Table1[[#This Row],[Net Sales]]+(Table1[[#This Row],[Cost of Goods Sold]]+Table1[[#This Row],[Distribution]]+Table1[[#This Row],[Warehousing]])</f>
        <v>6941.42</v>
      </c>
      <c r="Q2216" s="12">
        <f>Table1[[#This Row],[PROFIT]]/Table1[[#This Row],[Net Sales]]</f>
        <v>0.3068757946633987</v>
      </c>
      <c r="R2216" s="14">
        <f>ABS(Table1[[#This Row],[Distribution]])+ABS(Table1[[#This Row],[Warehousing]])</f>
        <v>879.12</v>
      </c>
      <c r="S2216" s="12">
        <f>ABS(Table1[[#This Row],[Discounts]]/Table1[[#This Row],[Gross Sales]])</f>
        <v>3.2356262833675563E-2</v>
      </c>
      <c r="T2216" s="17">
        <f>Table1[[#This Row],[logistics cost]]/Table1[[#This Row],[Net Sales]]</f>
        <v>3.8865340031936847E-2</v>
      </c>
      <c r="U2216" s="1">
        <f>Table1[[#This Row],[PROFIT]]/Table1[[#This Row],[Volume]]</f>
        <v>142.53429158110882</v>
      </c>
      <c r="V2216" s="1">
        <f>ABS(Table1[[#This Row],[Discounts]])</f>
        <v>756.36</v>
      </c>
    </row>
    <row r="2217" spans="1:22" ht="21.75" customHeight="1" x14ac:dyDescent="0.3">
      <c r="A2217" s="1">
        <v>1130010</v>
      </c>
      <c r="B2217" s="1" t="s">
        <v>26</v>
      </c>
      <c r="C2217" s="1">
        <v>202404</v>
      </c>
      <c r="D2217" s="1" t="s">
        <v>27</v>
      </c>
      <c r="E2217" s="1" t="s">
        <v>28</v>
      </c>
      <c r="F2217" s="1" t="s">
        <v>29</v>
      </c>
      <c r="G2217" s="1" t="s">
        <v>39</v>
      </c>
      <c r="H2217" s="1" t="s">
        <v>37</v>
      </c>
      <c r="I2217" s="5">
        <v>152.69999999999999</v>
      </c>
      <c r="J2217" s="5">
        <v>54972</v>
      </c>
      <c r="K2217" s="5">
        <v>-4931.0600000000004</v>
      </c>
      <c r="L2217" s="5">
        <v>50040.94</v>
      </c>
      <c r="M2217" s="5">
        <v>-33544.129999999997</v>
      </c>
      <c r="N2217" s="5">
        <v>-1520.23</v>
      </c>
      <c r="O2217" s="5">
        <v>-815.62</v>
      </c>
      <c r="P2217" s="5">
        <f>Table1[[#This Row],[Net Sales]]+(Table1[[#This Row],[Cost of Goods Sold]]+Table1[[#This Row],[Distribution]]+Table1[[#This Row],[Warehousing]])</f>
        <v>14160.96</v>
      </c>
      <c r="Q2217" s="12">
        <f>Table1[[#This Row],[PROFIT]]/Table1[[#This Row],[Net Sales]]</f>
        <v>0.28298748984331629</v>
      </c>
      <c r="R2217" s="14">
        <f>ABS(Table1[[#This Row],[Distribution]])+ABS(Table1[[#This Row],[Warehousing]])</f>
        <v>2335.85</v>
      </c>
      <c r="S2217" s="12">
        <f>ABS(Table1[[#This Row],[Discounts]]/Table1[[#This Row],[Gross Sales]])</f>
        <v>8.9701302481263193E-2</v>
      </c>
      <c r="T2217" s="17">
        <f>Table1[[#This Row],[logistics cost]]/Table1[[#This Row],[Net Sales]]</f>
        <v>4.6678779415414658E-2</v>
      </c>
      <c r="U2217" s="1">
        <f>Table1[[#This Row],[PROFIT]]/Table1[[#This Row],[Volume]]</f>
        <v>92.737131630648335</v>
      </c>
      <c r="V2217" s="1">
        <f>ABS(Table1[[#This Row],[Discounts]])</f>
        <v>4931.0600000000004</v>
      </c>
    </row>
    <row r="2218" spans="1:22" ht="21.75" customHeight="1" x14ac:dyDescent="0.3">
      <c r="A2218" s="1">
        <v>1110020</v>
      </c>
      <c r="B2218" s="1" t="s">
        <v>41</v>
      </c>
      <c r="C2218" s="1">
        <v>202507</v>
      </c>
      <c r="D2218" s="1" t="s">
        <v>16</v>
      </c>
      <c r="E2218" s="1" t="s">
        <v>28</v>
      </c>
      <c r="F2218" s="1" t="s">
        <v>29</v>
      </c>
      <c r="G2218" s="1" t="s">
        <v>43</v>
      </c>
      <c r="H2218" s="1" t="s">
        <v>31</v>
      </c>
      <c r="I2218" s="5">
        <v>69</v>
      </c>
      <c r="J2218" s="5">
        <v>31050</v>
      </c>
      <c r="K2218" s="5">
        <v>-952.13</v>
      </c>
      <c r="L2218" s="5">
        <v>30097.87</v>
      </c>
      <c r="M2218" s="5">
        <v>-20461.57</v>
      </c>
      <c r="N2218" s="5">
        <v>-778.31</v>
      </c>
      <c r="O2218" s="5">
        <v>-476.83</v>
      </c>
      <c r="P2218" s="5">
        <f>Table1[[#This Row],[Net Sales]]+(Table1[[#This Row],[Cost of Goods Sold]]+Table1[[#This Row],[Distribution]]+Table1[[#This Row],[Warehousing]])</f>
        <v>8381.1599999999962</v>
      </c>
      <c r="Q2218" s="12">
        <f>Table1[[#This Row],[PROFIT]]/Table1[[#This Row],[Net Sales]]</f>
        <v>0.27846355904919506</v>
      </c>
      <c r="R2218" s="14">
        <f>ABS(Table1[[#This Row],[Distribution]])+ABS(Table1[[#This Row],[Warehousing]])</f>
        <v>1255.1399999999999</v>
      </c>
      <c r="S2218" s="12">
        <f>ABS(Table1[[#This Row],[Discounts]]/Table1[[#This Row],[Gross Sales]])</f>
        <v>3.0664412238325282E-2</v>
      </c>
      <c r="T2218" s="17">
        <f>Table1[[#This Row],[logistics cost]]/Table1[[#This Row],[Net Sales]]</f>
        <v>4.1701954324342552E-2</v>
      </c>
      <c r="U2218" s="1">
        <f>Table1[[#This Row],[PROFIT]]/Table1[[#This Row],[Volume]]</f>
        <v>121.46608695652168</v>
      </c>
      <c r="V2218" s="1">
        <f>ABS(Table1[[#This Row],[Discounts]])</f>
        <v>952.13</v>
      </c>
    </row>
    <row r="2219" spans="1:22" ht="21.75" customHeight="1" x14ac:dyDescent="0.3">
      <c r="A2219" s="1">
        <v>1110010</v>
      </c>
      <c r="B2219" s="1" t="s">
        <v>15</v>
      </c>
      <c r="C2219" s="1">
        <v>202411</v>
      </c>
      <c r="D2219" s="1" t="s">
        <v>16</v>
      </c>
      <c r="E2219" s="1" t="s">
        <v>17</v>
      </c>
      <c r="F2219" s="1" t="s">
        <v>18</v>
      </c>
      <c r="G2219" s="1" t="s">
        <v>40</v>
      </c>
      <c r="H2219" s="1" t="s">
        <v>34</v>
      </c>
      <c r="I2219" s="5">
        <v>52.5</v>
      </c>
      <c r="J2219" s="5">
        <v>22050</v>
      </c>
      <c r="K2219" s="5">
        <v>-1943.66</v>
      </c>
      <c r="L2219" s="5">
        <v>20106.34</v>
      </c>
      <c r="M2219" s="5">
        <v>-13265.62</v>
      </c>
      <c r="N2219" s="5">
        <v>-609.13</v>
      </c>
      <c r="O2219" s="5">
        <v>-280.38</v>
      </c>
      <c r="P2219" s="5">
        <f>Table1[[#This Row],[Net Sales]]+(Table1[[#This Row],[Cost of Goods Sold]]+Table1[[#This Row],[Distribution]]+Table1[[#This Row],[Warehousing]])</f>
        <v>5951.2100000000009</v>
      </c>
      <c r="Q2219" s="12">
        <f>Table1[[#This Row],[PROFIT]]/Table1[[#This Row],[Net Sales]]</f>
        <v>0.29598673851133528</v>
      </c>
      <c r="R2219" s="14">
        <f>ABS(Table1[[#This Row],[Distribution]])+ABS(Table1[[#This Row],[Warehousing]])</f>
        <v>889.51</v>
      </c>
      <c r="S2219" s="12">
        <f>ABS(Table1[[#This Row],[Discounts]]/Table1[[#This Row],[Gross Sales]])</f>
        <v>8.8147845804988662E-2</v>
      </c>
      <c r="T2219" s="17">
        <f>Table1[[#This Row],[logistics cost]]/Table1[[#This Row],[Net Sales]]</f>
        <v>4.4240274460692494E-2</v>
      </c>
      <c r="U2219" s="1">
        <f>Table1[[#This Row],[PROFIT]]/Table1[[#This Row],[Volume]]</f>
        <v>113.35638095238097</v>
      </c>
      <c r="V2219" s="1">
        <f>ABS(Table1[[#This Row],[Discounts]])</f>
        <v>1943.66</v>
      </c>
    </row>
    <row r="2220" spans="1:22" ht="21.75" customHeight="1" x14ac:dyDescent="0.3">
      <c r="A2220" s="1">
        <v>1110010</v>
      </c>
      <c r="B2220" s="1" t="s">
        <v>15</v>
      </c>
      <c r="C2220" s="1">
        <v>202404</v>
      </c>
      <c r="D2220" s="1" t="s">
        <v>16</v>
      </c>
      <c r="E2220" s="1" t="s">
        <v>17</v>
      </c>
      <c r="F2220" s="1" t="s">
        <v>18</v>
      </c>
      <c r="G2220" s="1" t="s">
        <v>33</v>
      </c>
      <c r="H2220" s="1" t="s">
        <v>34</v>
      </c>
      <c r="I2220" s="5">
        <v>258.89999999999998</v>
      </c>
      <c r="J2220" s="5">
        <v>108738</v>
      </c>
      <c r="K2220" s="5">
        <v>-10830.04</v>
      </c>
      <c r="L2220" s="5">
        <v>97907.96</v>
      </c>
      <c r="M2220" s="5">
        <v>-61666.5</v>
      </c>
      <c r="N2220" s="5">
        <v>-2231.4</v>
      </c>
      <c r="O2220" s="5">
        <v>-1428.16</v>
      </c>
      <c r="P2220" s="5">
        <f>Table1[[#This Row],[Net Sales]]+(Table1[[#This Row],[Cost of Goods Sold]]+Table1[[#This Row],[Distribution]]+Table1[[#This Row],[Warehousing]])</f>
        <v>32581.9</v>
      </c>
      <c r="Q2220" s="12">
        <f>Table1[[#This Row],[PROFIT]]/Table1[[#This Row],[Net Sales]]</f>
        <v>0.33278090974421282</v>
      </c>
      <c r="R2220" s="14">
        <f>ABS(Table1[[#This Row],[Distribution]])+ABS(Table1[[#This Row],[Warehousing]])</f>
        <v>3659.5600000000004</v>
      </c>
      <c r="S2220" s="12">
        <f>ABS(Table1[[#This Row],[Discounts]]/Table1[[#This Row],[Gross Sales]])</f>
        <v>9.9597564788758308E-2</v>
      </c>
      <c r="T2220" s="17">
        <f>Table1[[#This Row],[logistics cost]]/Table1[[#This Row],[Net Sales]]</f>
        <v>3.7377553367468792E-2</v>
      </c>
      <c r="U2220" s="1">
        <f>Table1[[#This Row],[PROFIT]]/Table1[[#This Row],[Volume]]</f>
        <v>125.84743144071072</v>
      </c>
      <c r="V2220" s="1">
        <f>ABS(Table1[[#This Row],[Discounts]])</f>
        <v>10830.04</v>
      </c>
    </row>
    <row r="2221" spans="1:22" ht="21.75" customHeight="1" x14ac:dyDescent="0.3">
      <c r="A2221" s="1">
        <v>1120020</v>
      </c>
      <c r="B2221" s="1" t="s">
        <v>21</v>
      </c>
      <c r="C2221" s="1">
        <v>202506</v>
      </c>
      <c r="D2221" s="1" t="s">
        <v>22</v>
      </c>
      <c r="E2221" s="1" t="s">
        <v>23</v>
      </c>
      <c r="F2221" s="1" t="s">
        <v>24</v>
      </c>
      <c r="G2221" s="1" t="s">
        <v>35</v>
      </c>
      <c r="H2221" s="1" t="s">
        <v>31</v>
      </c>
      <c r="I2221" s="5">
        <v>76.2</v>
      </c>
      <c r="J2221" s="5">
        <v>28956</v>
      </c>
      <c r="K2221" s="5">
        <v>-614.57000000000005</v>
      </c>
      <c r="L2221" s="5">
        <v>28341.43</v>
      </c>
      <c r="M2221" s="5">
        <v>-18999.87</v>
      </c>
      <c r="N2221" s="5">
        <v>-668.37</v>
      </c>
      <c r="O2221" s="5">
        <v>-434.94</v>
      </c>
      <c r="P2221" s="5">
        <f>Table1[[#This Row],[Net Sales]]+(Table1[[#This Row],[Cost of Goods Sold]]+Table1[[#This Row],[Distribution]]+Table1[[#This Row],[Warehousing]])</f>
        <v>8238.2500000000036</v>
      </c>
      <c r="Q2221" s="12">
        <f>Table1[[#This Row],[PROFIT]]/Table1[[#This Row],[Net Sales]]</f>
        <v>0.29067869899295851</v>
      </c>
      <c r="R2221" s="14">
        <f>ABS(Table1[[#This Row],[Distribution]])+ABS(Table1[[#This Row],[Warehousing]])</f>
        <v>1103.31</v>
      </c>
      <c r="S2221" s="12">
        <f>ABS(Table1[[#This Row],[Discounts]]/Table1[[#This Row],[Gross Sales]])</f>
        <v>2.1224271308191742E-2</v>
      </c>
      <c r="T2221" s="17">
        <f>Table1[[#This Row],[logistics cost]]/Table1[[#This Row],[Net Sales]]</f>
        <v>3.892922834168918E-2</v>
      </c>
      <c r="U2221" s="1">
        <f>Table1[[#This Row],[PROFIT]]/Table1[[#This Row],[Volume]]</f>
        <v>108.1135170603675</v>
      </c>
      <c r="V2221" s="1">
        <f>ABS(Table1[[#This Row],[Discounts]])</f>
        <v>614.57000000000005</v>
      </c>
    </row>
    <row r="2222" spans="1:22" ht="21.75" customHeight="1" x14ac:dyDescent="0.3">
      <c r="A2222" s="1">
        <v>1120010</v>
      </c>
      <c r="B2222" s="1" t="s">
        <v>32</v>
      </c>
      <c r="C2222" s="1">
        <v>202408</v>
      </c>
      <c r="D2222" s="1" t="s">
        <v>22</v>
      </c>
      <c r="E2222" s="1" t="s">
        <v>17</v>
      </c>
      <c r="F2222" s="1" t="s">
        <v>18</v>
      </c>
      <c r="G2222" s="1" t="s">
        <v>33</v>
      </c>
      <c r="H2222" s="1" t="s">
        <v>34</v>
      </c>
      <c r="I2222" s="5">
        <v>50.1</v>
      </c>
      <c r="J2222" s="5">
        <v>24048</v>
      </c>
      <c r="K2222" s="5">
        <v>-2316.25</v>
      </c>
      <c r="L2222" s="5">
        <v>21731.75</v>
      </c>
      <c r="M2222" s="5">
        <v>-14221</v>
      </c>
      <c r="N2222" s="5">
        <v>-517.20000000000005</v>
      </c>
      <c r="O2222" s="5">
        <v>-361.99</v>
      </c>
      <c r="P2222" s="5">
        <f>Table1[[#This Row],[Net Sales]]+(Table1[[#This Row],[Cost of Goods Sold]]+Table1[[#This Row],[Distribution]]+Table1[[#This Row],[Warehousing]])</f>
        <v>6631.5599999999995</v>
      </c>
      <c r="Q2222" s="12">
        <f>Table1[[#This Row],[PROFIT]]/Table1[[#This Row],[Net Sales]]</f>
        <v>0.30515536024480311</v>
      </c>
      <c r="R2222" s="14">
        <f>ABS(Table1[[#This Row],[Distribution]])+ABS(Table1[[#This Row],[Warehousing]])</f>
        <v>879.19</v>
      </c>
      <c r="S2222" s="12">
        <f>ABS(Table1[[#This Row],[Discounts]]/Table1[[#This Row],[Gross Sales]])</f>
        <v>9.6317781104457753E-2</v>
      </c>
      <c r="T2222" s="17">
        <f>Table1[[#This Row],[logistics cost]]/Table1[[#This Row],[Net Sales]]</f>
        <v>4.0456474973253422E-2</v>
      </c>
      <c r="U2222" s="1">
        <f>Table1[[#This Row],[PROFIT]]/Table1[[#This Row],[Volume]]</f>
        <v>132.36646706586825</v>
      </c>
      <c r="V2222" s="1">
        <f>ABS(Table1[[#This Row],[Discounts]])</f>
        <v>2316.25</v>
      </c>
    </row>
    <row r="2223" spans="1:22" ht="21.75" customHeight="1" x14ac:dyDescent="0.3">
      <c r="A2223" s="1">
        <v>1110010</v>
      </c>
      <c r="B2223" s="1" t="s">
        <v>15</v>
      </c>
      <c r="C2223" s="1">
        <v>202410</v>
      </c>
      <c r="D2223" s="1" t="s">
        <v>16</v>
      </c>
      <c r="E2223" s="1" t="s">
        <v>17</v>
      </c>
      <c r="F2223" s="1" t="s">
        <v>18</v>
      </c>
      <c r="G2223" s="1" t="s">
        <v>40</v>
      </c>
      <c r="H2223" s="1" t="s">
        <v>34</v>
      </c>
      <c r="I2223" s="5">
        <v>216.7</v>
      </c>
      <c r="J2223" s="5">
        <v>91014</v>
      </c>
      <c r="K2223" s="5">
        <v>-7847.75</v>
      </c>
      <c r="L2223" s="5">
        <v>83166.25</v>
      </c>
      <c r="M2223" s="5">
        <v>-52745.51</v>
      </c>
      <c r="N2223" s="5">
        <v>-2653.01</v>
      </c>
      <c r="O2223" s="5">
        <v>-1225.6400000000001</v>
      </c>
      <c r="P2223" s="5">
        <f>Table1[[#This Row],[Net Sales]]+(Table1[[#This Row],[Cost of Goods Sold]]+Table1[[#This Row],[Distribution]]+Table1[[#This Row],[Warehousing]])</f>
        <v>26542.089999999997</v>
      </c>
      <c r="Q2223" s="12">
        <f>Table1[[#This Row],[PROFIT]]/Table1[[#This Row],[Net Sales]]</f>
        <v>0.31914496565614053</v>
      </c>
      <c r="R2223" s="14">
        <f>ABS(Table1[[#This Row],[Distribution]])+ABS(Table1[[#This Row],[Warehousing]])</f>
        <v>3878.6500000000005</v>
      </c>
      <c r="S2223" s="12">
        <f>ABS(Table1[[#This Row],[Discounts]]/Table1[[#This Row],[Gross Sales]])</f>
        <v>8.622574548970488E-2</v>
      </c>
      <c r="T2223" s="17">
        <f>Table1[[#This Row],[logistics cost]]/Table1[[#This Row],[Net Sales]]</f>
        <v>4.6637307802143306E-2</v>
      </c>
      <c r="U2223" s="1">
        <f>Table1[[#This Row],[PROFIT]]/Table1[[#This Row],[Volume]]</f>
        <v>122.4831102907245</v>
      </c>
      <c r="V2223" s="1">
        <f>ABS(Table1[[#This Row],[Discounts]])</f>
        <v>7847.75</v>
      </c>
    </row>
    <row r="2224" spans="1:22" ht="21.75" customHeight="1" x14ac:dyDescent="0.3">
      <c r="A2224" s="1">
        <v>1110010</v>
      </c>
      <c r="B2224" s="1" t="s">
        <v>15</v>
      </c>
      <c r="C2224" s="1">
        <v>202408</v>
      </c>
      <c r="D2224" s="1" t="s">
        <v>16</v>
      </c>
      <c r="E2224" s="1" t="s">
        <v>17</v>
      </c>
      <c r="F2224" s="1" t="s">
        <v>18</v>
      </c>
      <c r="G2224" s="1" t="s">
        <v>40</v>
      </c>
      <c r="H2224" s="1" t="s">
        <v>34</v>
      </c>
      <c r="I2224" s="5">
        <v>53.6</v>
      </c>
      <c r="J2224" s="5">
        <v>22512</v>
      </c>
      <c r="K2224" s="5">
        <v>-2200.85</v>
      </c>
      <c r="L2224" s="5">
        <v>20311.150000000001</v>
      </c>
      <c r="M2224" s="5">
        <v>-13137.75</v>
      </c>
      <c r="N2224" s="5">
        <v>-556.75</v>
      </c>
      <c r="O2224" s="5">
        <v>-205.7</v>
      </c>
      <c r="P2224" s="5">
        <f>Table1[[#This Row],[Net Sales]]+(Table1[[#This Row],[Cost of Goods Sold]]+Table1[[#This Row],[Distribution]]+Table1[[#This Row],[Warehousing]])</f>
        <v>6410.9500000000007</v>
      </c>
      <c r="Q2224" s="12">
        <f>Table1[[#This Row],[PROFIT]]/Table1[[#This Row],[Net Sales]]</f>
        <v>0.31563697771913457</v>
      </c>
      <c r="R2224" s="14">
        <f>ABS(Table1[[#This Row],[Distribution]])+ABS(Table1[[#This Row],[Warehousing]])</f>
        <v>762.45</v>
      </c>
      <c r="S2224" s="12">
        <f>ABS(Table1[[#This Row],[Discounts]]/Table1[[#This Row],[Gross Sales]])</f>
        <v>9.7763415067519538E-2</v>
      </c>
      <c r="T2224" s="17">
        <f>Table1[[#This Row],[logistics cost]]/Table1[[#This Row],[Net Sales]]</f>
        <v>3.7538494866120334E-2</v>
      </c>
      <c r="U2224" s="1">
        <f>Table1[[#This Row],[PROFIT]]/Table1[[#This Row],[Volume]]</f>
        <v>119.607276119403</v>
      </c>
      <c r="V2224" s="1">
        <f>ABS(Table1[[#This Row],[Discounts]])</f>
        <v>2200.85</v>
      </c>
    </row>
    <row r="2225" spans="1:22" ht="21.75" customHeight="1" x14ac:dyDescent="0.3">
      <c r="A2225" s="1">
        <v>1110010</v>
      </c>
      <c r="B2225" s="1" t="s">
        <v>15</v>
      </c>
      <c r="C2225" s="1">
        <v>202510</v>
      </c>
      <c r="D2225" s="1" t="s">
        <v>16</v>
      </c>
      <c r="E2225" s="1" t="s">
        <v>17</v>
      </c>
      <c r="F2225" s="1" t="s">
        <v>18</v>
      </c>
      <c r="G2225" s="1" t="s">
        <v>36</v>
      </c>
      <c r="H2225" s="1" t="s">
        <v>37</v>
      </c>
      <c r="I2225" s="5">
        <v>136.19999999999999</v>
      </c>
      <c r="J2225" s="5">
        <v>57204</v>
      </c>
      <c r="K2225" s="5">
        <v>-5469.57</v>
      </c>
      <c r="L2225" s="5">
        <v>51734.43</v>
      </c>
      <c r="M2225" s="5">
        <v>-34182.46</v>
      </c>
      <c r="N2225" s="5">
        <v>-1140.04</v>
      </c>
      <c r="O2225" s="5">
        <v>-977.06</v>
      </c>
      <c r="P2225" s="5">
        <f>Table1[[#This Row],[Net Sales]]+(Table1[[#This Row],[Cost of Goods Sold]]+Table1[[#This Row],[Distribution]]+Table1[[#This Row],[Warehousing]])</f>
        <v>15434.870000000003</v>
      </c>
      <c r="Q2225" s="12">
        <f>Table1[[#This Row],[PROFIT]]/Table1[[#This Row],[Net Sales]]</f>
        <v>0.29834812135747901</v>
      </c>
      <c r="R2225" s="14">
        <f>ABS(Table1[[#This Row],[Distribution]])+ABS(Table1[[#This Row],[Warehousing]])</f>
        <v>2117.1</v>
      </c>
      <c r="S2225" s="12">
        <f>ABS(Table1[[#This Row],[Discounts]]/Table1[[#This Row],[Gross Sales]])</f>
        <v>9.5615166771554433E-2</v>
      </c>
      <c r="T2225" s="17">
        <f>Table1[[#This Row],[logistics cost]]/Table1[[#This Row],[Net Sales]]</f>
        <v>4.0922457249456499E-2</v>
      </c>
      <c r="U2225" s="1">
        <f>Table1[[#This Row],[PROFIT]]/Table1[[#This Row],[Volume]]</f>
        <v>113.32503671071956</v>
      </c>
      <c r="V2225" s="1">
        <f>ABS(Table1[[#This Row],[Discounts]])</f>
        <v>5469.57</v>
      </c>
    </row>
    <row r="2226" spans="1:22" ht="21.75" customHeight="1" x14ac:dyDescent="0.3">
      <c r="A2226" s="1">
        <v>1130010</v>
      </c>
      <c r="B2226" s="1" t="s">
        <v>26</v>
      </c>
      <c r="C2226" s="1">
        <v>202401</v>
      </c>
      <c r="D2226" s="1" t="s">
        <v>27</v>
      </c>
      <c r="E2226" s="1" t="s">
        <v>28</v>
      </c>
      <c r="F2226" s="1" t="s">
        <v>29</v>
      </c>
      <c r="G2226" s="1" t="s">
        <v>33</v>
      </c>
      <c r="H2226" s="1" t="s">
        <v>34</v>
      </c>
      <c r="I2226" s="5">
        <v>277.8</v>
      </c>
      <c r="J2226" s="5">
        <v>100008</v>
      </c>
      <c r="K2226" s="5">
        <v>-9851.73</v>
      </c>
      <c r="L2226" s="5">
        <v>90156.27</v>
      </c>
      <c r="M2226" s="5">
        <v>-57992.49</v>
      </c>
      <c r="N2226" s="5">
        <v>-1978.19</v>
      </c>
      <c r="O2226" s="5">
        <v>-1136.92</v>
      </c>
      <c r="P2226" s="5">
        <f>Table1[[#This Row],[Net Sales]]+(Table1[[#This Row],[Cost of Goods Sold]]+Table1[[#This Row],[Distribution]]+Table1[[#This Row],[Warehousing]])</f>
        <v>29048.670000000006</v>
      </c>
      <c r="Q2226" s="12">
        <f>Table1[[#This Row],[PROFIT]]/Table1[[#This Row],[Net Sales]]</f>
        <v>0.32220354724080758</v>
      </c>
      <c r="R2226" s="14">
        <f>ABS(Table1[[#This Row],[Distribution]])+ABS(Table1[[#This Row],[Warehousing]])</f>
        <v>3115.11</v>
      </c>
      <c r="S2226" s="12">
        <f>ABS(Table1[[#This Row],[Discounts]]/Table1[[#This Row],[Gross Sales]])</f>
        <v>9.8509419246460284E-2</v>
      </c>
      <c r="T2226" s="17">
        <f>Table1[[#This Row],[logistics cost]]/Table1[[#This Row],[Net Sales]]</f>
        <v>3.4552338955460338E-2</v>
      </c>
      <c r="U2226" s="1">
        <f>Table1[[#This Row],[PROFIT]]/Table1[[#This Row],[Volume]]</f>
        <v>104.56684665226783</v>
      </c>
      <c r="V2226" s="1">
        <f>ABS(Table1[[#This Row],[Discounts]])</f>
        <v>9851.73</v>
      </c>
    </row>
    <row r="2227" spans="1:22" ht="21.75" customHeight="1" x14ac:dyDescent="0.3">
      <c r="A2227" s="1">
        <v>1130010</v>
      </c>
      <c r="B2227" s="1" t="s">
        <v>26</v>
      </c>
      <c r="C2227" s="1">
        <v>202506</v>
      </c>
      <c r="D2227" s="1" t="s">
        <v>27</v>
      </c>
      <c r="E2227" s="1" t="s">
        <v>28</v>
      </c>
      <c r="F2227" s="1" t="s">
        <v>29</v>
      </c>
      <c r="G2227" s="1" t="s">
        <v>39</v>
      </c>
      <c r="H2227" s="1" t="s">
        <v>37</v>
      </c>
      <c r="I2227" s="5">
        <v>216.2</v>
      </c>
      <c r="J2227" s="5">
        <v>77832</v>
      </c>
      <c r="K2227" s="5">
        <v>-9019.7999999999993</v>
      </c>
      <c r="L2227" s="5">
        <v>68812.2</v>
      </c>
      <c r="M2227" s="5">
        <v>-43878.19</v>
      </c>
      <c r="N2227" s="5">
        <v>-1993.94</v>
      </c>
      <c r="O2227" s="5">
        <v>-723.76</v>
      </c>
      <c r="P2227" s="5">
        <f>Table1[[#This Row],[Net Sales]]+(Table1[[#This Row],[Cost of Goods Sold]]+Table1[[#This Row],[Distribution]]+Table1[[#This Row],[Warehousing]])</f>
        <v>22216.30999999999</v>
      </c>
      <c r="Q2227" s="12">
        <f>Table1[[#This Row],[PROFIT]]/Table1[[#This Row],[Net Sales]]</f>
        <v>0.32285423224370086</v>
      </c>
      <c r="R2227" s="14">
        <f>ABS(Table1[[#This Row],[Distribution]])+ABS(Table1[[#This Row],[Warehousing]])</f>
        <v>2717.7</v>
      </c>
      <c r="S2227" s="12">
        <f>ABS(Table1[[#This Row],[Discounts]]/Table1[[#This Row],[Gross Sales]])</f>
        <v>0.11588806660499537</v>
      </c>
      <c r="T2227" s="17">
        <f>Table1[[#This Row],[logistics cost]]/Table1[[#This Row],[Net Sales]]</f>
        <v>3.9494450112044083E-2</v>
      </c>
      <c r="U2227" s="1">
        <f>Table1[[#This Row],[PROFIT]]/Table1[[#This Row],[Volume]]</f>
        <v>102.75814061054575</v>
      </c>
      <c r="V2227" s="1">
        <f>ABS(Table1[[#This Row],[Discounts]])</f>
        <v>9019.7999999999993</v>
      </c>
    </row>
    <row r="2228" spans="1:22" ht="21.75" customHeight="1" x14ac:dyDescent="0.3">
      <c r="A2228" s="1">
        <v>1120020</v>
      </c>
      <c r="B2228" s="1" t="s">
        <v>21</v>
      </c>
      <c r="C2228" s="1">
        <v>202505</v>
      </c>
      <c r="D2228" s="1" t="s">
        <v>22</v>
      </c>
      <c r="E2228" s="1" t="s">
        <v>23</v>
      </c>
      <c r="F2228" s="1" t="s">
        <v>24</v>
      </c>
      <c r="G2228" s="1" t="s">
        <v>25</v>
      </c>
      <c r="H2228" s="1" t="s">
        <v>20</v>
      </c>
      <c r="I2228" s="5">
        <v>61.9</v>
      </c>
      <c r="J2228" s="5">
        <v>23522</v>
      </c>
      <c r="K2228" s="5">
        <v>-1703.78</v>
      </c>
      <c r="L2228" s="5">
        <v>21818.22</v>
      </c>
      <c r="M2228" s="5">
        <v>-14368.7</v>
      </c>
      <c r="N2228" s="5">
        <v>-451.6</v>
      </c>
      <c r="O2228" s="5">
        <v>-242.84</v>
      </c>
      <c r="P2228" s="5">
        <f>Table1[[#This Row],[Net Sales]]+(Table1[[#This Row],[Cost of Goods Sold]]+Table1[[#This Row],[Distribution]]+Table1[[#This Row],[Warehousing]])</f>
        <v>6755.08</v>
      </c>
      <c r="Q2228" s="12">
        <f>Table1[[#This Row],[PROFIT]]/Table1[[#This Row],[Net Sales]]</f>
        <v>0.30960729152057315</v>
      </c>
      <c r="R2228" s="14">
        <f>ABS(Table1[[#This Row],[Distribution]])+ABS(Table1[[#This Row],[Warehousing]])</f>
        <v>694.44</v>
      </c>
      <c r="S2228" s="12">
        <f>ABS(Table1[[#This Row],[Discounts]]/Table1[[#This Row],[Gross Sales]])</f>
        <v>7.2433466541960714E-2</v>
      </c>
      <c r="T2228" s="17">
        <f>Table1[[#This Row],[logistics cost]]/Table1[[#This Row],[Net Sales]]</f>
        <v>3.1828444300222476E-2</v>
      </c>
      <c r="U2228" s="1">
        <f>Table1[[#This Row],[PROFIT]]/Table1[[#This Row],[Volume]]</f>
        <v>109.12891760904685</v>
      </c>
      <c r="V2228" s="1">
        <f>ABS(Table1[[#This Row],[Discounts]])</f>
        <v>1703.78</v>
      </c>
    </row>
    <row r="2229" spans="1:22" ht="21.75" customHeight="1" x14ac:dyDescent="0.3">
      <c r="A2229" s="1">
        <v>1110020</v>
      </c>
      <c r="B2229" s="1" t="s">
        <v>41</v>
      </c>
      <c r="C2229" s="1">
        <v>202511</v>
      </c>
      <c r="D2229" s="1" t="s">
        <v>16</v>
      </c>
      <c r="E2229" s="1" t="s">
        <v>28</v>
      </c>
      <c r="F2229" s="1" t="s">
        <v>29</v>
      </c>
      <c r="G2229" s="1" t="s">
        <v>35</v>
      </c>
      <c r="H2229" s="1" t="s">
        <v>31</v>
      </c>
      <c r="I2229" s="5">
        <v>23.5</v>
      </c>
      <c r="J2229" s="5">
        <v>10575</v>
      </c>
      <c r="K2229" s="5">
        <v>-260.33999999999997</v>
      </c>
      <c r="L2229" s="5">
        <v>10314.66</v>
      </c>
      <c r="M2229" s="5">
        <v>-6963.8</v>
      </c>
      <c r="N2229" s="5">
        <v>-268.8</v>
      </c>
      <c r="O2229" s="5">
        <v>-203.09</v>
      </c>
      <c r="P2229" s="5">
        <f>Table1[[#This Row],[Net Sales]]+(Table1[[#This Row],[Cost of Goods Sold]]+Table1[[#This Row],[Distribution]]+Table1[[#This Row],[Warehousing]])</f>
        <v>2878.9699999999993</v>
      </c>
      <c r="Q2229" s="12">
        <f>Table1[[#This Row],[PROFIT]]/Table1[[#This Row],[Net Sales]]</f>
        <v>0.27911438670785071</v>
      </c>
      <c r="R2229" s="14">
        <f>ABS(Table1[[#This Row],[Distribution]])+ABS(Table1[[#This Row],[Warehousing]])</f>
        <v>471.89</v>
      </c>
      <c r="S2229" s="12">
        <f>ABS(Table1[[#This Row],[Discounts]]/Table1[[#This Row],[Gross Sales]])</f>
        <v>2.4618439716312054E-2</v>
      </c>
      <c r="T2229" s="17">
        <f>Table1[[#This Row],[logistics cost]]/Table1[[#This Row],[Net Sales]]</f>
        <v>4.5749447873221223E-2</v>
      </c>
      <c r="U2229" s="1">
        <f>Table1[[#This Row],[PROFIT]]/Table1[[#This Row],[Volume]]</f>
        <v>122.50936170212763</v>
      </c>
      <c r="V2229" s="1">
        <f>ABS(Table1[[#This Row],[Discounts]])</f>
        <v>260.33999999999997</v>
      </c>
    </row>
    <row r="2230" spans="1:22" ht="21.75" customHeight="1" x14ac:dyDescent="0.3">
      <c r="A2230" s="1">
        <v>1110020</v>
      </c>
      <c r="B2230" s="1" t="s">
        <v>41</v>
      </c>
      <c r="C2230" s="1">
        <v>202504</v>
      </c>
      <c r="D2230" s="1" t="s">
        <v>16</v>
      </c>
      <c r="E2230" s="1" t="s">
        <v>28</v>
      </c>
      <c r="F2230" s="1" t="s">
        <v>29</v>
      </c>
      <c r="G2230" s="1" t="s">
        <v>42</v>
      </c>
      <c r="H2230" s="1" t="s">
        <v>20</v>
      </c>
      <c r="I2230" s="5">
        <v>40.200000000000003</v>
      </c>
      <c r="J2230" s="5">
        <v>18090</v>
      </c>
      <c r="K2230" s="5">
        <v>-1271.52</v>
      </c>
      <c r="L2230" s="5">
        <v>16818.48</v>
      </c>
      <c r="M2230" s="5">
        <v>-10853.24</v>
      </c>
      <c r="N2230" s="5">
        <v>-639.91</v>
      </c>
      <c r="O2230" s="5">
        <v>-235.6</v>
      </c>
      <c r="P2230" s="5">
        <f>Table1[[#This Row],[Net Sales]]+(Table1[[#This Row],[Cost of Goods Sold]]+Table1[[#This Row],[Distribution]]+Table1[[#This Row],[Warehousing]])</f>
        <v>5089.7299999999996</v>
      </c>
      <c r="Q2230" s="12">
        <f>Table1[[#This Row],[PROFIT]]/Table1[[#This Row],[Net Sales]]</f>
        <v>0.30262722909561385</v>
      </c>
      <c r="R2230" s="14">
        <f>ABS(Table1[[#This Row],[Distribution]])+ABS(Table1[[#This Row],[Warehousing]])</f>
        <v>875.51</v>
      </c>
      <c r="S2230" s="12">
        <f>ABS(Table1[[#This Row],[Discounts]]/Table1[[#This Row],[Gross Sales]])</f>
        <v>7.0288557213930347E-2</v>
      </c>
      <c r="T2230" s="17">
        <f>Table1[[#This Row],[logistics cost]]/Table1[[#This Row],[Net Sales]]</f>
        <v>5.2056428404945038E-2</v>
      </c>
      <c r="U2230" s="1">
        <f>Table1[[#This Row],[PROFIT]]/Table1[[#This Row],[Volume]]</f>
        <v>126.6101990049751</v>
      </c>
      <c r="V2230" s="1">
        <f>ABS(Table1[[#This Row],[Discounts]])</f>
        <v>1271.52</v>
      </c>
    </row>
    <row r="2231" spans="1:22" ht="21.75" customHeight="1" x14ac:dyDescent="0.3">
      <c r="A2231" s="1">
        <v>1120010</v>
      </c>
      <c r="B2231" s="1" t="s">
        <v>32</v>
      </c>
      <c r="C2231" s="1">
        <v>202402</v>
      </c>
      <c r="D2231" s="1" t="s">
        <v>22</v>
      </c>
      <c r="E2231" s="1" t="s">
        <v>17</v>
      </c>
      <c r="F2231" s="1" t="s">
        <v>18</v>
      </c>
      <c r="G2231" s="1" t="s">
        <v>39</v>
      </c>
      <c r="H2231" s="1" t="s">
        <v>37</v>
      </c>
      <c r="I2231" s="5">
        <v>144.5</v>
      </c>
      <c r="J2231" s="5">
        <v>69360</v>
      </c>
      <c r="K2231" s="5">
        <v>-7733.36</v>
      </c>
      <c r="L2231" s="5">
        <v>61626.64</v>
      </c>
      <c r="M2231" s="5">
        <v>-38674.58</v>
      </c>
      <c r="N2231" s="5">
        <v>-1631.39</v>
      </c>
      <c r="O2231" s="5">
        <v>-828.38</v>
      </c>
      <c r="P2231" s="5">
        <f>Table1[[#This Row],[Net Sales]]+(Table1[[#This Row],[Cost of Goods Sold]]+Table1[[#This Row],[Distribution]]+Table1[[#This Row],[Warehousing]])</f>
        <v>20492.29</v>
      </c>
      <c r="Q2231" s="12">
        <f>Table1[[#This Row],[PROFIT]]/Table1[[#This Row],[Net Sales]]</f>
        <v>0.33252323994947641</v>
      </c>
      <c r="R2231" s="14">
        <f>ABS(Table1[[#This Row],[Distribution]])+ABS(Table1[[#This Row],[Warehousing]])</f>
        <v>2459.77</v>
      </c>
      <c r="S2231" s="12">
        <f>ABS(Table1[[#This Row],[Discounts]]/Table1[[#This Row],[Gross Sales]])</f>
        <v>0.1114959630911188</v>
      </c>
      <c r="T2231" s="17">
        <f>Table1[[#This Row],[logistics cost]]/Table1[[#This Row],[Net Sales]]</f>
        <v>3.9914069629627708E-2</v>
      </c>
      <c r="U2231" s="1">
        <f>Table1[[#This Row],[PROFIT]]/Table1[[#This Row],[Volume]]</f>
        <v>141.81515570934258</v>
      </c>
      <c r="V2231" s="1">
        <f>ABS(Table1[[#This Row],[Discounts]])</f>
        <v>7733.36</v>
      </c>
    </row>
    <row r="2232" spans="1:22" ht="21.75" customHeight="1" x14ac:dyDescent="0.3">
      <c r="A2232" s="1">
        <v>1130010</v>
      </c>
      <c r="B2232" s="1" t="s">
        <v>26</v>
      </c>
      <c r="C2232" s="1">
        <v>202405</v>
      </c>
      <c r="D2232" s="1" t="s">
        <v>27</v>
      </c>
      <c r="E2232" s="1" t="s">
        <v>28</v>
      </c>
      <c r="F2232" s="1" t="s">
        <v>29</v>
      </c>
      <c r="G2232" s="1" t="s">
        <v>35</v>
      </c>
      <c r="H2232" s="1" t="s">
        <v>31</v>
      </c>
      <c r="I2232" s="5">
        <v>44.7</v>
      </c>
      <c r="J2232" s="5">
        <v>16092</v>
      </c>
      <c r="K2232" s="5">
        <v>-458.77</v>
      </c>
      <c r="L2232" s="5">
        <v>15633.23</v>
      </c>
      <c r="M2232" s="5">
        <v>-9859.81</v>
      </c>
      <c r="N2232" s="5">
        <v>-606.24</v>
      </c>
      <c r="O2232" s="5">
        <v>-184.6</v>
      </c>
      <c r="P2232" s="5">
        <f>Table1[[#This Row],[Net Sales]]+(Table1[[#This Row],[Cost of Goods Sold]]+Table1[[#This Row],[Distribution]]+Table1[[#This Row],[Warehousing]])</f>
        <v>4982.58</v>
      </c>
      <c r="Q2232" s="12">
        <f>Table1[[#This Row],[PROFIT]]/Table1[[#This Row],[Net Sales]]</f>
        <v>0.31871724525258055</v>
      </c>
      <c r="R2232" s="14">
        <f>ABS(Table1[[#This Row],[Distribution]])+ABS(Table1[[#This Row],[Warehousing]])</f>
        <v>790.84</v>
      </c>
      <c r="S2232" s="12">
        <f>ABS(Table1[[#This Row],[Discounts]]/Table1[[#This Row],[Gross Sales]])</f>
        <v>2.8509197116579666E-2</v>
      </c>
      <c r="T2232" s="17">
        <f>Table1[[#This Row],[logistics cost]]/Table1[[#This Row],[Net Sales]]</f>
        <v>5.0587114754916292E-2</v>
      </c>
      <c r="U2232" s="1">
        <f>Table1[[#This Row],[PROFIT]]/Table1[[#This Row],[Volume]]</f>
        <v>111.46711409395972</v>
      </c>
      <c r="V2232" s="1">
        <f>ABS(Table1[[#This Row],[Discounts]])</f>
        <v>458.77</v>
      </c>
    </row>
    <row r="2233" spans="1:22" ht="21.75" customHeight="1" x14ac:dyDescent="0.3">
      <c r="A2233" s="1">
        <v>1130010</v>
      </c>
      <c r="B2233" s="1" t="s">
        <v>26</v>
      </c>
      <c r="C2233" s="1">
        <v>202408</v>
      </c>
      <c r="D2233" s="1" t="s">
        <v>27</v>
      </c>
      <c r="E2233" s="1" t="s">
        <v>28</v>
      </c>
      <c r="F2233" s="1" t="s">
        <v>29</v>
      </c>
      <c r="G2233" s="1" t="s">
        <v>19</v>
      </c>
      <c r="H2233" s="1" t="s">
        <v>20</v>
      </c>
      <c r="I2233" s="5">
        <v>33.700000000000003</v>
      </c>
      <c r="J2233" s="5">
        <v>12132</v>
      </c>
      <c r="K2233" s="5">
        <v>-959.11</v>
      </c>
      <c r="L2233" s="5">
        <v>11172.89</v>
      </c>
      <c r="M2233" s="5">
        <v>-7369.58</v>
      </c>
      <c r="N2233" s="5">
        <v>-321.68</v>
      </c>
      <c r="O2233" s="5">
        <v>-115.01</v>
      </c>
      <c r="P2233" s="5">
        <f>Table1[[#This Row],[Net Sales]]+(Table1[[#This Row],[Cost of Goods Sold]]+Table1[[#This Row],[Distribution]]+Table1[[#This Row],[Warehousing]])</f>
        <v>3366.619999999999</v>
      </c>
      <c r="Q2233" s="12">
        <f>Table1[[#This Row],[PROFIT]]/Table1[[#This Row],[Net Sales]]</f>
        <v>0.30132042828668315</v>
      </c>
      <c r="R2233" s="14">
        <f>ABS(Table1[[#This Row],[Distribution]])+ABS(Table1[[#This Row],[Warehousing]])</f>
        <v>436.69</v>
      </c>
      <c r="S2233" s="12">
        <f>ABS(Table1[[#This Row],[Discounts]]/Table1[[#This Row],[Gross Sales]])</f>
        <v>7.9056214968677874E-2</v>
      </c>
      <c r="T2233" s="17">
        <f>Table1[[#This Row],[logistics cost]]/Table1[[#This Row],[Net Sales]]</f>
        <v>3.9084784688652625E-2</v>
      </c>
      <c r="U2233" s="1">
        <f>Table1[[#This Row],[PROFIT]]/Table1[[#This Row],[Volume]]</f>
        <v>99.89970326409491</v>
      </c>
      <c r="V2233" s="1">
        <f>ABS(Table1[[#This Row],[Discounts]])</f>
        <v>959.11</v>
      </c>
    </row>
    <row r="2234" spans="1:22" ht="21.75" customHeight="1" x14ac:dyDescent="0.3">
      <c r="A2234" s="1">
        <v>1120020</v>
      </c>
      <c r="B2234" s="1" t="s">
        <v>21</v>
      </c>
      <c r="C2234" s="1">
        <v>202501</v>
      </c>
      <c r="D2234" s="1" t="s">
        <v>22</v>
      </c>
      <c r="E2234" s="1" t="s">
        <v>23</v>
      </c>
      <c r="F2234" s="1" t="s">
        <v>24</v>
      </c>
      <c r="G2234" s="1" t="s">
        <v>40</v>
      </c>
      <c r="H2234" s="1" t="s">
        <v>34</v>
      </c>
      <c r="I2234" s="5">
        <v>125.9</v>
      </c>
      <c r="J2234" s="5">
        <v>47842</v>
      </c>
      <c r="K2234" s="5">
        <v>-3763.12</v>
      </c>
      <c r="L2234" s="5">
        <v>44078.879999999997</v>
      </c>
      <c r="M2234" s="5">
        <v>-29406.26</v>
      </c>
      <c r="N2234" s="5">
        <v>-1209.8499999999999</v>
      </c>
      <c r="O2234" s="5">
        <v>-539.01</v>
      </c>
      <c r="P2234" s="5">
        <f>Table1[[#This Row],[Net Sales]]+(Table1[[#This Row],[Cost of Goods Sold]]+Table1[[#This Row],[Distribution]]+Table1[[#This Row],[Warehousing]])</f>
        <v>12923.760000000002</v>
      </c>
      <c r="Q2234" s="12">
        <f>Table1[[#This Row],[PROFIT]]/Table1[[#This Row],[Net Sales]]</f>
        <v>0.29319619736254648</v>
      </c>
      <c r="R2234" s="14">
        <f>ABS(Table1[[#This Row],[Distribution]])+ABS(Table1[[#This Row],[Warehousing]])</f>
        <v>1748.86</v>
      </c>
      <c r="S2234" s="12">
        <f>ABS(Table1[[#This Row],[Discounts]]/Table1[[#This Row],[Gross Sales]])</f>
        <v>7.8657246770619957E-2</v>
      </c>
      <c r="T2234" s="17">
        <f>Table1[[#This Row],[logistics cost]]/Table1[[#This Row],[Net Sales]]</f>
        <v>3.9675690489413523E-2</v>
      </c>
      <c r="U2234" s="1">
        <f>Table1[[#This Row],[PROFIT]]/Table1[[#This Row],[Volume]]</f>
        <v>102.65099285146943</v>
      </c>
      <c r="V2234" s="1">
        <f>ABS(Table1[[#This Row],[Discounts]])</f>
        <v>3763.12</v>
      </c>
    </row>
    <row r="2235" spans="1:22" ht="21.75" customHeight="1" x14ac:dyDescent="0.3">
      <c r="A2235" s="1">
        <v>1120020</v>
      </c>
      <c r="B2235" s="1" t="s">
        <v>21</v>
      </c>
      <c r="C2235" s="1">
        <v>202404</v>
      </c>
      <c r="D2235" s="1" t="s">
        <v>22</v>
      </c>
      <c r="E2235" s="1" t="s">
        <v>23</v>
      </c>
      <c r="F2235" s="1" t="s">
        <v>24</v>
      </c>
      <c r="G2235" s="1" t="s">
        <v>33</v>
      </c>
      <c r="H2235" s="1" t="s">
        <v>34</v>
      </c>
      <c r="I2235" s="5">
        <v>262</v>
      </c>
      <c r="J2235" s="5">
        <v>99560</v>
      </c>
      <c r="K2235" s="5">
        <v>-9411.75</v>
      </c>
      <c r="L2235" s="5">
        <v>90148.25</v>
      </c>
      <c r="M2235" s="5">
        <v>-58782.31</v>
      </c>
      <c r="N2235" s="5">
        <v>-2366.46</v>
      </c>
      <c r="O2235" s="5">
        <v>-1342.4</v>
      </c>
      <c r="P2235" s="5">
        <f>Table1[[#This Row],[Net Sales]]+(Table1[[#This Row],[Cost of Goods Sold]]+Table1[[#This Row],[Distribution]]+Table1[[#This Row],[Warehousing]])</f>
        <v>27657.08</v>
      </c>
      <c r="Q2235" s="12">
        <f>Table1[[#This Row],[PROFIT]]/Table1[[#This Row],[Net Sales]]</f>
        <v>0.30679552847670366</v>
      </c>
      <c r="R2235" s="14">
        <f>ABS(Table1[[#This Row],[Distribution]])+ABS(Table1[[#This Row],[Warehousing]])</f>
        <v>3708.86</v>
      </c>
      <c r="S2235" s="12">
        <f>ABS(Table1[[#This Row],[Discounts]]/Table1[[#This Row],[Gross Sales]])</f>
        <v>9.4533447167537157E-2</v>
      </c>
      <c r="T2235" s="17">
        <f>Table1[[#This Row],[logistics cost]]/Table1[[#This Row],[Net Sales]]</f>
        <v>4.1141785891573052E-2</v>
      </c>
      <c r="U2235" s="1">
        <f>Table1[[#This Row],[PROFIT]]/Table1[[#This Row],[Volume]]</f>
        <v>105.56137404580153</v>
      </c>
      <c r="V2235" s="1">
        <f>ABS(Table1[[#This Row],[Discounts]])</f>
        <v>9411.75</v>
      </c>
    </row>
    <row r="2236" spans="1:22" ht="21.75" customHeight="1" x14ac:dyDescent="0.3">
      <c r="A2236" s="1">
        <v>1110010</v>
      </c>
      <c r="B2236" s="1" t="s">
        <v>15</v>
      </c>
      <c r="C2236" s="1">
        <v>202411</v>
      </c>
      <c r="D2236" s="1" t="s">
        <v>16</v>
      </c>
      <c r="E2236" s="1" t="s">
        <v>17</v>
      </c>
      <c r="F2236" s="1" t="s">
        <v>18</v>
      </c>
      <c r="G2236" s="1" t="s">
        <v>39</v>
      </c>
      <c r="H2236" s="1" t="s">
        <v>37</v>
      </c>
      <c r="I2236" s="5">
        <v>232.2</v>
      </c>
      <c r="J2236" s="5">
        <v>97524</v>
      </c>
      <c r="K2236" s="5">
        <v>-8652.9599999999991</v>
      </c>
      <c r="L2236" s="5">
        <v>88871.039999999994</v>
      </c>
      <c r="M2236" s="5">
        <v>-55986.400000000001</v>
      </c>
      <c r="N2236" s="5">
        <v>-3250.72</v>
      </c>
      <c r="O2236" s="5">
        <v>-1688.08</v>
      </c>
      <c r="P2236" s="5">
        <f>Table1[[#This Row],[Net Sales]]+(Table1[[#This Row],[Cost of Goods Sold]]+Table1[[#This Row],[Distribution]]+Table1[[#This Row],[Warehousing]])</f>
        <v>27945.839999999989</v>
      </c>
      <c r="Q2236" s="12">
        <f>Table1[[#This Row],[PROFIT]]/Table1[[#This Row],[Net Sales]]</f>
        <v>0.31445384233154006</v>
      </c>
      <c r="R2236" s="14">
        <f>ABS(Table1[[#This Row],[Distribution]])+ABS(Table1[[#This Row],[Warehousing]])</f>
        <v>4938.7999999999993</v>
      </c>
      <c r="S2236" s="12">
        <f>ABS(Table1[[#This Row],[Discounts]]/Table1[[#This Row],[Gross Sales]])</f>
        <v>8.8726467331118483E-2</v>
      </c>
      <c r="T2236" s="17">
        <f>Table1[[#This Row],[logistics cost]]/Table1[[#This Row],[Net Sales]]</f>
        <v>5.5572658989925174E-2</v>
      </c>
      <c r="U2236" s="1">
        <f>Table1[[#This Row],[PROFIT]]/Table1[[#This Row],[Volume]]</f>
        <v>120.35245478036171</v>
      </c>
      <c r="V2236" s="1">
        <f>ABS(Table1[[#This Row],[Discounts]])</f>
        <v>8652.9599999999991</v>
      </c>
    </row>
    <row r="2237" spans="1:22" ht="21.75" customHeight="1" x14ac:dyDescent="0.3">
      <c r="A2237" s="1">
        <v>1110010</v>
      </c>
      <c r="B2237" s="1" t="s">
        <v>15</v>
      </c>
      <c r="C2237" s="1">
        <v>202501</v>
      </c>
      <c r="D2237" s="1" t="s">
        <v>16</v>
      </c>
      <c r="E2237" s="1" t="s">
        <v>17</v>
      </c>
      <c r="F2237" s="1" t="s">
        <v>18</v>
      </c>
      <c r="G2237" s="1" t="s">
        <v>38</v>
      </c>
      <c r="H2237" s="1" t="s">
        <v>20</v>
      </c>
      <c r="I2237" s="5">
        <v>24</v>
      </c>
      <c r="J2237" s="5">
        <v>10080</v>
      </c>
      <c r="K2237" s="5">
        <v>-660.69</v>
      </c>
      <c r="L2237" s="5">
        <v>9419.31</v>
      </c>
      <c r="M2237" s="5">
        <v>-5891.63</v>
      </c>
      <c r="N2237" s="5">
        <v>-352.08</v>
      </c>
      <c r="O2237" s="5">
        <v>-181.73</v>
      </c>
      <c r="P2237" s="5">
        <f>Table1[[#This Row],[Net Sales]]+(Table1[[#This Row],[Cost of Goods Sold]]+Table1[[#This Row],[Distribution]]+Table1[[#This Row],[Warehousing]])</f>
        <v>2993.87</v>
      </c>
      <c r="Q2237" s="12">
        <f>Table1[[#This Row],[PROFIT]]/Table1[[#This Row],[Net Sales]]</f>
        <v>0.31784387603762909</v>
      </c>
      <c r="R2237" s="14">
        <f>ABS(Table1[[#This Row],[Distribution]])+ABS(Table1[[#This Row],[Warehousing]])</f>
        <v>533.80999999999995</v>
      </c>
      <c r="S2237" s="12">
        <f>ABS(Table1[[#This Row],[Discounts]]/Table1[[#This Row],[Gross Sales]])</f>
        <v>6.5544642857142857E-2</v>
      </c>
      <c r="T2237" s="17">
        <f>Table1[[#This Row],[logistics cost]]/Table1[[#This Row],[Net Sales]]</f>
        <v>5.6671879362713402E-2</v>
      </c>
      <c r="U2237" s="1">
        <f>Table1[[#This Row],[PROFIT]]/Table1[[#This Row],[Volume]]</f>
        <v>124.74458333333332</v>
      </c>
      <c r="V2237" s="1">
        <f>ABS(Table1[[#This Row],[Discounts]])</f>
        <v>660.69</v>
      </c>
    </row>
    <row r="2238" spans="1:22" ht="21.75" customHeight="1" x14ac:dyDescent="0.3">
      <c r="A2238" s="1">
        <v>1120020</v>
      </c>
      <c r="B2238" s="1" t="s">
        <v>21</v>
      </c>
      <c r="C2238" s="1">
        <v>202509</v>
      </c>
      <c r="D2238" s="1" t="s">
        <v>22</v>
      </c>
      <c r="E2238" s="1" t="s">
        <v>23</v>
      </c>
      <c r="F2238" s="1" t="s">
        <v>24</v>
      </c>
      <c r="G2238" s="1" t="s">
        <v>36</v>
      </c>
      <c r="H2238" s="1" t="s">
        <v>37</v>
      </c>
      <c r="I2238" s="5">
        <v>292.5</v>
      </c>
      <c r="J2238" s="5">
        <v>111150</v>
      </c>
      <c r="K2238" s="5">
        <v>-11091.23</v>
      </c>
      <c r="L2238" s="5">
        <v>100058.77</v>
      </c>
      <c r="M2238" s="5">
        <v>-64591.53</v>
      </c>
      <c r="N2238" s="5">
        <v>-2542.89</v>
      </c>
      <c r="O2238" s="5">
        <v>-1643.5</v>
      </c>
      <c r="P2238" s="5">
        <f>Table1[[#This Row],[Net Sales]]+(Table1[[#This Row],[Cost of Goods Sold]]+Table1[[#This Row],[Distribution]]+Table1[[#This Row],[Warehousing]])</f>
        <v>31280.850000000006</v>
      </c>
      <c r="Q2238" s="12">
        <f>Table1[[#This Row],[PROFIT]]/Table1[[#This Row],[Net Sales]]</f>
        <v>0.31262477042242282</v>
      </c>
      <c r="R2238" s="14">
        <f>ABS(Table1[[#This Row],[Distribution]])+ABS(Table1[[#This Row],[Warehousing]])</f>
        <v>4186.3899999999994</v>
      </c>
      <c r="S2238" s="12">
        <f>ABS(Table1[[#This Row],[Discounts]]/Table1[[#This Row],[Gross Sales]])</f>
        <v>9.9786144849302746E-2</v>
      </c>
      <c r="T2238" s="17">
        <f>Table1[[#This Row],[logistics cost]]/Table1[[#This Row],[Net Sales]]</f>
        <v>4.1839311036903602E-2</v>
      </c>
      <c r="U2238" s="1">
        <f>Table1[[#This Row],[PROFIT]]/Table1[[#This Row],[Volume]]</f>
        <v>106.94307692307694</v>
      </c>
      <c r="V2238" s="1">
        <f>ABS(Table1[[#This Row],[Discounts]])</f>
        <v>11091.23</v>
      </c>
    </row>
    <row r="2239" spans="1:22" ht="21.75" customHeight="1" x14ac:dyDescent="0.3">
      <c r="A2239" s="1">
        <v>1110020</v>
      </c>
      <c r="B2239" s="1" t="s">
        <v>41</v>
      </c>
      <c r="C2239" s="1">
        <v>202511</v>
      </c>
      <c r="D2239" s="1" t="s">
        <v>16</v>
      </c>
      <c r="E2239" s="1" t="s">
        <v>28</v>
      </c>
      <c r="F2239" s="1" t="s">
        <v>29</v>
      </c>
      <c r="G2239" s="1" t="s">
        <v>40</v>
      </c>
      <c r="H2239" s="1" t="s">
        <v>34</v>
      </c>
      <c r="I2239" s="5">
        <v>218.8</v>
      </c>
      <c r="J2239" s="5">
        <v>98460</v>
      </c>
      <c r="K2239" s="5">
        <v>-8529.0300000000007</v>
      </c>
      <c r="L2239" s="5">
        <v>89930.97</v>
      </c>
      <c r="M2239" s="5">
        <v>-56679.73</v>
      </c>
      <c r="N2239" s="5">
        <v>-2849.83</v>
      </c>
      <c r="O2239" s="5">
        <v>-1173.8499999999999</v>
      </c>
      <c r="P2239" s="5">
        <f>Table1[[#This Row],[Net Sales]]+(Table1[[#This Row],[Cost of Goods Sold]]+Table1[[#This Row],[Distribution]]+Table1[[#This Row],[Warehousing]])</f>
        <v>29227.559999999998</v>
      </c>
      <c r="Q2239" s="12">
        <f>Table1[[#This Row],[PROFIT]]/Table1[[#This Row],[Net Sales]]</f>
        <v>0.32499994162189061</v>
      </c>
      <c r="R2239" s="14">
        <f>ABS(Table1[[#This Row],[Distribution]])+ABS(Table1[[#This Row],[Warehousing]])</f>
        <v>4023.68</v>
      </c>
      <c r="S2239" s="12">
        <f>ABS(Table1[[#This Row],[Discounts]]/Table1[[#This Row],[Gross Sales]])</f>
        <v>8.6624314442413169E-2</v>
      </c>
      <c r="T2239" s="17">
        <f>Table1[[#This Row],[logistics cost]]/Table1[[#This Row],[Net Sales]]</f>
        <v>4.4741872571818136E-2</v>
      </c>
      <c r="U2239" s="1">
        <f>Table1[[#This Row],[PROFIT]]/Table1[[#This Row],[Volume]]</f>
        <v>133.58117001828151</v>
      </c>
      <c r="V2239" s="1">
        <f>ABS(Table1[[#This Row],[Discounts]])</f>
        <v>8529.0300000000007</v>
      </c>
    </row>
    <row r="2240" spans="1:22" ht="21.75" customHeight="1" x14ac:dyDescent="0.3">
      <c r="A2240" s="1">
        <v>1120010</v>
      </c>
      <c r="B2240" s="1" t="s">
        <v>32</v>
      </c>
      <c r="C2240" s="1">
        <v>202404</v>
      </c>
      <c r="D2240" s="1" t="s">
        <v>22</v>
      </c>
      <c r="E2240" s="1" t="s">
        <v>17</v>
      </c>
      <c r="F2240" s="1" t="s">
        <v>18</v>
      </c>
      <c r="G2240" s="1" t="s">
        <v>39</v>
      </c>
      <c r="H2240" s="1" t="s">
        <v>37</v>
      </c>
      <c r="I2240" s="5">
        <v>151.5</v>
      </c>
      <c r="J2240" s="5">
        <v>72720</v>
      </c>
      <c r="K2240" s="5">
        <v>-8660.9500000000007</v>
      </c>
      <c r="L2240" s="5">
        <v>64059.05</v>
      </c>
      <c r="M2240" s="5">
        <v>-40976.11</v>
      </c>
      <c r="N2240" s="5">
        <v>-1752.97</v>
      </c>
      <c r="O2240" s="5">
        <v>-694.42</v>
      </c>
      <c r="P2240" s="5">
        <f>Table1[[#This Row],[Net Sales]]+(Table1[[#This Row],[Cost of Goods Sold]]+Table1[[#This Row],[Distribution]]+Table1[[#This Row],[Warehousing]])</f>
        <v>20635.550000000003</v>
      </c>
      <c r="Q2240" s="12">
        <f>Table1[[#This Row],[PROFIT]]/Table1[[#This Row],[Net Sales]]</f>
        <v>0.32213325049309977</v>
      </c>
      <c r="R2240" s="14">
        <f>ABS(Table1[[#This Row],[Distribution]])+ABS(Table1[[#This Row],[Warehousing]])</f>
        <v>2447.39</v>
      </c>
      <c r="S2240" s="12">
        <f>ABS(Table1[[#This Row],[Discounts]]/Table1[[#This Row],[Gross Sales]])</f>
        <v>0.11909997249724974</v>
      </c>
      <c r="T2240" s="17">
        <f>Table1[[#This Row],[logistics cost]]/Table1[[#This Row],[Net Sales]]</f>
        <v>3.8205218466399356E-2</v>
      </c>
      <c r="U2240" s="1">
        <f>Table1[[#This Row],[PROFIT]]/Table1[[#This Row],[Volume]]</f>
        <v>136.20825082508253</v>
      </c>
      <c r="V2240" s="1">
        <f>ABS(Table1[[#This Row],[Discounts]])</f>
        <v>8660.9500000000007</v>
      </c>
    </row>
    <row r="2241" spans="1:22" ht="21.75" customHeight="1" x14ac:dyDescent="0.3">
      <c r="A2241" s="1">
        <v>1110010</v>
      </c>
      <c r="B2241" s="1" t="s">
        <v>15</v>
      </c>
      <c r="C2241" s="1">
        <v>202402</v>
      </c>
      <c r="D2241" s="1" t="s">
        <v>16</v>
      </c>
      <c r="E2241" s="1" t="s">
        <v>17</v>
      </c>
      <c r="F2241" s="1" t="s">
        <v>18</v>
      </c>
      <c r="G2241" s="1" t="s">
        <v>19</v>
      </c>
      <c r="H2241" s="1" t="s">
        <v>20</v>
      </c>
      <c r="I2241" s="5">
        <v>68.2</v>
      </c>
      <c r="J2241" s="5">
        <v>28644</v>
      </c>
      <c r="K2241" s="5">
        <v>-2265.8000000000002</v>
      </c>
      <c r="L2241" s="5">
        <v>26378.2</v>
      </c>
      <c r="M2241" s="5">
        <v>-16929.43</v>
      </c>
      <c r="N2241" s="5">
        <v>-843.73</v>
      </c>
      <c r="O2241" s="5">
        <v>-331.92</v>
      </c>
      <c r="P2241" s="5">
        <f>Table1[[#This Row],[Net Sales]]+(Table1[[#This Row],[Cost of Goods Sold]]+Table1[[#This Row],[Distribution]]+Table1[[#This Row],[Warehousing]])</f>
        <v>8273.1200000000026</v>
      </c>
      <c r="Q2241" s="12">
        <f>Table1[[#This Row],[PROFIT]]/Table1[[#This Row],[Net Sales]]</f>
        <v>0.31363474384150558</v>
      </c>
      <c r="R2241" s="14">
        <f>ABS(Table1[[#This Row],[Distribution]])+ABS(Table1[[#This Row],[Warehousing]])</f>
        <v>1175.6500000000001</v>
      </c>
      <c r="S2241" s="12">
        <f>ABS(Table1[[#This Row],[Discounts]]/Table1[[#This Row],[Gross Sales]])</f>
        <v>7.9102080714983952E-2</v>
      </c>
      <c r="T2241" s="17">
        <f>Table1[[#This Row],[logistics cost]]/Table1[[#This Row],[Net Sales]]</f>
        <v>4.456900015922239E-2</v>
      </c>
      <c r="U2241" s="1">
        <f>Table1[[#This Row],[PROFIT]]/Table1[[#This Row],[Volume]]</f>
        <v>121.30674486803522</v>
      </c>
      <c r="V2241" s="1">
        <f>ABS(Table1[[#This Row],[Discounts]])</f>
        <v>2265.8000000000002</v>
      </c>
    </row>
    <row r="2242" spans="1:22" ht="21.75" customHeight="1" x14ac:dyDescent="0.3">
      <c r="A2242" s="1">
        <v>1120020</v>
      </c>
      <c r="B2242" s="1" t="s">
        <v>21</v>
      </c>
      <c r="C2242" s="1">
        <v>202504</v>
      </c>
      <c r="D2242" s="1" t="s">
        <v>22</v>
      </c>
      <c r="E2242" s="1" t="s">
        <v>23</v>
      </c>
      <c r="F2242" s="1" t="s">
        <v>24</v>
      </c>
      <c r="G2242" s="1" t="s">
        <v>40</v>
      </c>
      <c r="H2242" s="1" t="s">
        <v>34</v>
      </c>
      <c r="I2242" s="5">
        <v>107.6</v>
      </c>
      <c r="J2242" s="5">
        <v>40888</v>
      </c>
      <c r="K2242" s="5">
        <v>-3311.26</v>
      </c>
      <c r="L2242" s="5">
        <v>37576.74</v>
      </c>
      <c r="M2242" s="5">
        <v>-23781.919999999998</v>
      </c>
      <c r="N2242" s="5">
        <v>-1332</v>
      </c>
      <c r="O2242" s="5">
        <v>-487.58</v>
      </c>
      <c r="P2242" s="5">
        <f>Table1[[#This Row],[Net Sales]]+(Table1[[#This Row],[Cost of Goods Sold]]+Table1[[#This Row],[Distribution]]+Table1[[#This Row],[Warehousing]])</f>
        <v>11975.239999999998</v>
      </c>
      <c r="Q2242" s="12">
        <f>Table1[[#This Row],[PROFIT]]/Table1[[#This Row],[Net Sales]]</f>
        <v>0.31868757108785911</v>
      </c>
      <c r="R2242" s="14">
        <f>ABS(Table1[[#This Row],[Distribution]])+ABS(Table1[[#This Row],[Warehousing]])</f>
        <v>1819.58</v>
      </c>
      <c r="S2242" s="12">
        <f>ABS(Table1[[#This Row],[Discounts]]/Table1[[#This Row],[Gross Sales]])</f>
        <v>8.0983662688319316E-2</v>
      </c>
      <c r="T2242" s="17">
        <f>Table1[[#This Row],[logistics cost]]/Table1[[#This Row],[Net Sales]]</f>
        <v>4.8423040423410869E-2</v>
      </c>
      <c r="U2242" s="1">
        <f>Table1[[#This Row],[PROFIT]]/Table1[[#This Row],[Volume]]</f>
        <v>111.29405204460966</v>
      </c>
      <c r="V2242" s="1">
        <f>ABS(Table1[[#This Row],[Discounts]])</f>
        <v>3311.26</v>
      </c>
    </row>
    <row r="2243" spans="1:22" ht="21.75" customHeight="1" x14ac:dyDescent="0.3">
      <c r="A2243" s="1">
        <v>1130010</v>
      </c>
      <c r="B2243" s="1" t="s">
        <v>26</v>
      </c>
      <c r="C2243" s="1">
        <v>202503</v>
      </c>
      <c r="D2243" s="1" t="s">
        <v>27</v>
      </c>
      <c r="E2243" s="1" t="s">
        <v>28</v>
      </c>
      <c r="F2243" s="1" t="s">
        <v>29</v>
      </c>
      <c r="G2243" s="1" t="s">
        <v>33</v>
      </c>
      <c r="H2243" s="1" t="s">
        <v>34</v>
      </c>
      <c r="I2243" s="5">
        <v>79.8</v>
      </c>
      <c r="J2243" s="5">
        <v>28728</v>
      </c>
      <c r="K2243" s="5">
        <v>-2511.33</v>
      </c>
      <c r="L2243" s="5">
        <v>26216.67</v>
      </c>
      <c r="M2243" s="5">
        <v>-17359.099999999999</v>
      </c>
      <c r="N2243" s="5">
        <v>-1038.17</v>
      </c>
      <c r="O2243" s="5">
        <v>-382.62</v>
      </c>
      <c r="P2243" s="5">
        <f>Table1[[#This Row],[Net Sales]]+(Table1[[#This Row],[Cost of Goods Sold]]+Table1[[#This Row],[Distribution]]+Table1[[#This Row],[Warehousing]])</f>
        <v>7436.7800000000025</v>
      </c>
      <c r="Q2243" s="12">
        <f>Table1[[#This Row],[PROFIT]]/Table1[[#This Row],[Net Sales]]</f>
        <v>0.28366607963559076</v>
      </c>
      <c r="R2243" s="14">
        <f>ABS(Table1[[#This Row],[Distribution]])+ABS(Table1[[#This Row],[Warehousing]])</f>
        <v>1420.79</v>
      </c>
      <c r="S2243" s="12">
        <f>ABS(Table1[[#This Row],[Discounts]]/Table1[[#This Row],[Gross Sales]])</f>
        <v>8.7417502088554713E-2</v>
      </c>
      <c r="T2243" s="17">
        <f>Table1[[#This Row],[logistics cost]]/Table1[[#This Row],[Net Sales]]</f>
        <v>5.4194144412696196E-2</v>
      </c>
      <c r="U2243" s="1">
        <f>Table1[[#This Row],[PROFIT]]/Table1[[#This Row],[Volume]]</f>
        <v>93.192731829573972</v>
      </c>
      <c r="V2243" s="1">
        <f>ABS(Table1[[#This Row],[Discounts]])</f>
        <v>2511.33</v>
      </c>
    </row>
    <row r="2244" spans="1:22" ht="21.75" customHeight="1" x14ac:dyDescent="0.3">
      <c r="A2244" s="1">
        <v>1120010</v>
      </c>
      <c r="B2244" s="1" t="s">
        <v>32</v>
      </c>
      <c r="C2244" s="1">
        <v>202402</v>
      </c>
      <c r="D2244" s="1" t="s">
        <v>22</v>
      </c>
      <c r="E2244" s="1" t="s">
        <v>17</v>
      </c>
      <c r="F2244" s="1" t="s">
        <v>18</v>
      </c>
      <c r="G2244" s="1" t="s">
        <v>33</v>
      </c>
      <c r="H2244" s="1" t="s">
        <v>34</v>
      </c>
      <c r="I2244" s="5">
        <v>133.30000000000001</v>
      </c>
      <c r="J2244" s="5">
        <v>63984</v>
      </c>
      <c r="K2244" s="5">
        <v>-5416.24</v>
      </c>
      <c r="L2244" s="5">
        <v>58567.76</v>
      </c>
      <c r="M2244" s="5">
        <v>-38189.629999999997</v>
      </c>
      <c r="N2244" s="5">
        <v>-1431.68</v>
      </c>
      <c r="O2244" s="5">
        <v>-658.78</v>
      </c>
      <c r="P2244" s="5">
        <f>Table1[[#This Row],[Net Sales]]+(Table1[[#This Row],[Cost of Goods Sold]]+Table1[[#This Row],[Distribution]]+Table1[[#This Row],[Warehousing]])</f>
        <v>18287.670000000006</v>
      </c>
      <c r="Q2244" s="12">
        <f>Table1[[#This Row],[PROFIT]]/Table1[[#This Row],[Net Sales]]</f>
        <v>0.31224806958640733</v>
      </c>
      <c r="R2244" s="14">
        <f>ABS(Table1[[#This Row],[Distribution]])+ABS(Table1[[#This Row],[Warehousing]])</f>
        <v>2090.46</v>
      </c>
      <c r="S2244" s="12">
        <f>ABS(Table1[[#This Row],[Discounts]]/Table1[[#This Row],[Gross Sales]])</f>
        <v>8.4649912478119524E-2</v>
      </c>
      <c r="T2244" s="17">
        <f>Table1[[#This Row],[logistics cost]]/Table1[[#This Row],[Net Sales]]</f>
        <v>3.569301608939799E-2</v>
      </c>
      <c r="U2244" s="1">
        <f>Table1[[#This Row],[PROFIT]]/Table1[[#This Row],[Volume]]</f>
        <v>137.19182295573896</v>
      </c>
      <c r="V2244" s="1">
        <f>ABS(Table1[[#This Row],[Discounts]])</f>
        <v>5416.24</v>
      </c>
    </row>
    <row r="2245" spans="1:22" ht="21.75" customHeight="1" x14ac:dyDescent="0.3">
      <c r="A2245" s="1">
        <v>1110020</v>
      </c>
      <c r="B2245" s="1" t="s">
        <v>41</v>
      </c>
      <c r="C2245" s="1">
        <v>202403</v>
      </c>
      <c r="D2245" s="1" t="s">
        <v>16</v>
      </c>
      <c r="E2245" s="1" t="s">
        <v>28</v>
      </c>
      <c r="F2245" s="1" t="s">
        <v>29</v>
      </c>
      <c r="G2245" s="1" t="s">
        <v>30</v>
      </c>
      <c r="H2245" s="1" t="s">
        <v>31</v>
      </c>
      <c r="I2245" s="5">
        <v>85.7</v>
      </c>
      <c r="J2245" s="5">
        <v>38565</v>
      </c>
      <c r="K2245" s="5">
        <v>-956.14</v>
      </c>
      <c r="L2245" s="5">
        <v>37608.86</v>
      </c>
      <c r="M2245" s="5">
        <v>-24771.4</v>
      </c>
      <c r="N2245" s="5">
        <v>-1443.01</v>
      </c>
      <c r="O2245" s="5">
        <v>-744.81</v>
      </c>
      <c r="P2245" s="5">
        <f>Table1[[#This Row],[Net Sales]]+(Table1[[#This Row],[Cost of Goods Sold]]+Table1[[#This Row],[Distribution]]+Table1[[#This Row],[Warehousing]])</f>
        <v>10649.64</v>
      </c>
      <c r="Q2245" s="12">
        <f>Table1[[#This Row],[PROFIT]]/Table1[[#This Row],[Net Sales]]</f>
        <v>0.28316838106765263</v>
      </c>
      <c r="R2245" s="14">
        <f>ABS(Table1[[#This Row],[Distribution]])+ABS(Table1[[#This Row],[Warehousing]])</f>
        <v>2187.8199999999997</v>
      </c>
      <c r="S2245" s="12">
        <f>ABS(Table1[[#This Row],[Discounts]]/Table1[[#This Row],[Gross Sales]])</f>
        <v>2.4792946972643587E-2</v>
      </c>
      <c r="T2245" s="17">
        <f>Table1[[#This Row],[logistics cost]]/Table1[[#This Row],[Net Sales]]</f>
        <v>5.8172994342290611E-2</v>
      </c>
      <c r="U2245" s="1">
        <f>Table1[[#This Row],[PROFIT]]/Table1[[#This Row],[Volume]]</f>
        <v>124.26651108518085</v>
      </c>
      <c r="V2245" s="1">
        <f>ABS(Table1[[#This Row],[Discounts]])</f>
        <v>956.14</v>
      </c>
    </row>
    <row r="2246" spans="1:22" ht="21.75" customHeight="1" x14ac:dyDescent="0.3">
      <c r="A2246" s="1">
        <v>1120020</v>
      </c>
      <c r="B2246" s="1" t="s">
        <v>21</v>
      </c>
      <c r="C2246" s="1">
        <v>202505</v>
      </c>
      <c r="D2246" s="1" t="s">
        <v>22</v>
      </c>
      <c r="E2246" s="1" t="s">
        <v>23</v>
      </c>
      <c r="F2246" s="1" t="s">
        <v>24</v>
      </c>
      <c r="G2246" s="1" t="s">
        <v>42</v>
      </c>
      <c r="H2246" s="1" t="s">
        <v>20</v>
      </c>
      <c r="I2246" s="5">
        <v>68.8</v>
      </c>
      <c r="J2246" s="5">
        <v>26144</v>
      </c>
      <c r="K2246" s="5">
        <v>-1705.96</v>
      </c>
      <c r="L2246" s="5">
        <v>24438.04</v>
      </c>
      <c r="M2246" s="5">
        <v>-16491.189999999999</v>
      </c>
      <c r="N2246" s="5">
        <v>-522.15</v>
      </c>
      <c r="O2246" s="5">
        <v>-438.52</v>
      </c>
      <c r="P2246" s="5">
        <f>Table1[[#This Row],[Net Sales]]+(Table1[[#This Row],[Cost of Goods Sold]]+Table1[[#This Row],[Distribution]]+Table1[[#This Row],[Warehousing]])</f>
        <v>6986.18</v>
      </c>
      <c r="Q2246" s="12">
        <f>Table1[[#This Row],[PROFIT]]/Table1[[#This Row],[Net Sales]]</f>
        <v>0.28587317149820524</v>
      </c>
      <c r="R2246" s="14">
        <f>ABS(Table1[[#This Row],[Distribution]])+ABS(Table1[[#This Row],[Warehousing]])</f>
        <v>960.67</v>
      </c>
      <c r="S2246" s="12">
        <f>ABS(Table1[[#This Row],[Discounts]]/Table1[[#This Row],[Gross Sales]])</f>
        <v>6.5252447980416156E-2</v>
      </c>
      <c r="T2246" s="17">
        <f>Table1[[#This Row],[logistics cost]]/Table1[[#This Row],[Net Sales]]</f>
        <v>3.9310435697789178E-2</v>
      </c>
      <c r="U2246" s="1">
        <f>Table1[[#This Row],[PROFIT]]/Table1[[#This Row],[Volume]]</f>
        <v>101.54331395348838</v>
      </c>
      <c r="V2246" s="1">
        <f>ABS(Table1[[#This Row],[Discounts]])</f>
        <v>1705.96</v>
      </c>
    </row>
    <row r="2247" spans="1:22" ht="21.75" customHeight="1" x14ac:dyDescent="0.3">
      <c r="A2247" s="1">
        <v>1120020</v>
      </c>
      <c r="B2247" s="1" t="s">
        <v>21</v>
      </c>
      <c r="C2247" s="1">
        <v>202401</v>
      </c>
      <c r="D2247" s="1" t="s">
        <v>22</v>
      </c>
      <c r="E2247" s="1" t="s">
        <v>23</v>
      </c>
      <c r="F2247" s="1" t="s">
        <v>24</v>
      </c>
      <c r="G2247" s="1" t="s">
        <v>30</v>
      </c>
      <c r="H2247" s="1" t="s">
        <v>31</v>
      </c>
      <c r="I2247" s="5">
        <v>41.4</v>
      </c>
      <c r="J2247" s="5">
        <v>15732</v>
      </c>
      <c r="K2247" s="5">
        <v>-489.22</v>
      </c>
      <c r="L2247" s="5">
        <v>15242.78</v>
      </c>
      <c r="M2247" s="5">
        <v>-9618.76</v>
      </c>
      <c r="N2247" s="5">
        <v>-513.46</v>
      </c>
      <c r="O2247" s="5">
        <v>-200.21</v>
      </c>
      <c r="P2247" s="5">
        <f>Table1[[#This Row],[Net Sales]]+(Table1[[#This Row],[Cost of Goods Sold]]+Table1[[#This Row],[Distribution]]+Table1[[#This Row],[Warehousing]])</f>
        <v>4910.3500000000004</v>
      </c>
      <c r="Q2247" s="12">
        <f>Table1[[#This Row],[PROFIT]]/Table1[[#This Row],[Net Sales]]</f>
        <v>0.3221426800098145</v>
      </c>
      <c r="R2247" s="14">
        <f>ABS(Table1[[#This Row],[Distribution]])+ABS(Table1[[#This Row],[Warehousing]])</f>
        <v>713.67000000000007</v>
      </c>
      <c r="S2247" s="12">
        <f>ABS(Table1[[#This Row],[Discounts]]/Table1[[#This Row],[Gross Sales]])</f>
        <v>3.1097126875158913E-2</v>
      </c>
      <c r="T2247" s="17">
        <f>Table1[[#This Row],[logistics cost]]/Table1[[#This Row],[Net Sales]]</f>
        <v>4.6820199464927006E-2</v>
      </c>
      <c r="U2247" s="1">
        <f>Table1[[#This Row],[PROFIT]]/Table1[[#This Row],[Volume]]</f>
        <v>118.60748792270533</v>
      </c>
      <c r="V2247" s="1">
        <f>ABS(Table1[[#This Row],[Discounts]])</f>
        <v>489.22</v>
      </c>
    </row>
    <row r="2248" spans="1:22" ht="21.75" customHeight="1" x14ac:dyDescent="0.3">
      <c r="A2248" s="1">
        <v>1110010</v>
      </c>
      <c r="B2248" s="1" t="s">
        <v>15</v>
      </c>
      <c r="C2248" s="1">
        <v>202410</v>
      </c>
      <c r="D2248" s="1" t="s">
        <v>16</v>
      </c>
      <c r="E2248" s="1" t="s">
        <v>17</v>
      </c>
      <c r="F2248" s="1" t="s">
        <v>18</v>
      </c>
      <c r="G2248" s="1" t="s">
        <v>43</v>
      </c>
      <c r="H2248" s="1" t="s">
        <v>31</v>
      </c>
      <c r="I2248" s="5">
        <v>54.9</v>
      </c>
      <c r="J2248" s="5">
        <v>23058</v>
      </c>
      <c r="K2248" s="5">
        <v>-844.72</v>
      </c>
      <c r="L2248" s="5">
        <v>22213.279999999999</v>
      </c>
      <c r="M2248" s="5">
        <v>-14055.73</v>
      </c>
      <c r="N2248" s="5">
        <v>-589.73</v>
      </c>
      <c r="O2248" s="5">
        <v>-272.43</v>
      </c>
      <c r="P2248" s="5">
        <f>Table1[[#This Row],[Net Sales]]+(Table1[[#This Row],[Cost of Goods Sold]]+Table1[[#This Row],[Distribution]]+Table1[[#This Row],[Warehousing]])</f>
        <v>7295.3899999999994</v>
      </c>
      <c r="Q2248" s="12">
        <f>Table1[[#This Row],[PROFIT]]/Table1[[#This Row],[Net Sales]]</f>
        <v>0.32842470810254043</v>
      </c>
      <c r="R2248" s="14">
        <f>ABS(Table1[[#This Row],[Distribution]])+ABS(Table1[[#This Row],[Warehousing]])</f>
        <v>862.16000000000008</v>
      </c>
      <c r="S2248" s="12">
        <f>ABS(Table1[[#This Row],[Discounts]]/Table1[[#This Row],[Gross Sales]])</f>
        <v>3.6634573683754015E-2</v>
      </c>
      <c r="T2248" s="17">
        <f>Table1[[#This Row],[logistics cost]]/Table1[[#This Row],[Net Sales]]</f>
        <v>3.8812818278075104E-2</v>
      </c>
      <c r="U2248" s="1">
        <f>Table1[[#This Row],[PROFIT]]/Table1[[#This Row],[Volume]]</f>
        <v>132.88506375227686</v>
      </c>
      <c r="V2248" s="1">
        <f>ABS(Table1[[#This Row],[Discounts]])</f>
        <v>844.72</v>
      </c>
    </row>
    <row r="2249" spans="1:22" ht="21.75" customHeight="1" x14ac:dyDescent="0.3">
      <c r="A2249" s="1">
        <v>1130010</v>
      </c>
      <c r="B2249" s="1" t="s">
        <v>26</v>
      </c>
      <c r="C2249" s="1">
        <v>202505</v>
      </c>
      <c r="D2249" s="1" t="s">
        <v>27</v>
      </c>
      <c r="E2249" s="1" t="s">
        <v>28</v>
      </c>
      <c r="F2249" s="1" t="s">
        <v>29</v>
      </c>
      <c r="G2249" s="1" t="s">
        <v>25</v>
      </c>
      <c r="H2249" s="1" t="s">
        <v>20</v>
      </c>
      <c r="I2249" s="5">
        <v>72.099999999999994</v>
      </c>
      <c r="J2249" s="5">
        <v>25956</v>
      </c>
      <c r="K2249" s="5">
        <v>-1640.97</v>
      </c>
      <c r="L2249" s="5">
        <v>24315.03</v>
      </c>
      <c r="M2249" s="5">
        <v>-15695.14</v>
      </c>
      <c r="N2249" s="5">
        <v>-718.93</v>
      </c>
      <c r="O2249" s="5">
        <v>-314.27999999999997</v>
      </c>
      <c r="P2249" s="5">
        <f>Table1[[#This Row],[Net Sales]]+(Table1[[#This Row],[Cost of Goods Sold]]+Table1[[#This Row],[Distribution]]+Table1[[#This Row],[Warehousing]])</f>
        <v>7586.68</v>
      </c>
      <c r="Q2249" s="12">
        <f>Table1[[#This Row],[PROFIT]]/Table1[[#This Row],[Net Sales]]</f>
        <v>0.31201606578318025</v>
      </c>
      <c r="R2249" s="14">
        <f>ABS(Table1[[#This Row],[Distribution]])+ABS(Table1[[#This Row],[Warehousing]])</f>
        <v>1033.21</v>
      </c>
      <c r="S2249" s="12">
        <f>ABS(Table1[[#This Row],[Discounts]]/Table1[[#This Row],[Gross Sales]])</f>
        <v>6.3221220527045777E-2</v>
      </c>
      <c r="T2249" s="17">
        <f>Table1[[#This Row],[logistics cost]]/Table1[[#This Row],[Net Sales]]</f>
        <v>4.2492647551740634E-2</v>
      </c>
      <c r="U2249" s="1">
        <f>Table1[[#This Row],[PROFIT]]/Table1[[#This Row],[Volume]]</f>
        <v>105.22441054091541</v>
      </c>
      <c r="V2249" s="1">
        <f>ABS(Table1[[#This Row],[Discounts]])</f>
        <v>1640.97</v>
      </c>
    </row>
    <row r="2250" spans="1:22" ht="21.75" customHeight="1" x14ac:dyDescent="0.3">
      <c r="A2250" s="1">
        <v>1120020</v>
      </c>
      <c r="B2250" s="1" t="s">
        <v>21</v>
      </c>
      <c r="C2250" s="1">
        <v>202512</v>
      </c>
      <c r="D2250" s="1" t="s">
        <v>22</v>
      </c>
      <c r="E2250" s="1" t="s">
        <v>23</v>
      </c>
      <c r="F2250" s="1" t="s">
        <v>24</v>
      </c>
      <c r="G2250" s="1" t="s">
        <v>30</v>
      </c>
      <c r="H2250" s="1" t="s">
        <v>31</v>
      </c>
      <c r="I2250" s="5">
        <v>62.7</v>
      </c>
      <c r="J2250" s="5">
        <v>23826</v>
      </c>
      <c r="K2250" s="5">
        <v>-830.24</v>
      </c>
      <c r="L2250" s="5">
        <v>22995.759999999998</v>
      </c>
      <c r="M2250" s="5">
        <v>-15545.38</v>
      </c>
      <c r="N2250" s="5">
        <v>-732.41</v>
      </c>
      <c r="O2250" s="5">
        <v>-321.36</v>
      </c>
      <c r="P2250" s="5">
        <f>Table1[[#This Row],[Net Sales]]+(Table1[[#This Row],[Cost of Goods Sold]]+Table1[[#This Row],[Distribution]]+Table1[[#This Row],[Warehousing]])</f>
        <v>6396.6100000000006</v>
      </c>
      <c r="Q2250" s="12">
        <f>Table1[[#This Row],[PROFIT]]/Table1[[#This Row],[Net Sales]]</f>
        <v>0.27816475732917723</v>
      </c>
      <c r="R2250" s="14">
        <f>ABS(Table1[[#This Row],[Distribution]])+ABS(Table1[[#This Row],[Warehousing]])</f>
        <v>1053.77</v>
      </c>
      <c r="S2250" s="12">
        <f>ABS(Table1[[#This Row],[Discounts]]/Table1[[#This Row],[Gross Sales]])</f>
        <v>3.4845966591118945E-2</v>
      </c>
      <c r="T2250" s="17">
        <f>Table1[[#This Row],[logistics cost]]/Table1[[#This Row],[Net Sales]]</f>
        <v>4.5824534609858518E-2</v>
      </c>
      <c r="U2250" s="1">
        <f>Table1[[#This Row],[PROFIT]]/Table1[[#This Row],[Volume]]</f>
        <v>102.01929824561404</v>
      </c>
      <c r="V2250" s="1">
        <f>ABS(Table1[[#This Row],[Discounts]])</f>
        <v>830.24</v>
      </c>
    </row>
    <row r="2251" spans="1:22" ht="21.75" customHeight="1" x14ac:dyDescent="0.3">
      <c r="A2251" s="1">
        <v>1110010</v>
      </c>
      <c r="B2251" s="1" t="s">
        <v>15</v>
      </c>
      <c r="C2251" s="1">
        <v>202407</v>
      </c>
      <c r="D2251" s="1" t="s">
        <v>16</v>
      </c>
      <c r="E2251" s="1" t="s">
        <v>17</v>
      </c>
      <c r="F2251" s="1" t="s">
        <v>18</v>
      </c>
      <c r="G2251" s="1" t="s">
        <v>33</v>
      </c>
      <c r="H2251" s="1" t="s">
        <v>34</v>
      </c>
      <c r="I2251" s="5">
        <v>253.4</v>
      </c>
      <c r="J2251" s="5">
        <v>106428</v>
      </c>
      <c r="K2251" s="5">
        <v>-7885.95</v>
      </c>
      <c r="L2251" s="5">
        <v>98542.05</v>
      </c>
      <c r="M2251" s="5">
        <v>-64670.79</v>
      </c>
      <c r="N2251" s="5">
        <v>-2477.25</v>
      </c>
      <c r="O2251" s="5">
        <v>-1356.01</v>
      </c>
      <c r="P2251" s="5">
        <f>Table1[[#This Row],[Net Sales]]+(Table1[[#This Row],[Cost of Goods Sold]]+Table1[[#This Row],[Distribution]]+Table1[[#This Row],[Warehousing]])</f>
        <v>30038</v>
      </c>
      <c r="Q2251" s="12">
        <f>Table1[[#This Row],[PROFIT]]/Table1[[#This Row],[Net Sales]]</f>
        <v>0.30482418419344837</v>
      </c>
      <c r="R2251" s="14">
        <f>ABS(Table1[[#This Row],[Distribution]])+ABS(Table1[[#This Row],[Warehousing]])</f>
        <v>3833.26</v>
      </c>
      <c r="S2251" s="12">
        <f>ABS(Table1[[#This Row],[Discounts]]/Table1[[#This Row],[Gross Sales]])</f>
        <v>7.4096572330589694E-2</v>
      </c>
      <c r="T2251" s="17">
        <f>Table1[[#This Row],[logistics cost]]/Table1[[#This Row],[Net Sales]]</f>
        <v>3.8899738740974035E-2</v>
      </c>
      <c r="U2251" s="1">
        <f>Table1[[#This Row],[PROFIT]]/Table1[[#This Row],[Volume]]</f>
        <v>118.53985793212313</v>
      </c>
      <c r="V2251" s="1">
        <f>ABS(Table1[[#This Row],[Discounts]])</f>
        <v>7885.95</v>
      </c>
    </row>
    <row r="2252" spans="1:22" ht="21.75" customHeight="1" x14ac:dyDescent="0.3">
      <c r="A2252" s="1">
        <v>1120020</v>
      </c>
      <c r="B2252" s="1" t="s">
        <v>21</v>
      </c>
      <c r="C2252" s="1">
        <v>202402</v>
      </c>
      <c r="D2252" s="1" t="s">
        <v>22</v>
      </c>
      <c r="E2252" s="1" t="s">
        <v>23</v>
      </c>
      <c r="F2252" s="1" t="s">
        <v>24</v>
      </c>
      <c r="G2252" s="1" t="s">
        <v>40</v>
      </c>
      <c r="H2252" s="1" t="s">
        <v>34</v>
      </c>
      <c r="I2252" s="5">
        <v>202.4</v>
      </c>
      <c r="J2252" s="5">
        <v>76912</v>
      </c>
      <c r="K2252" s="5">
        <v>-6710.84</v>
      </c>
      <c r="L2252" s="5">
        <v>70201.16</v>
      </c>
      <c r="M2252" s="5">
        <v>-46853.5</v>
      </c>
      <c r="N2252" s="5">
        <v>-2372.09</v>
      </c>
      <c r="O2252" s="5">
        <v>-780.75</v>
      </c>
      <c r="P2252" s="5">
        <f>Table1[[#This Row],[Net Sales]]+(Table1[[#This Row],[Cost of Goods Sold]]+Table1[[#This Row],[Distribution]]+Table1[[#This Row],[Warehousing]])</f>
        <v>20194.820000000007</v>
      </c>
      <c r="Q2252" s="12">
        <f>Table1[[#This Row],[PROFIT]]/Table1[[#This Row],[Net Sales]]</f>
        <v>0.28767074504181989</v>
      </c>
      <c r="R2252" s="14">
        <f>ABS(Table1[[#This Row],[Distribution]])+ABS(Table1[[#This Row],[Warehousing]])</f>
        <v>3152.84</v>
      </c>
      <c r="S2252" s="12">
        <f>ABS(Table1[[#This Row],[Discounts]]/Table1[[#This Row],[Gross Sales]])</f>
        <v>8.7253484501768258E-2</v>
      </c>
      <c r="T2252" s="17">
        <f>Table1[[#This Row],[logistics cost]]/Table1[[#This Row],[Net Sales]]</f>
        <v>4.4911508584758425E-2</v>
      </c>
      <c r="U2252" s="1">
        <f>Table1[[#This Row],[PROFIT]]/Table1[[#This Row],[Volume]]</f>
        <v>99.77677865612651</v>
      </c>
      <c r="V2252" s="1">
        <f>ABS(Table1[[#This Row],[Discounts]])</f>
        <v>6710.84</v>
      </c>
    </row>
    <row r="2253" spans="1:22" ht="21.75" customHeight="1" x14ac:dyDescent="0.3">
      <c r="A2253" s="1">
        <v>1130010</v>
      </c>
      <c r="B2253" s="1" t="s">
        <v>26</v>
      </c>
      <c r="C2253" s="1">
        <v>202408</v>
      </c>
      <c r="D2253" s="1" t="s">
        <v>27</v>
      </c>
      <c r="E2253" s="1" t="s">
        <v>28</v>
      </c>
      <c r="F2253" s="1" t="s">
        <v>29</v>
      </c>
      <c r="G2253" s="1" t="s">
        <v>40</v>
      </c>
      <c r="H2253" s="1" t="s">
        <v>34</v>
      </c>
      <c r="I2253" s="5">
        <v>194.4</v>
      </c>
      <c r="J2253" s="5">
        <v>69984</v>
      </c>
      <c r="K2253" s="5">
        <v>-6014.34</v>
      </c>
      <c r="L2253" s="5">
        <v>63969.66</v>
      </c>
      <c r="M2253" s="5">
        <v>-40559.14</v>
      </c>
      <c r="N2253" s="5">
        <v>-2470.67</v>
      </c>
      <c r="O2253" s="5">
        <v>-1093.1600000000001</v>
      </c>
      <c r="P2253" s="5">
        <f>Table1[[#This Row],[Net Sales]]+(Table1[[#This Row],[Cost of Goods Sold]]+Table1[[#This Row],[Distribution]]+Table1[[#This Row],[Warehousing]])</f>
        <v>19846.690000000002</v>
      </c>
      <c r="Q2253" s="12">
        <f>Table1[[#This Row],[PROFIT]]/Table1[[#This Row],[Net Sales]]</f>
        <v>0.31025160990382006</v>
      </c>
      <c r="R2253" s="14">
        <f>ABS(Table1[[#This Row],[Distribution]])+ABS(Table1[[#This Row],[Warehousing]])</f>
        <v>3563.83</v>
      </c>
      <c r="S2253" s="12">
        <f>ABS(Table1[[#This Row],[Discounts]]/Table1[[#This Row],[Gross Sales]])</f>
        <v>8.5938786008230461E-2</v>
      </c>
      <c r="T2253" s="17">
        <f>Table1[[#This Row],[logistics cost]]/Table1[[#This Row],[Net Sales]]</f>
        <v>5.5711254366523126E-2</v>
      </c>
      <c r="U2253" s="1">
        <f>Table1[[#This Row],[PROFIT]]/Table1[[#This Row],[Volume]]</f>
        <v>102.09202674897121</v>
      </c>
      <c r="V2253" s="1">
        <f>ABS(Table1[[#This Row],[Discounts]])</f>
        <v>6014.34</v>
      </c>
    </row>
    <row r="2254" spans="1:22" ht="21.75" customHeight="1" x14ac:dyDescent="0.3">
      <c r="A2254" s="1">
        <v>1110020</v>
      </c>
      <c r="B2254" s="1" t="s">
        <v>41</v>
      </c>
      <c r="C2254" s="1">
        <v>202506</v>
      </c>
      <c r="D2254" s="1" t="s">
        <v>16</v>
      </c>
      <c r="E2254" s="1" t="s">
        <v>28</v>
      </c>
      <c r="F2254" s="1" t="s">
        <v>29</v>
      </c>
      <c r="G2254" s="1" t="s">
        <v>25</v>
      </c>
      <c r="H2254" s="1" t="s">
        <v>20</v>
      </c>
      <c r="I2254" s="5">
        <v>75.400000000000006</v>
      </c>
      <c r="J2254" s="5">
        <v>33930</v>
      </c>
      <c r="K2254" s="5">
        <v>-2711.25</v>
      </c>
      <c r="L2254" s="5">
        <v>31218.75</v>
      </c>
      <c r="M2254" s="5">
        <v>-19899.79</v>
      </c>
      <c r="N2254" s="5">
        <v>-803.88</v>
      </c>
      <c r="O2254" s="5">
        <v>-515.28</v>
      </c>
      <c r="P2254" s="5">
        <f>Table1[[#This Row],[Net Sales]]+(Table1[[#This Row],[Cost of Goods Sold]]+Table1[[#This Row],[Distribution]]+Table1[[#This Row],[Warehousing]])</f>
        <v>9999.7999999999993</v>
      </c>
      <c r="Q2254" s="12">
        <f>Table1[[#This Row],[PROFIT]]/Table1[[#This Row],[Net Sales]]</f>
        <v>0.32031391391391389</v>
      </c>
      <c r="R2254" s="14">
        <f>ABS(Table1[[#This Row],[Distribution]])+ABS(Table1[[#This Row],[Warehousing]])</f>
        <v>1319.1599999999999</v>
      </c>
      <c r="S2254" s="12">
        <f>ABS(Table1[[#This Row],[Discounts]]/Table1[[#This Row],[Gross Sales]])</f>
        <v>7.9907161803713531E-2</v>
      </c>
      <c r="T2254" s="17">
        <f>Table1[[#This Row],[logistics cost]]/Table1[[#This Row],[Net Sales]]</f>
        <v>4.2255375375375367E-2</v>
      </c>
      <c r="U2254" s="1">
        <f>Table1[[#This Row],[PROFIT]]/Table1[[#This Row],[Volume]]</f>
        <v>132.62334217506628</v>
      </c>
      <c r="V2254" s="1">
        <f>ABS(Table1[[#This Row],[Discounts]])</f>
        <v>2711.25</v>
      </c>
    </row>
    <row r="2255" spans="1:22" ht="21.75" customHeight="1" x14ac:dyDescent="0.3">
      <c r="A2255" s="1">
        <v>1120020</v>
      </c>
      <c r="B2255" s="1" t="s">
        <v>21</v>
      </c>
      <c r="C2255" s="1">
        <v>202508</v>
      </c>
      <c r="D2255" s="1" t="s">
        <v>22</v>
      </c>
      <c r="E2255" s="1" t="s">
        <v>23</v>
      </c>
      <c r="F2255" s="1" t="s">
        <v>24</v>
      </c>
      <c r="G2255" s="1" t="s">
        <v>40</v>
      </c>
      <c r="H2255" s="1" t="s">
        <v>34</v>
      </c>
      <c r="I2255" s="5">
        <v>237.8</v>
      </c>
      <c r="J2255" s="5">
        <v>90364</v>
      </c>
      <c r="K2255" s="5">
        <v>-8767.8700000000008</v>
      </c>
      <c r="L2255" s="5">
        <v>81596.13</v>
      </c>
      <c r="M2255" s="5">
        <v>-53869.73</v>
      </c>
      <c r="N2255" s="5">
        <v>-2813.76</v>
      </c>
      <c r="O2255" s="5">
        <v>-1291.54</v>
      </c>
      <c r="P2255" s="5">
        <f>Table1[[#This Row],[Net Sales]]+(Table1[[#This Row],[Cost of Goods Sold]]+Table1[[#This Row],[Distribution]]+Table1[[#This Row],[Warehousing]])</f>
        <v>23621.1</v>
      </c>
      <c r="Q2255" s="12">
        <f>Table1[[#This Row],[PROFIT]]/Table1[[#This Row],[Net Sales]]</f>
        <v>0.28948799409972015</v>
      </c>
      <c r="R2255" s="14">
        <f>ABS(Table1[[#This Row],[Distribution]])+ABS(Table1[[#This Row],[Warehousing]])</f>
        <v>4105.3</v>
      </c>
      <c r="S2255" s="12">
        <f>ABS(Table1[[#This Row],[Discounts]]/Table1[[#This Row],[Gross Sales]])</f>
        <v>9.702835199858352E-2</v>
      </c>
      <c r="T2255" s="17">
        <f>Table1[[#This Row],[logistics cost]]/Table1[[#This Row],[Net Sales]]</f>
        <v>5.0312435160834224E-2</v>
      </c>
      <c r="U2255" s="1">
        <f>Table1[[#This Row],[PROFIT]]/Table1[[#This Row],[Volume]]</f>
        <v>99.331791421362482</v>
      </c>
      <c r="V2255" s="1">
        <f>ABS(Table1[[#This Row],[Discounts]])</f>
        <v>8767.8700000000008</v>
      </c>
    </row>
    <row r="2256" spans="1:22" ht="21.75" customHeight="1" x14ac:dyDescent="0.3">
      <c r="A2256" s="1">
        <v>1120020</v>
      </c>
      <c r="B2256" s="1" t="s">
        <v>21</v>
      </c>
      <c r="C2256" s="1">
        <v>202504</v>
      </c>
      <c r="D2256" s="1" t="s">
        <v>22</v>
      </c>
      <c r="E2256" s="1" t="s">
        <v>23</v>
      </c>
      <c r="F2256" s="1" t="s">
        <v>24</v>
      </c>
      <c r="G2256" s="1" t="s">
        <v>39</v>
      </c>
      <c r="H2256" s="1" t="s">
        <v>37</v>
      </c>
      <c r="I2256" s="5">
        <v>132.1</v>
      </c>
      <c r="J2256" s="5">
        <v>50198</v>
      </c>
      <c r="K2256" s="5">
        <v>-5441.42</v>
      </c>
      <c r="L2256" s="5">
        <v>44756.58</v>
      </c>
      <c r="M2256" s="5">
        <v>-28685.02</v>
      </c>
      <c r="N2256" s="5">
        <v>-1360.51</v>
      </c>
      <c r="O2256" s="5">
        <v>-870.72</v>
      </c>
      <c r="P2256" s="5">
        <f>Table1[[#This Row],[Net Sales]]+(Table1[[#This Row],[Cost of Goods Sold]]+Table1[[#This Row],[Distribution]]+Table1[[#This Row],[Warehousing]])</f>
        <v>13840.330000000002</v>
      </c>
      <c r="Q2256" s="12">
        <f>Table1[[#This Row],[PROFIT]]/Table1[[#This Row],[Net Sales]]</f>
        <v>0.30923564758522659</v>
      </c>
      <c r="R2256" s="14">
        <f>ABS(Table1[[#This Row],[Distribution]])+ABS(Table1[[#This Row],[Warehousing]])</f>
        <v>2231.23</v>
      </c>
      <c r="S2256" s="12">
        <f>ABS(Table1[[#This Row],[Discounts]]/Table1[[#This Row],[Gross Sales]])</f>
        <v>0.10839913940794454</v>
      </c>
      <c r="T2256" s="17">
        <f>Table1[[#This Row],[logistics cost]]/Table1[[#This Row],[Net Sales]]</f>
        <v>4.9852557992590141E-2</v>
      </c>
      <c r="U2256" s="1">
        <f>Table1[[#This Row],[PROFIT]]/Table1[[#This Row],[Volume]]</f>
        <v>104.77161241483726</v>
      </c>
      <c r="V2256" s="1">
        <f>ABS(Table1[[#This Row],[Discounts]])</f>
        <v>5441.42</v>
      </c>
    </row>
    <row r="2257" spans="1:22" ht="21.75" customHeight="1" x14ac:dyDescent="0.3">
      <c r="A2257" s="1">
        <v>1110010</v>
      </c>
      <c r="B2257" s="1" t="s">
        <v>15</v>
      </c>
      <c r="C2257" s="1">
        <v>202405</v>
      </c>
      <c r="D2257" s="1" t="s">
        <v>16</v>
      </c>
      <c r="E2257" s="1" t="s">
        <v>17</v>
      </c>
      <c r="F2257" s="1" t="s">
        <v>18</v>
      </c>
      <c r="G2257" s="1" t="s">
        <v>38</v>
      </c>
      <c r="H2257" s="1" t="s">
        <v>20</v>
      </c>
      <c r="I2257" s="5">
        <v>17.899999999999999</v>
      </c>
      <c r="J2257" s="5">
        <v>7518</v>
      </c>
      <c r="K2257" s="5">
        <v>-619.15</v>
      </c>
      <c r="L2257" s="5">
        <v>6898.85</v>
      </c>
      <c r="M2257" s="5">
        <v>-4468.84</v>
      </c>
      <c r="N2257" s="5">
        <v>-212.32</v>
      </c>
      <c r="O2257" s="5">
        <v>-114.54</v>
      </c>
      <c r="P2257" s="5">
        <f>Table1[[#This Row],[Net Sales]]+(Table1[[#This Row],[Cost of Goods Sold]]+Table1[[#This Row],[Distribution]]+Table1[[#This Row],[Warehousing]])</f>
        <v>2103.1500000000005</v>
      </c>
      <c r="Q2257" s="12">
        <f>Table1[[#This Row],[PROFIT]]/Table1[[#This Row],[Net Sales]]</f>
        <v>0.30485515701892352</v>
      </c>
      <c r="R2257" s="14">
        <f>ABS(Table1[[#This Row],[Distribution]])+ABS(Table1[[#This Row],[Warehousing]])</f>
        <v>326.86</v>
      </c>
      <c r="S2257" s="12">
        <f>ABS(Table1[[#This Row],[Discounts]]/Table1[[#This Row],[Gross Sales]])</f>
        <v>8.235567970204842E-2</v>
      </c>
      <c r="T2257" s="17">
        <f>Table1[[#This Row],[logistics cost]]/Table1[[#This Row],[Net Sales]]</f>
        <v>4.7378910977916612E-2</v>
      </c>
      <c r="U2257" s="1">
        <f>Table1[[#This Row],[PROFIT]]/Table1[[#This Row],[Volume]]</f>
        <v>117.49441340782127</v>
      </c>
      <c r="V2257" s="1">
        <f>ABS(Table1[[#This Row],[Discounts]])</f>
        <v>619.15</v>
      </c>
    </row>
    <row r="2258" spans="1:22" ht="21.75" customHeight="1" x14ac:dyDescent="0.3">
      <c r="A2258" s="1">
        <v>1110010</v>
      </c>
      <c r="B2258" s="1" t="s">
        <v>15</v>
      </c>
      <c r="C2258" s="1">
        <v>202505</v>
      </c>
      <c r="D2258" s="1" t="s">
        <v>16</v>
      </c>
      <c r="E2258" s="1" t="s">
        <v>17</v>
      </c>
      <c r="F2258" s="1" t="s">
        <v>18</v>
      </c>
      <c r="G2258" s="1" t="s">
        <v>39</v>
      </c>
      <c r="H2258" s="1" t="s">
        <v>37</v>
      </c>
      <c r="I2258" s="5">
        <v>185.1</v>
      </c>
      <c r="J2258" s="5">
        <v>77742</v>
      </c>
      <c r="K2258" s="5">
        <v>-8207.3700000000008</v>
      </c>
      <c r="L2258" s="5">
        <v>69534.63</v>
      </c>
      <c r="M2258" s="5">
        <v>-46896.81</v>
      </c>
      <c r="N2258" s="5">
        <v>-2019.08</v>
      </c>
      <c r="O2258" s="5">
        <v>-752.33</v>
      </c>
      <c r="P2258" s="5">
        <f>Table1[[#This Row],[Net Sales]]+(Table1[[#This Row],[Cost of Goods Sold]]+Table1[[#This Row],[Distribution]]+Table1[[#This Row],[Warehousing]])</f>
        <v>19866.410000000003</v>
      </c>
      <c r="Q2258" s="12">
        <f>Table1[[#This Row],[PROFIT]]/Table1[[#This Row],[Net Sales]]</f>
        <v>0.28570526657005296</v>
      </c>
      <c r="R2258" s="14">
        <f>ABS(Table1[[#This Row],[Distribution]])+ABS(Table1[[#This Row],[Warehousing]])</f>
        <v>2771.41</v>
      </c>
      <c r="S2258" s="12">
        <f>ABS(Table1[[#This Row],[Discounts]]/Table1[[#This Row],[Gross Sales]])</f>
        <v>0.1055718916415837</v>
      </c>
      <c r="T2258" s="17">
        <f>Table1[[#This Row],[logistics cost]]/Table1[[#This Row],[Net Sales]]</f>
        <v>3.9856543423039709E-2</v>
      </c>
      <c r="U2258" s="1">
        <f>Table1[[#This Row],[PROFIT]]/Table1[[#This Row],[Volume]]</f>
        <v>107.32798487304161</v>
      </c>
      <c r="V2258" s="1">
        <f>ABS(Table1[[#This Row],[Discounts]])</f>
        <v>8207.3700000000008</v>
      </c>
    </row>
    <row r="2259" spans="1:22" ht="21.75" customHeight="1" x14ac:dyDescent="0.3">
      <c r="A2259" s="1">
        <v>1110010</v>
      </c>
      <c r="B2259" s="1" t="s">
        <v>15</v>
      </c>
      <c r="C2259" s="1">
        <v>202409</v>
      </c>
      <c r="D2259" s="1" t="s">
        <v>16</v>
      </c>
      <c r="E2259" s="1" t="s">
        <v>17</v>
      </c>
      <c r="F2259" s="1" t="s">
        <v>18</v>
      </c>
      <c r="G2259" s="1" t="s">
        <v>40</v>
      </c>
      <c r="H2259" s="1" t="s">
        <v>34</v>
      </c>
      <c r="I2259" s="5">
        <v>281.39999999999998</v>
      </c>
      <c r="J2259" s="5">
        <v>118188</v>
      </c>
      <c r="K2259" s="5">
        <v>-11148.27</v>
      </c>
      <c r="L2259" s="5">
        <v>107039.73</v>
      </c>
      <c r="M2259" s="5">
        <v>-71437.72</v>
      </c>
      <c r="N2259" s="5">
        <v>-3842.31</v>
      </c>
      <c r="O2259" s="5">
        <v>-1291.02</v>
      </c>
      <c r="P2259" s="5">
        <f>Table1[[#This Row],[Net Sales]]+(Table1[[#This Row],[Cost of Goods Sold]]+Table1[[#This Row],[Distribution]]+Table1[[#This Row],[Warehousing]])</f>
        <v>30468.679999999993</v>
      </c>
      <c r="Q2259" s="12">
        <f>Table1[[#This Row],[PROFIT]]/Table1[[#This Row],[Net Sales]]</f>
        <v>0.28464832637376791</v>
      </c>
      <c r="R2259" s="14">
        <f>ABS(Table1[[#This Row],[Distribution]])+ABS(Table1[[#This Row],[Warehousing]])</f>
        <v>5133.33</v>
      </c>
      <c r="S2259" s="12">
        <f>ABS(Table1[[#This Row],[Discounts]]/Table1[[#This Row],[Gross Sales]])</f>
        <v>9.432658137882019E-2</v>
      </c>
      <c r="T2259" s="17">
        <f>Table1[[#This Row],[logistics cost]]/Table1[[#This Row],[Net Sales]]</f>
        <v>4.7957239802454657E-2</v>
      </c>
      <c r="U2259" s="1">
        <f>Table1[[#This Row],[PROFIT]]/Table1[[#This Row],[Volume]]</f>
        <v>108.27533759772564</v>
      </c>
      <c r="V2259" s="1">
        <f>ABS(Table1[[#This Row],[Discounts]])</f>
        <v>11148.27</v>
      </c>
    </row>
    <row r="2260" spans="1:22" ht="21.75" customHeight="1" x14ac:dyDescent="0.3">
      <c r="A2260" s="1">
        <v>1120020</v>
      </c>
      <c r="B2260" s="1" t="s">
        <v>21</v>
      </c>
      <c r="C2260" s="1">
        <v>202505</v>
      </c>
      <c r="D2260" s="1" t="s">
        <v>22</v>
      </c>
      <c r="E2260" s="1" t="s">
        <v>23</v>
      </c>
      <c r="F2260" s="1" t="s">
        <v>24</v>
      </c>
      <c r="G2260" s="1" t="s">
        <v>39</v>
      </c>
      <c r="H2260" s="1" t="s">
        <v>37</v>
      </c>
      <c r="I2260" s="5">
        <v>76.2</v>
      </c>
      <c r="J2260" s="5">
        <v>28956</v>
      </c>
      <c r="K2260" s="5">
        <v>-2527.54</v>
      </c>
      <c r="L2260" s="5">
        <v>26428.46</v>
      </c>
      <c r="M2260" s="5">
        <v>-16730.759999999998</v>
      </c>
      <c r="N2260" s="5">
        <v>-544.26</v>
      </c>
      <c r="O2260" s="5">
        <v>-403.87</v>
      </c>
      <c r="P2260" s="5">
        <f>Table1[[#This Row],[Net Sales]]+(Table1[[#This Row],[Cost of Goods Sold]]+Table1[[#This Row],[Distribution]]+Table1[[#This Row],[Warehousing]])</f>
        <v>8749.5700000000033</v>
      </c>
      <c r="Q2260" s="12">
        <f>Table1[[#This Row],[PROFIT]]/Table1[[#This Row],[Net Sales]]</f>
        <v>0.33106620665752012</v>
      </c>
      <c r="R2260" s="14">
        <f>ABS(Table1[[#This Row],[Distribution]])+ABS(Table1[[#This Row],[Warehousing]])</f>
        <v>948.13</v>
      </c>
      <c r="S2260" s="12">
        <f>ABS(Table1[[#This Row],[Discounts]]/Table1[[#This Row],[Gross Sales]])</f>
        <v>8.728899019201547E-2</v>
      </c>
      <c r="T2260" s="17">
        <f>Table1[[#This Row],[logistics cost]]/Table1[[#This Row],[Net Sales]]</f>
        <v>3.5875340447381346E-2</v>
      </c>
      <c r="U2260" s="1">
        <f>Table1[[#This Row],[PROFIT]]/Table1[[#This Row],[Volume]]</f>
        <v>114.82375328083994</v>
      </c>
      <c r="V2260" s="1">
        <f>ABS(Table1[[#This Row],[Discounts]])</f>
        <v>2527.54</v>
      </c>
    </row>
    <row r="2261" spans="1:22" ht="21.75" customHeight="1" x14ac:dyDescent="0.3">
      <c r="A2261" s="1">
        <v>1120010</v>
      </c>
      <c r="B2261" s="1" t="s">
        <v>32</v>
      </c>
      <c r="C2261" s="1">
        <v>202404</v>
      </c>
      <c r="D2261" s="1" t="s">
        <v>22</v>
      </c>
      <c r="E2261" s="1" t="s">
        <v>17</v>
      </c>
      <c r="F2261" s="1" t="s">
        <v>18</v>
      </c>
      <c r="G2261" s="1" t="s">
        <v>43</v>
      </c>
      <c r="H2261" s="1" t="s">
        <v>31</v>
      </c>
      <c r="I2261" s="5">
        <v>95.3</v>
      </c>
      <c r="J2261" s="5">
        <v>45744</v>
      </c>
      <c r="K2261" s="5">
        <v>-1443.79</v>
      </c>
      <c r="L2261" s="5">
        <v>44300.21</v>
      </c>
      <c r="M2261" s="5">
        <v>-29086.87</v>
      </c>
      <c r="N2261" s="5">
        <v>-1759.46</v>
      </c>
      <c r="O2261" s="5">
        <v>-812.6</v>
      </c>
      <c r="P2261" s="5">
        <f>Table1[[#This Row],[Net Sales]]+(Table1[[#This Row],[Cost of Goods Sold]]+Table1[[#This Row],[Distribution]]+Table1[[#This Row],[Warehousing]])</f>
        <v>12641.280000000002</v>
      </c>
      <c r="Q2261" s="12">
        <f>Table1[[#This Row],[PROFIT]]/Table1[[#This Row],[Net Sales]]</f>
        <v>0.28535485497698548</v>
      </c>
      <c r="R2261" s="14">
        <f>ABS(Table1[[#This Row],[Distribution]])+ABS(Table1[[#This Row],[Warehousing]])</f>
        <v>2572.06</v>
      </c>
      <c r="S2261" s="12">
        <f>ABS(Table1[[#This Row],[Discounts]]/Table1[[#This Row],[Gross Sales]])</f>
        <v>3.1562390696047569E-2</v>
      </c>
      <c r="T2261" s="17">
        <f>Table1[[#This Row],[logistics cost]]/Table1[[#This Row],[Net Sales]]</f>
        <v>5.8059769919826566E-2</v>
      </c>
      <c r="U2261" s="1">
        <f>Table1[[#This Row],[PROFIT]]/Table1[[#This Row],[Volume]]</f>
        <v>132.6472193074502</v>
      </c>
      <c r="V2261" s="1">
        <f>ABS(Table1[[#This Row],[Discounts]])</f>
        <v>1443.79</v>
      </c>
    </row>
    <row r="2262" spans="1:22" ht="21.75" customHeight="1" x14ac:dyDescent="0.3">
      <c r="A2262" s="1">
        <v>1110010</v>
      </c>
      <c r="B2262" s="1" t="s">
        <v>15</v>
      </c>
      <c r="C2262" s="1">
        <v>202507</v>
      </c>
      <c r="D2262" s="1" t="s">
        <v>16</v>
      </c>
      <c r="E2262" s="1" t="s">
        <v>17</v>
      </c>
      <c r="F2262" s="1" t="s">
        <v>18</v>
      </c>
      <c r="G2262" s="1" t="s">
        <v>40</v>
      </c>
      <c r="H2262" s="1" t="s">
        <v>34</v>
      </c>
      <c r="I2262" s="5">
        <v>52.8</v>
      </c>
      <c r="J2262" s="5">
        <v>22176</v>
      </c>
      <c r="K2262" s="5">
        <v>-2098.56</v>
      </c>
      <c r="L2262" s="5">
        <v>20077.439999999999</v>
      </c>
      <c r="M2262" s="5">
        <v>-13336.91</v>
      </c>
      <c r="N2262" s="5">
        <v>-649.38</v>
      </c>
      <c r="O2262" s="5">
        <v>-384.87</v>
      </c>
      <c r="P2262" s="5">
        <f>Table1[[#This Row],[Net Sales]]+(Table1[[#This Row],[Cost of Goods Sold]]+Table1[[#This Row],[Distribution]]+Table1[[#This Row],[Warehousing]])</f>
        <v>5706.2799999999988</v>
      </c>
      <c r="Q2262" s="12">
        <f>Table1[[#This Row],[PROFIT]]/Table1[[#This Row],[Net Sales]]</f>
        <v>0.28421352523030818</v>
      </c>
      <c r="R2262" s="14">
        <f>ABS(Table1[[#This Row],[Distribution]])+ABS(Table1[[#This Row],[Warehousing]])</f>
        <v>1034.25</v>
      </c>
      <c r="S2262" s="12">
        <f>ABS(Table1[[#This Row],[Discounts]]/Table1[[#This Row],[Gross Sales]])</f>
        <v>9.4632034632034623E-2</v>
      </c>
      <c r="T2262" s="17">
        <f>Table1[[#This Row],[logistics cost]]/Table1[[#This Row],[Net Sales]]</f>
        <v>5.1513041503299231E-2</v>
      </c>
      <c r="U2262" s="1">
        <f>Table1[[#This Row],[PROFIT]]/Table1[[#This Row],[Volume]]</f>
        <v>108.07348484848484</v>
      </c>
      <c r="V2262" s="1">
        <f>ABS(Table1[[#This Row],[Discounts]])</f>
        <v>2098.56</v>
      </c>
    </row>
    <row r="2263" spans="1:22" ht="21.75" customHeight="1" x14ac:dyDescent="0.3">
      <c r="A2263" s="1">
        <v>1130010</v>
      </c>
      <c r="B2263" s="1" t="s">
        <v>26</v>
      </c>
      <c r="C2263" s="1">
        <v>202503</v>
      </c>
      <c r="D2263" s="1" t="s">
        <v>27</v>
      </c>
      <c r="E2263" s="1" t="s">
        <v>28</v>
      </c>
      <c r="F2263" s="1" t="s">
        <v>29</v>
      </c>
      <c r="G2263" s="1" t="s">
        <v>36</v>
      </c>
      <c r="H2263" s="1" t="s">
        <v>37</v>
      </c>
      <c r="I2263" s="5">
        <v>167</v>
      </c>
      <c r="J2263" s="5">
        <v>60120</v>
      </c>
      <c r="K2263" s="5">
        <v>-4922.6099999999997</v>
      </c>
      <c r="L2263" s="5">
        <v>55197.39</v>
      </c>
      <c r="M2263" s="5">
        <v>-35267.68</v>
      </c>
      <c r="N2263" s="5">
        <v>-1722.46</v>
      </c>
      <c r="O2263" s="5">
        <v>-786.69</v>
      </c>
      <c r="P2263" s="5">
        <f>Table1[[#This Row],[Net Sales]]+(Table1[[#This Row],[Cost of Goods Sold]]+Table1[[#This Row],[Distribution]]+Table1[[#This Row],[Warehousing]])</f>
        <v>17420.559999999998</v>
      </c>
      <c r="Q2263" s="12">
        <f>Table1[[#This Row],[PROFIT]]/Table1[[#This Row],[Net Sales]]</f>
        <v>0.31560477768966971</v>
      </c>
      <c r="R2263" s="14">
        <f>ABS(Table1[[#This Row],[Distribution]])+ABS(Table1[[#This Row],[Warehousing]])</f>
        <v>2509.15</v>
      </c>
      <c r="S2263" s="12">
        <f>ABS(Table1[[#This Row],[Discounts]]/Table1[[#This Row],[Gross Sales]])</f>
        <v>8.1879740518962074E-2</v>
      </c>
      <c r="T2263" s="17">
        <f>Table1[[#This Row],[logistics cost]]/Table1[[#This Row],[Net Sales]]</f>
        <v>4.5457765303758023E-2</v>
      </c>
      <c r="U2263" s="1">
        <f>Table1[[#This Row],[PROFIT]]/Table1[[#This Row],[Volume]]</f>
        <v>104.31473053892215</v>
      </c>
      <c r="V2263" s="1">
        <f>ABS(Table1[[#This Row],[Discounts]])</f>
        <v>4922.6099999999997</v>
      </c>
    </row>
    <row r="2264" spans="1:22" ht="21.75" customHeight="1" x14ac:dyDescent="0.3">
      <c r="A2264" s="1">
        <v>1120020</v>
      </c>
      <c r="B2264" s="1" t="s">
        <v>21</v>
      </c>
      <c r="C2264" s="1">
        <v>202412</v>
      </c>
      <c r="D2264" s="1" t="s">
        <v>22</v>
      </c>
      <c r="E2264" s="1" t="s">
        <v>23</v>
      </c>
      <c r="F2264" s="1" t="s">
        <v>24</v>
      </c>
      <c r="G2264" s="1" t="s">
        <v>36</v>
      </c>
      <c r="H2264" s="1" t="s">
        <v>37</v>
      </c>
      <c r="I2264" s="5">
        <v>72.400000000000006</v>
      </c>
      <c r="J2264" s="5">
        <v>27512</v>
      </c>
      <c r="K2264" s="5">
        <v>-3113.32</v>
      </c>
      <c r="L2264" s="5">
        <v>24398.68</v>
      </c>
      <c r="M2264" s="5">
        <v>-15585.51</v>
      </c>
      <c r="N2264" s="5">
        <v>-734.2</v>
      </c>
      <c r="O2264" s="5">
        <v>-427.19</v>
      </c>
      <c r="P2264" s="5">
        <f>Table1[[#This Row],[Net Sales]]+(Table1[[#This Row],[Cost of Goods Sold]]+Table1[[#This Row],[Distribution]]+Table1[[#This Row],[Warehousing]])</f>
        <v>7651.7799999999988</v>
      </c>
      <c r="Q2264" s="12">
        <f>Table1[[#This Row],[PROFIT]]/Table1[[#This Row],[Net Sales]]</f>
        <v>0.31361450701431381</v>
      </c>
      <c r="R2264" s="14">
        <f>ABS(Table1[[#This Row],[Distribution]])+ABS(Table1[[#This Row],[Warehousing]])</f>
        <v>1161.3900000000001</v>
      </c>
      <c r="S2264" s="12">
        <f>ABS(Table1[[#This Row],[Discounts]]/Table1[[#This Row],[Gross Sales]])</f>
        <v>0.11316225646990405</v>
      </c>
      <c r="T2264" s="17">
        <f>Table1[[#This Row],[logistics cost]]/Table1[[#This Row],[Net Sales]]</f>
        <v>4.76005259300913E-2</v>
      </c>
      <c r="U2264" s="1">
        <f>Table1[[#This Row],[PROFIT]]/Table1[[#This Row],[Volume]]</f>
        <v>105.68756906077346</v>
      </c>
      <c r="V2264" s="1">
        <f>ABS(Table1[[#This Row],[Discounts]])</f>
        <v>3113.32</v>
      </c>
    </row>
    <row r="2265" spans="1:22" ht="21.75" customHeight="1" x14ac:dyDescent="0.3">
      <c r="A2265" s="1">
        <v>1120020</v>
      </c>
      <c r="B2265" s="1" t="s">
        <v>21</v>
      </c>
      <c r="C2265" s="1">
        <v>202407</v>
      </c>
      <c r="D2265" s="1" t="s">
        <v>22</v>
      </c>
      <c r="E2265" s="1" t="s">
        <v>23</v>
      </c>
      <c r="F2265" s="1" t="s">
        <v>24</v>
      </c>
      <c r="G2265" s="1" t="s">
        <v>19</v>
      </c>
      <c r="H2265" s="1" t="s">
        <v>20</v>
      </c>
      <c r="I2265" s="5">
        <v>23.9</v>
      </c>
      <c r="J2265" s="5">
        <v>9082</v>
      </c>
      <c r="K2265" s="5">
        <v>-652.41999999999996</v>
      </c>
      <c r="L2265" s="5">
        <v>8429.58</v>
      </c>
      <c r="M2265" s="5">
        <v>-5603.71</v>
      </c>
      <c r="N2265" s="5">
        <v>-189.08</v>
      </c>
      <c r="O2265" s="5">
        <v>-132.82</v>
      </c>
      <c r="P2265" s="5">
        <f>Table1[[#This Row],[Net Sales]]+(Table1[[#This Row],[Cost of Goods Sold]]+Table1[[#This Row],[Distribution]]+Table1[[#This Row],[Warehousing]])</f>
        <v>2503.9700000000003</v>
      </c>
      <c r="Q2265" s="12">
        <f>Table1[[#This Row],[PROFIT]]/Table1[[#This Row],[Net Sales]]</f>
        <v>0.297045641657117</v>
      </c>
      <c r="R2265" s="14">
        <f>ABS(Table1[[#This Row],[Distribution]])+ABS(Table1[[#This Row],[Warehousing]])</f>
        <v>321.89999999999998</v>
      </c>
      <c r="S2265" s="12">
        <f>ABS(Table1[[#This Row],[Discounts]]/Table1[[#This Row],[Gross Sales]])</f>
        <v>7.1836599867870513E-2</v>
      </c>
      <c r="T2265" s="17">
        <f>Table1[[#This Row],[logistics cost]]/Table1[[#This Row],[Net Sales]]</f>
        <v>3.8186955933747588E-2</v>
      </c>
      <c r="U2265" s="1">
        <f>Table1[[#This Row],[PROFIT]]/Table1[[#This Row],[Volume]]</f>
        <v>104.76861924686195</v>
      </c>
      <c r="V2265" s="1">
        <f>ABS(Table1[[#This Row],[Discounts]])</f>
        <v>652.41999999999996</v>
      </c>
    </row>
    <row r="2266" spans="1:22" ht="21.75" customHeight="1" x14ac:dyDescent="0.3">
      <c r="A2266" s="1">
        <v>1130010</v>
      </c>
      <c r="B2266" s="1" t="s">
        <v>26</v>
      </c>
      <c r="C2266" s="1">
        <v>202408</v>
      </c>
      <c r="D2266" s="1" t="s">
        <v>27</v>
      </c>
      <c r="E2266" s="1" t="s">
        <v>28</v>
      </c>
      <c r="F2266" s="1" t="s">
        <v>29</v>
      </c>
      <c r="G2266" s="1" t="s">
        <v>25</v>
      </c>
      <c r="H2266" s="1" t="s">
        <v>20</v>
      </c>
      <c r="I2266" s="5">
        <v>115.4</v>
      </c>
      <c r="J2266" s="5">
        <v>41544</v>
      </c>
      <c r="K2266" s="5">
        <v>-3156.48</v>
      </c>
      <c r="L2266" s="5">
        <v>38387.519999999997</v>
      </c>
      <c r="M2266" s="5">
        <v>-25764.55</v>
      </c>
      <c r="N2266" s="5">
        <v>-1523.8</v>
      </c>
      <c r="O2266" s="5">
        <v>-501.87</v>
      </c>
      <c r="P2266" s="5">
        <f>Table1[[#This Row],[Net Sales]]+(Table1[[#This Row],[Cost of Goods Sold]]+Table1[[#This Row],[Distribution]]+Table1[[#This Row],[Warehousing]])</f>
        <v>10597.3</v>
      </c>
      <c r="Q2266" s="12">
        <f>Table1[[#This Row],[PROFIT]]/Table1[[#This Row],[Net Sales]]</f>
        <v>0.27606107401572177</v>
      </c>
      <c r="R2266" s="14">
        <f>ABS(Table1[[#This Row],[Distribution]])+ABS(Table1[[#This Row],[Warehousing]])</f>
        <v>2025.67</v>
      </c>
      <c r="S2266" s="12">
        <f>ABS(Table1[[#This Row],[Discounts]]/Table1[[#This Row],[Gross Sales]])</f>
        <v>7.5979202772963605E-2</v>
      </c>
      <c r="T2266" s="17">
        <f>Table1[[#This Row],[logistics cost]]/Table1[[#This Row],[Net Sales]]</f>
        <v>5.2768972832837345E-2</v>
      </c>
      <c r="U2266" s="1">
        <f>Table1[[#This Row],[PROFIT]]/Table1[[#This Row],[Volume]]</f>
        <v>91.831022530329278</v>
      </c>
      <c r="V2266" s="1">
        <f>ABS(Table1[[#This Row],[Discounts]])</f>
        <v>3156.48</v>
      </c>
    </row>
    <row r="2267" spans="1:22" ht="21.75" customHeight="1" x14ac:dyDescent="0.3">
      <c r="A2267" s="1">
        <v>1120010</v>
      </c>
      <c r="B2267" s="1" t="s">
        <v>32</v>
      </c>
      <c r="C2267" s="1">
        <v>202408</v>
      </c>
      <c r="D2267" s="1" t="s">
        <v>22</v>
      </c>
      <c r="E2267" s="1" t="s">
        <v>17</v>
      </c>
      <c r="F2267" s="1" t="s">
        <v>18</v>
      </c>
      <c r="G2267" s="1" t="s">
        <v>33</v>
      </c>
      <c r="H2267" s="1" t="s">
        <v>34</v>
      </c>
      <c r="I2267" s="5">
        <v>230.9</v>
      </c>
      <c r="J2267" s="5">
        <v>110832</v>
      </c>
      <c r="K2267" s="5">
        <v>-7898.76</v>
      </c>
      <c r="L2267" s="5">
        <v>102933.24</v>
      </c>
      <c r="M2267" s="5">
        <v>-64183.43</v>
      </c>
      <c r="N2267" s="5">
        <v>-3152.06</v>
      </c>
      <c r="O2267" s="5">
        <v>-1879.92</v>
      </c>
      <c r="P2267" s="5">
        <f>Table1[[#This Row],[Net Sales]]+(Table1[[#This Row],[Cost of Goods Sold]]+Table1[[#This Row],[Distribution]]+Table1[[#This Row],[Warehousing]])</f>
        <v>33717.83</v>
      </c>
      <c r="Q2267" s="12">
        <f>Table1[[#This Row],[PROFIT]]/Table1[[#This Row],[Net Sales]]</f>
        <v>0.3275698889882413</v>
      </c>
      <c r="R2267" s="14">
        <f>ABS(Table1[[#This Row],[Distribution]])+ABS(Table1[[#This Row],[Warehousing]])</f>
        <v>5031.9799999999996</v>
      </c>
      <c r="S2267" s="12">
        <f>ABS(Table1[[#This Row],[Discounts]]/Table1[[#This Row],[Gross Sales]])</f>
        <v>7.1267864876569942E-2</v>
      </c>
      <c r="T2267" s="17">
        <f>Table1[[#This Row],[logistics cost]]/Table1[[#This Row],[Net Sales]]</f>
        <v>4.8885860388733507E-2</v>
      </c>
      <c r="U2267" s="1">
        <f>Table1[[#This Row],[PROFIT]]/Table1[[#This Row],[Volume]]</f>
        <v>146.02784755305328</v>
      </c>
      <c r="V2267" s="1">
        <f>ABS(Table1[[#This Row],[Discounts]])</f>
        <v>7898.76</v>
      </c>
    </row>
    <row r="2268" spans="1:22" ht="21.75" customHeight="1" x14ac:dyDescent="0.3">
      <c r="A2268" s="1">
        <v>1110010</v>
      </c>
      <c r="B2268" s="1" t="s">
        <v>15</v>
      </c>
      <c r="C2268" s="1">
        <v>202410</v>
      </c>
      <c r="D2268" s="1" t="s">
        <v>16</v>
      </c>
      <c r="E2268" s="1" t="s">
        <v>17</v>
      </c>
      <c r="F2268" s="1" t="s">
        <v>18</v>
      </c>
      <c r="G2268" s="1" t="s">
        <v>25</v>
      </c>
      <c r="H2268" s="1" t="s">
        <v>20</v>
      </c>
      <c r="I2268" s="5">
        <v>46.1</v>
      </c>
      <c r="J2268" s="5">
        <v>19362</v>
      </c>
      <c r="K2268" s="5">
        <v>-1672.48</v>
      </c>
      <c r="L2268" s="5">
        <v>17689.52</v>
      </c>
      <c r="M2268" s="5">
        <v>-11285.21</v>
      </c>
      <c r="N2268" s="5">
        <v>-606.62</v>
      </c>
      <c r="O2268" s="5">
        <v>-213.44</v>
      </c>
      <c r="P2268" s="5">
        <f>Table1[[#This Row],[Net Sales]]+(Table1[[#This Row],[Cost of Goods Sold]]+Table1[[#This Row],[Distribution]]+Table1[[#This Row],[Warehousing]])</f>
        <v>5584.25</v>
      </c>
      <c r="Q2268" s="12">
        <f>Table1[[#This Row],[PROFIT]]/Table1[[#This Row],[Net Sales]]</f>
        <v>0.31568126212582365</v>
      </c>
      <c r="R2268" s="14">
        <f>ABS(Table1[[#This Row],[Distribution]])+ABS(Table1[[#This Row],[Warehousing]])</f>
        <v>820.06</v>
      </c>
      <c r="S2268" s="12">
        <f>ABS(Table1[[#This Row],[Discounts]]/Table1[[#This Row],[Gross Sales]])</f>
        <v>8.6379506249354407E-2</v>
      </c>
      <c r="T2268" s="17">
        <f>Table1[[#This Row],[logistics cost]]/Table1[[#This Row],[Net Sales]]</f>
        <v>4.6358521881882601E-2</v>
      </c>
      <c r="U2268" s="1">
        <f>Table1[[#This Row],[PROFIT]]/Table1[[#This Row],[Volume]]</f>
        <v>121.13340563991324</v>
      </c>
      <c r="V2268" s="1">
        <f>ABS(Table1[[#This Row],[Discounts]])</f>
        <v>1672.48</v>
      </c>
    </row>
    <row r="2269" spans="1:22" ht="21.75" customHeight="1" x14ac:dyDescent="0.3">
      <c r="A2269" s="1">
        <v>1110010</v>
      </c>
      <c r="B2269" s="1" t="s">
        <v>15</v>
      </c>
      <c r="C2269" s="1">
        <v>202407</v>
      </c>
      <c r="D2269" s="1" t="s">
        <v>16</v>
      </c>
      <c r="E2269" s="1" t="s">
        <v>17</v>
      </c>
      <c r="F2269" s="1" t="s">
        <v>18</v>
      </c>
      <c r="G2269" s="1" t="s">
        <v>40</v>
      </c>
      <c r="H2269" s="1" t="s">
        <v>34</v>
      </c>
      <c r="I2269" s="5">
        <v>144.80000000000001</v>
      </c>
      <c r="J2269" s="5">
        <v>60816</v>
      </c>
      <c r="K2269" s="5">
        <v>-4990.66</v>
      </c>
      <c r="L2269" s="5">
        <v>55825.34</v>
      </c>
      <c r="M2269" s="5">
        <v>-37676.559999999998</v>
      </c>
      <c r="N2269" s="5">
        <v>-1204.56</v>
      </c>
      <c r="O2269" s="5">
        <v>-943.56</v>
      </c>
      <c r="P2269" s="5">
        <f>Table1[[#This Row],[Net Sales]]+(Table1[[#This Row],[Cost of Goods Sold]]+Table1[[#This Row],[Distribution]]+Table1[[#This Row],[Warehousing]])</f>
        <v>16000.660000000003</v>
      </c>
      <c r="Q2269" s="12">
        <f>Table1[[#This Row],[PROFIT]]/Table1[[#This Row],[Net Sales]]</f>
        <v>0.28662001879433252</v>
      </c>
      <c r="R2269" s="14">
        <f>ABS(Table1[[#This Row],[Distribution]])+ABS(Table1[[#This Row],[Warehousing]])</f>
        <v>2148.12</v>
      </c>
      <c r="S2269" s="12">
        <f>ABS(Table1[[#This Row],[Discounts]]/Table1[[#This Row],[Gross Sales]])</f>
        <v>8.2061628518810839E-2</v>
      </c>
      <c r="T2269" s="17">
        <f>Table1[[#This Row],[logistics cost]]/Table1[[#This Row],[Net Sales]]</f>
        <v>3.8479299902159127E-2</v>
      </c>
      <c r="U2269" s="1">
        <f>Table1[[#This Row],[PROFIT]]/Table1[[#This Row],[Volume]]</f>
        <v>110.50179558011051</v>
      </c>
      <c r="V2269" s="1">
        <f>ABS(Table1[[#This Row],[Discounts]])</f>
        <v>4990.66</v>
      </c>
    </row>
    <row r="2270" spans="1:22" ht="21.75" customHeight="1" x14ac:dyDescent="0.3">
      <c r="A2270" s="1">
        <v>1130010</v>
      </c>
      <c r="B2270" s="1" t="s">
        <v>26</v>
      </c>
      <c r="C2270" s="1">
        <v>202408</v>
      </c>
      <c r="D2270" s="1" t="s">
        <v>27</v>
      </c>
      <c r="E2270" s="1" t="s">
        <v>28</v>
      </c>
      <c r="F2270" s="1" t="s">
        <v>29</v>
      </c>
      <c r="G2270" s="1" t="s">
        <v>43</v>
      </c>
      <c r="H2270" s="1" t="s">
        <v>31</v>
      </c>
      <c r="I2270" s="5">
        <v>33</v>
      </c>
      <c r="J2270" s="5">
        <v>11880</v>
      </c>
      <c r="K2270" s="5">
        <v>-295.10000000000002</v>
      </c>
      <c r="L2270" s="5">
        <v>11584.9</v>
      </c>
      <c r="M2270" s="5">
        <v>-7612.68</v>
      </c>
      <c r="N2270" s="5">
        <v>-394.89</v>
      </c>
      <c r="O2270" s="5">
        <v>-188.44</v>
      </c>
      <c r="P2270" s="5">
        <f>Table1[[#This Row],[Net Sales]]+(Table1[[#This Row],[Cost of Goods Sold]]+Table1[[#This Row],[Distribution]]+Table1[[#This Row],[Warehousing]])</f>
        <v>3388.8899999999994</v>
      </c>
      <c r="Q2270" s="12">
        <f>Table1[[#This Row],[PROFIT]]/Table1[[#This Row],[Net Sales]]</f>
        <v>0.29252647843313273</v>
      </c>
      <c r="R2270" s="14">
        <f>ABS(Table1[[#This Row],[Distribution]])+ABS(Table1[[#This Row],[Warehousing]])</f>
        <v>583.32999999999993</v>
      </c>
      <c r="S2270" s="12">
        <f>ABS(Table1[[#This Row],[Discounts]]/Table1[[#This Row],[Gross Sales]])</f>
        <v>2.4840067340067343E-2</v>
      </c>
      <c r="T2270" s="17">
        <f>Table1[[#This Row],[logistics cost]]/Table1[[#This Row],[Net Sales]]</f>
        <v>5.0352614178801713E-2</v>
      </c>
      <c r="U2270" s="1">
        <f>Table1[[#This Row],[PROFIT]]/Table1[[#This Row],[Volume]]</f>
        <v>102.69363636363634</v>
      </c>
      <c r="V2270" s="1">
        <f>ABS(Table1[[#This Row],[Discounts]])</f>
        <v>295.10000000000002</v>
      </c>
    </row>
    <row r="2271" spans="1:22" ht="21.75" customHeight="1" x14ac:dyDescent="0.3">
      <c r="A2271" s="1">
        <v>1130010</v>
      </c>
      <c r="B2271" s="1" t="s">
        <v>26</v>
      </c>
      <c r="C2271" s="1">
        <v>202403</v>
      </c>
      <c r="D2271" s="1" t="s">
        <v>27</v>
      </c>
      <c r="E2271" s="1" t="s">
        <v>28</v>
      </c>
      <c r="F2271" s="1" t="s">
        <v>29</v>
      </c>
      <c r="G2271" s="1" t="s">
        <v>40</v>
      </c>
      <c r="H2271" s="1" t="s">
        <v>34</v>
      </c>
      <c r="I2271" s="5">
        <v>141.69999999999999</v>
      </c>
      <c r="J2271" s="5">
        <v>51012</v>
      </c>
      <c r="K2271" s="5">
        <v>-5033.29</v>
      </c>
      <c r="L2271" s="5">
        <v>45978.71</v>
      </c>
      <c r="M2271" s="5">
        <v>-29749.23</v>
      </c>
      <c r="N2271" s="5">
        <v>-1146.07</v>
      </c>
      <c r="O2271" s="5">
        <v>-758.95</v>
      </c>
      <c r="P2271" s="5">
        <f>Table1[[#This Row],[Net Sales]]+(Table1[[#This Row],[Cost of Goods Sold]]+Table1[[#This Row],[Distribution]]+Table1[[#This Row],[Warehousing]])</f>
        <v>14324.46</v>
      </c>
      <c r="Q2271" s="12">
        <f>Table1[[#This Row],[PROFIT]]/Table1[[#This Row],[Net Sales]]</f>
        <v>0.31154549573052398</v>
      </c>
      <c r="R2271" s="14">
        <f>ABS(Table1[[#This Row],[Distribution]])+ABS(Table1[[#This Row],[Warehousing]])</f>
        <v>1905.02</v>
      </c>
      <c r="S2271" s="12">
        <f>ABS(Table1[[#This Row],[Discounts]]/Table1[[#This Row],[Gross Sales]])</f>
        <v>9.8668744609111583E-2</v>
      </c>
      <c r="T2271" s="17">
        <f>Table1[[#This Row],[logistics cost]]/Table1[[#This Row],[Net Sales]]</f>
        <v>4.1432654374165781E-2</v>
      </c>
      <c r="U2271" s="1">
        <f>Table1[[#This Row],[PROFIT]]/Table1[[#This Row],[Volume]]</f>
        <v>101.09004940014114</v>
      </c>
      <c r="V2271" s="1">
        <f>ABS(Table1[[#This Row],[Discounts]])</f>
        <v>5033.29</v>
      </c>
    </row>
    <row r="2272" spans="1:22" ht="21.75" customHeight="1" x14ac:dyDescent="0.3">
      <c r="A2272" s="1">
        <v>1120020</v>
      </c>
      <c r="B2272" s="1" t="s">
        <v>21</v>
      </c>
      <c r="C2272" s="1">
        <v>202507</v>
      </c>
      <c r="D2272" s="1" t="s">
        <v>22</v>
      </c>
      <c r="E2272" s="1" t="s">
        <v>23</v>
      </c>
      <c r="F2272" s="1" t="s">
        <v>24</v>
      </c>
      <c r="G2272" s="1" t="s">
        <v>30</v>
      </c>
      <c r="H2272" s="1" t="s">
        <v>31</v>
      </c>
      <c r="I2272" s="5">
        <v>63.6</v>
      </c>
      <c r="J2272" s="5">
        <v>24168</v>
      </c>
      <c r="K2272" s="5">
        <v>-573.23</v>
      </c>
      <c r="L2272" s="5">
        <v>23594.77</v>
      </c>
      <c r="M2272" s="5">
        <v>-15119.6</v>
      </c>
      <c r="N2272" s="5">
        <v>-885.85</v>
      </c>
      <c r="O2272" s="5">
        <v>-259.83999999999997</v>
      </c>
      <c r="P2272" s="5">
        <f>Table1[[#This Row],[Net Sales]]+(Table1[[#This Row],[Cost of Goods Sold]]+Table1[[#This Row],[Distribution]]+Table1[[#This Row],[Warehousing]])</f>
        <v>7329.48</v>
      </c>
      <c r="Q2272" s="12">
        <f>Table1[[#This Row],[PROFIT]]/Table1[[#This Row],[Net Sales]]</f>
        <v>0.31064002742980751</v>
      </c>
      <c r="R2272" s="14">
        <f>ABS(Table1[[#This Row],[Distribution]])+ABS(Table1[[#This Row],[Warehousing]])</f>
        <v>1145.69</v>
      </c>
      <c r="S2272" s="12">
        <f>ABS(Table1[[#This Row],[Discounts]]/Table1[[#This Row],[Gross Sales]])</f>
        <v>2.3718553459119499E-2</v>
      </c>
      <c r="T2272" s="17">
        <f>Table1[[#This Row],[logistics cost]]/Table1[[#This Row],[Net Sales]]</f>
        <v>4.8556947153966752E-2</v>
      </c>
      <c r="U2272" s="1">
        <f>Table1[[#This Row],[PROFIT]]/Table1[[#This Row],[Volume]]</f>
        <v>115.24339622641509</v>
      </c>
      <c r="V2272" s="1">
        <f>ABS(Table1[[#This Row],[Discounts]])</f>
        <v>573.23</v>
      </c>
    </row>
    <row r="2273" spans="1:22" ht="21.75" customHeight="1" x14ac:dyDescent="0.3">
      <c r="A2273" s="1">
        <v>1120010</v>
      </c>
      <c r="B2273" s="1" t="s">
        <v>32</v>
      </c>
      <c r="C2273" s="1">
        <v>202510</v>
      </c>
      <c r="D2273" s="1" t="s">
        <v>22</v>
      </c>
      <c r="E2273" s="1" t="s">
        <v>17</v>
      </c>
      <c r="F2273" s="1" t="s">
        <v>18</v>
      </c>
      <c r="G2273" s="1" t="s">
        <v>39</v>
      </c>
      <c r="H2273" s="1" t="s">
        <v>37</v>
      </c>
      <c r="I2273" s="5">
        <v>203.4</v>
      </c>
      <c r="J2273" s="5">
        <v>97632</v>
      </c>
      <c r="K2273" s="5">
        <v>-10388.14</v>
      </c>
      <c r="L2273" s="5">
        <v>87243.86</v>
      </c>
      <c r="M2273" s="5">
        <v>-58479.49</v>
      </c>
      <c r="N2273" s="5">
        <v>-3334.48</v>
      </c>
      <c r="O2273" s="5">
        <v>-1283.83</v>
      </c>
      <c r="P2273" s="5">
        <f>Table1[[#This Row],[Net Sales]]+(Table1[[#This Row],[Cost of Goods Sold]]+Table1[[#This Row],[Distribution]]+Table1[[#This Row],[Warehousing]])</f>
        <v>24146.059999999998</v>
      </c>
      <c r="Q2273" s="12">
        <f>Table1[[#This Row],[PROFIT]]/Table1[[#This Row],[Net Sales]]</f>
        <v>0.27676515000597174</v>
      </c>
      <c r="R2273" s="14">
        <f>ABS(Table1[[#This Row],[Distribution]])+ABS(Table1[[#This Row],[Warehousing]])</f>
        <v>4618.3099999999995</v>
      </c>
      <c r="S2273" s="12">
        <f>ABS(Table1[[#This Row],[Discounts]]/Table1[[#This Row],[Gross Sales]])</f>
        <v>0.10640097509013438</v>
      </c>
      <c r="T2273" s="17">
        <f>Table1[[#This Row],[logistics cost]]/Table1[[#This Row],[Net Sales]]</f>
        <v>5.2935644984071079E-2</v>
      </c>
      <c r="U2273" s="1">
        <f>Table1[[#This Row],[PROFIT]]/Table1[[#This Row],[Volume]]</f>
        <v>118.71219272369713</v>
      </c>
      <c r="V2273" s="1">
        <f>ABS(Table1[[#This Row],[Discounts]])</f>
        <v>10388.14</v>
      </c>
    </row>
    <row r="2274" spans="1:22" ht="21.75" customHeight="1" x14ac:dyDescent="0.3">
      <c r="A2274" s="1">
        <v>1110020</v>
      </c>
      <c r="B2274" s="1" t="s">
        <v>41</v>
      </c>
      <c r="C2274" s="1">
        <v>202406</v>
      </c>
      <c r="D2274" s="1" t="s">
        <v>16</v>
      </c>
      <c r="E2274" s="1" t="s">
        <v>28</v>
      </c>
      <c r="F2274" s="1" t="s">
        <v>29</v>
      </c>
      <c r="G2274" s="1" t="s">
        <v>30</v>
      </c>
      <c r="H2274" s="1" t="s">
        <v>31</v>
      </c>
      <c r="I2274" s="5">
        <v>69.900000000000006</v>
      </c>
      <c r="J2274" s="5">
        <v>31455</v>
      </c>
      <c r="K2274" s="5">
        <v>-894.47</v>
      </c>
      <c r="L2274" s="5">
        <v>30560.53</v>
      </c>
      <c r="M2274" s="5">
        <v>-20351.560000000001</v>
      </c>
      <c r="N2274" s="5">
        <v>-842.38</v>
      </c>
      <c r="O2274" s="5">
        <v>-307.04000000000002</v>
      </c>
      <c r="P2274" s="5">
        <f>Table1[[#This Row],[Net Sales]]+(Table1[[#This Row],[Cost of Goods Sold]]+Table1[[#This Row],[Distribution]]+Table1[[#This Row],[Warehousing]])</f>
        <v>9059.5499999999956</v>
      </c>
      <c r="Q2274" s="12">
        <f>Table1[[#This Row],[PROFIT]]/Table1[[#This Row],[Net Sales]]</f>
        <v>0.29644610221092355</v>
      </c>
      <c r="R2274" s="14">
        <f>ABS(Table1[[#This Row],[Distribution]])+ABS(Table1[[#This Row],[Warehousing]])</f>
        <v>1149.42</v>
      </c>
      <c r="S2274" s="12">
        <f>ABS(Table1[[#This Row],[Discounts]]/Table1[[#This Row],[Gross Sales]])</f>
        <v>2.843649658241933E-2</v>
      </c>
      <c r="T2274" s="17">
        <f>Table1[[#This Row],[logistics cost]]/Table1[[#This Row],[Net Sales]]</f>
        <v>3.7611258705264605E-2</v>
      </c>
      <c r="U2274" s="1">
        <f>Table1[[#This Row],[PROFIT]]/Table1[[#This Row],[Volume]]</f>
        <v>129.60729613733898</v>
      </c>
      <c r="V2274" s="1">
        <f>ABS(Table1[[#This Row],[Discounts]])</f>
        <v>894.47</v>
      </c>
    </row>
    <row r="2275" spans="1:22" ht="21.75" customHeight="1" x14ac:dyDescent="0.3">
      <c r="A2275" s="1">
        <v>1110020</v>
      </c>
      <c r="B2275" s="1" t="s">
        <v>41</v>
      </c>
      <c r="C2275" s="1">
        <v>202505</v>
      </c>
      <c r="D2275" s="1" t="s">
        <v>16</v>
      </c>
      <c r="E2275" s="1" t="s">
        <v>28</v>
      </c>
      <c r="F2275" s="1" t="s">
        <v>29</v>
      </c>
      <c r="G2275" s="1" t="s">
        <v>33</v>
      </c>
      <c r="H2275" s="1" t="s">
        <v>34</v>
      </c>
      <c r="I2275" s="5">
        <v>70.599999999999994</v>
      </c>
      <c r="J2275" s="5">
        <v>31770</v>
      </c>
      <c r="K2275" s="5">
        <v>-2993.28</v>
      </c>
      <c r="L2275" s="5">
        <v>28776.720000000001</v>
      </c>
      <c r="M2275" s="5">
        <v>-18284.310000000001</v>
      </c>
      <c r="N2275" s="5">
        <v>-1045.75</v>
      </c>
      <c r="O2275" s="5">
        <v>-484.3</v>
      </c>
      <c r="P2275" s="5">
        <f>Table1[[#This Row],[Net Sales]]+(Table1[[#This Row],[Cost of Goods Sold]]+Table1[[#This Row],[Distribution]]+Table1[[#This Row],[Warehousing]])</f>
        <v>8962.36</v>
      </c>
      <c r="Q2275" s="12">
        <f>Table1[[#This Row],[PROFIT]]/Table1[[#This Row],[Net Sales]]</f>
        <v>0.31144480677436487</v>
      </c>
      <c r="R2275" s="14">
        <f>ABS(Table1[[#This Row],[Distribution]])+ABS(Table1[[#This Row],[Warehousing]])</f>
        <v>1530.05</v>
      </c>
      <c r="S2275" s="12">
        <f>ABS(Table1[[#This Row],[Discounts]]/Table1[[#This Row],[Gross Sales]])</f>
        <v>9.4217186024551466E-2</v>
      </c>
      <c r="T2275" s="17">
        <f>Table1[[#This Row],[logistics cost]]/Table1[[#This Row],[Net Sales]]</f>
        <v>5.3169714964040375E-2</v>
      </c>
      <c r="U2275" s="1">
        <f>Table1[[#This Row],[PROFIT]]/Table1[[#This Row],[Volume]]</f>
        <v>126.94560906515582</v>
      </c>
      <c r="V2275" s="1">
        <f>ABS(Table1[[#This Row],[Discounts]])</f>
        <v>2993.28</v>
      </c>
    </row>
    <row r="2276" spans="1:22" ht="21.75" customHeight="1" x14ac:dyDescent="0.3">
      <c r="A2276" s="1">
        <v>1110010</v>
      </c>
      <c r="B2276" s="1" t="s">
        <v>15</v>
      </c>
      <c r="C2276" s="1">
        <v>202508</v>
      </c>
      <c r="D2276" s="1" t="s">
        <v>16</v>
      </c>
      <c r="E2276" s="1" t="s">
        <v>17</v>
      </c>
      <c r="F2276" s="1" t="s">
        <v>18</v>
      </c>
      <c r="G2276" s="1" t="s">
        <v>25</v>
      </c>
      <c r="H2276" s="1" t="s">
        <v>20</v>
      </c>
      <c r="I2276" s="5">
        <v>119.9</v>
      </c>
      <c r="J2276" s="5">
        <v>50358</v>
      </c>
      <c r="K2276" s="5">
        <v>-3719.18</v>
      </c>
      <c r="L2276" s="5">
        <v>46638.82</v>
      </c>
      <c r="M2276" s="5">
        <v>-31571.09</v>
      </c>
      <c r="N2276" s="5">
        <v>-1524.72</v>
      </c>
      <c r="O2276" s="5">
        <v>-561.88</v>
      </c>
      <c r="P2276" s="5">
        <f>Table1[[#This Row],[Net Sales]]+(Table1[[#This Row],[Cost of Goods Sold]]+Table1[[#This Row],[Distribution]]+Table1[[#This Row],[Warehousing]])</f>
        <v>12981.130000000005</v>
      </c>
      <c r="Q2276" s="12">
        <f>Table1[[#This Row],[PROFIT]]/Table1[[#This Row],[Net Sales]]</f>
        <v>0.27833315679942172</v>
      </c>
      <c r="R2276" s="14">
        <f>ABS(Table1[[#This Row],[Distribution]])+ABS(Table1[[#This Row],[Warehousing]])</f>
        <v>2086.6</v>
      </c>
      <c r="S2276" s="12">
        <f>ABS(Table1[[#This Row],[Discounts]]/Table1[[#This Row],[Gross Sales]])</f>
        <v>7.385479963461615E-2</v>
      </c>
      <c r="T2276" s="17">
        <f>Table1[[#This Row],[logistics cost]]/Table1[[#This Row],[Net Sales]]</f>
        <v>4.4739553873790118E-2</v>
      </c>
      <c r="U2276" s="1">
        <f>Table1[[#This Row],[PROFIT]]/Table1[[#This Row],[Volume]]</f>
        <v>108.26630525437868</v>
      </c>
      <c r="V2276" s="1">
        <f>ABS(Table1[[#This Row],[Discounts]])</f>
        <v>3719.18</v>
      </c>
    </row>
    <row r="2277" spans="1:22" ht="21.75" customHeight="1" x14ac:dyDescent="0.3">
      <c r="A2277" s="1">
        <v>1130010</v>
      </c>
      <c r="B2277" s="1" t="s">
        <v>26</v>
      </c>
      <c r="C2277" s="1">
        <v>202409</v>
      </c>
      <c r="D2277" s="1" t="s">
        <v>27</v>
      </c>
      <c r="E2277" s="1" t="s">
        <v>28</v>
      </c>
      <c r="F2277" s="1" t="s">
        <v>29</v>
      </c>
      <c r="G2277" s="1" t="s">
        <v>40</v>
      </c>
      <c r="H2277" s="1" t="s">
        <v>34</v>
      </c>
      <c r="I2277" s="5">
        <v>60.7</v>
      </c>
      <c r="J2277" s="5">
        <v>21852</v>
      </c>
      <c r="K2277" s="5">
        <v>-1774.36</v>
      </c>
      <c r="L2277" s="5">
        <v>20077.64</v>
      </c>
      <c r="M2277" s="5">
        <v>-12598.04</v>
      </c>
      <c r="N2277" s="5">
        <v>-477.41</v>
      </c>
      <c r="O2277" s="5">
        <v>-313.25</v>
      </c>
      <c r="P2277" s="5">
        <f>Table1[[#This Row],[Net Sales]]+(Table1[[#This Row],[Cost of Goods Sold]]+Table1[[#This Row],[Distribution]]+Table1[[#This Row],[Warehousing]])</f>
        <v>6688.9399999999987</v>
      </c>
      <c r="Q2277" s="12">
        <f>Table1[[#This Row],[PROFIT]]/Table1[[#This Row],[Net Sales]]</f>
        <v>0.33315369734689926</v>
      </c>
      <c r="R2277" s="14">
        <f>ABS(Table1[[#This Row],[Distribution]])+ABS(Table1[[#This Row],[Warehousing]])</f>
        <v>790.66000000000008</v>
      </c>
      <c r="S2277" s="12">
        <f>ABS(Table1[[#This Row],[Discounts]]/Table1[[#This Row],[Gross Sales]])</f>
        <v>8.1198974922203918E-2</v>
      </c>
      <c r="T2277" s="17">
        <f>Table1[[#This Row],[logistics cost]]/Table1[[#This Row],[Net Sales]]</f>
        <v>3.9380126349511206E-2</v>
      </c>
      <c r="U2277" s="1">
        <f>Table1[[#This Row],[PROFIT]]/Table1[[#This Row],[Volume]]</f>
        <v>110.196705107084</v>
      </c>
      <c r="V2277" s="1">
        <f>ABS(Table1[[#This Row],[Discounts]])</f>
        <v>1774.36</v>
      </c>
    </row>
    <row r="2278" spans="1:22" ht="21.75" customHeight="1" x14ac:dyDescent="0.3">
      <c r="A2278" s="1">
        <v>1110010</v>
      </c>
      <c r="B2278" s="1" t="s">
        <v>15</v>
      </c>
      <c r="C2278" s="1">
        <v>202407</v>
      </c>
      <c r="D2278" s="1" t="s">
        <v>16</v>
      </c>
      <c r="E2278" s="1" t="s">
        <v>17</v>
      </c>
      <c r="F2278" s="1" t="s">
        <v>18</v>
      </c>
      <c r="G2278" s="1" t="s">
        <v>39</v>
      </c>
      <c r="H2278" s="1" t="s">
        <v>37</v>
      </c>
      <c r="I2278" s="5">
        <v>52.1</v>
      </c>
      <c r="J2278" s="5">
        <v>21882</v>
      </c>
      <c r="K2278" s="5">
        <v>-1875.47</v>
      </c>
      <c r="L2278" s="5">
        <v>20006.53</v>
      </c>
      <c r="M2278" s="5">
        <v>-12907.85</v>
      </c>
      <c r="N2278" s="5">
        <v>-569.07000000000005</v>
      </c>
      <c r="O2278" s="5">
        <v>-386.85</v>
      </c>
      <c r="P2278" s="5">
        <f>Table1[[#This Row],[Net Sales]]+(Table1[[#This Row],[Cost of Goods Sold]]+Table1[[#This Row],[Distribution]]+Table1[[#This Row],[Warehousing]])</f>
        <v>6142.7599999999984</v>
      </c>
      <c r="Q2278" s="12">
        <f>Table1[[#This Row],[PROFIT]]/Table1[[#This Row],[Net Sales]]</f>
        <v>0.30703775217391516</v>
      </c>
      <c r="R2278" s="14">
        <f>ABS(Table1[[#This Row],[Distribution]])+ABS(Table1[[#This Row],[Warehousing]])</f>
        <v>955.92000000000007</v>
      </c>
      <c r="S2278" s="12">
        <f>ABS(Table1[[#This Row],[Discounts]]/Table1[[#This Row],[Gross Sales]])</f>
        <v>8.5708344758248789E-2</v>
      </c>
      <c r="T2278" s="17">
        <f>Table1[[#This Row],[logistics cost]]/Table1[[#This Row],[Net Sales]]</f>
        <v>4.778039969949812E-2</v>
      </c>
      <c r="U2278" s="1">
        <f>Table1[[#This Row],[PROFIT]]/Table1[[#This Row],[Volume]]</f>
        <v>117.90326295585409</v>
      </c>
      <c r="V2278" s="1">
        <f>ABS(Table1[[#This Row],[Discounts]])</f>
        <v>1875.47</v>
      </c>
    </row>
    <row r="2279" spans="1:22" ht="21.75" customHeight="1" x14ac:dyDescent="0.3">
      <c r="A2279" s="1">
        <v>1130010</v>
      </c>
      <c r="B2279" s="1" t="s">
        <v>26</v>
      </c>
      <c r="C2279" s="1">
        <v>202509</v>
      </c>
      <c r="D2279" s="1" t="s">
        <v>27</v>
      </c>
      <c r="E2279" s="1" t="s">
        <v>28</v>
      </c>
      <c r="F2279" s="1" t="s">
        <v>29</v>
      </c>
      <c r="G2279" s="1" t="s">
        <v>19</v>
      </c>
      <c r="H2279" s="1" t="s">
        <v>20</v>
      </c>
      <c r="I2279" s="5">
        <v>38.5</v>
      </c>
      <c r="J2279" s="5">
        <v>13860</v>
      </c>
      <c r="K2279" s="5">
        <v>-944.11</v>
      </c>
      <c r="L2279" s="5">
        <v>12915.89</v>
      </c>
      <c r="M2279" s="5">
        <v>-8097.79</v>
      </c>
      <c r="N2279" s="5">
        <v>-453.34</v>
      </c>
      <c r="O2279" s="5">
        <v>-158.85</v>
      </c>
      <c r="P2279" s="5">
        <f>Table1[[#This Row],[Net Sales]]+(Table1[[#This Row],[Cost of Goods Sold]]+Table1[[#This Row],[Distribution]]+Table1[[#This Row],[Warehousing]])</f>
        <v>4205.91</v>
      </c>
      <c r="Q2279" s="12">
        <f>Table1[[#This Row],[PROFIT]]/Table1[[#This Row],[Net Sales]]</f>
        <v>0.32563841903267993</v>
      </c>
      <c r="R2279" s="14">
        <f>ABS(Table1[[#This Row],[Distribution]])+ABS(Table1[[#This Row],[Warehousing]])</f>
        <v>612.18999999999994</v>
      </c>
      <c r="S2279" s="12">
        <f>ABS(Table1[[#This Row],[Discounts]]/Table1[[#This Row],[Gross Sales]])</f>
        <v>6.8117604617604618E-2</v>
      </c>
      <c r="T2279" s="17">
        <f>Table1[[#This Row],[logistics cost]]/Table1[[#This Row],[Net Sales]]</f>
        <v>4.7398204846897891E-2</v>
      </c>
      <c r="U2279" s="1">
        <f>Table1[[#This Row],[PROFIT]]/Table1[[#This Row],[Volume]]</f>
        <v>109.24441558441558</v>
      </c>
      <c r="V2279" s="1">
        <f>ABS(Table1[[#This Row],[Discounts]])</f>
        <v>944.11</v>
      </c>
    </row>
    <row r="2280" spans="1:22" ht="21.75" customHeight="1" x14ac:dyDescent="0.3">
      <c r="A2280" s="1">
        <v>1120010</v>
      </c>
      <c r="B2280" s="1" t="s">
        <v>32</v>
      </c>
      <c r="C2280" s="1">
        <v>202507</v>
      </c>
      <c r="D2280" s="1" t="s">
        <v>22</v>
      </c>
      <c r="E2280" s="1" t="s">
        <v>17</v>
      </c>
      <c r="F2280" s="1" t="s">
        <v>18</v>
      </c>
      <c r="G2280" s="1" t="s">
        <v>36</v>
      </c>
      <c r="H2280" s="1" t="s">
        <v>37</v>
      </c>
      <c r="I2280" s="5">
        <v>152.9</v>
      </c>
      <c r="J2280" s="5">
        <v>73392</v>
      </c>
      <c r="K2280" s="5">
        <v>-8211.94</v>
      </c>
      <c r="L2280" s="5">
        <v>65180.06</v>
      </c>
      <c r="M2280" s="5">
        <v>-42047.87</v>
      </c>
      <c r="N2280" s="5">
        <v>-1827.82</v>
      </c>
      <c r="O2280" s="5">
        <v>-1104.9100000000001</v>
      </c>
      <c r="P2280" s="5">
        <f>Table1[[#This Row],[Net Sales]]+(Table1[[#This Row],[Cost of Goods Sold]]+Table1[[#This Row],[Distribution]]+Table1[[#This Row],[Warehousing]])</f>
        <v>20199.459999999992</v>
      </c>
      <c r="Q2280" s="12">
        <f>Table1[[#This Row],[PROFIT]]/Table1[[#This Row],[Net Sales]]</f>
        <v>0.30990244562524172</v>
      </c>
      <c r="R2280" s="14">
        <f>ABS(Table1[[#This Row],[Distribution]])+ABS(Table1[[#This Row],[Warehousing]])</f>
        <v>2932.73</v>
      </c>
      <c r="S2280" s="12">
        <f>ABS(Table1[[#This Row],[Discounts]]/Table1[[#This Row],[Gross Sales]])</f>
        <v>0.11189148681055157</v>
      </c>
      <c r="T2280" s="17">
        <f>Table1[[#This Row],[logistics cost]]/Table1[[#This Row],[Net Sales]]</f>
        <v>4.4994281993603565E-2</v>
      </c>
      <c r="U2280" s="1">
        <f>Table1[[#This Row],[PROFIT]]/Table1[[#This Row],[Volume]]</f>
        <v>132.1089601046435</v>
      </c>
      <c r="V2280" s="1">
        <f>ABS(Table1[[#This Row],[Discounts]])</f>
        <v>8211.94</v>
      </c>
    </row>
    <row r="2281" spans="1:22" ht="21.75" customHeight="1" x14ac:dyDescent="0.3">
      <c r="A2281" s="1">
        <v>1130010</v>
      </c>
      <c r="B2281" s="1" t="s">
        <v>26</v>
      </c>
      <c r="C2281" s="1">
        <v>202406</v>
      </c>
      <c r="D2281" s="1" t="s">
        <v>27</v>
      </c>
      <c r="E2281" s="1" t="s">
        <v>28</v>
      </c>
      <c r="F2281" s="1" t="s">
        <v>29</v>
      </c>
      <c r="G2281" s="1" t="s">
        <v>38</v>
      </c>
      <c r="H2281" s="1" t="s">
        <v>20</v>
      </c>
      <c r="I2281" s="5">
        <v>65.599999999999994</v>
      </c>
      <c r="J2281" s="5">
        <v>23616</v>
      </c>
      <c r="K2281" s="5">
        <v>-1957.91</v>
      </c>
      <c r="L2281" s="5">
        <v>21658.09</v>
      </c>
      <c r="M2281" s="5">
        <v>-13789.56</v>
      </c>
      <c r="N2281" s="5">
        <v>-698.98</v>
      </c>
      <c r="O2281" s="5">
        <v>-314.98</v>
      </c>
      <c r="P2281" s="5">
        <f>Table1[[#This Row],[Net Sales]]+(Table1[[#This Row],[Cost of Goods Sold]]+Table1[[#This Row],[Distribution]]+Table1[[#This Row],[Warehousing]])</f>
        <v>6854.5700000000015</v>
      </c>
      <c r="Q2281" s="12">
        <f>Table1[[#This Row],[PROFIT]]/Table1[[#This Row],[Net Sales]]</f>
        <v>0.31649005060002988</v>
      </c>
      <c r="R2281" s="14">
        <f>ABS(Table1[[#This Row],[Distribution]])+ABS(Table1[[#This Row],[Warehousing]])</f>
        <v>1013.96</v>
      </c>
      <c r="S2281" s="12">
        <f>ABS(Table1[[#This Row],[Discounts]]/Table1[[#This Row],[Gross Sales]])</f>
        <v>8.2906080623306233E-2</v>
      </c>
      <c r="T2281" s="17">
        <f>Table1[[#This Row],[logistics cost]]/Table1[[#This Row],[Net Sales]]</f>
        <v>4.6816686051263059E-2</v>
      </c>
      <c r="U2281" s="1">
        <f>Table1[[#This Row],[PROFIT]]/Table1[[#This Row],[Volume]]</f>
        <v>104.49039634146345</v>
      </c>
      <c r="V2281" s="1">
        <f>ABS(Table1[[#This Row],[Discounts]])</f>
        <v>1957.91</v>
      </c>
    </row>
    <row r="2282" spans="1:22" ht="21.75" customHeight="1" x14ac:dyDescent="0.3">
      <c r="A2282" s="1">
        <v>1120010</v>
      </c>
      <c r="B2282" s="1" t="s">
        <v>32</v>
      </c>
      <c r="C2282" s="1">
        <v>202404</v>
      </c>
      <c r="D2282" s="1" t="s">
        <v>22</v>
      </c>
      <c r="E2282" s="1" t="s">
        <v>17</v>
      </c>
      <c r="F2282" s="1" t="s">
        <v>18</v>
      </c>
      <c r="G2282" s="1" t="s">
        <v>40</v>
      </c>
      <c r="H2282" s="1" t="s">
        <v>34</v>
      </c>
      <c r="I2282" s="5">
        <v>263.89999999999998</v>
      </c>
      <c r="J2282" s="5">
        <v>126672</v>
      </c>
      <c r="K2282" s="5">
        <v>-9768.17</v>
      </c>
      <c r="L2282" s="5">
        <v>116903.83</v>
      </c>
      <c r="M2282" s="5">
        <v>-78312.23</v>
      </c>
      <c r="N2282" s="5">
        <v>-3106.49</v>
      </c>
      <c r="O2282" s="5">
        <v>-2044.2</v>
      </c>
      <c r="P2282" s="5">
        <f>Table1[[#This Row],[Net Sales]]+(Table1[[#This Row],[Cost of Goods Sold]]+Table1[[#This Row],[Distribution]]+Table1[[#This Row],[Warehousing]])</f>
        <v>33440.910000000003</v>
      </c>
      <c r="Q2282" s="12">
        <f>Table1[[#This Row],[PROFIT]]/Table1[[#This Row],[Net Sales]]</f>
        <v>0.28605487091398119</v>
      </c>
      <c r="R2282" s="14">
        <f>ABS(Table1[[#This Row],[Distribution]])+ABS(Table1[[#This Row],[Warehousing]])</f>
        <v>5150.6899999999996</v>
      </c>
      <c r="S2282" s="12">
        <f>ABS(Table1[[#This Row],[Discounts]]/Table1[[#This Row],[Gross Sales]])</f>
        <v>7.7113884678539857E-2</v>
      </c>
      <c r="T2282" s="17">
        <f>Table1[[#This Row],[logistics cost]]/Table1[[#This Row],[Net Sales]]</f>
        <v>4.405920661453093E-2</v>
      </c>
      <c r="U2282" s="1">
        <f>Table1[[#This Row],[PROFIT]]/Table1[[#This Row],[Volume]]</f>
        <v>126.71811292156121</v>
      </c>
      <c r="V2282" s="1">
        <f>ABS(Table1[[#This Row],[Discounts]])</f>
        <v>9768.17</v>
      </c>
    </row>
    <row r="2283" spans="1:22" ht="21.75" customHeight="1" x14ac:dyDescent="0.3">
      <c r="A2283" s="1">
        <v>1120020</v>
      </c>
      <c r="B2283" s="1" t="s">
        <v>21</v>
      </c>
      <c r="C2283" s="1">
        <v>202404</v>
      </c>
      <c r="D2283" s="1" t="s">
        <v>22</v>
      </c>
      <c r="E2283" s="1" t="s">
        <v>23</v>
      </c>
      <c r="F2283" s="1" t="s">
        <v>24</v>
      </c>
      <c r="G2283" s="1" t="s">
        <v>39</v>
      </c>
      <c r="H2283" s="1" t="s">
        <v>37</v>
      </c>
      <c r="I2283" s="5">
        <v>163.4</v>
      </c>
      <c r="J2283" s="5">
        <v>62092</v>
      </c>
      <c r="K2283" s="5">
        <v>-7173.53</v>
      </c>
      <c r="L2283" s="5">
        <v>54918.47</v>
      </c>
      <c r="M2283" s="5">
        <v>-34119.550000000003</v>
      </c>
      <c r="N2283" s="5">
        <v>-2161.41</v>
      </c>
      <c r="O2283" s="5">
        <v>-991.85</v>
      </c>
      <c r="P2283" s="5">
        <f>Table1[[#This Row],[Net Sales]]+(Table1[[#This Row],[Cost of Goods Sold]]+Table1[[#This Row],[Distribution]]+Table1[[#This Row],[Warehousing]])</f>
        <v>17645.659999999996</v>
      </c>
      <c r="Q2283" s="12">
        <f>Table1[[#This Row],[PROFIT]]/Table1[[#This Row],[Net Sales]]</f>
        <v>0.32130647485263147</v>
      </c>
      <c r="R2283" s="14">
        <f>ABS(Table1[[#This Row],[Distribution]])+ABS(Table1[[#This Row],[Warehousing]])</f>
        <v>3153.2599999999998</v>
      </c>
      <c r="S2283" s="12">
        <f>ABS(Table1[[#This Row],[Discounts]]/Table1[[#This Row],[Gross Sales]])</f>
        <v>0.11553066417573922</v>
      </c>
      <c r="T2283" s="17">
        <f>Table1[[#This Row],[logistics cost]]/Table1[[#This Row],[Net Sales]]</f>
        <v>5.7417113040476177E-2</v>
      </c>
      <c r="U2283" s="1">
        <f>Table1[[#This Row],[PROFIT]]/Table1[[#This Row],[Volume]]</f>
        <v>107.99057527539777</v>
      </c>
      <c r="V2283" s="1">
        <f>ABS(Table1[[#This Row],[Discounts]])</f>
        <v>7173.53</v>
      </c>
    </row>
    <row r="2284" spans="1:22" ht="21.75" customHeight="1" x14ac:dyDescent="0.3">
      <c r="A2284" s="1">
        <v>1130010</v>
      </c>
      <c r="B2284" s="1" t="s">
        <v>26</v>
      </c>
      <c r="C2284" s="1">
        <v>202501</v>
      </c>
      <c r="D2284" s="1" t="s">
        <v>27</v>
      </c>
      <c r="E2284" s="1" t="s">
        <v>28</v>
      </c>
      <c r="F2284" s="1" t="s">
        <v>29</v>
      </c>
      <c r="G2284" s="1" t="s">
        <v>25</v>
      </c>
      <c r="H2284" s="1" t="s">
        <v>20</v>
      </c>
      <c r="I2284" s="5">
        <v>102.3</v>
      </c>
      <c r="J2284" s="5">
        <v>36828</v>
      </c>
      <c r="K2284" s="5">
        <v>-3116.49</v>
      </c>
      <c r="L2284" s="5">
        <v>33711.51</v>
      </c>
      <c r="M2284" s="5">
        <v>-22470.06</v>
      </c>
      <c r="N2284" s="5">
        <v>-1190.47</v>
      </c>
      <c r="O2284" s="5">
        <v>-348.95</v>
      </c>
      <c r="P2284" s="5">
        <f>Table1[[#This Row],[Net Sales]]+(Table1[[#This Row],[Cost of Goods Sold]]+Table1[[#This Row],[Distribution]]+Table1[[#This Row],[Warehousing]])</f>
        <v>9702.0299999999988</v>
      </c>
      <c r="Q2284" s="12">
        <f>Table1[[#This Row],[PROFIT]]/Table1[[#This Row],[Net Sales]]</f>
        <v>0.28779577064332029</v>
      </c>
      <c r="R2284" s="14">
        <f>ABS(Table1[[#This Row],[Distribution]])+ABS(Table1[[#This Row],[Warehousing]])</f>
        <v>1539.42</v>
      </c>
      <c r="S2284" s="12">
        <f>ABS(Table1[[#This Row],[Discounts]]/Table1[[#This Row],[Gross Sales]])</f>
        <v>8.4622841316389696E-2</v>
      </c>
      <c r="T2284" s="17">
        <f>Table1[[#This Row],[logistics cost]]/Table1[[#This Row],[Net Sales]]</f>
        <v>4.5664522295204221E-2</v>
      </c>
      <c r="U2284" s="1">
        <f>Table1[[#This Row],[PROFIT]]/Table1[[#This Row],[Volume]]</f>
        <v>94.83900293255131</v>
      </c>
      <c r="V2284" s="1">
        <f>ABS(Table1[[#This Row],[Discounts]])</f>
        <v>3116.49</v>
      </c>
    </row>
    <row r="2285" spans="1:22" ht="21.75" customHeight="1" x14ac:dyDescent="0.3">
      <c r="A2285" s="1">
        <v>1120010</v>
      </c>
      <c r="B2285" s="1" t="s">
        <v>32</v>
      </c>
      <c r="C2285" s="1">
        <v>202505</v>
      </c>
      <c r="D2285" s="1" t="s">
        <v>22</v>
      </c>
      <c r="E2285" s="1" t="s">
        <v>17</v>
      </c>
      <c r="F2285" s="1" t="s">
        <v>18</v>
      </c>
      <c r="G2285" s="1" t="s">
        <v>36</v>
      </c>
      <c r="H2285" s="1" t="s">
        <v>37</v>
      </c>
      <c r="I2285" s="5">
        <v>173.4</v>
      </c>
      <c r="J2285" s="5">
        <v>83232</v>
      </c>
      <c r="K2285" s="5">
        <v>-8484.26</v>
      </c>
      <c r="L2285" s="5">
        <v>74747.740000000005</v>
      </c>
      <c r="M2285" s="5">
        <v>-48331.23</v>
      </c>
      <c r="N2285" s="5">
        <v>-2612.3000000000002</v>
      </c>
      <c r="O2285" s="5">
        <v>-1466.4</v>
      </c>
      <c r="P2285" s="5">
        <f>Table1[[#This Row],[Net Sales]]+(Table1[[#This Row],[Cost of Goods Sold]]+Table1[[#This Row],[Distribution]]+Table1[[#This Row],[Warehousing]])</f>
        <v>22337.809999999998</v>
      </c>
      <c r="Q2285" s="12">
        <f>Table1[[#This Row],[PROFIT]]/Table1[[#This Row],[Net Sales]]</f>
        <v>0.29884261383688654</v>
      </c>
      <c r="R2285" s="14">
        <f>ABS(Table1[[#This Row],[Distribution]])+ABS(Table1[[#This Row],[Warehousing]])</f>
        <v>4078.7000000000003</v>
      </c>
      <c r="S2285" s="12">
        <f>ABS(Table1[[#This Row],[Discounts]]/Table1[[#This Row],[Gross Sales]])</f>
        <v>0.10193507304882737</v>
      </c>
      <c r="T2285" s="17">
        <f>Table1[[#This Row],[logistics cost]]/Table1[[#This Row],[Net Sales]]</f>
        <v>5.456619825562619E-2</v>
      </c>
      <c r="U2285" s="1">
        <f>Table1[[#This Row],[PROFIT]]/Table1[[#This Row],[Volume]]</f>
        <v>128.82243367935408</v>
      </c>
      <c r="V2285" s="1">
        <f>ABS(Table1[[#This Row],[Discounts]])</f>
        <v>8484.26</v>
      </c>
    </row>
    <row r="2286" spans="1:22" ht="21.75" customHeight="1" x14ac:dyDescent="0.3">
      <c r="A2286" s="1">
        <v>1110020</v>
      </c>
      <c r="B2286" s="1" t="s">
        <v>41</v>
      </c>
      <c r="C2286" s="1">
        <v>202501</v>
      </c>
      <c r="D2286" s="1" t="s">
        <v>16</v>
      </c>
      <c r="E2286" s="1" t="s">
        <v>28</v>
      </c>
      <c r="F2286" s="1" t="s">
        <v>29</v>
      </c>
      <c r="G2286" s="1" t="s">
        <v>36</v>
      </c>
      <c r="H2286" s="1" t="s">
        <v>37</v>
      </c>
      <c r="I2286" s="5">
        <v>121</v>
      </c>
      <c r="J2286" s="5">
        <v>54450</v>
      </c>
      <c r="K2286" s="5">
        <v>-5390.32</v>
      </c>
      <c r="L2286" s="5">
        <v>49059.68</v>
      </c>
      <c r="M2286" s="5">
        <v>-30457.99</v>
      </c>
      <c r="N2286" s="5">
        <v>-1227.54</v>
      </c>
      <c r="O2286" s="5">
        <v>-604.67999999999995</v>
      </c>
      <c r="P2286" s="5">
        <f>Table1[[#This Row],[Net Sales]]+(Table1[[#This Row],[Cost of Goods Sold]]+Table1[[#This Row],[Distribution]]+Table1[[#This Row],[Warehousing]])</f>
        <v>16769.469999999998</v>
      </c>
      <c r="Q2286" s="12">
        <f>Table1[[#This Row],[PROFIT]]/Table1[[#This Row],[Net Sales]]</f>
        <v>0.34181776155082949</v>
      </c>
      <c r="R2286" s="14">
        <f>ABS(Table1[[#This Row],[Distribution]])+ABS(Table1[[#This Row],[Warehousing]])</f>
        <v>1832.2199999999998</v>
      </c>
      <c r="S2286" s="12">
        <f>ABS(Table1[[#This Row],[Discounts]]/Table1[[#This Row],[Gross Sales]])</f>
        <v>9.8995775941230477E-2</v>
      </c>
      <c r="T2286" s="17">
        <f>Table1[[#This Row],[logistics cost]]/Table1[[#This Row],[Net Sales]]</f>
        <v>3.734675807098619E-2</v>
      </c>
      <c r="U2286" s="1">
        <f>Table1[[#This Row],[PROFIT]]/Table1[[#This Row],[Volume]]</f>
        <v>138.59066115702478</v>
      </c>
      <c r="V2286" s="1">
        <f>ABS(Table1[[#This Row],[Discounts]])</f>
        <v>5390.32</v>
      </c>
    </row>
    <row r="2287" spans="1:22" ht="21.75" customHeight="1" x14ac:dyDescent="0.3">
      <c r="A2287" s="1">
        <v>1110010</v>
      </c>
      <c r="B2287" s="1" t="s">
        <v>15</v>
      </c>
      <c r="C2287" s="1">
        <v>202412</v>
      </c>
      <c r="D2287" s="1" t="s">
        <v>16</v>
      </c>
      <c r="E2287" s="1" t="s">
        <v>17</v>
      </c>
      <c r="F2287" s="1" t="s">
        <v>18</v>
      </c>
      <c r="G2287" s="1" t="s">
        <v>25</v>
      </c>
      <c r="H2287" s="1" t="s">
        <v>20</v>
      </c>
      <c r="I2287" s="5">
        <v>31.2</v>
      </c>
      <c r="J2287" s="5">
        <v>13104</v>
      </c>
      <c r="K2287" s="5">
        <v>-1110.92</v>
      </c>
      <c r="L2287" s="5">
        <v>11993.08</v>
      </c>
      <c r="M2287" s="5">
        <v>-8064.16</v>
      </c>
      <c r="N2287" s="5">
        <v>-472.37</v>
      </c>
      <c r="O2287" s="5">
        <v>-142.27000000000001</v>
      </c>
      <c r="P2287" s="5">
        <f>Table1[[#This Row],[Net Sales]]+(Table1[[#This Row],[Cost of Goods Sold]]+Table1[[#This Row],[Distribution]]+Table1[[#This Row],[Warehousing]])</f>
        <v>3314.2799999999988</v>
      </c>
      <c r="Q2287" s="12">
        <f>Table1[[#This Row],[PROFIT]]/Table1[[#This Row],[Net Sales]]</f>
        <v>0.27634936146511146</v>
      </c>
      <c r="R2287" s="14">
        <f>ABS(Table1[[#This Row],[Distribution]])+ABS(Table1[[#This Row],[Warehousing]])</f>
        <v>614.64</v>
      </c>
      <c r="S2287" s="12">
        <f>ABS(Table1[[#This Row],[Discounts]]/Table1[[#This Row],[Gross Sales]])</f>
        <v>8.477716727716729E-2</v>
      </c>
      <c r="T2287" s="17">
        <f>Table1[[#This Row],[logistics cost]]/Table1[[#This Row],[Net Sales]]</f>
        <v>5.1249553909421097E-2</v>
      </c>
      <c r="U2287" s="1">
        <f>Table1[[#This Row],[PROFIT]]/Table1[[#This Row],[Volume]]</f>
        <v>106.22692307692304</v>
      </c>
      <c r="V2287" s="1">
        <f>ABS(Table1[[#This Row],[Discounts]])</f>
        <v>1110.92</v>
      </c>
    </row>
    <row r="2288" spans="1:22" ht="21.75" customHeight="1" x14ac:dyDescent="0.3">
      <c r="A2288" s="1">
        <v>1110020</v>
      </c>
      <c r="B2288" s="1" t="s">
        <v>41</v>
      </c>
      <c r="C2288" s="1">
        <v>202412</v>
      </c>
      <c r="D2288" s="1" t="s">
        <v>16</v>
      </c>
      <c r="E2288" s="1" t="s">
        <v>28</v>
      </c>
      <c r="F2288" s="1" t="s">
        <v>29</v>
      </c>
      <c r="G2288" s="1" t="s">
        <v>30</v>
      </c>
      <c r="H2288" s="1" t="s">
        <v>31</v>
      </c>
      <c r="I2288" s="5">
        <v>39.1</v>
      </c>
      <c r="J2288" s="5">
        <v>17595</v>
      </c>
      <c r="K2288" s="5">
        <v>-410.62</v>
      </c>
      <c r="L2288" s="5">
        <v>17184.38</v>
      </c>
      <c r="M2288" s="5">
        <v>-10695.06</v>
      </c>
      <c r="N2288" s="5">
        <v>-433.72</v>
      </c>
      <c r="O2288" s="5">
        <v>-284.44</v>
      </c>
      <c r="P2288" s="5">
        <f>Table1[[#This Row],[Net Sales]]+(Table1[[#This Row],[Cost of Goods Sold]]+Table1[[#This Row],[Distribution]]+Table1[[#This Row],[Warehousing]])</f>
        <v>5771.1600000000017</v>
      </c>
      <c r="Q2288" s="12">
        <f>Table1[[#This Row],[PROFIT]]/Table1[[#This Row],[Net Sales]]</f>
        <v>0.33583754549189448</v>
      </c>
      <c r="R2288" s="14">
        <f>ABS(Table1[[#This Row],[Distribution]])+ABS(Table1[[#This Row],[Warehousing]])</f>
        <v>718.16000000000008</v>
      </c>
      <c r="S2288" s="12">
        <f>ABS(Table1[[#This Row],[Discounts]]/Table1[[#This Row],[Gross Sales]])</f>
        <v>2.3337311736288717E-2</v>
      </c>
      <c r="T2288" s="17">
        <f>Table1[[#This Row],[logistics cost]]/Table1[[#This Row],[Net Sales]]</f>
        <v>4.1791440831732078E-2</v>
      </c>
      <c r="U2288" s="1">
        <f>Table1[[#This Row],[PROFIT]]/Table1[[#This Row],[Volume]]</f>
        <v>147.60000000000005</v>
      </c>
      <c r="V2288" s="1">
        <f>ABS(Table1[[#This Row],[Discounts]])</f>
        <v>410.62</v>
      </c>
    </row>
    <row r="2289" spans="1:22" ht="21.75" customHeight="1" x14ac:dyDescent="0.3">
      <c r="A2289" s="1">
        <v>1110020</v>
      </c>
      <c r="B2289" s="1" t="s">
        <v>41</v>
      </c>
      <c r="C2289" s="1">
        <v>202508</v>
      </c>
      <c r="D2289" s="1" t="s">
        <v>16</v>
      </c>
      <c r="E2289" s="1" t="s">
        <v>28</v>
      </c>
      <c r="F2289" s="1" t="s">
        <v>29</v>
      </c>
      <c r="G2289" s="1" t="s">
        <v>36</v>
      </c>
      <c r="H2289" s="1" t="s">
        <v>37</v>
      </c>
      <c r="I2289" s="5">
        <v>58.7</v>
      </c>
      <c r="J2289" s="5">
        <v>26415</v>
      </c>
      <c r="K2289" s="5">
        <v>-2802.5</v>
      </c>
      <c r="L2289" s="5">
        <v>23612.5</v>
      </c>
      <c r="M2289" s="5">
        <v>-15277.59</v>
      </c>
      <c r="N2289" s="5">
        <v>-535.51</v>
      </c>
      <c r="O2289" s="5">
        <v>-299.52999999999997</v>
      </c>
      <c r="P2289" s="5">
        <f>Table1[[#This Row],[Net Sales]]+(Table1[[#This Row],[Cost of Goods Sold]]+Table1[[#This Row],[Distribution]]+Table1[[#This Row],[Warehousing]])</f>
        <v>7499.869999999999</v>
      </c>
      <c r="Q2289" s="12">
        <f>Table1[[#This Row],[PROFIT]]/Table1[[#This Row],[Net Sales]]</f>
        <v>0.31762286924298566</v>
      </c>
      <c r="R2289" s="14">
        <f>ABS(Table1[[#This Row],[Distribution]])+ABS(Table1[[#This Row],[Warehousing]])</f>
        <v>835.04</v>
      </c>
      <c r="S2289" s="12">
        <f>ABS(Table1[[#This Row],[Discounts]]/Table1[[#This Row],[Gross Sales]])</f>
        <v>0.10609502176793488</v>
      </c>
      <c r="T2289" s="17">
        <f>Table1[[#This Row],[logistics cost]]/Table1[[#This Row],[Net Sales]]</f>
        <v>3.53643197458973E-2</v>
      </c>
      <c r="U2289" s="1">
        <f>Table1[[#This Row],[PROFIT]]/Table1[[#This Row],[Volume]]</f>
        <v>127.76609880749572</v>
      </c>
      <c r="V2289" s="1">
        <f>ABS(Table1[[#This Row],[Discounts]])</f>
        <v>2802.5</v>
      </c>
    </row>
    <row r="2290" spans="1:22" ht="21.75" customHeight="1" x14ac:dyDescent="0.3">
      <c r="A2290" s="1">
        <v>1120010</v>
      </c>
      <c r="B2290" s="1" t="s">
        <v>32</v>
      </c>
      <c r="C2290" s="1">
        <v>202402</v>
      </c>
      <c r="D2290" s="1" t="s">
        <v>22</v>
      </c>
      <c r="E2290" s="1" t="s">
        <v>17</v>
      </c>
      <c r="F2290" s="1" t="s">
        <v>18</v>
      </c>
      <c r="G2290" s="1" t="s">
        <v>25</v>
      </c>
      <c r="H2290" s="1" t="s">
        <v>20</v>
      </c>
      <c r="I2290" s="5">
        <v>87.8</v>
      </c>
      <c r="J2290" s="5">
        <v>42144</v>
      </c>
      <c r="K2290" s="5">
        <v>-3154.16</v>
      </c>
      <c r="L2290" s="5">
        <v>38989.839999999997</v>
      </c>
      <c r="M2290" s="5">
        <v>-25557.599999999999</v>
      </c>
      <c r="N2290" s="5">
        <v>-1328.89</v>
      </c>
      <c r="O2290" s="5">
        <v>-428.77</v>
      </c>
      <c r="P2290" s="5">
        <f>Table1[[#This Row],[Net Sales]]+(Table1[[#This Row],[Cost of Goods Sold]]+Table1[[#This Row],[Distribution]]+Table1[[#This Row],[Warehousing]])</f>
        <v>11674.579999999998</v>
      </c>
      <c r="Q2290" s="12">
        <f>Table1[[#This Row],[PROFIT]]/Table1[[#This Row],[Net Sales]]</f>
        <v>0.29942620949457599</v>
      </c>
      <c r="R2290" s="14">
        <f>ABS(Table1[[#This Row],[Distribution]])+ABS(Table1[[#This Row],[Warehousing]])</f>
        <v>1757.66</v>
      </c>
      <c r="S2290" s="12">
        <f>ABS(Table1[[#This Row],[Discounts]]/Table1[[#This Row],[Gross Sales]])</f>
        <v>7.4842444950645404E-2</v>
      </c>
      <c r="T2290" s="17">
        <f>Table1[[#This Row],[logistics cost]]/Table1[[#This Row],[Net Sales]]</f>
        <v>4.5079949032876265E-2</v>
      </c>
      <c r="U2290" s="1">
        <f>Table1[[#This Row],[PROFIT]]/Table1[[#This Row],[Volume]]</f>
        <v>132.96788154897493</v>
      </c>
      <c r="V2290" s="1">
        <f>ABS(Table1[[#This Row],[Discounts]])</f>
        <v>3154.16</v>
      </c>
    </row>
    <row r="2291" spans="1:22" ht="21.75" customHeight="1" x14ac:dyDescent="0.3">
      <c r="A2291" s="1">
        <v>1110020</v>
      </c>
      <c r="B2291" s="1" t="s">
        <v>41</v>
      </c>
      <c r="C2291" s="1">
        <v>202412</v>
      </c>
      <c r="D2291" s="1" t="s">
        <v>16</v>
      </c>
      <c r="E2291" s="1" t="s">
        <v>28</v>
      </c>
      <c r="F2291" s="1" t="s">
        <v>29</v>
      </c>
      <c r="G2291" s="1" t="s">
        <v>39</v>
      </c>
      <c r="H2291" s="1" t="s">
        <v>37</v>
      </c>
      <c r="I2291" s="5">
        <v>299.5</v>
      </c>
      <c r="J2291" s="5">
        <v>134775</v>
      </c>
      <c r="K2291" s="5">
        <v>-12076.91</v>
      </c>
      <c r="L2291" s="5">
        <v>122698.09</v>
      </c>
      <c r="M2291" s="5">
        <v>-80128.02</v>
      </c>
      <c r="N2291" s="5">
        <v>-2638.7</v>
      </c>
      <c r="O2291" s="5">
        <v>-1989.41</v>
      </c>
      <c r="P2291" s="5">
        <f>Table1[[#This Row],[Net Sales]]+(Table1[[#This Row],[Cost of Goods Sold]]+Table1[[#This Row],[Distribution]]+Table1[[#This Row],[Warehousing]])</f>
        <v>37941.959999999992</v>
      </c>
      <c r="Q2291" s="12">
        <f>Table1[[#This Row],[PROFIT]]/Table1[[#This Row],[Net Sales]]</f>
        <v>0.30923024148134653</v>
      </c>
      <c r="R2291" s="14">
        <f>ABS(Table1[[#This Row],[Distribution]])+ABS(Table1[[#This Row],[Warehousing]])</f>
        <v>4628.1099999999997</v>
      </c>
      <c r="S2291" s="12">
        <f>ABS(Table1[[#This Row],[Discounts]]/Table1[[#This Row],[Gross Sales]])</f>
        <v>8.9607939157855684E-2</v>
      </c>
      <c r="T2291" s="17">
        <f>Table1[[#This Row],[logistics cost]]/Table1[[#This Row],[Net Sales]]</f>
        <v>3.7719495063044582E-2</v>
      </c>
      <c r="U2291" s="1">
        <f>Table1[[#This Row],[PROFIT]]/Table1[[#This Row],[Volume]]</f>
        <v>126.68434056761267</v>
      </c>
      <c r="V2291" s="1">
        <f>ABS(Table1[[#This Row],[Discounts]])</f>
        <v>12076.91</v>
      </c>
    </row>
    <row r="2292" spans="1:22" ht="21.75" customHeight="1" x14ac:dyDescent="0.3">
      <c r="A2292" s="1">
        <v>1130010</v>
      </c>
      <c r="B2292" s="1" t="s">
        <v>26</v>
      </c>
      <c r="C2292" s="1">
        <v>202509</v>
      </c>
      <c r="D2292" s="1" t="s">
        <v>27</v>
      </c>
      <c r="E2292" s="1" t="s">
        <v>28</v>
      </c>
      <c r="F2292" s="1" t="s">
        <v>29</v>
      </c>
      <c r="G2292" s="1" t="s">
        <v>33</v>
      </c>
      <c r="H2292" s="1" t="s">
        <v>34</v>
      </c>
      <c r="I2292" s="5">
        <v>280.89999999999998</v>
      </c>
      <c r="J2292" s="5">
        <v>101124</v>
      </c>
      <c r="K2292" s="5">
        <v>-7516.14</v>
      </c>
      <c r="L2292" s="5">
        <v>93607.86</v>
      </c>
      <c r="M2292" s="5">
        <v>-59592.9</v>
      </c>
      <c r="N2292" s="5">
        <v>-3654.67</v>
      </c>
      <c r="O2292" s="5">
        <v>-962.44</v>
      </c>
      <c r="P2292" s="5">
        <f>Table1[[#This Row],[Net Sales]]+(Table1[[#This Row],[Cost of Goods Sold]]+Table1[[#This Row],[Distribution]]+Table1[[#This Row],[Warehousing]])</f>
        <v>29397.85</v>
      </c>
      <c r="Q2292" s="12">
        <f>Table1[[#This Row],[PROFIT]]/Table1[[#This Row],[Net Sales]]</f>
        <v>0.31405322159912635</v>
      </c>
      <c r="R2292" s="14">
        <f>ABS(Table1[[#This Row],[Distribution]])+ABS(Table1[[#This Row],[Warehousing]])</f>
        <v>4617.1100000000006</v>
      </c>
      <c r="S2292" s="12">
        <f>ABS(Table1[[#This Row],[Discounts]]/Table1[[#This Row],[Gross Sales]])</f>
        <v>7.4325976029429225E-2</v>
      </c>
      <c r="T2292" s="17">
        <f>Table1[[#This Row],[logistics cost]]/Table1[[#This Row],[Net Sales]]</f>
        <v>4.9323956342982318E-2</v>
      </c>
      <c r="U2292" s="1">
        <f>Table1[[#This Row],[PROFIT]]/Table1[[#This Row],[Volume]]</f>
        <v>104.65592737629049</v>
      </c>
      <c r="V2292" s="1">
        <f>ABS(Table1[[#This Row],[Discounts]])</f>
        <v>7516.14</v>
      </c>
    </row>
    <row r="2293" spans="1:22" ht="21.75" customHeight="1" x14ac:dyDescent="0.3">
      <c r="A2293" s="1">
        <v>1130010</v>
      </c>
      <c r="B2293" s="1" t="s">
        <v>26</v>
      </c>
      <c r="C2293" s="1">
        <v>202512</v>
      </c>
      <c r="D2293" s="1" t="s">
        <v>27</v>
      </c>
      <c r="E2293" s="1" t="s">
        <v>28</v>
      </c>
      <c r="F2293" s="1" t="s">
        <v>29</v>
      </c>
      <c r="G2293" s="1" t="s">
        <v>30</v>
      </c>
      <c r="H2293" s="1" t="s">
        <v>31</v>
      </c>
      <c r="I2293" s="5">
        <v>52.9</v>
      </c>
      <c r="J2293" s="5">
        <v>19044</v>
      </c>
      <c r="K2293" s="5">
        <v>-478.29</v>
      </c>
      <c r="L2293" s="5">
        <v>18565.71</v>
      </c>
      <c r="M2293" s="5">
        <v>-12550.38</v>
      </c>
      <c r="N2293" s="5">
        <v>-522.39</v>
      </c>
      <c r="O2293" s="5">
        <v>-219.69</v>
      </c>
      <c r="P2293" s="5">
        <f>Table1[[#This Row],[Net Sales]]+(Table1[[#This Row],[Cost of Goods Sold]]+Table1[[#This Row],[Distribution]]+Table1[[#This Row],[Warehousing]])</f>
        <v>5273.25</v>
      </c>
      <c r="Q2293" s="12">
        <f>Table1[[#This Row],[PROFIT]]/Table1[[#This Row],[Net Sales]]</f>
        <v>0.28403169068136908</v>
      </c>
      <c r="R2293" s="14">
        <f>ABS(Table1[[#This Row],[Distribution]])+ABS(Table1[[#This Row],[Warehousing]])</f>
        <v>742.07999999999993</v>
      </c>
      <c r="S2293" s="12">
        <f>ABS(Table1[[#This Row],[Discounts]]/Table1[[#This Row],[Gross Sales]])</f>
        <v>2.5114996849401387E-2</v>
      </c>
      <c r="T2293" s="17">
        <f>Table1[[#This Row],[logistics cost]]/Table1[[#This Row],[Net Sales]]</f>
        <v>3.9970461673698443E-2</v>
      </c>
      <c r="U2293" s="1">
        <f>Table1[[#This Row],[PROFIT]]/Table1[[#This Row],[Volume]]</f>
        <v>99.683364839319466</v>
      </c>
      <c r="V2293" s="1">
        <f>ABS(Table1[[#This Row],[Discounts]])</f>
        <v>478.29</v>
      </c>
    </row>
    <row r="2294" spans="1:22" ht="21.75" customHeight="1" x14ac:dyDescent="0.3">
      <c r="A2294" s="1">
        <v>1120010</v>
      </c>
      <c r="B2294" s="1" t="s">
        <v>32</v>
      </c>
      <c r="C2294" s="1">
        <v>202410</v>
      </c>
      <c r="D2294" s="1" t="s">
        <v>22</v>
      </c>
      <c r="E2294" s="1" t="s">
        <v>17</v>
      </c>
      <c r="F2294" s="1" t="s">
        <v>18</v>
      </c>
      <c r="G2294" s="1" t="s">
        <v>42</v>
      </c>
      <c r="H2294" s="1" t="s">
        <v>20</v>
      </c>
      <c r="I2294" s="5">
        <v>97.3</v>
      </c>
      <c r="J2294" s="5">
        <v>46704</v>
      </c>
      <c r="K2294" s="5">
        <v>-3062.18</v>
      </c>
      <c r="L2294" s="5">
        <v>43641.82</v>
      </c>
      <c r="M2294" s="5">
        <v>-27094.560000000001</v>
      </c>
      <c r="N2294" s="5">
        <v>-1599.37</v>
      </c>
      <c r="O2294" s="5">
        <v>-739.25</v>
      </c>
      <c r="P2294" s="5">
        <f>Table1[[#This Row],[Net Sales]]+(Table1[[#This Row],[Cost of Goods Sold]]+Table1[[#This Row],[Distribution]]+Table1[[#This Row],[Warehousing]])</f>
        <v>14208.64</v>
      </c>
      <c r="Q2294" s="12">
        <f>Table1[[#This Row],[PROFIT]]/Table1[[#This Row],[Net Sales]]</f>
        <v>0.32557395635654057</v>
      </c>
      <c r="R2294" s="14">
        <f>ABS(Table1[[#This Row],[Distribution]])+ABS(Table1[[#This Row],[Warehousing]])</f>
        <v>2338.62</v>
      </c>
      <c r="S2294" s="12">
        <f>ABS(Table1[[#This Row],[Discounts]]/Table1[[#This Row],[Gross Sales]])</f>
        <v>6.5565690304898935E-2</v>
      </c>
      <c r="T2294" s="17">
        <f>Table1[[#This Row],[logistics cost]]/Table1[[#This Row],[Net Sales]]</f>
        <v>5.3586674432917779E-2</v>
      </c>
      <c r="U2294" s="1">
        <f>Table1[[#This Row],[PROFIT]]/Table1[[#This Row],[Volume]]</f>
        <v>146.02918807810894</v>
      </c>
      <c r="V2294" s="1">
        <f>ABS(Table1[[#This Row],[Discounts]])</f>
        <v>3062.18</v>
      </c>
    </row>
    <row r="2295" spans="1:22" ht="21.75" customHeight="1" x14ac:dyDescent="0.3">
      <c r="A2295" s="1">
        <v>1110020</v>
      </c>
      <c r="B2295" s="1" t="s">
        <v>41</v>
      </c>
      <c r="C2295" s="1">
        <v>202404</v>
      </c>
      <c r="D2295" s="1" t="s">
        <v>16</v>
      </c>
      <c r="E2295" s="1" t="s">
        <v>28</v>
      </c>
      <c r="F2295" s="1" t="s">
        <v>29</v>
      </c>
      <c r="G2295" s="1" t="s">
        <v>39</v>
      </c>
      <c r="H2295" s="1" t="s">
        <v>37</v>
      </c>
      <c r="I2295" s="5">
        <v>77</v>
      </c>
      <c r="J2295" s="5">
        <v>34650</v>
      </c>
      <c r="K2295" s="5">
        <v>-3920.21</v>
      </c>
      <c r="L2295" s="5">
        <v>30729.79</v>
      </c>
      <c r="M2295" s="5">
        <v>-19147.64</v>
      </c>
      <c r="N2295" s="5">
        <v>-732.86</v>
      </c>
      <c r="O2295" s="5">
        <v>-424.86</v>
      </c>
      <c r="P2295" s="5">
        <f>Table1[[#This Row],[Net Sales]]+(Table1[[#This Row],[Cost of Goods Sold]]+Table1[[#This Row],[Distribution]]+Table1[[#This Row],[Warehousing]])</f>
        <v>10424.43</v>
      </c>
      <c r="Q2295" s="12">
        <f>Table1[[#This Row],[PROFIT]]/Table1[[#This Row],[Net Sales]]</f>
        <v>0.33922880696548852</v>
      </c>
      <c r="R2295" s="14">
        <f>ABS(Table1[[#This Row],[Distribution]])+ABS(Table1[[#This Row],[Warehousing]])</f>
        <v>1157.72</v>
      </c>
      <c r="S2295" s="12">
        <f>ABS(Table1[[#This Row],[Discounts]]/Table1[[#This Row],[Gross Sales]])</f>
        <v>0.11313737373737374</v>
      </c>
      <c r="T2295" s="17">
        <f>Table1[[#This Row],[logistics cost]]/Table1[[#This Row],[Net Sales]]</f>
        <v>3.7674191720802518E-2</v>
      </c>
      <c r="U2295" s="1">
        <f>Table1[[#This Row],[PROFIT]]/Table1[[#This Row],[Volume]]</f>
        <v>135.38220779220779</v>
      </c>
      <c r="V2295" s="1">
        <f>ABS(Table1[[#This Row],[Discounts]])</f>
        <v>3920.21</v>
      </c>
    </row>
    <row r="2296" spans="1:22" ht="21.75" customHeight="1" x14ac:dyDescent="0.3">
      <c r="A2296" s="1">
        <v>1120020</v>
      </c>
      <c r="B2296" s="1" t="s">
        <v>21</v>
      </c>
      <c r="C2296" s="1">
        <v>202407</v>
      </c>
      <c r="D2296" s="1" t="s">
        <v>22</v>
      </c>
      <c r="E2296" s="1" t="s">
        <v>23</v>
      </c>
      <c r="F2296" s="1" t="s">
        <v>24</v>
      </c>
      <c r="G2296" s="1" t="s">
        <v>42</v>
      </c>
      <c r="H2296" s="1" t="s">
        <v>20</v>
      </c>
      <c r="I2296" s="5">
        <v>15.5</v>
      </c>
      <c r="J2296" s="5">
        <v>5890</v>
      </c>
      <c r="K2296" s="5">
        <v>-355.52</v>
      </c>
      <c r="L2296" s="5">
        <v>5534.48</v>
      </c>
      <c r="M2296" s="5">
        <v>-3612.74</v>
      </c>
      <c r="N2296" s="5">
        <v>-160.35</v>
      </c>
      <c r="O2296" s="5">
        <v>-91.47</v>
      </c>
      <c r="P2296" s="5">
        <f>Table1[[#This Row],[Net Sales]]+(Table1[[#This Row],[Cost of Goods Sold]]+Table1[[#This Row],[Distribution]]+Table1[[#This Row],[Warehousing]])</f>
        <v>1669.92</v>
      </c>
      <c r="Q2296" s="12">
        <f>Table1[[#This Row],[PROFIT]]/Table1[[#This Row],[Net Sales]]</f>
        <v>0.30173024385308106</v>
      </c>
      <c r="R2296" s="14">
        <f>ABS(Table1[[#This Row],[Distribution]])+ABS(Table1[[#This Row],[Warehousing]])</f>
        <v>251.82</v>
      </c>
      <c r="S2296" s="12">
        <f>ABS(Table1[[#This Row],[Discounts]]/Table1[[#This Row],[Gross Sales]])</f>
        <v>6.0359932088285224E-2</v>
      </c>
      <c r="T2296" s="17">
        <f>Table1[[#This Row],[logistics cost]]/Table1[[#This Row],[Net Sales]]</f>
        <v>4.550020959512005E-2</v>
      </c>
      <c r="U2296" s="1">
        <f>Table1[[#This Row],[PROFIT]]/Table1[[#This Row],[Volume]]</f>
        <v>107.73677419354838</v>
      </c>
      <c r="V2296" s="1">
        <f>ABS(Table1[[#This Row],[Discounts]])</f>
        <v>355.52</v>
      </c>
    </row>
    <row r="2297" spans="1:22" ht="21.75" customHeight="1" x14ac:dyDescent="0.3">
      <c r="A2297" s="1">
        <v>1110010</v>
      </c>
      <c r="B2297" s="1" t="s">
        <v>15</v>
      </c>
      <c r="C2297" s="1">
        <v>202402</v>
      </c>
      <c r="D2297" s="1" t="s">
        <v>16</v>
      </c>
      <c r="E2297" s="1" t="s">
        <v>17</v>
      </c>
      <c r="F2297" s="1" t="s">
        <v>18</v>
      </c>
      <c r="G2297" s="1" t="s">
        <v>36</v>
      </c>
      <c r="H2297" s="1" t="s">
        <v>37</v>
      </c>
      <c r="I2297" s="5">
        <v>198.6</v>
      </c>
      <c r="J2297" s="5">
        <v>83412</v>
      </c>
      <c r="K2297" s="5">
        <v>-9273.52</v>
      </c>
      <c r="L2297" s="5">
        <v>74138.48</v>
      </c>
      <c r="M2297" s="5">
        <v>-47017.64</v>
      </c>
      <c r="N2297" s="5">
        <v>-2807.27</v>
      </c>
      <c r="O2297" s="5">
        <v>-1048.4000000000001</v>
      </c>
      <c r="P2297" s="5">
        <f>Table1[[#This Row],[Net Sales]]+(Table1[[#This Row],[Cost of Goods Sold]]+Table1[[#This Row],[Distribution]]+Table1[[#This Row],[Warehousing]])</f>
        <v>23265.17</v>
      </c>
      <c r="Q2297" s="12">
        <f>Table1[[#This Row],[PROFIT]]/Table1[[#This Row],[Net Sales]]</f>
        <v>0.31380694613647325</v>
      </c>
      <c r="R2297" s="14">
        <f>ABS(Table1[[#This Row],[Distribution]])+ABS(Table1[[#This Row],[Warehousing]])</f>
        <v>3855.67</v>
      </c>
      <c r="S2297" s="12">
        <f>ABS(Table1[[#This Row],[Discounts]]/Table1[[#This Row],[Gross Sales]])</f>
        <v>0.11117728863952429</v>
      </c>
      <c r="T2297" s="17">
        <f>Table1[[#This Row],[logistics cost]]/Table1[[#This Row],[Net Sales]]</f>
        <v>5.2006326539200697E-2</v>
      </c>
      <c r="U2297" s="1">
        <f>Table1[[#This Row],[PROFIT]]/Table1[[#This Row],[Volume]]</f>
        <v>117.14587109768378</v>
      </c>
      <c r="V2297" s="1">
        <f>ABS(Table1[[#This Row],[Discounts]])</f>
        <v>9273.52</v>
      </c>
    </row>
    <row r="2298" spans="1:22" ht="21.75" customHeight="1" x14ac:dyDescent="0.3">
      <c r="A2298" s="1">
        <v>1110020</v>
      </c>
      <c r="B2298" s="1" t="s">
        <v>41</v>
      </c>
      <c r="C2298" s="1">
        <v>202407</v>
      </c>
      <c r="D2298" s="1" t="s">
        <v>16</v>
      </c>
      <c r="E2298" s="1" t="s">
        <v>28</v>
      </c>
      <c r="F2298" s="1" t="s">
        <v>29</v>
      </c>
      <c r="G2298" s="1" t="s">
        <v>19</v>
      </c>
      <c r="H2298" s="1" t="s">
        <v>20</v>
      </c>
      <c r="I2298" s="5">
        <v>55</v>
      </c>
      <c r="J2298" s="5">
        <v>24750</v>
      </c>
      <c r="K2298" s="5">
        <v>-1888.7</v>
      </c>
      <c r="L2298" s="5">
        <v>22861.3</v>
      </c>
      <c r="M2298" s="5">
        <v>-14216.77</v>
      </c>
      <c r="N2298" s="5">
        <v>-612.21</v>
      </c>
      <c r="O2298" s="5">
        <v>-337.39</v>
      </c>
      <c r="P2298" s="5">
        <f>Table1[[#This Row],[Net Sales]]+(Table1[[#This Row],[Cost of Goods Sold]]+Table1[[#This Row],[Distribution]]+Table1[[#This Row],[Warehousing]])</f>
        <v>7694.93</v>
      </c>
      <c r="Q2298" s="12">
        <f>Table1[[#This Row],[PROFIT]]/Table1[[#This Row],[Net Sales]]</f>
        <v>0.33659196983548617</v>
      </c>
      <c r="R2298" s="14">
        <f>ABS(Table1[[#This Row],[Distribution]])+ABS(Table1[[#This Row],[Warehousing]])</f>
        <v>949.6</v>
      </c>
      <c r="S2298" s="12">
        <f>ABS(Table1[[#This Row],[Discounts]]/Table1[[#This Row],[Gross Sales]])</f>
        <v>7.6311111111111107E-2</v>
      </c>
      <c r="T2298" s="17">
        <f>Table1[[#This Row],[logistics cost]]/Table1[[#This Row],[Net Sales]]</f>
        <v>4.1537445377122041E-2</v>
      </c>
      <c r="U2298" s="1">
        <f>Table1[[#This Row],[PROFIT]]/Table1[[#This Row],[Volume]]</f>
        <v>139.90781818181819</v>
      </c>
      <c r="V2298" s="1">
        <f>ABS(Table1[[#This Row],[Discounts]])</f>
        <v>1888.7</v>
      </c>
    </row>
    <row r="2299" spans="1:22" ht="21.75" customHeight="1" x14ac:dyDescent="0.3">
      <c r="A2299" s="1">
        <v>1120010</v>
      </c>
      <c r="B2299" s="1" t="s">
        <v>32</v>
      </c>
      <c r="C2299" s="1">
        <v>202404</v>
      </c>
      <c r="D2299" s="1" t="s">
        <v>22</v>
      </c>
      <c r="E2299" s="1" t="s">
        <v>17</v>
      </c>
      <c r="F2299" s="1" t="s">
        <v>18</v>
      </c>
      <c r="G2299" s="1" t="s">
        <v>25</v>
      </c>
      <c r="H2299" s="1" t="s">
        <v>20</v>
      </c>
      <c r="I2299" s="5">
        <v>64.400000000000006</v>
      </c>
      <c r="J2299" s="5">
        <v>30912</v>
      </c>
      <c r="K2299" s="5">
        <v>-1981.36</v>
      </c>
      <c r="L2299" s="5">
        <v>28930.639999999999</v>
      </c>
      <c r="M2299" s="5">
        <v>-19595.27</v>
      </c>
      <c r="N2299" s="5">
        <v>-904.42</v>
      </c>
      <c r="O2299" s="5">
        <v>-292.87</v>
      </c>
      <c r="P2299" s="5">
        <f>Table1[[#This Row],[Net Sales]]+(Table1[[#This Row],[Cost of Goods Sold]]+Table1[[#This Row],[Distribution]]+Table1[[#This Row],[Warehousing]])</f>
        <v>8138.0800000000017</v>
      </c>
      <c r="Q2299" s="12">
        <f>Table1[[#This Row],[PROFIT]]/Table1[[#This Row],[Net Sales]]</f>
        <v>0.2812962312620807</v>
      </c>
      <c r="R2299" s="14">
        <f>ABS(Table1[[#This Row],[Distribution]])+ABS(Table1[[#This Row],[Warehousing]])</f>
        <v>1197.29</v>
      </c>
      <c r="S2299" s="12">
        <f>ABS(Table1[[#This Row],[Discounts]]/Table1[[#This Row],[Gross Sales]])</f>
        <v>6.4096790890269151E-2</v>
      </c>
      <c r="T2299" s="17">
        <f>Table1[[#This Row],[logistics cost]]/Table1[[#This Row],[Net Sales]]</f>
        <v>4.1384843197385196E-2</v>
      </c>
      <c r="U2299" s="1">
        <f>Table1[[#This Row],[PROFIT]]/Table1[[#This Row],[Volume]]</f>
        <v>126.36770186335406</v>
      </c>
      <c r="V2299" s="1">
        <f>ABS(Table1[[#This Row],[Discounts]])</f>
        <v>1981.36</v>
      </c>
    </row>
    <row r="2300" spans="1:22" ht="21.75" customHeight="1" x14ac:dyDescent="0.3">
      <c r="A2300" s="1">
        <v>1120020</v>
      </c>
      <c r="B2300" s="1" t="s">
        <v>21</v>
      </c>
      <c r="C2300" s="1">
        <v>202403</v>
      </c>
      <c r="D2300" s="1" t="s">
        <v>22</v>
      </c>
      <c r="E2300" s="1" t="s">
        <v>23</v>
      </c>
      <c r="F2300" s="1" t="s">
        <v>24</v>
      </c>
      <c r="G2300" s="1" t="s">
        <v>39</v>
      </c>
      <c r="H2300" s="1" t="s">
        <v>37</v>
      </c>
      <c r="I2300" s="5">
        <v>97.4</v>
      </c>
      <c r="J2300" s="5">
        <v>37012</v>
      </c>
      <c r="K2300" s="5">
        <v>-4113.8</v>
      </c>
      <c r="L2300" s="5">
        <v>32898.199999999997</v>
      </c>
      <c r="M2300" s="5">
        <v>-21688.5</v>
      </c>
      <c r="N2300" s="5">
        <v>-770.91</v>
      </c>
      <c r="O2300" s="5">
        <v>-359.75</v>
      </c>
      <c r="P2300" s="5">
        <f>Table1[[#This Row],[Net Sales]]+(Table1[[#This Row],[Cost of Goods Sold]]+Table1[[#This Row],[Distribution]]+Table1[[#This Row],[Warehousing]])</f>
        <v>10079.039999999997</v>
      </c>
      <c r="Q2300" s="12">
        <f>Table1[[#This Row],[PROFIT]]/Table1[[#This Row],[Net Sales]]</f>
        <v>0.3063705613073055</v>
      </c>
      <c r="R2300" s="14">
        <f>ABS(Table1[[#This Row],[Distribution]])+ABS(Table1[[#This Row],[Warehousing]])</f>
        <v>1130.6599999999999</v>
      </c>
      <c r="S2300" s="12">
        <f>ABS(Table1[[#This Row],[Discounts]]/Table1[[#This Row],[Gross Sales]])</f>
        <v>0.11114773586944775</v>
      </c>
      <c r="T2300" s="17">
        <f>Table1[[#This Row],[logistics cost]]/Table1[[#This Row],[Net Sales]]</f>
        <v>3.4368445690037754E-2</v>
      </c>
      <c r="U2300" s="1">
        <f>Table1[[#This Row],[PROFIT]]/Table1[[#This Row],[Volume]]</f>
        <v>103.48090349075972</v>
      </c>
      <c r="V2300" s="1">
        <f>ABS(Table1[[#This Row],[Discounts]])</f>
        <v>4113.8</v>
      </c>
    </row>
    <row r="2301" spans="1:22" ht="21.75" customHeight="1" x14ac:dyDescent="0.3">
      <c r="A2301" s="1">
        <v>1110020</v>
      </c>
      <c r="B2301" s="1" t="s">
        <v>41</v>
      </c>
      <c r="C2301" s="1">
        <v>202402</v>
      </c>
      <c r="D2301" s="1" t="s">
        <v>16</v>
      </c>
      <c r="E2301" s="1" t="s">
        <v>28</v>
      </c>
      <c r="F2301" s="1" t="s">
        <v>29</v>
      </c>
      <c r="G2301" s="1" t="s">
        <v>43</v>
      </c>
      <c r="H2301" s="1" t="s">
        <v>31</v>
      </c>
      <c r="I2301" s="5">
        <v>91.8</v>
      </c>
      <c r="J2301" s="5">
        <v>41310</v>
      </c>
      <c r="K2301" s="5">
        <v>-1216.67</v>
      </c>
      <c r="L2301" s="5">
        <v>40093.33</v>
      </c>
      <c r="M2301" s="5">
        <v>-25039.66</v>
      </c>
      <c r="N2301" s="5">
        <v>-1114.47</v>
      </c>
      <c r="O2301" s="5">
        <v>-458.08</v>
      </c>
      <c r="P2301" s="5">
        <f>Table1[[#This Row],[Net Sales]]+(Table1[[#This Row],[Cost of Goods Sold]]+Table1[[#This Row],[Distribution]]+Table1[[#This Row],[Warehousing]])</f>
        <v>13481.119999999999</v>
      </c>
      <c r="Q2301" s="12">
        <f>Table1[[#This Row],[PROFIT]]/Table1[[#This Row],[Net Sales]]</f>
        <v>0.33624345994707844</v>
      </c>
      <c r="R2301" s="14">
        <f>ABS(Table1[[#This Row],[Distribution]])+ABS(Table1[[#This Row],[Warehousing]])</f>
        <v>1572.55</v>
      </c>
      <c r="S2301" s="12">
        <f>ABS(Table1[[#This Row],[Discounts]]/Table1[[#This Row],[Gross Sales]])</f>
        <v>2.9452190752844349E-2</v>
      </c>
      <c r="T2301" s="17">
        <f>Table1[[#This Row],[logistics cost]]/Table1[[#This Row],[Net Sales]]</f>
        <v>3.92222347208376E-2</v>
      </c>
      <c r="U2301" s="1">
        <f>Table1[[#This Row],[PROFIT]]/Table1[[#This Row],[Volume]]</f>
        <v>146.85315904139432</v>
      </c>
      <c r="V2301" s="1">
        <f>ABS(Table1[[#This Row],[Discounts]])</f>
        <v>1216.67</v>
      </c>
    </row>
    <row r="2302" spans="1:22" ht="21.75" customHeight="1" x14ac:dyDescent="0.3">
      <c r="A2302" s="1">
        <v>1110010</v>
      </c>
      <c r="B2302" s="1" t="s">
        <v>15</v>
      </c>
      <c r="C2302" s="1">
        <v>202411</v>
      </c>
      <c r="D2302" s="1" t="s">
        <v>16</v>
      </c>
      <c r="E2302" s="1" t="s">
        <v>17</v>
      </c>
      <c r="F2302" s="1" t="s">
        <v>18</v>
      </c>
      <c r="G2302" s="1" t="s">
        <v>19</v>
      </c>
      <c r="H2302" s="1" t="s">
        <v>20</v>
      </c>
      <c r="I2302" s="5">
        <v>105.7</v>
      </c>
      <c r="J2302" s="5">
        <v>44394</v>
      </c>
      <c r="K2302" s="5">
        <v>-3609.16</v>
      </c>
      <c r="L2302" s="5">
        <v>40784.839999999997</v>
      </c>
      <c r="M2302" s="5">
        <v>-25970.14</v>
      </c>
      <c r="N2302" s="5">
        <v>-1148.0999999999999</v>
      </c>
      <c r="O2302" s="5">
        <v>-453.48</v>
      </c>
      <c r="P2302" s="5">
        <f>Table1[[#This Row],[Net Sales]]+(Table1[[#This Row],[Cost of Goods Sold]]+Table1[[#This Row],[Distribution]]+Table1[[#This Row],[Warehousing]])</f>
        <v>13213.119999999999</v>
      </c>
      <c r="Q2302" s="12">
        <f>Table1[[#This Row],[PROFIT]]/Table1[[#This Row],[Net Sales]]</f>
        <v>0.32397135798497678</v>
      </c>
      <c r="R2302" s="14">
        <f>ABS(Table1[[#This Row],[Distribution]])+ABS(Table1[[#This Row],[Warehousing]])</f>
        <v>1601.58</v>
      </c>
      <c r="S2302" s="12">
        <f>ABS(Table1[[#This Row],[Discounts]]/Table1[[#This Row],[Gross Sales]])</f>
        <v>8.1298373654097394E-2</v>
      </c>
      <c r="T2302" s="17">
        <f>Table1[[#This Row],[logistics cost]]/Table1[[#This Row],[Net Sales]]</f>
        <v>3.9269002894212653E-2</v>
      </c>
      <c r="U2302" s="1">
        <f>Table1[[#This Row],[PROFIT]]/Table1[[#This Row],[Volume]]</f>
        <v>125.00586565752127</v>
      </c>
      <c r="V2302" s="1">
        <f>ABS(Table1[[#This Row],[Discounts]])</f>
        <v>3609.16</v>
      </c>
    </row>
    <row r="2303" spans="1:22" ht="21.75" customHeight="1" x14ac:dyDescent="0.3">
      <c r="A2303" s="1">
        <v>1120020</v>
      </c>
      <c r="B2303" s="1" t="s">
        <v>21</v>
      </c>
      <c r="C2303" s="1">
        <v>202506</v>
      </c>
      <c r="D2303" s="1" t="s">
        <v>22</v>
      </c>
      <c r="E2303" s="1" t="s">
        <v>23</v>
      </c>
      <c r="F2303" s="1" t="s">
        <v>24</v>
      </c>
      <c r="G2303" s="1" t="s">
        <v>38</v>
      </c>
      <c r="H2303" s="1" t="s">
        <v>20</v>
      </c>
      <c r="I2303" s="5">
        <v>98.9</v>
      </c>
      <c r="J2303" s="5">
        <v>37582</v>
      </c>
      <c r="K2303" s="5">
        <v>-3342.26</v>
      </c>
      <c r="L2303" s="5">
        <v>34239.74</v>
      </c>
      <c r="M2303" s="5">
        <v>-22202.34</v>
      </c>
      <c r="N2303" s="5">
        <v>-689.1</v>
      </c>
      <c r="O2303" s="5">
        <v>-430.34</v>
      </c>
      <c r="P2303" s="5">
        <f>Table1[[#This Row],[Net Sales]]+(Table1[[#This Row],[Cost of Goods Sold]]+Table1[[#This Row],[Distribution]]+Table1[[#This Row],[Warehousing]])</f>
        <v>10917.96</v>
      </c>
      <c r="Q2303" s="12">
        <f>Table1[[#This Row],[PROFIT]]/Table1[[#This Row],[Net Sales]]</f>
        <v>0.31886807551692858</v>
      </c>
      <c r="R2303" s="14">
        <f>ABS(Table1[[#This Row],[Distribution]])+ABS(Table1[[#This Row],[Warehousing]])</f>
        <v>1119.44</v>
      </c>
      <c r="S2303" s="12">
        <f>ABS(Table1[[#This Row],[Discounts]]/Table1[[#This Row],[Gross Sales]])</f>
        <v>8.8932467670693419E-2</v>
      </c>
      <c r="T2303" s="17">
        <f>Table1[[#This Row],[logistics cost]]/Table1[[#This Row],[Net Sales]]</f>
        <v>3.2694173495476313E-2</v>
      </c>
      <c r="U2303" s="1">
        <f>Table1[[#This Row],[PROFIT]]/Table1[[#This Row],[Volume]]</f>
        <v>110.39393326592516</v>
      </c>
      <c r="V2303" s="1">
        <f>ABS(Table1[[#This Row],[Discounts]])</f>
        <v>3342.26</v>
      </c>
    </row>
    <row r="2304" spans="1:22" ht="21.75" customHeight="1" x14ac:dyDescent="0.3">
      <c r="A2304" s="1">
        <v>1110020</v>
      </c>
      <c r="B2304" s="1" t="s">
        <v>41</v>
      </c>
      <c r="C2304" s="1">
        <v>202405</v>
      </c>
      <c r="D2304" s="1" t="s">
        <v>16</v>
      </c>
      <c r="E2304" s="1" t="s">
        <v>28</v>
      </c>
      <c r="F2304" s="1" t="s">
        <v>29</v>
      </c>
      <c r="G2304" s="1" t="s">
        <v>30</v>
      </c>
      <c r="H2304" s="1" t="s">
        <v>31</v>
      </c>
      <c r="I2304" s="5">
        <v>100.8</v>
      </c>
      <c r="J2304" s="5">
        <v>45360</v>
      </c>
      <c r="K2304" s="5">
        <v>-1596.29</v>
      </c>
      <c r="L2304" s="5">
        <v>43763.71</v>
      </c>
      <c r="M2304" s="5">
        <v>-27903.22</v>
      </c>
      <c r="N2304" s="5">
        <v>-1563.69</v>
      </c>
      <c r="O2304" s="5">
        <v>-832.56</v>
      </c>
      <c r="P2304" s="5">
        <f>Table1[[#This Row],[Net Sales]]+(Table1[[#This Row],[Cost of Goods Sold]]+Table1[[#This Row],[Distribution]]+Table1[[#This Row],[Warehousing]])</f>
        <v>13464.239999999998</v>
      </c>
      <c r="Q2304" s="12">
        <f>Table1[[#This Row],[PROFIT]]/Table1[[#This Row],[Net Sales]]</f>
        <v>0.30765764602681078</v>
      </c>
      <c r="R2304" s="14">
        <f>ABS(Table1[[#This Row],[Distribution]])+ABS(Table1[[#This Row],[Warehousing]])</f>
        <v>2396.25</v>
      </c>
      <c r="S2304" s="12">
        <f>ABS(Table1[[#This Row],[Discounts]]/Table1[[#This Row],[Gross Sales]])</f>
        <v>3.5191578483245146E-2</v>
      </c>
      <c r="T2304" s="17">
        <f>Table1[[#This Row],[logistics cost]]/Table1[[#This Row],[Net Sales]]</f>
        <v>5.4754270147572039E-2</v>
      </c>
      <c r="U2304" s="1">
        <f>Table1[[#This Row],[PROFIT]]/Table1[[#This Row],[Volume]]</f>
        <v>133.5738095238095</v>
      </c>
      <c r="V2304" s="1">
        <f>ABS(Table1[[#This Row],[Discounts]])</f>
        <v>1596.29</v>
      </c>
    </row>
    <row r="2305" spans="1:22" ht="21.75" customHeight="1" x14ac:dyDescent="0.3">
      <c r="A2305" s="1">
        <v>1110020</v>
      </c>
      <c r="B2305" s="1" t="s">
        <v>41</v>
      </c>
      <c r="C2305" s="1">
        <v>202403</v>
      </c>
      <c r="D2305" s="1" t="s">
        <v>16</v>
      </c>
      <c r="E2305" s="1" t="s">
        <v>28</v>
      </c>
      <c r="F2305" s="1" t="s">
        <v>29</v>
      </c>
      <c r="G2305" s="1" t="s">
        <v>33</v>
      </c>
      <c r="H2305" s="1" t="s">
        <v>34</v>
      </c>
      <c r="I2305" s="5">
        <v>212</v>
      </c>
      <c r="J2305" s="5">
        <v>95400</v>
      </c>
      <c r="K2305" s="5">
        <v>-6722.07</v>
      </c>
      <c r="L2305" s="5">
        <v>88677.93</v>
      </c>
      <c r="M2305" s="5">
        <v>-56801.7</v>
      </c>
      <c r="N2305" s="5">
        <v>-2154.3000000000002</v>
      </c>
      <c r="O2305" s="5">
        <v>-1407.95</v>
      </c>
      <c r="P2305" s="5">
        <f>Table1[[#This Row],[Net Sales]]+(Table1[[#This Row],[Cost of Goods Sold]]+Table1[[#This Row],[Distribution]]+Table1[[#This Row],[Warehousing]])</f>
        <v>28313.979999999996</v>
      </c>
      <c r="Q2305" s="12">
        <f>Table1[[#This Row],[PROFIT]]/Table1[[#This Row],[Net Sales]]</f>
        <v>0.31929004206570899</v>
      </c>
      <c r="R2305" s="14">
        <f>ABS(Table1[[#This Row],[Distribution]])+ABS(Table1[[#This Row],[Warehousing]])</f>
        <v>3562.25</v>
      </c>
      <c r="S2305" s="12">
        <f>ABS(Table1[[#This Row],[Discounts]]/Table1[[#This Row],[Gross Sales]])</f>
        <v>7.0461949685534583E-2</v>
      </c>
      <c r="T2305" s="17">
        <f>Table1[[#This Row],[logistics cost]]/Table1[[#This Row],[Net Sales]]</f>
        <v>4.0170648999136541E-2</v>
      </c>
      <c r="U2305" s="1">
        <f>Table1[[#This Row],[PROFIT]]/Table1[[#This Row],[Volume]]</f>
        <v>133.55650943396225</v>
      </c>
      <c r="V2305" s="1">
        <f>ABS(Table1[[#This Row],[Discounts]])</f>
        <v>6722.07</v>
      </c>
    </row>
    <row r="2306" spans="1:22" ht="21.75" customHeight="1" x14ac:dyDescent="0.3">
      <c r="A2306" s="1">
        <v>1110010</v>
      </c>
      <c r="B2306" s="1" t="s">
        <v>15</v>
      </c>
      <c r="C2306" s="1">
        <v>202507</v>
      </c>
      <c r="D2306" s="1" t="s">
        <v>16</v>
      </c>
      <c r="E2306" s="1" t="s">
        <v>17</v>
      </c>
      <c r="F2306" s="1" t="s">
        <v>18</v>
      </c>
      <c r="G2306" s="1" t="s">
        <v>36</v>
      </c>
      <c r="H2306" s="1" t="s">
        <v>37</v>
      </c>
      <c r="I2306" s="5">
        <v>117.9</v>
      </c>
      <c r="J2306" s="5">
        <v>49518</v>
      </c>
      <c r="K2306" s="5">
        <v>-5430.95</v>
      </c>
      <c r="L2306" s="5">
        <v>44087.05</v>
      </c>
      <c r="M2306" s="5">
        <v>-28513.95</v>
      </c>
      <c r="N2306" s="5">
        <v>-1624.67</v>
      </c>
      <c r="O2306" s="5">
        <v>-830.29</v>
      </c>
      <c r="P2306" s="5">
        <f>Table1[[#This Row],[Net Sales]]+(Table1[[#This Row],[Cost of Goods Sold]]+Table1[[#This Row],[Distribution]]+Table1[[#This Row],[Warehousing]])</f>
        <v>13118.14</v>
      </c>
      <c r="Q2306" s="12">
        <f>Table1[[#This Row],[PROFIT]]/Table1[[#This Row],[Net Sales]]</f>
        <v>0.2975508681120646</v>
      </c>
      <c r="R2306" s="14">
        <f>ABS(Table1[[#This Row],[Distribution]])+ABS(Table1[[#This Row],[Warehousing]])</f>
        <v>2454.96</v>
      </c>
      <c r="S2306" s="12">
        <f>ABS(Table1[[#This Row],[Discounts]]/Table1[[#This Row],[Gross Sales]])</f>
        <v>0.10967627933276788</v>
      </c>
      <c r="T2306" s="17">
        <f>Table1[[#This Row],[logistics cost]]/Table1[[#This Row],[Net Sales]]</f>
        <v>5.5684378972963716E-2</v>
      </c>
      <c r="U2306" s="1">
        <f>Table1[[#This Row],[PROFIT]]/Table1[[#This Row],[Volume]]</f>
        <v>111.26497031382526</v>
      </c>
      <c r="V2306" s="1">
        <f>ABS(Table1[[#This Row],[Discounts]])</f>
        <v>5430.95</v>
      </c>
    </row>
    <row r="2307" spans="1:22" ht="21.75" customHeight="1" x14ac:dyDescent="0.3">
      <c r="A2307" s="1">
        <v>1120020</v>
      </c>
      <c r="B2307" s="1" t="s">
        <v>21</v>
      </c>
      <c r="C2307" s="1">
        <v>202510</v>
      </c>
      <c r="D2307" s="1" t="s">
        <v>22</v>
      </c>
      <c r="E2307" s="1" t="s">
        <v>23</v>
      </c>
      <c r="F2307" s="1" t="s">
        <v>24</v>
      </c>
      <c r="G2307" s="1" t="s">
        <v>38</v>
      </c>
      <c r="H2307" s="1" t="s">
        <v>20</v>
      </c>
      <c r="I2307" s="5">
        <v>30.1</v>
      </c>
      <c r="J2307" s="5">
        <v>11438</v>
      </c>
      <c r="K2307" s="5">
        <v>-906.42</v>
      </c>
      <c r="L2307" s="5">
        <v>10531.58</v>
      </c>
      <c r="M2307" s="5">
        <v>-6752.72</v>
      </c>
      <c r="N2307" s="5">
        <v>-230.51</v>
      </c>
      <c r="O2307" s="5">
        <v>-202.52</v>
      </c>
      <c r="P2307" s="5">
        <f>Table1[[#This Row],[Net Sales]]+(Table1[[#This Row],[Cost of Goods Sold]]+Table1[[#This Row],[Distribution]]+Table1[[#This Row],[Warehousing]])</f>
        <v>3345.829999999999</v>
      </c>
      <c r="Q2307" s="12">
        <f>Table1[[#This Row],[PROFIT]]/Table1[[#This Row],[Net Sales]]</f>
        <v>0.31769497074513026</v>
      </c>
      <c r="R2307" s="14">
        <f>ABS(Table1[[#This Row],[Distribution]])+ABS(Table1[[#This Row],[Warehousing]])</f>
        <v>433.03</v>
      </c>
      <c r="S2307" s="12">
        <f>ABS(Table1[[#This Row],[Discounts]]/Table1[[#This Row],[Gross Sales]])</f>
        <v>7.9246371743311769E-2</v>
      </c>
      <c r="T2307" s="17">
        <f>Table1[[#This Row],[logistics cost]]/Table1[[#This Row],[Net Sales]]</f>
        <v>4.1117287244648949E-2</v>
      </c>
      <c r="U2307" s="1">
        <f>Table1[[#This Row],[PROFIT]]/Table1[[#This Row],[Volume]]</f>
        <v>111.15714285714282</v>
      </c>
      <c r="V2307" s="1">
        <f>ABS(Table1[[#This Row],[Discounts]])</f>
        <v>906.42</v>
      </c>
    </row>
    <row r="2308" spans="1:22" ht="21.75" customHeight="1" x14ac:dyDescent="0.3">
      <c r="A2308" s="1">
        <v>1120020</v>
      </c>
      <c r="B2308" s="1" t="s">
        <v>21</v>
      </c>
      <c r="C2308" s="1">
        <v>202509</v>
      </c>
      <c r="D2308" s="1" t="s">
        <v>22</v>
      </c>
      <c r="E2308" s="1" t="s">
        <v>23</v>
      </c>
      <c r="F2308" s="1" t="s">
        <v>24</v>
      </c>
      <c r="G2308" s="1" t="s">
        <v>30</v>
      </c>
      <c r="H2308" s="1" t="s">
        <v>31</v>
      </c>
      <c r="I2308" s="5">
        <v>61.2</v>
      </c>
      <c r="J2308" s="5">
        <v>23256</v>
      </c>
      <c r="K2308" s="5">
        <v>-845.75</v>
      </c>
      <c r="L2308" s="5">
        <v>22410.25</v>
      </c>
      <c r="M2308" s="5">
        <v>-14862.75</v>
      </c>
      <c r="N2308" s="5">
        <v>-459.01</v>
      </c>
      <c r="O2308" s="5">
        <v>-441.63</v>
      </c>
      <c r="P2308" s="5">
        <f>Table1[[#This Row],[Net Sales]]+(Table1[[#This Row],[Cost of Goods Sold]]+Table1[[#This Row],[Distribution]]+Table1[[#This Row],[Warehousing]])</f>
        <v>6646.8600000000006</v>
      </c>
      <c r="Q2308" s="12">
        <f>Table1[[#This Row],[PROFIT]]/Table1[[#This Row],[Net Sales]]</f>
        <v>0.29659910085786639</v>
      </c>
      <c r="R2308" s="14">
        <f>ABS(Table1[[#This Row],[Distribution]])+ABS(Table1[[#This Row],[Warehousing]])</f>
        <v>900.64</v>
      </c>
      <c r="S2308" s="12">
        <f>ABS(Table1[[#This Row],[Discounts]]/Table1[[#This Row],[Gross Sales]])</f>
        <v>3.6366959064327485E-2</v>
      </c>
      <c r="T2308" s="17">
        <f>Table1[[#This Row],[logistics cost]]/Table1[[#This Row],[Net Sales]]</f>
        <v>4.0188752914403006E-2</v>
      </c>
      <c r="U2308" s="1">
        <f>Table1[[#This Row],[PROFIT]]/Table1[[#This Row],[Volume]]</f>
        <v>108.60882352941177</v>
      </c>
      <c r="V2308" s="1">
        <f>ABS(Table1[[#This Row],[Discounts]])</f>
        <v>845.75</v>
      </c>
    </row>
    <row r="2309" spans="1:22" ht="21.75" customHeight="1" x14ac:dyDescent="0.3">
      <c r="A2309" s="1">
        <v>1110020</v>
      </c>
      <c r="B2309" s="1" t="s">
        <v>41</v>
      </c>
      <c r="C2309" s="1">
        <v>202511</v>
      </c>
      <c r="D2309" s="1" t="s">
        <v>16</v>
      </c>
      <c r="E2309" s="1" t="s">
        <v>28</v>
      </c>
      <c r="F2309" s="1" t="s">
        <v>29</v>
      </c>
      <c r="G2309" s="1" t="s">
        <v>40</v>
      </c>
      <c r="H2309" s="1" t="s">
        <v>34</v>
      </c>
      <c r="I2309" s="5">
        <v>139.80000000000001</v>
      </c>
      <c r="J2309" s="5">
        <v>62910</v>
      </c>
      <c r="K2309" s="5">
        <v>-5422.94</v>
      </c>
      <c r="L2309" s="5">
        <v>57487.06</v>
      </c>
      <c r="M2309" s="5">
        <v>-36028.11</v>
      </c>
      <c r="N2309" s="5">
        <v>-1192.3499999999999</v>
      </c>
      <c r="O2309" s="5">
        <v>-635.66999999999996</v>
      </c>
      <c r="P2309" s="5">
        <f>Table1[[#This Row],[Net Sales]]+(Table1[[#This Row],[Cost of Goods Sold]]+Table1[[#This Row],[Distribution]]+Table1[[#This Row],[Warehousing]])</f>
        <v>19630.93</v>
      </c>
      <c r="Q2309" s="12">
        <f>Table1[[#This Row],[PROFIT]]/Table1[[#This Row],[Net Sales]]</f>
        <v>0.34148432708160759</v>
      </c>
      <c r="R2309" s="14">
        <f>ABS(Table1[[#This Row],[Distribution]])+ABS(Table1[[#This Row],[Warehousing]])</f>
        <v>1828.02</v>
      </c>
      <c r="S2309" s="12">
        <f>ABS(Table1[[#This Row],[Discounts]]/Table1[[#This Row],[Gross Sales]])</f>
        <v>8.6201557780956922E-2</v>
      </c>
      <c r="T2309" s="17">
        <f>Table1[[#This Row],[logistics cost]]/Table1[[#This Row],[Net Sales]]</f>
        <v>3.1798808288334805E-2</v>
      </c>
      <c r="U2309" s="1">
        <f>Table1[[#This Row],[PROFIT]]/Table1[[#This Row],[Volume]]</f>
        <v>140.42153075822603</v>
      </c>
      <c r="V2309" s="1">
        <f>ABS(Table1[[#This Row],[Discounts]])</f>
        <v>5422.94</v>
      </c>
    </row>
    <row r="2310" spans="1:22" ht="21.75" customHeight="1" x14ac:dyDescent="0.3">
      <c r="A2310" s="1">
        <v>1130010</v>
      </c>
      <c r="B2310" s="1" t="s">
        <v>26</v>
      </c>
      <c r="C2310" s="1">
        <v>202506</v>
      </c>
      <c r="D2310" s="1" t="s">
        <v>27</v>
      </c>
      <c r="E2310" s="1" t="s">
        <v>28</v>
      </c>
      <c r="F2310" s="1" t="s">
        <v>29</v>
      </c>
      <c r="G2310" s="1" t="s">
        <v>19</v>
      </c>
      <c r="H2310" s="1" t="s">
        <v>20</v>
      </c>
      <c r="I2310" s="5">
        <v>74</v>
      </c>
      <c r="J2310" s="5">
        <v>26640</v>
      </c>
      <c r="K2310" s="5">
        <v>-2271</v>
      </c>
      <c r="L2310" s="5">
        <v>24369</v>
      </c>
      <c r="M2310" s="5">
        <v>-15358.41</v>
      </c>
      <c r="N2310" s="5">
        <v>-696.89</v>
      </c>
      <c r="O2310" s="5">
        <v>-458.34</v>
      </c>
      <c r="P2310" s="5">
        <f>Table1[[#This Row],[Net Sales]]+(Table1[[#This Row],[Cost of Goods Sold]]+Table1[[#This Row],[Distribution]]+Table1[[#This Row],[Warehousing]])</f>
        <v>7855.3600000000006</v>
      </c>
      <c r="Q2310" s="12">
        <f>Table1[[#This Row],[PROFIT]]/Table1[[#This Row],[Net Sales]]</f>
        <v>0.32235052730928643</v>
      </c>
      <c r="R2310" s="14">
        <f>ABS(Table1[[#This Row],[Distribution]])+ABS(Table1[[#This Row],[Warehousing]])</f>
        <v>1155.23</v>
      </c>
      <c r="S2310" s="12">
        <f>ABS(Table1[[#This Row],[Discounts]]/Table1[[#This Row],[Gross Sales]])</f>
        <v>8.5247747747747751E-2</v>
      </c>
      <c r="T2310" s="17">
        <f>Table1[[#This Row],[logistics cost]]/Table1[[#This Row],[Net Sales]]</f>
        <v>4.7405720382453116E-2</v>
      </c>
      <c r="U2310" s="1">
        <f>Table1[[#This Row],[PROFIT]]/Table1[[#This Row],[Volume]]</f>
        <v>106.15351351351352</v>
      </c>
      <c r="V2310" s="1">
        <f>ABS(Table1[[#This Row],[Discounts]])</f>
        <v>2271</v>
      </c>
    </row>
    <row r="2311" spans="1:22" ht="21.75" customHeight="1" x14ac:dyDescent="0.3">
      <c r="A2311" s="1">
        <v>1120010</v>
      </c>
      <c r="B2311" s="1" t="s">
        <v>32</v>
      </c>
      <c r="C2311" s="1">
        <v>202504</v>
      </c>
      <c r="D2311" s="1" t="s">
        <v>22</v>
      </c>
      <c r="E2311" s="1" t="s">
        <v>17</v>
      </c>
      <c r="F2311" s="1" t="s">
        <v>18</v>
      </c>
      <c r="G2311" s="1" t="s">
        <v>35</v>
      </c>
      <c r="H2311" s="1" t="s">
        <v>31</v>
      </c>
      <c r="I2311" s="5">
        <v>71.2</v>
      </c>
      <c r="J2311" s="5">
        <v>34176</v>
      </c>
      <c r="K2311" s="5">
        <v>-1224.3</v>
      </c>
      <c r="L2311" s="5">
        <v>32951.699999999997</v>
      </c>
      <c r="M2311" s="5">
        <v>-22225.86</v>
      </c>
      <c r="N2311" s="5">
        <v>-997.58</v>
      </c>
      <c r="O2311" s="5">
        <v>-468.34</v>
      </c>
      <c r="P2311" s="5">
        <f>Table1[[#This Row],[Net Sales]]+(Table1[[#This Row],[Cost of Goods Sold]]+Table1[[#This Row],[Distribution]]+Table1[[#This Row],[Warehousing]])</f>
        <v>9259.9199999999946</v>
      </c>
      <c r="Q2311" s="12">
        <f>Table1[[#This Row],[PROFIT]]/Table1[[#This Row],[Net Sales]]</f>
        <v>0.28101494004861649</v>
      </c>
      <c r="R2311" s="14">
        <f>ABS(Table1[[#This Row],[Distribution]])+ABS(Table1[[#This Row],[Warehousing]])</f>
        <v>1465.92</v>
      </c>
      <c r="S2311" s="12">
        <f>ABS(Table1[[#This Row],[Discounts]]/Table1[[#This Row],[Gross Sales]])</f>
        <v>3.5823384831460671E-2</v>
      </c>
      <c r="T2311" s="17">
        <f>Table1[[#This Row],[logistics cost]]/Table1[[#This Row],[Net Sales]]</f>
        <v>4.4486930871548362E-2</v>
      </c>
      <c r="U2311" s="1">
        <f>Table1[[#This Row],[PROFIT]]/Table1[[#This Row],[Volume]]</f>
        <v>130.05505617977519</v>
      </c>
      <c r="V2311" s="1">
        <f>ABS(Table1[[#This Row],[Discounts]])</f>
        <v>1224.3</v>
      </c>
    </row>
    <row r="2312" spans="1:22" ht="21.75" customHeight="1" x14ac:dyDescent="0.3">
      <c r="A2312" s="1">
        <v>1110020</v>
      </c>
      <c r="B2312" s="1" t="s">
        <v>41</v>
      </c>
      <c r="C2312" s="1">
        <v>202402</v>
      </c>
      <c r="D2312" s="1" t="s">
        <v>16</v>
      </c>
      <c r="E2312" s="1" t="s">
        <v>28</v>
      </c>
      <c r="F2312" s="1" t="s">
        <v>29</v>
      </c>
      <c r="G2312" s="1" t="s">
        <v>35</v>
      </c>
      <c r="H2312" s="1" t="s">
        <v>31</v>
      </c>
      <c r="I2312" s="5">
        <v>109.9</v>
      </c>
      <c r="J2312" s="5">
        <v>49455</v>
      </c>
      <c r="K2312" s="5">
        <v>-1483.85</v>
      </c>
      <c r="L2312" s="5">
        <v>47971.15</v>
      </c>
      <c r="M2312" s="5">
        <v>-30517.040000000001</v>
      </c>
      <c r="N2312" s="5">
        <v>-1397.1</v>
      </c>
      <c r="O2312" s="5">
        <v>-491.05</v>
      </c>
      <c r="P2312" s="5">
        <f>Table1[[#This Row],[Net Sales]]+(Table1[[#This Row],[Cost of Goods Sold]]+Table1[[#This Row],[Distribution]]+Table1[[#This Row],[Warehousing]])</f>
        <v>15565.960000000003</v>
      </c>
      <c r="Q2312" s="12">
        <f>Table1[[#This Row],[PROFIT]]/Table1[[#This Row],[Net Sales]]</f>
        <v>0.32448586285715481</v>
      </c>
      <c r="R2312" s="14">
        <f>ABS(Table1[[#This Row],[Distribution]])+ABS(Table1[[#This Row],[Warehousing]])</f>
        <v>1888.1499999999999</v>
      </c>
      <c r="S2312" s="12">
        <f>ABS(Table1[[#This Row],[Discounts]]/Table1[[#This Row],[Gross Sales]])</f>
        <v>3.0004044080477198E-2</v>
      </c>
      <c r="T2312" s="17">
        <f>Table1[[#This Row],[logistics cost]]/Table1[[#This Row],[Net Sales]]</f>
        <v>3.9360115402695156E-2</v>
      </c>
      <c r="U2312" s="1">
        <f>Table1[[#This Row],[PROFIT]]/Table1[[#This Row],[Volume]]</f>
        <v>141.63748862602367</v>
      </c>
      <c r="V2312" s="1">
        <f>ABS(Table1[[#This Row],[Discounts]])</f>
        <v>1483.85</v>
      </c>
    </row>
    <row r="2313" spans="1:22" ht="21.75" customHeight="1" x14ac:dyDescent="0.3">
      <c r="A2313" s="1">
        <v>1110020</v>
      </c>
      <c r="B2313" s="1" t="s">
        <v>41</v>
      </c>
      <c r="C2313" s="1">
        <v>202506</v>
      </c>
      <c r="D2313" s="1" t="s">
        <v>16</v>
      </c>
      <c r="E2313" s="1" t="s">
        <v>28</v>
      </c>
      <c r="F2313" s="1" t="s">
        <v>29</v>
      </c>
      <c r="G2313" s="1" t="s">
        <v>43</v>
      </c>
      <c r="H2313" s="1" t="s">
        <v>31</v>
      </c>
      <c r="I2313" s="5">
        <v>117.4</v>
      </c>
      <c r="J2313" s="5">
        <v>52830</v>
      </c>
      <c r="K2313" s="5">
        <v>-2088.6</v>
      </c>
      <c r="L2313" s="5">
        <v>50741.4</v>
      </c>
      <c r="M2313" s="5">
        <v>-31793.15</v>
      </c>
      <c r="N2313" s="5">
        <v>-1047.8399999999999</v>
      </c>
      <c r="O2313" s="5">
        <v>-655.36</v>
      </c>
      <c r="P2313" s="5">
        <f>Table1[[#This Row],[Net Sales]]+(Table1[[#This Row],[Cost of Goods Sold]]+Table1[[#This Row],[Distribution]]+Table1[[#This Row],[Warehousing]])</f>
        <v>17245.050000000003</v>
      </c>
      <c r="Q2313" s="12">
        <f>Table1[[#This Row],[PROFIT]]/Table1[[#This Row],[Net Sales]]</f>
        <v>0.33986153318591922</v>
      </c>
      <c r="R2313" s="14">
        <f>ABS(Table1[[#This Row],[Distribution]])+ABS(Table1[[#This Row],[Warehousing]])</f>
        <v>1703.1999999999998</v>
      </c>
      <c r="S2313" s="12">
        <f>ABS(Table1[[#This Row],[Discounts]]/Table1[[#This Row],[Gross Sales]])</f>
        <v>3.9534355479841E-2</v>
      </c>
      <c r="T2313" s="17">
        <f>Table1[[#This Row],[logistics cost]]/Table1[[#This Row],[Net Sales]]</f>
        <v>3.3566279211846732E-2</v>
      </c>
      <c r="U2313" s="1">
        <f>Table1[[#This Row],[PROFIT]]/Table1[[#This Row],[Volume]]</f>
        <v>146.89139693356049</v>
      </c>
      <c r="V2313" s="1">
        <f>ABS(Table1[[#This Row],[Discounts]])</f>
        <v>2088.6</v>
      </c>
    </row>
    <row r="2314" spans="1:22" ht="21.75" customHeight="1" x14ac:dyDescent="0.3">
      <c r="A2314" s="1">
        <v>1130010</v>
      </c>
      <c r="B2314" s="1" t="s">
        <v>26</v>
      </c>
      <c r="C2314" s="1">
        <v>202502</v>
      </c>
      <c r="D2314" s="1" t="s">
        <v>27</v>
      </c>
      <c r="E2314" s="1" t="s">
        <v>28</v>
      </c>
      <c r="F2314" s="1" t="s">
        <v>29</v>
      </c>
      <c r="G2314" s="1" t="s">
        <v>36</v>
      </c>
      <c r="H2314" s="1" t="s">
        <v>37</v>
      </c>
      <c r="I2314" s="5">
        <v>125.2</v>
      </c>
      <c r="J2314" s="5">
        <v>45072</v>
      </c>
      <c r="K2314" s="5">
        <v>-3696.54</v>
      </c>
      <c r="L2314" s="5">
        <v>41375.46</v>
      </c>
      <c r="M2314" s="5">
        <v>-27071.01</v>
      </c>
      <c r="N2314" s="5">
        <v>-1428.36</v>
      </c>
      <c r="O2314" s="5">
        <v>-632.66999999999996</v>
      </c>
      <c r="P2314" s="5">
        <f>Table1[[#This Row],[Net Sales]]+(Table1[[#This Row],[Cost of Goods Sold]]+Table1[[#This Row],[Distribution]]+Table1[[#This Row],[Warehousing]])</f>
        <v>12243.420000000002</v>
      </c>
      <c r="Q2314" s="12">
        <f>Table1[[#This Row],[PROFIT]]/Table1[[#This Row],[Net Sales]]</f>
        <v>0.29591018444266243</v>
      </c>
      <c r="R2314" s="14">
        <f>ABS(Table1[[#This Row],[Distribution]])+ABS(Table1[[#This Row],[Warehousing]])</f>
        <v>2061.0299999999997</v>
      </c>
      <c r="S2314" s="12">
        <f>ABS(Table1[[#This Row],[Discounts]]/Table1[[#This Row],[Gross Sales]])</f>
        <v>8.201411075612354E-2</v>
      </c>
      <c r="T2314" s="17">
        <f>Table1[[#This Row],[logistics cost]]/Table1[[#This Row],[Net Sales]]</f>
        <v>4.9812860086631057E-2</v>
      </c>
      <c r="U2314" s="1">
        <f>Table1[[#This Row],[PROFIT]]/Table1[[#This Row],[Volume]]</f>
        <v>97.790894568690106</v>
      </c>
      <c r="V2314" s="1">
        <f>ABS(Table1[[#This Row],[Discounts]])</f>
        <v>3696.54</v>
      </c>
    </row>
    <row r="2315" spans="1:22" ht="21.75" customHeight="1" x14ac:dyDescent="0.3">
      <c r="A2315" s="1">
        <v>1110020</v>
      </c>
      <c r="B2315" s="1" t="s">
        <v>41</v>
      </c>
      <c r="C2315" s="1">
        <v>202512</v>
      </c>
      <c r="D2315" s="1" t="s">
        <v>16</v>
      </c>
      <c r="E2315" s="1" t="s">
        <v>28</v>
      </c>
      <c r="F2315" s="1" t="s">
        <v>29</v>
      </c>
      <c r="G2315" s="1" t="s">
        <v>43</v>
      </c>
      <c r="H2315" s="1" t="s">
        <v>31</v>
      </c>
      <c r="I2315" s="5">
        <v>78.8</v>
      </c>
      <c r="J2315" s="5">
        <v>35460</v>
      </c>
      <c r="K2315" s="5">
        <v>-1300.3900000000001</v>
      </c>
      <c r="L2315" s="5">
        <v>34159.61</v>
      </c>
      <c r="M2315" s="5">
        <v>-22788.74</v>
      </c>
      <c r="N2315" s="5">
        <v>-1352.48</v>
      </c>
      <c r="O2315" s="5">
        <v>-436.77</v>
      </c>
      <c r="P2315" s="5">
        <f>Table1[[#This Row],[Net Sales]]+(Table1[[#This Row],[Cost of Goods Sold]]+Table1[[#This Row],[Distribution]]+Table1[[#This Row],[Warehousing]])</f>
        <v>9581.619999999999</v>
      </c>
      <c r="Q2315" s="12">
        <f>Table1[[#This Row],[PROFIT]]/Table1[[#This Row],[Net Sales]]</f>
        <v>0.28049559113818917</v>
      </c>
      <c r="R2315" s="14">
        <f>ABS(Table1[[#This Row],[Distribution]])+ABS(Table1[[#This Row],[Warehousing]])</f>
        <v>1789.25</v>
      </c>
      <c r="S2315" s="12">
        <f>ABS(Table1[[#This Row],[Discounts]]/Table1[[#This Row],[Gross Sales]])</f>
        <v>3.6672024816694869E-2</v>
      </c>
      <c r="T2315" s="17">
        <f>Table1[[#This Row],[logistics cost]]/Table1[[#This Row],[Net Sales]]</f>
        <v>5.2379110885633649E-2</v>
      </c>
      <c r="U2315" s="1">
        <f>Table1[[#This Row],[PROFIT]]/Table1[[#This Row],[Volume]]</f>
        <v>121.59416243654822</v>
      </c>
      <c r="V2315" s="1">
        <f>ABS(Table1[[#This Row],[Discounts]])</f>
        <v>1300.3900000000001</v>
      </c>
    </row>
    <row r="2316" spans="1:22" ht="21.75" customHeight="1" x14ac:dyDescent="0.3">
      <c r="A2316" s="1">
        <v>1120010</v>
      </c>
      <c r="B2316" s="1" t="s">
        <v>32</v>
      </c>
      <c r="C2316" s="1">
        <v>202503</v>
      </c>
      <c r="D2316" s="1" t="s">
        <v>22</v>
      </c>
      <c r="E2316" s="1" t="s">
        <v>17</v>
      </c>
      <c r="F2316" s="1" t="s">
        <v>18</v>
      </c>
      <c r="G2316" s="1" t="s">
        <v>35</v>
      </c>
      <c r="H2316" s="1" t="s">
        <v>31</v>
      </c>
      <c r="I2316" s="5">
        <v>113.9</v>
      </c>
      <c r="J2316" s="5">
        <v>54672</v>
      </c>
      <c r="K2316" s="5">
        <v>-1136.1600000000001</v>
      </c>
      <c r="L2316" s="5">
        <v>53535.839999999997</v>
      </c>
      <c r="M2316" s="5">
        <v>-33698.839999999997</v>
      </c>
      <c r="N2316" s="5">
        <v>-1310.56</v>
      </c>
      <c r="O2316" s="5">
        <v>-1052.23</v>
      </c>
      <c r="P2316" s="5">
        <f>Table1[[#This Row],[Net Sales]]+(Table1[[#This Row],[Cost of Goods Sold]]+Table1[[#This Row],[Distribution]]+Table1[[#This Row],[Warehousing]])</f>
        <v>17474.21</v>
      </c>
      <c r="Q2316" s="12">
        <f>Table1[[#This Row],[PROFIT]]/Table1[[#This Row],[Net Sales]]</f>
        <v>0.32640208876894433</v>
      </c>
      <c r="R2316" s="14">
        <f>ABS(Table1[[#This Row],[Distribution]])+ABS(Table1[[#This Row],[Warehousing]])</f>
        <v>2362.79</v>
      </c>
      <c r="S2316" s="12">
        <f>ABS(Table1[[#This Row],[Discounts]]/Table1[[#This Row],[Gross Sales]])</f>
        <v>2.0781387181738369E-2</v>
      </c>
      <c r="T2316" s="17">
        <f>Table1[[#This Row],[logistics cost]]/Table1[[#This Row],[Net Sales]]</f>
        <v>4.4134732919106155E-2</v>
      </c>
      <c r="U2316" s="1">
        <f>Table1[[#This Row],[PROFIT]]/Table1[[#This Row],[Volume]]</f>
        <v>153.41712028094818</v>
      </c>
      <c r="V2316" s="1">
        <f>ABS(Table1[[#This Row],[Discounts]])</f>
        <v>1136.1600000000001</v>
      </c>
    </row>
    <row r="2317" spans="1:22" ht="21.75" customHeight="1" x14ac:dyDescent="0.3">
      <c r="A2317" s="1">
        <v>1120020</v>
      </c>
      <c r="B2317" s="1" t="s">
        <v>21</v>
      </c>
      <c r="C2317" s="1">
        <v>202502</v>
      </c>
      <c r="D2317" s="1" t="s">
        <v>22</v>
      </c>
      <c r="E2317" s="1" t="s">
        <v>23</v>
      </c>
      <c r="F2317" s="1" t="s">
        <v>24</v>
      </c>
      <c r="G2317" s="1" t="s">
        <v>40</v>
      </c>
      <c r="H2317" s="1" t="s">
        <v>34</v>
      </c>
      <c r="I2317" s="5">
        <v>96.9</v>
      </c>
      <c r="J2317" s="5">
        <v>36822</v>
      </c>
      <c r="K2317" s="5">
        <v>-3366.73</v>
      </c>
      <c r="L2317" s="5">
        <v>33455.269999999997</v>
      </c>
      <c r="M2317" s="5">
        <v>-20761.8</v>
      </c>
      <c r="N2317" s="5">
        <v>-713.21</v>
      </c>
      <c r="O2317" s="5">
        <v>-390.26</v>
      </c>
      <c r="P2317" s="5">
        <f>Table1[[#This Row],[Net Sales]]+(Table1[[#This Row],[Cost of Goods Sold]]+Table1[[#This Row],[Distribution]]+Table1[[#This Row],[Warehousing]])</f>
        <v>11590</v>
      </c>
      <c r="Q2317" s="12">
        <f>Table1[[#This Row],[PROFIT]]/Table1[[#This Row],[Net Sales]]</f>
        <v>0.34643271448713464</v>
      </c>
      <c r="R2317" s="14">
        <f>ABS(Table1[[#This Row],[Distribution]])+ABS(Table1[[#This Row],[Warehousing]])</f>
        <v>1103.47</v>
      </c>
      <c r="S2317" s="12">
        <f>ABS(Table1[[#This Row],[Discounts]]/Table1[[#This Row],[Gross Sales]])</f>
        <v>9.1432567486828528E-2</v>
      </c>
      <c r="T2317" s="17">
        <f>Table1[[#This Row],[logistics cost]]/Table1[[#This Row],[Net Sales]]</f>
        <v>3.2983443266187962E-2</v>
      </c>
      <c r="U2317" s="1">
        <f>Table1[[#This Row],[PROFIT]]/Table1[[#This Row],[Volume]]</f>
        <v>119.60784313725489</v>
      </c>
      <c r="V2317" s="1">
        <f>ABS(Table1[[#This Row],[Discounts]])</f>
        <v>3366.73</v>
      </c>
    </row>
    <row r="2318" spans="1:22" ht="21.75" customHeight="1" x14ac:dyDescent="0.3">
      <c r="A2318" s="1">
        <v>1120020</v>
      </c>
      <c r="B2318" s="1" t="s">
        <v>21</v>
      </c>
      <c r="C2318" s="1">
        <v>202412</v>
      </c>
      <c r="D2318" s="1" t="s">
        <v>22</v>
      </c>
      <c r="E2318" s="1" t="s">
        <v>23</v>
      </c>
      <c r="F2318" s="1" t="s">
        <v>24</v>
      </c>
      <c r="G2318" s="1" t="s">
        <v>36</v>
      </c>
      <c r="H2318" s="1" t="s">
        <v>37</v>
      </c>
      <c r="I2318" s="5">
        <v>275.7</v>
      </c>
      <c r="J2318" s="5">
        <v>104766</v>
      </c>
      <c r="K2318" s="5">
        <v>-8387.52</v>
      </c>
      <c r="L2318" s="5">
        <v>96378.48</v>
      </c>
      <c r="M2318" s="5">
        <v>-60958.26</v>
      </c>
      <c r="N2318" s="5">
        <v>-2347.4</v>
      </c>
      <c r="O2318" s="5">
        <v>-1022.54</v>
      </c>
      <c r="P2318" s="5">
        <f>Table1[[#This Row],[Net Sales]]+(Table1[[#This Row],[Cost of Goods Sold]]+Table1[[#This Row],[Distribution]]+Table1[[#This Row],[Warehousing]])</f>
        <v>32050.279999999992</v>
      </c>
      <c r="Q2318" s="12">
        <f>Table1[[#This Row],[PROFIT]]/Table1[[#This Row],[Net Sales]]</f>
        <v>0.33254602064693273</v>
      </c>
      <c r="R2318" s="14">
        <f>ABS(Table1[[#This Row],[Distribution]])+ABS(Table1[[#This Row],[Warehousing]])</f>
        <v>3369.94</v>
      </c>
      <c r="S2318" s="12">
        <f>ABS(Table1[[#This Row],[Discounts]]/Table1[[#This Row],[Gross Sales]])</f>
        <v>8.0059561308057955E-2</v>
      </c>
      <c r="T2318" s="17">
        <f>Table1[[#This Row],[logistics cost]]/Table1[[#This Row],[Net Sales]]</f>
        <v>3.4965689436064984E-2</v>
      </c>
      <c r="U2318" s="1">
        <f>Table1[[#This Row],[PROFIT]]/Table1[[#This Row],[Volume]]</f>
        <v>116.25056220529558</v>
      </c>
      <c r="V2318" s="1">
        <f>ABS(Table1[[#This Row],[Discounts]])</f>
        <v>8387.52</v>
      </c>
    </row>
    <row r="2319" spans="1:22" ht="21.75" customHeight="1" x14ac:dyDescent="0.3">
      <c r="A2319" s="1">
        <v>1110010</v>
      </c>
      <c r="B2319" s="1" t="s">
        <v>15</v>
      </c>
      <c r="C2319" s="1">
        <v>202410</v>
      </c>
      <c r="D2319" s="1" t="s">
        <v>16</v>
      </c>
      <c r="E2319" s="1" t="s">
        <v>17</v>
      </c>
      <c r="F2319" s="1" t="s">
        <v>18</v>
      </c>
      <c r="G2319" s="1" t="s">
        <v>30</v>
      </c>
      <c r="H2319" s="1" t="s">
        <v>31</v>
      </c>
      <c r="I2319" s="5">
        <v>91.8</v>
      </c>
      <c r="J2319" s="5">
        <v>38556</v>
      </c>
      <c r="K2319" s="5">
        <v>-1537.66</v>
      </c>
      <c r="L2319" s="5">
        <v>37018.339999999997</v>
      </c>
      <c r="M2319" s="5">
        <v>-23958.5</v>
      </c>
      <c r="N2319" s="5">
        <v>-1179.95</v>
      </c>
      <c r="O2319" s="5">
        <v>-596.79999999999995</v>
      </c>
      <c r="P2319" s="5">
        <f>Table1[[#This Row],[Net Sales]]+(Table1[[#This Row],[Cost of Goods Sold]]+Table1[[#This Row],[Distribution]]+Table1[[#This Row],[Warehousing]])</f>
        <v>11283.089999999997</v>
      </c>
      <c r="Q2319" s="12">
        <f>Table1[[#This Row],[PROFIT]]/Table1[[#This Row],[Net Sales]]</f>
        <v>0.30479729777186115</v>
      </c>
      <c r="R2319" s="14">
        <f>ABS(Table1[[#This Row],[Distribution]])+ABS(Table1[[#This Row],[Warehousing]])</f>
        <v>1776.75</v>
      </c>
      <c r="S2319" s="12">
        <f>ABS(Table1[[#This Row],[Discounts]]/Table1[[#This Row],[Gross Sales]])</f>
        <v>3.9881211743956847E-2</v>
      </c>
      <c r="T2319" s="17">
        <f>Table1[[#This Row],[logistics cost]]/Table1[[#This Row],[Net Sales]]</f>
        <v>4.7996479582823007E-2</v>
      </c>
      <c r="U2319" s="1">
        <f>Table1[[#This Row],[PROFIT]]/Table1[[#This Row],[Volume]]</f>
        <v>122.90947712418297</v>
      </c>
      <c r="V2319" s="1">
        <f>ABS(Table1[[#This Row],[Discounts]])</f>
        <v>1537.66</v>
      </c>
    </row>
    <row r="2320" spans="1:22" ht="21.75" customHeight="1" x14ac:dyDescent="0.3">
      <c r="A2320" s="1">
        <v>1110010</v>
      </c>
      <c r="B2320" s="1" t="s">
        <v>15</v>
      </c>
      <c r="C2320" s="1">
        <v>202409</v>
      </c>
      <c r="D2320" s="1" t="s">
        <v>16</v>
      </c>
      <c r="E2320" s="1" t="s">
        <v>17</v>
      </c>
      <c r="F2320" s="1" t="s">
        <v>18</v>
      </c>
      <c r="G2320" s="1" t="s">
        <v>25</v>
      </c>
      <c r="H2320" s="1" t="s">
        <v>20</v>
      </c>
      <c r="I2320" s="5">
        <v>23.1</v>
      </c>
      <c r="J2320" s="5">
        <v>9702</v>
      </c>
      <c r="K2320" s="5">
        <v>-814.48</v>
      </c>
      <c r="L2320" s="5">
        <v>8887.52</v>
      </c>
      <c r="M2320" s="5">
        <v>-5522.6</v>
      </c>
      <c r="N2320" s="5">
        <v>-347.49</v>
      </c>
      <c r="O2320" s="5">
        <v>-164.45</v>
      </c>
      <c r="P2320" s="5">
        <f>Table1[[#This Row],[Net Sales]]+(Table1[[#This Row],[Cost of Goods Sold]]+Table1[[#This Row],[Distribution]]+Table1[[#This Row],[Warehousing]])</f>
        <v>2852.9800000000005</v>
      </c>
      <c r="Q2320" s="12">
        <f>Table1[[#This Row],[PROFIT]]/Table1[[#This Row],[Net Sales]]</f>
        <v>0.32100968549156572</v>
      </c>
      <c r="R2320" s="14">
        <f>ABS(Table1[[#This Row],[Distribution]])+ABS(Table1[[#This Row],[Warehousing]])</f>
        <v>511.94</v>
      </c>
      <c r="S2320" s="12">
        <f>ABS(Table1[[#This Row],[Discounts]]/Table1[[#This Row],[Gross Sales]])</f>
        <v>8.394970109255824E-2</v>
      </c>
      <c r="T2320" s="17">
        <f>Table1[[#This Row],[logistics cost]]/Table1[[#This Row],[Net Sales]]</f>
        <v>5.7602120726591891E-2</v>
      </c>
      <c r="U2320" s="1">
        <f>Table1[[#This Row],[PROFIT]]/Table1[[#This Row],[Volume]]</f>
        <v>123.50562770562772</v>
      </c>
      <c r="V2320" s="1">
        <f>ABS(Table1[[#This Row],[Discounts]])</f>
        <v>814.48</v>
      </c>
    </row>
    <row r="2321" spans="1:22" ht="21.75" customHeight="1" x14ac:dyDescent="0.3">
      <c r="A2321" s="1">
        <v>1120020</v>
      </c>
      <c r="B2321" s="1" t="s">
        <v>21</v>
      </c>
      <c r="C2321" s="1">
        <v>202405</v>
      </c>
      <c r="D2321" s="1" t="s">
        <v>22</v>
      </c>
      <c r="E2321" s="1" t="s">
        <v>23</v>
      </c>
      <c r="F2321" s="1" t="s">
        <v>24</v>
      </c>
      <c r="G2321" s="1" t="s">
        <v>36</v>
      </c>
      <c r="H2321" s="1" t="s">
        <v>37</v>
      </c>
      <c r="I2321" s="5">
        <v>221.4</v>
      </c>
      <c r="J2321" s="5">
        <v>84132</v>
      </c>
      <c r="K2321" s="5">
        <v>-7408.8</v>
      </c>
      <c r="L2321" s="5">
        <v>76723.199999999997</v>
      </c>
      <c r="M2321" s="5">
        <v>-49670.97</v>
      </c>
      <c r="N2321" s="5">
        <v>-2810.63</v>
      </c>
      <c r="O2321" s="5">
        <v>-1283.77</v>
      </c>
      <c r="P2321" s="5">
        <f>Table1[[#This Row],[Net Sales]]+(Table1[[#This Row],[Cost of Goods Sold]]+Table1[[#This Row],[Distribution]]+Table1[[#This Row],[Warehousing]])</f>
        <v>22957.83</v>
      </c>
      <c r="Q2321" s="12">
        <f>Table1[[#This Row],[PROFIT]]/Table1[[#This Row],[Net Sales]]</f>
        <v>0.29922930743243248</v>
      </c>
      <c r="R2321" s="14">
        <f>ABS(Table1[[#This Row],[Distribution]])+ABS(Table1[[#This Row],[Warehousing]])</f>
        <v>4094.4</v>
      </c>
      <c r="S2321" s="12">
        <f>ABS(Table1[[#This Row],[Discounts]]/Table1[[#This Row],[Gross Sales]])</f>
        <v>8.8061617458279853E-2</v>
      </c>
      <c r="T2321" s="17">
        <f>Table1[[#This Row],[logistics cost]]/Table1[[#This Row],[Net Sales]]</f>
        <v>5.336586586586587E-2</v>
      </c>
      <c r="U2321" s="1">
        <f>Table1[[#This Row],[PROFIT]]/Table1[[#This Row],[Volume]]</f>
        <v>103.6939024390244</v>
      </c>
      <c r="V2321" s="1">
        <f>ABS(Table1[[#This Row],[Discounts]])</f>
        <v>7408.8</v>
      </c>
    </row>
    <row r="2322" spans="1:22" ht="21.75" customHeight="1" x14ac:dyDescent="0.3">
      <c r="A2322" s="1">
        <v>1130010</v>
      </c>
      <c r="B2322" s="1" t="s">
        <v>26</v>
      </c>
      <c r="C2322" s="1">
        <v>202511</v>
      </c>
      <c r="D2322" s="1" t="s">
        <v>27</v>
      </c>
      <c r="E2322" s="1" t="s">
        <v>28</v>
      </c>
      <c r="F2322" s="1" t="s">
        <v>29</v>
      </c>
      <c r="G2322" s="1" t="s">
        <v>43</v>
      </c>
      <c r="H2322" s="1" t="s">
        <v>31</v>
      </c>
      <c r="I2322" s="5">
        <v>78</v>
      </c>
      <c r="J2322" s="5">
        <v>28080</v>
      </c>
      <c r="K2322" s="5">
        <v>-779.62</v>
      </c>
      <c r="L2322" s="5">
        <v>27300.38</v>
      </c>
      <c r="M2322" s="5">
        <v>-17813.68</v>
      </c>
      <c r="N2322" s="5">
        <v>-946.26</v>
      </c>
      <c r="O2322" s="5">
        <v>-354.96</v>
      </c>
      <c r="P2322" s="5">
        <f>Table1[[#This Row],[Net Sales]]+(Table1[[#This Row],[Cost of Goods Sold]]+Table1[[#This Row],[Distribution]]+Table1[[#This Row],[Warehousing]])</f>
        <v>8185.4800000000032</v>
      </c>
      <c r="Q2322" s="12">
        <f>Table1[[#This Row],[PROFIT]]/Table1[[#This Row],[Net Sales]]</f>
        <v>0.29983025877295494</v>
      </c>
      <c r="R2322" s="14">
        <f>ABS(Table1[[#This Row],[Distribution]])+ABS(Table1[[#This Row],[Warehousing]])</f>
        <v>1301.22</v>
      </c>
      <c r="S2322" s="12">
        <f>ABS(Table1[[#This Row],[Discounts]]/Table1[[#This Row],[Gross Sales]])</f>
        <v>2.7764245014245015E-2</v>
      </c>
      <c r="T2322" s="17">
        <f>Table1[[#This Row],[logistics cost]]/Table1[[#This Row],[Net Sales]]</f>
        <v>4.7663072821696989E-2</v>
      </c>
      <c r="U2322" s="1">
        <f>Table1[[#This Row],[PROFIT]]/Table1[[#This Row],[Volume]]</f>
        <v>104.94205128205132</v>
      </c>
      <c r="V2322" s="1">
        <f>ABS(Table1[[#This Row],[Discounts]])</f>
        <v>779.62</v>
      </c>
    </row>
    <row r="2323" spans="1:22" ht="21.75" customHeight="1" x14ac:dyDescent="0.3">
      <c r="A2323" s="1">
        <v>1110010</v>
      </c>
      <c r="B2323" s="1" t="s">
        <v>15</v>
      </c>
      <c r="C2323" s="1">
        <v>202409</v>
      </c>
      <c r="D2323" s="1" t="s">
        <v>16</v>
      </c>
      <c r="E2323" s="1" t="s">
        <v>17</v>
      </c>
      <c r="F2323" s="1" t="s">
        <v>18</v>
      </c>
      <c r="G2323" s="1" t="s">
        <v>35</v>
      </c>
      <c r="H2323" s="1" t="s">
        <v>31</v>
      </c>
      <c r="I2323" s="5">
        <v>52.7</v>
      </c>
      <c r="J2323" s="5">
        <v>22134</v>
      </c>
      <c r="K2323" s="5">
        <v>-460.67</v>
      </c>
      <c r="L2323" s="5">
        <v>21673.33</v>
      </c>
      <c r="M2323" s="5">
        <v>-13467.45</v>
      </c>
      <c r="N2323" s="5">
        <v>-692.13</v>
      </c>
      <c r="O2323" s="5">
        <v>-399.04</v>
      </c>
      <c r="P2323" s="5">
        <f>Table1[[#This Row],[Net Sales]]+(Table1[[#This Row],[Cost of Goods Sold]]+Table1[[#This Row],[Distribution]]+Table1[[#This Row],[Warehousing]])</f>
        <v>7114.7100000000009</v>
      </c>
      <c r="Q2323" s="12">
        <f>Table1[[#This Row],[PROFIT]]/Table1[[#This Row],[Net Sales]]</f>
        <v>0.32827027503387807</v>
      </c>
      <c r="R2323" s="14">
        <f>ABS(Table1[[#This Row],[Distribution]])+ABS(Table1[[#This Row],[Warehousing]])</f>
        <v>1091.17</v>
      </c>
      <c r="S2323" s="12">
        <f>ABS(Table1[[#This Row],[Discounts]]/Table1[[#This Row],[Gross Sales]])</f>
        <v>2.0812776723592663E-2</v>
      </c>
      <c r="T2323" s="17">
        <f>Table1[[#This Row],[logistics cost]]/Table1[[#This Row],[Net Sales]]</f>
        <v>5.0346208912059195E-2</v>
      </c>
      <c r="U2323" s="1">
        <f>Table1[[#This Row],[PROFIT]]/Table1[[#This Row],[Volume]]</f>
        <v>135.00398481973437</v>
      </c>
      <c r="V2323" s="1">
        <f>ABS(Table1[[#This Row],[Discounts]])</f>
        <v>460.67</v>
      </c>
    </row>
    <row r="2324" spans="1:22" ht="21.75" customHeight="1" x14ac:dyDescent="0.3">
      <c r="A2324" s="1">
        <v>1130010</v>
      </c>
      <c r="B2324" s="1" t="s">
        <v>26</v>
      </c>
      <c r="C2324" s="1">
        <v>202408</v>
      </c>
      <c r="D2324" s="1" t="s">
        <v>27</v>
      </c>
      <c r="E2324" s="1" t="s">
        <v>28</v>
      </c>
      <c r="F2324" s="1" t="s">
        <v>29</v>
      </c>
      <c r="G2324" s="1" t="s">
        <v>33</v>
      </c>
      <c r="H2324" s="1" t="s">
        <v>34</v>
      </c>
      <c r="I2324" s="5">
        <v>158.6</v>
      </c>
      <c r="J2324" s="5">
        <v>57096</v>
      </c>
      <c r="K2324" s="5">
        <v>-5521.73</v>
      </c>
      <c r="L2324" s="5">
        <v>51574.27</v>
      </c>
      <c r="M2324" s="5">
        <v>-34213.379999999997</v>
      </c>
      <c r="N2324" s="5">
        <v>-1283.5</v>
      </c>
      <c r="O2324" s="5">
        <v>-745.59</v>
      </c>
      <c r="P2324" s="5">
        <f>Table1[[#This Row],[Net Sales]]+(Table1[[#This Row],[Cost of Goods Sold]]+Table1[[#This Row],[Distribution]]+Table1[[#This Row],[Warehousing]])</f>
        <v>15331.800000000003</v>
      </c>
      <c r="Q2324" s="12">
        <f>Table1[[#This Row],[PROFIT]]/Table1[[#This Row],[Net Sales]]</f>
        <v>0.29727614176603961</v>
      </c>
      <c r="R2324" s="14">
        <f>ABS(Table1[[#This Row],[Distribution]])+ABS(Table1[[#This Row],[Warehousing]])</f>
        <v>2029.0900000000001</v>
      </c>
      <c r="S2324" s="12">
        <f>ABS(Table1[[#This Row],[Discounts]]/Table1[[#This Row],[Gross Sales]])</f>
        <v>9.6709576853019466E-2</v>
      </c>
      <c r="T2324" s="17">
        <f>Table1[[#This Row],[logistics cost]]/Table1[[#This Row],[Net Sales]]</f>
        <v>3.9343067773911299E-2</v>
      </c>
      <c r="U2324" s="1">
        <f>Table1[[#This Row],[PROFIT]]/Table1[[#This Row],[Volume]]</f>
        <v>96.669609079445166</v>
      </c>
      <c r="V2324" s="1">
        <f>ABS(Table1[[#This Row],[Discounts]])</f>
        <v>5521.73</v>
      </c>
    </row>
    <row r="2325" spans="1:22" ht="21.75" customHeight="1" x14ac:dyDescent="0.3">
      <c r="A2325" s="1">
        <v>1110010</v>
      </c>
      <c r="B2325" s="1" t="s">
        <v>15</v>
      </c>
      <c r="C2325" s="1">
        <v>202403</v>
      </c>
      <c r="D2325" s="1" t="s">
        <v>16</v>
      </c>
      <c r="E2325" s="1" t="s">
        <v>17</v>
      </c>
      <c r="F2325" s="1" t="s">
        <v>18</v>
      </c>
      <c r="G2325" s="1" t="s">
        <v>19</v>
      </c>
      <c r="H2325" s="1" t="s">
        <v>20</v>
      </c>
      <c r="I2325" s="5">
        <v>82.8</v>
      </c>
      <c r="J2325" s="5">
        <v>34776</v>
      </c>
      <c r="K2325" s="5">
        <v>-2665.89</v>
      </c>
      <c r="L2325" s="5">
        <v>32110.11</v>
      </c>
      <c r="M2325" s="5">
        <v>-20619.919999999998</v>
      </c>
      <c r="N2325" s="5">
        <v>-808.62</v>
      </c>
      <c r="O2325" s="5">
        <v>-482.05</v>
      </c>
      <c r="P2325" s="5">
        <f>Table1[[#This Row],[Net Sales]]+(Table1[[#This Row],[Cost of Goods Sold]]+Table1[[#This Row],[Distribution]]+Table1[[#This Row],[Warehousing]])</f>
        <v>10199.520000000004</v>
      </c>
      <c r="Q2325" s="12">
        <f>Table1[[#This Row],[PROFIT]]/Table1[[#This Row],[Net Sales]]</f>
        <v>0.31764201368354089</v>
      </c>
      <c r="R2325" s="14">
        <f>ABS(Table1[[#This Row],[Distribution]])+ABS(Table1[[#This Row],[Warehousing]])</f>
        <v>1290.67</v>
      </c>
      <c r="S2325" s="12">
        <f>ABS(Table1[[#This Row],[Discounts]]/Table1[[#This Row],[Gross Sales]])</f>
        <v>7.6658902691511377E-2</v>
      </c>
      <c r="T2325" s="17">
        <f>Table1[[#This Row],[logistics cost]]/Table1[[#This Row],[Net Sales]]</f>
        <v>4.0195128574769756E-2</v>
      </c>
      <c r="U2325" s="1">
        <f>Table1[[#This Row],[PROFIT]]/Table1[[#This Row],[Volume]]</f>
        <v>123.18260869565222</v>
      </c>
      <c r="V2325" s="1">
        <f>ABS(Table1[[#This Row],[Discounts]])</f>
        <v>2665.89</v>
      </c>
    </row>
    <row r="2326" spans="1:22" ht="21.75" customHeight="1" x14ac:dyDescent="0.3">
      <c r="A2326" s="1">
        <v>1130010</v>
      </c>
      <c r="B2326" s="1" t="s">
        <v>26</v>
      </c>
      <c r="C2326" s="1">
        <v>202401</v>
      </c>
      <c r="D2326" s="1" t="s">
        <v>27</v>
      </c>
      <c r="E2326" s="1" t="s">
        <v>28</v>
      </c>
      <c r="F2326" s="1" t="s">
        <v>29</v>
      </c>
      <c r="G2326" s="1" t="s">
        <v>33</v>
      </c>
      <c r="H2326" s="1" t="s">
        <v>34</v>
      </c>
      <c r="I2326" s="5">
        <v>97.3</v>
      </c>
      <c r="J2326" s="5">
        <v>35028</v>
      </c>
      <c r="K2326" s="5">
        <v>-2724.94</v>
      </c>
      <c r="L2326" s="5">
        <v>32303.06</v>
      </c>
      <c r="M2326" s="5">
        <v>-21671.21</v>
      </c>
      <c r="N2326" s="5">
        <v>-653.84</v>
      </c>
      <c r="O2326" s="5">
        <v>-440.3</v>
      </c>
      <c r="P2326" s="5">
        <f>Table1[[#This Row],[Net Sales]]+(Table1[[#This Row],[Cost of Goods Sold]]+Table1[[#This Row],[Distribution]]+Table1[[#This Row],[Warehousing]])</f>
        <v>9537.7100000000028</v>
      </c>
      <c r="Q2326" s="12">
        <f>Table1[[#This Row],[PROFIT]]/Table1[[#This Row],[Net Sales]]</f>
        <v>0.29525716758721937</v>
      </c>
      <c r="R2326" s="14">
        <f>ABS(Table1[[#This Row],[Distribution]])+ABS(Table1[[#This Row],[Warehousing]])</f>
        <v>1094.1400000000001</v>
      </c>
      <c r="S2326" s="12">
        <f>ABS(Table1[[#This Row],[Discounts]]/Table1[[#This Row],[Gross Sales]])</f>
        <v>7.7793194016215594E-2</v>
      </c>
      <c r="T2326" s="17">
        <f>Table1[[#This Row],[logistics cost]]/Table1[[#This Row],[Net Sales]]</f>
        <v>3.3871094565035016E-2</v>
      </c>
      <c r="U2326" s="1">
        <f>Table1[[#This Row],[PROFIT]]/Table1[[#This Row],[Volume]]</f>
        <v>98.023741007194275</v>
      </c>
      <c r="V2326" s="1">
        <f>ABS(Table1[[#This Row],[Discounts]])</f>
        <v>2724.94</v>
      </c>
    </row>
    <row r="2327" spans="1:22" ht="21.75" customHeight="1" x14ac:dyDescent="0.3">
      <c r="A2327" s="1">
        <v>1120010</v>
      </c>
      <c r="B2327" s="1" t="s">
        <v>32</v>
      </c>
      <c r="C2327" s="1">
        <v>202502</v>
      </c>
      <c r="D2327" s="1" t="s">
        <v>22</v>
      </c>
      <c r="E2327" s="1" t="s">
        <v>17</v>
      </c>
      <c r="F2327" s="1" t="s">
        <v>18</v>
      </c>
      <c r="G2327" s="1" t="s">
        <v>39</v>
      </c>
      <c r="H2327" s="1" t="s">
        <v>37</v>
      </c>
      <c r="I2327" s="5">
        <v>152.80000000000001</v>
      </c>
      <c r="J2327" s="5">
        <v>73344</v>
      </c>
      <c r="K2327" s="5">
        <v>-7177.38</v>
      </c>
      <c r="L2327" s="5">
        <v>66166.62</v>
      </c>
      <c r="M2327" s="5">
        <v>-42512.3</v>
      </c>
      <c r="N2327" s="5">
        <v>-2083.92</v>
      </c>
      <c r="O2327" s="5">
        <v>-1056.83</v>
      </c>
      <c r="P2327" s="5">
        <f>Table1[[#This Row],[Net Sales]]+(Table1[[#This Row],[Cost of Goods Sold]]+Table1[[#This Row],[Distribution]]+Table1[[#This Row],[Warehousing]])</f>
        <v>20513.569999999992</v>
      </c>
      <c r="Q2327" s="12">
        <f>Table1[[#This Row],[PROFIT]]/Table1[[#This Row],[Net Sales]]</f>
        <v>0.31002898440331383</v>
      </c>
      <c r="R2327" s="14">
        <f>ABS(Table1[[#This Row],[Distribution]])+ABS(Table1[[#This Row],[Warehousing]])</f>
        <v>3140.75</v>
      </c>
      <c r="S2327" s="12">
        <f>ABS(Table1[[#This Row],[Discounts]]/Table1[[#This Row],[Gross Sales]])</f>
        <v>9.7859129581151838E-2</v>
      </c>
      <c r="T2327" s="17">
        <f>Table1[[#This Row],[logistics cost]]/Table1[[#This Row],[Net Sales]]</f>
        <v>4.7467287886248384E-2</v>
      </c>
      <c r="U2327" s="1">
        <f>Table1[[#This Row],[PROFIT]]/Table1[[#This Row],[Volume]]</f>
        <v>134.25111256544497</v>
      </c>
      <c r="V2327" s="1">
        <f>ABS(Table1[[#This Row],[Discounts]])</f>
        <v>7177.38</v>
      </c>
    </row>
    <row r="2328" spans="1:22" ht="21.75" customHeight="1" x14ac:dyDescent="0.3">
      <c r="A2328" s="1">
        <v>1120010</v>
      </c>
      <c r="B2328" s="1" t="s">
        <v>32</v>
      </c>
      <c r="C2328" s="1">
        <v>202502</v>
      </c>
      <c r="D2328" s="1" t="s">
        <v>22</v>
      </c>
      <c r="E2328" s="1" t="s">
        <v>17</v>
      </c>
      <c r="F2328" s="1" t="s">
        <v>18</v>
      </c>
      <c r="G2328" s="1" t="s">
        <v>40</v>
      </c>
      <c r="H2328" s="1" t="s">
        <v>34</v>
      </c>
      <c r="I2328" s="5">
        <v>160.4</v>
      </c>
      <c r="J2328" s="5">
        <v>76992</v>
      </c>
      <c r="K2328" s="5">
        <v>-7043.49</v>
      </c>
      <c r="L2328" s="5">
        <v>69948.509999999995</v>
      </c>
      <c r="M2328" s="5">
        <v>-43768.84</v>
      </c>
      <c r="N2328" s="5">
        <v>-2169.15</v>
      </c>
      <c r="O2328" s="5">
        <v>-886.25</v>
      </c>
      <c r="P2328" s="5">
        <f>Table1[[#This Row],[Net Sales]]+(Table1[[#This Row],[Cost of Goods Sold]]+Table1[[#This Row],[Distribution]]+Table1[[#This Row],[Warehousing]])</f>
        <v>23124.269999999997</v>
      </c>
      <c r="Q2328" s="12">
        <f>Table1[[#This Row],[PROFIT]]/Table1[[#This Row],[Net Sales]]</f>
        <v>0.33058988676099033</v>
      </c>
      <c r="R2328" s="14">
        <f>ABS(Table1[[#This Row],[Distribution]])+ABS(Table1[[#This Row],[Warehousing]])</f>
        <v>3055.4</v>
      </c>
      <c r="S2328" s="12">
        <f>ABS(Table1[[#This Row],[Discounts]]/Table1[[#This Row],[Gross Sales]])</f>
        <v>9.1483400872817949E-2</v>
      </c>
      <c r="T2328" s="17">
        <f>Table1[[#This Row],[logistics cost]]/Table1[[#This Row],[Net Sales]]</f>
        <v>4.3680701704725378E-2</v>
      </c>
      <c r="U2328" s="1">
        <f>Table1[[#This Row],[PROFIT]]/Table1[[#This Row],[Volume]]</f>
        <v>144.16627182044886</v>
      </c>
      <c r="V2328" s="1">
        <f>ABS(Table1[[#This Row],[Discounts]])</f>
        <v>7043.49</v>
      </c>
    </row>
    <row r="2329" spans="1:22" ht="21.75" customHeight="1" x14ac:dyDescent="0.3">
      <c r="A2329" s="1">
        <v>1110010</v>
      </c>
      <c r="B2329" s="1" t="s">
        <v>15</v>
      </c>
      <c r="C2329" s="1">
        <v>202511</v>
      </c>
      <c r="D2329" s="1" t="s">
        <v>16</v>
      </c>
      <c r="E2329" s="1" t="s">
        <v>17</v>
      </c>
      <c r="F2329" s="1" t="s">
        <v>18</v>
      </c>
      <c r="G2329" s="1" t="s">
        <v>36</v>
      </c>
      <c r="H2329" s="1" t="s">
        <v>37</v>
      </c>
      <c r="I2329" s="5">
        <v>176.7</v>
      </c>
      <c r="J2329" s="5">
        <v>74214</v>
      </c>
      <c r="K2329" s="5">
        <v>-8670.1299999999992</v>
      </c>
      <c r="L2329" s="5">
        <v>65543.87</v>
      </c>
      <c r="M2329" s="5">
        <v>-43203.71</v>
      </c>
      <c r="N2329" s="5">
        <v>-1983.8</v>
      </c>
      <c r="O2329" s="5">
        <v>-1046.3800000000001</v>
      </c>
      <c r="P2329" s="5">
        <f>Table1[[#This Row],[Net Sales]]+(Table1[[#This Row],[Cost of Goods Sold]]+Table1[[#This Row],[Distribution]]+Table1[[#This Row],[Warehousing]])</f>
        <v>19309.979999999996</v>
      </c>
      <c r="Q2329" s="12">
        <f>Table1[[#This Row],[PROFIT]]/Table1[[#This Row],[Net Sales]]</f>
        <v>0.29461153270321078</v>
      </c>
      <c r="R2329" s="14">
        <f>ABS(Table1[[#This Row],[Distribution]])+ABS(Table1[[#This Row],[Warehousing]])</f>
        <v>3030.1800000000003</v>
      </c>
      <c r="S2329" s="12">
        <f>ABS(Table1[[#This Row],[Discounts]]/Table1[[#This Row],[Gross Sales]])</f>
        <v>0.1168260705527259</v>
      </c>
      <c r="T2329" s="17">
        <f>Table1[[#This Row],[logistics cost]]/Table1[[#This Row],[Net Sales]]</f>
        <v>4.6231325675459817E-2</v>
      </c>
      <c r="U2329" s="1">
        <f>Table1[[#This Row],[PROFIT]]/Table1[[#This Row],[Volume]]</f>
        <v>109.28115449915109</v>
      </c>
      <c r="V2329" s="1">
        <f>ABS(Table1[[#This Row],[Discounts]])</f>
        <v>8670.1299999999992</v>
      </c>
    </row>
    <row r="2330" spans="1:22" ht="21.75" customHeight="1" x14ac:dyDescent="0.3">
      <c r="A2330" s="1">
        <v>1120010</v>
      </c>
      <c r="B2330" s="1" t="s">
        <v>32</v>
      </c>
      <c r="C2330" s="1">
        <v>202501</v>
      </c>
      <c r="D2330" s="1" t="s">
        <v>22</v>
      </c>
      <c r="E2330" s="1" t="s">
        <v>17</v>
      </c>
      <c r="F2330" s="1" t="s">
        <v>18</v>
      </c>
      <c r="G2330" s="1" t="s">
        <v>38</v>
      </c>
      <c r="H2330" s="1" t="s">
        <v>20</v>
      </c>
      <c r="I2330" s="5">
        <v>25.5</v>
      </c>
      <c r="J2330" s="5">
        <v>12240</v>
      </c>
      <c r="K2330" s="5">
        <v>-929.34</v>
      </c>
      <c r="L2330" s="5">
        <v>11310.66</v>
      </c>
      <c r="M2330" s="5">
        <v>-7352.47</v>
      </c>
      <c r="N2330" s="5">
        <v>-242.05</v>
      </c>
      <c r="O2330" s="5">
        <v>-142.75</v>
      </c>
      <c r="P2330" s="5">
        <f>Table1[[#This Row],[Net Sales]]+(Table1[[#This Row],[Cost of Goods Sold]]+Table1[[#This Row],[Distribution]]+Table1[[#This Row],[Warehousing]])</f>
        <v>3573.3899999999994</v>
      </c>
      <c r="Q2330" s="12">
        <f>Table1[[#This Row],[PROFIT]]/Table1[[#This Row],[Net Sales]]</f>
        <v>0.31593116582056213</v>
      </c>
      <c r="R2330" s="14">
        <f>ABS(Table1[[#This Row],[Distribution]])+ABS(Table1[[#This Row],[Warehousing]])</f>
        <v>384.8</v>
      </c>
      <c r="S2330" s="12">
        <f>ABS(Table1[[#This Row],[Discounts]]/Table1[[#This Row],[Gross Sales]])</f>
        <v>7.5926470588235304E-2</v>
      </c>
      <c r="T2330" s="17">
        <f>Table1[[#This Row],[logistics cost]]/Table1[[#This Row],[Net Sales]]</f>
        <v>3.4021003195215845E-2</v>
      </c>
      <c r="U2330" s="1">
        <f>Table1[[#This Row],[PROFIT]]/Table1[[#This Row],[Volume]]</f>
        <v>140.13294117647055</v>
      </c>
      <c r="V2330" s="1">
        <f>ABS(Table1[[#This Row],[Discounts]])</f>
        <v>929.34</v>
      </c>
    </row>
    <row r="2331" spans="1:22" ht="21.75" customHeight="1" x14ac:dyDescent="0.3">
      <c r="A2331" s="1">
        <v>1120010</v>
      </c>
      <c r="B2331" s="1" t="s">
        <v>32</v>
      </c>
      <c r="C2331" s="1">
        <v>202408</v>
      </c>
      <c r="D2331" s="1" t="s">
        <v>22</v>
      </c>
      <c r="E2331" s="1" t="s">
        <v>17</v>
      </c>
      <c r="F2331" s="1" t="s">
        <v>18</v>
      </c>
      <c r="G2331" s="1" t="s">
        <v>39</v>
      </c>
      <c r="H2331" s="1" t="s">
        <v>37</v>
      </c>
      <c r="I2331" s="5">
        <v>247.4</v>
      </c>
      <c r="J2331" s="5">
        <v>118752</v>
      </c>
      <c r="K2331" s="5">
        <v>-11203.12</v>
      </c>
      <c r="L2331" s="5">
        <v>107548.88</v>
      </c>
      <c r="M2331" s="5">
        <v>-72945.710000000006</v>
      </c>
      <c r="N2331" s="5">
        <v>-3036.29</v>
      </c>
      <c r="O2331" s="5">
        <v>-1247.32</v>
      </c>
      <c r="P2331" s="5">
        <f>Table1[[#This Row],[Net Sales]]+(Table1[[#This Row],[Cost of Goods Sold]]+Table1[[#This Row],[Distribution]]+Table1[[#This Row],[Warehousing]])</f>
        <v>30319.559999999998</v>
      </c>
      <c r="Q2331" s="12">
        <f>Table1[[#This Row],[PROFIT]]/Table1[[#This Row],[Net Sales]]</f>
        <v>0.2819142328585848</v>
      </c>
      <c r="R2331" s="14">
        <f>ABS(Table1[[#This Row],[Distribution]])+ABS(Table1[[#This Row],[Warehousing]])</f>
        <v>4283.6099999999997</v>
      </c>
      <c r="S2331" s="12">
        <f>ABS(Table1[[#This Row],[Discounts]]/Table1[[#This Row],[Gross Sales]])</f>
        <v>9.4340474265696583E-2</v>
      </c>
      <c r="T2331" s="17">
        <f>Table1[[#This Row],[logistics cost]]/Table1[[#This Row],[Net Sales]]</f>
        <v>3.9829424537010515E-2</v>
      </c>
      <c r="U2331" s="1">
        <f>Table1[[#This Row],[PROFIT]]/Table1[[#This Row],[Volume]]</f>
        <v>122.55278900565884</v>
      </c>
      <c r="V2331" s="1">
        <f>ABS(Table1[[#This Row],[Discounts]])</f>
        <v>11203.12</v>
      </c>
    </row>
    <row r="2332" spans="1:22" ht="21.75" customHeight="1" x14ac:dyDescent="0.3">
      <c r="A2332" s="1">
        <v>1110020</v>
      </c>
      <c r="B2332" s="1" t="s">
        <v>41</v>
      </c>
      <c r="C2332" s="1">
        <v>202401</v>
      </c>
      <c r="D2332" s="1" t="s">
        <v>16</v>
      </c>
      <c r="E2332" s="1" t="s">
        <v>28</v>
      </c>
      <c r="F2332" s="1" t="s">
        <v>29</v>
      </c>
      <c r="G2332" s="1" t="s">
        <v>40</v>
      </c>
      <c r="H2332" s="1" t="s">
        <v>34</v>
      </c>
      <c r="I2332" s="5">
        <v>52.1</v>
      </c>
      <c r="J2332" s="5">
        <v>23445</v>
      </c>
      <c r="K2332" s="5">
        <v>-1702.48</v>
      </c>
      <c r="L2332" s="5">
        <v>21742.52</v>
      </c>
      <c r="M2332" s="5">
        <v>-14288.86</v>
      </c>
      <c r="N2332" s="5">
        <v>-866.44</v>
      </c>
      <c r="O2332" s="5">
        <v>-339.19</v>
      </c>
      <c r="P2332" s="5">
        <f>Table1[[#This Row],[Net Sales]]+(Table1[[#This Row],[Cost of Goods Sold]]+Table1[[#This Row],[Distribution]]+Table1[[#This Row],[Warehousing]])</f>
        <v>6248.0299999999988</v>
      </c>
      <c r="Q2332" s="12">
        <f>Table1[[#This Row],[PROFIT]]/Table1[[#This Row],[Net Sales]]</f>
        <v>0.28736457411560384</v>
      </c>
      <c r="R2332" s="14">
        <f>ABS(Table1[[#This Row],[Distribution]])+ABS(Table1[[#This Row],[Warehousing]])</f>
        <v>1205.6300000000001</v>
      </c>
      <c r="S2332" s="12">
        <f>ABS(Table1[[#This Row],[Discounts]]/Table1[[#This Row],[Gross Sales]])</f>
        <v>7.2615909575602475E-2</v>
      </c>
      <c r="T2332" s="17">
        <f>Table1[[#This Row],[logistics cost]]/Table1[[#This Row],[Net Sales]]</f>
        <v>5.545033418389405E-2</v>
      </c>
      <c r="U2332" s="1">
        <f>Table1[[#This Row],[PROFIT]]/Table1[[#This Row],[Volume]]</f>
        <v>119.92380038387714</v>
      </c>
      <c r="V2332" s="1">
        <f>ABS(Table1[[#This Row],[Discounts]])</f>
        <v>1702.48</v>
      </c>
    </row>
    <row r="2333" spans="1:22" ht="21.75" customHeight="1" x14ac:dyDescent="0.3">
      <c r="A2333" s="1">
        <v>1110020</v>
      </c>
      <c r="B2333" s="1" t="s">
        <v>41</v>
      </c>
      <c r="C2333" s="1">
        <v>202506</v>
      </c>
      <c r="D2333" s="1" t="s">
        <v>16</v>
      </c>
      <c r="E2333" s="1" t="s">
        <v>28</v>
      </c>
      <c r="F2333" s="1" t="s">
        <v>29</v>
      </c>
      <c r="G2333" s="1" t="s">
        <v>33</v>
      </c>
      <c r="H2333" s="1" t="s">
        <v>34</v>
      </c>
      <c r="I2333" s="5">
        <v>79</v>
      </c>
      <c r="J2333" s="5">
        <v>35550</v>
      </c>
      <c r="K2333" s="5">
        <v>-2935.01</v>
      </c>
      <c r="L2333" s="5">
        <v>32614.99</v>
      </c>
      <c r="M2333" s="5">
        <v>-20357.189999999999</v>
      </c>
      <c r="N2333" s="5">
        <v>-767.55</v>
      </c>
      <c r="O2333" s="5">
        <v>-532.13</v>
      </c>
      <c r="P2333" s="5">
        <f>Table1[[#This Row],[Net Sales]]+(Table1[[#This Row],[Cost of Goods Sold]]+Table1[[#This Row],[Distribution]]+Table1[[#This Row],[Warehousing]])</f>
        <v>10958.120000000003</v>
      </c>
      <c r="Q2333" s="12">
        <f>Table1[[#This Row],[PROFIT]]/Table1[[#This Row],[Net Sales]]</f>
        <v>0.33598415943098564</v>
      </c>
      <c r="R2333" s="14">
        <f>ABS(Table1[[#This Row],[Distribution]])+ABS(Table1[[#This Row],[Warehousing]])</f>
        <v>1299.6799999999998</v>
      </c>
      <c r="S2333" s="12">
        <f>ABS(Table1[[#This Row],[Discounts]]/Table1[[#This Row],[Gross Sales]])</f>
        <v>8.256005625879044E-2</v>
      </c>
      <c r="T2333" s="17">
        <f>Table1[[#This Row],[logistics cost]]/Table1[[#This Row],[Net Sales]]</f>
        <v>3.9849161382542193E-2</v>
      </c>
      <c r="U2333" s="1">
        <f>Table1[[#This Row],[PROFIT]]/Table1[[#This Row],[Volume]]</f>
        <v>138.71037974683549</v>
      </c>
      <c r="V2333" s="1">
        <f>ABS(Table1[[#This Row],[Discounts]])</f>
        <v>2935.01</v>
      </c>
    </row>
    <row r="2334" spans="1:22" ht="21.75" customHeight="1" x14ac:dyDescent="0.3">
      <c r="A2334" s="1">
        <v>1120010</v>
      </c>
      <c r="B2334" s="1" t="s">
        <v>32</v>
      </c>
      <c r="C2334" s="1">
        <v>202410</v>
      </c>
      <c r="D2334" s="1" t="s">
        <v>22</v>
      </c>
      <c r="E2334" s="1" t="s">
        <v>17</v>
      </c>
      <c r="F2334" s="1" t="s">
        <v>18</v>
      </c>
      <c r="G2334" s="1" t="s">
        <v>33</v>
      </c>
      <c r="H2334" s="1" t="s">
        <v>34</v>
      </c>
      <c r="I2334" s="5">
        <v>216.4</v>
      </c>
      <c r="J2334" s="5">
        <v>103872</v>
      </c>
      <c r="K2334" s="5">
        <v>-10051.450000000001</v>
      </c>
      <c r="L2334" s="5">
        <v>93820.55</v>
      </c>
      <c r="M2334" s="5">
        <v>-58812.85</v>
      </c>
      <c r="N2334" s="5">
        <v>-1935.91</v>
      </c>
      <c r="O2334" s="5">
        <v>-1374.14</v>
      </c>
      <c r="P2334" s="5">
        <f>Table1[[#This Row],[Net Sales]]+(Table1[[#This Row],[Cost of Goods Sold]]+Table1[[#This Row],[Distribution]]+Table1[[#This Row],[Warehousing]])</f>
        <v>31697.65</v>
      </c>
      <c r="Q2334" s="12">
        <f>Table1[[#This Row],[PROFIT]]/Table1[[#This Row],[Net Sales]]</f>
        <v>0.33785402025462441</v>
      </c>
      <c r="R2334" s="14">
        <f>ABS(Table1[[#This Row],[Distribution]])+ABS(Table1[[#This Row],[Warehousing]])</f>
        <v>3310.05</v>
      </c>
      <c r="S2334" s="12">
        <f>ABS(Table1[[#This Row],[Discounts]]/Table1[[#This Row],[Gross Sales]])</f>
        <v>9.6767656346272338E-2</v>
      </c>
      <c r="T2334" s="17">
        <f>Table1[[#This Row],[logistics cost]]/Table1[[#This Row],[Net Sales]]</f>
        <v>3.5280650134751929E-2</v>
      </c>
      <c r="U2334" s="1">
        <f>Table1[[#This Row],[PROFIT]]/Table1[[#This Row],[Volume]]</f>
        <v>146.47712569316081</v>
      </c>
      <c r="V2334" s="1">
        <f>ABS(Table1[[#This Row],[Discounts]])</f>
        <v>10051.450000000001</v>
      </c>
    </row>
    <row r="2335" spans="1:22" ht="21.75" customHeight="1" x14ac:dyDescent="0.3">
      <c r="A2335" s="1">
        <v>1110020</v>
      </c>
      <c r="B2335" s="1" t="s">
        <v>41</v>
      </c>
      <c r="C2335" s="1">
        <v>202409</v>
      </c>
      <c r="D2335" s="1" t="s">
        <v>16</v>
      </c>
      <c r="E2335" s="1" t="s">
        <v>28</v>
      </c>
      <c r="F2335" s="1" t="s">
        <v>29</v>
      </c>
      <c r="G2335" s="1" t="s">
        <v>36</v>
      </c>
      <c r="H2335" s="1" t="s">
        <v>37</v>
      </c>
      <c r="I2335" s="5">
        <v>156.6</v>
      </c>
      <c r="J2335" s="5">
        <v>70470</v>
      </c>
      <c r="K2335" s="5">
        <v>-5703.93</v>
      </c>
      <c r="L2335" s="5">
        <v>64766.07</v>
      </c>
      <c r="M2335" s="5">
        <v>-40486.25</v>
      </c>
      <c r="N2335" s="5">
        <v>-2022.72</v>
      </c>
      <c r="O2335" s="5">
        <v>-985.98</v>
      </c>
      <c r="P2335" s="5">
        <f>Table1[[#This Row],[Net Sales]]+(Table1[[#This Row],[Cost of Goods Sold]]+Table1[[#This Row],[Distribution]]+Table1[[#This Row],[Warehousing]])</f>
        <v>21271.119999999995</v>
      </c>
      <c r="Q2335" s="12">
        <f>Table1[[#This Row],[PROFIT]]/Table1[[#This Row],[Net Sales]]</f>
        <v>0.32842999428558806</v>
      </c>
      <c r="R2335" s="14">
        <f>ABS(Table1[[#This Row],[Distribution]])+ABS(Table1[[#This Row],[Warehousing]])</f>
        <v>3008.7</v>
      </c>
      <c r="S2335" s="12">
        <f>ABS(Table1[[#This Row],[Discounts]]/Table1[[#This Row],[Gross Sales]])</f>
        <v>8.0941251596424013E-2</v>
      </c>
      <c r="T2335" s="17">
        <f>Table1[[#This Row],[logistics cost]]/Table1[[#This Row],[Net Sales]]</f>
        <v>4.6454879846808676E-2</v>
      </c>
      <c r="U2335" s="1">
        <f>Table1[[#This Row],[PROFIT]]/Table1[[#This Row],[Volume]]</f>
        <v>135.83090676883779</v>
      </c>
      <c r="V2335" s="1">
        <f>ABS(Table1[[#This Row],[Discounts]])</f>
        <v>5703.93</v>
      </c>
    </row>
    <row r="2336" spans="1:22" ht="21.75" customHeight="1" x14ac:dyDescent="0.3">
      <c r="A2336" s="1">
        <v>1120020</v>
      </c>
      <c r="B2336" s="1" t="s">
        <v>21</v>
      </c>
      <c r="C2336" s="1">
        <v>202403</v>
      </c>
      <c r="D2336" s="1" t="s">
        <v>22</v>
      </c>
      <c r="E2336" s="1" t="s">
        <v>23</v>
      </c>
      <c r="F2336" s="1" t="s">
        <v>24</v>
      </c>
      <c r="G2336" s="1" t="s">
        <v>25</v>
      </c>
      <c r="H2336" s="1" t="s">
        <v>20</v>
      </c>
      <c r="I2336" s="5">
        <v>89.6</v>
      </c>
      <c r="J2336" s="5">
        <v>34048</v>
      </c>
      <c r="K2336" s="5">
        <v>-2804.5</v>
      </c>
      <c r="L2336" s="5">
        <v>31243.5</v>
      </c>
      <c r="M2336" s="5">
        <v>-19700.490000000002</v>
      </c>
      <c r="N2336" s="5">
        <v>-1239.5</v>
      </c>
      <c r="O2336" s="5">
        <v>-352.16</v>
      </c>
      <c r="P2336" s="5">
        <f>Table1[[#This Row],[Net Sales]]+(Table1[[#This Row],[Cost of Goods Sold]]+Table1[[#This Row],[Distribution]]+Table1[[#This Row],[Warehousing]])</f>
        <v>9951.3499999999985</v>
      </c>
      <c r="Q2336" s="12">
        <f>Table1[[#This Row],[PROFIT]]/Table1[[#This Row],[Net Sales]]</f>
        <v>0.31850944996559277</v>
      </c>
      <c r="R2336" s="14">
        <f>ABS(Table1[[#This Row],[Distribution]])+ABS(Table1[[#This Row],[Warehousing]])</f>
        <v>1591.66</v>
      </c>
      <c r="S2336" s="12">
        <f>ABS(Table1[[#This Row],[Discounts]]/Table1[[#This Row],[Gross Sales]])</f>
        <v>8.2369008458646614E-2</v>
      </c>
      <c r="T2336" s="17">
        <f>Table1[[#This Row],[logistics cost]]/Table1[[#This Row],[Net Sales]]</f>
        <v>5.0943716292988946E-2</v>
      </c>
      <c r="U2336" s="1">
        <f>Table1[[#This Row],[PROFIT]]/Table1[[#This Row],[Volume]]</f>
        <v>111.06417410714285</v>
      </c>
      <c r="V2336" s="1">
        <f>ABS(Table1[[#This Row],[Discounts]])</f>
        <v>2804.5</v>
      </c>
    </row>
    <row r="2337" spans="1:22" ht="21.75" customHeight="1" x14ac:dyDescent="0.3">
      <c r="A2337" s="1">
        <v>1120020</v>
      </c>
      <c r="B2337" s="1" t="s">
        <v>21</v>
      </c>
      <c r="C2337" s="1">
        <v>202403</v>
      </c>
      <c r="D2337" s="1" t="s">
        <v>22</v>
      </c>
      <c r="E2337" s="1" t="s">
        <v>23</v>
      </c>
      <c r="F2337" s="1" t="s">
        <v>24</v>
      </c>
      <c r="G2337" s="1" t="s">
        <v>19</v>
      </c>
      <c r="H2337" s="1" t="s">
        <v>20</v>
      </c>
      <c r="I2337" s="5">
        <v>23.8</v>
      </c>
      <c r="J2337" s="5">
        <v>9044</v>
      </c>
      <c r="K2337" s="5">
        <v>-720.32</v>
      </c>
      <c r="L2337" s="5">
        <v>8323.68</v>
      </c>
      <c r="M2337" s="5">
        <v>-5292.77</v>
      </c>
      <c r="N2337" s="5">
        <v>-255.1</v>
      </c>
      <c r="O2337" s="5">
        <v>-114.39</v>
      </c>
      <c r="P2337" s="5">
        <f>Table1[[#This Row],[Net Sales]]+(Table1[[#This Row],[Cost of Goods Sold]]+Table1[[#This Row],[Distribution]]+Table1[[#This Row],[Warehousing]])</f>
        <v>2661.4199999999992</v>
      </c>
      <c r="Q2337" s="12">
        <f>Table1[[#This Row],[PROFIT]]/Table1[[#This Row],[Net Sales]]</f>
        <v>0.31974078772850456</v>
      </c>
      <c r="R2337" s="14">
        <f>ABS(Table1[[#This Row],[Distribution]])+ABS(Table1[[#This Row],[Warehousing]])</f>
        <v>369.49</v>
      </c>
      <c r="S2337" s="12">
        <f>ABS(Table1[[#This Row],[Discounts]]/Table1[[#This Row],[Gross Sales]])</f>
        <v>7.964617425917736E-2</v>
      </c>
      <c r="T2337" s="17">
        <f>Table1[[#This Row],[logistics cost]]/Table1[[#This Row],[Net Sales]]</f>
        <v>4.4390221632739361E-2</v>
      </c>
      <c r="U2337" s="1">
        <f>Table1[[#This Row],[PROFIT]]/Table1[[#This Row],[Volume]]</f>
        <v>111.82436974789913</v>
      </c>
      <c r="V2337" s="1">
        <f>ABS(Table1[[#This Row],[Discounts]])</f>
        <v>720.32</v>
      </c>
    </row>
    <row r="2338" spans="1:22" ht="21.75" customHeight="1" x14ac:dyDescent="0.3">
      <c r="A2338" s="1">
        <v>1120020</v>
      </c>
      <c r="B2338" s="1" t="s">
        <v>21</v>
      </c>
      <c r="C2338" s="1">
        <v>202411</v>
      </c>
      <c r="D2338" s="1" t="s">
        <v>22</v>
      </c>
      <c r="E2338" s="1" t="s">
        <v>23</v>
      </c>
      <c r="F2338" s="1" t="s">
        <v>24</v>
      </c>
      <c r="G2338" s="1" t="s">
        <v>35</v>
      </c>
      <c r="H2338" s="1" t="s">
        <v>31</v>
      </c>
      <c r="I2338" s="5">
        <v>34.700000000000003</v>
      </c>
      <c r="J2338" s="5">
        <v>13186</v>
      </c>
      <c r="K2338" s="5">
        <v>-478.62</v>
      </c>
      <c r="L2338" s="5">
        <v>12707.38</v>
      </c>
      <c r="M2338" s="5">
        <v>-8558.07</v>
      </c>
      <c r="N2338" s="5">
        <v>-486.3</v>
      </c>
      <c r="O2338" s="5">
        <v>-222.88</v>
      </c>
      <c r="P2338" s="5">
        <f>Table1[[#This Row],[Net Sales]]+(Table1[[#This Row],[Cost of Goods Sold]]+Table1[[#This Row],[Distribution]]+Table1[[#This Row],[Warehousing]])</f>
        <v>3440.130000000001</v>
      </c>
      <c r="Q2338" s="12">
        <f>Table1[[#This Row],[PROFIT]]/Table1[[#This Row],[Net Sales]]</f>
        <v>0.27071906246606314</v>
      </c>
      <c r="R2338" s="14">
        <f>ABS(Table1[[#This Row],[Distribution]])+ABS(Table1[[#This Row],[Warehousing]])</f>
        <v>709.18000000000006</v>
      </c>
      <c r="S2338" s="12">
        <f>ABS(Table1[[#This Row],[Discounts]]/Table1[[#This Row],[Gross Sales]])</f>
        <v>3.6297588351281662E-2</v>
      </c>
      <c r="T2338" s="17">
        <f>Table1[[#This Row],[logistics cost]]/Table1[[#This Row],[Net Sales]]</f>
        <v>5.5808514422327822E-2</v>
      </c>
      <c r="U2338" s="1">
        <f>Table1[[#This Row],[PROFIT]]/Table1[[#This Row],[Volume]]</f>
        <v>99.139193083573502</v>
      </c>
      <c r="V2338" s="1">
        <f>ABS(Table1[[#This Row],[Discounts]])</f>
        <v>478.62</v>
      </c>
    </row>
    <row r="2339" spans="1:22" ht="21.75" customHeight="1" x14ac:dyDescent="0.3">
      <c r="A2339" s="1">
        <v>1120010</v>
      </c>
      <c r="B2339" s="1" t="s">
        <v>32</v>
      </c>
      <c r="C2339" s="1">
        <v>202402</v>
      </c>
      <c r="D2339" s="1" t="s">
        <v>22</v>
      </c>
      <c r="E2339" s="1" t="s">
        <v>17</v>
      </c>
      <c r="F2339" s="1" t="s">
        <v>18</v>
      </c>
      <c r="G2339" s="1" t="s">
        <v>43</v>
      </c>
      <c r="H2339" s="1" t="s">
        <v>31</v>
      </c>
      <c r="I2339" s="5">
        <v>116.8</v>
      </c>
      <c r="J2339" s="5">
        <v>56064</v>
      </c>
      <c r="K2339" s="5">
        <v>-1463.79</v>
      </c>
      <c r="L2339" s="5">
        <v>54600.21</v>
      </c>
      <c r="M2339" s="5">
        <v>-34434.29</v>
      </c>
      <c r="N2339" s="5">
        <v>-1249.6099999999999</v>
      </c>
      <c r="O2339" s="5">
        <v>-786.14</v>
      </c>
      <c r="P2339" s="5">
        <f>Table1[[#This Row],[Net Sales]]+(Table1[[#This Row],[Cost of Goods Sold]]+Table1[[#This Row],[Distribution]]+Table1[[#This Row],[Warehousing]])</f>
        <v>18130.169999999998</v>
      </c>
      <c r="Q2339" s="12">
        <f>Table1[[#This Row],[PROFIT]]/Table1[[#This Row],[Net Sales]]</f>
        <v>0.3320531184770168</v>
      </c>
      <c r="R2339" s="14">
        <f>ABS(Table1[[#This Row],[Distribution]])+ABS(Table1[[#This Row],[Warehousing]])</f>
        <v>2035.75</v>
      </c>
      <c r="S2339" s="12">
        <f>ABS(Table1[[#This Row],[Discounts]]/Table1[[#This Row],[Gross Sales]])</f>
        <v>2.6109267979452053E-2</v>
      </c>
      <c r="T2339" s="17">
        <f>Table1[[#This Row],[logistics cost]]/Table1[[#This Row],[Net Sales]]</f>
        <v>3.7284655132278799E-2</v>
      </c>
      <c r="U2339" s="1">
        <f>Table1[[#This Row],[PROFIT]]/Table1[[#This Row],[Volume]]</f>
        <v>155.22405821917806</v>
      </c>
      <c r="V2339" s="1">
        <f>ABS(Table1[[#This Row],[Discounts]])</f>
        <v>1463.79</v>
      </c>
    </row>
    <row r="2340" spans="1:22" ht="21.75" customHeight="1" x14ac:dyDescent="0.3">
      <c r="A2340" s="1">
        <v>1110020</v>
      </c>
      <c r="B2340" s="1" t="s">
        <v>41</v>
      </c>
      <c r="C2340" s="1">
        <v>202401</v>
      </c>
      <c r="D2340" s="1" t="s">
        <v>16</v>
      </c>
      <c r="E2340" s="1" t="s">
        <v>28</v>
      </c>
      <c r="F2340" s="1" t="s">
        <v>29</v>
      </c>
      <c r="G2340" s="1" t="s">
        <v>40</v>
      </c>
      <c r="H2340" s="1" t="s">
        <v>34</v>
      </c>
      <c r="I2340" s="5">
        <v>76.8</v>
      </c>
      <c r="J2340" s="5">
        <v>34560</v>
      </c>
      <c r="K2340" s="5">
        <v>-2510.56</v>
      </c>
      <c r="L2340" s="5">
        <v>32049.439999999999</v>
      </c>
      <c r="M2340" s="5">
        <v>-20325.62</v>
      </c>
      <c r="N2340" s="5">
        <v>-875.56</v>
      </c>
      <c r="O2340" s="5">
        <v>-550.99</v>
      </c>
      <c r="P2340" s="5">
        <f>Table1[[#This Row],[Net Sales]]+(Table1[[#This Row],[Cost of Goods Sold]]+Table1[[#This Row],[Distribution]]+Table1[[#This Row],[Warehousing]])</f>
        <v>10297.269999999997</v>
      </c>
      <c r="Q2340" s="12">
        <f>Table1[[#This Row],[PROFIT]]/Table1[[#This Row],[Net Sales]]</f>
        <v>0.32129328936792645</v>
      </c>
      <c r="R2340" s="14">
        <f>ABS(Table1[[#This Row],[Distribution]])+ABS(Table1[[#This Row],[Warehousing]])</f>
        <v>1426.55</v>
      </c>
      <c r="S2340" s="12">
        <f>ABS(Table1[[#This Row],[Discounts]]/Table1[[#This Row],[Gross Sales]])</f>
        <v>7.264351851851851E-2</v>
      </c>
      <c r="T2340" s="17">
        <f>Table1[[#This Row],[logistics cost]]/Table1[[#This Row],[Net Sales]]</f>
        <v>4.4510918131486853E-2</v>
      </c>
      <c r="U2340" s="1">
        <f>Table1[[#This Row],[PROFIT]]/Table1[[#This Row],[Volume]]</f>
        <v>134.07903645833329</v>
      </c>
      <c r="V2340" s="1">
        <f>ABS(Table1[[#This Row],[Discounts]])</f>
        <v>2510.56</v>
      </c>
    </row>
    <row r="2341" spans="1:22" ht="21.75" customHeight="1" x14ac:dyDescent="0.3">
      <c r="A2341" s="1">
        <v>1110020</v>
      </c>
      <c r="B2341" s="1" t="s">
        <v>41</v>
      </c>
      <c r="C2341" s="1">
        <v>202405</v>
      </c>
      <c r="D2341" s="1" t="s">
        <v>16</v>
      </c>
      <c r="E2341" s="1" t="s">
        <v>28</v>
      </c>
      <c r="F2341" s="1" t="s">
        <v>29</v>
      </c>
      <c r="G2341" s="1" t="s">
        <v>40</v>
      </c>
      <c r="H2341" s="1" t="s">
        <v>34</v>
      </c>
      <c r="I2341" s="5">
        <v>114.9</v>
      </c>
      <c r="J2341" s="5">
        <v>51705</v>
      </c>
      <c r="K2341" s="5">
        <v>-4161.82</v>
      </c>
      <c r="L2341" s="5">
        <v>47543.18</v>
      </c>
      <c r="M2341" s="5">
        <v>-32218.400000000001</v>
      </c>
      <c r="N2341" s="5">
        <v>-1029.8599999999999</v>
      </c>
      <c r="O2341" s="5">
        <v>-950.47</v>
      </c>
      <c r="P2341" s="5">
        <f>Table1[[#This Row],[Net Sales]]+(Table1[[#This Row],[Cost of Goods Sold]]+Table1[[#This Row],[Distribution]]+Table1[[#This Row],[Warehousing]])</f>
        <v>13344.449999999997</v>
      </c>
      <c r="Q2341" s="12">
        <f>Table1[[#This Row],[PROFIT]]/Table1[[#This Row],[Net Sales]]</f>
        <v>0.28068063600289245</v>
      </c>
      <c r="R2341" s="14">
        <f>ABS(Table1[[#This Row],[Distribution]])+ABS(Table1[[#This Row],[Warehousing]])</f>
        <v>1980.33</v>
      </c>
      <c r="S2341" s="12">
        <f>ABS(Table1[[#This Row],[Discounts]]/Table1[[#This Row],[Gross Sales]])</f>
        <v>8.0491635238371523E-2</v>
      </c>
      <c r="T2341" s="17">
        <f>Table1[[#This Row],[logistics cost]]/Table1[[#This Row],[Net Sales]]</f>
        <v>4.1653292859249208E-2</v>
      </c>
      <c r="U2341" s="1">
        <f>Table1[[#This Row],[PROFIT]]/Table1[[#This Row],[Volume]]</f>
        <v>116.13968668407307</v>
      </c>
      <c r="V2341" s="1">
        <f>ABS(Table1[[#This Row],[Discounts]])</f>
        <v>4161.82</v>
      </c>
    </row>
    <row r="2342" spans="1:22" ht="21.75" customHeight="1" x14ac:dyDescent="0.3">
      <c r="A2342" s="1">
        <v>1130010</v>
      </c>
      <c r="B2342" s="1" t="s">
        <v>26</v>
      </c>
      <c r="C2342" s="1">
        <v>202411</v>
      </c>
      <c r="D2342" s="1" t="s">
        <v>27</v>
      </c>
      <c r="E2342" s="1" t="s">
        <v>28</v>
      </c>
      <c r="F2342" s="1" t="s">
        <v>29</v>
      </c>
      <c r="G2342" s="1" t="s">
        <v>36</v>
      </c>
      <c r="H2342" s="1" t="s">
        <v>37</v>
      </c>
      <c r="I2342" s="5">
        <v>239.2</v>
      </c>
      <c r="J2342" s="5">
        <v>86112</v>
      </c>
      <c r="K2342" s="5">
        <v>-9470.44</v>
      </c>
      <c r="L2342" s="5">
        <v>76641.56</v>
      </c>
      <c r="M2342" s="5">
        <v>-48098.18</v>
      </c>
      <c r="N2342" s="5">
        <v>-2236.17</v>
      </c>
      <c r="O2342" s="5">
        <v>-1496.59</v>
      </c>
      <c r="P2342" s="5">
        <f>Table1[[#This Row],[Net Sales]]+(Table1[[#This Row],[Cost of Goods Sold]]+Table1[[#This Row],[Distribution]]+Table1[[#This Row],[Warehousing]])</f>
        <v>24810.620000000003</v>
      </c>
      <c r="Q2342" s="12">
        <f>Table1[[#This Row],[PROFIT]]/Table1[[#This Row],[Net Sales]]</f>
        <v>0.32372279478653621</v>
      </c>
      <c r="R2342" s="14">
        <f>ABS(Table1[[#This Row],[Distribution]])+ABS(Table1[[#This Row],[Warehousing]])</f>
        <v>3732.76</v>
      </c>
      <c r="S2342" s="12">
        <f>ABS(Table1[[#This Row],[Discounts]]/Table1[[#This Row],[Gross Sales]])</f>
        <v>0.10997816796729841</v>
      </c>
      <c r="T2342" s="17">
        <f>Table1[[#This Row],[logistics cost]]/Table1[[#This Row],[Net Sales]]</f>
        <v>4.87041234546896E-2</v>
      </c>
      <c r="U2342" s="1">
        <f>Table1[[#This Row],[PROFIT]]/Table1[[#This Row],[Volume]]</f>
        <v>103.72332775919735</v>
      </c>
      <c r="V2342" s="1">
        <f>ABS(Table1[[#This Row],[Discounts]])</f>
        <v>9470.44</v>
      </c>
    </row>
    <row r="2343" spans="1:22" ht="21.75" customHeight="1" x14ac:dyDescent="0.3">
      <c r="A2343" s="1">
        <v>1120020</v>
      </c>
      <c r="B2343" s="1" t="s">
        <v>21</v>
      </c>
      <c r="C2343" s="1">
        <v>202505</v>
      </c>
      <c r="D2343" s="1" t="s">
        <v>22</v>
      </c>
      <c r="E2343" s="1" t="s">
        <v>23</v>
      </c>
      <c r="F2343" s="1" t="s">
        <v>24</v>
      </c>
      <c r="G2343" s="1" t="s">
        <v>30</v>
      </c>
      <c r="H2343" s="1" t="s">
        <v>31</v>
      </c>
      <c r="I2343" s="5">
        <v>53.1</v>
      </c>
      <c r="J2343" s="5">
        <v>20178</v>
      </c>
      <c r="K2343" s="5">
        <v>-572.37</v>
      </c>
      <c r="L2343" s="5">
        <v>19605.63</v>
      </c>
      <c r="M2343" s="5">
        <v>-13107.43</v>
      </c>
      <c r="N2343" s="5">
        <v>-758.72</v>
      </c>
      <c r="O2343" s="5">
        <v>-378.76</v>
      </c>
      <c r="P2343" s="5">
        <f>Table1[[#This Row],[Net Sales]]+(Table1[[#This Row],[Cost of Goods Sold]]+Table1[[#This Row],[Distribution]]+Table1[[#This Row],[Warehousing]])</f>
        <v>5360.7200000000012</v>
      </c>
      <c r="Q2343" s="12">
        <f>Table1[[#This Row],[PROFIT]]/Table1[[#This Row],[Net Sales]]</f>
        <v>0.27342758177115456</v>
      </c>
      <c r="R2343" s="14">
        <f>ABS(Table1[[#This Row],[Distribution]])+ABS(Table1[[#This Row],[Warehousing]])</f>
        <v>1137.48</v>
      </c>
      <c r="S2343" s="12">
        <f>ABS(Table1[[#This Row],[Discounts]]/Table1[[#This Row],[Gross Sales]])</f>
        <v>2.836604222420458E-2</v>
      </c>
      <c r="T2343" s="17">
        <f>Table1[[#This Row],[logistics cost]]/Table1[[#This Row],[Net Sales]]</f>
        <v>5.8018028494876216E-2</v>
      </c>
      <c r="U2343" s="1">
        <f>Table1[[#This Row],[PROFIT]]/Table1[[#This Row],[Volume]]</f>
        <v>100.9551789077213</v>
      </c>
      <c r="V2343" s="1">
        <f>ABS(Table1[[#This Row],[Discounts]])</f>
        <v>572.37</v>
      </c>
    </row>
    <row r="2344" spans="1:22" ht="21.75" customHeight="1" x14ac:dyDescent="0.3">
      <c r="A2344" s="1">
        <v>1120020</v>
      </c>
      <c r="B2344" s="1" t="s">
        <v>21</v>
      </c>
      <c r="C2344" s="1">
        <v>202409</v>
      </c>
      <c r="D2344" s="1" t="s">
        <v>22</v>
      </c>
      <c r="E2344" s="1" t="s">
        <v>23</v>
      </c>
      <c r="F2344" s="1" t="s">
        <v>24</v>
      </c>
      <c r="G2344" s="1" t="s">
        <v>36</v>
      </c>
      <c r="H2344" s="1" t="s">
        <v>37</v>
      </c>
      <c r="I2344" s="5">
        <v>295.89999999999998</v>
      </c>
      <c r="J2344" s="5">
        <v>112442</v>
      </c>
      <c r="K2344" s="5">
        <v>-13296.91</v>
      </c>
      <c r="L2344" s="5">
        <v>99145.09</v>
      </c>
      <c r="M2344" s="5">
        <v>-65166.49</v>
      </c>
      <c r="N2344" s="5">
        <v>-2859.21</v>
      </c>
      <c r="O2344" s="5">
        <v>-1980.71</v>
      </c>
      <c r="P2344" s="5">
        <f>Table1[[#This Row],[Net Sales]]+(Table1[[#This Row],[Cost of Goods Sold]]+Table1[[#This Row],[Distribution]]+Table1[[#This Row],[Warehousing]])</f>
        <v>29138.679999999993</v>
      </c>
      <c r="Q2344" s="12">
        <f>Table1[[#This Row],[PROFIT]]/Table1[[#This Row],[Net Sales]]</f>
        <v>0.2938993751480784</v>
      </c>
      <c r="R2344" s="14">
        <f>ABS(Table1[[#This Row],[Distribution]])+ABS(Table1[[#This Row],[Warehousing]])</f>
        <v>4839.92</v>
      </c>
      <c r="S2344" s="12">
        <f>ABS(Table1[[#This Row],[Discounts]]/Table1[[#This Row],[Gross Sales]])</f>
        <v>0.11825572295049892</v>
      </c>
      <c r="T2344" s="17">
        <f>Table1[[#This Row],[logistics cost]]/Table1[[#This Row],[Net Sales]]</f>
        <v>4.881653746040273E-2</v>
      </c>
      <c r="U2344" s="1">
        <f>Table1[[#This Row],[PROFIT]]/Table1[[#This Row],[Volume]]</f>
        <v>98.474754984792142</v>
      </c>
      <c r="V2344" s="1">
        <f>ABS(Table1[[#This Row],[Discounts]])</f>
        <v>13296.91</v>
      </c>
    </row>
    <row r="2345" spans="1:22" ht="21.75" customHeight="1" x14ac:dyDescent="0.3">
      <c r="A2345" s="1">
        <v>1130010</v>
      </c>
      <c r="B2345" s="1" t="s">
        <v>26</v>
      </c>
      <c r="C2345" s="1">
        <v>202409</v>
      </c>
      <c r="D2345" s="1" t="s">
        <v>27</v>
      </c>
      <c r="E2345" s="1" t="s">
        <v>28</v>
      </c>
      <c r="F2345" s="1" t="s">
        <v>29</v>
      </c>
      <c r="G2345" s="1" t="s">
        <v>43</v>
      </c>
      <c r="H2345" s="1" t="s">
        <v>31</v>
      </c>
      <c r="I2345" s="5">
        <v>96.9</v>
      </c>
      <c r="J2345" s="5">
        <v>34884</v>
      </c>
      <c r="K2345" s="5">
        <v>-902.42</v>
      </c>
      <c r="L2345" s="5">
        <v>33981.58</v>
      </c>
      <c r="M2345" s="5">
        <v>-22020.91</v>
      </c>
      <c r="N2345" s="5">
        <v>-734.36</v>
      </c>
      <c r="O2345" s="5">
        <v>-394.07</v>
      </c>
      <c r="P2345" s="5">
        <f>Table1[[#This Row],[Net Sales]]+(Table1[[#This Row],[Cost of Goods Sold]]+Table1[[#This Row],[Distribution]]+Table1[[#This Row],[Warehousing]])</f>
        <v>10832.240000000002</v>
      </c>
      <c r="Q2345" s="12">
        <f>Table1[[#This Row],[PROFIT]]/Table1[[#This Row],[Net Sales]]</f>
        <v>0.31876799136473349</v>
      </c>
      <c r="R2345" s="14">
        <f>ABS(Table1[[#This Row],[Distribution]])+ABS(Table1[[#This Row],[Warehousing]])</f>
        <v>1128.43</v>
      </c>
      <c r="S2345" s="12">
        <f>ABS(Table1[[#This Row],[Discounts]]/Table1[[#This Row],[Gross Sales]])</f>
        <v>2.5869166380002293E-2</v>
      </c>
      <c r="T2345" s="17">
        <f>Table1[[#This Row],[logistics cost]]/Table1[[#This Row],[Net Sales]]</f>
        <v>3.3207108086204348E-2</v>
      </c>
      <c r="U2345" s="1">
        <f>Table1[[#This Row],[PROFIT]]/Table1[[#This Row],[Volume]]</f>
        <v>111.78782249742002</v>
      </c>
      <c r="V2345" s="1">
        <f>ABS(Table1[[#This Row],[Discounts]])</f>
        <v>902.42</v>
      </c>
    </row>
    <row r="2346" spans="1:22" ht="21.75" customHeight="1" x14ac:dyDescent="0.3">
      <c r="A2346" s="1">
        <v>1110010</v>
      </c>
      <c r="B2346" s="1" t="s">
        <v>15</v>
      </c>
      <c r="C2346" s="1">
        <v>202401</v>
      </c>
      <c r="D2346" s="1" t="s">
        <v>16</v>
      </c>
      <c r="E2346" s="1" t="s">
        <v>17</v>
      </c>
      <c r="F2346" s="1" t="s">
        <v>18</v>
      </c>
      <c r="G2346" s="1" t="s">
        <v>39</v>
      </c>
      <c r="H2346" s="1" t="s">
        <v>37</v>
      </c>
      <c r="I2346" s="5">
        <v>59.1</v>
      </c>
      <c r="J2346" s="5">
        <v>24822</v>
      </c>
      <c r="K2346" s="5">
        <v>-2953.79</v>
      </c>
      <c r="L2346" s="5">
        <v>21868.21</v>
      </c>
      <c r="M2346" s="5">
        <v>-13701.12</v>
      </c>
      <c r="N2346" s="5">
        <v>-660.53</v>
      </c>
      <c r="O2346" s="5">
        <v>-328.15</v>
      </c>
      <c r="P2346" s="5">
        <f>Table1[[#This Row],[Net Sales]]+(Table1[[#This Row],[Cost of Goods Sold]]+Table1[[#This Row],[Distribution]]+Table1[[#This Row],[Warehousing]])</f>
        <v>7178.409999999998</v>
      </c>
      <c r="Q2346" s="12">
        <f>Table1[[#This Row],[PROFIT]]/Table1[[#This Row],[Net Sales]]</f>
        <v>0.32825777692824415</v>
      </c>
      <c r="R2346" s="14">
        <f>ABS(Table1[[#This Row],[Distribution]])+ABS(Table1[[#This Row],[Warehousing]])</f>
        <v>988.68</v>
      </c>
      <c r="S2346" s="12">
        <f>ABS(Table1[[#This Row],[Discounts]]/Table1[[#This Row],[Gross Sales]])</f>
        <v>0.11899887196841512</v>
      </c>
      <c r="T2346" s="17">
        <f>Table1[[#This Row],[logistics cost]]/Table1[[#This Row],[Net Sales]]</f>
        <v>4.5210833442700611E-2</v>
      </c>
      <c r="U2346" s="1">
        <f>Table1[[#This Row],[PROFIT]]/Table1[[#This Row],[Volume]]</f>
        <v>121.46209813874785</v>
      </c>
      <c r="V2346" s="1">
        <f>ABS(Table1[[#This Row],[Discounts]])</f>
        <v>2953.79</v>
      </c>
    </row>
    <row r="2347" spans="1:22" ht="21.75" customHeight="1" x14ac:dyDescent="0.3">
      <c r="A2347" s="1">
        <v>1120020</v>
      </c>
      <c r="B2347" s="1" t="s">
        <v>21</v>
      </c>
      <c r="C2347" s="1">
        <v>202405</v>
      </c>
      <c r="D2347" s="1" t="s">
        <v>22</v>
      </c>
      <c r="E2347" s="1" t="s">
        <v>23</v>
      </c>
      <c r="F2347" s="1" t="s">
        <v>24</v>
      </c>
      <c r="G2347" s="1" t="s">
        <v>33</v>
      </c>
      <c r="H2347" s="1" t="s">
        <v>34</v>
      </c>
      <c r="I2347" s="5">
        <v>108.8</v>
      </c>
      <c r="J2347" s="5">
        <v>41344</v>
      </c>
      <c r="K2347" s="5">
        <v>-3965.83</v>
      </c>
      <c r="L2347" s="5">
        <v>37378.17</v>
      </c>
      <c r="M2347" s="5">
        <v>-24994.85</v>
      </c>
      <c r="N2347" s="5">
        <v>-977.51</v>
      </c>
      <c r="O2347" s="5">
        <v>-488.62</v>
      </c>
      <c r="P2347" s="5">
        <f>Table1[[#This Row],[Net Sales]]+(Table1[[#This Row],[Cost of Goods Sold]]+Table1[[#This Row],[Distribution]]+Table1[[#This Row],[Warehousing]])</f>
        <v>10917.190000000002</v>
      </c>
      <c r="Q2347" s="12">
        <f>Table1[[#This Row],[PROFIT]]/Table1[[#This Row],[Net Sales]]</f>
        <v>0.29207395653666307</v>
      </c>
      <c r="R2347" s="14">
        <f>ABS(Table1[[#This Row],[Distribution]])+ABS(Table1[[#This Row],[Warehousing]])</f>
        <v>1466.13</v>
      </c>
      <c r="S2347" s="12">
        <f>ABS(Table1[[#This Row],[Discounts]]/Table1[[#This Row],[Gross Sales]])</f>
        <v>9.5922745743034055E-2</v>
      </c>
      <c r="T2347" s="17">
        <f>Table1[[#This Row],[logistics cost]]/Table1[[#This Row],[Net Sales]]</f>
        <v>3.9224231683894641E-2</v>
      </c>
      <c r="U2347" s="1">
        <f>Table1[[#This Row],[PROFIT]]/Table1[[#This Row],[Volume]]</f>
        <v>100.3418198529412</v>
      </c>
      <c r="V2347" s="1">
        <f>ABS(Table1[[#This Row],[Discounts]])</f>
        <v>3965.83</v>
      </c>
    </row>
    <row r="2348" spans="1:22" ht="21.75" customHeight="1" x14ac:dyDescent="0.3">
      <c r="A2348" s="1">
        <v>1120020</v>
      </c>
      <c r="B2348" s="1" t="s">
        <v>21</v>
      </c>
      <c r="C2348" s="1">
        <v>202405</v>
      </c>
      <c r="D2348" s="1" t="s">
        <v>22</v>
      </c>
      <c r="E2348" s="1" t="s">
        <v>23</v>
      </c>
      <c r="F2348" s="1" t="s">
        <v>24</v>
      </c>
      <c r="G2348" s="1" t="s">
        <v>43</v>
      </c>
      <c r="H2348" s="1" t="s">
        <v>31</v>
      </c>
      <c r="I2348" s="5">
        <v>114.2</v>
      </c>
      <c r="J2348" s="5">
        <v>43396</v>
      </c>
      <c r="K2348" s="5">
        <v>-998.82</v>
      </c>
      <c r="L2348" s="5">
        <v>42397.18</v>
      </c>
      <c r="M2348" s="5">
        <v>-27141.69</v>
      </c>
      <c r="N2348" s="5">
        <v>-1388.25</v>
      </c>
      <c r="O2348" s="5">
        <v>-781.58</v>
      </c>
      <c r="P2348" s="5">
        <f>Table1[[#This Row],[Net Sales]]+(Table1[[#This Row],[Cost of Goods Sold]]+Table1[[#This Row],[Distribution]]+Table1[[#This Row],[Warehousing]])</f>
        <v>13085.66</v>
      </c>
      <c r="Q2348" s="12">
        <f>Table1[[#This Row],[PROFIT]]/Table1[[#This Row],[Net Sales]]</f>
        <v>0.30864458438037623</v>
      </c>
      <c r="R2348" s="14">
        <f>ABS(Table1[[#This Row],[Distribution]])+ABS(Table1[[#This Row],[Warehousing]])</f>
        <v>2169.83</v>
      </c>
      <c r="S2348" s="12">
        <f>ABS(Table1[[#This Row],[Discounts]]/Table1[[#This Row],[Gross Sales]])</f>
        <v>2.30164070421237E-2</v>
      </c>
      <c r="T2348" s="17">
        <f>Table1[[#This Row],[logistics cost]]/Table1[[#This Row],[Net Sales]]</f>
        <v>5.1178639711414765E-2</v>
      </c>
      <c r="U2348" s="1">
        <f>Table1[[#This Row],[PROFIT]]/Table1[[#This Row],[Volume]]</f>
        <v>114.58546409807354</v>
      </c>
      <c r="V2348" s="1">
        <f>ABS(Table1[[#This Row],[Discounts]])</f>
        <v>998.82</v>
      </c>
    </row>
    <row r="2349" spans="1:22" ht="21.75" customHeight="1" x14ac:dyDescent="0.3">
      <c r="A2349" s="1">
        <v>1130010</v>
      </c>
      <c r="B2349" s="1" t="s">
        <v>26</v>
      </c>
      <c r="C2349" s="1">
        <v>202412</v>
      </c>
      <c r="D2349" s="1" t="s">
        <v>27</v>
      </c>
      <c r="E2349" s="1" t="s">
        <v>28</v>
      </c>
      <c r="F2349" s="1" t="s">
        <v>29</v>
      </c>
      <c r="G2349" s="1" t="s">
        <v>33</v>
      </c>
      <c r="H2349" s="1" t="s">
        <v>34</v>
      </c>
      <c r="I2349" s="5">
        <v>114.2</v>
      </c>
      <c r="J2349" s="5">
        <v>41112</v>
      </c>
      <c r="K2349" s="5">
        <v>-3846.84</v>
      </c>
      <c r="L2349" s="5">
        <v>37265.160000000003</v>
      </c>
      <c r="M2349" s="5">
        <v>-23142.84</v>
      </c>
      <c r="N2349" s="5">
        <v>-1043.18</v>
      </c>
      <c r="O2349" s="5">
        <v>-630.14</v>
      </c>
      <c r="P2349" s="5">
        <f>Table1[[#This Row],[Net Sales]]+(Table1[[#This Row],[Cost of Goods Sold]]+Table1[[#This Row],[Distribution]]+Table1[[#This Row],[Warehousing]])</f>
        <v>12449.000000000004</v>
      </c>
      <c r="Q2349" s="12">
        <f>Table1[[#This Row],[PROFIT]]/Table1[[#This Row],[Net Sales]]</f>
        <v>0.33406538439657851</v>
      </c>
      <c r="R2349" s="14">
        <f>ABS(Table1[[#This Row],[Distribution]])+ABS(Table1[[#This Row],[Warehousing]])</f>
        <v>1673.3200000000002</v>
      </c>
      <c r="S2349" s="12">
        <f>ABS(Table1[[#This Row],[Discounts]]/Table1[[#This Row],[Gross Sales]])</f>
        <v>9.3569760653823705E-2</v>
      </c>
      <c r="T2349" s="17">
        <f>Table1[[#This Row],[logistics cost]]/Table1[[#This Row],[Net Sales]]</f>
        <v>4.490306763743937E-2</v>
      </c>
      <c r="U2349" s="1">
        <f>Table1[[#This Row],[PROFIT]]/Table1[[#This Row],[Volume]]</f>
        <v>109.01050788091071</v>
      </c>
      <c r="V2349" s="1">
        <f>ABS(Table1[[#This Row],[Discounts]])</f>
        <v>3846.84</v>
      </c>
    </row>
    <row r="2350" spans="1:22" ht="21.75" customHeight="1" x14ac:dyDescent="0.3">
      <c r="A2350" s="1">
        <v>1120010</v>
      </c>
      <c r="B2350" s="1" t="s">
        <v>32</v>
      </c>
      <c r="C2350" s="1">
        <v>202404</v>
      </c>
      <c r="D2350" s="1" t="s">
        <v>22</v>
      </c>
      <c r="E2350" s="1" t="s">
        <v>17</v>
      </c>
      <c r="F2350" s="1" t="s">
        <v>18</v>
      </c>
      <c r="G2350" s="1" t="s">
        <v>25</v>
      </c>
      <c r="H2350" s="1" t="s">
        <v>20</v>
      </c>
      <c r="I2350" s="5">
        <v>83.8</v>
      </c>
      <c r="J2350" s="5">
        <v>40224</v>
      </c>
      <c r="K2350" s="5">
        <v>-3152.51</v>
      </c>
      <c r="L2350" s="5">
        <v>37071.49</v>
      </c>
      <c r="M2350" s="5">
        <v>-24706.17</v>
      </c>
      <c r="N2350" s="5">
        <v>-1146.77</v>
      </c>
      <c r="O2350" s="5">
        <v>-400.49</v>
      </c>
      <c r="P2350" s="5">
        <f>Table1[[#This Row],[Net Sales]]+(Table1[[#This Row],[Cost of Goods Sold]]+Table1[[#This Row],[Distribution]]+Table1[[#This Row],[Warehousing]])</f>
        <v>10818.059999999998</v>
      </c>
      <c r="Q2350" s="12">
        <f>Table1[[#This Row],[PROFIT]]/Table1[[#This Row],[Net Sales]]</f>
        <v>0.29181616384990183</v>
      </c>
      <c r="R2350" s="14">
        <f>ABS(Table1[[#This Row],[Distribution]])+ABS(Table1[[#This Row],[Warehousing]])</f>
        <v>1547.26</v>
      </c>
      <c r="S2350" s="12">
        <f>ABS(Table1[[#This Row],[Discounts]]/Table1[[#This Row],[Gross Sales]])</f>
        <v>7.8373856404136841E-2</v>
      </c>
      <c r="T2350" s="17">
        <f>Table1[[#This Row],[logistics cost]]/Table1[[#This Row],[Net Sales]]</f>
        <v>4.1737194809272571E-2</v>
      </c>
      <c r="U2350" s="1">
        <f>Table1[[#This Row],[PROFIT]]/Table1[[#This Row],[Volume]]</f>
        <v>129.09379474940332</v>
      </c>
      <c r="V2350" s="1">
        <f>ABS(Table1[[#This Row],[Discounts]])</f>
        <v>3152.51</v>
      </c>
    </row>
    <row r="2351" spans="1:22" ht="21.75" customHeight="1" x14ac:dyDescent="0.3">
      <c r="A2351" s="1">
        <v>1110020</v>
      </c>
      <c r="B2351" s="1" t="s">
        <v>41</v>
      </c>
      <c r="C2351" s="1">
        <v>202401</v>
      </c>
      <c r="D2351" s="1" t="s">
        <v>16</v>
      </c>
      <c r="E2351" s="1" t="s">
        <v>28</v>
      </c>
      <c r="F2351" s="1" t="s">
        <v>29</v>
      </c>
      <c r="G2351" s="1" t="s">
        <v>30</v>
      </c>
      <c r="H2351" s="1" t="s">
        <v>31</v>
      </c>
      <c r="I2351" s="5">
        <v>104.3</v>
      </c>
      <c r="J2351" s="5">
        <v>46935</v>
      </c>
      <c r="K2351" s="5">
        <v>-1341.43</v>
      </c>
      <c r="L2351" s="5">
        <v>45593.57</v>
      </c>
      <c r="M2351" s="5">
        <v>-29107.09</v>
      </c>
      <c r="N2351" s="5">
        <v>-1219.5</v>
      </c>
      <c r="O2351" s="5">
        <v>-723.46</v>
      </c>
      <c r="P2351" s="5">
        <f>Table1[[#This Row],[Net Sales]]+(Table1[[#This Row],[Cost of Goods Sold]]+Table1[[#This Row],[Distribution]]+Table1[[#This Row],[Warehousing]])</f>
        <v>14543.52</v>
      </c>
      <c r="Q2351" s="12">
        <f>Table1[[#This Row],[PROFIT]]/Table1[[#This Row],[Net Sales]]</f>
        <v>0.31898182134015829</v>
      </c>
      <c r="R2351" s="14">
        <f>ABS(Table1[[#This Row],[Distribution]])+ABS(Table1[[#This Row],[Warehousing]])</f>
        <v>1942.96</v>
      </c>
      <c r="S2351" s="12">
        <f>ABS(Table1[[#This Row],[Discounts]]/Table1[[#This Row],[Gross Sales]])</f>
        <v>2.8580590177905617E-2</v>
      </c>
      <c r="T2351" s="17">
        <f>Table1[[#This Row],[logistics cost]]/Table1[[#This Row],[Net Sales]]</f>
        <v>4.2614780987757707E-2</v>
      </c>
      <c r="U2351" s="1">
        <f>Table1[[#This Row],[PROFIT]]/Table1[[#This Row],[Volume]]</f>
        <v>139.43930968360499</v>
      </c>
      <c r="V2351" s="1">
        <f>ABS(Table1[[#This Row],[Discounts]])</f>
        <v>1341.43</v>
      </c>
    </row>
    <row r="2352" spans="1:22" ht="21.75" customHeight="1" x14ac:dyDescent="0.3">
      <c r="A2352" s="1">
        <v>1120010</v>
      </c>
      <c r="B2352" s="1" t="s">
        <v>32</v>
      </c>
      <c r="C2352" s="1">
        <v>202505</v>
      </c>
      <c r="D2352" s="1" t="s">
        <v>22</v>
      </c>
      <c r="E2352" s="1" t="s">
        <v>17</v>
      </c>
      <c r="F2352" s="1" t="s">
        <v>18</v>
      </c>
      <c r="G2352" s="1" t="s">
        <v>36</v>
      </c>
      <c r="H2352" s="1" t="s">
        <v>37</v>
      </c>
      <c r="I2352" s="5">
        <v>179.2</v>
      </c>
      <c r="J2352" s="5">
        <v>86016</v>
      </c>
      <c r="K2352" s="5">
        <v>-8899.86</v>
      </c>
      <c r="L2352" s="5">
        <v>77116.14</v>
      </c>
      <c r="M2352" s="5">
        <v>-49754.29</v>
      </c>
      <c r="N2352" s="5">
        <v>-1578.1</v>
      </c>
      <c r="O2352" s="5">
        <v>-1083.5999999999999</v>
      </c>
      <c r="P2352" s="5">
        <f>Table1[[#This Row],[Net Sales]]+(Table1[[#This Row],[Cost of Goods Sold]]+Table1[[#This Row],[Distribution]]+Table1[[#This Row],[Warehousing]])</f>
        <v>24700.15</v>
      </c>
      <c r="Q2352" s="12">
        <f>Table1[[#This Row],[PROFIT]]/Table1[[#This Row],[Net Sales]]</f>
        <v>0.32029805952424489</v>
      </c>
      <c r="R2352" s="14">
        <f>ABS(Table1[[#This Row],[Distribution]])+ABS(Table1[[#This Row],[Warehousing]])</f>
        <v>2661.7</v>
      </c>
      <c r="S2352" s="12">
        <f>ABS(Table1[[#This Row],[Discounts]]/Table1[[#This Row],[Gross Sales]])</f>
        <v>0.10346749441964287</v>
      </c>
      <c r="T2352" s="17">
        <f>Table1[[#This Row],[logistics cost]]/Table1[[#This Row],[Net Sales]]</f>
        <v>3.451547237711846E-2</v>
      </c>
      <c r="U2352" s="1">
        <f>Table1[[#This Row],[PROFIT]]/Table1[[#This Row],[Volume]]</f>
        <v>137.83565848214286</v>
      </c>
      <c r="V2352" s="1">
        <f>ABS(Table1[[#This Row],[Discounts]])</f>
        <v>8899.86</v>
      </c>
    </row>
    <row r="2353" spans="1:22" ht="21.75" customHeight="1" x14ac:dyDescent="0.3">
      <c r="A2353" s="1">
        <v>1120010</v>
      </c>
      <c r="B2353" s="1" t="s">
        <v>32</v>
      </c>
      <c r="C2353" s="1">
        <v>202404</v>
      </c>
      <c r="D2353" s="1" t="s">
        <v>22</v>
      </c>
      <c r="E2353" s="1" t="s">
        <v>17</v>
      </c>
      <c r="F2353" s="1" t="s">
        <v>18</v>
      </c>
      <c r="G2353" s="1" t="s">
        <v>19</v>
      </c>
      <c r="H2353" s="1" t="s">
        <v>20</v>
      </c>
      <c r="I2353" s="5">
        <v>99.8</v>
      </c>
      <c r="J2353" s="5">
        <v>47904</v>
      </c>
      <c r="K2353" s="5">
        <v>-4301.25</v>
      </c>
      <c r="L2353" s="5">
        <v>43602.75</v>
      </c>
      <c r="M2353" s="5">
        <v>-27509.18</v>
      </c>
      <c r="N2353" s="5">
        <v>-1012.45</v>
      </c>
      <c r="O2353" s="5">
        <v>-818.93</v>
      </c>
      <c r="P2353" s="5">
        <f>Table1[[#This Row],[Net Sales]]+(Table1[[#This Row],[Cost of Goods Sold]]+Table1[[#This Row],[Distribution]]+Table1[[#This Row],[Warehousing]])</f>
        <v>14262.189999999999</v>
      </c>
      <c r="Q2353" s="12">
        <f>Table1[[#This Row],[PROFIT]]/Table1[[#This Row],[Net Sales]]</f>
        <v>0.32709381862382531</v>
      </c>
      <c r="R2353" s="14">
        <f>ABS(Table1[[#This Row],[Distribution]])+ABS(Table1[[#This Row],[Warehousing]])</f>
        <v>1831.38</v>
      </c>
      <c r="S2353" s="12">
        <f>ABS(Table1[[#This Row],[Discounts]]/Table1[[#This Row],[Gross Sales]])</f>
        <v>8.9788952905811625E-2</v>
      </c>
      <c r="T2353" s="17">
        <f>Table1[[#This Row],[logistics cost]]/Table1[[#This Row],[Net Sales]]</f>
        <v>4.2001479264495933E-2</v>
      </c>
      <c r="U2353" s="1">
        <f>Table1[[#This Row],[PROFIT]]/Table1[[#This Row],[Volume]]</f>
        <v>142.90771543086171</v>
      </c>
      <c r="V2353" s="1">
        <f>ABS(Table1[[#This Row],[Discounts]])</f>
        <v>4301.25</v>
      </c>
    </row>
    <row r="2354" spans="1:22" ht="21.75" customHeight="1" x14ac:dyDescent="0.3">
      <c r="A2354" s="1">
        <v>1120010</v>
      </c>
      <c r="B2354" s="1" t="s">
        <v>32</v>
      </c>
      <c r="C2354" s="1">
        <v>202403</v>
      </c>
      <c r="D2354" s="1" t="s">
        <v>22</v>
      </c>
      <c r="E2354" s="1" t="s">
        <v>17</v>
      </c>
      <c r="F2354" s="1" t="s">
        <v>18</v>
      </c>
      <c r="G2354" s="1" t="s">
        <v>39</v>
      </c>
      <c r="H2354" s="1" t="s">
        <v>37</v>
      </c>
      <c r="I2354" s="5">
        <v>250.5</v>
      </c>
      <c r="J2354" s="5">
        <v>120240</v>
      </c>
      <c r="K2354" s="5">
        <v>-10516.13</v>
      </c>
      <c r="L2354" s="5">
        <v>109723.87</v>
      </c>
      <c r="M2354" s="5">
        <v>-73711.55</v>
      </c>
      <c r="N2354" s="5">
        <v>-2454.44</v>
      </c>
      <c r="O2354" s="5">
        <v>-1537.72</v>
      </c>
      <c r="P2354" s="5">
        <f>Table1[[#This Row],[Net Sales]]+(Table1[[#This Row],[Cost of Goods Sold]]+Table1[[#This Row],[Distribution]]+Table1[[#This Row],[Warehousing]])</f>
        <v>32020.159999999989</v>
      </c>
      <c r="Q2354" s="12">
        <f>Table1[[#This Row],[PROFIT]]/Table1[[#This Row],[Net Sales]]</f>
        <v>0.29182492378367614</v>
      </c>
      <c r="R2354" s="14">
        <f>ABS(Table1[[#This Row],[Distribution]])+ABS(Table1[[#This Row],[Warehousing]])</f>
        <v>3992.16</v>
      </c>
      <c r="S2354" s="12">
        <f>ABS(Table1[[#This Row],[Discounts]]/Table1[[#This Row],[Gross Sales]])</f>
        <v>8.7459497671324007E-2</v>
      </c>
      <c r="T2354" s="17">
        <f>Table1[[#This Row],[logistics cost]]/Table1[[#This Row],[Net Sales]]</f>
        <v>3.6383696637750748E-2</v>
      </c>
      <c r="U2354" s="1">
        <f>Table1[[#This Row],[PROFIT]]/Table1[[#This Row],[Volume]]</f>
        <v>127.82499001996004</v>
      </c>
      <c r="V2354" s="1">
        <f>ABS(Table1[[#This Row],[Discounts]])</f>
        <v>10516.13</v>
      </c>
    </row>
    <row r="2355" spans="1:22" ht="21.75" customHeight="1" x14ac:dyDescent="0.3">
      <c r="A2355" s="1">
        <v>1120010</v>
      </c>
      <c r="B2355" s="1" t="s">
        <v>32</v>
      </c>
      <c r="C2355" s="1">
        <v>202408</v>
      </c>
      <c r="D2355" s="1" t="s">
        <v>22</v>
      </c>
      <c r="E2355" s="1" t="s">
        <v>17</v>
      </c>
      <c r="F2355" s="1" t="s">
        <v>18</v>
      </c>
      <c r="G2355" s="1" t="s">
        <v>30</v>
      </c>
      <c r="H2355" s="1" t="s">
        <v>31</v>
      </c>
      <c r="I2355" s="5">
        <v>64.599999999999994</v>
      </c>
      <c r="J2355" s="5">
        <v>31008</v>
      </c>
      <c r="K2355" s="5">
        <v>-682.47</v>
      </c>
      <c r="L2355" s="5">
        <v>30325.53</v>
      </c>
      <c r="M2355" s="5">
        <v>-20130.05</v>
      </c>
      <c r="N2355" s="5">
        <v>-1135.57</v>
      </c>
      <c r="O2355" s="5">
        <v>-420.02</v>
      </c>
      <c r="P2355" s="5">
        <f>Table1[[#This Row],[Net Sales]]+(Table1[[#This Row],[Cost of Goods Sold]]+Table1[[#This Row],[Distribution]]+Table1[[#This Row],[Warehousing]])</f>
        <v>8639.89</v>
      </c>
      <c r="Q2355" s="12">
        <f>Table1[[#This Row],[PROFIT]]/Table1[[#This Row],[Net Sales]]</f>
        <v>0.28490483101202185</v>
      </c>
      <c r="R2355" s="14">
        <f>ABS(Table1[[#This Row],[Distribution]])+ABS(Table1[[#This Row],[Warehousing]])</f>
        <v>1555.59</v>
      </c>
      <c r="S2355" s="12">
        <f>ABS(Table1[[#This Row],[Discounts]]/Table1[[#This Row],[Gross Sales]])</f>
        <v>2.2009481424148606E-2</v>
      </c>
      <c r="T2355" s="17">
        <f>Table1[[#This Row],[logistics cost]]/Table1[[#This Row],[Net Sales]]</f>
        <v>5.1296382948624472E-2</v>
      </c>
      <c r="U2355" s="1">
        <f>Table1[[#This Row],[PROFIT]]/Table1[[#This Row],[Volume]]</f>
        <v>133.74442724458206</v>
      </c>
      <c r="V2355" s="1">
        <f>ABS(Table1[[#This Row],[Discounts]])</f>
        <v>682.47</v>
      </c>
    </row>
    <row r="2356" spans="1:22" ht="21.75" customHeight="1" x14ac:dyDescent="0.3">
      <c r="A2356" s="1">
        <v>1110010</v>
      </c>
      <c r="B2356" s="1" t="s">
        <v>15</v>
      </c>
      <c r="C2356" s="1">
        <v>202402</v>
      </c>
      <c r="D2356" s="1" t="s">
        <v>16</v>
      </c>
      <c r="E2356" s="1" t="s">
        <v>17</v>
      </c>
      <c r="F2356" s="1" t="s">
        <v>18</v>
      </c>
      <c r="G2356" s="1" t="s">
        <v>36</v>
      </c>
      <c r="H2356" s="1" t="s">
        <v>37</v>
      </c>
      <c r="I2356" s="5">
        <v>299.89999999999998</v>
      </c>
      <c r="J2356" s="5">
        <v>125958</v>
      </c>
      <c r="K2356" s="5">
        <v>-11092.59</v>
      </c>
      <c r="L2356" s="5">
        <v>114865.41</v>
      </c>
      <c r="M2356" s="5">
        <v>-75315.009999999995</v>
      </c>
      <c r="N2356" s="5">
        <v>-3562.57</v>
      </c>
      <c r="O2356" s="5">
        <v>-1828.92</v>
      </c>
      <c r="P2356" s="5">
        <f>Table1[[#This Row],[Net Sales]]+(Table1[[#This Row],[Cost of Goods Sold]]+Table1[[#This Row],[Distribution]]+Table1[[#This Row],[Warehousing]])</f>
        <v>34158.910000000003</v>
      </c>
      <c r="Q2356" s="12">
        <f>Table1[[#This Row],[PROFIT]]/Table1[[#This Row],[Net Sales]]</f>
        <v>0.29738204042452815</v>
      </c>
      <c r="R2356" s="14">
        <f>ABS(Table1[[#This Row],[Distribution]])+ABS(Table1[[#This Row],[Warehousing]])</f>
        <v>5391.49</v>
      </c>
      <c r="S2356" s="12">
        <f>ABS(Table1[[#This Row],[Discounts]]/Table1[[#This Row],[Gross Sales]])</f>
        <v>8.8065783832706135E-2</v>
      </c>
      <c r="T2356" s="17">
        <f>Table1[[#This Row],[logistics cost]]/Table1[[#This Row],[Net Sales]]</f>
        <v>4.6937454887419981E-2</v>
      </c>
      <c r="U2356" s="1">
        <f>Table1[[#This Row],[PROFIT]]/Table1[[#This Row],[Volume]]</f>
        <v>113.9010003334445</v>
      </c>
      <c r="V2356" s="1">
        <f>ABS(Table1[[#This Row],[Discounts]])</f>
        <v>11092.59</v>
      </c>
    </row>
    <row r="2357" spans="1:22" ht="21.75" customHeight="1" x14ac:dyDescent="0.3">
      <c r="A2357" s="1">
        <v>1130010</v>
      </c>
      <c r="B2357" s="1" t="s">
        <v>26</v>
      </c>
      <c r="C2357" s="1">
        <v>202403</v>
      </c>
      <c r="D2357" s="1" t="s">
        <v>27</v>
      </c>
      <c r="E2357" s="1" t="s">
        <v>28</v>
      </c>
      <c r="F2357" s="1" t="s">
        <v>29</v>
      </c>
      <c r="G2357" s="1" t="s">
        <v>25</v>
      </c>
      <c r="H2357" s="1" t="s">
        <v>20</v>
      </c>
      <c r="I2357" s="5">
        <v>98.8</v>
      </c>
      <c r="J2357" s="5">
        <v>35568</v>
      </c>
      <c r="K2357" s="5">
        <v>-2168.69</v>
      </c>
      <c r="L2357" s="5">
        <v>33399.31</v>
      </c>
      <c r="M2357" s="5">
        <v>-20734.04</v>
      </c>
      <c r="N2357" s="5">
        <v>-866.92</v>
      </c>
      <c r="O2357" s="5">
        <v>-646.87</v>
      </c>
      <c r="P2357" s="5">
        <f>Table1[[#This Row],[Net Sales]]+(Table1[[#This Row],[Cost of Goods Sold]]+Table1[[#This Row],[Distribution]]+Table1[[#This Row],[Warehousing]])</f>
        <v>11151.48</v>
      </c>
      <c r="Q2357" s="12">
        <f>Table1[[#This Row],[PROFIT]]/Table1[[#This Row],[Net Sales]]</f>
        <v>0.3338835443007655</v>
      </c>
      <c r="R2357" s="14">
        <f>ABS(Table1[[#This Row],[Distribution]])+ABS(Table1[[#This Row],[Warehousing]])</f>
        <v>1513.79</v>
      </c>
      <c r="S2357" s="12">
        <f>ABS(Table1[[#This Row],[Discounts]]/Table1[[#This Row],[Gross Sales]])</f>
        <v>6.097306567701305E-2</v>
      </c>
      <c r="T2357" s="17">
        <f>Table1[[#This Row],[logistics cost]]/Table1[[#This Row],[Net Sales]]</f>
        <v>4.5323990226145396E-2</v>
      </c>
      <c r="U2357" s="1">
        <f>Table1[[#This Row],[PROFIT]]/Table1[[#This Row],[Volume]]</f>
        <v>112.86923076923077</v>
      </c>
      <c r="V2357" s="1">
        <f>ABS(Table1[[#This Row],[Discounts]])</f>
        <v>2168.69</v>
      </c>
    </row>
    <row r="2358" spans="1:22" ht="21.75" customHeight="1" x14ac:dyDescent="0.3">
      <c r="A2358" s="1">
        <v>1110010</v>
      </c>
      <c r="B2358" s="1" t="s">
        <v>15</v>
      </c>
      <c r="C2358" s="1">
        <v>202511</v>
      </c>
      <c r="D2358" s="1" t="s">
        <v>16</v>
      </c>
      <c r="E2358" s="1" t="s">
        <v>17</v>
      </c>
      <c r="F2358" s="1" t="s">
        <v>18</v>
      </c>
      <c r="G2358" s="1" t="s">
        <v>36</v>
      </c>
      <c r="H2358" s="1" t="s">
        <v>37</v>
      </c>
      <c r="I2358" s="5">
        <v>174.1</v>
      </c>
      <c r="J2358" s="5">
        <v>73122</v>
      </c>
      <c r="K2358" s="5">
        <v>-6139.03</v>
      </c>
      <c r="L2358" s="5">
        <v>66982.97</v>
      </c>
      <c r="M2358" s="5">
        <v>-44835.6</v>
      </c>
      <c r="N2358" s="5">
        <v>-2360.38</v>
      </c>
      <c r="O2358" s="5">
        <v>-1041.44</v>
      </c>
      <c r="P2358" s="5">
        <f>Table1[[#This Row],[Net Sales]]+(Table1[[#This Row],[Cost of Goods Sold]]+Table1[[#This Row],[Distribution]]+Table1[[#This Row],[Warehousing]])</f>
        <v>18745.550000000003</v>
      </c>
      <c r="Q2358" s="12">
        <f>Table1[[#This Row],[PROFIT]]/Table1[[#This Row],[Net Sales]]</f>
        <v>0.27985546176886456</v>
      </c>
      <c r="R2358" s="14">
        <f>ABS(Table1[[#This Row],[Distribution]])+ABS(Table1[[#This Row],[Warehousing]])</f>
        <v>3401.82</v>
      </c>
      <c r="S2358" s="12">
        <f>ABS(Table1[[#This Row],[Discounts]]/Table1[[#This Row],[Gross Sales]])</f>
        <v>8.395599135691037E-2</v>
      </c>
      <c r="T2358" s="17">
        <f>Table1[[#This Row],[logistics cost]]/Table1[[#This Row],[Net Sales]]</f>
        <v>5.0786341662664408E-2</v>
      </c>
      <c r="U2358" s="1">
        <f>Table1[[#This Row],[PROFIT]]/Table1[[#This Row],[Volume]]</f>
        <v>107.67116599655373</v>
      </c>
      <c r="V2358" s="1">
        <f>ABS(Table1[[#This Row],[Discounts]])</f>
        <v>6139.03</v>
      </c>
    </row>
    <row r="2359" spans="1:22" ht="21.75" customHeight="1" x14ac:dyDescent="0.3">
      <c r="A2359" s="1">
        <v>1110010</v>
      </c>
      <c r="B2359" s="1" t="s">
        <v>15</v>
      </c>
      <c r="C2359" s="1">
        <v>202405</v>
      </c>
      <c r="D2359" s="1" t="s">
        <v>16</v>
      </c>
      <c r="E2359" s="1" t="s">
        <v>17</v>
      </c>
      <c r="F2359" s="1" t="s">
        <v>18</v>
      </c>
      <c r="G2359" s="1" t="s">
        <v>42</v>
      </c>
      <c r="H2359" s="1" t="s">
        <v>20</v>
      </c>
      <c r="I2359" s="5">
        <v>93.7</v>
      </c>
      <c r="J2359" s="5">
        <v>39354</v>
      </c>
      <c r="K2359" s="5">
        <v>-3470.91</v>
      </c>
      <c r="L2359" s="5">
        <v>35883.089999999997</v>
      </c>
      <c r="M2359" s="5">
        <v>-23719.599999999999</v>
      </c>
      <c r="N2359" s="5">
        <v>-1160.3399999999999</v>
      </c>
      <c r="O2359" s="5">
        <v>-628.4</v>
      </c>
      <c r="P2359" s="5">
        <f>Table1[[#This Row],[Net Sales]]+(Table1[[#This Row],[Cost of Goods Sold]]+Table1[[#This Row],[Distribution]]+Table1[[#This Row],[Warehousing]])</f>
        <v>10374.749999999996</v>
      </c>
      <c r="Q2359" s="12">
        <f>Table1[[#This Row],[PROFIT]]/Table1[[#This Row],[Net Sales]]</f>
        <v>0.28912643810775485</v>
      </c>
      <c r="R2359" s="14">
        <f>ABS(Table1[[#This Row],[Distribution]])+ABS(Table1[[#This Row],[Warehousing]])</f>
        <v>1788.7399999999998</v>
      </c>
      <c r="S2359" s="12">
        <f>ABS(Table1[[#This Row],[Discounts]]/Table1[[#This Row],[Gross Sales]])</f>
        <v>8.8197133709406919E-2</v>
      </c>
      <c r="T2359" s="17">
        <f>Table1[[#This Row],[logistics cost]]/Table1[[#This Row],[Net Sales]]</f>
        <v>4.9849107197847228E-2</v>
      </c>
      <c r="U2359" s="1">
        <f>Table1[[#This Row],[PROFIT]]/Table1[[#This Row],[Volume]]</f>
        <v>110.72305229455705</v>
      </c>
      <c r="V2359" s="1">
        <f>ABS(Table1[[#This Row],[Discounts]])</f>
        <v>3470.91</v>
      </c>
    </row>
    <row r="2360" spans="1:22" ht="21.75" customHeight="1" x14ac:dyDescent="0.3">
      <c r="A2360" s="1">
        <v>1110010</v>
      </c>
      <c r="B2360" s="1" t="s">
        <v>15</v>
      </c>
      <c r="C2360" s="1">
        <v>202507</v>
      </c>
      <c r="D2360" s="1" t="s">
        <v>16</v>
      </c>
      <c r="E2360" s="1" t="s">
        <v>17</v>
      </c>
      <c r="F2360" s="1" t="s">
        <v>18</v>
      </c>
      <c r="G2360" s="1" t="s">
        <v>33</v>
      </c>
      <c r="H2360" s="1" t="s">
        <v>34</v>
      </c>
      <c r="I2360" s="5">
        <v>212</v>
      </c>
      <c r="J2360" s="5">
        <v>89040</v>
      </c>
      <c r="K2360" s="5">
        <v>-8491.0400000000009</v>
      </c>
      <c r="L2360" s="5">
        <v>80548.960000000006</v>
      </c>
      <c r="M2360" s="5">
        <v>-53014.74</v>
      </c>
      <c r="N2360" s="5">
        <v>-2934.36</v>
      </c>
      <c r="O2360" s="5">
        <v>-1070.22</v>
      </c>
      <c r="P2360" s="5">
        <f>Table1[[#This Row],[Net Sales]]+(Table1[[#This Row],[Cost of Goods Sold]]+Table1[[#This Row],[Distribution]]+Table1[[#This Row],[Warehousing]])</f>
        <v>23529.640000000007</v>
      </c>
      <c r="Q2360" s="12">
        <f>Table1[[#This Row],[PROFIT]]/Table1[[#This Row],[Net Sales]]</f>
        <v>0.29211600000794552</v>
      </c>
      <c r="R2360" s="14">
        <f>ABS(Table1[[#This Row],[Distribution]])+ABS(Table1[[#This Row],[Warehousing]])</f>
        <v>4004.58</v>
      </c>
      <c r="S2360" s="12">
        <f>ABS(Table1[[#This Row],[Discounts]]/Table1[[#This Row],[Gross Sales]])</f>
        <v>9.5362084456424093E-2</v>
      </c>
      <c r="T2360" s="17">
        <f>Table1[[#This Row],[logistics cost]]/Table1[[#This Row],[Net Sales]]</f>
        <v>4.9716098134600366E-2</v>
      </c>
      <c r="U2360" s="1">
        <f>Table1[[#This Row],[PROFIT]]/Table1[[#This Row],[Volume]]</f>
        <v>110.98886792452834</v>
      </c>
      <c r="V2360" s="1">
        <f>ABS(Table1[[#This Row],[Discounts]])</f>
        <v>8491.0400000000009</v>
      </c>
    </row>
    <row r="2361" spans="1:22" ht="21.75" customHeight="1" x14ac:dyDescent="0.3">
      <c r="A2361" s="1">
        <v>1120010</v>
      </c>
      <c r="B2361" s="1" t="s">
        <v>32</v>
      </c>
      <c r="C2361" s="1">
        <v>202403</v>
      </c>
      <c r="D2361" s="1" t="s">
        <v>22</v>
      </c>
      <c r="E2361" s="1" t="s">
        <v>17</v>
      </c>
      <c r="F2361" s="1" t="s">
        <v>18</v>
      </c>
      <c r="G2361" s="1" t="s">
        <v>25</v>
      </c>
      <c r="H2361" s="1" t="s">
        <v>20</v>
      </c>
      <c r="I2361" s="5">
        <v>32.700000000000003</v>
      </c>
      <c r="J2361" s="5">
        <v>15696</v>
      </c>
      <c r="K2361" s="5">
        <v>-1147.79</v>
      </c>
      <c r="L2361" s="5">
        <v>14548.21</v>
      </c>
      <c r="M2361" s="5">
        <v>-9214.94</v>
      </c>
      <c r="N2361" s="5">
        <v>-445.21</v>
      </c>
      <c r="O2361" s="5">
        <v>-248.22</v>
      </c>
      <c r="P2361" s="5">
        <f>Table1[[#This Row],[Net Sales]]+(Table1[[#This Row],[Cost of Goods Sold]]+Table1[[#This Row],[Distribution]]+Table1[[#This Row],[Warehousing]])</f>
        <v>4639.84</v>
      </c>
      <c r="Q2361" s="12">
        <f>Table1[[#This Row],[PROFIT]]/Table1[[#This Row],[Net Sales]]</f>
        <v>0.31892858296656429</v>
      </c>
      <c r="R2361" s="14">
        <f>ABS(Table1[[#This Row],[Distribution]])+ABS(Table1[[#This Row],[Warehousing]])</f>
        <v>693.43</v>
      </c>
      <c r="S2361" s="12">
        <f>ABS(Table1[[#This Row],[Discounts]]/Table1[[#This Row],[Gross Sales]])</f>
        <v>7.3126274209989808E-2</v>
      </c>
      <c r="T2361" s="17">
        <f>Table1[[#This Row],[logistics cost]]/Table1[[#This Row],[Net Sales]]</f>
        <v>4.7664283097370738E-2</v>
      </c>
      <c r="U2361" s="1">
        <f>Table1[[#This Row],[PROFIT]]/Table1[[#This Row],[Volume]]</f>
        <v>141.89113149847094</v>
      </c>
      <c r="V2361" s="1">
        <f>ABS(Table1[[#This Row],[Discounts]])</f>
        <v>1147.79</v>
      </c>
    </row>
    <row r="2362" spans="1:22" ht="21.75" customHeight="1" x14ac:dyDescent="0.3">
      <c r="A2362" s="1">
        <v>1110010</v>
      </c>
      <c r="B2362" s="1" t="s">
        <v>15</v>
      </c>
      <c r="C2362" s="1">
        <v>202506</v>
      </c>
      <c r="D2362" s="1" t="s">
        <v>16</v>
      </c>
      <c r="E2362" s="1" t="s">
        <v>17</v>
      </c>
      <c r="F2362" s="1" t="s">
        <v>18</v>
      </c>
      <c r="G2362" s="1" t="s">
        <v>30</v>
      </c>
      <c r="H2362" s="1" t="s">
        <v>31</v>
      </c>
      <c r="I2362" s="5">
        <v>68.099999999999994</v>
      </c>
      <c r="J2362" s="5">
        <v>28602</v>
      </c>
      <c r="K2362" s="5">
        <v>-1068.1300000000001</v>
      </c>
      <c r="L2362" s="5">
        <v>27533.87</v>
      </c>
      <c r="M2362" s="5">
        <v>-17803.91</v>
      </c>
      <c r="N2362" s="5">
        <v>-960.75</v>
      </c>
      <c r="O2362" s="5">
        <v>-405.21</v>
      </c>
      <c r="P2362" s="5">
        <f>Table1[[#This Row],[Net Sales]]+(Table1[[#This Row],[Cost of Goods Sold]]+Table1[[#This Row],[Distribution]]+Table1[[#This Row],[Warehousing]])</f>
        <v>8364</v>
      </c>
      <c r="Q2362" s="12">
        <f>Table1[[#This Row],[PROFIT]]/Table1[[#This Row],[Net Sales]]</f>
        <v>0.30377131874306085</v>
      </c>
      <c r="R2362" s="14">
        <f>ABS(Table1[[#This Row],[Distribution]])+ABS(Table1[[#This Row],[Warehousing]])</f>
        <v>1365.96</v>
      </c>
      <c r="S2362" s="12">
        <f>ABS(Table1[[#This Row],[Discounts]]/Table1[[#This Row],[Gross Sales]])</f>
        <v>3.7344591287322572E-2</v>
      </c>
      <c r="T2362" s="17">
        <f>Table1[[#This Row],[logistics cost]]/Table1[[#This Row],[Net Sales]]</f>
        <v>4.9610171036617814E-2</v>
      </c>
      <c r="U2362" s="1">
        <f>Table1[[#This Row],[PROFIT]]/Table1[[#This Row],[Volume]]</f>
        <v>122.8193832599119</v>
      </c>
      <c r="V2362" s="1">
        <f>ABS(Table1[[#This Row],[Discounts]])</f>
        <v>1068.1300000000001</v>
      </c>
    </row>
    <row r="2363" spans="1:22" ht="21.75" customHeight="1" x14ac:dyDescent="0.3">
      <c r="A2363" s="1">
        <v>1120020</v>
      </c>
      <c r="B2363" s="1" t="s">
        <v>21</v>
      </c>
      <c r="C2363" s="1">
        <v>202503</v>
      </c>
      <c r="D2363" s="1" t="s">
        <v>22</v>
      </c>
      <c r="E2363" s="1" t="s">
        <v>23</v>
      </c>
      <c r="F2363" s="1" t="s">
        <v>24</v>
      </c>
      <c r="G2363" s="1" t="s">
        <v>38</v>
      </c>
      <c r="H2363" s="1" t="s">
        <v>20</v>
      </c>
      <c r="I2363" s="5">
        <v>22.3</v>
      </c>
      <c r="J2363" s="5">
        <v>8474</v>
      </c>
      <c r="K2363" s="5">
        <v>-614.07000000000005</v>
      </c>
      <c r="L2363" s="5">
        <v>7859.93</v>
      </c>
      <c r="M2363" s="5">
        <v>-5074.41</v>
      </c>
      <c r="N2363" s="5">
        <v>-244.05</v>
      </c>
      <c r="O2363" s="5">
        <v>-118.84</v>
      </c>
      <c r="P2363" s="5">
        <f>Table1[[#This Row],[Net Sales]]+(Table1[[#This Row],[Cost of Goods Sold]]+Table1[[#This Row],[Distribution]]+Table1[[#This Row],[Warehousing]])</f>
        <v>2422.63</v>
      </c>
      <c r="Q2363" s="12">
        <f>Table1[[#This Row],[PROFIT]]/Table1[[#This Row],[Net Sales]]</f>
        <v>0.30822539132027893</v>
      </c>
      <c r="R2363" s="14">
        <f>ABS(Table1[[#This Row],[Distribution]])+ABS(Table1[[#This Row],[Warehousing]])</f>
        <v>362.89</v>
      </c>
      <c r="S2363" s="12">
        <f>ABS(Table1[[#This Row],[Discounts]]/Table1[[#This Row],[Gross Sales]])</f>
        <v>7.246518763275904E-2</v>
      </c>
      <c r="T2363" s="17">
        <f>Table1[[#This Row],[logistics cost]]/Table1[[#This Row],[Net Sales]]</f>
        <v>4.6169622375771789E-2</v>
      </c>
      <c r="U2363" s="1">
        <f>Table1[[#This Row],[PROFIT]]/Table1[[#This Row],[Volume]]</f>
        <v>108.63811659192825</v>
      </c>
      <c r="V2363" s="1">
        <f>ABS(Table1[[#This Row],[Discounts]])</f>
        <v>614.07000000000005</v>
      </c>
    </row>
    <row r="2364" spans="1:22" ht="21.75" customHeight="1" x14ac:dyDescent="0.3">
      <c r="A2364" s="1">
        <v>1130010</v>
      </c>
      <c r="B2364" s="1" t="s">
        <v>26</v>
      </c>
      <c r="C2364" s="1">
        <v>202405</v>
      </c>
      <c r="D2364" s="1" t="s">
        <v>27</v>
      </c>
      <c r="E2364" s="1" t="s">
        <v>28</v>
      </c>
      <c r="F2364" s="1" t="s">
        <v>29</v>
      </c>
      <c r="G2364" s="1" t="s">
        <v>30</v>
      </c>
      <c r="H2364" s="1" t="s">
        <v>31</v>
      </c>
      <c r="I2364" s="5">
        <v>108.3</v>
      </c>
      <c r="J2364" s="5">
        <v>38988</v>
      </c>
      <c r="K2364" s="5">
        <v>-1307.54</v>
      </c>
      <c r="L2364" s="5">
        <v>37680.46</v>
      </c>
      <c r="M2364" s="5">
        <v>-25349.41</v>
      </c>
      <c r="N2364" s="5">
        <v>-1196.79</v>
      </c>
      <c r="O2364" s="5">
        <v>-749.03</v>
      </c>
      <c r="P2364" s="5">
        <f>Table1[[#This Row],[Net Sales]]+(Table1[[#This Row],[Cost of Goods Sold]]+Table1[[#This Row],[Distribution]]+Table1[[#This Row],[Warehousing]])</f>
        <v>10385.23</v>
      </c>
      <c r="Q2364" s="12">
        <f>Table1[[#This Row],[PROFIT]]/Table1[[#This Row],[Net Sales]]</f>
        <v>0.27561314272702614</v>
      </c>
      <c r="R2364" s="14">
        <f>ABS(Table1[[#This Row],[Distribution]])+ABS(Table1[[#This Row],[Warehousing]])</f>
        <v>1945.82</v>
      </c>
      <c r="S2364" s="12">
        <f>ABS(Table1[[#This Row],[Discounts]]/Table1[[#This Row],[Gross Sales]])</f>
        <v>3.3536985739201802E-2</v>
      </c>
      <c r="T2364" s="17">
        <f>Table1[[#This Row],[logistics cost]]/Table1[[#This Row],[Net Sales]]</f>
        <v>5.164002774913045E-2</v>
      </c>
      <c r="U2364" s="1">
        <f>Table1[[#This Row],[PROFIT]]/Table1[[#This Row],[Volume]]</f>
        <v>95.893167128347187</v>
      </c>
      <c r="V2364" s="1">
        <f>ABS(Table1[[#This Row],[Discounts]])</f>
        <v>1307.54</v>
      </c>
    </row>
    <row r="2365" spans="1:22" ht="21.75" customHeight="1" x14ac:dyDescent="0.3">
      <c r="A2365" s="1">
        <v>1120010</v>
      </c>
      <c r="B2365" s="1" t="s">
        <v>32</v>
      </c>
      <c r="C2365" s="1">
        <v>202404</v>
      </c>
      <c r="D2365" s="1" t="s">
        <v>22</v>
      </c>
      <c r="E2365" s="1" t="s">
        <v>17</v>
      </c>
      <c r="F2365" s="1" t="s">
        <v>18</v>
      </c>
      <c r="G2365" s="1" t="s">
        <v>35</v>
      </c>
      <c r="H2365" s="1" t="s">
        <v>31</v>
      </c>
      <c r="I2365" s="5">
        <v>68.900000000000006</v>
      </c>
      <c r="J2365" s="5">
        <v>33072</v>
      </c>
      <c r="K2365" s="5">
        <v>-982.35</v>
      </c>
      <c r="L2365" s="5">
        <v>32089.65</v>
      </c>
      <c r="M2365" s="5">
        <v>-21508.09</v>
      </c>
      <c r="N2365" s="5">
        <v>-667.67</v>
      </c>
      <c r="O2365" s="5">
        <v>-602.74</v>
      </c>
      <c r="P2365" s="5">
        <f>Table1[[#This Row],[Net Sales]]+(Table1[[#This Row],[Cost of Goods Sold]]+Table1[[#This Row],[Distribution]]+Table1[[#This Row],[Warehousing]])</f>
        <v>9311.1500000000015</v>
      </c>
      <c r="Q2365" s="12">
        <f>Table1[[#This Row],[PROFIT]]/Table1[[#This Row],[Net Sales]]</f>
        <v>0.29016053462720848</v>
      </c>
      <c r="R2365" s="14">
        <f>ABS(Table1[[#This Row],[Distribution]])+ABS(Table1[[#This Row],[Warehousing]])</f>
        <v>1270.4099999999999</v>
      </c>
      <c r="S2365" s="12">
        <f>ABS(Table1[[#This Row],[Discounts]]/Table1[[#This Row],[Gross Sales]])</f>
        <v>2.9703374455732946E-2</v>
      </c>
      <c r="T2365" s="17">
        <f>Table1[[#This Row],[logistics cost]]/Table1[[#This Row],[Net Sales]]</f>
        <v>3.9589400320664131E-2</v>
      </c>
      <c r="U2365" s="1">
        <f>Table1[[#This Row],[PROFIT]]/Table1[[#This Row],[Volume]]</f>
        <v>135.14005805515239</v>
      </c>
      <c r="V2365" s="1">
        <f>ABS(Table1[[#This Row],[Discounts]])</f>
        <v>982.35</v>
      </c>
    </row>
    <row r="2366" spans="1:22" ht="21.75" customHeight="1" x14ac:dyDescent="0.3">
      <c r="A2366" s="1">
        <v>1130010</v>
      </c>
      <c r="B2366" s="1" t="s">
        <v>26</v>
      </c>
      <c r="C2366" s="1">
        <v>202406</v>
      </c>
      <c r="D2366" s="1" t="s">
        <v>27</v>
      </c>
      <c r="E2366" s="1" t="s">
        <v>28</v>
      </c>
      <c r="F2366" s="1" t="s">
        <v>29</v>
      </c>
      <c r="G2366" s="1" t="s">
        <v>25</v>
      </c>
      <c r="H2366" s="1" t="s">
        <v>20</v>
      </c>
      <c r="I2366" s="5">
        <v>97.8</v>
      </c>
      <c r="J2366" s="5">
        <v>35208</v>
      </c>
      <c r="K2366" s="5">
        <v>-2690.27</v>
      </c>
      <c r="L2366" s="5">
        <v>32517.73</v>
      </c>
      <c r="M2366" s="5">
        <v>-21475.5</v>
      </c>
      <c r="N2366" s="5">
        <v>-1116.22</v>
      </c>
      <c r="O2366" s="5">
        <v>-444.3</v>
      </c>
      <c r="P2366" s="5">
        <f>Table1[[#This Row],[Net Sales]]+(Table1[[#This Row],[Cost of Goods Sold]]+Table1[[#This Row],[Distribution]]+Table1[[#This Row],[Warehousing]])</f>
        <v>9481.7099999999991</v>
      </c>
      <c r="Q2366" s="12">
        <f>Table1[[#This Row],[PROFIT]]/Table1[[#This Row],[Net Sales]]</f>
        <v>0.29158585177993662</v>
      </c>
      <c r="R2366" s="14">
        <f>ABS(Table1[[#This Row],[Distribution]])+ABS(Table1[[#This Row],[Warehousing]])</f>
        <v>1560.52</v>
      </c>
      <c r="S2366" s="12">
        <f>ABS(Table1[[#This Row],[Discounts]]/Table1[[#This Row],[Gross Sales]])</f>
        <v>7.6410758918427635E-2</v>
      </c>
      <c r="T2366" s="17">
        <f>Table1[[#This Row],[logistics cost]]/Table1[[#This Row],[Net Sales]]</f>
        <v>4.7989819707587214E-2</v>
      </c>
      <c r="U2366" s="1">
        <f>Table1[[#This Row],[PROFIT]]/Table1[[#This Row],[Volume]]</f>
        <v>96.949999999999989</v>
      </c>
      <c r="V2366" s="1">
        <f>ABS(Table1[[#This Row],[Discounts]])</f>
        <v>2690.27</v>
      </c>
    </row>
    <row r="2367" spans="1:22" ht="21.75" customHeight="1" x14ac:dyDescent="0.3">
      <c r="A2367" s="1">
        <v>1120010</v>
      </c>
      <c r="B2367" s="1" t="s">
        <v>32</v>
      </c>
      <c r="C2367" s="1">
        <v>202402</v>
      </c>
      <c r="D2367" s="1" t="s">
        <v>22</v>
      </c>
      <c r="E2367" s="1" t="s">
        <v>17</v>
      </c>
      <c r="F2367" s="1" t="s">
        <v>18</v>
      </c>
      <c r="G2367" s="1" t="s">
        <v>43</v>
      </c>
      <c r="H2367" s="1" t="s">
        <v>31</v>
      </c>
      <c r="I2367" s="5">
        <v>11.6</v>
      </c>
      <c r="J2367" s="5">
        <v>5568</v>
      </c>
      <c r="K2367" s="5">
        <v>-183.89</v>
      </c>
      <c r="L2367" s="5">
        <v>5384.11</v>
      </c>
      <c r="M2367" s="5">
        <v>-3554.31</v>
      </c>
      <c r="N2367" s="5">
        <v>-139.25</v>
      </c>
      <c r="O2367" s="5">
        <v>-96.83</v>
      </c>
      <c r="P2367" s="5">
        <f>Table1[[#This Row],[Net Sales]]+(Table1[[#This Row],[Cost of Goods Sold]]+Table1[[#This Row],[Distribution]]+Table1[[#This Row],[Warehousing]])</f>
        <v>1593.7199999999998</v>
      </c>
      <c r="Q2367" s="12">
        <f>Table1[[#This Row],[PROFIT]]/Table1[[#This Row],[Net Sales]]</f>
        <v>0.29600435355146903</v>
      </c>
      <c r="R2367" s="14">
        <f>ABS(Table1[[#This Row],[Distribution]])+ABS(Table1[[#This Row],[Warehousing]])</f>
        <v>236.07999999999998</v>
      </c>
      <c r="S2367" s="12">
        <f>ABS(Table1[[#This Row],[Discounts]]/Table1[[#This Row],[Gross Sales]])</f>
        <v>3.3026221264367814E-2</v>
      </c>
      <c r="T2367" s="17">
        <f>Table1[[#This Row],[logistics cost]]/Table1[[#This Row],[Net Sales]]</f>
        <v>4.3847543976627518E-2</v>
      </c>
      <c r="U2367" s="1">
        <f>Table1[[#This Row],[PROFIT]]/Table1[[#This Row],[Volume]]</f>
        <v>137.38965517241377</v>
      </c>
      <c r="V2367" s="1">
        <f>ABS(Table1[[#This Row],[Discounts]])</f>
        <v>183.89</v>
      </c>
    </row>
    <row r="2368" spans="1:22" ht="21.75" customHeight="1" x14ac:dyDescent="0.3">
      <c r="A2368" s="1">
        <v>1110020</v>
      </c>
      <c r="B2368" s="1" t="s">
        <v>41</v>
      </c>
      <c r="C2368" s="1">
        <v>202406</v>
      </c>
      <c r="D2368" s="1" t="s">
        <v>16</v>
      </c>
      <c r="E2368" s="1" t="s">
        <v>28</v>
      </c>
      <c r="F2368" s="1" t="s">
        <v>29</v>
      </c>
      <c r="G2368" s="1" t="s">
        <v>39</v>
      </c>
      <c r="H2368" s="1" t="s">
        <v>37</v>
      </c>
      <c r="I2368" s="5">
        <v>90.6</v>
      </c>
      <c r="J2368" s="5">
        <v>40770</v>
      </c>
      <c r="K2368" s="5">
        <v>-4605.7700000000004</v>
      </c>
      <c r="L2368" s="5">
        <v>36164.230000000003</v>
      </c>
      <c r="M2368" s="5">
        <v>-23269.59</v>
      </c>
      <c r="N2368" s="5">
        <v>-750.81</v>
      </c>
      <c r="O2368" s="5">
        <v>-720.87</v>
      </c>
      <c r="P2368" s="5">
        <f>Table1[[#This Row],[Net Sales]]+(Table1[[#This Row],[Cost of Goods Sold]]+Table1[[#This Row],[Distribution]]+Table1[[#This Row],[Warehousing]])</f>
        <v>11422.960000000003</v>
      </c>
      <c r="Q2368" s="12">
        <f>Table1[[#This Row],[PROFIT]]/Table1[[#This Row],[Net Sales]]</f>
        <v>0.31586349273854308</v>
      </c>
      <c r="R2368" s="14">
        <f>ABS(Table1[[#This Row],[Distribution]])+ABS(Table1[[#This Row],[Warehousing]])</f>
        <v>1471.6799999999998</v>
      </c>
      <c r="S2368" s="12">
        <f>ABS(Table1[[#This Row],[Discounts]]/Table1[[#This Row],[Gross Sales]])</f>
        <v>0.11296958547951927</v>
      </c>
      <c r="T2368" s="17">
        <f>Table1[[#This Row],[logistics cost]]/Table1[[#This Row],[Net Sales]]</f>
        <v>4.0694354615043643E-2</v>
      </c>
      <c r="U2368" s="1">
        <f>Table1[[#This Row],[PROFIT]]/Table1[[#This Row],[Volume]]</f>
        <v>126.08123620309054</v>
      </c>
      <c r="V2368" s="1">
        <f>ABS(Table1[[#This Row],[Discounts]])</f>
        <v>4605.7700000000004</v>
      </c>
    </row>
    <row r="2369" spans="1:22" ht="21.75" customHeight="1" x14ac:dyDescent="0.3">
      <c r="A2369" s="1">
        <v>1130010</v>
      </c>
      <c r="B2369" s="1" t="s">
        <v>26</v>
      </c>
      <c r="C2369" s="1">
        <v>202412</v>
      </c>
      <c r="D2369" s="1" t="s">
        <v>27</v>
      </c>
      <c r="E2369" s="1" t="s">
        <v>28</v>
      </c>
      <c r="F2369" s="1" t="s">
        <v>29</v>
      </c>
      <c r="G2369" s="1" t="s">
        <v>43</v>
      </c>
      <c r="H2369" s="1" t="s">
        <v>31</v>
      </c>
      <c r="I2369" s="5">
        <v>103.2</v>
      </c>
      <c r="J2369" s="5">
        <v>37152</v>
      </c>
      <c r="K2369" s="5">
        <v>-935.92</v>
      </c>
      <c r="L2369" s="5">
        <v>36216.080000000002</v>
      </c>
      <c r="M2369" s="5">
        <v>-23901.99</v>
      </c>
      <c r="N2369" s="5">
        <v>-738.75</v>
      </c>
      <c r="O2369" s="5">
        <v>-652.20000000000005</v>
      </c>
      <c r="P2369" s="5">
        <f>Table1[[#This Row],[Net Sales]]+(Table1[[#This Row],[Cost of Goods Sold]]+Table1[[#This Row],[Distribution]]+Table1[[#This Row],[Warehousing]])</f>
        <v>10923.14</v>
      </c>
      <c r="Q2369" s="12">
        <f>Table1[[#This Row],[PROFIT]]/Table1[[#This Row],[Net Sales]]</f>
        <v>0.30161022396681247</v>
      </c>
      <c r="R2369" s="14">
        <f>ABS(Table1[[#This Row],[Distribution]])+ABS(Table1[[#This Row],[Warehousing]])</f>
        <v>1390.95</v>
      </c>
      <c r="S2369" s="12">
        <f>ABS(Table1[[#This Row],[Discounts]]/Table1[[#This Row],[Gross Sales]])</f>
        <v>2.5191645133505598E-2</v>
      </c>
      <c r="T2369" s="17">
        <f>Table1[[#This Row],[logistics cost]]/Table1[[#This Row],[Net Sales]]</f>
        <v>3.840697281428581E-2</v>
      </c>
      <c r="U2369" s="1">
        <f>Table1[[#This Row],[PROFIT]]/Table1[[#This Row],[Volume]]</f>
        <v>105.84437984496124</v>
      </c>
      <c r="V2369" s="1">
        <f>ABS(Table1[[#This Row],[Discounts]])</f>
        <v>935.92</v>
      </c>
    </row>
    <row r="2370" spans="1:22" ht="21.75" customHeight="1" x14ac:dyDescent="0.3">
      <c r="A2370" s="1">
        <v>1120010</v>
      </c>
      <c r="B2370" s="1" t="s">
        <v>32</v>
      </c>
      <c r="C2370" s="1">
        <v>202508</v>
      </c>
      <c r="D2370" s="1" t="s">
        <v>22</v>
      </c>
      <c r="E2370" s="1" t="s">
        <v>17</v>
      </c>
      <c r="F2370" s="1" t="s">
        <v>18</v>
      </c>
      <c r="G2370" s="1" t="s">
        <v>42</v>
      </c>
      <c r="H2370" s="1" t="s">
        <v>20</v>
      </c>
      <c r="I2370" s="5">
        <v>85.9</v>
      </c>
      <c r="J2370" s="5">
        <v>41232</v>
      </c>
      <c r="K2370" s="5">
        <v>-2778.1</v>
      </c>
      <c r="L2370" s="5">
        <v>38453.9</v>
      </c>
      <c r="M2370" s="5">
        <v>-25801.89</v>
      </c>
      <c r="N2370" s="5">
        <v>-1472.32</v>
      </c>
      <c r="O2370" s="5">
        <v>-524.77</v>
      </c>
      <c r="P2370" s="5">
        <f>Table1[[#This Row],[Net Sales]]+(Table1[[#This Row],[Cost of Goods Sold]]+Table1[[#This Row],[Distribution]]+Table1[[#This Row],[Warehousing]])</f>
        <v>10654.920000000002</v>
      </c>
      <c r="Q2370" s="12">
        <f>Table1[[#This Row],[PROFIT]]/Table1[[#This Row],[Net Sales]]</f>
        <v>0.27708294867360661</v>
      </c>
      <c r="R2370" s="14">
        <f>ABS(Table1[[#This Row],[Distribution]])+ABS(Table1[[#This Row],[Warehousing]])</f>
        <v>1997.09</v>
      </c>
      <c r="S2370" s="12">
        <f>ABS(Table1[[#This Row],[Discounts]]/Table1[[#This Row],[Gross Sales]])</f>
        <v>6.7377279782693048E-2</v>
      </c>
      <c r="T2370" s="17">
        <f>Table1[[#This Row],[logistics cost]]/Table1[[#This Row],[Net Sales]]</f>
        <v>5.1934654222328548E-2</v>
      </c>
      <c r="U2370" s="1">
        <f>Table1[[#This Row],[PROFIT]]/Table1[[#This Row],[Volume]]</f>
        <v>124.03864959254949</v>
      </c>
      <c r="V2370" s="1">
        <f>ABS(Table1[[#This Row],[Discounts]])</f>
        <v>2778.1</v>
      </c>
    </row>
    <row r="2371" spans="1:22" ht="21.75" customHeight="1" x14ac:dyDescent="0.3">
      <c r="A2371" s="1">
        <v>1110020</v>
      </c>
      <c r="B2371" s="1" t="s">
        <v>41</v>
      </c>
      <c r="C2371" s="1">
        <v>202402</v>
      </c>
      <c r="D2371" s="1" t="s">
        <v>16</v>
      </c>
      <c r="E2371" s="1" t="s">
        <v>28</v>
      </c>
      <c r="F2371" s="1" t="s">
        <v>29</v>
      </c>
      <c r="G2371" s="1" t="s">
        <v>19</v>
      </c>
      <c r="H2371" s="1" t="s">
        <v>20</v>
      </c>
      <c r="I2371" s="5">
        <v>90.9</v>
      </c>
      <c r="J2371" s="5">
        <v>40905</v>
      </c>
      <c r="K2371" s="5">
        <v>-3483.55</v>
      </c>
      <c r="L2371" s="5">
        <v>37421.449999999997</v>
      </c>
      <c r="M2371" s="5">
        <v>-25210.04</v>
      </c>
      <c r="N2371" s="5">
        <v>-1364.72</v>
      </c>
      <c r="O2371" s="5">
        <v>-519.55999999999995</v>
      </c>
      <c r="P2371" s="5">
        <f>Table1[[#This Row],[Net Sales]]+(Table1[[#This Row],[Cost of Goods Sold]]+Table1[[#This Row],[Distribution]]+Table1[[#This Row],[Warehousing]])</f>
        <v>10327.129999999994</v>
      </c>
      <c r="Q2371" s="12">
        <f>Table1[[#This Row],[PROFIT]]/Table1[[#This Row],[Net Sales]]</f>
        <v>0.2759681947118563</v>
      </c>
      <c r="R2371" s="14">
        <f>ABS(Table1[[#This Row],[Distribution]])+ABS(Table1[[#This Row],[Warehousing]])</f>
        <v>1884.28</v>
      </c>
      <c r="S2371" s="12">
        <f>ABS(Table1[[#This Row],[Discounts]]/Table1[[#This Row],[Gross Sales]])</f>
        <v>8.5161960640508502E-2</v>
      </c>
      <c r="T2371" s="17">
        <f>Table1[[#This Row],[logistics cost]]/Table1[[#This Row],[Net Sales]]</f>
        <v>5.0352939290166474E-2</v>
      </c>
      <c r="U2371" s="1">
        <f>Table1[[#This Row],[PROFIT]]/Table1[[#This Row],[Volume]]</f>
        <v>113.60979097909784</v>
      </c>
      <c r="V2371" s="1">
        <f>ABS(Table1[[#This Row],[Discounts]])</f>
        <v>3483.55</v>
      </c>
    </row>
    <row r="2372" spans="1:22" ht="21.75" customHeight="1" x14ac:dyDescent="0.3">
      <c r="A2372" s="1">
        <v>1110010</v>
      </c>
      <c r="B2372" s="1" t="s">
        <v>15</v>
      </c>
      <c r="C2372" s="1">
        <v>202407</v>
      </c>
      <c r="D2372" s="1" t="s">
        <v>16</v>
      </c>
      <c r="E2372" s="1" t="s">
        <v>17</v>
      </c>
      <c r="F2372" s="1" t="s">
        <v>18</v>
      </c>
      <c r="G2372" s="1" t="s">
        <v>30</v>
      </c>
      <c r="H2372" s="1" t="s">
        <v>31</v>
      </c>
      <c r="I2372" s="5">
        <v>31.7</v>
      </c>
      <c r="J2372" s="5">
        <v>13314</v>
      </c>
      <c r="K2372" s="5">
        <v>-278.64</v>
      </c>
      <c r="L2372" s="5">
        <v>13035.36</v>
      </c>
      <c r="M2372" s="5">
        <v>-8817.91</v>
      </c>
      <c r="N2372" s="5">
        <v>-472.76</v>
      </c>
      <c r="O2372" s="5">
        <v>-198.49</v>
      </c>
      <c r="P2372" s="5">
        <f>Table1[[#This Row],[Net Sales]]+(Table1[[#This Row],[Cost of Goods Sold]]+Table1[[#This Row],[Distribution]]+Table1[[#This Row],[Warehousing]])</f>
        <v>3546.2000000000007</v>
      </c>
      <c r="Q2372" s="12">
        <f>Table1[[#This Row],[PROFIT]]/Table1[[#This Row],[Net Sales]]</f>
        <v>0.27204465392593685</v>
      </c>
      <c r="R2372" s="14">
        <f>ABS(Table1[[#This Row],[Distribution]])+ABS(Table1[[#This Row],[Warehousing]])</f>
        <v>671.25</v>
      </c>
      <c r="S2372" s="12">
        <f>ABS(Table1[[#This Row],[Discounts]]/Table1[[#This Row],[Gross Sales]])</f>
        <v>2.0928346101847677E-2</v>
      </c>
      <c r="T2372" s="17">
        <f>Table1[[#This Row],[logistics cost]]/Table1[[#This Row],[Net Sales]]</f>
        <v>5.1494550208049487E-2</v>
      </c>
      <c r="U2372" s="1">
        <f>Table1[[#This Row],[PROFIT]]/Table1[[#This Row],[Volume]]</f>
        <v>111.86750788643536</v>
      </c>
      <c r="V2372" s="1">
        <f>ABS(Table1[[#This Row],[Discounts]])</f>
        <v>278.64</v>
      </c>
    </row>
    <row r="2373" spans="1:22" ht="21.75" customHeight="1" x14ac:dyDescent="0.3">
      <c r="A2373" s="1">
        <v>1120010</v>
      </c>
      <c r="B2373" s="1" t="s">
        <v>32</v>
      </c>
      <c r="C2373" s="1">
        <v>202407</v>
      </c>
      <c r="D2373" s="1" t="s">
        <v>22</v>
      </c>
      <c r="E2373" s="1" t="s">
        <v>17</v>
      </c>
      <c r="F2373" s="1" t="s">
        <v>18</v>
      </c>
      <c r="G2373" s="1" t="s">
        <v>39</v>
      </c>
      <c r="H2373" s="1" t="s">
        <v>37</v>
      </c>
      <c r="I2373" s="5">
        <v>225.7</v>
      </c>
      <c r="J2373" s="5">
        <v>108336</v>
      </c>
      <c r="K2373" s="5">
        <v>-11677.92</v>
      </c>
      <c r="L2373" s="5">
        <v>96658.08</v>
      </c>
      <c r="M2373" s="5">
        <v>-63523.71</v>
      </c>
      <c r="N2373" s="5">
        <v>-3606.7</v>
      </c>
      <c r="O2373" s="5">
        <v>-1525.16</v>
      </c>
      <c r="P2373" s="5">
        <f>Table1[[#This Row],[Net Sales]]+(Table1[[#This Row],[Cost of Goods Sold]]+Table1[[#This Row],[Distribution]]+Table1[[#This Row],[Warehousing]])</f>
        <v>28002.509999999995</v>
      </c>
      <c r="Q2373" s="12">
        <f>Table1[[#This Row],[PROFIT]]/Table1[[#This Row],[Net Sales]]</f>
        <v>0.28970687189317224</v>
      </c>
      <c r="R2373" s="14">
        <f>ABS(Table1[[#This Row],[Distribution]])+ABS(Table1[[#This Row],[Warehousing]])</f>
        <v>5131.8599999999997</v>
      </c>
      <c r="S2373" s="12">
        <f>ABS(Table1[[#This Row],[Discounts]]/Table1[[#This Row],[Gross Sales]])</f>
        <v>0.10779353123615419</v>
      </c>
      <c r="T2373" s="17">
        <f>Table1[[#This Row],[logistics cost]]/Table1[[#This Row],[Net Sales]]</f>
        <v>5.3092923012747609E-2</v>
      </c>
      <c r="U2373" s="1">
        <f>Table1[[#This Row],[PROFIT]]/Table1[[#This Row],[Volume]]</f>
        <v>124.069605671245</v>
      </c>
      <c r="V2373" s="1">
        <f>ABS(Table1[[#This Row],[Discounts]])</f>
        <v>11677.92</v>
      </c>
    </row>
    <row r="2374" spans="1:22" ht="21.75" customHeight="1" x14ac:dyDescent="0.3">
      <c r="A2374" s="1">
        <v>1120010</v>
      </c>
      <c r="B2374" s="1" t="s">
        <v>32</v>
      </c>
      <c r="C2374" s="1">
        <v>202408</v>
      </c>
      <c r="D2374" s="1" t="s">
        <v>22</v>
      </c>
      <c r="E2374" s="1" t="s">
        <v>17</v>
      </c>
      <c r="F2374" s="1" t="s">
        <v>18</v>
      </c>
      <c r="G2374" s="1" t="s">
        <v>33</v>
      </c>
      <c r="H2374" s="1" t="s">
        <v>34</v>
      </c>
      <c r="I2374" s="5">
        <v>55.9</v>
      </c>
      <c r="J2374" s="5">
        <v>26832</v>
      </c>
      <c r="K2374" s="5">
        <v>-2120.88</v>
      </c>
      <c r="L2374" s="5">
        <v>24711.119999999999</v>
      </c>
      <c r="M2374" s="5">
        <v>-15479.74</v>
      </c>
      <c r="N2374" s="5">
        <v>-704.31</v>
      </c>
      <c r="O2374" s="5">
        <v>-447.12</v>
      </c>
      <c r="P2374" s="5">
        <f>Table1[[#This Row],[Net Sales]]+(Table1[[#This Row],[Cost of Goods Sold]]+Table1[[#This Row],[Distribution]]+Table1[[#This Row],[Warehousing]])</f>
        <v>8079.9500000000007</v>
      </c>
      <c r="Q2374" s="12">
        <f>Table1[[#This Row],[PROFIT]]/Table1[[#This Row],[Net Sales]]</f>
        <v>0.32697627626752657</v>
      </c>
      <c r="R2374" s="14">
        <f>ABS(Table1[[#This Row],[Distribution]])+ABS(Table1[[#This Row],[Warehousing]])</f>
        <v>1151.4299999999998</v>
      </c>
      <c r="S2374" s="12">
        <f>ABS(Table1[[#This Row],[Discounts]]/Table1[[#This Row],[Gross Sales]])</f>
        <v>7.9042933810375679E-2</v>
      </c>
      <c r="T2374" s="17">
        <f>Table1[[#This Row],[logistics cost]]/Table1[[#This Row],[Net Sales]]</f>
        <v>4.659562172819362E-2</v>
      </c>
      <c r="U2374" s="1">
        <f>Table1[[#This Row],[PROFIT]]/Table1[[#This Row],[Volume]]</f>
        <v>144.5429338103757</v>
      </c>
      <c r="V2374" s="1">
        <f>ABS(Table1[[#This Row],[Discounts]])</f>
        <v>2120.88</v>
      </c>
    </row>
    <row r="2375" spans="1:22" ht="21.75" customHeight="1" x14ac:dyDescent="0.3">
      <c r="A2375" s="1">
        <v>1110010</v>
      </c>
      <c r="B2375" s="1" t="s">
        <v>15</v>
      </c>
      <c r="C2375" s="1">
        <v>202408</v>
      </c>
      <c r="D2375" s="1" t="s">
        <v>16</v>
      </c>
      <c r="E2375" s="1" t="s">
        <v>17</v>
      </c>
      <c r="F2375" s="1" t="s">
        <v>18</v>
      </c>
      <c r="G2375" s="1" t="s">
        <v>19</v>
      </c>
      <c r="H2375" s="1" t="s">
        <v>20</v>
      </c>
      <c r="I2375" s="5">
        <v>15.2</v>
      </c>
      <c r="J2375" s="5">
        <v>6384</v>
      </c>
      <c r="K2375" s="5">
        <v>-402.37</v>
      </c>
      <c r="L2375" s="5">
        <v>5981.63</v>
      </c>
      <c r="M2375" s="5">
        <v>-4035.78</v>
      </c>
      <c r="N2375" s="5">
        <v>-164.74</v>
      </c>
      <c r="O2375" s="5">
        <v>-102.87</v>
      </c>
      <c r="P2375" s="5">
        <f>Table1[[#This Row],[Net Sales]]+(Table1[[#This Row],[Cost of Goods Sold]]+Table1[[#This Row],[Distribution]]+Table1[[#This Row],[Warehousing]])</f>
        <v>1678.2399999999998</v>
      </c>
      <c r="Q2375" s="12">
        <f>Table1[[#This Row],[PROFIT]]/Table1[[#This Row],[Net Sales]]</f>
        <v>0.28056566521165632</v>
      </c>
      <c r="R2375" s="14">
        <f>ABS(Table1[[#This Row],[Distribution]])+ABS(Table1[[#This Row],[Warehousing]])</f>
        <v>267.61</v>
      </c>
      <c r="S2375" s="12">
        <f>ABS(Table1[[#This Row],[Discounts]]/Table1[[#This Row],[Gross Sales]])</f>
        <v>6.302788220551378E-2</v>
      </c>
      <c r="T2375" s="17">
        <f>Table1[[#This Row],[logistics cost]]/Table1[[#This Row],[Net Sales]]</f>
        <v>4.4738641473979504E-2</v>
      </c>
      <c r="U2375" s="1">
        <f>Table1[[#This Row],[PROFIT]]/Table1[[#This Row],[Volume]]</f>
        <v>110.41052631578947</v>
      </c>
      <c r="V2375" s="1">
        <f>ABS(Table1[[#This Row],[Discounts]])</f>
        <v>402.37</v>
      </c>
    </row>
    <row r="2376" spans="1:22" ht="21.75" customHeight="1" x14ac:dyDescent="0.3">
      <c r="A2376" s="1">
        <v>1130010</v>
      </c>
      <c r="B2376" s="1" t="s">
        <v>26</v>
      </c>
      <c r="C2376" s="1">
        <v>202410</v>
      </c>
      <c r="D2376" s="1" t="s">
        <v>27</v>
      </c>
      <c r="E2376" s="1" t="s">
        <v>28</v>
      </c>
      <c r="F2376" s="1" t="s">
        <v>29</v>
      </c>
      <c r="G2376" s="1" t="s">
        <v>43</v>
      </c>
      <c r="H2376" s="1" t="s">
        <v>31</v>
      </c>
      <c r="I2376" s="5">
        <v>54.5</v>
      </c>
      <c r="J2376" s="5">
        <v>19620</v>
      </c>
      <c r="K2376" s="5">
        <v>-704.04</v>
      </c>
      <c r="L2376" s="5">
        <v>18915.96</v>
      </c>
      <c r="M2376" s="5">
        <v>-11990.17</v>
      </c>
      <c r="N2376" s="5">
        <v>-706.6</v>
      </c>
      <c r="O2376" s="5">
        <v>-305.39</v>
      </c>
      <c r="P2376" s="5">
        <f>Table1[[#This Row],[Net Sales]]+(Table1[[#This Row],[Cost of Goods Sold]]+Table1[[#This Row],[Distribution]]+Table1[[#This Row],[Warehousing]])</f>
        <v>5913.7999999999993</v>
      </c>
      <c r="Q2376" s="12">
        <f>Table1[[#This Row],[PROFIT]]/Table1[[#This Row],[Net Sales]]</f>
        <v>0.31263546761570649</v>
      </c>
      <c r="R2376" s="14">
        <f>ABS(Table1[[#This Row],[Distribution]])+ABS(Table1[[#This Row],[Warehousing]])</f>
        <v>1011.99</v>
      </c>
      <c r="S2376" s="12">
        <f>ABS(Table1[[#This Row],[Discounts]]/Table1[[#This Row],[Gross Sales]])</f>
        <v>3.5883792048929664E-2</v>
      </c>
      <c r="T2376" s="17">
        <f>Table1[[#This Row],[logistics cost]]/Table1[[#This Row],[Net Sales]]</f>
        <v>5.349926728540344E-2</v>
      </c>
      <c r="U2376" s="1">
        <f>Table1[[#This Row],[PROFIT]]/Table1[[#This Row],[Volume]]</f>
        <v>108.51009174311925</v>
      </c>
      <c r="V2376" s="1">
        <f>ABS(Table1[[#This Row],[Discounts]])</f>
        <v>704.04</v>
      </c>
    </row>
    <row r="2377" spans="1:22" ht="21.75" customHeight="1" x14ac:dyDescent="0.3">
      <c r="A2377" s="1">
        <v>1120010</v>
      </c>
      <c r="B2377" s="1" t="s">
        <v>32</v>
      </c>
      <c r="C2377" s="1">
        <v>202506</v>
      </c>
      <c r="D2377" s="1" t="s">
        <v>22</v>
      </c>
      <c r="E2377" s="1" t="s">
        <v>17</v>
      </c>
      <c r="F2377" s="1" t="s">
        <v>18</v>
      </c>
      <c r="G2377" s="1" t="s">
        <v>39</v>
      </c>
      <c r="H2377" s="1" t="s">
        <v>37</v>
      </c>
      <c r="I2377" s="5">
        <v>72.7</v>
      </c>
      <c r="J2377" s="5">
        <v>34896</v>
      </c>
      <c r="K2377" s="5">
        <v>-2796.06</v>
      </c>
      <c r="L2377" s="5">
        <v>32099.94</v>
      </c>
      <c r="M2377" s="5">
        <v>-19934.849999999999</v>
      </c>
      <c r="N2377" s="5">
        <v>-718.07</v>
      </c>
      <c r="O2377" s="5">
        <v>-565.29999999999995</v>
      </c>
      <c r="P2377" s="5">
        <f>Table1[[#This Row],[Net Sales]]+(Table1[[#This Row],[Cost of Goods Sold]]+Table1[[#This Row],[Distribution]]+Table1[[#This Row],[Warehousing]])</f>
        <v>10881.720000000001</v>
      </c>
      <c r="Q2377" s="12">
        <f>Table1[[#This Row],[PROFIT]]/Table1[[#This Row],[Net Sales]]</f>
        <v>0.33899502615892746</v>
      </c>
      <c r="R2377" s="14">
        <f>ABS(Table1[[#This Row],[Distribution]])+ABS(Table1[[#This Row],[Warehousing]])</f>
        <v>1283.3699999999999</v>
      </c>
      <c r="S2377" s="12">
        <f>ABS(Table1[[#This Row],[Discounts]]/Table1[[#This Row],[Gross Sales]])</f>
        <v>8.0125515818431914E-2</v>
      </c>
      <c r="T2377" s="17">
        <f>Table1[[#This Row],[logistics cost]]/Table1[[#This Row],[Net Sales]]</f>
        <v>3.9980448561586092E-2</v>
      </c>
      <c r="U2377" s="1">
        <f>Table1[[#This Row],[PROFIT]]/Table1[[#This Row],[Volume]]</f>
        <v>149.67977991746906</v>
      </c>
      <c r="V2377" s="1">
        <f>ABS(Table1[[#This Row],[Discounts]])</f>
        <v>2796.06</v>
      </c>
    </row>
    <row r="2378" spans="1:22" ht="21.75" customHeight="1" x14ac:dyDescent="0.3">
      <c r="A2378" s="1">
        <v>1120020</v>
      </c>
      <c r="B2378" s="1" t="s">
        <v>21</v>
      </c>
      <c r="C2378" s="1">
        <v>202405</v>
      </c>
      <c r="D2378" s="1" t="s">
        <v>22</v>
      </c>
      <c r="E2378" s="1" t="s">
        <v>23</v>
      </c>
      <c r="F2378" s="1" t="s">
        <v>24</v>
      </c>
      <c r="G2378" s="1" t="s">
        <v>35</v>
      </c>
      <c r="H2378" s="1" t="s">
        <v>31</v>
      </c>
      <c r="I2378" s="5">
        <v>64</v>
      </c>
      <c r="J2378" s="5">
        <v>24320</v>
      </c>
      <c r="K2378" s="5">
        <v>-885.38</v>
      </c>
      <c r="L2378" s="5">
        <v>23434.62</v>
      </c>
      <c r="M2378" s="5">
        <v>-15352.31</v>
      </c>
      <c r="N2378" s="5">
        <v>-667.65</v>
      </c>
      <c r="O2378" s="5">
        <v>-459.12</v>
      </c>
      <c r="P2378" s="5">
        <f>Table1[[#This Row],[Net Sales]]+(Table1[[#This Row],[Cost of Goods Sold]]+Table1[[#This Row],[Distribution]]+Table1[[#This Row],[Warehousing]])</f>
        <v>6955.5400000000009</v>
      </c>
      <c r="Q2378" s="12">
        <f>Table1[[#This Row],[PROFIT]]/Table1[[#This Row],[Net Sales]]</f>
        <v>0.29680617820984512</v>
      </c>
      <c r="R2378" s="14">
        <f>ABS(Table1[[#This Row],[Distribution]])+ABS(Table1[[#This Row],[Warehousing]])</f>
        <v>1126.77</v>
      </c>
      <c r="S2378" s="12">
        <f>ABS(Table1[[#This Row],[Discounts]]/Table1[[#This Row],[Gross Sales]])</f>
        <v>3.6405427631578946E-2</v>
      </c>
      <c r="T2378" s="17">
        <f>Table1[[#This Row],[logistics cost]]/Table1[[#This Row],[Net Sales]]</f>
        <v>4.8081428245902856E-2</v>
      </c>
      <c r="U2378" s="1">
        <f>Table1[[#This Row],[PROFIT]]/Table1[[#This Row],[Volume]]</f>
        <v>108.68031250000001</v>
      </c>
      <c r="V2378" s="1">
        <f>ABS(Table1[[#This Row],[Discounts]])</f>
        <v>885.38</v>
      </c>
    </row>
    <row r="2379" spans="1:22" ht="21.75" customHeight="1" x14ac:dyDescent="0.3">
      <c r="A2379" s="1">
        <v>1120010</v>
      </c>
      <c r="B2379" s="1" t="s">
        <v>32</v>
      </c>
      <c r="C2379" s="1">
        <v>202506</v>
      </c>
      <c r="D2379" s="1" t="s">
        <v>22</v>
      </c>
      <c r="E2379" s="1" t="s">
        <v>17</v>
      </c>
      <c r="F2379" s="1" t="s">
        <v>18</v>
      </c>
      <c r="G2379" s="1" t="s">
        <v>30</v>
      </c>
      <c r="H2379" s="1" t="s">
        <v>31</v>
      </c>
      <c r="I2379" s="5">
        <v>47.1</v>
      </c>
      <c r="J2379" s="5">
        <v>22608</v>
      </c>
      <c r="K2379" s="5">
        <v>-788.78</v>
      </c>
      <c r="L2379" s="5">
        <v>21819.22</v>
      </c>
      <c r="M2379" s="5">
        <v>-14725</v>
      </c>
      <c r="N2379" s="5">
        <v>-484.9</v>
      </c>
      <c r="O2379" s="5">
        <v>-337.33</v>
      </c>
      <c r="P2379" s="5">
        <f>Table1[[#This Row],[Net Sales]]+(Table1[[#This Row],[Cost of Goods Sold]]+Table1[[#This Row],[Distribution]]+Table1[[#This Row],[Warehousing]])</f>
        <v>6271.9900000000016</v>
      </c>
      <c r="Q2379" s="12">
        <f>Table1[[#This Row],[PROFIT]]/Table1[[#This Row],[Net Sales]]</f>
        <v>0.28745253038376262</v>
      </c>
      <c r="R2379" s="14">
        <f>ABS(Table1[[#This Row],[Distribution]])+ABS(Table1[[#This Row],[Warehousing]])</f>
        <v>822.23</v>
      </c>
      <c r="S2379" s="12">
        <f>ABS(Table1[[#This Row],[Discounts]]/Table1[[#This Row],[Gross Sales]])</f>
        <v>3.488941967445152E-2</v>
      </c>
      <c r="T2379" s="17">
        <f>Table1[[#This Row],[logistics cost]]/Table1[[#This Row],[Net Sales]]</f>
        <v>3.7683748548298243E-2</v>
      </c>
      <c r="U2379" s="1">
        <f>Table1[[#This Row],[PROFIT]]/Table1[[#This Row],[Volume]]</f>
        <v>133.16326963906585</v>
      </c>
      <c r="V2379" s="1">
        <f>ABS(Table1[[#This Row],[Discounts]])</f>
        <v>788.78</v>
      </c>
    </row>
    <row r="2380" spans="1:22" ht="21.75" customHeight="1" x14ac:dyDescent="0.3">
      <c r="A2380" s="1">
        <v>1110010</v>
      </c>
      <c r="B2380" s="1" t="s">
        <v>15</v>
      </c>
      <c r="C2380" s="1">
        <v>202411</v>
      </c>
      <c r="D2380" s="1" t="s">
        <v>16</v>
      </c>
      <c r="E2380" s="1" t="s">
        <v>17</v>
      </c>
      <c r="F2380" s="1" t="s">
        <v>18</v>
      </c>
      <c r="G2380" s="1" t="s">
        <v>35</v>
      </c>
      <c r="H2380" s="1" t="s">
        <v>31</v>
      </c>
      <c r="I2380" s="5">
        <v>98.8</v>
      </c>
      <c r="J2380" s="5">
        <v>41496</v>
      </c>
      <c r="K2380" s="5">
        <v>-941.12</v>
      </c>
      <c r="L2380" s="5">
        <v>40554.879999999997</v>
      </c>
      <c r="M2380" s="5">
        <v>-26585.200000000001</v>
      </c>
      <c r="N2380" s="5">
        <v>-1431.65</v>
      </c>
      <c r="O2380" s="5">
        <v>-607.41</v>
      </c>
      <c r="P2380" s="5">
        <f>Table1[[#This Row],[Net Sales]]+(Table1[[#This Row],[Cost of Goods Sold]]+Table1[[#This Row],[Distribution]]+Table1[[#This Row],[Warehousing]])</f>
        <v>11930.619999999995</v>
      </c>
      <c r="Q2380" s="12">
        <f>Table1[[#This Row],[PROFIT]]/Table1[[#This Row],[Net Sales]]</f>
        <v>0.29418457162245321</v>
      </c>
      <c r="R2380" s="14">
        <f>ABS(Table1[[#This Row],[Distribution]])+ABS(Table1[[#This Row],[Warehousing]])</f>
        <v>2039.06</v>
      </c>
      <c r="S2380" s="12">
        <f>ABS(Table1[[#This Row],[Discounts]]/Table1[[#This Row],[Gross Sales]])</f>
        <v>2.2679776363986891E-2</v>
      </c>
      <c r="T2380" s="17">
        <f>Table1[[#This Row],[logistics cost]]/Table1[[#This Row],[Net Sales]]</f>
        <v>5.0279029305474461E-2</v>
      </c>
      <c r="U2380" s="1">
        <f>Table1[[#This Row],[PROFIT]]/Table1[[#This Row],[Volume]]</f>
        <v>120.75526315789469</v>
      </c>
      <c r="V2380" s="1">
        <f>ABS(Table1[[#This Row],[Discounts]])</f>
        <v>941.12</v>
      </c>
    </row>
    <row r="2381" spans="1:22" ht="21.75" customHeight="1" x14ac:dyDescent="0.3">
      <c r="A2381" s="1">
        <v>1110010</v>
      </c>
      <c r="B2381" s="1" t="s">
        <v>15</v>
      </c>
      <c r="C2381" s="1">
        <v>202409</v>
      </c>
      <c r="D2381" s="1" t="s">
        <v>16</v>
      </c>
      <c r="E2381" s="1" t="s">
        <v>17</v>
      </c>
      <c r="F2381" s="1" t="s">
        <v>18</v>
      </c>
      <c r="G2381" s="1" t="s">
        <v>40</v>
      </c>
      <c r="H2381" s="1" t="s">
        <v>34</v>
      </c>
      <c r="I2381" s="5">
        <v>88.7</v>
      </c>
      <c r="J2381" s="5">
        <v>37254</v>
      </c>
      <c r="K2381" s="5">
        <v>-3562.32</v>
      </c>
      <c r="L2381" s="5">
        <v>33691.68</v>
      </c>
      <c r="M2381" s="5">
        <v>-22181.57</v>
      </c>
      <c r="N2381" s="5">
        <v>-1187.58</v>
      </c>
      <c r="O2381" s="5">
        <v>-610.53</v>
      </c>
      <c r="P2381" s="5">
        <f>Table1[[#This Row],[Net Sales]]+(Table1[[#This Row],[Cost of Goods Sold]]+Table1[[#This Row],[Distribution]]+Table1[[#This Row],[Warehousing]])</f>
        <v>9712</v>
      </c>
      <c r="Q2381" s="12">
        <f>Table1[[#This Row],[PROFIT]]/Table1[[#This Row],[Net Sales]]</f>
        <v>0.28826107810592999</v>
      </c>
      <c r="R2381" s="14">
        <f>ABS(Table1[[#This Row],[Distribution]])+ABS(Table1[[#This Row],[Warehousing]])</f>
        <v>1798.11</v>
      </c>
      <c r="S2381" s="12">
        <f>ABS(Table1[[#This Row],[Discounts]]/Table1[[#This Row],[Gross Sales]])</f>
        <v>9.5622483491705587E-2</v>
      </c>
      <c r="T2381" s="17">
        <f>Table1[[#This Row],[logistics cost]]/Table1[[#This Row],[Net Sales]]</f>
        <v>5.3369555925973415E-2</v>
      </c>
      <c r="U2381" s="1">
        <f>Table1[[#This Row],[PROFIT]]/Table1[[#This Row],[Volume]]</f>
        <v>109.49267192784667</v>
      </c>
      <c r="V2381" s="1">
        <f>ABS(Table1[[#This Row],[Discounts]])</f>
        <v>3562.32</v>
      </c>
    </row>
    <row r="2382" spans="1:22" ht="21.75" customHeight="1" x14ac:dyDescent="0.3">
      <c r="A2382" s="1">
        <v>1120020</v>
      </c>
      <c r="B2382" s="1" t="s">
        <v>21</v>
      </c>
      <c r="C2382" s="1">
        <v>202512</v>
      </c>
      <c r="D2382" s="1" t="s">
        <v>22</v>
      </c>
      <c r="E2382" s="1" t="s">
        <v>23</v>
      </c>
      <c r="F2382" s="1" t="s">
        <v>24</v>
      </c>
      <c r="G2382" s="1" t="s">
        <v>36</v>
      </c>
      <c r="H2382" s="1" t="s">
        <v>37</v>
      </c>
      <c r="I2382" s="5">
        <v>145.80000000000001</v>
      </c>
      <c r="J2382" s="5">
        <v>55404</v>
      </c>
      <c r="K2382" s="5">
        <v>-4772.5200000000004</v>
      </c>
      <c r="L2382" s="5">
        <v>50631.48</v>
      </c>
      <c r="M2382" s="5">
        <v>-33781.629999999997</v>
      </c>
      <c r="N2382" s="5">
        <v>-1453.26</v>
      </c>
      <c r="O2382" s="5">
        <v>-880.05</v>
      </c>
      <c r="P2382" s="5">
        <f>Table1[[#This Row],[Net Sales]]+(Table1[[#This Row],[Cost of Goods Sold]]+Table1[[#This Row],[Distribution]]+Table1[[#This Row],[Warehousing]])</f>
        <v>14516.54</v>
      </c>
      <c r="Q2382" s="12">
        <f>Table1[[#This Row],[PROFIT]]/Table1[[#This Row],[Net Sales]]</f>
        <v>0.28670977028520594</v>
      </c>
      <c r="R2382" s="14">
        <f>ABS(Table1[[#This Row],[Distribution]])+ABS(Table1[[#This Row],[Warehousing]])</f>
        <v>2333.31</v>
      </c>
      <c r="S2382" s="12">
        <f>ABS(Table1[[#This Row],[Discounts]]/Table1[[#This Row],[Gross Sales]])</f>
        <v>8.6140350877192989E-2</v>
      </c>
      <c r="T2382" s="17">
        <f>Table1[[#This Row],[logistics cost]]/Table1[[#This Row],[Net Sales]]</f>
        <v>4.6084175299635717E-2</v>
      </c>
      <c r="U2382" s="1">
        <f>Table1[[#This Row],[PROFIT]]/Table1[[#This Row],[Volume]]</f>
        <v>99.564746227709193</v>
      </c>
      <c r="V2382" s="1">
        <f>ABS(Table1[[#This Row],[Discounts]])</f>
        <v>4772.5200000000004</v>
      </c>
    </row>
    <row r="2383" spans="1:22" ht="21.75" customHeight="1" x14ac:dyDescent="0.3">
      <c r="A2383" s="1">
        <v>1120010</v>
      </c>
      <c r="B2383" s="1" t="s">
        <v>32</v>
      </c>
      <c r="C2383" s="1">
        <v>202503</v>
      </c>
      <c r="D2383" s="1" t="s">
        <v>22</v>
      </c>
      <c r="E2383" s="1" t="s">
        <v>17</v>
      </c>
      <c r="F2383" s="1" t="s">
        <v>18</v>
      </c>
      <c r="G2383" s="1" t="s">
        <v>40</v>
      </c>
      <c r="H2383" s="1" t="s">
        <v>34</v>
      </c>
      <c r="I2383" s="5">
        <v>167.1</v>
      </c>
      <c r="J2383" s="5">
        <v>80208</v>
      </c>
      <c r="K2383" s="5">
        <v>-5702.82</v>
      </c>
      <c r="L2383" s="5">
        <v>74505.179999999993</v>
      </c>
      <c r="M2383" s="5">
        <v>-46482.25</v>
      </c>
      <c r="N2383" s="5">
        <v>-1641.72</v>
      </c>
      <c r="O2383" s="5">
        <v>-1088.29</v>
      </c>
      <c r="P2383" s="5">
        <f>Table1[[#This Row],[Net Sales]]+(Table1[[#This Row],[Cost of Goods Sold]]+Table1[[#This Row],[Distribution]]+Table1[[#This Row],[Warehousing]])</f>
        <v>25292.919999999991</v>
      </c>
      <c r="Q2383" s="12">
        <f>Table1[[#This Row],[PROFIT]]/Table1[[#This Row],[Net Sales]]</f>
        <v>0.33947867785837166</v>
      </c>
      <c r="R2383" s="14">
        <f>ABS(Table1[[#This Row],[Distribution]])+ABS(Table1[[#This Row],[Warehousing]])</f>
        <v>2730.01</v>
      </c>
      <c r="S2383" s="12">
        <f>ABS(Table1[[#This Row],[Discounts]]/Table1[[#This Row],[Gross Sales]])</f>
        <v>7.1100388988629554E-2</v>
      </c>
      <c r="T2383" s="17">
        <f>Table1[[#This Row],[logistics cost]]/Table1[[#This Row],[Net Sales]]</f>
        <v>3.6641881812781343E-2</v>
      </c>
      <c r="U2383" s="1">
        <f>Table1[[#This Row],[PROFIT]]/Table1[[#This Row],[Volume]]</f>
        <v>151.36397366846194</v>
      </c>
      <c r="V2383" s="1">
        <f>ABS(Table1[[#This Row],[Discounts]])</f>
        <v>5702.82</v>
      </c>
    </row>
    <row r="2384" spans="1:22" ht="21.75" customHeight="1" x14ac:dyDescent="0.3">
      <c r="A2384" s="1">
        <v>1110010</v>
      </c>
      <c r="B2384" s="1" t="s">
        <v>15</v>
      </c>
      <c r="C2384" s="1">
        <v>202412</v>
      </c>
      <c r="D2384" s="1" t="s">
        <v>16</v>
      </c>
      <c r="E2384" s="1" t="s">
        <v>17</v>
      </c>
      <c r="F2384" s="1" t="s">
        <v>18</v>
      </c>
      <c r="G2384" s="1" t="s">
        <v>30</v>
      </c>
      <c r="H2384" s="1" t="s">
        <v>31</v>
      </c>
      <c r="I2384" s="5">
        <v>52.3</v>
      </c>
      <c r="J2384" s="5">
        <v>21966</v>
      </c>
      <c r="K2384" s="5">
        <v>-555.11</v>
      </c>
      <c r="L2384" s="5">
        <v>21410.89</v>
      </c>
      <c r="M2384" s="5">
        <v>-14112.78</v>
      </c>
      <c r="N2384" s="5">
        <v>-655.84</v>
      </c>
      <c r="O2384" s="5">
        <v>-351.4</v>
      </c>
      <c r="P2384" s="5">
        <f>Table1[[#This Row],[Net Sales]]+(Table1[[#This Row],[Cost of Goods Sold]]+Table1[[#This Row],[Distribution]]+Table1[[#This Row],[Warehousing]])</f>
        <v>6290.869999999999</v>
      </c>
      <c r="Q2384" s="12">
        <f>Table1[[#This Row],[PROFIT]]/Table1[[#This Row],[Net Sales]]</f>
        <v>0.29381637101493674</v>
      </c>
      <c r="R2384" s="14">
        <f>ABS(Table1[[#This Row],[Distribution]])+ABS(Table1[[#This Row],[Warehousing]])</f>
        <v>1007.24</v>
      </c>
      <c r="S2384" s="12">
        <f>ABS(Table1[[#This Row],[Discounts]]/Table1[[#This Row],[Gross Sales]])</f>
        <v>2.5271328416643906E-2</v>
      </c>
      <c r="T2384" s="17">
        <f>Table1[[#This Row],[logistics cost]]/Table1[[#This Row],[Net Sales]]</f>
        <v>4.7043350369835167E-2</v>
      </c>
      <c r="U2384" s="1">
        <f>Table1[[#This Row],[PROFIT]]/Table1[[#This Row],[Volume]]</f>
        <v>120.28432122370936</v>
      </c>
      <c r="V2384" s="1">
        <f>ABS(Table1[[#This Row],[Discounts]])</f>
        <v>555.11</v>
      </c>
    </row>
    <row r="2385" spans="1:22" ht="21.75" customHeight="1" x14ac:dyDescent="0.3">
      <c r="A2385" s="1">
        <v>1110020</v>
      </c>
      <c r="B2385" s="1" t="s">
        <v>41</v>
      </c>
      <c r="C2385" s="1">
        <v>202512</v>
      </c>
      <c r="D2385" s="1" t="s">
        <v>16</v>
      </c>
      <c r="E2385" s="1" t="s">
        <v>28</v>
      </c>
      <c r="F2385" s="1" t="s">
        <v>29</v>
      </c>
      <c r="G2385" s="1" t="s">
        <v>43</v>
      </c>
      <c r="H2385" s="1" t="s">
        <v>31</v>
      </c>
      <c r="I2385" s="5">
        <v>16.7</v>
      </c>
      <c r="J2385" s="5">
        <v>7515</v>
      </c>
      <c r="K2385" s="5">
        <v>-164.98</v>
      </c>
      <c r="L2385" s="5">
        <v>7350.02</v>
      </c>
      <c r="M2385" s="5">
        <v>-4697.2700000000004</v>
      </c>
      <c r="N2385" s="5">
        <v>-290.87</v>
      </c>
      <c r="O2385" s="5">
        <v>-112.46</v>
      </c>
      <c r="P2385" s="5">
        <f>Table1[[#This Row],[Net Sales]]+(Table1[[#This Row],[Cost of Goods Sold]]+Table1[[#This Row],[Distribution]]+Table1[[#This Row],[Warehousing]])</f>
        <v>2249.42</v>
      </c>
      <c r="Q2385" s="12">
        <f>Table1[[#This Row],[PROFIT]]/Table1[[#This Row],[Net Sales]]</f>
        <v>0.30604270464570166</v>
      </c>
      <c r="R2385" s="14">
        <f>ABS(Table1[[#This Row],[Distribution]])+ABS(Table1[[#This Row],[Warehousing]])</f>
        <v>403.33</v>
      </c>
      <c r="S2385" s="12">
        <f>ABS(Table1[[#This Row],[Discounts]]/Table1[[#This Row],[Gross Sales]])</f>
        <v>2.1953426480372587E-2</v>
      </c>
      <c r="T2385" s="17">
        <f>Table1[[#This Row],[logistics cost]]/Table1[[#This Row],[Net Sales]]</f>
        <v>5.4874680613113971E-2</v>
      </c>
      <c r="U2385" s="1">
        <f>Table1[[#This Row],[PROFIT]]/Table1[[#This Row],[Volume]]</f>
        <v>134.69580838323355</v>
      </c>
      <c r="V2385" s="1">
        <f>ABS(Table1[[#This Row],[Discounts]])</f>
        <v>164.98</v>
      </c>
    </row>
    <row r="2386" spans="1:22" ht="21.75" customHeight="1" x14ac:dyDescent="0.3">
      <c r="A2386" s="1">
        <v>1110020</v>
      </c>
      <c r="B2386" s="1" t="s">
        <v>41</v>
      </c>
      <c r="C2386" s="1">
        <v>202403</v>
      </c>
      <c r="D2386" s="1" t="s">
        <v>16</v>
      </c>
      <c r="E2386" s="1" t="s">
        <v>28</v>
      </c>
      <c r="F2386" s="1" t="s">
        <v>29</v>
      </c>
      <c r="G2386" s="1" t="s">
        <v>35</v>
      </c>
      <c r="H2386" s="1" t="s">
        <v>31</v>
      </c>
      <c r="I2386" s="5">
        <v>102.5</v>
      </c>
      <c r="J2386" s="5">
        <v>46125</v>
      </c>
      <c r="K2386" s="5">
        <v>-1386.75</v>
      </c>
      <c r="L2386" s="5">
        <v>44738.25</v>
      </c>
      <c r="M2386" s="5">
        <v>-28608.28</v>
      </c>
      <c r="N2386" s="5">
        <v>-1305.48</v>
      </c>
      <c r="O2386" s="5">
        <v>-528.39</v>
      </c>
      <c r="P2386" s="5">
        <f>Table1[[#This Row],[Net Sales]]+(Table1[[#This Row],[Cost of Goods Sold]]+Table1[[#This Row],[Distribution]]+Table1[[#This Row],[Warehousing]])</f>
        <v>14296.100000000002</v>
      </c>
      <c r="Q2386" s="12">
        <f>Table1[[#This Row],[PROFIT]]/Table1[[#This Row],[Net Sales]]</f>
        <v>0.31954982593194864</v>
      </c>
      <c r="R2386" s="14">
        <f>ABS(Table1[[#This Row],[Distribution]])+ABS(Table1[[#This Row],[Warehousing]])</f>
        <v>1833.87</v>
      </c>
      <c r="S2386" s="12">
        <f>ABS(Table1[[#This Row],[Discounts]]/Table1[[#This Row],[Gross Sales]])</f>
        <v>3.0065040650406504E-2</v>
      </c>
      <c r="T2386" s="17">
        <f>Table1[[#This Row],[logistics cost]]/Table1[[#This Row],[Net Sales]]</f>
        <v>4.0991098221320681E-2</v>
      </c>
      <c r="U2386" s="1">
        <f>Table1[[#This Row],[PROFIT]]/Table1[[#This Row],[Volume]]</f>
        <v>139.47414634146344</v>
      </c>
      <c r="V2386" s="1">
        <f>ABS(Table1[[#This Row],[Discounts]])</f>
        <v>1386.75</v>
      </c>
    </row>
    <row r="2387" spans="1:22" ht="21.75" customHeight="1" x14ac:dyDescent="0.3">
      <c r="A2387" s="1">
        <v>1110010</v>
      </c>
      <c r="B2387" s="1" t="s">
        <v>15</v>
      </c>
      <c r="C2387" s="1">
        <v>202411</v>
      </c>
      <c r="D2387" s="1" t="s">
        <v>16</v>
      </c>
      <c r="E2387" s="1" t="s">
        <v>17</v>
      </c>
      <c r="F2387" s="1" t="s">
        <v>18</v>
      </c>
      <c r="G2387" s="1" t="s">
        <v>36</v>
      </c>
      <c r="H2387" s="1" t="s">
        <v>37</v>
      </c>
      <c r="I2387" s="5">
        <v>114.9</v>
      </c>
      <c r="J2387" s="5">
        <v>48258</v>
      </c>
      <c r="K2387" s="5">
        <v>-5311.74</v>
      </c>
      <c r="L2387" s="5">
        <v>42946.26</v>
      </c>
      <c r="M2387" s="5">
        <v>-28392.42</v>
      </c>
      <c r="N2387" s="5">
        <v>-1204.92</v>
      </c>
      <c r="O2387" s="5">
        <v>-492.81</v>
      </c>
      <c r="P2387" s="5">
        <f>Table1[[#This Row],[Net Sales]]+(Table1[[#This Row],[Cost of Goods Sold]]+Table1[[#This Row],[Distribution]]+Table1[[#This Row],[Warehousing]])</f>
        <v>12856.110000000004</v>
      </c>
      <c r="Q2387" s="12">
        <f>Table1[[#This Row],[PROFIT]]/Table1[[#This Row],[Net Sales]]</f>
        <v>0.29935342448911739</v>
      </c>
      <c r="R2387" s="14">
        <f>ABS(Table1[[#This Row],[Distribution]])+ABS(Table1[[#This Row],[Warehousing]])</f>
        <v>1697.73</v>
      </c>
      <c r="S2387" s="12">
        <f>ABS(Table1[[#This Row],[Discounts]]/Table1[[#This Row],[Gross Sales]])</f>
        <v>0.11006962576153176</v>
      </c>
      <c r="T2387" s="17">
        <f>Table1[[#This Row],[logistics cost]]/Table1[[#This Row],[Net Sales]]</f>
        <v>3.9531498202637433E-2</v>
      </c>
      <c r="U2387" s="1">
        <f>Table1[[#This Row],[PROFIT]]/Table1[[#This Row],[Volume]]</f>
        <v>111.88955613577026</v>
      </c>
      <c r="V2387" s="1">
        <f>ABS(Table1[[#This Row],[Discounts]])</f>
        <v>5311.74</v>
      </c>
    </row>
    <row r="2388" spans="1:22" ht="21.75" customHeight="1" x14ac:dyDescent="0.3">
      <c r="A2388" s="1">
        <v>1120020</v>
      </c>
      <c r="B2388" s="1" t="s">
        <v>21</v>
      </c>
      <c r="C2388" s="1">
        <v>202402</v>
      </c>
      <c r="D2388" s="1" t="s">
        <v>22</v>
      </c>
      <c r="E2388" s="1" t="s">
        <v>23</v>
      </c>
      <c r="F2388" s="1" t="s">
        <v>24</v>
      </c>
      <c r="G2388" s="1" t="s">
        <v>39</v>
      </c>
      <c r="H2388" s="1" t="s">
        <v>37</v>
      </c>
      <c r="I2388" s="5">
        <v>162.19999999999999</v>
      </c>
      <c r="J2388" s="5">
        <v>61636</v>
      </c>
      <c r="K2388" s="5">
        <v>-5987.59</v>
      </c>
      <c r="L2388" s="5">
        <v>55648.41</v>
      </c>
      <c r="M2388" s="5">
        <v>-34956.46</v>
      </c>
      <c r="N2388" s="5">
        <v>-1608.59</v>
      </c>
      <c r="O2388" s="5">
        <v>-1053.07</v>
      </c>
      <c r="P2388" s="5">
        <f>Table1[[#This Row],[Net Sales]]+(Table1[[#This Row],[Cost of Goods Sold]]+Table1[[#This Row],[Distribution]]+Table1[[#This Row],[Warehousing]])</f>
        <v>18030.290000000008</v>
      </c>
      <c r="Q2388" s="12">
        <f>Table1[[#This Row],[PROFIT]]/Table1[[#This Row],[Net Sales]]</f>
        <v>0.32400368671809326</v>
      </c>
      <c r="R2388" s="14">
        <f>ABS(Table1[[#This Row],[Distribution]])+ABS(Table1[[#This Row],[Warehousing]])</f>
        <v>2661.66</v>
      </c>
      <c r="S2388" s="12">
        <f>ABS(Table1[[#This Row],[Discounts]]/Table1[[#This Row],[Gross Sales]])</f>
        <v>9.7144363683561552E-2</v>
      </c>
      <c r="T2388" s="17">
        <f>Table1[[#This Row],[logistics cost]]/Table1[[#This Row],[Net Sales]]</f>
        <v>4.7829937998228517E-2</v>
      </c>
      <c r="U2388" s="1">
        <f>Table1[[#This Row],[PROFIT]]/Table1[[#This Row],[Volume]]</f>
        <v>111.16085080147971</v>
      </c>
      <c r="V2388" s="1">
        <f>ABS(Table1[[#This Row],[Discounts]])</f>
        <v>5987.59</v>
      </c>
    </row>
    <row r="2389" spans="1:22" ht="21.75" customHeight="1" x14ac:dyDescent="0.3">
      <c r="A2389" s="1">
        <v>1110020</v>
      </c>
      <c r="B2389" s="1" t="s">
        <v>41</v>
      </c>
      <c r="C2389" s="1">
        <v>202403</v>
      </c>
      <c r="D2389" s="1" t="s">
        <v>16</v>
      </c>
      <c r="E2389" s="1" t="s">
        <v>28</v>
      </c>
      <c r="F2389" s="1" t="s">
        <v>29</v>
      </c>
      <c r="G2389" s="1" t="s">
        <v>39</v>
      </c>
      <c r="H2389" s="1" t="s">
        <v>37</v>
      </c>
      <c r="I2389" s="5">
        <v>264.89999999999998</v>
      </c>
      <c r="J2389" s="5">
        <v>119205</v>
      </c>
      <c r="K2389" s="5">
        <v>-12904.69</v>
      </c>
      <c r="L2389" s="5">
        <v>106300.31</v>
      </c>
      <c r="M2389" s="5">
        <v>-71921.17</v>
      </c>
      <c r="N2389" s="5">
        <v>-2568.7399999999998</v>
      </c>
      <c r="O2389" s="5">
        <v>-1646.05</v>
      </c>
      <c r="P2389" s="5">
        <f>Table1[[#This Row],[Net Sales]]+(Table1[[#This Row],[Cost of Goods Sold]]+Table1[[#This Row],[Distribution]]+Table1[[#This Row],[Warehousing]])</f>
        <v>30164.349999999991</v>
      </c>
      <c r="Q2389" s="12">
        <f>Table1[[#This Row],[PROFIT]]/Table1[[#This Row],[Net Sales]]</f>
        <v>0.28376540011971735</v>
      </c>
      <c r="R2389" s="14">
        <f>ABS(Table1[[#This Row],[Distribution]])+ABS(Table1[[#This Row],[Warehousing]])</f>
        <v>4214.79</v>
      </c>
      <c r="S2389" s="12">
        <f>ABS(Table1[[#This Row],[Discounts]]/Table1[[#This Row],[Gross Sales]])</f>
        <v>0.10825628119625855</v>
      </c>
      <c r="T2389" s="17">
        <f>Table1[[#This Row],[logistics cost]]/Table1[[#This Row],[Net Sales]]</f>
        <v>3.9649837333494135E-2</v>
      </c>
      <c r="U2389" s="1">
        <f>Table1[[#This Row],[PROFIT]]/Table1[[#This Row],[Volume]]</f>
        <v>113.8707059267648</v>
      </c>
      <c r="V2389" s="1">
        <f>ABS(Table1[[#This Row],[Discounts]])</f>
        <v>12904.69</v>
      </c>
    </row>
    <row r="2390" spans="1:22" ht="21.75" customHeight="1" x14ac:dyDescent="0.3">
      <c r="A2390" s="1">
        <v>1120020</v>
      </c>
      <c r="B2390" s="1" t="s">
        <v>21</v>
      </c>
      <c r="C2390" s="1">
        <v>202511</v>
      </c>
      <c r="D2390" s="1" t="s">
        <v>22</v>
      </c>
      <c r="E2390" s="1" t="s">
        <v>23</v>
      </c>
      <c r="F2390" s="1" t="s">
        <v>24</v>
      </c>
      <c r="G2390" s="1" t="s">
        <v>35</v>
      </c>
      <c r="H2390" s="1" t="s">
        <v>31</v>
      </c>
      <c r="I2390" s="5">
        <v>25.2</v>
      </c>
      <c r="J2390" s="5">
        <v>9576</v>
      </c>
      <c r="K2390" s="5">
        <v>-307.14999999999998</v>
      </c>
      <c r="L2390" s="5">
        <v>9268.85</v>
      </c>
      <c r="M2390" s="5">
        <v>-5867.86</v>
      </c>
      <c r="N2390" s="5">
        <v>-283.44</v>
      </c>
      <c r="O2390" s="5">
        <v>-159.61000000000001</v>
      </c>
      <c r="P2390" s="5">
        <f>Table1[[#This Row],[Net Sales]]+(Table1[[#This Row],[Cost of Goods Sold]]+Table1[[#This Row],[Distribution]]+Table1[[#This Row],[Warehousing]])</f>
        <v>2957.9400000000014</v>
      </c>
      <c r="Q2390" s="12">
        <f>Table1[[#This Row],[PROFIT]]/Table1[[#This Row],[Net Sales]]</f>
        <v>0.31912696828624926</v>
      </c>
      <c r="R2390" s="14">
        <f>ABS(Table1[[#This Row],[Distribution]])+ABS(Table1[[#This Row],[Warehousing]])</f>
        <v>443.05</v>
      </c>
      <c r="S2390" s="12">
        <f>ABS(Table1[[#This Row],[Discounts]]/Table1[[#This Row],[Gross Sales]])</f>
        <v>3.2074979114452798E-2</v>
      </c>
      <c r="T2390" s="17">
        <f>Table1[[#This Row],[logistics cost]]/Table1[[#This Row],[Net Sales]]</f>
        <v>4.7799888875103169E-2</v>
      </c>
      <c r="U2390" s="1">
        <f>Table1[[#This Row],[PROFIT]]/Table1[[#This Row],[Volume]]</f>
        <v>117.37857142857149</v>
      </c>
      <c r="V2390" s="1">
        <f>ABS(Table1[[#This Row],[Discounts]])</f>
        <v>307.14999999999998</v>
      </c>
    </row>
    <row r="2391" spans="1:22" ht="21.75" customHeight="1" x14ac:dyDescent="0.3">
      <c r="A2391" s="1">
        <v>1120020</v>
      </c>
      <c r="B2391" s="1" t="s">
        <v>21</v>
      </c>
      <c r="C2391" s="1">
        <v>202510</v>
      </c>
      <c r="D2391" s="1" t="s">
        <v>22</v>
      </c>
      <c r="E2391" s="1" t="s">
        <v>23</v>
      </c>
      <c r="F2391" s="1" t="s">
        <v>24</v>
      </c>
      <c r="G2391" s="1" t="s">
        <v>42</v>
      </c>
      <c r="H2391" s="1" t="s">
        <v>20</v>
      </c>
      <c r="I2391" s="5">
        <v>86.3</v>
      </c>
      <c r="J2391" s="5">
        <v>32794</v>
      </c>
      <c r="K2391" s="5">
        <v>-2752.07</v>
      </c>
      <c r="L2391" s="5">
        <v>30041.93</v>
      </c>
      <c r="M2391" s="5">
        <v>-19557.919999999998</v>
      </c>
      <c r="N2391" s="5">
        <v>-1163.3</v>
      </c>
      <c r="O2391" s="5">
        <v>-598.92999999999995</v>
      </c>
      <c r="P2391" s="5">
        <f>Table1[[#This Row],[Net Sales]]+(Table1[[#This Row],[Cost of Goods Sold]]+Table1[[#This Row],[Distribution]]+Table1[[#This Row],[Warehousing]])</f>
        <v>8721.7800000000025</v>
      </c>
      <c r="Q2391" s="12">
        <f>Table1[[#This Row],[PROFIT]]/Table1[[#This Row],[Net Sales]]</f>
        <v>0.29032022909313759</v>
      </c>
      <c r="R2391" s="14">
        <f>ABS(Table1[[#This Row],[Distribution]])+ABS(Table1[[#This Row],[Warehousing]])</f>
        <v>1762.23</v>
      </c>
      <c r="S2391" s="12">
        <f>ABS(Table1[[#This Row],[Discounts]]/Table1[[#This Row],[Gross Sales]])</f>
        <v>8.3919924376410326E-2</v>
      </c>
      <c r="T2391" s="17">
        <f>Table1[[#This Row],[logistics cost]]/Table1[[#This Row],[Net Sales]]</f>
        <v>5.8659014251081741E-2</v>
      </c>
      <c r="U2391" s="1">
        <f>Table1[[#This Row],[PROFIT]]/Table1[[#This Row],[Volume]]</f>
        <v>101.06349942062576</v>
      </c>
      <c r="V2391" s="1">
        <f>ABS(Table1[[#This Row],[Discounts]])</f>
        <v>2752.07</v>
      </c>
    </row>
    <row r="2392" spans="1:22" ht="21.75" customHeight="1" x14ac:dyDescent="0.3">
      <c r="A2392" s="1">
        <v>1130010</v>
      </c>
      <c r="B2392" s="1" t="s">
        <v>26</v>
      </c>
      <c r="C2392" s="1">
        <v>202402</v>
      </c>
      <c r="D2392" s="1" t="s">
        <v>27</v>
      </c>
      <c r="E2392" s="1" t="s">
        <v>28</v>
      </c>
      <c r="F2392" s="1" t="s">
        <v>29</v>
      </c>
      <c r="G2392" s="1" t="s">
        <v>36</v>
      </c>
      <c r="H2392" s="1" t="s">
        <v>37</v>
      </c>
      <c r="I2392" s="5">
        <v>223.5</v>
      </c>
      <c r="J2392" s="5">
        <v>80460</v>
      </c>
      <c r="K2392" s="5">
        <v>-8947.7099999999991</v>
      </c>
      <c r="L2392" s="5">
        <v>71512.289999999994</v>
      </c>
      <c r="M2392" s="5">
        <v>-47673.33</v>
      </c>
      <c r="N2392" s="5">
        <v>-1801.69</v>
      </c>
      <c r="O2392" s="5">
        <v>-963.17</v>
      </c>
      <c r="P2392" s="5">
        <f>Table1[[#This Row],[Net Sales]]+(Table1[[#This Row],[Cost of Goods Sold]]+Table1[[#This Row],[Distribution]]+Table1[[#This Row],[Warehousing]])</f>
        <v>21074.099999999991</v>
      </c>
      <c r="Q2392" s="12">
        <f>Table1[[#This Row],[PROFIT]]/Table1[[#This Row],[Net Sales]]</f>
        <v>0.29469200329062312</v>
      </c>
      <c r="R2392" s="14">
        <f>ABS(Table1[[#This Row],[Distribution]])+ABS(Table1[[#This Row],[Warehousing]])</f>
        <v>2764.86</v>
      </c>
      <c r="S2392" s="12">
        <f>ABS(Table1[[#This Row],[Discounts]]/Table1[[#This Row],[Gross Sales]])</f>
        <v>0.1112069351230425</v>
      </c>
      <c r="T2392" s="17">
        <f>Table1[[#This Row],[logistics cost]]/Table1[[#This Row],[Net Sales]]</f>
        <v>3.8662724966575683E-2</v>
      </c>
      <c r="U2392" s="1">
        <f>Table1[[#This Row],[PROFIT]]/Table1[[#This Row],[Volume]]</f>
        <v>94.291275167785201</v>
      </c>
      <c r="V2392" s="1">
        <f>ABS(Table1[[#This Row],[Discounts]])</f>
        <v>8947.7099999999991</v>
      </c>
    </row>
    <row r="2393" spans="1:22" ht="21.75" customHeight="1" x14ac:dyDescent="0.3">
      <c r="A2393" s="1">
        <v>1110010</v>
      </c>
      <c r="B2393" s="1" t="s">
        <v>15</v>
      </c>
      <c r="C2393" s="1">
        <v>202407</v>
      </c>
      <c r="D2393" s="1" t="s">
        <v>16</v>
      </c>
      <c r="E2393" s="1" t="s">
        <v>17</v>
      </c>
      <c r="F2393" s="1" t="s">
        <v>18</v>
      </c>
      <c r="G2393" s="1" t="s">
        <v>39</v>
      </c>
      <c r="H2393" s="1" t="s">
        <v>37</v>
      </c>
      <c r="I2393" s="5">
        <v>194.4</v>
      </c>
      <c r="J2393" s="5">
        <v>81648</v>
      </c>
      <c r="K2393" s="5">
        <v>-8955.82</v>
      </c>
      <c r="L2393" s="5">
        <v>72692.179999999993</v>
      </c>
      <c r="M2393" s="5">
        <v>-49243.11</v>
      </c>
      <c r="N2393" s="5">
        <v>-1929.79</v>
      </c>
      <c r="O2393" s="5">
        <v>-1347.53</v>
      </c>
      <c r="P2393" s="5">
        <f>Table1[[#This Row],[Net Sales]]+(Table1[[#This Row],[Cost of Goods Sold]]+Table1[[#This Row],[Distribution]]+Table1[[#This Row],[Warehousing]])</f>
        <v>20171.749999999993</v>
      </c>
      <c r="Q2393" s="12">
        <f>Table1[[#This Row],[PROFIT]]/Table1[[#This Row],[Net Sales]]</f>
        <v>0.27749546099731764</v>
      </c>
      <c r="R2393" s="14">
        <f>ABS(Table1[[#This Row],[Distribution]])+ABS(Table1[[#This Row],[Warehousing]])</f>
        <v>3277.3199999999997</v>
      </c>
      <c r="S2393" s="12">
        <f>ABS(Table1[[#This Row],[Discounts]]/Table1[[#This Row],[Gross Sales]])</f>
        <v>0.10968817362335881</v>
      </c>
      <c r="T2393" s="17">
        <f>Table1[[#This Row],[logistics cost]]/Table1[[#This Row],[Net Sales]]</f>
        <v>4.508490459358902E-2</v>
      </c>
      <c r="U2393" s="1">
        <f>Table1[[#This Row],[PROFIT]]/Table1[[#This Row],[Volume]]</f>
        <v>103.76414609053494</v>
      </c>
      <c r="V2393" s="1">
        <f>ABS(Table1[[#This Row],[Discounts]])</f>
        <v>8955.82</v>
      </c>
    </row>
    <row r="2394" spans="1:22" ht="21.75" customHeight="1" x14ac:dyDescent="0.3">
      <c r="A2394" s="1">
        <v>1120020</v>
      </c>
      <c r="B2394" s="1" t="s">
        <v>21</v>
      </c>
      <c r="C2394" s="1">
        <v>202411</v>
      </c>
      <c r="D2394" s="1" t="s">
        <v>22</v>
      </c>
      <c r="E2394" s="1" t="s">
        <v>23</v>
      </c>
      <c r="F2394" s="1" t="s">
        <v>24</v>
      </c>
      <c r="G2394" s="1" t="s">
        <v>33</v>
      </c>
      <c r="H2394" s="1" t="s">
        <v>34</v>
      </c>
      <c r="I2394" s="5">
        <v>98</v>
      </c>
      <c r="J2394" s="5">
        <v>37240</v>
      </c>
      <c r="K2394" s="5">
        <v>-3339.95</v>
      </c>
      <c r="L2394" s="5">
        <v>33900.050000000003</v>
      </c>
      <c r="M2394" s="5">
        <v>-21672.31</v>
      </c>
      <c r="N2394" s="5">
        <v>-983.26</v>
      </c>
      <c r="O2394" s="5">
        <v>-588.76</v>
      </c>
      <c r="P2394" s="5">
        <f>Table1[[#This Row],[Net Sales]]+(Table1[[#This Row],[Cost of Goods Sold]]+Table1[[#This Row],[Distribution]]+Table1[[#This Row],[Warehousing]])</f>
        <v>10655.720000000005</v>
      </c>
      <c r="Q2394" s="12">
        <f>Table1[[#This Row],[PROFIT]]/Table1[[#This Row],[Net Sales]]</f>
        <v>0.3143275599888497</v>
      </c>
      <c r="R2394" s="14">
        <f>ABS(Table1[[#This Row],[Distribution]])+ABS(Table1[[#This Row],[Warehousing]])</f>
        <v>1572.02</v>
      </c>
      <c r="S2394" s="12">
        <f>ABS(Table1[[#This Row],[Discounts]]/Table1[[#This Row],[Gross Sales]])</f>
        <v>8.9687164339419978E-2</v>
      </c>
      <c r="T2394" s="17">
        <f>Table1[[#This Row],[logistics cost]]/Table1[[#This Row],[Net Sales]]</f>
        <v>4.6372202990851041E-2</v>
      </c>
      <c r="U2394" s="1">
        <f>Table1[[#This Row],[PROFIT]]/Table1[[#This Row],[Volume]]</f>
        <v>108.73183673469393</v>
      </c>
      <c r="V2394" s="1">
        <f>ABS(Table1[[#This Row],[Discounts]])</f>
        <v>3339.95</v>
      </c>
    </row>
    <row r="2395" spans="1:22" ht="21.75" customHeight="1" x14ac:dyDescent="0.3">
      <c r="A2395" s="1">
        <v>1130010</v>
      </c>
      <c r="B2395" s="1" t="s">
        <v>26</v>
      </c>
      <c r="C2395" s="1">
        <v>202511</v>
      </c>
      <c r="D2395" s="1" t="s">
        <v>27</v>
      </c>
      <c r="E2395" s="1" t="s">
        <v>28</v>
      </c>
      <c r="F2395" s="1" t="s">
        <v>29</v>
      </c>
      <c r="G2395" s="1" t="s">
        <v>35</v>
      </c>
      <c r="H2395" s="1" t="s">
        <v>31</v>
      </c>
      <c r="I2395" s="5">
        <v>47.3</v>
      </c>
      <c r="J2395" s="5">
        <v>17028</v>
      </c>
      <c r="K2395" s="5">
        <v>-427.3</v>
      </c>
      <c r="L2395" s="5">
        <v>16600.7</v>
      </c>
      <c r="M2395" s="5">
        <v>-10727.04</v>
      </c>
      <c r="N2395" s="5">
        <v>-357.57</v>
      </c>
      <c r="O2395" s="5">
        <v>-282.95</v>
      </c>
      <c r="P2395" s="5">
        <f>Table1[[#This Row],[Net Sales]]+(Table1[[#This Row],[Cost of Goods Sold]]+Table1[[#This Row],[Distribution]]+Table1[[#This Row],[Warehousing]])</f>
        <v>5233.1399999999994</v>
      </c>
      <c r="Q2395" s="12">
        <f>Table1[[#This Row],[PROFIT]]/Table1[[#This Row],[Net Sales]]</f>
        <v>0.31523610450161738</v>
      </c>
      <c r="R2395" s="14">
        <f>ABS(Table1[[#This Row],[Distribution]])+ABS(Table1[[#This Row],[Warehousing]])</f>
        <v>640.52</v>
      </c>
      <c r="S2395" s="12">
        <f>ABS(Table1[[#This Row],[Discounts]]/Table1[[#This Row],[Gross Sales]])</f>
        <v>2.5093962884660561E-2</v>
      </c>
      <c r="T2395" s="17">
        <f>Table1[[#This Row],[logistics cost]]/Table1[[#This Row],[Net Sales]]</f>
        <v>3.8583915136108718E-2</v>
      </c>
      <c r="U2395" s="1">
        <f>Table1[[#This Row],[PROFIT]]/Table1[[#This Row],[Volume]]</f>
        <v>110.63720930232557</v>
      </c>
      <c r="V2395" s="1">
        <f>ABS(Table1[[#This Row],[Discounts]])</f>
        <v>427.3</v>
      </c>
    </row>
    <row r="2396" spans="1:22" ht="21.75" customHeight="1" x14ac:dyDescent="0.3">
      <c r="A2396" s="1">
        <v>1110010</v>
      </c>
      <c r="B2396" s="1" t="s">
        <v>15</v>
      </c>
      <c r="C2396" s="1">
        <v>202405</v>
      </c>
      <c r="D2396" s="1" t="s">
        <v>16</v>
      </c>
      <c r="E2396" s="1" t="s">
        <v>17</v>
      </c>
      <c r="F2396" s="1" t="s">
        <v>18</v>
      </c>
      <c r="G2396" s="1" t="s">
        <v>39</v>
      </c>
      <c r="H2396" s="1" t="s">
        <v>37</v>
      </c>
      <c r="I2396" s="5">
        <v>261.3</v>
      </c>
      <c r="J2396" s="5">
        <v>109746</v>
      </c>
      <c r="K2396" s="5">
        <v>-10873.01</v>
      </c>
      <c r="L2396" s="5">
        <v>98872.99</v>
      </c>
      <c r="M2396" s="5">
        <v>-66404.960000000006</v>
      </c>
      <c r="N2396" s="5">
        <v>-3459.72</v>
      </c>
      <c r="O2396" s="5">
        <v>-1117.5</v>
      </c>
      <c r="P2396" s="5">
        <f>Table1[[#This Row],[Net Sales]]+(Table1[[#This Row],[Cost of Goods Sold]]+Table1[[#This Row],[Distribution]]+Table1[[#This Row],[Warehousing]])</f>
        <v>27890.809999999998</v>
      </c>
      <c r="Q2396" s="12">
        <f>Table1[[#This Row],[PROFIT]]/Table1[[#This Row],[Net Sales]]</f>
        <v>0.28208725153350772</v>
      </c>
      <c r="R2396" s="14">
        <f>ABS(Table1[[#This Row],[Distribution]])+ABS(Table1[[#This Row],[Warehousing]])</f>
        <v>4577.2199999999993</v>
      </c>
      <c r="S2396" s="12">
        <f>ABS(Table1[[#This Row],[Discounts]]/Table1[[#This Row],[Gross Sales]])</f>
        <v>9.9074317059391695E-2</v>
      </c>
      <c r="T2396" s="17">
        <f>Table1[[#This Row],[logistics cost]]/Table1[[#This Row],[Net Sales]]</f>
        <v>4.6293937302796233E-2</v>
      </c>
      <c r="U2396" s="1">
        <f>Table1[[#This Row],[PROFIT]]/Table1[[#This Row],[Volume]]</f>
        <v>106.73865288939915</v>
      </c>
      <c r="V2396" s="1">
        <f>ABS(Table1[[#This Row],[Discounts]])</f>
        <v>10873.01</v>
      </c>
    </row>
    <row r="2397" spans="1:22" ht="21.75" customHeight="1" x14ac:dyDescent="0.3">
      <c r="A2397" s="1">
        <v>1110020</v>
      </c>
      <c r="B2397" s="1" t="s">
        <v>41</v>
      </c>
      <c r="C2397" s="1">
        <v>202511</v>
      </c>
      <c r="D2397" s="1" t="s">
        <v>16</v>
      </c>
      <c r="E2397" s="1" t="s">
        <v>28</v>
      </c>
      <c r="F2397" s="1" t="s">
        <v>29</v>
      </c>
      <c r="G2397" s="1" t="s">
        <v>36</v>
      </c>
      <c r="H2397" s="1" t="s">
        <v>37</v>
      </c>
      <c r="I2397" s="5">
        <v>94</v>
      </c>
      <c r="J2397" s="5">
        <v>42300</v>
      </c>
      <c r="K2397" s="5">
        <v>-4980.7299999999996</v>
      </c>
      <c r="L2397" s="5">
        <v>37319.269999999997</v>
      </c>
      <c r="M2397" s="5">
        <v>-23467.61</v>
      </c>
      <c r="N2397" s="5">
        <v>-823.48</v>
      </c>
      <c r="O2397" s="5">
        <v>-657.41</v>
      </c>
      <c r="P2397" s="5">
        <f>Table1[[#This Row],[Net Sales]]+(Table1[[#This Row],[Cost of Goods Sold]]+Table1[[#This Row],[Distribution]]+Table1[[#This Row],[Warehousing]])</f>
        <v>12370.769999999997</v>
      </c>
      <c r="Q2397" s="12">
        <f>Table1[[#This Row],[PROFIT]]/Table1[[#This Row],[Net Sales]]</f>
        <v>0.33148477984697983</v>
      </c>
      <c r="R2397" s="14">
        <f>ABS(Table1[[#This Row],[Distribution]])+ABS(Table1[[#This Row],[Warehousing]])</f>
        <v>1480.8899999999999</v>
      </c>
      <c r="S2397" s="12">
        <f>ABS(Table1[[#This Row],[Discounts]]/Table1[[#This Row],[Gross Sales]])</f>
        <v>0.11774775413711583</v>
      </c>
      <c r="T2397" s="17">
        <f>Table1[[#This Row],[logistics cost]]/Table1[[#This Row],[Net Sales]]</f>
        <v>3.9681644362282539E-2</v>
      </c>
      <c r="U2397" s="1">
        <f>Table1[[#This Row],[PROFIT]]/Table1[[#This Row],[Volume]]</f>
        <v>131.60393617021273</v>
      </c>
      <c r="V2397" s="1">
        <f>ABS(Table1[[#This Row],[Discounts]])</f>
        <v>4980.7299999999996</v>
      </c>
    </row>
    <row r="2398" spans="1:22" ht="21.75" customHeight="1" x14ac:dyDescent="0.3">
      <c r="A2398" s="1">
        <v>1120020</v>
      </c>
      <c r="B2398" s="1" t="s">
        <v>21</v>
      </c>
      <c r="C2398" s="1">
        <v>202502</v>
      </c>
      <c r="D2398" s="1" t="s">
        <v>22</v>
      </c>
      <c r="E2398" s="1" t="s">
        <v>23</v>
      </c>
      <c r="F2398" s="1" t="s">
        <v>24</v>
      </c>
      <c r="G2398" s="1" t="s">
        <v>40</v>
      </c>
      <c r="H2398" s="1" t="s">
        <v>34</v>
      </c>
      <c r="I2398" s="5">
        <v>201.7</v>
      </c>
      <c r="J2398" s="5">
        <v>76646</v>
      </c>
      <c r="K2398" s="5">
        <v>-7592.66</v>
      </c>
      <c r="L2398" s="5">
        <v>69053.34</v>
      </c>
      <c r="M2398" s="5">
        <v>-43254.77</v>
      </c>
      <c r="N2398" s="5">
        <v>-1608.09</v>
      </c>
      <c r="O2398" s="5">
        <v>-1228.76</v>
      </c>
      <c r="P2398" s="5">
        <f>Table1[[#This Row],[Net Sales]]+(Table1[[#This Row],[Cost of Goods Sold]]+Table1[[#This Row],[Distribution]]+Table1[[#This Row],[Warehousing]])</f>
        <v>22961.72</v>
      </c>
      <c r="Q2398" s="12">
        <f>Table1[[#This Row],[PROFIT]]/Table1[[#This Row],[Net Sales]]</f>
        <v>0.33252149714988444</v>
      </c>
      <c r="R2398" s="14">
        <f>ABS(Table1[[#This Row],[Distribution]])+ABS(Table1[[#This Row],[Warehousing]])</f>
        <v>2836.85</v>
      </c>
      <c r="S2398" s="12">
        <f>ABS(Table1[[#This Row],[Discounts]]/Table1[[#This Row],[Gross Sales]])</f>
        <v>9.9061399159773508E-2</v>
      </c>
      <c r="T2398" s="17">
        <f>Table1[[#This Row],[logistics cost]]/Table1[[#This Row],[Net Sales]]</f>
        <v>4.1082009936087092E-2</v>
      </c>
      <c r="U2398" s="1">
        <f>Table1[[#This Row],[PROFIT]]/Table1[[#This Row],[Volume]]</f>
        <v>113.84095190877542</v>
      </c>
      <c r="V2398" s="1">
        <f>ABS(Table1[[#This Row],[Discounts]])</f>
        <v>7592.66</v>
      </c>
    </row>
    <row r="2399" spans="1:22" ht="21.75" customHeight="1" x14ac:dyDescent="0.3">
      <c r="A2399" s="1">
        <v>1110020</v>
      </c>
      <c r="B2399" s="1" t="s">
        <v>41</v>
      </c>
      <c r="C2399" s="1">
        <v>202410</v>
      </c>
      <c r="D2399" s="1" t="s">
        <v>16</v>
      </c>
      <c r="E2399" s="1" t="s">
        <v>28</v>
      </c>
      <c r="F2399" s="1" t="s">
        <v>29</v>
      </c>
      <c r="G2399" s="1" t="s">
        <v>33</v>
      </c>
      <c r="H2399" s="1" t="s">
        <v>34</v>
      </c>
      <c r="I2399" s="5">
        <v>117.1</v>
      </c>
      <c r="J2399" s="5">
        <v>52695</v>
      </c>
      <c r="K2399" s="5">
        <v>-4562.05</v>
      </c>
      <c r="L2399" s="5">
        <v>48132.95</v>
      </c>
      <c r="M2399" s="5">
        <v>-31509.15</v>
      </c>
      <c r="N2399" s="5">
        <v>-1186.6600000000001</v>
      </c>
      <c r="O2399" s="5">
        <v>-661.73</v>
      </c>
      <c r="P2399" s="5">
        <f>Table1[[#This Row],[Net Sales]]+(Table1[[#This Row],[Cost of Goods Sold]]+Table1[[#This Row],[Distribution]]+Table1[[#This Row],[Warehousing]])</f>
        <v>14775.409999999996</v>
      </c>
      <c r="Q2399" s="12">
        <f>Table1[[#This Row],[PROFIT]]/Table1[[#This Row],[Net Sales]]</f>
        <v>0.30697079651257603</v>
      </c>
      <c r="R2399" s="14">
        <f>ABS(Table1[[#This Row],[Distribution]])+ABS(Table1[[#This Row],[Warehousing]])</f>
        <v>1848.39</v>
      </c>
      <c r="S2399" s="12">
        <f>ABS(Table1[[#This Row],[Discounts]]/Table1[[#This Row],[Gross Sales]])</f>
        <v>8.6574627573773613E-2</v>
      </c>
      <c r="T2399" s="17">
        <f>Table1[[#This Row],[logistics cost]]/Table1[[#This Row],[Net Sales]]</f>
        <v>3.8401760124820945E-2</v>
      </c>
      <c r="U2399" s="1">
        <f>Table1[[#This Row],[PROFIT]]/Table1[[#This Row],[Volume]]</f>
        <v>126.17771135781381</v>
      </c>
      <c r="V2399" s="1">
        <f>ABS(Table1[[#This Row],[Discounts]])</f>
        <v>4562.05</v>
      </c>
    </row>
    <row r="2400" spans="1:22" ht="21.75" customHeight="1" x14ac:dyDescent="0.3">
      <c r="A2400" s="1">
        <v>1110010</v>
      </c>
      <c r="B2400" s="1" t="s">
        <v>15</v>
      </c>
      <c r="C2400" s="1">
        <v>202401</v>
      </c>
      <c r="D2400" s="1" t="s">
        <v>16</v>
      </c>
      <c r="E2400" s="1" t="s">
        <v>17</v>
      </c>
      <c r="F2400" s="1" t="s">
        <v>18</v>
      </c>
      <c r="G2400" s="1" t="s">
        <v>43</v>
      </c>
      <c r="H2400" s="1" t="s">
        <v>31</v>
      </c>
      <c r="I2400" s="5">
        <v>32.799999999999997</v>
      </c>
      <c r="J2400" s="5">
        <v>13776</v>
      </c>
      <c r="K2400" s="5">
        <v>-511.5</v>
      </c>
      <c r="L2400" s="5">
        <v>13264.5</v>
      </c>
      <c r="M2400" s="5">
        <v>-8366.59</v>
      </c>
      <c r="N2400" s="5">
        <v>-273.14</v>
      </c>
      <c r="O2400" s="5">
        <v>-156.55000000000001</v>
      </c>
      <c r="P2400" s="5">
        <f>Table1[[#This Row],[Net Sales]]+(Table1[[#This Row],[Cost of Goods Sold]]+Table1[[#This Row],[Distribution]]+Table1[[#This Row],[Warehousing]])</f>
        <v>4468.2200000000012</v>
      </c>
      <c r="Q2400" s="12">
        <f>Table1[[#This Row],[PROFIT]]/Table1[[#This Row],[Net Sales]]</f>
        <v>0.33685551660447066</v>
      </c>
      <c r="R2400" s="14">
        <f>ABS(Table1[[#This Row],[Distribution]])+ABS(Table1[[#This Row],[Warehousing]])</f>
        <v>429.69</v>
      </c>
      <c r="S2400" s="12">
        <f>ABS(Table1[[#This Row],[Discounts]]/Table1[[#This Row],[Gross Sales]])</f>
        <v>3.7129790940766551E-2</v>
      </c>
      <c r="T2400" s="17">
        <f>Table1[[#This Row],[logistics cost]]/Table1[[#This Row],[Net Sales]]</f>
        <v>3.23939839421011E-2</v>
      </c>
      <c r="U2400" s="1">
        <f>Table1[[#This Row],[PROFIT]]/Table1[[#This Row],[Volume]]</f>
        <v>136.22621951219517</v>
      </c>
      <c r="V2400" s="1">
        <f>ABS(Table1[[#This Row],[Discounts]])</f>
        <v>511.5</v>
      </c>
    </row>
    <row r="2401" spans="1:22" ht="21.75" customHeight="1" x14ac:dyDescent="0.3">
      <c r="A2401" s="1">
        <v>1120020</v>
      </c>
      <c r="B2401" s="1" t="s">
        <v>21</v>
      </c>
      <c r="C2401" s="1">
        <v>202409</v>
      </c>
      <c r="D2401" s="1" t="s">
        <v>22</v>
      </c>
      <c r="E2401" s="1" t="s">
        <v>23</v>
      </c>
      <c r="F2401" s="1" t="s">
        <v>24</v>
      </c>
      <c r="G2401" s="1" t="s">
        <v>25</v>
      </c>
      <c r="H2401" s="1" t="s">
        <v>20</v>
      </c>
      <c r="I2401" s="5">
        <v>30.3</v>
      </c>
      <c r="J2401" s="5">
        <v>11514</v>
      </c>
      <c r="K2401" s="5">
        <v>-828.15</v>
      </c>
      <c r="L2401" s="5">
        <v>10685.85</v>
      </c>
      <c r="M2401" s="5">
        <v>-6942.89</v>
      </c>
      <c r="N2401" s="5">
        <v>-230.27</v>
      </c>
      <c r="O2401" s="5">
        <v>-151.99</v>
      </c>
      <c r="P2401" s="5">
        <f>Table1[[#This Row],[Net Sales]]+(Table1[[#This Row],[Cost of Goods Sold]]+Table1[[#This Row],[Distribution]]+Table1[[#This Row],[Warehousing]])</f>
        <v>3360.7</v>
      </c>
      <c r="Q2401" s="12">
        <f>Table1[[#This Row],[PROFIT]]/Table1[[#This Row],[Net Sales]]</f>
        <v>0.31450001637679731</v>
      </c>
      <c r="R2401" s="14">
        <f>ABS(Table1[[#This Row],[Distribution]])+ABS(Table1[[#This Row],[Warehousing]])</f>
        <v>382.26</v>
      </c>
      <c r="S2401" s="12">
        <f>ABS(Table1[[#This Row],[Discounts]]/Table1[[#This Row],[Gross Sales]])</f>
        <v>7.1925482021886394E-2</v>
      </c>
      <c r="T2401" s="17">
        <f>Table1[[#This Row],[logistics cost]]/Table1[[#This Row],[Net Sales]]</f>
        <v>3.5772540322014622E-2</v>
      </c>
      <c r="U2401" s="1">
        <f>Table1[[#This Row],[PROFIT]]/Table1[[#This Row],[Volume]]</f>
        <v>110.9141914191419</v>
      </c>
      <c r="V2401" s="1">
        <f>ABS(Table1[[#This Row],[Discounts]])</f>
        <v>828.15</v>
      </c>
    </row>
    <row r="2402" spans="1:22" ht="21.75" customHeight="1" x14ac:dyDescent="0.3">
      <c r="A2402" s="1">
        <v>1110010</v>
      </c>
      <c r="B2402" s="1" t="s">
        <v>15</v>
      </c>
      <c r="C2402" s="1">
        <v>202503</v>
      </c>
      <c r="D2402" s="1" t="s">
        <v>16</v>
      </c>
      <c r="E2402" s="1" t="s">
        <v>17</v>
      </c>
      <c r="F2402" s="1" t="s">
        <v>18</v>
      </c>
      <c r="G2402" s="1" t="s">
        <v>42</v>
      </c>
      <c r="H2402" s="1" t="s">
        <v>20</v>
      </c>
      <c r="I2402" s="5">
        <v>107.2</v>
      </c>
      <c r="J2402" s="5">
        <v>45024</v>
      </c>
      <c r="K2402" s="5">
        <v>-3727.28</v>
      </c>
      <c r="L2402" s="5">
        <v>41296.720000000001</v>
      </c>
      <c r="M2402" s="5">
        <v>-27887.49</v>
      </c>
      <c r="N2402" s="5">
        <v>-1491.82</v>
      </c>
      <c r="O2402" s="5">
        <v>-446.16</v>
      </c>
      <c r="P2402" s="5">
        <f>Table1[[#This Row],[Net Sales]]+(Table1[[#This Row],[Cost of Goods Sold]]+Table1[[#This Row],[Distribution]]+Table1[[#This Row],[Warehousing]])</f>
        <v>11471.25</v>
      </c>
      <c r="Q2402" s="12">
        <f>Table1[[#This Row],[PROFIT]]/Table1[[#This Row],[Net Sales]]</f>
        <v>0.27777629797233289</v>
      </c>
      <c r="R2402" s="14">
        <f>ABS(Table1[[#This Row],[Distribution]])+ABS(Table1[[#This Row],[Warehousing]])</f>
        <v>1937.98</v>
      </c>
      <c r="S2402" s="12">
        <f>ABS(Table1[[#This Row],[Discounts]]/Table1[[#This Row],[Gross Sales]])</f>
        <v>8.2784292821606265E-2</v>
      </c>
      <c r="T2402" s="17">
        <f>Table1[[#This Row],[logistics cost]]/Table1[[#This Row],[Net Sales]]</f>
        <v>4.6928182189771975E-2</v>
      </c>
      <c r="U2402" s="1">
        <f>Table1[[#This Row],[PROFIT]]/Table1[[#This Row],[Volume]]</f>
        <v>107.00792910447761</v>
      </c>
      <c r="V2402" s="1">
        <f>ABS(Table1[[#This Row],[Discounts]])</f>
        <v>3727.28</v>
      </c>
    </row>
    <row r="2403" spans="1:22" ht="21.75" customHeight="1" x14ac:dyDescent="0.3">
      <c r="A2403" s="1">
        <v>1110020</v>
      </c>
      <c r="B2403" s="1" t="s">
        <v>41</v>
      </c>
      <c r="C2403" s="1">
        <v>202411</v>
      </c>
      <c r="D2403" s="1" t="s">
        <v>16</v>
      </c>
      <c r="E2403" s="1" t="s">
        <v>28</v>
      </c>
      <c r="F2403" s="1" t="s">
        <v>29</v>
      </c>
      <c r="G2403" s="1" t="s">
        <v>30</v>
      </c>
      <c r="H2403" s="1" t="s">
        <v>31</v>
      </c>
      <c r="I2403" s="5">
        <v>85.4</v>
      </c>
      <c r="J2403" s="5">
        <v>38430</v>
      </c>
      <c r="K2403" s="5">
        <v>-1492.13</v>
      </c>
      <c r="L2403" s="5">
        <v>36937.870000000003</v>
      </c>
      <c r="M2403" s="5">
        <v>-23546.87</v>
      </c>
      <c r="N2403" s="5">
        <v>-885.24</v>
      </c>
      <c r="O2403" s="5">
        <v>-437.62</v>
      </c>
      <c r="P2403" s="5">
        <f>Table1[[#This Row],[Net Sales]]+(Table1[[#This Row],[Cost of Goods Sold]]+Table1[[#This Row],[Distribution]]+Table1[[#This Row],[Warehousing]])</f>
        <v>12068.140000000003</v>
      </c>
      <c r="Q2403" s="12">
        <f>Table1[[#This Row],[PROFIT]]/Table1[[#This Row],[Net Sales]]</f>
        <v>0.32671456150557687</v>
      </c>
      <c r="R2403" s="14">
        <f>ABS(Table1[[#This Row],[Distribution]])+ABS(Table1[[#This Row],[Warehousing]])</f>
        <v>1322.8600000000001</v>
      </c>
      <c r="S2403" s="12">
        <f>ABS(Table1[[#This Row],[Discounts]]/Table1[[#This Row],[Gross Sales]])</f>
        <v>3.8827218319021597E-2</v>
      </c>
      <c r="T2403" s="17">
        <f>Table1[[#This Row],[logistics cost]]/Table1[[#This Row],[Net Sales]]</f>
        <v>3.5813109960049133E-2</v>
      </c>
      <c r="U2403" s="1">
        <f>Table1[[#This Row],[PROFIT]]/Table1[[#This Row],[Volume]]</f>
        <v>141.31311475409839</v>
      </c>
      <c r="V2403" s="1">
        <f>ABS(Table1[[#This Row],[Discounts]])</f>
        <v>1492.13</v>
      </c>
    </row>
    <row r="2404" spans="1:22" ht="21.75" customHeight="1" x14ac:dyDescent="0.3">
      <c r="A2404" s="1">
        <v>1120020</v>
      </c>
      <c r="B2404" s="1" t="s">
        <v>21</v>
      </c>
      <c r="C2404" s="1">
        <v>202409</v>
      </c>
      <c r="D2404" s="1" t="s">
        <v>22</v>
      </c>
      <c r="E2404" s="1" t="s">
        <v>23</v>
      </c>
      <c r="F2404" s="1" t="s">
        <v>24</v>
      </c>
      <c r="G2404" s="1" t="s">
        <v>39</v>
      </c>
      <c r="H2404" s="1" t="s">
        <v>37</v>
      </c>
      <c r="I2404" s="5">
        <v>144.19999999999999</v>
      </c>
      <c r="J2404" s="5">
        <v>54796</v>
      </c>
      <c r="K2404" s="5">
        <v>-4874.38</v>
      </c>
      <c r="L2404" s="5">
        <v>49921.62</v>
      </c>
      <c r="M2404" s="5">
        <v>-31290.27</v>
      </c>
      <c r="N2404" s="5">
        <v>-1805.51</v>
      </c>
      <c r="O2404" s="5">
        <v>-579.04999999999995</v>
      </c>
      <c r="P2404" s="5">
        <f>Table1[[#This Row],[Net Sales]]+(Table1[[#This Row],[Cost of Goods Sold]]+Table1[[#This Row],[Distribution]]+Table1[[#This Row],[Warehousing]])</f>
        <v>16246.79</v>
      </c>
      <c r="Q2404" s="12">
        <f>Table1[[#This Row],[PROFIT]]/Table1[[#This Row],[Net Sales]]</f>
        <v>0.32544596910116297</v>
      </c>
      <c r="R2404" s="14">
        <f>ABS(Table1[[#This Row],[Distribution]])+ABS(Table1[[#This Row],[Warehousing]])</f>
        <v>2384.56</v>
      </c>
      <c r="S2404" s="12">
        <f>ABS(Table1[[#This Row],[Discounts]]/Table1[[#This Row],[Gross Sales]])</f>
        <v>8.8955033214103224E-2</v>
      </c>
      <c r="T2404" s="17">
        <f>Table1[[#This Row],[logistics cost]]/Table1[[#This Row],[Net Sales]]</f>
        <v>4.7766078104035881E-2</v>
      </c>
      <c r="U2404" s="1">
        <f>Table1[[#This Row],[PROFIT]]/Table1[[#This Row],[Volume]]</f>
        <v>112.66844660194177</v>
      </c>
      <c r="V2404" s="1">
        <f>ABS(Table1[[#This Row],[Discounts]])</f>
        <v>4874.38</v>
      </c>
    </row>
    <row r="2405" spans="1:22" ht="21.75" customHeight="1" x14ac:dyDescent="0.3">
      <c r="A2405" s="1">
        <v>1120010</v>
      </c>
      <c r="B2405" s="1" t="s">
        <v>32</v>
      </c>
      <c r="C2405" s="1">
        <v>202408</v>
      </c>
      <c r="D2405" s="1" t="s">
        <v>22</v>
      </c>
      <c r="E2405" s="1" t="s">
        <v>17</v>
      </c>
      <c r="F2405" s="1" t="s">
        <v>18</v>
      </c>
      <c r="G2405" s="1" t="s">
        <v>35</v>
      </c>
      <c r="H2405" s="1" t="s">
        <v>31</v>
      </c>
      <c r="I2405" s="5">
        <v>110.7</v>
      </c>
      <c r="J2405" s="5">
        <v>53136</v>
      </c>
      <c r="K2405" s="5">
        <v>-1068.3800000000001</v>
      </c>
      <c r="L2405" s="5">
        <v>52067.62</v>
      </c>
      <c r="M2405" s="5">
        <v>-32976.379999999997</v>
      </c>
      <c r="N2405" s="5">
        <v>-1627.45</v>
      </c>
      <c r="O2405" s="5">
        <v>-906.72</v>
      </c>
      <c r="P2405" s="5">
        <f>Table1[[#This Row],[Net Sales]]+(Table1[[#This Row],[Cost of Goods Sold]]+Table1[[#This Row],[Distribution]]+Table1[[#This Row],[Warehousing]])</f>
        <v>16557.070000000007</v>
      </c>
      <c r="Q2405" s="12">
        <f>Table1[[#This Row],[PROFIT]]/Table1[[#This Row],[Net Sales]]</f>
        <v>0.31799168081813622</v>
      </c>
      <c r="R2405" s="14">
        <f>ABS(Table1[[#This Row],[Distribution]])+ABS(Table1[[#This Row],[Warehousing]])</f>
        <v>2534.17</v>
      </c>
      <c r="S2405" s="12">
        <f>ABS(Table1[[#This Row],[Discounts]]/Table1[[#This Row],[Gross Sales]])</f>
        <v>2.0106519120746767E-2</v>
      </c>
      <c r="T2405" s="17">
        <f>Table1[[#This Row],[logistics cost]]/Table1[[#This Row],[Net Sales]]</f>
        <v>4.8670747769919191E-2</v>
      </c>
      <c r="U2405" s="1">
        <f>Table1[[#This Row],[PROFIT]]/Table1[[#This Row],[Volume]]</f>
        <v>149.56702800361342</v>
      </c>
      <c r="V2405" s="1">
        <f>ABS(Table1[[#This Row],[Discounts]])</f>
        <v>1068.3800000000001</v>
      </c>
    </row>
    <row r="2406" spans="1:22" ht="21.75" customHeight="1" x14ac:dyDescent="0.3">
      <c r="A2406" s="1">
        <v>1120010</v>
      </c>
      <c r="B2406" s="1" t="s">
        <v>32</v>
      </c>
      <c r="C2406" s="1">
        <v>202406</v>
      </c>
      <c r="D2406" s="1" t="s">
        <v>22</v>
      </c>
      <c r="E2406" s="1" t="s">
        <v>17</v>
      </c>
      <c r="F2406" s="1" t="s">
        <v>18</v>
      </c>
      <c r="G2406" s="1" t="s">
        <v>33</v>
      </c>
      <c r="H2406" s="1" t="s">
        <v>34</v>
      </c>
      <c r="I2406" s="5">
        <v>270.2</v>
      </c>
      <c r="J2406" s="5">
        <v>129696</v>
      </c>
      <c r="K2406" s="5">
        <v>-11474.65</v>
      </c>
      <c r="L2406" s="5">
        <v>118221.35</v>
      </c>
      <c r="M2406" s="5">
        <v>-77643.63</v>
      </c>
      <c r="N2406" s="5">
        <v>-4697.2700000000004</v>
      </c>
      <c r="O2406" s="5">
        <v>-1566.49</v>
      </c>
      <c r="P2406" s="5">
        <f>Table1[[#This Row],[Net Sales]]+(Table1[[#This Row],[Cost of Goods Sold]]+Table1[[#This Row],[Distribution]]+Table1[[#This Row],[Warehousing]])</f>
        <v>34313.959999999992</v>
      </c>
      <c r="Q2406" s="12">
        <f>Table1[[#This Row],[PROFIT]]/Table1[[#This Row],[Net Sales]]</f>
        <v>0.29025180307956211</v>
      </c>
      <c r="R2406" s="14">
        <f>ABS(Table1[[#This Row],[Distribution]])+ABS(Table1[[#This Row],[Warehousing]])</f>
        <v>6263.76</v>
      </c>
      <c r="S2406" s="12">
        <f>ABS(Table1[[#This Row],[Discounts]]/Table1[[#This Row],[Gross Sales]])</f>
        <v>8.8473430175178877E-2</v>
      </c>
      <c r="T2406" s="17">
        <f>Table1[[#This Row],[logistics cost]]/Table1[[#This Row],[Net Sales]]</f>
        <v>5.2983323232224974E-2</v>
      </c>
      <c r="U2406" s="1">
        <f>Table1[[#This Row],[PROFIT]]/Table1[[#This Row],[Volume]]</f>
        <v>126.99467061435971</v>
      </c>
      <c r="V2406" s="1">
        <f>ABS(Table1[[#This Row],[Discounts]])</f>
        <v>11474.65</v>
      </c>
    </row>
    <row r="2407" spans="1:22" ht="21.75" customHeight="1" x14ac:dyDescent="0.3">
      <c r="A2407" s="1">
        <v>1130010</v>
      </c>
      <c r="B2407" s="1" t="s">
        <v>26</v>
      </c>
      <c r="C2407" s="1">
        <v>202405</v>
      </c>
      <c r="D2407" s="1" t="s">
        <v>27</v>
      </c>
      <c r="E2407" s="1" t="s">
        <v>28</v>
      </c>
      <c r="F2407" s="1" t="s">
        <v>29</v>
      </c>
      <c r="G2407" s="1" t="s">
        <v>36</v>
      </c>
      <c r="H2407" s="1" t="s">
        <v>37</v>
      </c>
      <c r="I2407" s="5">
        <v>165.5</v>
      </c>
      <c r="J2407" s="5">
        <v>59580</v>
      </c>
      <c r="K2407" s="5">
        <v>-5142.95</v>
      </c>
      <c r="L2407" s="5">
        <v>54437.05</v>
      </c>
      <c r="M2407" s="5">
        <v>-36227.129999999997</v>
      </c>
      <c r="N2407" s="5">
        <v>-1284.9100000000001</v>
      </c>
      <c r="O2407" s="5">
        <v>-1013.17</v>
      </c>
      <c r="P2407" s="5">
        <f>Table1[[#This Row],[Net Sales]]+(Table1[[#This Row],[Cost of Goods Sold]]+Table1[[#This Row],[Distribution]]+Table1[[#This Row],[Warehousing]])</f>
        <v>15911.840000000004</v>
      </c>
      <c r="Q2407" s="12">
        <f>Table1[[#This Row],[PROFIT]]/Table1[[#This Row],[Net Sales]]</f>
        <v>0.29229798455280004</v>
      </c>
      <c r="R2407" s="14">
        <f>ABS(Table1[[#This Row],[Distribution]])+ABS(Table1[[#This Row],[Warehousing]])</f>
        <v>2298.08</v>
      </c>
      <c r="S2407" s="12">
        <f>ABS(Table1[[#This Row],[Discounts]]/Table1[[#This Row],[Gross Sales]])</f>
        <v>8.6320073850285325E-2</v>
      </c>
      <c r="T2407" s="17">
        <f>Table1[[#This Row],[logistics cost]]/Table1[[#This Row],[Net Sales]]</f>
        <v>4.2215366189020158E-2</v>
      </c>
      <c r="U2407" s="1">
        <f>Table1[[#This Row],[PROFIT]]/Table1[[#This Row],[Volume]]</f>
        <v>96.144048338368606</v>
      </c>
      <c r="V2407" s="1">
        <f>ABS(Table1[[#This Row],[Discounts]])</f>
        <v>5142.95</v>
      </c>
    </row>
    <row r="2408" spans="1:22" ht="21.75" customHeight="1" x14ac:dyDescent="0.3">
      <c r="A2408" s="1">
        <v>1110020</v>
      </c>
      <c r="B2408" s="1" t="s">
        <v>41</v>
      </c>
      <c r="C2408" s="1">
        <v>202408</v>
      </c>
      <c r="D2408" s="1" t="s">
        <v>16</v>
      </c>
      <c r="E2408" s="1" t="s">
        <v>28</v>
      </c>
      <c r="F2408" s="1" t="s">
        <v>29</v>
      </c>
      <c r="G2408" s="1" t="s">
        <v>42</v>
      </c>
      <c r="H2408" s="1" t="s">
        <v>20</v>
      </c>
      <c r="I2408" s="5">
        <v>48.3</v>
      </c>
      <c r="J2408" s="5">
        <v>21735</v>
      </c>
      <c r="K2408" s="5">
        <v>-1335.24</v>
      </c>
      <c r="L2408" s="5">
        <v>20399.759999999998</v>
      </c>
      <c r="M2408" s="5">
        <v>-13841.16</v>
      </c>
      <c r="N2408" s="5">
        <v>-637.78</v>
      </c>
      <c r="O2408" s="5">
        <v>-291.56</v>
      </c>
      <c r="P2408" s="5">
        <f>Table1[[#This Row],[Net Sales]]+(Table1[[#This Row],[Cost of Goods Sold]]+Table1[[#This Row],[Distribution]]+Table1[[#This Row],[Warehousing]])</f>
        <v>5629.2599999999984</v>
      </c>
      <c r="Q2408" s="12">
        <f>Table1[[#This Row],[PROFIT]]/Table1[[#This Row],[Net Sales]]</f>
        <v>0.27594736408663628</v>
      </c>
      <c r="R2408" s="14">
        <f>ABS(Table1[[#This Row],[Distribution]])+ABS(Table1[[#This Row],[Warehousing]])</f>
        <v>929.33999999999992</v>
      </c>
      <c r="S2408" s="12">
        <f>ABS(Table1[[#This Row],[Discounts]]/Table1[[#This Row],[Gross Sales]])</f>
        <v>6.1432712215320914E-2</v>
      </c>
      <c r="T2408" s="17">
        <f>Table1[[#This Row],[logistics cost]]/Table1[[#This Row],[Net Sales]]</f>
        <v>4.5556418310803655E-2</v>
      </c>
      <c r="U2408" s="1">
        <f>Table1[[#This Row],[PROFIT]]/Table1[[#This Row],[Volume]]</f>
        <v>116.54782608695649</v>
      </c>
      <c r="V2408" s="1">
        <f>ABS(Table1[[#This Row],[Discounts]])</f>
        <v>1335.24</v>
      </c>
    </row>
    <row r="2409" spans="1:22" ht="21.75" customHeight="1" x14ac:dyDescent="0.3">
      <c r="A2409" s="1">
        <v>1110020</v>
      </c>
      <c r="B2409" s="1" t="s">
        <v>41</v>
      </c>
      <c r="C2409" s="1">
        <v>202502</v>
      </c>
      <c r="D2409" s="1" t="s">
        <v>16</v>
      </c>
      <c r="E2409" s="1" t="s">
        <v>28</v>
      </c>
      <c r="F2409" s="1" t="s">
        <v>29</v>
      </c>
      <c r="G2409" s="1" t="s">
        <v>43</v>
      </c>
      <c r="H2409" s="1" t="s">
        <v>31</v>
      </c>
      <c r="I2409" s="5">
        <v>59.8</v>
      </c>
      <c r="J2409" s="5">
        <v>26910</v>
      </c>
      <c r="K2409" s="5">
        <v>-885.81</v>
      </c>
      <c r="L2409" s="5">
        <v>26024.19</v>
      </c>
      <c r="M2409" s="5">
        <v>-17421.73</v>
      </c>
      <c r="N2409" s="5">
        <v>-756.58</v>
      </c>
      <c r="O2409" s="5">
        <v>-303.5</v>
      </c>
      <c r="P2409" s="5">
        <f>Table1[[#This Row],[Net Sales]]+(Table1[[#This Row],[Cost of Goods Sold]]+Table1[[#This Row],[Distribution]]+Table1[[#This Row],[Warehousing]])</f>
        <v>7542.3799999999974</v>
      </c>
      <c r="Q2409" s="12">
        <f>Table1[[#This Row],[PROFIT]]/Table1[[#This Row],[Net Sales]]</f>
        <v>0.28982189263143243</v>
      </c>
      <c r="R2409" s="14">
        <f>ABS(Table1[[#This Row],[Distribution]])+ABS(Table1[[#This Row],[Warehousing]])</f>
        <v>1060.08</v>
      </c>
      <c r="S2409" s="12">
        <f>ABS(Table1[[#This Row],[Discounts]]/Table1[[#This Row],[Gross Sales]])</f>
        <v>3.2917502787068002E-2</v>
      </c>
      <c r="T2409" s="17">
        <f>Table1[[#This Row],[logistics cost]]/Table1[[#This Row],[Net Sales]]</f>
        <v>4.0734409024834203E-2</v>
      </c>
      <c r="U2409" s="1">
        <f>Table1[[#This Row],[PROFIT]]/Table1[[#This Row],[Volume]]</f>
        <v>126.12675585284278</v>
      </c>
      <c r="V2409" s="1">
        <f>ABS(Table1[[#This Row],[Discounts]])</f>
        <v>885.81</v>
      </c>
    </row>
    <row r="2410" spans="1:22" ht="21.75" customHeight="1" x14ac:dyDescent="0.3">
      <c r="A2410" s="1">
        <v>1120010</v>
      </c>
      <c r="B2410" s="1" t="s">
        <v>32</v>
      </c>
      <c r="C2410" s="1">
        <v>202507</v>
      </c>
      <c r="D2410" s="1" t="s">
        <v>22</v>
      </c>
      <c r="E2410" s="1" t="s">
        <v>17</v>
      </c>
      <c r="F2410" s="1" t="s">
        <v>18</v>
      </c>
      <c r="G2410" s="1" t="s">
        <v>33</v>
      </c>
      <c r="H2410" s="1" t="s">
        <v>34</v>
      </c>
      <c r="I2410" s="5">
        <v>172.3</v>
      </c>
      <c r="J2410" s="5">
        <v>82704</v>
      </c>
      <c r="K2410" s="5">
        <v>-7336.08</v>
      </c>
      <c r="L2410" s="5">
        <v>75367.92</v>
      </c>
      <c r="M2410" s="5">
        <v>-49561.65</v>
      </c>
      <c r="N2410" s="5">
        <v>-2070.56</v>
      </c>
      <c r="O2410" s="5">
        <v>-1094.83</v>
      </c>
      <c r="P2410" s="5">
        <f>Table1[[#This Row],[Net Sales]]+(Table1[[#This Row],[Cost of Goods Sold]]+Table1[[#This Row],[Distribution]]+Table1[[#This Row],[Warehousing]])</f>
        <v>22640.879999999997</v>
      </c>
      <c r="Q2410" s="12">
        <f>Table1[[#This Row],[PROFIT]]/Table1[[#This Row],[Net Sales]]</f>
        <v>0.30040473453426869</v>
      </c>
      <c r="R2410" s="14">
        <f>ABS(Table1[[#This Row],[Distribution]])+ABS(Table1[[#This Row],[Warehousing]])</f>
        <v>3165.39</v>
      </c>
      <c r="S2410" s="12">
        <f>ABS(Table1[[#This Row],[Discounts]]/Table1[[#This Row],[Gross Sales]])</f>
        <v>8.8702843876958787E-2</v>
      </c>
      <c r="T2410" s="17">
        <f>Table1[[#This Row],[logistics cost]]/Table1[[#This Row],[Net Sales]]</f>
        <v>4.1999168877156219E-2</v>
      </c>
      <c r="U2410" s="1">
        <f>Table1[[#This Row],[PROFIT]]/Table1[[#This Row],[Volume]]</f>
        <v>131.40383052814855</v>
      </c>
      <c r="V2410" s="1">
        <f>ABS(Table1[[#This Row],[Discounts]])</f>
        <v>7336.08</v>
      </c>
    </row>
    <row r="2411" spans="1:22" ht="21.75" customHeight="1" x14ac:dyDescent="0.3">
      <c r="A2411" s="1">
        <v>1110010</v>
      </c>
      <c r="B2411" s="1" t="s">
        <v>15</v>
      </c>
      <c r="C2411" s="1">
        <v>202401</v>
      </c>
      <c r="D2411" s="1" t="s">
        <v>16</v>
      </c>
      <c r="E2411" s="1" t="s">
        <v>17</v>
      </c>
      <c r="F2411" s="1" t="s">
        <v>18</v>
      </c>
      <c r="G2411" s="1" t="s">
        <v>35</v>
      </c>
      <c r="H2411" s="1" t="s">
        <v>31</v>
      </c>
      <c r="I2411" s="5">
        <v>56.1</v>
      </c>
      <c r="J2411" s="5">
        <v>23562</v>
      </c>
      <c r="K2411" s="5">
        <v>-704.58</v>
      </c>
      <c r="L2411" s="5">
        <v>22857.42</v>
      </c>
      <c r="M2411" s="5">
        <v>-14669.97</v>
      </c>
      <c r="N2411" s="5">
        <v>-645.85</v>
      </c>
      <c r="O2411" s="5">
        <v>-427.67</v>
      </c>
      <c r="P2411" s="5">
        <f>Table1[[#This Row],[Net Sales]]+(Table1[[#This Row],[Cost of Goods Sold]]+Table1[[#This Row],[Distribution]]+Table1[[#This Row],[Warehousing]])</f>
        <v>7113.9299999999985</v>
      </c>
      <c r="Q2411" s="12">
        <f>Table1[[#This Row],[PROFIT]]/Table1[[#This Row],[Net Sales]]</f>
        <v>0.31123066382820103</v>
      </c>
      <c r="R2411" s="14">
        <f>ABS(Table1[[#This Row],[Distribution]])+ABS(Table1[[#This Row],[Warehousing]])</f>
        <v>1073.52</v>
      </c>
      <c r="S2411" s="12">
        <f>ABS(Table1[[#This Row],[Discounts]]/Table1[[#This Row],[Gross Sales]])</f>
        <v>2.9903234020881082E-2</v>
      </c>
      <c r="T2411" s="17">
        <f>Table1[[#This Row],[logistics cost]]/Table1[[#This Row],[Net Sales]]</f>
        <v>4.6965930538092227E-2</v>
      </c>
      <c r="U2411" s="1">
        <f>Table1[[#This Row],[PROFIT]]/Table1[[#This Row],[Volume]]</f>
        <v>126.80802139037431</v>
      </c>
      <c r="V2411" s="1">
        <f>ABS(Table1[[#This Row],[Discounts]])</f>
        <v>704.58</v>
      </c>
    </row>
    <row r="2412" spans="1:22" ht="21.75" customHeight="1" x14ac:dyDescent="0.3">
      <c r="A2412" s="1">
        <v>1110020</v>
      </c>
      <c r="B2412" s="1" t="s">
        <v>41</v>
      </c>
      <c r="C2412" s="1">
        <v>202510</v>
      </c>
      <c r="D2412" s="1" t="s">
        <v>16</v>
      </c>
      <c r="E2412" s="1" t="s">
        <v>28</v>
      </c>
      <c r="F2412" s="1" t="s">
        <v>29</v>
      </c>
      <c r="G2412" s="1" t="s">
        <v>25</v>
      </c>
      <c r="H2412" s="1" t="s">
        <v>20</v>
      </c>
      <c r="I2412" s="5">
        <v>88.6</v>
      </c>
      <c r="J2412" s="5">
        <v>39870</v>
      </c>
      <c r="K2412" s="5">
        <v>-2515.7399999999998</v>
      </c>
      <c r="L2412" s="5">
        <v>37354.26</v>
      </c>
      <c r="M2412" s="5">
        <v>-25310.87</v>
      </c>
      <c r="N2412" s="5">
        <v>-1377.96</v>
      </c>
      <c r="O2412" s="5">
        <v>-595.80999999999995</v>
      </c>
      <c r="P2412" s="5">
        <f>Table1[[#This Row],[Net Sales]]+(Table1[[#This Row],[Cost of Goods Sold]]+Table1[[#This Row],[Distribution]]+Table1[[#This Row],[Warehousing]])</f>
        <v>10069.620000000003</v>
      </c>
      <c r="Q2412" s="12">
        <f>Table1[[#This Row],[PROFIT]]/Table1[[#This Row],[Net Sales]]</f>
        <v>0.26957086019104654</v>
      </c>
      <c r="R2412" s="14">
        <f>ABS(Table1[[#This Row],[Distribution]])+ABS(Table1[[#This Row],[Warehousing]])</f>
        <v>1973.77</v>
      </c>
      <c r="S2412" s="12">
        <f>ABS(Table1[[#This Row],[Discounts]]/Table1[[#This Row],[Gross Sales]])</f>
        <v>6.3098570353649353E-2</v>
      </c>
      <c r="T2412" s="17">
        <f>Table1[[#This Row],[logistics cost]]/Table1[[#This Row],[Net Sales]]</f>
        <v>5.2839221015220213E-2</v>
      </c>
      <c r="U2412" s="1">
        <f>Table1[[#This Row],[PROFIT]]/Table1[[#This Row],[Volume]]</f>
        <v>113.65259593679463</v>
      </c>
      <c r="V2412" s="1">
        <f>ABS(Table1[[#This Row],[Discounts]])</f>
        <v>2515.7399999999998</v>
      </c>
    </row>
    <row r="2413" spans="1:22" ht="21.75" customHeight="1" x14ac:dyDescent="0.3">
      <c r="A2413" s="1">
        <v>1110020</v>
      </c>
      <c r="B2413" s="1" t="s">
        <v>41</v>
      </c>
      <c r="C2413" s="1">
        <v>202412</v>
      </c>
      <c r="D2413" s="1" t="s">
        <v>16</v>
      </c>
      <c r="E2413" s="1" t="s">
        <v>28</v>
      </c>
      <c r="F2413" s="1" t="s">
        <v>29</v>
      </c>
      <c r="G2413" s="1" t="s">
        <v>36</v>
      </c>
      <c r="H2413" s="1" t="s">
        <v>37</v>
      </c>
      <c r="I2413" s="5">
        <v>244.2</v>
      </c>
      <c r="J2413" s="5">
        <v>109890</v>
      </c>
      <c r="K2413" s="5">
        <v>-12942.83</v>
      </c>
      <c r="L2413" s="5">
        <v>96947.17</v>
      </c>
      <c r="M2413" s="5">
        <v>-65238.37</v>
      </c>
      <c r="N2413" s="5">
        <v>-2400.79</v>
      </c>
      <c r="O2413" s="5">
        <v>-1001.05</v>
      </c>
      <c r="P2413" s="5">
        <f>Table1[[#This Row],[Net Sales]]+(Table1[[#This Row],[Cost of Goods Sold]]+Table1[[#This Row],[Distribution]]+Table1[[#This Row],[Warehousing]])</f>
        <v>28306.959999999992</v>
      </c>
      <c r="Q2413" s="12">
        <f>Table1[[#This Row],[PROFIT]]/Table1[[#This Row],[Net Sales]]</f>
        <v>0.29198335547081977</v>
      </c>
      <c r="R2413" s="14">
        <f>ABS(Table1[[#This Row],[Distribution]])+ABS(Table1[[#This Row],[Warehousing]])</f>
        <v>3401.84</v>
      </c>
      <c r="S2413" s="12">
        <f>ABS(Table1[[#This Row],[Discounts]]/Table1[[#This Row],[Gross Sales]])</f>
        <v>0.11777987077987077</v>
      </c>
      <c r="T2413" s="17">
        <f>Table1[[#This Row],[logistics cost]]/Table1[[#This Row],[Net Sales]]</f>
        <v>3.5089626649235872E-2</v>
      </c>
      <c r="U2413" s="1">
        <f>Table1[[#This Row],[PROFIT]]/Table1[[#This Row],[Volume]]</f>
        <v>115.91711711711709</v>
      </c>
      <c r="V2413" s="1">
        <f>ABS(Table1[[#This Row],[Discounts]])</f>
        <v>12942.83</v>
      </c>
    </row>
    <row r="2414" spans="1:22" ht="21.75" customHeight="1" x14ac:dyDescent="0.3">
      <c r="A2414" s="1">
        <v>1120010</v>
      </c>
      <c r="B2414" s="1" t="s">
        <v>32</v>
      </c>
      <c r="C2414" s="1">
        <v>202406</v>
      </c>
      <c r="D2414" s="1" t="s">
        <v>22</v>
      </c>
      <c r="E2414" s="1" t="s">
        <v>17</v>
      </c>
      <c r="F2414" s="1" t="s">
        <v>18</v>
      </c>
      <c r="G2414" s="1" t="s">
        <v>38</v>
      </c>
      <c r="H2414" s="1" t="s">
        <v>20</v>
      </c>
      <c r="I2414" s="5">
        <v>108.9</v>
      </c>
      <c r="J2414" s="5">
        <v>52272</v>
      </c>
      <c r="K2414" s="5">
        <v>-3682.82</v>
      </c>
      <c r="L2414" s="5">
        <v>48589.18</v>
      </c>
      <c r="M2414" s="5">
        <v>-30686.29</v>
      </c>
      <c r="N2414" s="5">
        <v>-1172.25</v>
      </c>
      <c r="O2414" s="5">
        <v>-489.08</v>
      </c>
      <c r="P2414" s="5">
        <f>Table1[[#This Row],[Net Sales]]+(Table1[[#This Row],[Cost of Goods Sold]]+Table1[[#This Row],[Distribution]]+Table1[[#This Row],[Warehousing]])</f>
        <v>16241.559999999998</v>
      </c>
      <c r="Q2414" s="12">
        <f>Table1[[#This Row],[PROFIT]]/Table1[[#This Row],[Net Sales]]</f>
        <v>0.33426289556646144</v>
      </c>
      <c r="R2414" s="14">
        <f>ABS(Table1[[#This Row],[Distribution]])+ABS(Table1[[#This Row],[Warehousing]])</f>
        <v>1661.33</v>
      </c>
      <c r="S2414" s="12">
        <f>ABS(Table1[[#This Row],[Discounts]]/Table1[[#This Row],[Gross Sales]])</f>
        <v>7.0454928068564432E-2</v>
      </c>
      <c r="T2414" s="17">
        <f>Table1[[#This Row],[logistics cost]]/Table1[[#This Row],[Net Sales]]</f>
        <v>3.419135700581899E-2</v>
      </c>
      <c r="U2414" s="1">
        <f>Table1[[#This Row],[PROFIT]]/Table1[[#This Row],[Volume]]</f>
        <v>149.14196510560143</v>
      </c>
      <c r="V2414" s="1">
        <f>ABS(Table1[[#This Row],[Discounts]])</f>
        <v>3682.82</v>
      </c>
    </row>
    <row r="2415" spans="1:22" ht="21.75" customHeight="1" x14ac:dyDescent="0.3">
      <c r="A2415" s="1">
        <v>1110020</v>
      </c>
      <c r="B2415" s="1" t="s">
        <v>41</v>
      </c>
      <c r="C2415" s="1">
        <v>202403</v>
      </c>
      <c r="D2415" s="1" t="s">
        <v>16</v>
      </c>
      <c r="E2415" s="1" t="s">
        <v>28</v>
      </c>
      <c r="F2415" s="1" t="s">
        <v>29</v>
      </c>
      <c r="G2415" s="1" t="s">
        <v>39</v>
      </c>
      <c r="H2415" s="1" t="s">
        <v>37</v>
      </c>
      <c r="I2415" s="5">
        <v>60.2</v>
      </c>
      <c r="J2415" s="5">
        <v>27090</v>
      </c>
      <c r="K2415" s="5">
        <v>-3044.47</v>
      </c>
      <c r="L2415" s="5">
        <v>24045.53</v>
      </c>
      <c r="M2415" s="5">
        <v>-16215.15</v>
      </c>
      <c r="N2415" s="5">
        <v>-868.22</v>
      </c>
      <c r="O2415" s="5">
        <v>-323.18</v>
      </c>
      <c r="P2415" s="5">
        <f>Table1[[#This Row],[Net Sales]]+(Table1[[#This Row],[Cost of Goods Sold]]+Table1[[#This Row],[Distribution]]+Table1[[#This Row],[Warehousing]])</f>
        <v>6638.98</v>
      </c>
      <c r="Q2415" s="12">
        <f>Table1[[#This Row],[PROFIT]]/Table1[[#This Row],[Net Sales]]</f>
        <v>0.27610038123509856</v>
      </c>
      <c r="R2415" s="14">
        <f>ABS(Table1[[#This Row],[Distribution]])+ABS(Table1[[#This Row],[Warehousing]])</f>
        <v>1191.4000000000001</v>
      </c>
      <c r="S2415" s="12">
        <f>ABS(Table1[[#This Row],[Discounts]]/Table1[[#This Row],[Gross Sales]])</f>
        <v>0.11238353636028053</v>
      </c>
      <c r="T2415" s="17">
        <f>Table1[[#This Row],[logistics cost]]/Table1[[#This Row],[Net Sales]]</f>
        <v>4.954767060655349E-2</v>
      </c>
      <c r="U2415" s="1">
        <f>Table1[[#This Row],[PROFIT]]/Table1[[#This Row],[Volume]]</f>
        <v>110.28205980066444</v>
      </c>
      <c r="V2415" s="1">
        <f>ABS(Table1[[#This Row],[Discounts]])</f>
        <v>3044.47</v>
      </c>
    </row>
    <row r="2416" spans="1:22" ht="21.75" customHeight="1" x14ac:dyDescent="0.3">
      <c r="A2416" s="1">
        <v>1110010</v>
      </c>
      <c r="B2416" s="1" t="s">
        <v>15</v>
      </c>
      <c r="C2416" s="1">
        <v>202411</v>
      </c>
      <c r="D2416" s="1" t="s">
        <v>16</v>
      </c>
      <c r="E2416" s="1" t="s">
        <v>17</v>
      </c>
      <c r="F2416" s="1" t="s">
        <v>18</v>
      </c>
      <c r="G2416" s="1" t="s">
        <v>38</v>
      </c>
      <c r="H2416" s="1" t="s">
        <v>20</v>
      </c>
      <c r="I2416" s="5">
        <v>41.2</v>
      </c>
      <c r="J2416" s="5">
        <v>17304</v>
      </c>
      <c r="K2416" s="5">
        <v>-1451.57</v>
      </c>
      <c r="L2416" s="5">
        <v>15852.43</v>
      </c>
      <c r="M2416" s="5">
        <v>-10478.09</v>
      </c>
      <c r="N2416" s="5">
        <v>-327.63</v>
      </c>
      <c r="O2416" s="5">
        <v>-294.11</v>
      </c>
      <c r="P2416" s="5">
        <f>Table1[[#This Row],[Net Sales]]+(Table1[[#This Row],[Cost of Goods Sold]]+Table1[[#This Row],[Distribution]]+Table1[[#This Row],[Warehousing]])</f>
        <v>4752.6000000000004</v>
      </c>
      <c r="Q2416" s="12">
        <f>Table1[[#This Row],[PROFIT]]/Table1[[#This Row],[Net Sales]]</f>
        <v>0.29980261701202909</v>
      </c>
      <c r="R2416" s="14">
        <f>ABS(Table1[[#This Row],[Distribution]])+ABS(Table1[[#This Row],[Warehousing]])</f>
        <v>621.74</v>
      </c>
      <c r="S2416" s="12">
        <f>ABS(Table1[[#This Row],[Discounts]]/Table1[[#This Row],[Gross Sales]])</f>
        <v>8.3886384650947748E-2</v>
      </c>
      <c r="T2416" s="17">
        <f>Table1[[#This Row],[logistics cost]]/Table1[[#This Row],[Net Sales]]</f>
        <v>3.9220485439771698E-2</v>
      </c>
      <c r="U2416" s="1">
        <f>Table1[[#This Row],[PROFIT]]/Table1[[#This Row],[Volume]]</f>
        <v>115.35436893203884</v>
      </c>
      <c r="V2416" s="1">
        <f>ABS(Table1[[#This Row],[Discounts]])</f>
        <v>1451.57</v>
      </c>
    </row>
    <row r="2417" spans="1:22" ht="21.75" customHeight="1" x14ac:dyDescent="0.3">
      <c r="A2417" s="1">
        <v>1130010</v>
      </c>
      <c r="B2417" s="1" t="s">
        <v>26</v>
      </c>
      <c r="C2417" s="1">
        <v>202508</v>
      </c>
      <c r="D2417" s="1" t="s">
        <v>27</v>
      </c>
      <c r="E2417" s="1" t="s">
        <v>28</v>
      </c>
      <c r="F2417" s="1" t="s">
        <v>29</v>
      </c>
      <c r="G2417" s="1" t="s">
        <v>33</v>
      </c>
      <c r="H2417" s="1" t="s">
        <v>34</v>
      </c>
      <c r="I2417" s="5">
        <v>98.4</v>
      </c>
      <c r="J2417" s="5">
        <v>35424</v>
      </c>
      <c r="K2417" s="5">
        <v>-3304.1</v>
      </c>
      <c r="L2417" s="5">
        <v>32119.9</v>
      </c>
      <c r="M2417" s="5">
        <v>-20285.8</v>
      </c>
      <c r="N2417" s="5">
        <v>-746.6</v>
      </c>
      <c r="O2417" s="5">
        <v>-594.15</v>
      </c>
      <c r="P2417" s="5">
        <f>Table1[[#This Row],[Net Sales]]+(Table1[[#This Row],[Cost of Goods Sold]]+Table1[[#This Row],[Distribution]]+Table1[[#This Row],[Warehousing]])</f>
        <v>10493.350000000002</v>
      </c>
      <c r="Q2417" s="12">
        <f>Table1[[#This Row],[PROFIT]]/Table1[[#This Row],[Net Sales]]</f>
        <v>0.3266931092562555</v>
      </c>
      <c r="R2417" s="14">
        <f>ABS(Table1[[#This Row],[Distribution]])+ABS(Table1[[#This Row],[Warehousing]])</f>
        <v>1340.75</v>
      </c>
      <c r="S2417" s="12">
        <f>ABS(Table1[[#This Row],[Discounts]]/Table1[[#This Row],[Gross Sales]])</f>
        <v>9.3272922312556461E-2</v>
      </c>
      <c r="T2417" s="17">
        <f>Table1[[#This Row],[logistics cost]]/Table1[[#This Row],[Net Sales]]</f>
        <v>4.1742035311442438E-2</v>
      </c>
      <c r="U2417" s="1">
        <f>Table1[[#This Row],[PROFIT]]/Table1[[#This Row],[Volume]]</f>
        <v>106.63973577235774</v>
      </c>
      <c r="V2417" s="1">
        <f>ABS(Table1[[#This Row],[Discounts]])</f>
        <v>3304.1</v>
      </c>
    </row>
    <row r="2418" spans="1:22" ht="21.75" customHeight="1" x14ac:dyDescent="0.3">
      <c r="A2418" s="1">
        <v>1120020</v>
      </c>
      <c r="B2418" s="1" t="s">
        <v>21</v>
      </c>
      <c r="C2418" s="1">
        <v>202405</v>
      </c>
      <c r="D2418" s="1" t="s">
        <v>22</v>
      </c>
      <c r="E2418" s="1" t="s">
        <v>23</v>
      </c>
      <c r="F2418" s="1" t="s">
        <v>24</v>
      </c>
      <c r="G2418" s="1" t="s">
        <v>39</v>
      </c>
      <c r="H2418" s="1" t="s">
        <v>37</v>
      </c>
      <c r="I2418" s="5">
        <v>51.8</v>
      </c>
      <c r="J2418" s="5">
        <v>19684</v>
      </c>
      <c r="K2418" s="5">
        <v>-1997.85</v>
      </c>
      <c r="L2418" s="5">
        <v>17686.150000000001</v>
      </c>
      <c r="M2418" s="5">
        <v>-11333.45</v>
      </c>
      <c r="N2418" s="5">
        <v>-617.82000000000005</v>
      </c>
      <c r="O2418" s="5">
        <v>-272.08</v>
      </c>
      <c r="P2418" s="5">
        <f>Table1[[#This Row],[Net Sales]]+(Table1[[#This Row],[Cost of Goods Sold]]+Table1[[#This Row],[Distribution]]+Table1[[#This Row],[Warehousing]])</f>
        <v>5462.8000000000011</v>
      </c>
      <c r="Q2418" s="12">
        <f>Table1[[#This Row],[PROFIT]]/Table1[[#This Row],[Net Sales]]</f>
        <v>0.30887445826253879</v>
      </c>
      <c r="R2418" s="14">
        <f>ABS(Table1[[#This Row],[Distribution]])+ABS(Table1[[#This Row],[Warehousing]])</f>
        <v>889.90000000000009</v>
      </c>
      <c r="S2418" s="12">
        <f>ABS(Table1[[#This Row],[Discounts]]/Table1[[#This Row],[Gross Sales]])</f>
        <v>0.10149613899613899</v>
      </c>
      <c r="T2418" s="17">
        <f>Table1[[#This Row],[logistics cost]]/Table1[[#This Row],[Net Sales]]</f>
        <v>5.0316207880177426E-2</v>
      </c>
      <c r="U2418" s="1">
        <f>Table1[[#This Row],[PROFIT]]/Table1[[#This Row],[Volume]]</f>
        <v>105.45945945945948</v>
      </c>
      <c r="V2418" s="1">
        <f>ABS(Table1[[#This Row],[Discounts]])</f>
        <v>1997.85</v>
      </c>
    </row>
    <row r="2419" spans="1:22" ht="21.75" customHeight="1" x14ac:dyDescent="0.3">
      <c r="A2419" s="1">
        <v>1110020</v>
      </c>
      <c r="B2419" s="1" t="s">
        <v>41</v>
      </c>
      <c r="C2419" s="1">
        <v>202409</v>
      </c>
      <c r="D2419" s="1" t="s">
        <v>16</v>
      </c>
      <c r="E2419" s="1" t="s">
        <v>28</v>
      </c>
      <c r="F2419" s="1" t="s">
        <v>29</v>
      </c>
      <c r="G2419" s="1" t="s">
        <v>38</v>
      </c>
      <c r="H2419" s="1" t="s">
        <v>20</v>
      </c>
      <c r="I2419" s="5">
        <v>92.8</v>
      </c>
      <c r="J2419" s="5">
        <v>41760</v>
      </c>
      <c r="K2419" s="5">
        <v>-2618.94</v>
      </c>
      <c r="L2419" s="5">
        <v>39141.06</v>
      </c>
      <c r="M2419" s="5">
        <v>-26333.41</v>
      </c>
      <c r="N2419" s="5">
        <v>-827.86</v>
      </c>
      <c r="O2419" s="5">
        <v>-696.74</v>
      </c>
      <c r="P2419" s="5">
        <f>Table1[[#This Row],[Net Sales]]+(Table1[[#This Row],[Cost of Goods Sold]]+Table1[[#This Row],[Distribution]]+Table1[[#This Row],[Warehousing]])</f>
        <v>11283.049999999996</v>
      </c>
      <c r="Q2419" s="12">
        <f>Table1[[#This Row],[PROFIT]]/Table1[[#This Row],[Net Sales]]</f>
        <v>0.2882663371916856</v>
      </c>
      <c r="R2419" s="14">
        <f>ABS(Table1[[#This Row],[Distribution]])+ABS(Table1[[#This Row],[Warehousing]])</f>
        <v>1524.6</v>
      </c>
      <c r="S2419" s="12">
        <f>ABS(Table1[[#This Row],[Discounts]]/Table1[[#This Row],[Gross Sales]])</f>
        <v>6.2714080459770116E-2</v>
      </c>
      <c r="T2419" s="17">
        <f>Table1[[#This Row],[logistics cost]]/Table1[[#This Row],[Net Sales]]</f>
        <v>3.8951423390168792E-2</v>
      </c>
      <c r="U2419" s="1">
        <f>Table1[[#This Row],[PROFIT]]/Table1[[#This Row],[Volume]]</f>
        <v>121.58459051724134</v>
      </c>
      <c r="V2419" s="1">
        <f>ABS(Table1[[#This Row],[Discounts]])</f>
        <v>2618.94</v>
      </c>
    </row>
    <row r="2420" spans="1:22" ht="21.75" customHeight="1" x14ac:dyDescent="0.3">
      <c r="A2420" s="1">
        <v>1130010</v>
      </c>
      <c r="B2420" s="1" t="s">
        <v>26</v>
      </c>
      <c r="C2420" s="1">
        <v>202508</v>
      </c>
      <c r="D2420" s="1" t="s">
        <v>27</v>
      </c>
      <c r="E2420" s="1" t="s">
        <v>28</v>
      </c>
      <c r="F2420" s="1" t="s">
        <v>29</v>
      </c>
      <c r="G2420" s="1" t="s">
        <v>35</v>
      </c>
      <c r="H2420" s="1" t="s">
        <v>31</v>
      </c>
      <c r="I2420" s="5">
        <v>76.099999999999994</v>
      </c>
      <c r="J2420" s="5">
        <v>27396</v>
      </c>
      <c r="K2420" s="5">
        <v>-621.29</v>
      </c>
      <c r="L2420" s="5">
        <v>26774.71</v>
      </c>
      <c r="M2420" s="5">
        <v>-16690.990000000002</v>
      </c>
      <c r="N2420" s="5">
        <v>-611.88</v>
      </c>
      <c r="O2420" s="5">
        <v>-526.65</v>
      </c>
      <c r="P2420" s="5">
        <f>Table1[[#This Row],[Net Sales]]+(Table1[[#This Row],[Cost of Goods Sold]]+Table1[[#This Row],[Distribution]]+Table1[[#This Row],[Warehousing]])</f>
        <v>8945.1899999999951</v>
      </c>
      <c r="Q2420" s="12">
        <f>Table1[[#This Row],[PROFIT]]/Table1[[#This Row],[Net Sales]]</f>
        <v>0.33409101349743825</v>
      </c>
      <c r="R2420" s="14">
        <f>ABS(Table1[[#This Row],[Distribution]])+ABS(Table1[[#This Row],[Warehousing]])</f>
        <v>1138.53</v>
      </c>
      <c r="S2420" s="12">
        <f>ABS(Table1[[#This Row],[Discounts]]/Table1[[#This Row],[Gross Sales]])</f>
        <v>2.2678128193896918E-2</v>
      </c>
      <c r="T2420" s="17">
        <f>Table1[[#This Row],[logistics cost]]/Table1[[#This Row],[Net Sales]]</f>
        <v>4.252258941366685E-2</v>
      </c>
      <c r="U2420" s="1">
        <f>Table1[[#This Row],[PROFIT]]/Table1[[#This Row],[Volume]]</f>
        <v>117.54520367936919</v>
      </c>
      <c r="V2420" s="1">
        <f>ABS(Table1[[#This Row],[Discounts]])</f>
        <v>621.29</v>
      </c>
    </row>
    <row r="2421" spans="1:22" ht="21.75" customHeight="1" x14ac:dyDescent="0.3">
      <c r="A2421" s="1">
        <v>1120020</v>
      </c>
      <c r="B2421" s="1" t="s">
        <v>21</v>
      </c>
      <c r="C2421" s="1">
        <v>202504</v>
      </c>
      <c r="D2421" s="1" t="s">
        <v>22</v>
      </c>
      <c r="E2421" s="1" t="s">
        <v>23</v>
      </c>
      <c r="F2421" s="1" t="s">
        <v>24</v>
      </c>
      <c r="G2421" s="1" t="s">
        <v>36</v>
      </c>
      <c r="H2421" s="1" t="s">
        <v>37</v>
      </c>
      <c r="I2421" s="5">
        <v>164.9</v>
      </c>
      <c r="J2421" s="5">
        <v>62662</v>
      </c>
      <c r="K2421" s="5">
        <v>-6486.77</v>
      </c>
      <c r="L2421" s="5">
        <v>56175.23</v>
      </c>
      <c r="M2421" s="5">
        <v>-35765.160000000003</v>
      </c>
      <c r="N2421" s="5">
        <v>-1197.17</v>
      </c>
      <c r="O2421" s="5">
        <v>-570.12</v>
      </c>
      <c r="P2421" s="5">
        <f>Table1[[#This Row],[Net Sales]]+(Table1[[#This Row],[Cost of Goods Sold]]+Table1[[#This Row],[Distribution]]+Table1[[#This Row],[Warehousing]])</f>
        <v>18642.78</v>
      </c>
      <c r="Q2421" s="12">
        <f>Table1[[#This Row],[PROFIT]]/Table1[[#This Row],[Net Sales]]</f>
        <v>0.33186833413944183</v>
      </c>
      <c r="R2421" s="14">
        <f>ABS(Table1[[#This Row],[Distribution]])+ABS(Table1[[#This Row],[Warehousing]])</f>
        <v>1767.29</v>
      </c>
      <c r="S2421" s="12">
        <f>ABS(Table1[[#This Row],[Discounts]]/Table1[[#This Row],[Gross Sales]])</f>
        <v>0.10351999616992756</v>
      </c>
      <c r="T2421" s="17">
        <f>Table1[[#This Row],[logistics cost]]/Table1[[#This Row],[Net Sales]]</f>
        <v>3.1460307327624649E-2</v>
      </c>
      <c r="U2421" s="1">
        <f>Table1[[#This Row],[PROFIT]]/Table1[[#This Row],[Volume]]</f>
        <v>113.05506367495451</v>
      </c>
      <c r="V2421" s="1">
        <f>ABS(Table1[[#This Row],[Discounts]])</f>
        <v>6486.77</v>
      </c>
    </row>
    <row r="2422" spans="1:22" ht="21.75" customHeight="1" x14ac:dyDescent="0.3">
      <c r="A2422" s="1">
        <v>1110020</v>
      </c>
      <c r="B2422" s="1" t="s">
        <v>41</v>
      </c>
      <c r="C2422" s="1">
        <v>202507</v>
      </c>
      <c r="D2422" s="1" t="s">
        <v>16</v>
      </c>
      <c r="E2422" s="1" t="s">
        <v>28</v>
      </c>
      <c r="F2422" s="1" t="s">
        <v>29</v>
      </c>
      <c r="G2422" s="1" t="s">
        <v>33</v>
      </c>
      <c r="H2422" s="1" t="s">
        <v>34</v>
      </c>
      <c r="I2422" s="5">
        <v>100.8</v>
      </c>
      <c r="J2422" s="5">
        <v>45360</v>
      </c>
      <c r="K2422" s="5">
        <v>-3785.02</v>
      </c>
      <c r="L2422" s="5">
        <v>41574.980000000003</v>
      </c>
      <c r="M2422" s="5">
        <v>-27328.400000000001</v>
      </c>
      <c r="N2422" s="5">
        <v>-1494.06</v>
      </c>
      <c r="O2422" s="5">
        <v>-659.36</v>
      </c>
      <c r="P2422" s="5">
        <f>Table1[[#This Row],[Net Sales]]+(Table1[[#This Row],[Cost of Goods Sold]]+Table1[[#This Row],[Distribution]]+Table1[[#This Row],[Warehousing]])</f>
        <v>12093.16</v>
      </c>
      <c r="Q2422" s="12">
        <f>Table1[[#This Row],[PROFIT]]/Table1[[#This Row],[Net Sales]]</f>
        <v>0.29087590661498813</v>
      </c>
      <c r="R2422" s="14">
        <f>ABS(Table1[[#This Row],[Distribution]])+ABS(Table1[[#This Row],[Warehousing]])</f>
        <v>2153.42</v>
      </c>
      <c r="S2422" s="12">
        <f>ABS(Table1[[#This Row],[Discounts]]/Table1[[#This Row],[Gross Sales]])</f>
        <v>8.3444003527336857E-2</v>
      </c>
      <c r="T2422" s="17">
        <f>Table1[[#This Row],[logistics cost]]/Table1[[#This Row],[Net Sales]]</f>
        <v>5.179605618571554E-2</v>
      </c>
      <c r="U2422" s="1">
        <f>Table1[[#This Row],[PROFIT]]/Table1[[#This Row],[Volume]]</f>
        <v>119.97182539682539</v>
      </c>
      <c r="V2422" s="1">
        <f>ABS(Table1[[#This Row],[Discounts]])</f>
        <v>3785.02</v>
      </c>
    </row>
    <row r="2423" spans="1:22" ht="21.75" customHeight="1" x14ac:dyDescent="0.3">
      <c r="A2423" s="1">
        <v>1110020</v>
      </c>
      <c r="B2423" s="1" t="s">
        <v>41</v>
      </c>
      <c r="C2423" s="1">
        <v>202403</v>
      </c>
      <c r="D2423" s="1" t="s">
        <v>16</v>
      </c>
      <c r="E2423" s="1" t="s">
        <v>28</v>
      </c>
      <c r="F2423" s="1" t="s">
        <v>29</v>
      </c>
      <c r="G2423" s="1" t="s">
        <v>35</v>
      </c>
      <c r="H2423" s="1" t="s">
        <v>31</v>
      </c>
      <c r="I2423" s="5">
        <v>87.3</v>
      </c>
      <c r="J2423" s="5">
        <v>39285</v>
      </c>
      <c r="K2423" s="5">
        <v>-864.17</v>
      </c>
      <c r="L2423" s="5">
        <v>38420.83</v>
      </c>
      <c r="M2423" s="5">
        <v>-24679.34</v>
      </c>
      <c r="N2423" s="5">
        <v>-1323.63</v>
      </c>
      <c r="O2423" s="5">
        <v>-433.43</v>
      </c>
      <c r="P2423" s="5">
        <f>Table1[[#This Row],[Net Sales]]+(Table1[[#This Row],[Cost of Goods Sold]]+Table1[[#This Row],[Distribution]]+Table1[[#This Row],[Warehousing]])</f>
        <v>11984.43</v>
      </c>
      <c r="Q2423" s="12">
        <f>Table1[[#This Row],[PROFIT]]/Table1[[#This Row],[Net Sales]]</f>
        <v>0.31192532800566775</v>
      </c>
      <c r="R2423" s="14">
        <f>ABS(Table1[[#This Row],[Distribution]])+ABS(Table1[[#This Row],[Warehousing]])</f>
        <v>1757.0600000000002</v>
      </c>
      <c r="S2423" s="12">
        <f>ABS(Table1[[#This Row],[Discounts]]/Table1[[#This Row],[Gross Sales]])</f>
        <v>2.199745449917271E-2</v>
      </c>
      <c r="T2423" s="17">
        <f>Table1[[#This Row],[logistics cost]]/Table1[[#This Row],[Net Sales]]</f>
        <v>4.5731963624939913E-2</v>
      </c>
      <c r="U2423" s="1">
        <f>Table1[[#This Row],[PROFIT]]/Table1[[#This Row],[Volume]]</f>
        <v>137.27869415807561</v>
      </c>
      <c r="V2423" s="1">
        <f>ABS(Table1[[#This Row],[Discounts]])</f>
        <v>864.17</v>
      </c>
    </row>
    <row r="2424" spans="1:22" ht="21.75" customHeight="1" x14ac:dyDescent="0.3">
      <c r="A2424" s="1">
        <v>1120020</v>
      </c>
      <c r="B2424" s="1" t="s">
        <v>21</v>
      </c>
      <c r="C2424" s="1">
        <v>202411</v>
      </c>
      <c r="D2424" s="1" t="s">
        <v>22</v>
      </c>
      <c r="E2424" s="1" t="s">
        <v>23</v>
      </c>
      <c r="F2424" s="1" t="s">
        <v>24</v>
      </c>
      <c r="G2424" s="1" t="s">
        <v>40</v>
      </c>
      <c r="H2424" s="1" t="s">
        <v>34</v>
      </c>
      <c r="I2424" s="5">
        <v>87.8</v>
      </c>
      <c r="J2424" s="5">
        <v>33364</v>
      </c>
      <c r="K2424" s="5">
        <v>-3189.31</v>
      </c>
      <c r="L2424" s="5">
        <v>30174.69</v>
      </c>
      <c r="M2424" s="5">
        <v>-19848.11</v>
      </c>
      <c r="N2424" s="5">
        <v>-844.07</v>
      </c>
      <c r="O2424" s="5">
        <v>-417.34</v>
      </c>
      <c r="P2424" s="5">
        <f>Table1[[#This Row],[Net Sales]]+(Table1[[#This Row],[Cost of Goods Sold]]+Table1[[#This Row],[Distribution]]+Table1[[#This Row],[Warehousing]])</f>
        <v>9065.1699999999983</v>
      </c>
      <c r="Q2424" s="12">
        <f>Table1[[#This Row],[PROFIT]]/Table1[[#This Row],[Net Sales]]</f>
        <v>0.30042297037682902</v>
      </c>
      <c r="R2424" s="14">
        <f>ABS(Table1[[#This Row],[Distribution]])+ABS(Table1[[#This Row],[Warehousing]])</f>
        <v>1261.4100000000001</v>
      </c>
      <c r="S2424" s="12">
        <f>ABS(Table1[[#This Row],[Discounts]]/Table1[[#This Row],[Gross Sales]])</f>
        <v>9.5591355952523674E-2</v>
      </c>
      <c r="T2424" s="17">
        <f>Table1[[#This Row],[logistics cost]]/Table1[[#This Row],[Net Sales]]</f>
        <v>4.1803577766664719E-2</v>
      </c>
      <c r="U2424" s="1">
        <f>Table1[[#This Row],[PROFIT]]/Table1[[#This Row],[Volume]]</f>
        <v>103.24794988610476</v>
      </c>
      <c r="V2424" s="1">
        <f>ABS(Table1[[#This Row],[Discounts]])</f>
        <v>3189.31</v>
      </c>
    </row>
    <row r="2425" spans="1:22" ht="21.75" customHeight="1" x14ac:dyDescent="0.3">
      <c r="A2425" s="1">
        <v>1110020</v>
      </c>
      <c r="B2425" s="1" t="s">
        <v>41</v>
      </c>
      <c r="C2425" s="1">
        <v>202404</v>
      </c>
      <c r="D2425" s="1" t="s">
        <v>16</v>
      </c>
      <c r="E2425" s="1" t="s">
        <v>28</v>
      </c>
      <c r="F2425" s="1" t="s">
        <v>29</v>
      </c>
      <c r="G2425" s="1" t="s">
        <v>42</v>
      </c>
      <c r="H2425" s="1" t="s">
        <v>20</v>
      </c>
      <c r="I2425" s="5">
        <v>59.3</v>
      </c>
      <c r="J2425" s="5">
        <v>26685</v>
      </c>
      <c r="K2425" s="5">
        <v>-2214.6799999999998</v>
      </c>
      <c r="L2425" s="5">
        <v>24470.32</v>
      </c>
      <c r="M2425" s="5">
        <v>-15210.43</v>
      </c>
      <c r="N2425" s="5">
        <v>-768.9</v>
      </c>
      <c r="O2425" s="5">
        <v>-283.45</v>
      </c>
      <c r="P2425" s="5">
        <f>Table1[[#This Row],[Net Sales]]+(Table1[[#This Row],[Cost of Goods Sold]]+Table1[[#This Row],[Distribution]]+Table1[[#This Row],[Warehousing]])</f>
        <v>8207.5399999999991</v>
      </c>
      <c r="Q2425" s="12">
        <f>Table1[[#This Row],[PROFIT]]/Table1[[#This Row],[Net Sales]]</f>
        <v>0.33540795543335761</v>
      </c>
      <c r="R2425" s="14">
        <f>ABS(Table1[[#This Row],[Distribution]])+ABS(Table1[[#This Row],[Warehousing]])</f>
        <v>1052.3499999999999</v>
      </c>
      <c r="S2425" s="12">
        <f>ABS(Table1[[#This Row],[Discounts]]/Table1[[#This Row],[Gross Sales]])</f>
        <v>8.2993442008619064E-2</v>
      </c>
      <c r="T2425" s="17">
        <f>Table1[[#This Row],[logistics cost]]/Table1[[#This Row],[Net Sales]]</f>
        <v>4.3005158902703351E-2</v>
      </c>
      <c r="U2425" s="1">
        <f>Table1[[#This Row],[PROFIT]]/Table1[[#This Row],[Volume]]</f>
        <v>138.40708263069138</v>
      </c>
      <c r="V2425" s="1">
        <f>ABS(Table1[[#This Row],[Discounts]])</f>
        <v>2214.6799999999998</v>
      </c>
    </row>
    <row r="2426" spans="1:22" ht="21.75" customHeight="1" x14ac:dyDescent="0.3">
      <c r="A2426" s="1">
        <v>1130010</v>
      </c>
      <c r="B2426" s="1" t="s">
        <v>26</v>
      </c>
      <c r="C2426" s="1">
        <v>202405</v>
      </c>
      <c r="D2426" s="1" t="s">
        <v>27</v>
      </c>
      <c r="E2426" s="1" t="s">
        <v>28</v>
      </c>
      <c r="F2426" s="1" t="s">
        <v>29</v>
      </c>
      <c r="G2426" s="1" t="s">
        <v>40</v>
      </c>
      <c r="H2426" s="1" t="s">
        <v>34</v>
      </c>
      <c r="I2426" s="5">
        <v>117.6</v>
      </c>
      <c r="J2426" s="5">
        <v>42336</v>
      </c>
      <c r="K2426" s="5">
        <v>-3206.17</v>
      </c>
      <c r="L2426" s="5">
        <v>39129.83</v>
      </c>
      <c r="M2426" s="5">
        <v>-25916.04</v>
      </c>
      <c r="N2426" s="5">
        <v>-831.74</v>
      </c>
      <c r="O2426" s="5">
        <v>-661.72</v>
      </c>
      <c r="P2426" s="5">
        <f>Table1[[#This Row],[Net Sales]]+(Table1[[#This Row],[Cost of Goods Sold]]+Table1[[#This Row],[Distribution]]+Table1[[#This Row],[Warehousing]])</f>
        <v>11720.329999999998</v>
      </c>
      <c r="Q2426" s="12">
        <f>Table1[[#This Row],[PROFIT]]/Table1[[#This Row],[Net Sales]]</f>
        <v>0.29952417375695212</v>
      </c>
      <c r="R2426" s="14">
        <f>ABS(Table1[[#This Row],[Distribution]])+ABS(Table1[[#This Row],[Warehousing]])</f>
        <v>1493.46</v>
      </c>
      <c r="S2426" s="12">
        <f>ABS(Table1[[#This Row],[Discounts]]/Table1[[#This Row],[Gross Sales]])</f>
        <v>7.5731528722600153E-2</v>
      </c>
      <c r="T2426" s="17">
        <f>Table1[[#This Row],[logistics cost]]/Table1[[#This Row],[Net Sales]]</f>
        <v>3.8166789888941503E-2</v>
      </c>
      <c r="U2426" s="1">
        <f>Table1[[#This Row],[PROFIT]]/Table1[[#This Row],[Volume]]</f>
        <v>99.662670068027197</v>
      </c>
      <c r="V2426" s="1">
        <f>ABS(Table1[[#This Row],[Discounts]])</f>
        <v>3206.17</v>
      </c>
    </row>
    <row r="2427" spans="1:22" ht="21.75" customHeight="1" x14ac:dyDescent="0.3">
      <c r="A2427" s="1">
        <v>1120010</v>
      </c>
      <c r="B2427" s="1" t="s">
        <v>32</v>
      </c>
      <c r="C2427" s="1">
        <v>202411</v>
      </c>
      <c r="D2427" s="1" t="s">
        <v>22</v>
      </c>
      <c r="E2427" s="1" t="s">
        <v>17</v>
      </c>
      <c r="F2427" s="1" t="s">
        <v>18</v>
      </c>
      <c r="G2427" s="1" t="s">
        <v>33</v>
      </c>
      <c r="H2427" s="1" t="s">
        <v>34</v>
      </c>
      <c r="I2427" s="5">
        <v>73.5</v>
      </c>
      <c r="J2427" s="5">
        <v>35280</v>
      </c>
      <c r="K2427" s="5">
        <v>-2691.74</v>
      </c>
      <c r="L2427" s="5">
        <v>32588.26</v>
      </c>
      <c r="M2427" s="5">
        <v>-21714</v>
      </c>
      <c r="N2427" s="5">
        <v>-717.18</v>
      </c>
      <c r="O2427" s="5">
        <v>-534.4</v>
      </c>
      <c r="P2427" s="5">
        <f>Table1[[#This Row],[Net Sales]]+(Table1[[#This Row],[Cost of Goods Sold]]+Table1[[#This Row],[Distribution]]+Table1[[#This Row],[Warehousing]])</f>
        <v>9622.6799999999967</v>
      </c>
      <c r="Q2427" s="12">
        <f>Table1[[#This Row],[PROFIT]]/Table1[[#This Row],[Net Sales]]</f>
        <v>0.29528057036491046</v>
      </c>
      <c r="R2427" s="14">
        <f>ABS(Table1[[#This Row],[Distribution]])+ABS(Table1[[#This Row],[Warehousing]])</f>
        <v>1251.58</v>
      </c>
      <c r="S2427" s="12">
        <f>ABS(Table1[[#This Row],[Discounts]]/Table1[[#This Row],[Gross Sales]])</f>
        <v>7.6296485260770971E-2</v>
      </c>
      <c r="T2427" s="17">
        <f>Table1[[#This Row],[logistics cost]]/Table1[[#This Row],[Net Sales]]</f>
        <v>3.8405855360181859E-2</v>
      </c>
      <c r="U2427" s="1">
        <f>Table1[[#This Row],[PROFIT]]/Table1[[#This Row],[Volume]]</f>
        <v>130.92081632653057</v>
      </c>
      <c r="V2427" s="1">
        <f>ABS(Table1[[#This Row],[Discounts]])</f>
        <v>2691.74</v>
      </c>
    </row>
    <row r="2428" spans="1:22" ht="21.75" customHeight="1" x14ac:dyDescent="0.3">
      <c r="A2428" s="1">
        <v>1120010</v>
      </c>
      <c r="B2428" s="1" t="s">
        <v>32</v>
      </c>
      <c r="C2428" s="1">
        <v>202505</v>
      </c>
      <c r="D2428" s="1" t="s">
        <v>22</v>
      </c>
      <c r="E2428" s="1" t="s">
        <v>17</v>
      </c>
      <c r="F2428" s="1" t="s">
        <v>18</v>
      </c>
      <c r="G2428" s="1" t="s">
        <v>36</v>
      </c>
      <c r="H2428" s="1" t="s">
        <v>37</v>
      </c>
      <c r="I2428" s="5">
        <v>262.8</v>
      </c>
      <c r="J2428" s="5">
        <v>126144</v>
      </c>
      <c r="K2428" s="5">
        <v>-12539.29</v>
      </c>
      <c r="L2428" s="5">
        <v>113604.71</v>
      </c>
      <c r="M2428" s="5">
        <v>-74465.25</v>
      </c>
      <c r="N2428" s="5">
        <v>-3721.03</v>
      </c>
      <c r="O2428" s="5">
        <v>-1432.47</v>
      </c>
      <c r="P2428" s="5">
        <f>Table1[[#This Row],[Net Sales]]+(Table1[[#This Row],[Cost of Goods Sold]]+Table1[[#This Row],[Distribution]]+Table1[[#This Row],[Warehousing]])</f>
        <v>33985.960000000006</v>
      </c>
      <c r="Q2428" s="12">
        <f>Table1[[#This Row],[PROFIT]]/Table1[[#This Row],[Net Sales]]</f>
        <v>0.29915977955491463</v>
      </c>
      <c r="R2428" s="14">
        <f>ABS(Table1[[#This Row],[Distribution]])+ABS(Table1[[#This Row],[Warehousing]])</f>
        <v>5153.5</v>
      </c>
      <c r="S2428" s="12">
        <f>ABS(Table1[[#This Row],[Discounts]]/Table1[[#This Row],[Gross Sales]])</f>
        <v>9.9404569381024863E-2</v>
      </c>
      <c r="T2428" s="17">
        <f>Table1[[#This Row],[logistics cost]]/Table1[[#This Row],[Net Sales]]</f>
        <v>4.5363436075845795E-2</v>
      </c>
      <c r="U2428" s="1">
        <f>Table1[[#This Row],[PROFIT]]/Table1[[#This Row],[Volume]]</f>
        <v>129.32252663622529</v>
      </c>
      <c r="V2428" s="1">
        <f>ABS(Table1[[#This Row],[Discounts]])</f>
        <v>12539.29</v>
      </c>
    </row>
    <row r="2429" spans="1:22" ht="21.75" customHeight="1" x14ac:dyDescent="0.3">
      <c r="A2429" s="1">
        <v>1130010</v>
      </c>
      <c r="B2429" s="1" t="s">
        <v>26</v>
      </c>
      <c r="C2429" s="1">
        <v>202511</v>
      </c>
      <c r="D2429" s="1" t="s">
        <v>27</v>
      </c>
      <c r="E2429" s="1" t="s">
        <v>28</v>
      </c>
      <c r="F2429" s="1" t="s">
        <v>29</v>
      </c>
      <c r="G2429" s="1" t="s">
        <v>39</v>
      </c>
      <c r="H2429" s="1" t="s">
        <v>37</v>
      </c>
      <c r="I2429" s="5">
        <v>235.3</v>
      </c>
      <c r="J2429" s="5">
        <v>84708</v>
      </c>
      <c r="K2429" s="5">
        <v>-9690.49</v>
      </c>
      <c r="L2429" s="5">
        <v>75017.509999999995</v>
      </c>
      <c r="M2429" s="5">
        <v>-47200.98</v>
      </c>
      <c r="N2429" s="5">
        <v>-1640.52</v>
      </c>
      <c r="O2429" s="5">
        <v>-1159.21</v>
      </c>
      <c r="P2429" s="5">
        <f>Table1[[#This Row],[Net Sales]]+(Table1[[#This Row],[Cost of Goods Sold]]+Table1[[#This Row],[Distribution]]+Table1[[#This Row],[Warehousing]])</f>
        <v>25016.799999999996</v>
      </c>
      <c r="Q2429" s="12">
        <f>Table1[[#This Row],[PROFIT]]/Table1[[#This Row],[Net Sales]]</f>
        <v>0.33347947699143837</v>
      </c>
      <c r="R2429" s="14">
        <f>ABS(Table1[[#This Row],[Distribution]])+ABS(Table1[[#This Row],[Warehousing]])</f>
        <v>2799.73</v>
      </c>
      <c r="S2429" s="12">
        <f>ABS(Table1[[#This Row],[Discounts]]/Table1[[#This Row],[Gross Sales]])</f>
        <v>0.11439875808660339</v>
      </c>
      <c r="T2429" s="17">
        <f>Table1[[#This Row],[logistics cost]]/Table1[[#This Row],[Net Sales]]</f>
        <v>3.7321020119169511E-2</v>
      </c>
      <c r="U2429" s="1">
        <f>Table1[[#This Row],[PROFIT]]/Table1[[#This Row],[Volume]]</f>
        <v>106.31874203144919</v>
      </c>
      <c r="V2429" s="1">
        <f>ABS(Table1[[#This Row],[Discounts]])</f>
        <v>9690.49</v>
      </c>
    </row>
    <row r="2430" spans="1:22" ht="21.75" customHeight="1" x14ac:dyDescent="0.3">
      <c r="A2430" s="1">
        <v>1120010</v>
      </c>
      <c r="B2430" s="1" t="s">
        <v>32</v>
      </c>
      <c r="C2430" s="1">
        <v>202507</v>
      </c>
      <c r="D2430" s="1" t="s">
        <v>22</v>
      </c>
      <c r="E2430" s="1" t="s">
        <v>17</v>
      </c>
      <c r="F2430" s="1" t="s">
        <v>18</v>
      </c>
      <c r="G2430" s="1" t="s">
        <v>33</v>
      </c>
      <c r="H2430" s="1" t="s">
        <v>34</v>
      </c>
      <c r="I2430" s="5">
        <v>95.1</v>
      </c>
      <c r="J2430" s="5">
        <v>45648</v>
      </c>
      <c r="K2430" s="5">
        <v>-4465.75</v>
      </c>
      <c r="L2430" s="5">
        <v>41182.25</v>
      </c>
      <c r="M2430" s="5">
        <v>-25551.34</v>
      </c>
      <c r="N2430" s="5">
        <v>-1459.22</v>
      </c>
      <c r="O2430" s="5">
        <v>-610.77</v>
      </c>
      <c r="P2430" s="5">
        <f>Table1[[#This Row],[Net Sales]]+(Table1[[#This Row],[Cost of Goods Sold]]+Table1[[#This Row],[Distribution]]+Table1[[#This Row],[Warehousing]])</f>
        <v>13560.919999999998</v>
      </c>
      <c r="Q2430" s="12">
        <f>Table1[[#This Row],[PROFIT]]/Table1[[#This Row],[Net Sales]]</f>
        <v>0.32929041031026712</v>
      </c>
      <c r="R2430" s="14">
        <f>ABS(Table1[[#This Row],[Distribution]])+ABS(Table1[[#This Row],[Warehousing]])</f>
        <v>2069.9899999999998</v>
      </c>
      <c r="S2430" s="12">
        <f>ABS(Table1[[#This Row],[Discounts]]/Table1[[#This Row],[Gross Sales]])</f>
        <v>9.7830134945671221E-2</v>
      </c>
      <c r="T2430" s="17">
        <f>Table1[[#This Row],[logistics cost]]/Table1[[#This Row],[Net Sales]]</f>
        <v>5.0264130784500601E-2</v>
      </c>
      <c r="U2430" s="1">
        <f>Table1[[#This Row],[PROFIT]]/Table1[[#This Row],[Volume]]</f>
        <v>142.59642481598317</v>
      </c>
      <c r="V2430" s="1">
        <f>ABS(Table1[[#This Row],[Discounts]])</f>
        <v>4465.75</v>
      </c>
    </row>
    <row r="2431" spans="1:22" ht="21.75" customHeight="1" x14ac:dyDescent="0.3">
      <c r="A2431" s="1">
        <v>1110010</v>
      </c>
      <c r="B2431" s="1" t="s">
        <v>15</v>
      </c>
      <c r="C2431" s="1">
        <v>202509</v>
      </c>
      <c r="D2431" s="1" t="s">
        <v>16</v>
      </c>
      <c r="E2431" s="1" t="s">
        <v>17</v>
      </c>
      <c r="F2431" s="1" t="s">
        <v>18</v>
      </c>
      <c r="G2431" s="1" t="s">
        <v>35</v>
      </c>
      <c r="H2431" s="1" t="s">
        <v>31</v>
      </c>
      <c r="I2431" s="5">
        <v>52</v>
      </c>
      <c r="J2431" s="5">
        <v>21840</v>
      </c>
      <c r="K2431" s="5">
        <v>-687.78</v>
      </c>
      <c r="L2431" s="5">
        <v>21152.22</v>
      </c>
      <c r="M2431" s="5">
        <v>-14334.83</v>
      </c>
      <c r="N2431" s="5">
        <v>-795.59</v>
      </c>
      <c r="O2431" s="5">
        <v>-371.76</v>
      </c>
      <c r="P2431" s="5">
        <f>Table1[[#This Row],[Net Sales]]+(Table1[[#This Row],[Cost of Goods Sold]]+Table1[[#This Row],[Distribution]]+Table1[[#This Row],[Warehousing]])</f>
        <v>5650.0400000000009</v>
      </c>
      <c r="Q2431" s="12">
        <f>Table1[[#This Row],[PROFIT]]/Table1[[#This Row],[Net Sales]]</f>
        <v>0.26711333373045482</v>
      </c>
      <c r="R2431" s="14">
        <f>ABS(Table1[[#This Row],[Distribution]])+ABS(Table1[[#This Row],[Warehousing]])</f>
        <v>1167.3499999999999</v>
      </c>
      <c r="S2431" s="12">
        <f>ABS(Table1[[#This Row],[Discounts]]/Table1[[#This Row],[Gross Sales]])</f>
        <v>3.149175824175824E-2</v>
      </c>
      <c r="T2431" s="17">
        <f>Table1[[#This Row],[logistics cost]]/Table1[[#This Row],[Net Sales]]</f>
        <v>5.5188060638552354E-2</v>
      </c>
      <c r="U2431" s="1">
        <f>Table1[[#This Row],[PROFIT]]/Table1[[#This Row],[Volume]]</f>
        <v>108.6546153846154</v>
      </c>
      <c r="V2431" s="1">
        <f>ABS(Table1[[#This Row],[Discounts]])</f>
        <v>687.78</v>
      </c>
    </row>
    <row r="2432" spans="1:22" ht="21.75" customHeight="1" x14ac:dyDescent="0.3">
      <c r="A2432" s="1">
        <v>1130010</v>
      </c>
      <c r="B2432" s="1" t="s">
        <v>26</v>
      </c>
      <c r="C2432" s="1">
        <v>202404</v>
      </c>
      <c r="D2432" s="1" t="s">
        <v>27</v>
      </c>
      <c r="E2432" s="1" t="s">
        <v>28</v>
      </c>
      <c r="F2432" s="1" t="s">
        <v>29</v>
      </c>
      <c r="G2432" s="1" t="s">
        <v>35</v>
      </c>
      <c r="H2432" s="1" t="s">
        <v>31</v>
      </c>
      <c r="I2432" s="5">
        <v>49.4</v>
      </c>
      <c r="J2432" s="5">
        <v>17784</v>
      </c>
      <c r="K2432" s="5">
        <v>-575.32000000000005</v>
      </c>
      <c r="L2432" s="5">
        <v>17208.68</v>
      </c>
      <c r="M2432" s="5">
        <v>-10728.4</v>
      </c>
      <c r="N2432" s="5">
        <v>-461.29</v>
      </c>
      <c r="O2432" s="5">
        <v>-295.37</v>
      </c>
      <c r="P2432" s="5">
        <f>Table1[[#This Row],[Net Sales]]+(Table1[[#This Row],[Cost of Goods Sold]]+Table1[[#This Row],[Distribution]]+Table1[[#This Row],[Warehousing]])</f>
        <v>5723.619999999999</v>
      </c>
      <c r="Q2432" s="12">
        <f>Table1[[#This Row],[PROFIT]]/Table1[[#This Row],[Net Sales]]</f>
        <v>0.33260075729225014</v>
      </c>
      <c r="R2432" s="14">
        <f>ABS(Table1[[#This Row],[Distribution]])+ABS(Table1[[#This Row],[Warehousing]])</f>
        <v>756.66000000000008</v>
      </c>
      <c r="S2432" s="12">
        <f>ABS(Table1[[#This Row],[Discounts]]/Table1[[#This Row],[Gross Sales]])</f>
        <v>3.2350427350427355E-2</v>
      </c>
      <c r="T2432" s="17">
        <f>Table1[[#This Row],[logistics cost]]/Table1[[#This Row],[Net Sales]]</f>
        <v>4.3969671119458327E-2</v>
      </c>
      <c r="U2432" s="1">
        <f>Table1[[#This Row],[PROFIT]]/Table1[[#This Row],[Volume]]</f>
        <v>115.86275303643723</v>
      </c>
      <c r="V2432" s="1">
        <f>ABS(Table1[[#This Row],[Discounts]])</f>
        <v>575.32000000000005</v>
      </c>
    </row>
    <row r="2433" spans="1:22" ht="21.75" customHeight="1" x14ac:dyDescent="0.3">
      <c r="A2433" s="1">
        <v>1120010</v>
      </c>
      <c r="B2433" s="1" t="s">
        <v>32</v>
      </c>
      <c r="C2433" s="1">
        <v>202402</v>
      </c>
      <c r="D2433" s="1" t="s">
        <v>22</v>
      </c>
      <c r="E2433" s="1" t="s">
        <v>17</v>
      </c>
      <c r="F2433" s="1" t="s">
        <v>18</v>
      </c>
      <c r="G2433" s="1" t="s">
        <v>35</v>
      </c>
      <c r="H2433" s="1" t="s">
        <v>31</v>
      </c>
      <c r="I2433" s="5">
        <v>107.2</v>
      </c>
      <c r="J2433" s="5">
        <v>51456</v>
      </c>
      <c r="K2433" s="5">
        <v>-1372.38</v>
      </c>
      <c r="L2433" s="5">
        <v>50083.62</v>
      </c>
      <c r="M2433" s="5">
        <v>-32564.74</v>
      </c>
      <c r="N2433" s="5">
        <v>-1787.37</v>
      </c>
      <c r="O2433" s="5">
        <v>-869.07</v>
      </c>
      <c r="P2433" s="5">
        <f>Table1[[#This Row],[Net Sales]]+(Table1[[#This Row],[Cost of Goods Sold]]+Table1[[#This Row],[Distribution]]+Table1[[#This Row],[Warehousing]])</f>
        <v>14862.440000000002</v>
      </c>
      <c r="Q2433" s="12">
        <f>Table1[[#This Row],[PROFIT]]/Table1[[#This Row],[Net Sales]]</f>
        <v>0.29675251110043566</v>
      </c>
      <c r="R2433" s="14">
        <f>ABS(Table1[[#This Row],[Distribution]])+ABS(Table1[[#This Row],[Warehousing]])</f>
        <v>2656.44</v>
      </c>
      <c r="S2433" s="12">
        <f>ABS(Table1[[#This Row],[Discounts]]/Table1[[#This Row],[Gross Sales]])</f>
        <v>2.6670942164179107E-2</v>
      </c>
      <c r="T2433" s="17">
        <f>Table1[[#This Row],[logistics cost]]/Table1[[#This Row],[Net Sales]]</f>
        <v>5.3040095743877934E-2</v>
      </c>
      <c r="U2433" s="1">
        <f>Table1[[#This Row],[PROFIT]]/Table1[[#This Row],[Volume]]</f>
        <v>138.6421641791045</v>
      </c>
      <c r="V2433" s="1">
        <f>ABS(Table1[[#This Row],[Discounts]])</f>
        <v>1372.38</v>
      </c>
    </row>
    <row r="2434" spans="1:22" ht="21.75" customHeight="1" x14ac:dyDescent="0.3">
      <c r="A2434" s="1">
        <v>1130010</v>
      </c>
      <c r="B2434" s="1" t="s">
        <v>26</v>
      </c>
      <c r="C2434" s="1">
        <v>202411</v>
      </c>
      <c r="D2434" s="1" t="s">
        <v>27</v>
      </c>
      <c r="E2434" s="1" t="s">
        <v>28</v>
      </c>
      <c r="F2434" s="1" t="s">
        <v>29</v>
      </c>
      <c r="G2434" s="1" t="s">
        <v>36</v>
      </c>
      <c r="H2434" s="1" t="s">
        <v>37</v>
      </c>
      <c r="I2434" s="5">
        <v>224.9</v>
      </c>
      <c r="J2434" s="5">
        <v>80964</v>
      </c>
      <c r="K2434" s="5">
        <v>-8778.4500000000007</v>
      </c>
      <c r="L2434" s="5">
        <v>72185.55</v>
      </c>
      <c r="M2434" s="5">
        <v>-46824.57</v>
      </c>
      <c r="N2434" s="5">
        <v>-2027.74</v>
      </c>
      <c r="O2434" s="5">
        <v>-845.94</v>
      </c>
      <c r="P2434" s="5">
        <f>Table1[[#This Row],[Net Sales]]+(Table1[[#This Row],[Cost of Goods Sold]]+Table1[[#This Row],[Distribution]]+Table1[[#This Row],[Warehousing]])</f>
        <v>22487.300000000003</v>
      </c>
      <c r="Q2434" s="12">
        <f>Table1[[#This Row],[PROFIT]]/Table1[[#This Row],[Net Sales]]</f>
        <v>0.3115207960595992</v>
      </c>
      <c r="R2434" s="14">
        <f>ABS(Table1[[#This Row],[Distribution]])+ABS(Table1[[#This Row],[Warehousing]])</f>
        <v>2873.6800000000003</v>
      </c>
      <c r="S2434" s="12">
        <f>ABS(Table1[[#This Row],[Discounts]]/Table1[[#This Row],[Gross Sales]])</f>
        <v>0.10842411442122425</v>
      </c>
      <c r="T2434" s="17">
        <f>Table1[[#This Row],[logistics cost]]/Table1[[#This Row],[Net Sales]]</f>
        <v>3.9809629489558511E-2</v>
      </c>
      <c r="U2434" s="1">
        <f>Table1[[#This Row],[PROFIT]]/Table1[[#This Row],[Volume]]</f>
        <v>99.987994664295258</v>
      </c>
      <c r="V2434" s="1">
        <f>ABS(Table1[[#This Row],[Discounts]])</f>
        <v>8778.4500000000007</v>
      </c>
    </row>
    <row r="2435" spans="1:22" ht="21.75" customHeight="1" x14ac:dyDescent="0.3">
      <c r="A2435" s="1">
        <v>1130010</v>
      </c>
      <c r="B2435" s="1" t="s">
        <v>26</v>
      </c>
      <c r="C2435" s="1">
        <v>202504</v>
      </c>
      <c r="D2435" s="1" t="s">
        <v>27</v>
      </c>
      <c r="E2435" s="1" t="s">
        <v>28</v>
      </c>
      <c r="F2435" s="1" t="s">
        <v>29</v>
      </c>
      <c r="G2435" s="1" t="s">
        <v>40</v>
      </c>
      <c r="H2435" s="1" t="s">
        <v>34</v>
      </c>
      <c r="I2435" s="5">
        <v>81.3</v>
      </c>
      <c r="J2435" s="5">
        <v>29268</v>
      </c>
      <c r="K2435" s="5">
        <v>-2561.98</v>
      </c>
      <c r="L2435" s="5">
        <v>26706.02</v>
      </c>
      <c r="M2435" s="5">
        <v>-16827.38</v>
      </c>
      <c r="N2435" s="5">
        <v>-697.1</v>
      </c>
      <c r="O2435" s="5">
        <v>-324.93</v>
      </c>
      <c r="P2435" s="5">
        <f>Table1[[#This Row],[Net Sales]]+(Table1[[#This Row],[Cost of Goods Sold]]+Table1[[#This Row],[Distribution]]+Table1[[#This Row],[Warehousing]])</f>
        <v>8856.61</v>
      </c>
      <c r="Q2435" s="12">
        <f>Table1[[#This Row],[PROFIT]]/Table1[[#This Row],[Net Sales]]</f>
        <v>0.33163346691120582</v>
      </c>
      <c r="R2435" s="14">
        <f>ABS(Table1[[#This Row],[Distribution]])+ABS(Table1[[#This Row],[Warehousing]])</f>
        <v>1022.03</v>
      </c>
      <c r="S2435" s="12">
        <f>ABS(Table1[[#This Row],[Discounts]]/Table1[[#This Row],[Gross Sales]])</f>
        <v>8.7535192018586852E-2</v>
      </c>
      <c r="T2435" s="17">
        <f>Table1[[#This Row],[logistics cost]]/Table1[[#This Row],[Net Sales]]</f>
        <v>3.8269648566128536E-2</v>
      </c>
      <c r="U2435" s="1">
        <f>Table1[[#This Row],[PROFIT]]/Table1[[#This Row],[Volume]]</f>
        <v>108.93739237392376</v>
      </c>
      <c r="V2435" s="1">
        <f>ABS(Table1[[#This Row],[Discounts]])</f>
        <v>2561.98</v>
      </c>
    </row>
    <row r="2436" spans="1:22" ht="21.75" customHeight="1" x14ac:dyDescent="0.3">
      <c r="A2436" s="1">
        <v>1120010</v>
      </c>
      <c r="B2436" s="1" t="s">
        <v>32</v>
      </c>
      <c r="C2436" s="1">
        <v>202507</v>
      </c>
      <c r="D2436" s="1" t="s">
        <v>22</v>
      </c>
      <c r="E2436" s="1" t="s">
        <v>17</v>
      </c>
      <c r="F2436" s="1" t="s">
        <v>18</v>
      </c>
      <c r="G2436" s="1" t="s">
        <v>33</v>
      </c>
      <c r="H2436" s="1" t="s">
        <v>34</v>
      </c>
      <c r="I2436" s="5">
        <v>147.9</v>
      </c>
      <c r="J2436" s="5">
        <v>70992</v>
      </c>
      <c r="K2436" s="5">
        <v>-6152.41</v>
      </c>
      <c r="L2436" s="5">
        <v>64839.59</v>
      </c>
      <c r="M2436" s="5">
        <v>-40872.080000000002</v>
      </c>
      <c r="N2436" s="5">
        <v>-2424.4499999999998</v>
      </c>
      <c r="O2436" s="5">
        <v>-653.99</v>
      </c>
      <c r="P2436" s="5">
        <f>Table1[[#This Row],[Net Sales]]+(Table1[[#This Row],[Cost of Goods Sold]]+Table1[[#This Row],[Distribution]]+Table1[[#This Row],[Warehousing]])</f>
        <v>20889.07</v>
      </c>
      <c r="Q2436" s="12">
        <f>Table1[[#This Row],[PROFIT]]/Table1[[#This Row],[Net Sales]]</f>
        <v>0.32216536224242009</v>
      </c>
      <c r="R2436" s="14">
        <f>ABS(Table1[[#This Row],[Distribution]])+ABS(Table1[[#This Row],[Warehousing]])</f>
        <v>3078.4399999999996</v>
      </c>
      <c r="S2436" s="12">
        <f>ABS(Table1[[#This Row],[Discounts]]/Table1[[#This Row],[Gross Sales]])</f>
        <v>8.6663426864998866E-2</v>
      </c>
      <c r="T2436" s="17">
        <f>Table1[[#This Row],[logistics cost]]/Table1[[#This Row],[Net Sales]]</f>
        <v>4.7477783249400558E-2</v>
      </c>
      <c r="U2436" s="1">
        <f>Table1[[#This Row],[PROFIT]]/Table1[[#This Row],[Volume]]</f>
        <v>141.23779580797836</v>
      </c>
      <c r="V2436" s="1">
        <f>ABS(Table1[[#This Row],[Discounts]])</f>
        <v>6152.41</v>
      </c>
    </row>
    <row r="2437" spans="1:22" ht="21.75" customHeight="1" x14ac:dyDescent="0.3">
      <c r="A2437" s="1">
        <v>1110010</v>
      </c>
      <c r="B2437" s="1" t="s">
        <v>15</v>
      </c>
      <c r="C2437" s="1">
        <v>202512</v>
      </c>
      <c r="D2437" s="1" t="s">
        <v>16</v>
      </c>
      <c r="E2437" s="1" t="s">
        <v>17</v>
      </c>
      <c r="F2437" s="1" t="s">
        <v>18</v>
      </c>
      <c r="G2437" s="1" t="s">
        <v>39</v>
      </c>
      <c r="H2437" s="1" t="s">
        <v>37</v>
      </c>
      <c r="I2437" s="5">
        <v>249</v>
      </c>
      <c r="J2437" s="5">
        <v>104580</v>
      </c>
      <c r="K2437" s="5">
        <v>-12272.78</v>
      </c>
      <c r="L2437" s="5">
        <v>92307.22</v>
      </c>
      <c r="M2437" s="5">
        <v>-59477.61</v>
      </c>
      <c r="N2437" s="5">
        <v>-3243.55</v>
      </c>
      <c r="O2437" s="5">
        <v>-1835.86</v>
      </c>
      <c r="P2437" s="5">
        <f>Table1[[#This Row],[Net Sales]]+(Table1[[#This Row],[Cost of Goods Sold]]+Table1[[#This Row],[Distribution]]+Table1[[#This Row],[Warehousing]])</f>
        <v>27750.199999999997</v>
      </c>
      <c r="Q2437" s="12">
        <f>Table1[[#This Row],[PROFIT]]/Table1[[#This Row],[Net Sales]]</f>
        <v>0.30062870488353993</v>
      </c>
      <c r="R2437" s="14">
        <f>ABS(Table1[[#This Row],[Distribution]])+ABS(Table1[[#This Row],[Warehousing]])</f>
        <v>5079.41</v>
      </c>
      <c r="S2437" s="12">
        <f>ABS(Table1[[#This Row],[Discounts]]/Table1[[#This Row],[Gross Sales]])</f>
        <v>0.11735303117230829</v>
      </c>
      <c r="T2437" s="17">
        <f>Table1[[#This Row],[logistics cost]]/Table1[[#This Row],[Net Sales]]</f>
        <v>5.5027223222625488E-2</v>
      </c>
      <c r="U2437" s="1">
        <f>Table1[[#This Row],[PROFIT]]/Table1[[#This Row],[Volume]]</f>
        <v>111.44658634538152</v>
      </c>
      <c r="V2437" s="1">
        <f>ABS(Table1[[#This Row],[Discounts]])</f>
        <v>12272.78</v>
      </c>
    </row>
    <row r="2438" spans="1:22" ht="21.75" customHeight="1" x14ac:dyDescent="0.3">
      <c r="A2438" s="1">
        <v>1120020</v>
      </c>
      <c r="B2438" s="1" t="s">
        <v>21</v>
      </c>
      <c r="C2438" s="1">
        <v>202407</v>
      </c>
      <c r="D2438" s="1" t="s">
        <v>22</v>
      </c>
      <c r="E2438" s="1" t="s">
        <v>23</v>
      </c>
      <c r="F2438" s="1" t="s">
        <v>24</v>
      </c>
      <c r="G2438" s="1" t="s">
        <v>39</v>
      </c>
      <c r="H2438" s="1" t="s">
        <v>37</v>
      </c>
      <c r="I2438" s="5">
        <v>197.2</v>
      </c>
      <c r="J2438" s="5">
        <v>74936</v>
      </c>
      <c r="K2438" s="5">
        <v>-6750.09</v>
      </c>
      <c r="L2438" s="5">
        <v>68185.91</v>
      </c>
      <c r="M2438" s="5">
        <v>-43012.82</v>
      </c>
      <c r="N2438" s="5">
        <v>-1381.05</v>
      </c>
      <c r="O2438" s="5">
        <v>-1262.18</v>
      </c>
      <c r="P2438" s="5">
        <f>Table1[[#This Row],[Net Sales]]+(Table1[[#This Row],[Cost of Goods Sold]]+Table1[[#This Row],[Distribution]]+Table1[[#This Row],[Warehousing]])</f>
        <v>22529.86</v>
      </c>
      <c r="Q2438" s="12">
        <f>Table1[[#This Row],[PROFIT]]/Table1[[#This Row],[Net Sales]]</f>
        <v>0.33041811717406133</v>
      </c>
      <c r="R2438" s="14">
        <f>ABS(Table1[[#This Row],[Distribution]])+ABS(Table1[[#This Row],[Warehousing]])</f>
        <v>2643.23</v>
      </c>
      <c r="S2438" s="12">
        <f>ABS(Table1[[#This Row],[Discounts]]/Table1[[#This Row],[Gross Sales]])</f>
        <v>9.0078066616846378E-2</v>
      </c>
      <c r="T2438" s="17">
        <f>Table1[[#This Row],[logistics cost]]/Table1[[#This Row],[Net Sales]]</f>
        <v>3.8765046913651222E-2</v>
      </c>
      <c r="U2438" s="1">
        <f>Table1[[#This Row],[PROFIT]]/Table1[[#This Row],[Volume]]</f>
        <v>114.24878296146045</v>
      </c>
      <c r="V2438" s="1">
        <f>ABS(Table1[[#This Row],[Discounts]])</f>
        <v>6750.09</v>
      </c>
    </row>
    <row r="2439" spans="1:22" ht="21.75" customHeight="1" x14ac:dyDescent="0.3">
      <c r="A2439" s="1">
        <v>1110020</v>
      </c>
      <c r="B2439" s="1" t="s">
        <v>41</v>
      </c>
      <c r="C2439" s="1">
        <v>202409</v>
      </c>
      <c r="D2439" s="1" t="s">
        <v>16</v>
      </c>
      <c r="E2439" s="1" t="s">
        <v>28</v>
      </c>
      <c r="F2439" s="1" t="s">
        <v>29</v>
      </c>
      <c r="G2439" s="1" t="s">
        <v>36</v>
      </c>
      <c r="H2439" s="1" t="s">
        <v>37</v>
      </c>
      <c r="I2439" s="5">
        <v>71.8</v>
      </c>
      <c r="J2439" s="5">
        <v>32310</v>
      </c>
      <c r="K2439" s="5">
        <v>-3321.12</v>
      </c>
      <c r="L2439" s="5">
        <v>28988.880000000001</v>
      </c>
      <c r="M2439" s="5">
        <v>-18277.490000000002</v>
      </c>
      <c r="N2439" s="5">
        <v>-586.41</v>
      </c>
      <c r="O2439" s="5">
        <v>-293.79000000000002</v>
      </c>
      <c r="P2439" s="5">
        <f>Table1[[#This Row],[Net Sales]]+(Table1[[#This Row],[Cost of Goods Sold]]+Table1[[#This Row],[Distribution]]+Table1[[#This Row],[Warehousing]])</f>
        <v>9831.1899999999987</v>
      </c>
      <c r="Q2439" s="12">
        <f>Table1[[#This Row],[PROFIT]]/Table1[[#This Row],[Net Sales]]</f>
        <v>0.33913659306603078</v>
      </c>
      <c r="R2439" s="14">
        <f>ABS(Table1[[#This Row],[Distribution]])+ABS(Table1[[#This Row],[Warehousing]])</f>
        <v>880.2</v>
      </c>
      <c r="S2439" s="12">
        <f>ABS(Table1[[#This Row],[Discounts]]/Table1[[#This Row],[Gross Sales]])</f>
        <v>0.10278922934076137</v>
      </c>
      <c r="T2439" s="17">
        <f>Table1[[#This Row],[logistics cost]]/Table1[[#This Row],[Net Sales]]</f>
        <v>3.0363366918625349E-2</v>
      </c>
      <c r="U2439" s="1">
        <f>Table1[[#This Row],[PROFIT]]/Table1[[#This Row],[Volume]]</f>
        <v>136.92465181058495</v>
      </c>
      <c r="V2439" s="1">
        <f>ABS(Table1[[#This Row],[Discounts]])</f>
        <v>3321.12</v>
      </c>
    </row>
    <row r="2440" spans="1:22" ht="21.75" customHeight="1" x14ac:dyDescent="0.3">
      <c r="A2440" s="1">
        <v>1120020</v>
      </c>
      <c r="B2440" s="1" t="s">
        <v>21</v>
      </c>
      <c r="C2440" s="1">
        <v>202511</v>
      </c>
      <c r="D2440" s="1" t="s">
        <v>22</v>
      </c>
      <c r="E2440" s="1" t="s">
        <v>23</v>
      </c>
      <c r="F2440" s="1" t="s">
        <v>24</v>
      </c>
      <c r="G2440" s="1" t="s">
        <v>30</v>
      </c>
      <c r="H2440" s="1" t="s">
        <v>31</v>
      </c>
      <c r="I2440" s="5">
        <v>58.8</v>
      </c>
      <c r="J2440" s="5">
        <v>22344</v>
      </c>
      <c r="K2440" s="5">
        <v>-506.93</v>
      </c>
      <c r="L2440" s="5">
        <v>21837.07</v>
      </c>
      <c r="M2440" s="5">
        <v>-14061.11</v>
      </c>
      <c r="N2440" s="5">
        <v>-551.29</v>
      </c>
      <c r="O2440" s="5">
        <v>-399.85</v>
      </c>
      <c r="P2440" s="5">
        <f>Table1[[#This Row],[Net Sales]]+(Table1[[#This Row],[Cost of Goods Sold]]+Table1[[#This Row],[Distribution]]+Table1[[#This Row],[Warehousing]])</f>
        <v>6824.8199999999979</v>
      </c>
      <c r="Q2440" s="12">
        <f>Table1[[#This Row],[PROFIT]]/Table1[[#This Row],[Net Sales]]</f>
        <v>0.31253368698273154</v>
      </c>
      <c r="R2440" s="14">
        <f>ABS(Table1[[#This Row],[Distribution]])+ABS(Table1[[#This Row],[Warehousing]])</f>
        <v>951.14</v>
      </c>
      <c r="S2440" s="12">
        <f>ABS(Table1[[#This Row],[Discounts]]/Table1[[#This Row],[Gross Sales]])</f>
        <v>2.2687522377372003E-2</v>
      </c>
      <c r="T2440" s="17">
        <f>Table1[[#This Row],[logistics cost]]/Table1[[#This Row],[Net Sales]]</f>
        <v>4.355620969296705E-2</v>
      </c>
      <c r="U2440" s="1">
        <f>Table1[[#This Row],[PROFIT]]/Table1[[#This Row],[Volume]]</f>
        <v>116.06836734693874</v>
      </c>
      <c r="V2440" s="1">
        <f>ABS(Table1[[#This Row],[Discounts]])</f>
        <v>506.93</v>
      </c>
    </row>
    <row r="2441" spans="1:22" ht="21.75" customHeight="1" x14ac:dyDescent="0.3">
      <c r="A2441" s="1">
        <v>1120010</v>
      </c>
      <c r="B2441" s="1" t="s">
        <v>32</v>
      </c>
      <c r="C2441" s="1">
        <v>202502</v>
      </c>
      <c r="D2441" s="1" t="s">
        <v>22</v>
      </c>
      <c r="E2441" s="1" t="s">
        <v>17</v>
      </c>
      <c r="F2441" s="1" t="s">
        <v>18</v>
      </c>
      <c r="G2441" s="1" t="s">
        <v>19</v>
      </c>
      <c r="H2441" s="1" t="s">
        <v>20</v>
      </c>
      <c r="I2441" s="5">
        <v>31.4</v>
      </c>
      <c r="J2441" s="5">
        <v>15072</v>
      </c>
      <c r="K2441" s="5">
        <v>-934.5</v>
      </c>
      <c r="L2441" s="5">
        <v>14137.5</v>
      </c>
      <c r="M2441" s="5">
        <v>-9474.35</v>
      </c>
      <c r="N2441" s="5">
        <v>-465.69</v>
      </c>
      <c r="O2441" s="5">
        <v>-144.03</v>
      </c>
      <c r="P2441" s="5">
        <f>Table1[[#This Row],[Net Sales]]+(Table1[[#This Row],[Cost of Goods Sold]]+Table1[[#This Row],[Distribution]]+Table1[[#This Row],[Warehousing]])</f>
        <v>4053.4299999999985</v>
      </c>
      <c r="Q2441" s="12">
        <f>Table1[[#This Row],[PROFIT]]/Table1[[#This Row],[Net Sales]]</f>
        <v>0.28671476569407595</v>
      </c>
      <c r="R2441" s="14">
        <f>ABS(Table1[[#This Row],[Distribution]])+ABS(Table1[[#This Row],[Warehousing]])</f>
        <v>609.72</v>
      </c>
      <c r="S2441" s="12">
        <f>ABS(Table1[[#This Row],[Discounts]]/Table1[[#This Row],[Gross Sales]])</f>
        <v>6.2002388535031844E-2</v>
      </c>
      <c r="T2441" s="17">
        <f>Table1[[#This Row],[logistics cost]]/Table1[[#This Row],[Net Sales]]</f>
        <v>4.3127851458885945E-2</v>
      </c>
      <c r="U2441" s="1">
        <f>Table1[[#This Row],[PROFIT]]/Table1[[#This Row],[Volume]]</f>
        <v>129.090127388535</v>
      </c>
      <c r="V2441" s="1">
        <f>ABS(Table1[[#This Row],[Discounts]])</f>
        <v>934.5</v>
      </c>
    </row>
    <row r="2442" spans="1:22" ht="21.75" customHeight="1" x14ac:dyDescent="0.3">
      <c r="A2442" s="1">
        <v>1110020</v>
      </c>
      <c r="B2442" s="1" t="s">
        <v>41</v>
      </c>
      <c r="C2442" s="1">
        <v>202512</v>
      </c>
      <c r="D2442" s="1" t="s">
        <v>16</v>
      </c>
      <c r="E2442" s="1" t="s">
        <v>28</v>
      </c>
      <c r="F2442" s="1" t="s">
        <v>29</v>
      </c>
      <c r="G2442" s="1" t="s">
        <v>25</v>
      </c>
      <c r="H2442" s="1" t="s">
        <v>20</v>
      </c>
      <c r="I2442" s="5">
        <v>93.6</v>
      </c>
      <c r="J2442" s="5">
        <v>42120</v>
      </c>
      <c r="K2442" s="5">
        <v>-3253.67</v>
      </c>
      <c r="L2442" s="5">
        <v>38866.33</v>
      </c>
      <c r="M2442" s="5">
        <v>-24669.88</v>
      </c>
      <c r="N2442" s="5">
        <v>-1370.44</v>
      </c>
      <c r="O2442" s="5">
        <v>-598.04999999999995</v>
      </c>
      <c r="P2442" s="5">
        <f>Table1[[#This Row],[Net Sales]]+(Table1[[#This Row],[Cost of Goods Sold]]+Table1[[#This Row],[Distribution]]+Table1[[#This Row],[Warehousing]])</f>
        <v>12227.960000000003</v>
      </c>
      <c r="Q2442" s="12">
        <f>Table1[[#This Row],[PROFIT]]/Table1[[#This Row],[Net Sales]]</f>
        <v>0.3146157612514483</v>
      </c>
      <c r="R2442" s="14">
        <f>ABS(Table1[[#This Row],[Distribution]])+ABS(Table1[[#This Row],[Warehousing]])</f>
        <v>1968.49</v>
      </c>
      <c r="S2442" s="12">
        <f>ABS(Table1[[#This Row],[Discounts]]/Table1[[#This Row],[Gross Sales]])</f>
        <v>7.7247625830959163E-2</v>
      </c>
      <c r="T2442" s="17">
        <f>Table1[[#This Row],[logistics cost]]/Table1[[#This Row],[Net Sales]]</f>
        <v>5.0647694289633213E-2</v>
      </c>
      <c r="U2442" s="1">
        <f>Table1[[#This Row],[PROFIT]]/Table1[[#This Row],[Volume]]</f>
        <v>130.64059829059832</v>
      </c>
      <c r="V2442" s="1">
        <f>ABS(Table1[[#This Row],[Discounts]])</f>
        <v>3253.67</v>
      </c>
    </row>
    <row r="2443" spans="1:22" ht="21.75" customHeight="1" x14ac:dyDescent="0.3">
      <c r="A2443" s="1">
        <v>1110020</v>
      </c>
      <c r="B2443" s="1" t="s">
        <v>41</v>
      </c>
      <c r="C2443" s="1">
        <v>202410</v>
      </c>
      <c r="D2443" s="1" t="s">
        <v>16</v>
      </c>
      <c r="E2443" s="1" t="s">
        <v>28</v>
      </c>
      <c r="F2443" s="1" t="s">
        <v>29</v>
      </c>
      <c r="G2443" s="1" t="s">
        <v>36</v>
      </c>
      <c r="H2443" s="1" t="s">
        <v>37</v>
      </c>
      <c r="I2443" s="5">
        <v>259.10000000000002</v>
      </c>
      <c r="J2443" s="5">
        <v>116595</v>
      </c>
      <c r="K2443" s="5">
        <v>-9764.35</v>
      </c>
      <c r="L2443" s="5">
        <v>106830.65</v>
      </c>
      <c r="M2443" s="5">
        <v>-72322.03</v>
      </c>
      <c r="N2443" s="5">
        <v>-2611.35</v>
      </c>
      <c r="O2443" s="5">
        <v>-1978.69</v>
      </c>
      <c r="P2443" s="5">
        <f>Table1[[#This Row],[Net Sales]]+(Table1[[#This Row],[Cost of Goods Sold]]+Table1[[#This Row],[Distribution]]+Table1[[#This Row],[Warehousing]])</f>
        <v>29918.579999999987</v>
      </c>
      <c r="Q2443" s="12">
        <f>Table1[[#This Row],[PROFIT]]/Table1[[#This Row],[Net Sales]]</f>
        <v>0.28005614493593356</v>
      </c>
      <c r="R2443" s="14">
        <f>ABS(Table1[[#This Row],[Distribution]])+ABS(Table1[[#This Row],[Warehousing]])</f>
        <v>4590.04</v>
      </c>
      <c r="S2443" s="12">
        <f>ABS(Table1[[#This Row],[Discounts]]/Table1[[#This Row],[Gross Sales]])</f>
        <v>8.3745872464513912E-2</v>
      </c>
      <c r="T2443" s="17">
        <f>Table1[[#This Row],[logistics cost]]/Table1[[#This Row],[Net Sales]]</f>
        <v>4.2965572146195875E-2</v>
      </c>
      <c r="U2443" s="1">
        <f>Table1[[#This Row],[PROFIT]]/Table1[[#This Row],[Volume]]</f>
        <v>115.47116943265142</v>
      </c>
      <c r="V2443" s="1">
        <f>ABS(Table1[[#This Row],[Discounts]])</f>
        <v>9764.35</v>
      </c>
    </row>
    <row r="2444" spans="1:22" ht="21.75" customHeight="1" x14ac:dyDescent="0.3">
      <c r="A2444" s="1">
        <v>1110010</v>
      </c>
      <c r="B2444" s="1" t="s">
        <v>15</v>
      </c>
      <c r="C2444" s="1">
        <v>202505</v>
      </c>
      <c r="D2444" s="1" t="s">
        <v>16</v>
      </c>
      <c r="E2444" s="1" t="s">
        <v>17</v>
      </c>
      <c r="F2444" s="1" t="s">
        <v>18</v>
      </c>
      <c r="G2444" s="1" t="s">
        <v>30</v>
      </c>
      <c r="H2444" s="1" t="s">
        <v>31</v>
      </c>
      <c r="I2444" s="5">
        <v>25.8</v>
      </c>
      <c r="J2444" s="5">
        <v>10836</v>
      </c>
      <c r="K2444" s="5">
        <v>-322.01</v>
      </c>
      <c r="L2444" s="5">
        <v>10513.99</v>
      </c>
      <c r="M2444" s="5">
        <v>-6542.19</v>
      </c>
      <c r="N2444" s="5">
        <v>-294.39</v>
      </c>
      <c r="O2444" s="5">
        <v>-147.22</v>
      </c>
      <c r="P2444" s="5">
        <f>Table1[[#This Row],[Net Sales]]+(Table1[[#This Row],[Cost of Goods Sold]]+Table1[[#This Row],[Distribution]]+Table1[[#This Row],[Warehousing]])</f>
        <v>3530.1899999999996</v>
      </c>
      <c r="Q2444" s="12">
        <f>Table1[[#This Row],[PROFIT]]/Table1[[#This Row],[Net Sales]]</f>
        <v>0.33576120958836747</v>
      </c>
      <c r="R2444" s="14">
        <f>ABS(Table1[[#This Row],[Distribution]])+ABS(Table1[[#This Row],[Warehousing]])</f>
        <v>441.61</v>
      </c>
      <c r="S2444" s="12">
        <f>ABS(Table1[[#This Row],[Discounts]]/Table1[[#This Row],[Gross Sales]])</f>
        <v>2.9716685123661869E-2</v>
      </c>
      <c r="T2444" s="17">
        <f>Table1[[#This Row],[logistics cost]]/Table1[[#This Row],[Net Sales]]</f>
        <v>4.2002132396930188E-2</v>
      </c>
      <c r="U2444" s="1">
        <f>Table1[[#This Row],[PROFIT]]/Table1[[#This Row],[Volume]]</f>
        <v>136.82906976744184</v>
      </c>
      <c r="V2444" s="1">
        <f>ABS(Table1[[#This Row],[Discounts]])</f>
        <v>322.01</v>
      </c>
    </row>
    <row r="2445" spans="1:22" ht="21.75" customHeight="1" x14ac:dyDescent="0.3">
      <c r="A2445" s="1">
        <v>1120020</v>
      </c>
      <c r="B2445" s="1" t="s">
        <v>21</v>
      </c>
      <c r="C2445" s="1">
        <v>202502</v>
      </c>
      <c r="D2445" s="1" t="s">
        <v>22</v>
      </c>
      <c r="E2445" s="1" t="s">
        <v>23</v>
      </c>
      <c r="F2445" s="1" t="s">
        <v>24</v>
      </c>
      <c r="G2445" s="1" t="s">
        <v>42</v>
      </c>
      <c r="H2445" s="1" t="s">
        <v>20</v>
      </c>
      <c r="I2445" s="5">
        <v>105.7</v>
      </c>
      <c r="J2445" s="5">
        <v>40166</v>
      </c>
      <c r="K2445" s="5">
        <v>-2881.01</v>
      </c>
      <c r="L2445" s="5">
        <v>37284.99</v>
      </c>
      <c r="M2445" s="5">
        <v>-23605.25</v>
      </c>
      <c r="N2445" s="5">
        <v>-1137.73</v>
      </c>
      <c r="O2445" s="5">
        <v>-723.1</v>
      </c>
      <c r="P2445" s="5">
        <f>Table1[[#This Row],[Net Sales]]+(Table1[[#This Row],[Cost of Goods Sold]]+Table1[[#This Row],[Distribution]]+Table1[[#This Row],[Warehousing]])</f>
        <v>11818.91</v>
      </c>
      <c r="Q2445" s="12">
        <f>Table1[[#This Row],[PROFIT]]/Table1[[#This Row],[Net Sales]]</f>
        <v>0.31698841812750922</v>
      </c>
      <c r="R2445" s="14">
        <f>ABS(Table1[[#This Row],[Distribution]])+ABS(Table1[[#This Row],[Warehousing]])</f>
        <v>1860.83</v>
      </c>
      <c r="S2445" s="12">
        <f>ABS(Table1[[#This Row],[Discounts]]/Table1[[#This Row],[Gross Sales]])</f>
        <v>7.172758054075587E-2</v>
      </c>
      <c r="T2445" s="17">
        <f>Table1[[#This Row],[logistics cost]]/Table1[[#This Row],[Net Sales]]</f>
        <v>4.9908287490488798E-2</v>
      </c>
      <c r="U2445" s="1">
        <f>Table1[[#This Row],[PROFIT]]/Table1[[#This Row],[Volume]]</f>
        <v>111.81561021759697</v>
      </c>
      <c r="V2445" s="1">
        <f>ABS(Table1[[#This Row],[Discounts]])</f>
        <v>2881.01</v>
      </c>
    </row>
    <row r="2446" spans="1:22" ht="21.75" customHeight="1" x14ac:dyDescent="0.3">
      <c r="A2446" s="1">
        <v>1110010</v>
      </c>
      <c r="B2446" s="1" t="s">
        <v>15</v>
      </c>
      <c r="C2446" s="1">
        <v>202408</v>
      </c>
      <c r="D2446" s="1" t="s">
        <v>16</v>
      </c>
      <c r="E2446" s="1" t="s">
        <v>17</v>
      </c>
      <c r="F2446" s="1" t="s">
        <v>18</v>
      </c>
      <c r="G2446" s="1" t="s">
        <v>19</v>
      </c>
      <c r="H2446" s="1" t="s">
        <v>20</v>
      </c>
      <c r="I2446" s="5">
        <v>60.9</v>
      </c>
      <c r="J2446" s="5">
        <v>25578</v>
      </c>
      <c r="K2446" s="5">
        <v>-1688.06</v>
      </c>
      <c r="L2446" s="5">
        <v>23889.94</v>
      </c>
      <c r="M2446" s="5">
        <v>-15419.03</v>
      </c>
      <c r="N2446" s="5">
        <v>-690.27</v>
      </c>
      <c r="O2446" s="5">
        <v>-340.58</v>
      </c>
      <c r="P2446" s="5">
        <f>Table1[[#This Row],[Net Sales]]+(Table1[[#This Row],[Cost of Goods Sold]]+Table1[[#This Row],[Distribution]]+Table1[[#This Row],[Warehousing]])</f>
        <v>7440.0599999999977</v>
      </c>
      <c r="Q2446" s="12">
        <f>Table1[[#This Row],[PROFIT]]/Table1[[#This Row],[Net Sales]]</f>
        <v>0.31143066914358086</v>
      </c>
      <c r="R2446" s="14">
        <f>ABS(Table1[[#This Row],[Distribution]])+ABS(Table1[[#This Row],[Warehousing]])</f>
        <v>1030.8499999999999</v>
      </c>
      <c r="S2446" s="12">
        <f>ABS(Table1[[#This Row],[Discounts]]/Table1[[#This Row],[Gross Sales]])</f>
        <v>6.5996559543357577E-2</v>
      </c>
      <c r="T2446" s="17">
        <f>Table1[[#This Row],[logistics cost]]/Table1[[#This Row],[Net Sales]]</f>
        <v>4.3149961866794137E-2</v>
      </c>
      <c r="U2446" s="1">
        <f>Table1[[#This Row],[PROFIT]]/Table1[[#This Row],[Volume]]</f>
        <v>122.16847290640391</v>
      </c>
      <c r="V2446" s="1">
        <f>ABS(Table1[[#This Row],[Discounts]])</f>
        <v>1688.06</v>
      </c>
    </row>
    <row r="2447" spans="1:22" ht="21.75" customHeight="1" x14ac:dyDescent="0.3">
      <c r="A2447" s="1">
        <v>1110020</v>
      </c>
      <c r="B2447" s="1" t="s">
        <v>41</v>
      </c>
      <c r="C2447" s="1">
        <v>202407</v>
      </c>
      <c r="D2447" s="1" t="s">
        <v>16</v>
      </c>
      <c r="E2447" s="1" t="s">
        <v>28</v>
      </c>
      <c r="F2447" s="1" t="s">
        <v>29</v>
      </c>
      <c r="G2447" s="1" t="s">
        <v>36</v>
      </c>
      <c r="H2447" s="1" t="s">
        <v>37</v>
      </c>
      <c r="I2447" s="5">
        <v>295.8</v>
      </c>
      <c r="J2447" s="5">
        <v>133110</v>
      </c>
      <c r="K2447" s="5">
        <v>-15366.53</v>
      </c>
      <c r="L2447" s="5">
        <v>117743.47</v>
      </c>
      <c r="M2447" s="5">
        <v>-78557.27</v>
      </c>
      <c r="N2447" s="5">
        <v>-2624.89</v>
      </c>
      <c r="O2447" s="5">
        <v>-1934.42</v>
      </c>
      <c r="P2447" s="5">
        <f>Table1[[#This Row],[Net Sales]]+(Table1[[#This Row],[Cost of Goods Sold]]+Table1[[#This Row],[Distribution]]+Table1[[#This Row],[Warehousing]])</f>
        <v>34626.89</v>
      </c>
      <c r="Q2447" s="12">
        <f>Table1[[#This Row],[PROFIT]]/Table1[[#This Row],[Net Sales]]</f>
        <v>0.2940875617136135</v>
      </c>
      <c r="R2447" s="14">
        <f>ABS(Table1[[#This Row],[Distribution]])+ABS(Table1[[#This Row],[Warehousing]])</f>
        <v>4559.3099999999995</v>
      </c>
      <c r="S2447" s="12">
        <f>ABS(Table1[[#This Row],[Discounts]]/Table1[[#This Row],[Gross Sales]])</f>
        <v>0.11544234092104275</v>
      </c>
      <c r="T2447" s="17">
        <f>Table1[[#This Row],[logistics cost]]/Table1[[#This Row],[Net Sales]]</f>
        <v>3.8722402185021383E-2</v>
      </c>
      <c r="U2447" s="1">
        <f>Table1[[#This Row],[PROFIT]]/Table1[[#This Row],[Volume]]</f>
        <v>117.06183231913454</v>
      </c>
      <c r="V2447" s="1">
        <f>ABS(Table1[[#This Row],[Discounts]])</f>
        <v>15366.53</v>
      </c>
    </row>
    <row r="2448" spans="1:22" ht="21.75" customHeight="1" x14ac:dyDescent="0.3">
      <c r="A2448" s="1">
        <v>1130010</v>
      </c>
      <c r="B2448" s="1" t="s">
        <v>26</v>
      </c>
      <c r="C2448" s="1">
        <v>202511</v>
      </c>
      <c r="D2448" s="1" t="s">
        <v>27</v>
      </c>
      <c r="E2448" s="1" t="s">
        <v>28</v>
      </c>
      <c r="F2448" s="1" t="s">
        <v>29</v>
      </c>
      <c r="G2448" s="1" t="s">
        <v>40</v>
      </c>
      <c r="H2448" s="1" t="s">
        <v>34</v>
      </c>
      <c r="I2448" s="5">
        <v>73.3</v>
      </c>
      <c r="J2448" s="5">
        <v>26388</v>
      </c>
      <c r="K2448" s="5">
        <v>-2191.7399999999998</v>
      </c>
      <c r="L2448" s="5">
        <v>24196.26</v>
      </c>
      <c r="M2448" s="5">
        <v>-15200.89</v>
      </c>
      <c r="N2448" s="5">
        <v>-580.73</v>
      </c>
      <c r="O2448" s="5">
        <v>-265.95</v>
      </c>
      <c r="P2448" s="5">
        <f>Table1[[#This Row],[Net Sales]]+(Table1[[#This Row],[Cost of Goods Sold]]+Table1[[#This Row],[Distribution]]+Table1[[#This Row],[Warehousing]])</f>
        <v>8148.6899999999987</v>
      </c>
      <c r="Q2448" s="12">
        <f>Table1[[#This Row],[PROFIT]]/Table1[[#This Row],[Net Sales]]</f>
        <v>0.33677477428329827</v>
      </c>
      <c r="R2448" s="14">
        <f>ABS(Table1[[#This Row],[Distribution]])+ABS(Table1[[#This Row],[Warehousing]])</f>
        <v>846.68000000000006</v>
      </c>
      <c r="S2448" s="12">
        <f>ABS(Table1[[#This Row],[Discounts]]/Table1[[#This Row],[Gross Sales]])</f>
        <v>8.3058208276489298E-2</v>
      </c>
      <c r="T2448" s="17">
        <f>Table1[[#This Row],[logistics cost]]/Table1[[#This Row],[Net Sales]]</f>
        <v>3.499218474260072E-2</v>
      </c>
      <c r="U2448" s="1">
        <f>Table1[[#This Row],[PROFIT]]/Table1[[#This Row],[Volume]]</f>
        <v>111.16903137789903</v>
      </c>
      <c r="V2448" s="1">
        <f>ABS(Table1[[#This Row],[Discounts]])</f>
        <v>2191.7399999999998</v>
      </c>
    </row>
    <row r="2449" spans="1:22" ht="21.75" customHeight="1" x14ac:dyDescent="0.3">
      <c r="A2449" s="1">
        <v>1120010</v>
      </c>
      <c r="B2449" s="1" t="s">
        <v>32</v>
      </c>
      <c r="C2449" s="1">
        <v>202404</v>
      </c>
      <c r="D2449" s="1" t="s">
        <v>22</v>
      </c>
      <c r="E2449" s="1" t="s">
        <v>17</v>
      </c>
      <c r="F2449" s="1" t="s">
        <v>18</v>
      </c>
      <c r="G2449" s="1" t="s">
        <v>40</v>
      </c>
      <c r="H2449" s="1" t="s">
        <v>34</v>
      </c>
      <c r="I2449" s="5">
        <v>278.8</v>
      </c>
      <c r="J2449" s="5">
        <v>133824</v>
      </c>
      <c r="K2449" s="5">
        <v>-10157.08</v>
      </c>
      <c r="L2449" s="5">
        <v>123666.92</v>
      </c>
      <c r="M2449" s="5">
        <v>-77999.28</v>
      </c>
      <c r="N2449" s="5">
        <v>-3635.48</v>
      </c>
      <c r="O2449" s="5">
        <v>-2343.19</v>
      </c>
      <c r="P2449" s="5">
        <f>Table1[[#This Row],[Net Sales]]+(Table1[[#This Row],[Cost of Goods Sold]]+Table1[[#This Row],[Distribution]]+Table1[[#This Row],[Warehousing]])</f>
        <v>39688.97</v>
      </c>
      <c r="Q2449" s="12">
        <f>Table1[[#This Row],[PROFIT]]/Table1[[#This Row],[Net Sales]]</f>
        <v>0.32093440994568312</v>
      </c>
      <c r="R2449" s="14">
        <f>ABS(Table1[[#This Row],[Distribution]])+ABS(Table1[[#This Row],[Warehousing]])</f>
        <v>5978.67</v>
      </c>
      <c r="S2449" s="12">
        <f>ABS(Table1[[#This Row],[Discounts]]/Table1[[#This Row],[Gross Sales]])</f>
        <v>7.589879244380679E-2</v>
      </c>
      <c r="T2449" s="17">
        <f>Table1[[#This Row],[logistics cost]]/Table1[[#This Row],[Net Sales]]</f>
        <v>4.8344941395807382E-2</v>
      </c>
      <c r="U2449" s="1">
        <f>Table1[[#This Row],[PROFIT]]/Table1[[#This Row],[Volume]]</f>
        <v>142.35642037302725</v>
      </c>
      <c r="V2449" s="1">
        <f>ABS(Table1[[#This Row],[Discounts]])</f>
        <v>10157.08</v>
      </c>
    </row>
    <row r="2450" spans="1:22" ht="21.75" customHeight="1" x14ac:dyDescent="0.3">
      <c r="A2450" s="1">
        <v>1130010</v>
      </c>
      <c r="B2450" s="1" t="s">
        <v>26</v>
      </c>
      <c r="C2450" s="1">
        <v>202502</v>
      </c>
      <c r="D2450" s="1" t="s">
        <v>27</v>
      </c>
      <c r="E2450" s="1" t="s">
        <v>28</v>
      </c>
      <c r="F2450" s="1" t="s">
        <v>29</v>
      </c>
      <c r="G2450" s="1" t="s">
        <v>40</v>
      </c>
      <c r="H2450" s="1" t="s">
        <v>34</v>
      </c>
      <c r="I2450" s="5">
        <v>273.60000000000002</v>
      </c>
      <c r="J2450" s="5">
        <v>98496</v>
      </c>
      <c r="K2450" s="5">
        <v>-9116.94</v>
      </c>
      <c r="L2450" s="5">
        <v>89379.06</v>
      </c>
      <c r="M2450" s="5">
        <v>-57678.04</v>
      </c>
      <c r="N2450" s="5">
        <v>-3025.56</v>
      </c>
      <c r="O2450" s="5">
        <v>-1599.92</v>
      </c>
      <c r="P2450" s="5">
        <f>Table1[[#This Row],[Net Sales]]+(Table1[[#This Row],[Cost of Goods Sold]]+Table1[[#This Row],[Distribution]]+Table1[[#This Row],[Warehousing]])</f>
        <v>27075.54</v>
      </c>
      <c r="Q2450" s="12">
        <f>Table1[[#This Row],[PROFIT]]/Table1[[#This Row],[Net Sales]]</f>
        <v>0.30292934385302334</v>
      </c>
      <c r="R2450" s="14">
        <f>ABS(Table1[[#This Row],[Distribution]])+ABS(Table1[[#This Row],[Warehousing]])</f>
        <v>4625.4799999999996</v>
      </c>
      <c r="S2450" s="12">
        <f>ABS(Table1[[#This Row],[Discounts]]/Table1[[#This Row],[Gross Sales]])</f>
        <v>9.2561525341130615E-2</v>
      </c>
      <c r="T2450" s="17">
        <f>Table1[[#This Row],[logistics cost]]/Table1[[#This Row],[Net Sales]]</f>
        <v>5.1751271494687903E-2</v>
      </c>
      <c r="U2450" s="1">
        <f>Table1[[#This Row],[PROFIT]]/Table1[[#This Row],[Volume]]</f>
        <v>98.960307017543855</v>
      </c>
      <c r="V2450" s="1">
        <f>ABS(Table1[[#This Row],[Discounts]])</f>
        <v>9116.94</v>
      </c>
    </row>
    <row r="2451" spans="1:22" ht="21.75" customHeight="1" x14ac:dyDescent="0.3">
      <c r="A2451" s="1">
        <v>1130010</v>
      </c>
      <c r="B2451" s="1" t="s">
        <v>26</v>
      </c>
      <c r="C2451" s="1">
        <v>202508</v>
      </c>
      <c r="D2451" s="1" t="s">
        <v>27</v>
      </c>
      <c r="E2451" s="1" t="s">
        <v>28</v>
      </c>
      <c r="F2451" s="1" t="s">
        <v>29</v>
      </c>
      <c r="G2451" s="1" t="s">
        <v>33</v>
      </c>
      <c r="H2451" s="1" t="s">
        <v>34</v>
      </c>
      <c r="I2451" s="5">
        <v>293.7</v>
      </c>
      <c r="J2451" s="5">
        <v>105732</v>
      </c>
      <c r="K2451" s="5">
        <v>-9998.41</v>
      </c>
      <c r="L2451" s="5">
        <v>95733.59</v>
      </c>
      <c r="M2451" s="5">
        <v>-64409.56</v>
      </c>
      <c r="N2451" s="5">
        <v>-3463.36</v>
      </c>
      <c r="O2451" s="5">
        <v>-1410.52</v>
      </c>
      <c r="P2451" s="5">
        <f>Table1[[#This Row],[Net Sales]]+(Table1[[#This Row],[Cost of Goods Sold]]+Table1[[#This Row],[Distribution]]+Table1[[#This Row],[Warehousing]])</f>
        <v>26450.149999999994</v>
      </c>
      <c r="Q2451" s="12">
        <f>Table1[[#This Row],[PROFIT]]/Table1[[#This Row],[Net Sales]]</f>
        <v>0.27628912694071117</v>
      </c>
      <c r="R2451" s="14">
        <f>ABS(Table1[[#This Row],[Distribution]])+ABS(Table1[[#This Row],[Warehousing]])</f>
        <v>4873.88</v>
      </c>
      <c r="S2451" s="12">
        <f>ABS(Table1[[#This Row],[Discounts]]/Table1[[#This Row],[Gross Sales]])</f>
        <v>9.4563708243483521E-2</v>
      </c>
      <c r="T2451" s="17">
        <f>Table1[[#This Row],[logistics cost]]/Table1[[#This Row],[Net Sales]]</f>
        <v>5.0910866290504724E-2</v>
      </c>
      <c r="U2451" s="1">
        <f>Table1[[#This Row],[PROFIT]]/Table1[[#This Row],[Volume]]</f>
        <v>90.058392917943465</v>
      </c>
      <c r="V2451" s="1">
        <f>ABS(Table1[[#This Row],[Discounts]])</f>
        <v>9998.41</v>
      </c>
    </row>
    <row r="2452" spans="1:22" ht="21.75" customHeight="1" x14ac:dyDescent="0.3">
      <c r="A2452" s="1">
        <v>1120010</v>
      </c>
      <c r="B2452" s="1" t="s">
        <v>32</v>
      </c>
      <c r="C2452" s="1">
        <v>202401</v>
      </c>
      <c r="D2452" s="1" t="s">
        <v>22</v>
      </c>
      <c r="E2452" s="1" t="s">
        <v>17</v>
      </c>
      <c r="F2452" s="1" t="s">
        <v>18</v>
      </c>
      <c r="G2452" s="1" t="s">
        <v>42</v>
      </c>
      <c r="H2452" s="1" t="s">
        <v>20</v>
      </c>
      <c r="I2452" s="5">
        <v>119.8</v>
      </c>
      <c r="J2452" s="5">
        <v>57504</v>
      </c>
      <c r="K2452" s="5">
        <v>-4892.26</v>
      </c>
      <c r="L2452" s="5">
        <v>52611.74</v>
      </c>
      <c r="M2452" s="5">
        <v>-34180</v>
      </c>
      <c r="N2452" s="5">
        <v>-1699.88</v>
      </c>
      <c r="O2452" s="5">
        <v>-625.44000000000005</v>
      </c>
      <c r="P2452" s="5">
        <f>Table1[[#This Row],[Net Sales]]+(Table1[[#This Row],[Cost of Goods Sold]]+Table1[[#This Row],[Distribution]]+Table1[[#This Row],[Warehousing]])</f>
        <v>16106.419999999998</v>
      </c>
      <c r="Q2452" s="12">
        <f>Table1[[#This Row],[PROFIT]]/Table1[[#This Row],[Net Sales]]</f>
        <v>0.30613737542229164</v>
      </c>
      <c r="R2452" s="14">
        <f>ABS(Table1[[#This Row],[Distribution]])+ABS(Table1[[#This Row],[Warehousing]])</f>
        <v>2325.3200000000002</v>
      </c>
      <c r="S2452" s="12">
        <f>ABS(Table1[[#This Row],[Discounts]]/Table1[[#This Row],[Gross Sales]])</f>
        <v>8.5076864218141354E-2</v>
      </c>
      <c r="T2452" s="17">
        <f>Table1[[#This Row],[logistics cost]]/Table1[[#This Row],[Net Sales]]</f>
        <v>4.4197739896076435E-2</v>
      </c>
      <c r="U2452" s="1">
        <f>Table1[[#This Row],[PROFIT]]/Table1[[#This Row],[Volume]]</f>
        <v>134.44424040066778</v>
      </c>
      <c r="V2452" s="1">
        <f>ABS(Table1[[#This Row],[Discounts]])</f>
        <v>4892.26</v>
      </c>
    </row>
    <row r="2453" spans="1:22" ht="21.75" customHeight="1" x14ac:dyDescent="0.3">
      <c r="A2453" s="1">
        <v>1120010</v>
      </c>
      <c r="B2453" s="1" t="s">
        <v>32</v>
      </c>
      <c r="C2453" s="1">
        <v>202406</v>
      </c>
      <c r="D2453" s="1" t="s">
        <v>22</v>
      </c>
      <c r="E2453" s="1" t="s">
        <v>17</v>
      </c>
      <c r="F2453" s="1" t="s">
        <v>18</v>
      </c>
      <c r="G2453" s="1" t="s">
        <v>36</v>
      </c>
      <c r="H2453" s="1" t="s">
        <v>37</v>
      </c>
      <c r="I2453" s="5">
        <v>121.8</v>
      </c>
      <c r="J2453" s="5">
        <v>58464</v>
      </c>
      <c r="K2453" s="5">
        <v>-5189.72</v>
      </c>
      <c r="L2453" s="5">
        <v>53274.28</v>
      </c>
      <c r="M2453" s="5">
        <v>-34013.449999999997</v>
      </c>
      <c r="N2453" s="5">
        <v>-1887.5</v>
      </c>
      <c r="O2453" s="5">
        <v>-574.16999999999996</v>
      </c>
      <c r="P2453" s="5">
        <f>Table1[[#This Row],[Net Sales]]+(Table1[[#This Row],[Cost of Goods Sold]]+Table1[[#This Row],[Distribution]]+Table1[[#This Row],[Warehousing]])</f>
        <v>16799.160000000003</v>
      </c>
      <c r="Q2453" s="12">
        <f>Table1[[#This Row],[PROFIT]]/Table1[[#This Row],[Net Sales]]</f>
        <v>0.3153334029103726</v>
      </c>
      <c r="R2453" s="14">
        <f>ABS(Table1[[#This Row],[Distribution]])+ABS(Table1[[#This Row],[Warehousing]])</f>
        <v>2461.67</v>
      </c>
      <c r="S2453" s="12">
        <f>ABS(Table1[[#This Row],[Discounts]]/Table1[[#This Row],[Gross Sales]])</f>
        <v>8.8767788724685284E-2</v>
      </c>
      <c r="T2453" s="17">
        <f>Table1[[#This Row],[logistics cost]]/Table1[[#This Row],[Net Sales]]</f>
        <v>4.6207475727499274E-2</v>
      </c>
      <c r="U2453" s="1">
        <f>Table1[[#This Row],[PROFIT]]/Table1[[#This Row],[Volume]]</f>
        <v>137.92413793103452</v>
      </c>
      <c r="V2453" s="1">
        <f>ABS(Table1[[#This Row],[Discounts]])</f>
        <v>5189.72</v>
      </c>
    </row>
    <row r="2454" spans="1:22" ht="21.75" customHeight="1" x14ac:dyDescent="0.3">
      <c r="A2454" s="1">
        <v>1120020</v>
      </c>
      <c r="B2454" s="1" t="s">
        <v>21</v>
      </c>
      <c r="C2454" s="1">
        <v>202409</v>
      </c>
      <c r="D2454" s="1" t="s">
        <v>22</v>
      </c>
      <c r="E2454" s="1" t="s">
        <v>23</v>
      </c>
      <c r="F2454" s="1" t="s">
        <v>24</v>
      </c>
      <c r="G2454" s="1" t="s">
        <v>36</v>
      </c>
      <c r="H2454" s="1" t="s">
        <v>37</v>
      </c>
      <c r="I2454" s="5">
        <v>136.30000000000001</v>
      </c>
      <c r="J2454" s="5">
        <v>51794</v>
      </c>
      <c r="K2454" s="5">
        <v>-5761.37</v>
      </c>
      <c r="L2454" s="5">
        <v>46032.63</v>
      </c>
      <c r="M2454" s="5">
        <v>-30739.11</v>
      </c>
      <c r="N2454" s="5">
        <v>-1381.88</v>
      </c>
      <c r="O2454" s="5">
        <v>-639.26</v>
      </c>
      <c r="P2454" s="5">
        <f>Table1[[#This Row],[Net Sales]]+(Table1[[#This Row],[Cost of Goods Sold]]+Table1[[#This Row],[Distribution]]+Table1[[#This Row],[Warehousing]])</f>
        <v>13272.379999999997</v>
      </c>
      <c r="Q2454" s="12">
        <f>Table1[[#This Row],[PROFIT]]/Table1[[#This Row],[Net Sales]]</f>
        <v>0.28832547694972022</v>
      </c>
      <c r="R2454" s="14">
        <f>ABS(Table1[[#This Row],[Distribution]])+ABS(Table1[[#This Row],[Warehousing]])</f>
        <v>2021.14</v>
      </c>
      <c r="S2454" s="12">
        <f>ABS(Table1[[#This Row],[Discounts]]/Table1[[#This Row],[Gross Sales]])</f>
        <v>0.11123624358033748</v>
      </c>
      <c r="T2454" s="17">
        <f>Table1[[#This Row],[logistics cost]]/Table1[[#This Row],[Net Sales]]</f>
        <v>4.3906680978253912E-2</v>
      </c>
      <c r="U2454" s="1">
        <f>Table1[[#This Row],[PROFIT]]/Table1[[#This Row],[Volume]]</f>
        <v>97.376228906823158</v>
      </c>
      <c r="V2454" s="1">
        <f>ABS(Table1[[#This Row],[Discounts]])</f>
        <v>5761.37</v>
      </c>
    </row>
    <row r="2455" spans="1:22" ht="21.75" customHeight="1" x14ac:dyDescent="0.3">
      <c r="A2455" s="1">
        <v>1120010</v>
      </c>
      <c r="B2455" s="1" t="s">
        <v>32</v>
      </c>
      <c r="C2455" s="1">
        <v>202401</v>
      </c>
      <c r="D2455" s="1" t="s">
        <v>22</v>
      </c>
      <c r="E2455" s="1" t="s">
        <v>17</v>
      </c>
      <c r="F2455" s="1" t="s">
        <v>18</v>
      </c>
      <c r="G2455" s="1" t="s">
        <v>43</v>
      </c>
      <c r="H2455" s="1" t="s">
        <v>31</v>
      </c>
      <c r="I2455" s="5">
        <v>28.2</v>
      </c>
      <c r="J2455" s="5">
        <v>13536</v>
      </c>
      <c r="K2455" s="5">
        <v>-507.37</v>
      </c>
      <c r="L2455" s="5">
        <v>13028.63</v>
      </c>
      <c r="M2455" s="5">
        <v>-8681.7900000000009</v>
      </c>
      <c r="N2455" s="5">
        <v>-356.91</v>
      </c>
      <c r="O2455" s="5">
        <v>-159.65</v>
      </c>
      <c r="P2455" s="5">
        <f>Table1[[#This Row],[Net Sales]]+(Table1[[#This Row],[Cost of Goods Sold]]+Table1[[#This Row],[Distribution]]+Table1[[#This Row],[Warehousing]])</f>
        <v>3830.2799999999988</v>
      </c>
      <c r="Q2455" s="12">
        <f>Table1[[#This Row],[PROFIT]]/Table1[[#This Row],[Net Sales]]</f>
        <v>0.2939894678105065</v>
      </c>
      <c r="R2455" s="14">
        <f>ABS(Table1[[#This Row],[Distribution]])+ABS(Table1[[#This Row],[Warehousing]])</f>
        <v>516.56000000000006</v>
      </c>
      <c r="S2455" s="12">
        <f>ABS(Table1[[#This Row],[Discounts]]/Table1[[#This Row],[Gross Sales]])</f>
        <v>3.7483008274231677E-2</v>
      </c>
      <c r="T2455" s="17">
        <f>Table1[[#This Row],[logistics cost]]/Table1[[#This Row],[Net Sales]]</f>
        <v>3.9648067371626954E-2</v>
      </c>
      <c r="U2455" s="1">
        <f>Table1[[#This Row],[PROFIT]]/Table1[[#This Row],[Volume]]</f>
        <v>135.82553191489359</v>
      </c>
      <c r="V2455" s="1">
        <f>ABS(Table1[[#This Row],[Discounts]])</f>
        <v>507.37</v>
      </c>
    </row>
    <row r="2456" spans="1:22" ht="21.75" customHeight="1" x14ac:dyDescent="0.3">
      <c r="A2456" s="1">
        <v>1110020</v>
      </c>
      <c r="B2456" s="1" t="s">
        <v>41</v>
      </c>
      <c r="C2456" s="1">
        <v>202507</v>
      </c>
      <c r="D2456" s="1" t="s">
        <v>16</v>
      </c>
      <c r="E2456" s="1" t="s">
        <v>28</v>
      </c>
      <c r="F2456" s="1" t="s">
        <v>29</v>
      </c>
      <c r="G2456" s="1" t="s">
        <v>43</v>
      </c>
      <c r="H2456" s="1" t="s">
        <v>31</v>
      </c>
      <c r="I2456" s="5">
        <v>14.6</v>
      </c>
      <c r="J2456" s="5">
        <v>6570</v>
      </c>
      <c r="K2456" s="5">
        <v>-221.83</v>
      </c>
      <c r="L2456" s="5">
        <v>6348.17</v>
      </c>
      <c r="M2456" s="5">
        <v>-4001.74</v>
      </c>
      <c r="N2456" s="5">
        <v>-192.44</v>
      </c>
      <c r="O2456" s="5">
        <v>-110.07</v>
      </c>
      <c r="P2456" s="5">
        <f>Table1[[#This Row],[Net Sales]]+(Table1[[#This Row],[Cost of Goods Sold]]+Table1[[#This Row],[Distribution]]+Table1[[#This Row],[Warehousing]])</f>
        <v>2043.920000000001</v>
      </c>
      <c r="Q2456" s="12">
        <f>Table1[[#This Row],[PROFIT]]/Table1[[#This Row],[Net Sales]]</f>
        <v>0.32196995354566765</v>
      </c>
      <c r="R2456" s="14">
        <f>ABS(Table1[[#This Row],[Distribution]])+ABS(Table1[[#This Row],[Warehousing]])</f>
        <v>302.51</v>
      </c>
      <c r="S2456" s="12">
        <f>ABS(Table1[[#This Row],[Discounts]]/Table1[[#This Row],[Gross Sales]])</f>
        <v>3.3764079147640791E-2</v>
      </c>
      <c r="T2456" s="17">
        <f>Table1[[#This Row],[logistics cost]]/Table1[[#This Row],[Net Sales]]</f>
        <v>4.7653103177766186E-2</v>
      </c>
      <c r="U2456" s="1">
        <f>Table1[[#This Row],[PROFIT]]/Table1[[#This Row],[Volume]]</f>
        <v>139.99452054794529</v>
      </c>
      <c r="V2456" s="1">
        <f>ABS(Table1[[#This Row],[Discounts]])</f>
        <v>221.83</v>
      </c>
    </row>
    <row r="2457" spans="1:22" ht="21.75" customHeight="1" x14ac:dyDescent="0.3">
      <c r="A2457" s="1">
        <v>1120010</v>
      </c>
      <c r="B2457" s="1" t="s">
        <v>32</v>
      </c>
      <c r="C2457" s="1">
        <v>202401</v>
      </c>
      <c r="D2457" s="1" t="s">
        <v>22</v>
      </c>
      <c r="E2457" s="1" t="s">
        <v>17</v>
      </c>
      <c r="F2457" s="1" t="s">
        <v>18</v>
      </c>
      <c r="G2457" s="1" t="s">
        <v>25</v>
      </c>
      <c r="H2457" s="1" t="s">
        <v>20</v>
      </c>
      <c r="I2457" s="5">
        <v>75.5</v>
      </c>
      <c r="J2457" s="5">
        <v>36240</v>
      </c>
      <c r="K2457" s="5">
        <v>-2421.34</v>
      </c>
      <c r="L2457" s="5">
        <v>33818.660000000003</v>
      </c>
      <c r="M2457" s="5">
        <v>-22741.83</v>
      </c>
      <c r="N2457" s="5">
        <v>-1099.6600000000001</v>
      </c>
      <c r="O2457" s="5">
        <v>-444.02</v>
      </c>
      <c r="P2457" s="5">
        <f>Table1[[#This Row],[Net Sales]]+(Table1[[#This Row],[Cost of Goods Sold]]+Table1[[#This Row],[Distribution]]+Table1[[#This Row],[Warehousing]])</f>
        <v>9533.1500000000015</v>
      </c>
      <c r="Q2457" s="12">
        <f>Table1[[#This Row],[PROFIT]]/Table1[[#This Row],[Net Sales]]</f>
        <v>0.28189023456281237</v>
      </c>
      <c r="R2457" s="14">
        <f>ABS(Table1[[#This Row],[Distribution]])+ABS(Table1[[#This Row],[Warehousing]])</f>
        <v>1543.68</v>
      </c>
      <c r="S2457" s="12">
        <f>ABS(Table1[[#This Row],[Discounts]]/Table1[[#This Row],[Gross Sales]])</f>
        <v>6.6814017660044148E-2</v>
      </c>
      <c r="T2457" s="17">
        <f>Table1[[#This Row],[logistics cost]]/Table1[[#This Row],[Net Sales]]</f>
        <v>4.5645806191019982E-2</v>
      </c>
      <c r="U2457" s="1">
        <f>Table1[[#This Row],[PROFIT]]/Table1[[#This Row],[Volume]]</f>
        <v>126.26688741721856</v>
      </c>
      <c r="V2457" s="1">
        <f>ABS(Table1[[#This Row],[Discounts]])</f>
        <v>2421.34</v>
      </c>
    </row>
    <row r="2458" spans="1:22" ht="21.75" customHeight="1" x14ac:dyDescent="0.3">
      <c r="A2458" s="1">
        <v>1120010</v>
      </c>
      <c r="B2458" s="1" t="s">
        <v>32</v>
      </c>
      <c r="C2458" s="1">
        <v>202501</v>
      </c>
      <c r="D2458" s="1" t="s">
        <v>22</v>
      </c>
      <c r="E2458" s="1" t="s">
        <v>17</v>
      </c>
      <c r="F2458" s="1" t="s">
        <v>18</v>
      </c>
      <c r="G2458" s="1" t="s">
        <v>36</v>
      </c>
      <c r="H2458" s="1" t="s">
        <v>37</v>
      </c>
      <c r="I2458" s="5">
        <v>231.5</v>
      </c>
      <c r="J2458" s="5">
        <v>111120</v>
      </c>
      <c r="K2458" s="5">
        <v>-9931.7099999999991</v>
      </c>
      <c r="L2458" s="5">
        <v>101188.29</v>
      </c>
      <c r="M2458" s="5">
        <v>-67473.75</v>
      </c>
      <c r="N2458" s="5">
        <v>-3244.92</v>
      </c>
      <c r="O2458" s="5">
        <v>-1857.04</v>
      </c>
      <c r="P2458" s="5">
        <f>Table1[[#This Row],[Net Sales]]+(Table1[[#This Row],[Cost of Goods Sold]]+Table1[[#This Row],[Distribution]]+Table1[[#This Row],[Warehousing]])</f>
        <v>28612.58</v>
      </c>
      <c r="Q2458" s="12">
        <f>Table1[[#This Row],[PROFIT]]/Table1[[#This Row],[Net Sales]]</f>
        <v>0.2827657231879302</v>
      </c>
      <c r="R2458" s="14">
        <f>ABS(Table1[[#This Row],[Distribution]])+ABS(Table1[[#This Row],[Warehousing]])</f>
        <v>5101.96</v>
      </c>
      <c r="S2458" s="12">
        <f>ABS(Table1[[#This Row],[Discounts]]/Table1[[#This Row],[Gross Sales]])</f>
        <v>8.9378239740820722E-2</v>
      </c>
      <c r="T2458" s="17">
        <f>Table1[[#This Row],[logistics cost]]/Table1[[#This Row],[Net Sales]]</f>
        <v>5.0420458730946048E-2</v>
      </c>
      <c r="U2458" s="1">
        <f>Table1[[#This Row],[PROFIT]]/Table1[[#This Row],[Volume]]</f>
        <v>123.59645788336934</v>
      </c>
      <c r="V2458" s="1">
        <f>ABS(Table1[[#This Row],[Discounts]])</f>
        <v>9931.7099999999991</v>
      </c>
    </row>
    <row r="2459" spans="1:22" ht="21.75" customHeight="1" x14ac:dyDescent="0.3">
      <c r="A2459" s="1">
        <v>1110010</v>
      </c>
      <c r="B2459" s="1" t="s">
        <v>15</v>
      </c>
      <c r="C2459" s="1">
        <v>202506</v>
      </c>
      <c r="D2459" s="1" t="s">
        <v>16</v>
      </c>
      <c r="E2459" s="1" t="s">
        <v>17</v>
      </c>
      <c r="F2459" s="1" t="s">
        <v>18</v>
      </c>
      <c r="G2459" s="1" t="s">
        <v>39</v>
      </c>
      <c r="H2459" s="1" t="s">
        <v>37</v>
      </c>
      <c r="I2459" s="5">
        <v>69.400000000000006</v>
      </c>
      <c r="J2459" s="5">
        <v>29148</v>
      </c>
      <c r="K2459" s="5">
        <v>-3115.29</v>
      </c>
      <c r="L2459" s="5">
        <v>26032.71</v>
      </c>
      <c r="M2459" s="5">
        <v>-16218.24</v>
      </c>
      <c r="N2459" s="5">
        <v>-775.11</v>
      </c>
      <c r="O2459" s="5">
        <v>-428.9</v>
      </c>
      <c r="P2459" s="5">
        <f>Table1[[#This Row],[Net Sales]]+(Table1[[#This Row],[Cost of Goods Sold]]+Table1[[#This Row],[Distribution]]+Table1[[#This Row],[Warehousing]])</f>
        <v>8610.4599999999991</v>
      </c>
      <c r="Q2459" s="12">
        <f>Table1[[#This Row],[PROFIT]]/Table1[[#This Row],[Net Sales]]</f>
        <v>0.33075542269706071</v>
      </c>
      <c r="R2459" s="14">
        <f>ABS(Table1[[#This Row],[Distribution]])+ABS(Table1[[#This Row],[Warehousing]])</f>
        <v>1204.01</v>
      </c>
      <c r="S2459" s="12">
        <f>ABS(Table1[[#This Row],[Discounts]]/Table1[[#This Row],[Gross Sales]])</f>
        <v>0.10687834499794154</v>
      </c>
      <c r="T2459" s="17">
        <f>Table1[[#This Row],[logistics cost]]/Table1[[#This Row],[Net Sales]]</f>
        <v>4.6249891002511839E-2</v>
      </c>
      <c r="U2459" s="1">
        <f>Table1[[#This Row],[PROFIT]]/Table1[[#This Row],[Volume]]</f>
        <v>124.07002881844379</v>
      </c>
      <c r="V2459" s="1">
        <f>ABS(Table1[[#This Row],[Discounts]])</f>
        <v>3115.29</v>
      </c>
    </row>
    <row r="2460" spans="1:22" ht="21.75" customHeight="1" x14ac:dyDescent="0.3">
      <c r="A2460" s="1">
        <v>1120020</v>
      </c>
      <c r="B2460" s="1" t="s">
        <v>21</v>
      </c>
      <c r="C2460" s="1">
        <v>202408</v>
      </c>
      <c r="D2460" s="1" t="s">
        <v>22</v>
      </c>
      <c r="E2460" s="1" t="s">
        <v>23</v>
      </c>
      <c r="F2460" s="1" t="s">
        <v>24</v>
      </c>
      <c r="G2460" s="1" t="s">
        <v>19</v>
      </c>
      <c r="H2460" s="1" t="s">
        <v>20</v>
      </c>
      <c r="I2460" s="5">
        <v>60.1</v>
      </c>
      <c r="J2460" s="5">
        <v>22838</v>
      </c>
      <c r="K2460" s="5">
        <v>-2025.4</v>
      </c>
      <c r="L2460" s="5">
        <v>20812.599999999999</v>
      </c>
      <c r="M2460" s="5">
        <v>-13556.35</v>
      </c>
      <c r="N2460" s="5">
        <v>-531.05999999999995</v>
      </c>
      <c r="O2460" s="5">
        <v>-303.25</v>
      </c>
      <c r="P2460" s="5">
        <f>Table1[[#This Row],[Net Sales]]+(Table1[[#This Row],[Cost of Goods Sold]]+Table1[[#This Row],[Distribution]]+Table1[[#This Row],[Warehousing]])</f>
        <v>6421.9399999999987</v>
      </c>
      <c r="Q2460" s="12">
        <f>Table1[[#This Row],[PROFIT]]/Table1[[#This Row],[Net Sales]]</f>
        <v>0.30856019911015437</v>
      </c>
      <c r="R2460" s="14">
        <f>ABS(Table1[[#This Row],[Distribution]])+ABS(Table1[[#This Row],[Warehousing]])</f>
        <v>834.31</v>
      </c>
      <c r="S2460" s="12">
        <f>ABS(Table1[[#This Row],[Discounts]]/Table1[[#This Row],[Gross Sales]])</f>
        <v>8.8685524126455917E-2</v>
      </c>
      <c r="T2460" s="17">
        <f>Table1[[#This Row],[logistics cost]]/Table1[[#This Row],[Net Sales]]</f>
        <v>4.0086774357840922E-2</v>
      </c>
      <c r="U2460" s="1">
        <f>Table1[[#This Row],[PROFIT]]/Table1[[#This Row],[Volume]]</f>
        <v>106.85424292845255</v>
      </c>
      <c r="V2460" s="1">
        <f>ABS(Table1[[#This Row],[Discounts]])</f>
        <v>2025.4</v>
      </c>
    </row>
    <row r="2461" spans="1:22" ht="21.75" customHeight="1" x14ac:dyDescent="0.3">
      <c r="A2461" s="1">
        <v>1120020</v>
      </c>
      <c r="B2461" s="1" t="s">
        <v>21</v>
      </c>
      <c r="C2461" s="1">
        <v>202506</v>
      </c>
      <c r="D2461" s="1" t="s">
        <v>22</v>
      </c>
      <c r="E2461" s="1" t="s">
        <v>23</v>
      </c>
      <c r="F2461" s="1" t="s">
        <v>24</v>
      </c>
      <c r="G2461" s="1" t="s">
        <v>30</v>
      </c>
      <c r="H2461" s="1" t="s">
        <v>31</v>
      </c>
      <c r="I2461" s="5">
        <v>92.8</v>
      </c>
      <c r="J2461" s="5">
        <v>35264</v>
      </c>
      <c r="K2461" s="5">
        <v>-1300</v>
      </c>
      <c r="L2461" s="5">
        <v>33964</v>
      </c>
      <c r="M2461" s="5">
        <v>-23020.16</v>
      </c>
      <c r="N2461" s="5">
        <v>-917.98</v>
      </c>
      <c r="O2461" s="5">
        <v>-480.81</v>
      </c>
      <c r="P2461" s="5">
        <f>Table1[[#This Row],[Net Sales]]+(Table1[[#This Row],[Cost of Goods Sold]]+Table1[[#This Row],[Distribution]]+Table1[[#This Row],[Warehousing]])</f>
        <v>9545.0499999999993</v>
      </c>
      <c r="Q2461" s="12">
        <f>Table1[[#This Row],[PROFIT]]/Table1[[#This Row],[Net Sales]]</f>
        <v>0.28103433046755388</v>
      </c>
      <c r="R2461" s="14">
        <f>ABS(Table1[[#This Row],[Distribution]])+ABS(Table1[[#This Row],[Warehousing]])</f>
        <v>1398.79</v>
      </c>
      <c r="S2461" s="12">
        <f>ABS(Table1[[#This Row],[Discounts]]/Table1[[#This Row],[Gross Sales]])</f>
        <v>3.6864791288566241E-2</v>
      </c>
      <c r="T2461" s="17">
        <f>Table1[[#This Row],[logistics cost]]/Table1[[#This Row],[Net Sales]]</f>
        <v>4.1184489459427626E-2</v>
      </c>
      <c r="U2461" s="1">
        <f>Table1[[#This Row],[PROFIT]]/Table1[[#This Row],[Volume]]</f>
        <v>102.8561422413793</v>
      </c>
      <c r="V2461" s="1">
        <f>ABS(Table1[[#This Row],[Discounts]])</f>
        <v>1300</v>
      </c>
    </row>
    <row r="2462" spans="1:22" ht="21.75" customHeight="1" x14ac:dyDescent="0.3">
      <c r="A2462" s="1">
        <v>1120020</v>
      </c>
      <c r="B2462" s="1" t="s">
        <v>21</v>
      </c>
      <c r="C2462" s="1">
        <v>202510</v>
      </c>
      <c r="D2462" s="1" t="s">
        <v>22</v>
      </c>
      <c r="E2462" s="1" t="s">
        <v>23</v>
      </c>
      <c r="F2462" s="1" t="s">
        <v>24</v>
      </c>
      <c r="G2462" s="1" t="s">
        <v>30</v>
      </c>
      <c r="H2462" s="1" t="s">
        <v>31</v>
      </c>
      <c r="I2462" s="5">
        <v>106.5</v>
      </c>
      <c r="J2462" s="5">
        <v>40470</v>
      </c>
      <c r="K2462" s="5">
        <v>-1420.51</v>
      </c>
      <c r="L2462" s="5">
        <v>39049.49</v>
      </c>
      <c r="M2462" s="5">
        <v>-25157.55</v>
      </c>
      <c r="N2462" s="5">
        <v>-1503.11</v>
      </c>
      <c r="O2462" s="5">
        <v>-742.46</v>
      </c>
      <c r="P2462" s="5">
        <f>Table1[[#This Row],[Net Sales]]+(Table1[[#This Row],[Cost of Goods Sold]]+Table1[[#This Row],[Distribution]]+Table1[[#This Row],[Warehousing]])</f>
        <v>11646.369999999999</v>
      </c>
      <c r="Q2462" s="12">
        <f>Table1[[#This Row],[PROFIT]]/Table1[[#This Row],[Net Sales]]</f>
        <v>0.29824640475458192</v>
      </c>
      <c r="R2462" s="14">
        <f>ABS(Table1[[#This Row],[Distribution]])+ABS(Table1[[#This Row],[Warehousing]])</f>
        <v>2245.5699999999997</v>
      </c>
      <c r="S2462" s="12">
        <f>ABS(Table1[[#This Row],[Discounts]]/Table1[[#This Row],[Gross Sales]])</f>
        <v>3.510032122559921E-2</v>
      </c>
      <c r="T2462" s="17">
        <f>Table1[[#This Row],[logistics cost]]/Table1[[#This Row],[Net Sales]]</f>
        <v>5.7505744633284582E-2</v>
      </c>
      <c r="U2462" s="1">
        <f>Table1[[#This Row],[PROFIT]]/Table1[[#This Row],[Volume]]</f>
        <v>109.35558685446009</v>
      </c>
      <c r="V2462" s="1">
        <f>ABS(Table1[[#This Row],[Discounts]])</f>
        <v>1420.51</v>
      </c>
    </row>
    <row r="2463" spans="1:22" ht="21.75" customHeight="1" x14ac:dyDescent="0.3">
      <c r="A2463" s="1">
        <v>1110010</v>
      </c>
      <c r="B2463" s="1" t="s">
        <v>15</v>
      </c>
      <c r="C2463" s="1">
        <v>202511</v>
      </c>
      <c r="D2463" s="1" t="s">
        <v>16</v>
      </c>
      <c r="E2463" s="1" t="s">
        <v>17</v>
      </c>
      <c r="F2463" s="1" t="s">
        <v>18</v>
      </c>
      <c r="G2463" s="1" t="s">
        <v>40</v>
      </c>
      <c r="H2463" s="1" t="s">
        <v>34</v>
      </c>
      <c r="I2463" s="5">
        <v>71.8</v>
      </c>
      <c r="J2463" s="5">
        <v>30156</v>
      </c>
      <c r="K2463" s="5">
        <v>-2448.15</v>
      </c>
      <c r="L2463" s="5">
        <v>27707.85</v>
      </c>
      <c r="M2463" s="5">
        <v>-18039.240000000002</v>
      </c>
      <c r="N2463" s="5">
        <v>-891.6</v>
      </c>
      <c r="O2463" s="5">
        <v>-286.38</v>
      </c>
      <c r="P2463" s="5">
        <f>Table1[[#This Row],[Net Sales]]+(Table1[[#This Row],[Cost of Goods Sold]]+Table1[[#This Row],[Distribution]]+Table1[[#This Row],[Warehousing]])</f>
        <v>8490.6299999999974</v>
      </c>
      <c r="Q2463" s="12">
        <f>Table1[[#This Row],[PROFIT]]/Table1[[#This Row],[Net Sales]]</f>
        <v>0.30643409719628184</v>
      </c>
      <c r="R2463" s="14">
        <f>ABS(Table1[[#This Row],[Distribution]])+ABS(Table1[[#This Row],[Warehousing]])</f>
        <v>1177.98</v>
      </c>
      <c r="S2463" s="12">
        <f>ABS(Table1[[#This Row],[Discounts]]/Table1[[#This Row],[Gross Sales]])</f>
        <v>8.1182849184241943E-2</v>
      </c>
      <c r="T2463" s="17">
        <f>Table1[[#This Row],[logistics cost]]/Table1[[#This Row],[Net Sales]]</f>
        <v>4.2514305512697671E-2</v>
      </c>
      <c r="U2463" s="1">
        <f>Table1[[#This Row],[PROFIT]]/Table1[[#This Row],[Volume]]</f>
        <v>118.25389972144843</v>
      </c>
      <c r="V2463" s="1">
        <f>ABS(Table1[[#This Row],[Discounts]])</f>
        <v>2448.15</v>
      </c>
    </row>
    <row r="2464" spans="1:22" ht="21.75" customHeight="1" x14ac:dyDescent="0.3">
      <c r="A2464" s="1">
        <v>1110010</v>
      </c>
      <c r="B2464" s="1" t="s">
        <v>15</v>
      </c>
      <c r="C2464" s="1">
        <v>202504</v>
      </c>
      <c r="D2464" s="1" t="s">
        <v>16</v>
      </c>
      <c r="E2464" s="1" t="s">
        <v>17</v>
      </c>
      <c r="F2464" s="1" t="s">
        <v>18</v>
      </c>
      <c r="G2464" s="1" t="s">
        <v>39</v>
      </c>
      <c r="H2464" s="1" t="s">
        <v>37</v>
      </c>
      <c r="I2464" s="5">
        <v>281.10000000000002</v>
      </c>
      <c r="J2464" s="5">
        <v>118062</v>
      </c>
      <c r="K2464" s="5">
        <v>-10233.32</v>
      </c>
      <c r="L2464" s="5">
        <v>107828.68</v>
      </c>
      <c r="M2464" s="5">
        <v>-72308.55</v>
      </c>
      <c r="N2464" s="5">
        <v>-2180.5</v>
      </c>
      <c r="O2464" s="5">
        <v>-1635.79</v>
      </c>
      <c r="P2464" s="5">
        <f>Table1[[#This Row],[Net Sales]]+(Table1[[#This Row],[Cost of Goods Sold]]+Table1[[#This Row],[Distribution]]+Table1[[#This Row],[Warehousing]])</f>
        <v>31703.839999999997</v>
      </c>
      <c r="Q2464" s="12">
        <f>Table1[[#This Row],[PROFIT]]/Table1[[#This Row],[Net Sales]]</f>
        <v>0.29402047766883538</v>
      </c>
      <c r="R2464" s="14">
        <f>ABS(Table1[[#This Row],[Distribution]])+ABS(Table1[[#This Row],[Warehousing]])</f>
        <v>3816.29</v>
      </c>
      <c r="S2464" s="12">
        <f>ABS(Table1[[#This Row],[Discounts]]/Table1[[#This Row],[Gross Sales]])</f>
        <v>8.6677508427775232E-2</v>
      </c>
      <c r="T2464" s="17">
        <f>Table1[[#This Row],[logistics cost]]/Table1[[#This Row],[Net Sales]]</f>
        <v>3.5392160972386941E-2</v>
      </c>
      <c r="U2464" s="1">
        <f>Table1[[#This Row],[PROFIT]]/Table1[[#This Row],[Volume]]</f>
        <v>112.78491639985768</v>
      </c>
      <c r="V2464" s="1">
        <f>ABS(Table1[[#This Row],[Discounts]])</f>
        <v>10233.32</v>
      </c>
    </row>
    <row r="2465" spans="1:22" ht="21.75" customHeight="1" x14ac:dyDescent="0.3">
      <c r="A2465" s="1">
        <v>1120010</v>
      </c>
      <c r="B2465" s="1" t="s">
        <v>32</v>
      </c>
      <c r="C2465" s="1">
        <v>202509</v>
      </c>
      <c r="D2465" s="1" t="s">
        <v>22</v>
      </c>
      <c r="E2465" s="1" t="s">
        <v>17</v>
      </c>
      <c r="F2465" s="1" t="s">
        <v>18</v>
      </c>
      <c r="G2465" s="1" t="s">
        <v>42</v>
      </c>
      <c r="H2465" s="1" t="s">
        <v>20</v>
      </c>
      <c r="I2465" s="5">
        <v>102.5</v>
      </c>
      <c r="J2465" s="5">
        <v>49200</v>
      </c>
      <c r="K2465" s="5">
        <v>-3781.66</v>
      </c>
      <c r="L2465" s="5">
        <v>45418.34</v>
      </c>
      <c r="M2465" s="5">
        <v>-28215.06</v>
      </c>
      <c r="N2465" s="5">
        <v>-1795.2</v>
      </c>
      <c r="O2465" s="5">
        <v>-619.21</v>
      </c>
      <c r="P2465" s="5">
        <f>Table1[[#This Row],[Net Sales]]+(Table1[[#This Row],[Cost of Goods Sold]]+Table1[[#This Row],[Distribution]]+Table1[[#This Row],[Warehousing]])</f>
        <v>14788.869999999995</v>
      </c>
      <c r="Q2465" s="12">
        <f>Table1[[#This Row],[PROFIT]]/Table1[[#This Row],[Net Sales]]</f>
        <v>0.32561449846031354</v>
      </c>
      <c r="R2465" s="14">
        <f>ABS(Table1[[#This Row],[Distribution]])+ABS(Table1[[#This Row],[Warehousing]])</f>
        <v>2414.41</v>
      </c>
      <c r="S2465" s="12">
        <f>ABS(Table1[[#This Row],[Discounts]]/Table1[[#This Row],[Gross Sales]])</f>
        <v>7.6863008130081303E-2</v>
      </c>
      <c r="T2465" s="17">
        <f>Table1[[#This Row],[logistics cost]]/Table1[[#This Row],[Net Sales]]</f>
        <v>5.315936249541485E-2</v>
      </c>
      <c r="U2465" s="1">
        <f>Table1[[#This Row],[PROFIT]]/Table1[[#This Row],[Volume]]</f>
        <v>144.28165853658533</v>
      </c>
      <c r="V2465" s="1">
        <f>ABS(Table1[[#This Row],[Discounts]])</f>
        <v>3781.66</v>
      </c>
    </row>
    <row r="2466" spans="1:22" ht="21.75" customHeight="1" x14ac:dyDescent="0.3">
      <c r="A2466" s="1">
        <v>1120020</v>
      </c>
      <c r="B2466" s="1" t="s">
        <v>21</v>
      </c>
      <c r="C2466" s="1">
        <v>202402</v>
      </c>
      <c r="D2466" s="1" t="s">
        <v>22</v>
      </c>
      <c r="E2466" s="1" t="s">
        <v>23</v>
      </c>
      <c r="F2466" s="1" t="s">
        <v>24</v>
      </c>
      <c r="G2466" s="1" t="s">
        <v>19</v>
      </c>
      <c r="H2466" s="1" t="s">
        <v>20</v>
      </c>
      <c r="I2466" s="5">
        <v>35.1</v>
      </c>
      <c r="J2466" s="5">
        <v>13338</v>
      </c>
      <c r="K2466" s="5">
        <v>-899.51</v>
      </c>
      <c r="L2466" s="5">
        <v>12438.49</v>
      </c>
      <c r="M2466" s="5">
        <v>-7911.14</v>
      </c>
      <c r="N2466" s="5">
        <v>-354.45</v>
      </c>
      <c r="O2466" s="5">
        <v>-187.72</v>
      </c>
      <c r="P2466" s="5">
        <f>Table1[[#This Row],[Net Sales]]+(Table1[[#This Row],[Cost of Goods Sold]]+Table1[[#This Row],[Distribution]]+Table1[[#This Row],[Warehousing]])</f>
        <v>3985.1800000000003</v>
      </c>
      <c r="Q2466" s="12">
        <f>Table1[[#This Row],[PROFIT]]/Table1[[#This Row],[Net Sales]]</f>
        <v>0.32039097993405957</v>
      </c>
      <c r="R2466" s="14">
        <f>ABS(Table1[[#This Row],[Distribution]])+ABS(Table1[[#This Row],[Warehousing]])</f>
        <v>542.16999999999996</v>
      </c>
      <c r="S2466" s="12">
        <f>ABS(Table1[[#This Row],[Discounts]]/Table1[[#This Row],[Gross Sales]])</f>
        <v>6.7439646123856653E-2</v>
      </c>
      <c r="T2466" s="17">
        <f>Table1[[#This Row],[logistics cost]]/Table1[[#This Row],[Net Sales]]</f>
        <v>4.3588088264733094E-2</v>
      </c>
      <c r="U2466" s="1">
        <f>Table1[[#This Row],[PROFIT]]/Table1[[#This Row],[Volume]]</f>
        <v>113.53789173789174</v>
      </c>
      <c r="V2466" s="1">
        <f>ABS(Table1[[#This Row],[Discounts]])</f>
        <v>899.51</v>
      </c>
    </row>
    <row r="2467" spans="1:22" ht="21.75" customHeight="1" x14ac:dyDescent="0.3">
      <c r="A2467" s="1">
        <v>1110020</v>
      </c>
      <c r="B2467" s="1" t="s">
        <v>41</v>
      </c>
      <c r="C2467" s="1">
        <v>202504</v>
      </c>
      <c r="D2467" s="1" t="s">
        <v>16</v>
      </c>
      <c r="E2467" s="1" t="s">
        <v>28</v>
      </c>
      <c r="F2467" s="1" t="s">
        <v>29</v>
      </c>
      <c r="G2467" s="1" t="s">
        <v>42</v>
      </c>
      <c r="H2467" s="1" t="s">
        <v>20</v>
      </c>
      <c r="I2467" s="5">
        <v>80.900000000000006</v>
      </c>
      <c r="J2467" s="5">
        <v>36405</v>
      </c>
      <c r="K2467" s="5">
        <v>-2911.53</v>
      </c>
      <c r="L2467" s="5">
        <v>33493.47</v>
      </c>
      <c r="M2467" s="5">
        <v>-20810.669999999998</v>
      </c>
      <c r="N2467" s="5">
        <v>-940.87</v>
      </c>
      <c r="O2467" s="5">
        <v>-569.66999999999996</v>
      </c>
      <c r="P2467" s="5">
        <f>Table1[[#This Row],[Net Sales]]+(Table1[[#This Row],[Cost of Goods Sold]]+Table1[[#This Row],[Distribution]]+Table1[[#This Row],[Warehousing]])</f>
        <v>11172.260000000006</v>
      </c>
      <c r="Q2467" s="12">
        <f>Table1[[#This Row],[PROFIT]]/Table1[[#This Row],[Net Sales]]</f>
        <v>0.33356531885170471</v>
      </c>
      <c r="R2467" s="14">
        <f>ABS(Table1[[#This Row],[Distribution]])+ABS(Table1[[#This Row],[Warehousing]])</f>
        <v>1510.54</v>
      </c>
      <c r="S2467" s="12">
        <f>ABS(Table1[[#This Row],[Discounts]]/Table1[[#This Row],[Gross Sales]])</f>
        <v>7.9976102183765968E-2</v>
      </c>
      <c r="T2467" s="17">
        <f>Table1[[#This Row],[logistics cost]]/Table1[[#This Row],[Net Sales]]</f>
        <v>4.5099537312795597E-2</v>
      </c>
      <c r="U2467" s="1">
        <f>Table1[[#This Row],[PROFIT]]/Table1[[#This Row],[Volume]]</f>
        <v>138.09962917181713</v>
      </c>
      <c r="V2467" s="1">
        <f>ABS(Table1[[#This Row],[Discounts]])</f>
        <v>2911.53</v>
      </c>
    </row>
    <row r="2468" spans="1:22" ht="21.75" customHeight="1" x14ac:dyDescent="0.3">
      <c r="A2468" s="1">
        <v>1110010</v>
      </c>
      <c r="B2468" s="1" t="s">
        <v>15</v>
      </c>
      <c r="C2468" s="1">
        <v>202512</v>
      </c>
      <c r="D2468" s="1" t="s">
        <v>16</v>
      </c>
      <c r="E2468" s="1" t="s">
        <v>17</v>
      </c>
      <c r="F2468" s="1" t="s">
        <v>18</v>
      </c>
      <c r="G2468" s="1" t="s">
        <v>36</v>
      </c>
      <c r="H2468" s="1" t="s">
        <v>37</v>
      </c>
      <c r="I2468" s="5">
        <v>95.9</v>
      </c>
      <c r="J2468" s="5">
        <v>40278</v>
      </c>
      <c r="K2468" s="5">
        <v>-3883.3</v>
      </c>
      <c r="L2468" s="5">
        <v>36394.699999999997</v>
      </c>
      <c r="M2468" s="5">
        <v>-24437.49</v>
      </c>
      <c r="N2468" s="5">
        <v>-1391.17</v>
      </c>
      <c r="O2468" s="5">
        <v>-597.74</v>
      </c>
      <c r="P2468" s="5">
        <f>Table1[[#This Row],[Net Sales]]+(Table1[[#This Row],[Cost of Goods Sold]]+Table1[[#This Row],[Distribution]]+Table1[[#This Row],[Warehousing]])</f>
        <v>9968.299999999992</v>
      </c>
      <c r="Q2468" s="12">
        <f>Table1[[#This Row],[PROFIT]]/Table1[[#This Row],[Net Sales]]</f>
        <v>0.27389427581488496</v>
      </c>
      <c r="R2468" s="14">
        <f>ABS(Table1[[#This Row],[Distribution]])+ABS(Table1[[#This Row],[Warehousing]])</f>
        <v>1988.91</v>
      </c>
      <c r="S2468" s="12">
        <f>ABS(Table1[[#This Row],[Discounts]]/Table1[[#This Row],[Gross Sales]])</f>
        <v>9.6412433586573323E-2</v>
      </c>
      <c r="T2468" s="17">
        <f>Table1[[#This Row],[logistics cost]]/Table1[[#This Row],[Net Sales]]</f>
        <v>5.4648341654141959E-2</v>
      </c>
      <c r="U2468" s="1">
        <f>Table1[[#This Row],[PROFIT]]/Table1[[#This Row],[Volume]]</f>
        <v>103.94473409801869</v>
      </c>
      <c r="V2468" s="1">
        <f>ABS(Table1[[#This Row],[Discounts]])</f>
        <v>3883.3</v>
      </c>
    </row>
    <row r="2469" spans="1:22" ht="21.75" customHeight="1" x14ac:dyDescent="0.3">
      <c r="A2469" s="1">
        <v>1110010</v>
      </c>
      <c r="B2469" s="1" t="s">
        <v>15</v>
      </c>
      <c r="C2469" s="1">
        <v>202505</v>
      </c>
      <c r="D2469" s="1" t="s">
        <v>16</v>
      </c>
      <c r="E2469" s="1" t="s">
        <v>17</v>
      </c>
      <c r="F2469" s="1" t="s">
        <v>18</v>
      </c>
      <c r="G2469" s="1" t="s">
        <v>42</v>
      </c>
      <c r="H2469" s="1" t="s">
        <v>20</v>
      </c>
      <c r="I2469" s="5">
        <v>81.2</v>
      </c>
      <c r="J2469" s="5">
        <v>34104</v>
      </c>
      <c r="K2469" s="5">
        <v>-2487.11</v>
      </c>
      <c r="L2469" s="5">
        <v>31616.89</v>
      </c>
      <c r="M2469" s="5">
        <v>-20016.080000000002</v>
      </c>
      <c r="N2469" s="5">
        <v>-1112.8699999999999</v>
      </c>
      <c r="O2469" s="5">
        <v>-529.98</v>
      </c>
      <c r="P2469" s="5">
        <f>Table1[[#This Row],[Net Sales]]+(Table1[[#This Row],[Cost of Goods Sold]]+Table1[[#This Row],[Distribution]]+Table1[[#This Row],[Warehousing]])</f>
        <v>9957.9599999999991</v>
      </c>
      <c r="Q2469" s="12">
        <f>Table1[[#This Row],[PROFIT]]/Table1[[#This Row],[Net Sales]]</f>
        <v>0.31495697394652034</v>
      </c>
      <c r="R2469" s="14">
        <f>ABS(Table1[[#This Row],[Distribution]])+ABS(Table1[[#This Row],[Warehousing]])</f>
        <v>1642.85</v>
      </c>
      <c r="S2469" s="12">
        <f>ABS(Table1[[#This Row],[Discounts]]/Table1[[#This Row],[Gross Sales]])</f>
        <v>7.2927222613183212E-2</v>
      </c>
      <c r="T2469" s="17">
        <f>Table1[[#This Row],[logistics cost]]/Table1[[#This Row],[Net Sales]]</f>
        <v>5.1961151144214374E-2</v>
      </c>
      <c r="U2469" s="1">
        <f>Table1[[#This Row],[PROFIT]]/Table1[[#This Row],[Volume]]</f>
        <v>122.63497536945812</v>
      </c>
      <c r="V2469" s="1">
        <f>ABS(Table1[[#This Row],[Discounts]])</f>
        <v>2487.11</v>
      </c>
    </row>
    <row r="2470" spans="1:22" ht="21.75" customHeight="1" x14ac:dyDescent="0.3">
      <c r="A2470" s="1">
        <v>1110010</v>
      </c>
      <c r="B2470" s="1" t="s">
        <v>15</v>
      </c>
      <c r="C2470" s="1">
        <v>202407</v>
      </c>
      <c r="D2470" s="1" t="s">
        <v>16</v>
      </c>
      <c r="E2470" s="1" t="s">
        <v>17</v>
      </c>
      <c r="F2470" s="1" t="s">
        <v>18</v>
      </c>
      <c r="G2470" s="1" t="s">
        <v>35</v>
      </c>
      <c r="H2470" s="1" t="s">
        <v>31</v>
      </c>
      <c r="I2470" s="5">
        <v>73</v>
      </c>
      <c r="J2470" s="5">
        <v>30660</v>
      </c>
      <c r="K2470" s="5">
        <v>-738.51</v>
      </c>
      <c r="L2470" s="5">
        <v>29921.49</v>
      </c>
      <c r="M2470" s="5">
        <v>-19771.650000000001</v>
      </c>
      <c r="N2470" s="5">
        <v>-699.66</v>
      </c>
      <c r="O2470" s="5">
        <v>-453.32</v>
      </c>
      <c r="P2470" s="5">
        <f>Table1[[#This Row],[Net Sales]]+(Table1[[#This Row],[Cost of Goods Sold]]+Table1[[#This Row],[Distribution]]+Table1[[#This Row],[Warehousing]])</f>
        <v>8996.86</v>
      </c>
      <c r="Q2470" s="12">
        <f>Table1[[#This Row],[PROFIT]]/Table1[[#This Row],[Net Sales]]</f>
        <v>0.30068221869967038</v>
      </c>
      <c r="R2470" s="14">
        <f>ABS(Table1[[#This Row],[Distribution]])+ABS(Table1[[#This Row],[Warehousing]])</f>
        <v>1152.98</v>
      </c>
      <c r="S2470" s="12">
        <f>ABS(Table1[[#This Row],[Discounts]]/Table1[[#This Row],[Gross Sales]])</f>
        <v>2.4087084148727983E-2</v>
      </c>
      <c r="T2470" s="17">
        <f>Table1[[#This Row],[logistics cost]]/Table1[[#This Row],[Net Sales]]</f>
        <v>3.8533508859351591E-2</v>
      </c>
      <c r="U2470" s="1">
        <f>Table1[[#This Row],[PROFIT]]/Table1[[#This Row],[Volume]]</f>
        <v>123.24465753424658</v>
      </c>
      <c r="V2470" s="1">
        <f>ABS(Table1[[#This Row],[Discounts]])</f>
        <v>738.51</v>
      </c>
    </row>
    <row r="2471" spans="1:22" ht="21.75" customHeight="1" x14ac:dyDescent="0.3">
      <c r="A2471" s="1">
        <v>1130010</v>
      </c>
      <c r="B2471" s="1" t="s">
        <v>26</v>
      </c>
      <c r="C2471" s="1">
        <v>202401</v>
      </c>
      <c r="D2471" s="1" t="s">
        <v>27</v>
      </c>
      <c r="E2471" s="1" t="s">
        <v>28</v>
      </c>
      <c r="F2471" s="1" t="s">
        <v>29</v>
      </c>
      <c r="G2471" s="1" t="s">
        <v>35</v>
      </c>
      <c r="H2471" s="1" t="s">
        <v>31</v>
      </c>
      <c r="I2471" s="5">
        <v>91.6</v>
      </c>
      <c r="J2471" s="5">
        <v>32976</v>
      </c>
      <c r="K2471" s="5">
        <v>-867.21</v>
      </c>
      <c r="L2471" s="5">
        <v>32108.79</v>
      </c>
      <c r="M2471" s="5">
        <v>-21822.91</v>
      </c>
      <c r="N2471" s="5">
        <v>-849.38</v>
      </c>
      <c r="O2471" s="5">
        <v>-328.12</v>
      </c>
      <c r="P2471" s="5">
        <f>Table1[[#This Row],[Net Sales]]+(Table1[[#This Row],[Cost of Goods Sold]]+Table1[[#This Row],[Distribution]]+Table1[[#This Row],[Warehousing]])</f>
        <v>9108.380000000001</v>
      </c>
      <c r="Q2471" s="12">
        <f>Table1[[#This Row],[PROFIT]]/Table1[[#This Row],[Net Sales]]</f>
        <v>0.28367247722508387</v>
      </c>
      <c r="R2471" s="14">
        <f>ABS(Table1[[#This Row],[Distribution]])+ABS(Table1[[#This Row],[Warehousing]])</f>
        <v>1177.5</v>
      </c>
      <c r="S2471" s="12">
        <f>ABS(Table1[[#This Row],[Discounts]]/Table1[[#This Row],[Gross Sales]])</f>
        <v>2.6298216885007279E-2</v>
      </c>
      <c r="T2471" s="17">
        <f>Table1[[#This Row],[logistics cost]]/Table1[[#This Row],[Net Sales]]</f>
        <v>3.6672200976741884E-2</v>
      </c>
      <c r="U2471" s="1">
        <f>Table1[[#This Row],[PROFIT]]/Table1[[#This Row],[Volume]]</f>
        <v>99.43646288209608</v>
      </c>
      <c r="V2471" s="1">
        <f>ABS(Table1[[#This Row],[Discounts]])</f>
        <v>867.21</v>
      </c>
    </row>
    <row r="2472" spans="1:22" ht="21.75" customHeight="1" x14ac:dyDescent="0.3">
      <c r="A2472" s="1">
        <v>1120010</v>
      </c>
      <c r="B2472" s="1" t="s">
        <v>32</v>
      </c>
      <c r="C2472" s="1">
        <v>202404</v>
      </c>
      <c r="D2472" s="1" t="s">
        <v>22</v>
      </c>
      <c r="E2472" s="1" t="s">
        <v>17</v>
      </c>
      <c r="F2472" s="1" t="s">
        <v>18</v>
      </c>
      <c r="G2472" s="1" t="s">
        <v>36</v>
      </c>
      <c r="H2472" s="1" t="s">
        <v>37</v>
      </c>
      <c r="I2472" s="5">
        <v>223.6</v>
      </c>
      <c r="J2472" s="5">
        <v>107328</v>
      </c>
      <c r="K2472" s="5">
        <v>-8838.17</v>
      </c>
      <c r="L2472" s="5">
        <v>98489.83</v>
      </c>
      <c r="M2472" s="5">
        <v>-64892.46</v>
      </c>
      <c r="N2472" s="5">
        <v>-3074.92</v>
      </c>
      <c r="O2472" s="5">
        <v>-1738.34</v>
      </c>
      <c r="P2472" s="5">
        <f>Table1[[#This Row],[Net Sales]]+(Table1[[#This Row],[Cost of Goods Sold]]+Table1[[#This Row],[Distribution]]+Table1[[#This Row],[Warehousing]])</f>
        <v>28784.11</v>
      </c>
      <c r="Q2472" s="12">
        <f>Table1[[#This Row],[PROFIT]]/Table1[[#This Row],[Net Sales]]</f>
        <v>0.2922546419259735</v>
      </c>
      <c r="R2472" s="14">
        <f>ABS(Table1[[#This Row],[Distribution]])+ABS(Table1[[#This Row],[Warehousing]])</f>
        <v>4813.26</v>
      </c>
      <c r="S2472" s="12">
        <f>ABS(Table1[[#This Row],[Discounts]]/Table1[[#This Row],[Gross Sales]])</f>
        <v>8.2347290548598684E-2</v>
      </c>
      <c r="T2472" s="17">
        <f>Table1[[#This Row],[logistics cost]]/Table1[[#This Row],[Net Sales]]</f>
        <v>4.8870629586831457E-2</v>
      </c>
      <c r="U2472" s="1">
        <f>Table1[[#This Row],[PROFIT]]/Table1[[#This Row],[Volume]]</f>
        <v>128.73036672629698</v>
      </c>
      <c r="V2472" s="1">
        <f>ABS(Table1[[#This Row],[Discounts]])</f>
        <v>8838.17</v>
      </c>
    </row>
    <row r="2473" spans="1:22" ht="21.75" customHeight="1" x14ac:dyDescent="0.3">
      <c r="A2473" s="1">
        <v>1110010</v>
      </c>
      <c r="B2473" s="1" t="s">
        <v>15</v>
      </c>
      <c r="C2473" s="1">
        <v>202512</v>
      </c>
      <c r="D2473" s="1" t="s">
        <v>16</v>
      </c>
      <c r="E2473" s="1" t="s">
        <v>17</v>
      </c>
      <c r="F2473" s="1" t="s">
        <v>18</v>
      </c>
      <c r="G2473" s="1" t="s">
        <v>43</v>
      </c>
      <c r="H2473" s="1" t="s">
        <v>31</v>
      </c>
      <c r="I2473" s="5">
        <v>58.7</v>
      </c>
      <c r="J2473" s="5">
        <v>24654</v>
      </c>
      <c r="K2473" s="5">
        <v>-693.83</v>
      </c>
      <c r="L2473" s="5">
        <v>23960.17</v>
      </c>
      <c r="M2473" s="5">
        <v>-15151.36</v>
      </c>
      <c r="N2473" s="5">
        <v>-881.22</v>
      </c>
      <c r="O2473" s="5">
        <v>-422.31</v>
      </c>
      <c r="P2473" s="5">
        <f>Table1[[#This Row],[Net Sales]]+(Table1[[#This Row],[Cost of Goods Sold]]+Table1[[#This Row],[Distribution]]+Table1[[#This Row],[Warehousing]])</f>
        <v>7505.2799999999988</v>
      </c>
      <c r="Q2473" s="12">
        <f>Table1[[#This Row],[PROFIT]]/Table1[[#This Row],[Net Sales]]</f>
        <v>0.31323984763046336</v>
      </c>
      <c r="R2473" s="14">
        <f>ABS(Table1[[#This Row],[Distribution]])+ABS(Table1[[#This Row],[Warehousing]])</f>
        <v>1303.53</v>
      </c>
      <c r="S2473" s="12">
        <f>ABS(Table1[[#This Row],[Discounts]]/Table1[[#This Row],[Gross Sales]])</f>
        <v>2.8142694897379736E-2</v>
      </c>
      <c r="T2473" s="17">
        <f>Table1[[#This Row],[logistics cost]]/Table1[[#This Row],[Net Sales]]</f>
        <v>5.440403803478857E-2</v>
      </c>
      <c r="U2473" s="1">
        <f>Table1[[#This Row],[PROFIT]]/Table1[[#This Row],[Volume]]</f>
        <v>127.85826235093694</v>
      </c>
      <c r="V2473" s="1">
        <f>ABS(Table1[[#This Row],[Discounts]])</f>
        <v>693.83</v>
      </c>
    </row>
    <row r="2474" spans="1:22" ht="21.75" customHeight="1" x14ac:dyDescent="0.3">
      <c r="A2474" s="1">
        <v>1120020</v>
      </c>
      <c r="B2474" s="1" t="s">
        <v>21</v>
      </c>
      <c r="C2474" s="1">
        <v>202504</v>
      </c>
      <c r="D2474" s="1" t="s">
        <v>22</v>
      </c>
      <c r="E2474" s="1" t="s">
        <v>23</v>
      </c>
      <c r="F2474" s="1" t="s">
        <v>24</v>
      </c>
      <c r="G2474" s="1" t="s">
        <v>36</v>
      </c>
      <c r="H2474" s="1" t="s">
        <v>37</v>
      </c>
      <c r="I2474" s="5">
        <v>97.9</v>
      </c>
      <c r="J2474" s="5">
        <v>37202</v>
      </c>
      <c r="K2474" s="5">
        <v>-4180.8900000000003</v>
      </c>
      <c r="L2474" s="5">
        <v>33021.11</v>
      </c>
      <c r="M2474" s="5">
        <v>-21624.91</v>
      </c>
      <c r="N2474" s="5">
        <v>-1166.79</v>
      </c>
      <c r="O2474" s="5">
        <v>-498.28</v>
      </c>
      <c r="P2474" s="5">
        <f>Table1[[#This Row],[Net Sales]]+(Table1[[#This Row],[Cost of Goods Sold]]+Table1[[#This Row],[Distribution]]+Table1[[#This Row],[Warehousing]])</f>
        <v>9731.130000000001</v>
      </c>
      <c r="Q2474" s="12">
        <f>Table1[[#This Row],[PROFIT]]/Table1[[#This Row],[Net Sales]]</f>
        <v>0.29469421227814574</v>
      </c>
      <c r="R2474" s="14">
        <f>ABS(Table1[[#This Row],[Distribution]])+ABS(Table1[[#This Row],[Warehousing]])</f>
        <v>1665.07</v>
      </c>
      <c r="S2474" s="12">
        <f>ABS(Table1[[#This Row],[Discounts]]/Table1[[#This Row],[Gross Sales]])</f>
        <v>0.11238347400677384</v>
      </c>
      <c r="T2474" s="17">
        <f>Table1[[#This Row],[logistics cost]]/Table1[[#This Row],[Net Sales]]</f>
        <v>5.042441032418353E-2</v>
      </c>
      <c r="U2474" s="1">
        <f>Table1[[#This Row],[PROFIT]]/Table1[[#This Row],[Volume]]</f>
        <v>99.398672114402459</v>
      </c>
      <c r="V2474" s="1">
        <f>ABS(Table1[[#This Row],[Discounts]])</f>
        <v>4180.8900000000003</v>
      </c>
    </row>
    <row r="2475" spans="1:22" ht="21.75" customHeight="1" x14ac:dyDescent="0.3">
      <c r="A2475" s="1">
        <v>1130010</v>
      </c>
      <c r="B2475" s="1" t="s">
        <v>26</v>
      </c>
      <c r="C2475" s="1">
        <v>202504</v>
      </c>
      <c r="D2475" s="1" t="s">
        <v>27</v>
      </c>
      <c r="E2475" s="1" t="s">
        <v>28</v>
      </c>
      <c r="F2475" s="1" t="s">
        <v>29</v>
      </c>
      <c r="G2475" s="1" t="s">
        <v>38</v>
      </c>
      <c r="H2475" s="1" t="s">
        <v>20</v>
      </c>
      <c r="I2475" s="5">
        <v>23.2</v>
      </c>
      <c r="J2475" s="5">
        <v>8352</v>
      </c>
      <c r="K2475" s="5">
        <v>-539.69000000000005</v>
      </c>
      <c r="L2475" s="5">
        <v>7812.31</v>
      </c>
      <c r="M2475" s="5">
        <v>-5172.8900000000003</v>
      </c>
      <c r="N2475" s="5">
        <v>-307.14</v>
      </c>
      <c r="O2475" s="5">
        <v>-138.24</v>
      </c>
      <c r="P2475" s="5">
        <f>Table1[[#This Row],[Net Sales]]+(Table1[[#This Row],[Cost of Goods Sold]]+Table1[[#This Row],[Distribution]]+Table1[[#This Row],[Warehousing]])</f>
        <v>2194.04</v>
      </c>
      <c r="Q2475" s="12">
        <f>Table1[[#This Row],[PROFIT]]/Table1[[#This Row],[Net Sales]]</f>
        <v>0.28084395012486701</v>
      </c>
      <c r="R2475" s="14">
        <f>ABS(Table1[[#This Row],[Distribution]])+ABS(Table1[[#This Row],[Warehousing]])</f>
        <v>445.38</v>
      </c>
      <c r="S2475" s="12">
        <f>ABS(Table1[[#This Row],[Discounts]]/Table1[[#This Row],[Gross Sales]])</f>
        <v>6.4618055555555567E-2</v>
      </c>
      <c r="T2475" s="17">
        <f>Table1[[#This Row],[logistics cost]]/Table1[[#This Row],[Net Sales]]</f>
        <v>5.7010026483844081E-2</v>
      </c>
      <c r="U2475" s="1">
        <f>Table1[[#This Row],[PROFIT]]/Table1[[#This Row],[Volume]]</f>
        <v>94.570689655172416</v>
      </c>
      <c r="V2475" s="1">
        <f>ABS(Table1[[#This Row],[Discounts]])</f>
        <v>539.69000000000005</v>
      </c>
    </row>
    <row r="2476" spans="1:22" ht="21.75" customHeight="1" x14ac:dyDescent="0.3">
      <c r="A2476" s="1">
        <v>1110020</v>
      </c>
      <c r="B2476" s="1" t="s">
        <v>41</v>
      </c>
      <c r="C2476" s="1">
        <v>202503</v>
      </c>
      <c r="D2476" s="1" t="s">
        <v>16</v>
      </c>
      <c r="E2476" s="1" t="s">
        <v>28</v>
      </c>
      <c r="F2476" s="1" t="s">
        <v>29</v>
      </c>
      <c r="G2476" s="1" t="s">
        <v>30</v>
      </c>
      <c r="H2476" s="1" t="s">
        <v>31</v>
      </c>
      <c r="I2476" s="5">
        <v>91.1</v>
      </c>
      <c r="J2476" s="5">
        <v>40995</v>
      </c>
      <c r="K2476" s="5">
        <v>-1575.89</v>
      </c>
      <c r="L2476" s="5">
        <v>39419.11</v>
      </c>
      <c r="M2476" s="5">
        <v>-25702.58</v>
      </c>
      <c r="N2476" s="5">
        <v>-1436.72</v>
      </c>
      <c r="O2476" s="5">
        <v>-515.59</v>
      </c>
      <c r="P2476" s="5">
        <f>Table1[[#This Row],[Net Sales]]+(Table1[[#This Row],[Cost of Goods Sold]]+Table1[[#This Row],[Distribution]]+Table1[[#This Row],[Warehousing]])</f>
        <v>11764.219999999998</v>
      </c>
      <c r="Q2476" s="12">
        <f>Table1[[#This Row],[PROFIT]]/Table1[[#This Row],[Net Sales]]</f>
        <v>0.29843951322087175</v>
      </c>
      <c r="R2476" s="14">
        <f>ABS(Table1[[#This Row],[Distribution]])+ABS(Table1[[#This Row],[Warehousing]])</f>
        <v>1952.31</v>
      </c>
      <c r="S2476" s="12">
        <f>ABS(Table1[[#This Row],[Discounts]]/Table1[[#This Row],[Gross Sales]])</f>
        <v>3.844102939382852E-2</v>
      </c>
      <c r="T2476" s="17">
        <f>Table1[[#This Row],[logistics cost]]/Table1[[#This Row],[Net Sales]]</f>
        <v>4.9526993379606997E-2</v>
      </c>
      <c r="U2476" s="1">
        <f>Table1[[#This Row],[PROFIT]]/Table1[[#This Row],[Volume]]</f>
        <v>129.13523600439075</v>
      </c>
      <c r="V2476" s="1">
        <f>ABS(Table1[[#This Row],[Discounts]])</f>
        <v>1575.89</v>
      </c>
    </row>
    <row r="2477" spans="1:22" ht="21.75" customHeight="1" x14ac:dyDescent="0.3">
      <c r="A2477" s="1">
        <v>1120010</v>
      </c>
      <c r="B2477" s="1" t="s">
        <v>32</v>
      </c>
      <c r="C2477" s="1">
        <v>202507</v>
      </c>
      <c r="D2477" s="1" t="s">
        <v>22</v>
      </c>
      <c r="E2477" s="1" t="s">
        <v>17</v>
      </c>
      <c r="F2477" s="1" t="s">
        <v>18</v>
      </c>
      <c r="G2477" s="1" t="s">
        <v>39</v>
      </c>
      <c r="H2477" s="1" t="s">
        <v>37</v>
      </c>
      <c r="I2477" s="5">
        <v>123</v>
      </c>
      <c r="J2477" s="5">
        <v>59040</v>
      </c>
      <c r="K2477" s="5">
        <v>-4794.54</v>
      </c>
      <c r="L2477" s="5">
        <v>54245.46</v>
      </c>
      <c r="M2477" s="5">
        <v>-35968.959999999999</v>
      </c>
      <c r="N2477" s="5">
        <v>-1726.48</v>
      </c>
      <c r="O2477" s="5">
        <v>-915.1</v>
      </c>
      <c r="P2477" s="5">
        <f>Table1[[#This Row],[Net Sales]]+(Table1[[#This Row],[Cost of Goods Sold]]+Table1[[#This Row],[Distribution]]+Table1[[#This Row],[Warehousing]])</f>
        <v>15634.919999999998</v>
      </c>
      <c r="Q2477" s="12">
        <f>Table1[[#This Row],[PROFIT]]/Table1[[#This Row],[Net Sales]]</f>
        <v>0.28822541093761578</v>
      </c>
      <c r="R2477" s="14">
        <f>ABS(Table1[[#This Row],[Distribution]])+ABS(Table1[[#This Row],[Warehousing]])</f>
        <v>2641.58</v>
      </c>
      <c r="S2477" s="12">
        <f>ABS(Table1[[#This Row],[Discounts]]/Table1[[#This Row],[Gross Sales]])</f>
        <v>8.1208333333333327E-2</v>
      </c>
      <c r="T2477" s="17">
        <f>Table1[[#This Row],[logistics cost]]/Table1[[#This Row],[Net Sales]]</f>
        <v>4.8696794164894169E-2</v>
      </c>
      <c r="U2477" s="1">
        <f>Table1[[#This Row],[PROFIT]]/Table1[[#This Row],[Volume]]</f>
        <v>127.1131707317073</v>
      </c>
      <c r="V2477" s="1">
        <f>ABS(Table1[[#This Row],[Discounts]])</f>
        <v>4794.54</v>
      </c>
    </row>
    <row r="2478" spans="1:22" ht="21.75" customHeight="1" x14ac:dyDescent="0.3">
      <c r="A2478" s="1">
        <v>1110020</v>
      </c>
      <c r="B2478" s="1" t="s">
        <v>41</v>
      </c>
      <c r="C2478" s="1">
        <v>202411</v>
      </c>
      <c r="D2478" s="1" t="s">
        <v>16</v>
      </c>
      <c r="E2478" s="1" t="s">
        <v>28</v>
      </c>
      <c r="F2478" s="1" t="s">
        <v>29</v>
      </c>
      <c r="G2478" s="1" t="s">
        <v>38</v>
      </c>
      <c r="H2478" s="1" t="s">
        <v>20</v>
      </c>
      <c r="I2478" s="5">
        <v>43.3</v>
      </c>
      <c r="J2478" s="5">
        <v>19485</v>
      </c>
      <c r="K2478" s="5">
        <v>-1747.55</v>
      </c>
      <c r="L2478" s="5">
        <v>17737.45</v>
      </c>
      <c r="M2478" s="5">
        <v>-11637.37</v>
      </c>
      <c r="N2478" s="5">
        <v>-361.59</v>
      </c>
      <c r="O2478" s="5">
        <v>-227.44</v>
      </c>
      <c r="P2478" s="5">
        <f>Table1[[#This Row],[Net Sales]]+(Table1[[#This Row],[Cost of Goods Sold]]+Table1[[#This Row],[Distribution]]+Table1[[#This Row],[Warehousing]])</f>
        <v>5511.0499999999993</v>
      </c>
      <c r="Q2478" s="12">
        <f>Table1[[#This Row],[PROFIT]]/Table1[[#This Row],[Net Sales]]</f>
        <v>0.31070136913705176</v>
      </c>
      <c r="R2478" s="14">
        <f>ABS(Table1[[#This Row],[Distribution]])+ABS(Table1[[#This Row],[Warehousing]])</f>
        <v>589.03</v>
      </c>
      <c r="S2478" s="12">
        <f>ABS(Table1[[#This Row],[Discounts]]/Table1[[#This Row],[Gross Sales]])</f>
        <v>8.968693867077239E-2</v>
      </c>
      <c r="T2478" s="17">
        <f>Table1[[#This Row],[logistics cost]]/Table1[[#This Row],[Net Sales]]</f>
        <v>3.3208268381306215E-2</v>
      </c>
      <c r="U2478" s="1">
        <f>Table1[[#This Row],[PROFIT]]/Table1[[#This Row],[Volume]]</f>
        <v>127.27598152424942</v>
      </c>
      <c r="V2478" s="1">
        <f>ABS(Table1[[#This Row],[Discounts]])</f>
        <v>1747.55</v>
      </c>
    </row>
    <row r="2479" spans="1:22" ht="21.75" customHeight="1" x14ac:dyDescent="0.3">
      <c r="A2479" s="1">
        <v>1130010</v>
      </c>
      <c r="B2479" s="1" t="s">
        <v>26</v>
      </c>
      <c r="C2479" s="1">
        <v>202401</v>
      </c>
      <c r="D2479" s="1" t="s">
        <v>27</v>
      </c>
      <c r="E2479" s="1" t="s">
        <v>28</v>
      </c>
      <c r="F2479" s="1" t="s">
        <v>29</v>
      </c>
      <c r="G2479" s="1" t="s">
        <v>35</v>
      </c>
      <c r="H2479" s="1" t="s">
        <v>31</v>
      </c>
      <c r="I2479" s="5">
        <v>119.3</v>
      </c>
      <c r="J2479" s="5">
        <v>42948</v>
      </c>
      <c r="K2479" s="5">
        <v>-1373.32</v>
      </c>
      <c r="L2479" s="5">
        <v>41574.68</v>
      </c>
      <c r="M2479" s="5">
        <v>-25934.720000000001</v>
      </c>
      <c r="N2479" s="5">
        <v>-1114.18</v>
      </c>
      <c r="O2479" s="5">
        <v>-639.66999999999996</v>
      </c>
      <c r="P2479" s="5">
        <f>Table1[[#This Row],[Net Sales]]+(Table1[[#This Row],[Cost of Goods Sold]]+Table1[[#This Row],[Distribution]]+Table1[[#This Row],[Warehousing]])</f>
        <v>13886.11</v>
      </c>
      <c r="Q2479" s="12">
        <f>Table1[[#This Row],[PROFIT]]/Table1[[#This Row],[Net Sales]]</f>
        <v>0.33400401398158686</v>
      </c>
      <c r="R2479" s="14">
        <f>ABS(Table1[[#This Row],[Distribution]])+ABS(Table1[[#This Row],[Warehousing]])</f>
        <v>1753.85</v>
      </c>
      <c r="S2479" s="12">
        <f>ABS(Table1[[#This Row],[Discounts]]/Table1[[#This Row],[Gross Sales]])</f>
        <v>3.1976343485144824E-2</v>
      </c>
      <c r="T2479" s="17">
        <f>Table1[[#This Row],[logistics cost]]/Table1[[#This Row],[Net Sales]]</f>
        <v>4.2185532155629341E-2</v>
      </c>
      <c r="U2479" s="1">
        <f>Table1[[#This Row],[PROFIT]]/Table1[[#This Row],[Volume]]</f>
        <v>116.39656328583403</v>
      </c>
      <c r="V2479" s="1">
        <f>ABS(Table1[[#This Row],[Discounts]])</f>
        <v>1373.32</v>
      </c>
    </row>
    <row r="2480" spans="1:22" ht="21.75" customHeight="1" x14ac:dyDescent="0.3">
      <c r="A2480" s="1">
        <v>1110020</v>
      </c>
      <c r="B2480" s="1" t="s">
        <v>41</v>
      </c>
      <c r="C2480" s="1">
        <v>202409</v>
      </c>
      <c r="D2480" s="1" t="s">
        <v>16</v>
      </c>
      <c r="E2480" s="1" t="s">
        <v>28</v>
      </c>
      <c r="F2480" s="1" t="s">
        <v>29</v>
      </c>
      <c r="G2480" s="1" t="s">
        <v>19</v>
      </c>
      <c r="H2480" s="1" t="s">
        <v>20</v>
      </c>
      <c r="I2480" s="5">
        <v>119.6</v>
      </c>
      <c r="J2480" s="5">
        <v>53820</v>
      </c>
      <c r="K2480" s="5">
        <v>-4085.75</v>
      </c>
      <c r="L2480" s="5">
        <v>49734.25</v>
      </c>
      <c r="M2480" s="5">
        <v>-33695.72</v>
      </c>
      <c r="N2480" s="5">
        <v>-1264.8</v>
      </c>
      <c r="O2480" s="5">
        <v>-776.56</v>
      </c>
      <c r="P2480" s="5">
        <f>Table1[[#This Row],[Net Sales]]+(Table1[[#This Row],[Cost of Goods Sold]]+Table1[[#This Row],[Distribution]]+Table1[[#This Row],[Warehousing]])</f>
        <v>13997.169999999998</v>
      </c>
      <c r="Q2480" s="12">
        <f>Table1[[#This Row],[PROFIT]]/Table1[[#This Row],[Net Sales]]</f>
        <v>0.28143924961168609</v>
      </c>
      <c r="R2480" s="14">
        <f>ABS(Table1[[#This Row],[Distribution]])+ABS(Table1[[#This Row],[Warehousing]])</f>
        <v>2041.36</v>
      </c>
      <c r="S2480" s="12">
        <f>ABS(Table1[[#This Row],[Discounts]]/Table1[[#This Row],[Gross Sales]])</f>
        <v>7.5915087328130806E-2</v>
      </c>
      <c r="T2480" s="17">
        <f>Table1[[#This Row],[logistics cost]]/Table1[[#This Row],[Net Sales]]</f>
        <v>4.1045356067498755E-2</v>
      </c>
      <c r="U2480" s="1">
        <f>Table1[[#This Row],[PROFIT]]/Table1[[#This Row],[Volume]]</f>
        <v>117.0331939799331</v>
      </c>
      <c r="V2480" s="1">
        <f>ABS(Table1[[#This Row],[Discounts]])</f>
        <v>4085.75</v>
      </c>
    </row>
    <row r="2481" spans="1:22" ht="21.75" customHeight="1" x14ac:dyDescent="0.3">
      <c r="A2481" s="1">
        <v>1130010</v>
      </c>
      <c r="B2481" s="1" t="s">
        <v>26</v>
      </c>
      <c r="C2481" s="1">
        <v>202402</v>
      </c>
      <c r="D2481" s="1" t="s">
        <v>27</v>
      </c>
      <c r="E2481" s="1" t="s">
        <v>28</v>
      </c>
      <c r="F2481" s="1" t="s">
        <v>29</v>
      </c>
      <c r="G2481" s="1" t="s">
        <v>33</v>
      </c>
      <c r="H2481" s="1" t="s">
        <v>34</v>
      </c>
      <c r="I2481" s="5">
        <v>224.3</v>
      </c>
      <c r="J2481" s="5">
        <v>80748</v>
      </c>
      <c r="K2481" s="5">
        <v>-7548.67</v>
      </c>
      <c r="L2481" s="5">
        <v>73199.33</v>
      </c>
      <c r="M2481" s="5">
        <v>-48430.45</v>
      </c>
      <c r="N2481" s="5">
        <v>-2667.42</v>
      </c>
      <c r="O2481" s="5">
        <v>-787.15</v>
      </c>
      <c r="P2481" s="5">
        <f>Table1[[#This Row],[Net Sales]]+(Table1[[#This Row],[Cost of Goods Sold]]+Table1[[#This Row],[Distribution]]+Table1[[#This Row],[Warehousing]])</f>
        <v>21314.310000000005</v>
      </c>
      <c r="Q2481" s="12">
        <f>Table1[[#This Row],[PROFIT]]/Table1[[#This Row],[Net Sales]]</f>
        <v>0.29118176354892872</v>
      </c>
      <c r="R2481" s="14">
        <f>ABS(Table1[[#This Row],[Distribution]])+ABS(Table1[[#This Row],[Warehousing]])</f>
        <v>3454.57</v>
      </c>
      <c r="S2481" s="12">
        <f>ABS(Table1[[#This Row],[Discounts]]/Table1[[#This Row],[Gross Sales]])</f>
        <v>9.3484296824689159E-2</v>
      </c>
      <c r="T2481" s="17">
        <f>Table1[[#This Row],[logistics cost]]/Table1[[#This Row],[Net Sales]]</f>
        <v>4.71940112020151E-2</v>
      </c>
      <c r="U2481" s="1">
        <f>Table1[[#This Row],[PROFIT]]/Table1[[#This Row],[Volume]]</f>
        <v>95.025902808738309</v>
      </c>
      <c r="V2481" s="1">
        <f>ABS(Table1[[#This Row],[Discounts]])</f>
        <v>7548.67</v>
      </c>
    </row>
    <row r="2482" spans="1:22" ht="21.75" customHeight="1" x14ac:dyDescent="0.3">
      <c r="A2482" s="1">
        <v>1130010</v>
      </c>
      <c r="B2482" s="1" t="s">
        <v>26</v>
      </c>
      <c r="C2482" s="1">
        <v>202504</v>
      </c>
      <c r="D2482" s="1" t="s">
        <v>27</v>
      </c>
      <c r="E2482" s="1" t="s">
        <v>28</v>
      </c>
      <c r="F2482" s="1" t="s">
        <v>29</v>
      </c>
      <c r="G2482" s="1" t="s">
        <v>42</v>
      </c>
      <c r="H2482" s="1" t="s">
        <v>20</v>
      </c>
      <c r="I2482" s="5">
        <v>65.2</v>
      </c>
      <c r="J2482" s="5">
        <v>23472</v>
      </c>
      <c r="K2482" s="5">
        <v>-2061.37</v>
      </c>
      <c r="L2482" s="5">
        <v>21410.63</v>
      </c>
      <c r="M2482" s="5">
        <v>-13770.93</v>
      </c>
      <c r="N2482" s="5">
        <v>-589.61</v>
      </c>
      <c r="O2482" s="5">
        <v>-351.33</v>
      </c>
      <c r="P2482" s="5">
        <f>Table1[[#This Row],[Net Sales]]+(Table1[[#This Row],[Cost of Goods Sold]]+Table1[[#This Row],[Distribution]]+Table1[[#This Row],[Warehousing]])</f>
        <v>6698.76</v>
      </c>
      <c r="Q2482" s="12">
        <f>Table1[[#This Row],[PROFIT]]/Table1[[#This Row],[Net Sales]]</f>
        <v>0.31287075625518723</v>
      </c>
      <c r="R2482" s="14">
        <f>ABS(Table1[[#This Row],[Distribution]])+ABS(Table1[[#This Row],[Warehousing]])</f>
        <v>940.94</v>
      </c>
      <c r="S2482" s="12">
        <f>ABS(Table1[[#This Row],[Discounts]]/Table1[[#This Row],[Gross Sales]])</f>
        <v>8.7822511929107019E-2</v>
      </c>
      <c r="T2482" s="17">
        <f>Table1[[#This Row],[logistics cost]]/Table1[[#This Row],[Net Sales]]</f>
        <v>4.3947328966966411E-2</v>
      </c>
      <c r="U2482" s="1">
        <f>Table1[[#This Row],[PROFIT]]/Table1[[#This Row],[Volume]]</f>
        <v>102.74171779141105</v>
      </c>
      <c r="V2482" s="1">
        <f>ABS(Table1[[#This Row],[Discounts]])</f>
        <v>2061.37</v>
      </c>
    </row>
    <row r="2483" spans="1:22" ht="21.75" customHeight="1" x14ac:dyDescent="0.3">
      <c r="A2483" s="1">
        <v>1110020</v>
      </c>
      <c r="B2483" s="1" t="s">
        <v>41</v>
      </c>
      <c r="C2483" s="1">
        <v>202509</v>
      </c>
      <c r="D2483" s="1" t="s">
        <v>16</v>
      </c>
      <c r="E2483" s="1" t="s">
        <v>28</v>
      </c>
      <c r="F2483" s="1" t="s">
        <v>29</v>
      </c>
      <c r="G2483" s="1" t="s">
        <v>19</v>
      </c>
      <c r="H2483" s="1" t="s">
        <v>20</v>
      </c>
      <c r="I2483" s="5">
        <v>68</v>
      </c>
      <c r="J2483" s="5">
        <v>30600</v>
      </c>
      <c r="K2483" s="5">
        <v>-2628.87</v>
      </c>
      <c r="L2483" s="5">
        <v>27971.13</v>
      </c>
      <c r="M2483" s="5">
        <v>-18615.27</v>
      </c>
      <c r="N2483" s="5">
        <v>-1074.73</v>
      </c>
      <c r="O2483" s="5">
        <v>-308.51</v>
      </c>
      <c r="P2483" s="5">
        <f>Table1[[#This Row],[Net Sales]]+(Table1[[#This Row],[Cost of Goods Sold]]+Table1[[#This Row],[Distribution]]+Table1[[#This Row],[Warehousing]])</f>
        <v>7972.6200000000026</v>
      </c>
      <c r="Q2483" s="12">
        <f>Table1[[#This Row],[PROFIT]]/Table1[[#This Row],[Net Sales]]</f>
        <v>0.28503031518569333</v>
      </c>
      <c r="R2483" s="14">
        <f>ABS(Table1[[#This Row],[Distribution]])+ABS(Table1[[#This Row],[Warehousing]])</f>
        <v>1383.24</v>
      </c>
      <c r="S2483" s="12">
        <f>ABS(Table1[[#This Row],[Discounts]]/Table1[[#This Row],[Gross Sales]])</f>
        <v>8.591078431372548E-2</v>
      </c>
      <c r="T2483" s="17">
        <f>Table1[[#This Row],[logistics cost]]/Table1[[#This Row],[Net Sales]]</f>
        <v>4.9452417546234279E-2</v>
      </c>
      <c r="U2483" s="1">
        <f>Table1[[#This Row],[PROFIT]]/Table1[[#This Row],[Volume]]</f>
        <v>117.24441176470592</v>
      </c>
      <c r="V2483" s="1">
        <f>ABS(Table1[[#This Row],[Discounts]])</f>
        <v>2628.87</v>
      </c>
    </row>
    <row r="2484" spans="1:22" ht="21.75" customHeight="1" x14ac:dyDescent="0.3">
      <c r="A2484" s="1">
        <v>1120010</v>
      </c>
      <c r="B2484" s="1" t="s">
        <v>32</v>
      </c>
      <c r="C2484" s="1">
        <v>202411</v>
      </c>
      <c r="D2484" s="1" t="s">
        <v>22</v>
      </c>
      <c r="E2484" s="1" t="s">
        <v>17</v>
      </c>
      <c r="F2484" s="1" t="s">
        <v>18</v>
      </c>
      <c r="G2484" s="1" t="s">
        <v>36</v>
      </c>
      <c r="H2484" s="1" t="s">
        <v>37</v>
      </c>
      <c r="I2484" s="5">
        <v>50.4</v>
      </c>
      <c r="J2484" s="5">
        <v>24192</v>
      </c>
      <c r="K2484" s="5">
        <v>-2844.48</v>
      </c>
      <c r="L2484" s="5">
        <v>21347.52</v>
      </c>
      <c r="M2484" s="5">
        <v>-14227.75</v>
      </c>
      <c r="N2484" s="5">
        <v>-475.81</v>
      </c>
      <c r="O2484" s="5">
        <v>-225.09</v>
      </c>
      <c r="P2484" s="5">
        <f>Table1[[#This Row],[Net Sales]]+(Table1[[#This Row],[Cost of Goods Sold]]+Table1[[#This Row],[Distribution]]+Table1[[#This Row],[Warehousing]])</f>
        <v>6418.8700000000008</v>
      </c>
      <c r="Q2484" s="12">
        <f>Table1[[#This Row],[PROFIT]]/Table1[[#This Row],[Net Sales]]</f>
        <v>0.30068457600695542</v>
      </c>
      <c r="R2484" s="14">
        <f>ABS(Table1[[#This Row],[Distribution]])+ABS(Table1[[#This Row],[Warehousing]])</f>
        <v>700.9</v>
      </c>
      <c r="S2484" s="12">
        <f>ABS(Table1[[#This Row],[Discounts]]/Table1[[#This Row],[Gross Sales]])</f>
        <v>0.11757936507936508</v>
      </c>
      <c r="T2484" s="17">
        <f>Table1[[#This Row],[logistics cost]]/Table1[[#This Row],[Net Sales]]</f>
        <v>3.2832853652321206E-2</v>
      </c>
      <c r="U2484" s="1">
        <f>Table1[[#This Row],[PROFIT]]/Table1[[#This Row],[Volume]]</f>
        <v>127.35853174603177</v>
      </c>
      <c r="V2484" s="1">
        <f>ABS(Table1[[#This Row],[Discounts]])</f>
        <v>2844.48</v>
      </c>
    </row>
    <row r="2485" spans="1:22" ht="21.75" customHeight="1" x14ac:dyDescent="0.3">
      <c r="A2485" s="1">
        <v>1130010</v>
      </c>
      <c r="B2485" s="1" t="s">
        <v>26</v>
      </c>
      <c r="C2485" s="1">
        <v>202509</v>
      </c>
      <c r="D2485" s="1" t="s">
        <v>27</v>
      </c>
      <c r="E2485" s="1" t="s">
        <v>28</v>
      </c>
      <c r="F2485" s="1" t="s">
        <v>29</v>
      </c>
      <c r="G2485" s="1" t="s">
        <v>39</v>
      </c>
      <c r="H2485" s="1" t="s">
        <v>37</v>
      </c>
      <c r="I2485" s="5">
        <v>124.6</v>
      </c>
      <c r="J2485" s="5">
        <v>44856</v>
      </c>
      <c r="K2485" s="5">
        <v>-4389.1899999999996</v>
      </c>
      <c r="L2485" s="5">
        <v>40466.81</v>
      </c>
      <c r="M2485" s="5">
        <v>-25205.78</v>
      </c>
      <c r="N2485" s="5">
        <v>-834.5</v>
      </c>
      <c r="O2485" s="5">
        <v>-659.25</v>
      </c>
      <c r="P2485" s="5">
        <f>Table1[[#This Row],[Net Sales]]+(Table1[[#This Row],[Cost of Goods Sold]]+Table1[[#This Row],[Distribution]]+Table1[[#This Row],[Warehousing]])</f>
        <v>13767.279999999999</v>
      </c>
      <c r="Q2485" s="12">
        <f>Table1[[#This Row],[PROFIT]]/Table1[[#This Row],[Net Sales]]</f>
        <v>0.34021164504936269</v>
      </c>
      <c r="R2485" s="14">
        <f>ABS(Table1[[#This Row],[Distribution]])+ABS(Table1[[#This Row],[Warehousing]])</f>
        <v>1493.75</v>
      </c>
      <c r="S2485" s="12">
        <f>ABS(Table1[[#This Row],[Discounts]]/Table1[[#This Row],[Gross Sales]])</f>
        <v>9.7850677724273222E-2</v>
      </c>
      <c r="T2485" s="17">
        <f>Table1[[#This Row],[logistics cost]]/Table1[[#This Row],[Net Sales]]</f>
        <v>3.6912966453248972E-2</v>
      </c>
      <c r="U2485" s="1">
        <f>Table1[[#This Row],[PROFIT]]/Table1[[#This Row],[Volume]]</f>
        <v>110.49181380417335</v>
      </c>
      <c r="V2485" s="1">
        <f>ABS(Table1[[#This Row],[Discounts]])</f>
        <v>4389.1899999999996</v>
      </c>
    </row>
    <row r="2486" spans="1:22" ht="21.75" customHeight="1" x14ac:dyDescent="0.3">
      <c r="A2486" s="1">
        <v>1110010</v>
      </c>
      <c r="B2486" s="1" t="s">
        <v>15</v>
      </c>
      <c r="C2486" s="1">
        <v>202406</v>
      </c>
      <c r="D2486" s="1" t="s">
        <v>16</v>
      </c>
      <c r="E2486" s="1" t="s">
        <v>17</v>
      </c>
      <c r="F2486" s="1" t="s">
        <v>18</v>
      </c>
      <c r="G2486" s="1" t="s">
        <v>42</v>
      </c>
      <c r="H2486" s="1" t="s">
        <v>20</v>
      </c>
      <c r="I2486" s="5">
        <v>54.2</v>
      </c>
      <c r="J2486" s="5">
        <v>22764</v>
      </c>
      <c r="K2486" s="5">
        <v>-1726.89</v>
      </c>
      <c r="L2486" s="5">
        <v>21037.11</v>
      </c>
      <c r="M2486" s="5">
        <v>-13801.15</v>
      </c>
      <c r="N2486" s="5">
        <v>-595.19000000000005</v>
      </c>
      <c r="O2486" s="5">
        <v>-246.94</v>
      </c>
      <c r="P2486" s="5">
        <f>Table1[[#This Row],[Net Sales]]+(Table1[[#This Row],[Cost of Goods Sold]]+Table1[[#This Row],[Distribution]]+Table1[[#This Row],[Warehousing]])</f>
        <v>6393.83</v>
      </c>
      <c r="Q2486" s="12">
        <f>Table1[[#This Row],[PROFIT]]/Table1[[#This Row],[Net Sales]]</f>
        <v>0.30393100573225124</v>
      </c>
      <c r="R2486" s="14">
        <f>ABS(Table1[[#This Row],[Distribution]])+ABS(Table1[[#This Row],[Warehousing]])</f>
        <v>842.13000000000011</v>
      </c>
      <c r="S2486" s="12">
        <f>ABS(Table1[[#This Row],[Discounts]]/Table1[[#This Row],[Gross Sales]])</f>
        <v>7.5860569319978921E-2</v>
      </c>
      <c r="T2486" s="17">
        <f>Table1[[#This Row],[logistics cost]]/Table1[[#This Row],[Net Sales]]</f>
        <v>4.0030688625956705E-2</v>
      </c>
      <c r="U2486" s="1">
        <f>Table1[[#This Row],[PROFIT]]/Table1[[#This Row],[Volume]]</f>
        <v>117.96734317343173</v>
      </c>
      <c r="V2486" s="1">
        <f>ABS(Table1[[#This Row],[Discounts]])</f>
        <v>1726.89</v>
      </c>
    </row>
    <row r="2487" spans="1:22" ht="21.75" customHeight="1" x14ac:dyDescent="0.3">
      <c r="A2487" s="1">
        <v>1120010</v>
      </c>
      <c r="B2487" s="1" t="s">
        <v>32</v>
      </c>
      <c r="C2487" s="1">
        <v>202401</v>
      </c>
      <c r="D2487" s="1" t="s">
        <v>22</v>
      </c>
      <c r="E2487" s="1" t="s">
        <v>17</v>
      </c>
      <c r="F2487" s="1" t="s">
        <v>18</v>
      </c>
      <c r="G2487" s="1" t="s">
        <v>40</v>
      </c>
      <c r="H2487" s="1" t="s">
        <v>34</v>
      </c>
      <c r="I2487" s="5">
        <v>215.1</v>
      </c>
      <c r="J2487" s="5">
        <v>103248</v>
      </c>
      <c r="K2487" s="5">
        <v>-7286.96</v>
      </c>
      <c r="L2487" s="5">
        <v>95961.04</v>
      </c>
      <c r="M2487" s="5">
        <v>-60343.98</v>
      </c>
      <c r="N2487" s="5">
        <v>-2893.5</v>
      </c>
      <c r="O2487" s="5">
        <v>-1515.66</v>
      </c>
      <c r="P2487" s="5">
        <f>Table1[[#This Row],[Net Sales]]+(Table1[[#This Row],[Cost of Goods Sold]]+Table1[[#This Row],[Distribution]]+Table1[[#This Row],[Warehousing]])</f>
        <v>31207.899999999987</v>
      </c>
      <c r="Q2487" s="12">
        <f>Table1[[#This Row],[PROFIT]]/Table1[[#This Row],[Net Sales]]</f>
        <v>0.32521427445971812</v>
      </c>
      <c r="R2487" s="14">
        <f>ABS(Table1[[#This Row],[Distribution]])+ABS(Table1[[#This Row],[Warehousing]])</f>
        <v>4409.16</v>
      </c>
      <c r="S2487" s="12">
        <f>ABS(Table1[[#This Row],[Discounts]]/Table1[[#This Row],[Gross Sales]])</f>
        <v>7.057725089105843E-2</v>
      </c>
      <c r="T2487" s="17">
        <f>Table1[[#This Row],[logistics cost]]/Table1[[#This Row],[Net Sales]]</f>
        <v>4.5947396985276528E-2</v>
      </c>
      <c r="U2487" s="1">
        <f>Table1[[#This Row],[PROFIT]]/Table1[[#This Row],[Volume]]</f>
        <v>145.08554160855411</v>
      </c>
      <c r="V2487" s="1">
        <f>ABS(Table1[[#This Row],[Discounts]])</f>
        <v>7286.96</v>
      </c>
    </row>
    <row r="2488" spans="1:22" ht="21.75" customHeight="1" x14ac:dyDescent="0.3">
      <c r="A2488" s="1">
        <v>1120010</v>
      </c>
      <c r="B2488" s="1" t="s">
        <v>32</v>
      </c>
      <c r="C2488" s="1">
        <v>202509</v>
      </c>
      <c r="D2488" s="1" t="s">
        <v>22</v>
      </c>
      <c r="E2488" s="1" t="s">
        <v>17</v>
      </c>
      <c r="F2488" s="1" t="s">
        <v>18</v>
      </c>
      <c r="G2488" s="1" t="s">
        <v>39</v>
      </c>
      <c r="H2488" s="1" t="s">
        <v>37</v>
      </c>
      <c r="I2488" s="5">
        <v>118.9</v>
      </c>
      <c r="J2488" s="5">
        <v>57072</v>
      </c>
      <c r="K2488" s="5">
        <v>-4737.57</v>
      </c>
      <c r="L2488" s="5">
        <v>52334.43</v>
      </c>
      <c r="M2488" s="5">
        <v>-34142.47</v>
      </c>
      <c r="N2488" s="5">
        <v>-1489.42</v>
      </c>
      <c r="O2488" s="5">
        <v>-833.34</v>
      </c>
      <c r="P2488" s="5">
        <f>Table1[[#This Row],[Net Sales]]+(Table1[[#This Row],[Cost of Goods Sold]]+Table1[[#This Row],[Distribution]]+Table1[[#This Row],[Warehousing]])</f>
        <v>15869.200000000004</v>
      </c>
      <c r="Q2488" s="12">
        <f>Table1[[#This Row],[PROFIT]]/Table1[[#This Row],[Net Sales]]</f>
        <v>0.30322676677667082</v>
      </c>
      <c r="R2488" s="14">
        <f>ABS(Table1[[#This Row],[Distribution]])+ABS(Table1[[#This Row],[Warehousing]])</f>
        <v>2322.7600000000002</v>
      </c>
      <c r="S2488" s="12">
        <f>ABS(Table1[[#This Row],[Discounts]]/Table1[[#This Row],[Gross Sales]])</f>
        <v>8.3010407905803191E-2</v>
      </c>
      <c r="T2488" s="17">
        <f>Table1[[#This Row],[logistics cost]]/Table1[[#This Row],[Net Sales]]</f>
        <v>4.4383018980048129E-2</v>
      </c>
      <c r="U2488" s="1">
        <f>Table1[[#This Row],[PROFIT]]/Table1[[#This Row],[Volume]]</f>
        <v>133.46677880571912</v>
      </c>
      <c r="V2488" s="1">
        <f>ABS(Table1[[#This Row],[Discounts]])</f>
        <v>4737.57</v>
      </c>
    </row>
    <row r="2489" spans="1:22" ht="21.75" customHeight="1" x14ac:dyDescent="0.3">
      <c r="A2489" s="1">
        <v>1110010</v>
      </c>
      <c r="B2489" s="1" t="s">
        <v>15</v>
      </c>
      <c r="C2489" s="1">
        <v>202406</v>
      </c>
      <c r="D2489" s="1" t="s">
        <v>16</v>
      </c>
      <c r="E2489" s="1" t="s">
        <v>17</v>
      </c>
      <c r="F2489" s="1" t="s">
        <v>18</v>
      </c>
      <c r="G2489" s="1" t="s">
        <v>30</v>
      </c>
      <c r="H2489" s="1" t="s">
        <v>31</v>
      </c>
      <c r="I2489" s="5">
        <v>98</v>
      </c>
      <c r="J2489" s="5">
        <v>41160</v>
      </c>
      <c r="K2489" s="5">
        <v>-1157.54</v>
      </c>
      <c r="L2489" s="5">
        <v>40002.46</v>
      </c>
      <c r="M2489" s="5">
        <v>-25119.38</v>
      </c>
      <c r="N2489" s="5">
        <v>-1246.05</v>
      </c>
      <c r="O2489" s="5">
        <v>-612.19000000000005</v>
      </c>
      <c r="P2489" s="5">
        <f>Table1[[#This Row],[Net Sales]]+(Table1[[#This Row],[Cost of Goods Sold]]+Table1[[#This Row],[Distribution]]+Table1[[#This Row],[Warehousing]])</f>
        <v>13024.84</v>
      </c>
      <c r="Q2489" s="12">
        <f>Table1[[#This Row],[PROFIT]]/Table1[[#This Row],[Net Sales]]</f>
        <v>0.32560097554000428</v>
      </c>
      <c r="R2489" s="14">
        <f>ABS(Table1[[#This Row],[Distribution]])+ABS(Table1[[#This Row],[Warehousing]])</f>
        <v>1858.24</v>
      </c>
      <c r="S2489" s="12">
        <f>ABS(Table1[[#This Row],[Discounts]]/Table1[[#This Row],[Gross Sales]])</f>
        <v>2.8122934888241011E-2</v>
      </c>
      <c r="T2489" s="17">
        <f>Table1[[#This Row],[logistics cost]]/Table1[[#This Row],[Net Sales]]</f>
        <v>4.6453143131697405E-2</v>
      </c>
      <c r="U2489" s="1">
        <f>Table1[[#This Row],[PROFIT]]/Table1[[#This Row],[Volume]]</f>
        <v>132.90653061224489</v>
      </c>
      <c r="V2489" s="1">
        <f>ABS(Table1[[#This Row],[Discounts]])</f>
        <v>1157.54</v>
      </c>
    </row>
    <row r="2490" spans="1:22" ht="21.75" customHeight="1" x14ac:dyDescent="0.3">
      <c r="A2490" s="1">
        <v>1110010</v>
      </c>
      <c r="B2490" s="1" t="s">
        <v>15</v>
      </c>
      <c r="C2490" s="1">
        <v>202503</v>
      </c>
      <c r="D2490" s="1" t="s">
        <v>16</v>
      </c>
      <c r="E2490" s="1" t="s">
        <v>17</v>
      </c>
      <c r="F2490" s="1" t="s">
        <v>18</v>
      </c>
      <c r="G2490" s="1" t="s">
        <v>36</v>
      </c>
      <c r="H2490" s="1" t="s">
        <v>37</v>
      </c>
      <c r="I2490" s="5">
        <v>64.2</v>
      </c>
      <c r="J2490" s="5">
        <v>26964</v>
      </c>
      <c r="K2490" s="5">
        <v>-2974.03</v>
      </c>
      <c r="L2490" s="5">
        <v>23989.97</v>
      </c>
      <c r="M2490" s="5">
        <v>-15126.01</v>
      </c>
      <c r="N2490" s="5">
        <v>-922.57</v>
      </c>
      <c r="O2490" s="5">
        <v>-286.58999999999997</v>
      </c>
      <c r="P2490" s="5">
        <f>Table1[[#This Row],[Net Sales]]+(Table1[[#This Row],[Cost of Goods Sold]]+Table1[[#This Row],[Distribution]]+Table1[[#This Row],[Warehousing]])</f>
        <v>7654.8000000000011</v>
      </c>
      <c r="Q2490" s="12">
        <f>Table1[[#This Row],[PROFIT]]/Table1[[#This Row],[Net Sales]]</f>
        <v>0.31908335025012541</v>
      </c>
      <c r="R2490" s="14">
        <f>ABS(Table1[[#This Row],[Distribution]])+ABS(Table1[[#This Row],[Warehousing]])</f>
        <v>1209.1600000000001</v>
      </c>
      <c r="S2490" s="12">
        <f>ABS(Table1[[#This Row],[Discounts]]/Table1[[#This Row],[Gross Sales]])</f>
        <v>0.11029632102062009</v>
      </c>
      <c r="T2490" s="17">
        <f>Table1[[#This Row],[logistics cost]]/Table1[[#This Row],[Net Sales]]</f>
        <v>5.040273080791681E-2</v>
      </c>
      <c r="U2490" s="1">
        <f>Table1[[#This Row],[PROFIT]]/Table1[[#This Row],[Volume]]</f>
        <v>119.2336448598131</v>
      </c>
      <c r="V2490" s="1">
        <f>ABS(Table1[[#This Row],[Discounts]])</f>
        <v>2974.03</v>
      </c>
    </row>
    <row r="2491" spans="1:22" ht="21.75" customHeight="1" x14ac:dyDescent="0.3">
      <c r="A2491" s="1">
        <v>1120010</v>
      </c>
      <c r="B2491" s="1" t="s">
        <v>32</v>
      </c>
      <c r="C2491" s="1">
        <v>202407</v>
      </c>
      <c r="D2491" s="1" t="s">
        <v>22</v>
      </c>
      <c r="E2491" s="1" t="s">
        <v>17</v>
      </c>
      <c r="F2491" s="1" t="s">
        <v>18</v>
      </c>
      <c r="G2491" s="1" t="s">
        <v>40</v>
      </c>
      <c r="H2491" s="1" t="s">
        <v>34</v>
      </c>
      <c r="I2491" s="5">
        <v>131.5</v>
      </c>
      <c r="J2491" s="5">
        <v>63120</v>
      </c>
      <c r="K2491" s="5">
        <v>-5544.83</v>
      </c>
      <c r="L2491" s="5">
        <v>57575.17</v>
      </c>
      <c r="M2491" s="5">
        <v>-37873.69</v>
      </c>
      <c r="N2491" s="5">
        <v>-1363.24</v>
      </c>
      <c r="O2491" s="5">
        <v>-721.46</v>
      </c>
      <c r="P2491" s="5">
        <f>Table1[[#This Row],[Net Sales]]+(Table1[[#This Row],[Cost of Goods Sold]]+Table1[[#This Row],[Distribution]]+Table1[[#This Row],[Warehousing]])</f>
        <v>17616.78</v>
      </c>
      <c r="Q2491" s="12">
        <f>Table1[[#This Row],[PROFIT]]/Table1[[#This Row],[Net Sales]]</f>
        <v>0.30597877522550082</v>
      </c>
      <c r="R2491" s="14">
        <f>ABS(Table1[[#This Row],[Distribution]])+ABS(Table1[[#This Row],[Warehousing]])</f>
        <v>2084.6999999999998</v>
      </c>
      <c r="S2491" s="12">
        <f>ABS(Table1[[#This Row],[Discounts]]/Table1[[#This Row],[Gross Sales]])</f>
        <v>8.7845849176172372E-2</v>
      </c>
      <c r="T2491" s="17">
        <f>Table1[[#This Row],[logistics cost]]/Table1[[#This Row],[Net Sales]]</f>
        <v>3.6208316883823352E-2</v>
      </c>
      <c r="U2491" s="1">
        <f>Table1[[#This Row],[PROFIT]]/Table1[[#This Row],[Volume]]</f>
        <v>133.96790874524714</v>
      </c>
      <c r="V2491" s="1">
        <f>ABS(Table1[[#This Row],[Discounts]])</f>
        <v>5544.83</v>
      </c>
    </row>
    <row r="2492" spans="1:22" ht="21.75" customHeight="1" x14ac:dyDescent="0.3">
      <c r="A2492" s="1">
        <v>1130010</v>
      </c>
      <c r="B2492" s="1" t="s">
        <v>26</v>
      </c>
      <c r="C2492" s="1">
        <v>202403</v>
      </c>
      <c r="D2492" s="1" t="s">
        <v>27</v>
      </c>
      <c r="E2492" s="1" t="s">
        <v>28</v>
      </c>
      <c r="F2492" s="1" t="s">
        <v>29</v>
      </c>
      <c r="G2492" s="1" t="s">
        <v>30</v>
      </c>
      <c r="H2492" s="1" t="s">
        <v>31</v>
      </c>
      <c r="I2492" s="5">
        <v>29.7</v>
      </c>
      <c r="J2492" s="5">
        <v>10692</v>
      </c>
      <c r="K2492" s="5">
        <v>-371.18</v>
      </c>
      <c r="L2492" s="5">
        <v>10320.82</v>
      </c>
      <c r="M2492" s="5">
        <v>-6581.73</v>
      </c>
      <c r="N2492" s="5">
        <v>-343.05</v>
      </c>
      <c r="O2492" s="5">
        <v>-171.09</v>
      </c>
      <c r="P2492" s="5">
        <f>Table1[[#This Row],[Net Sales]]+(Table1[[#This Row],[Cost of Goods Sold]]+Table1[[#This Row],[Distribution]]+Table1[[#This Row],[Warehousing]])</f>
        <v>3224.95</v>
      </c>
      <c r="Q2492" s="12">
        <f>Table1[[#This Row],[PROFIT]]/Table1[[#This Row],[Net Sales]]</f>
        <v>0.31247032697014382</v>
      </c>
      <c r="R2492" s="14">
        <f>ABS(Table1[[#This Row],[Distribution]])+ABS(Table1[[#This Row],[Warehousing]])</f>
        <v>514.14</v>
      </c>
      <c r="S2492" s="12">
        <f>ABS(Table1[[#This Row],[Discounts]]/Table1[[#This Row],[Gross Sales]])</f>
        <v>3.4715675271230831E-2</v>
      </c>
      <c r="T2492" s="17">
        <f>Table1[[#This Row],[logistics cost]]/Table1[[#This Row],[Net Sales]]</f>
        <v>4.9815809208958201E-2</v>
      </c>
      <c r="U2492" s="1">
        <f>Table1[[#This Row],[PROFIT]]/Table1[[#This Row],[Volume]]</f>
        <v>108.58417508417509</v>
      </c>
      <c r="V2492" s="1">
        <f>ABS(Table1[[#This Row],[Discounts]])</f>
        <v>371.18</v>
      </c>
    </row>
    <row r="2493" spans="1:22" ht="21.75" customHeight="1" x14ac:dyDescent="0.3">
      <c r="A2493" s="1">
        <v>1120010</v>
      </c>
      <c r="B2493" s="1" t="s">
        <v>32</v>
      </c>
      <c r="C2493" s="1">
        <v>202407</v>
      </c>
      <c r="D2493" s="1" t="s">
        <v>22</v>
      </c>
      <c r="E2493" s="1" t="s">
        <v>17</v>
      </c>
      <c r="F2493" s="1" t="s">
        <v>18</v>
      </c>
      <c r="G2493" s="1" t="s">
        <v>39</v>
      </c>
      <c r="H2493" s="1" t="s">
        <v>37</v>
      </c>
      <c r="I2493" s="5">
        <v>152</v>
      </c>
      <c r="J2493" s="5">
        <v>72960</v>
      </c>
      <c r="K2493" s="5">
        <v>-5890.99</v>
      </c>
      <c r="L2493" s="5">
        <v>67069.009999999995</v>
      </c>
      <c r="M2493" s="5">
        <v>-41945.06</v>
      </c>
      <c r="N2493" s="5">
        <v>-2583.54</v>
      </c>
      <c r="O2493" s="5">
        <v>-1312.42</v>
      </c>
      <c r="P2493" s="5">
        <f>Table1[[#This Row],[Net Sales]]+(Table1[[#This Row],[Cost of Goods Sold]]+Table1[[#This Row],[Distribution]]+Table1[[#This Row],[Warehousing]])</f>
        <v>21227.989999999998</v>
      </c>
      <c r="Q2493" s="12">
        <f>Table1[[#This Row],[PROFIT]]/Table1[[#This Row],[Net Sales]]</f>
        <v>0.31650966668510538</v>
      </c>
      <c r="R2493" s="14">
        <f>ABS(Table1[[#This Row],[Distribution]])+ABS(Table1[[#This Row],[Warehousing]])</f>
        <v>3895.96</v>
      </c>
      <c r="S2493" s="12">
        <f>ABS(Table1[[#This Row],[Discounts]]/Table1[[#This Row],[Gross Sales]])</f>
        <v>8.0742735745614039E-2</v>
      </c>
      <c r="T2493" s="17">
        <f>Table1[[#This Row],[logistics cost]]/Table1[[#This Row],[Net Sales]]</f>
        <v>5.8088825226434687E-2</v>
      </c>
      <c r="U2493" s="1">
        <f>Table1[[#This Row],[PROFIT]]/Table1[[#This Row],[Volume]]</f>
        <v>139.65782894736842</v>
      </c>
      <c r="V2493" s="1">
        <f>ABS(Table1[[#This Row],[Discounts]])</f>
        <v>5890.99</v>
      </c>
    </row>
    <row r="2494" spans="1:22" ht="21.75" customHeight="1" x14ac:dyDescent="0.3">
      <c r="A2494" s="1">
        <v>1120020</v>
      </c>
      <c r="B2494" s="1" t="s">
        <v>21</v>
      </c>
      <c r="C2494" s="1">
        <v>202401</v>
      </c>
      <c r="D2494" s="1" t="s">
        <v>22</v>
      </c>
      <c r="E2494" s="1" t="s">
        <v>23</v>
      </c>
      <c r="F2494" s="1" t="s">
        <v>24</v>
      </c>
      <c r="G2494" s="1" t="s">
        <v>33</v>
      </c>
      <c r="H2494" s="1" t="s">
        <v>34</v>
      </c>
      <c r="I2494" s="5">
        <v>95.7</v>
      </c>
      <c r="J2494" s="5">
        <v>36366</v>
      </c>
      <c r="K2494" s="5">
        <v>-3537.84</v>
      </c>
      <c r="L2494" s="5">
        <v>32828.160000000003</v>
      </c>
      <c r="M2494" s="5">
        <v>-21475.94</v>
      </c>
      <c r="N2494" s="5">
        <v>-922.52</v>
      </c>
      <c r="O2494" s="5">
        <v>-596.28</v>
      </c>
      <c r="P2494" s="5">
        <f>Table1[[#This Row],[Net Sales]]+(Table1[[#This Row],[Cost of Goods Sold]]+Table1[[#This Row],[Distribution]]+Table1[[#This Row],[Warehousing]])</f>
        <v>9833.4200000000055</v>
      </c>
      <c r="Q2494" s="12">
        <f>Table1[[#This Row],[PROFIT]]/Table1[[#This Row],[Net Sales]]</f>
        <v>0.29954222228720723</v>
      </c>
      <c r="R2494" s="14">
        <f>ABS(Table1[[#This Row],[Distribution]])+ABS(Table1[[#This Row],[Warehousing]])</f>
        <v>1518.8</v>
      </c>
      <c r="S2494" s="12">
        <f>ABS(Table1[[#This Row],[Discounts]]/Table1[[#This Row],[Gross Sales]])</f>
        <v>9.7284276522026078E-2</v>
      </c>
      <c r="T2494" s="17">
        <f>Table1[[#This Row],[logistics cost]]/Table1[[#This Row],[Net Sales]]</f>
        <v>4.626515771825164E-2</v>
      </c>
      <c r="U2494" s="1">
        <f>Table1[[#This Row],[PROFIT]]/Table1[[#This Row],[Volume]]</f>
        <v>102.75256008359462</v>
      </c>
      <c r="V2494" s="1">
        <f>ABS(Table1[[#This Row],[Discounts]])</f>
        <v>3537.84</v>
      </c>
    </row>
    <row r="2495" spans="1:22" ht="21.75" customHeight="1" x14ac:dyDescent="0.3">
      <c r="A2495" s="1">
        <v>1110010</v>
      </c>
      <c r="B2495" s="1" t="s">
        <v>15</v>
      </c>
      <c r="C2495" s="1">
        <v>202509</v>
      </c>
      <c r="D2495" s="1" t="s">
        <v>16</v>
      </c>
      <c r="E2495" s="1" t="s">
        <v>17</v>
      </c>
      <c r="F2495" s="1" t="s">
        <v>18</v>
      </c>
      <c r="G2495" s="1" t="s">
        <v>39</v>
      </c>
      <c r="H2495" s="1" t="s">
        <v>37</v>
      </c>
      <c r="I2495" s="5">
        <v>240.3</v>
      </c>
      <c r="J2495" s="5">
        <v>100926</v>
      </c>
      <c r="K2495" s="5">
        <v>-8077.19</v>
      </c>
      <c r="L2495" s="5">
        <v>92848.81</v>
      </c>
      <c r="M2495" s="5">
        <v>-62681.99</v>
      </c>
      <c r="N2495" s="5">
        <v>-2402.27</v>
      </c>
      <c r="O2495" s="5">
        <v>-1277.07</v>
      </c>
      <c r="P2495" s="5">
        <f>Table1[[#This Row],[Net Sales]]+(Table1[[#This Row],[Cost of Goods Sold]]+Table1[[#This Row],[Distribution]]+Table1[[#This Row],[Warehousing]])</f>
        <v>26487.479999999996</v>
      </c>
      <c r="Q2495" s="12">
        <f>Table1[[#This Row],[PROFIT]]/Table1[[#This Row],[Net Sales]]</f>
        <v>0.28527538478953041</v>
      </c>
      <c r="R2495" s="14">
        <f>ABS(Table1[[#This Row],[Distribution]])+ABS(Table1[[#This Row],[Warehousing]])</f>
        <v>3679.34</v>
      </c>
      <c r="S2495" s="12">
        <f>ABS(Table1[[#This Row],[Discounts]]/Table1[[#This Row],[Gross Sales]])</f>
        <v>8.0030814656282812E-2</v>
      </c>
      <c r="T2495" s="17">
        <f>Table1[[#This Row],[logistics cost]]/Table1[[#This Row],[Net Sales]]</f>
        <v>3.9627217624006172E-2</v>
      </c>
      <c r="U2495" s="1">
        <f>Table1[[#This Row],[PROFIT]]/Table1[[#This Row],[Volume]]</f>
        <v>110.22671660424467</v>
      </c>
      <c r="V2495" s="1">
        <f>ABS(Table1[[#This Row],[Discounts]])</f>
        <v>8077.19</v>
      </c>
    </row>
    <row r="2496" spans="1:22" ht="21.75" customHeight="1" x14ac:dyDescent="0.3">
      <c r="A2496" s="1">
        <v>1110020</v>
      </c>
      <c r="B2496" s="1" t="s">
        <v>41</v>
      </c>
      <c r="C2496" s="1">
        <v>202412</v>
      </c>
      <c r="D2496" s="1" t="s">
        <v>16</v>
      </c>
      <c r="E2496" s="1" t="s">
        <v>28</v>
      </c>
      <c r="F2496" s="1" t="s">
        <v>29</v>
      </c>
      <c r="G2496" s="1" t="s">
        <v>33</v>
      </c>
      <c r="H2496" s="1" t="s">
        <v>34</v>
      </c>
      <c r="I2496" s="5">
        <v>138.69999999999999</v>
      </c>
      <c r="J2496" s="5">
        <v>62415</v>
      </c>
      <c r="K2496" s="5">
        <v>-5676.77</v>
      </c>
      <c r="L2496" s="5">
        <v>56738.23</v>
      </c>
      <c r="M2496" s="5">
        <v>-36624.239999999998</v>
      </c>
      <c r="N2496" s="5">
        <v>-1703.55</v>
      </c>
      <c r="O2496" s="5">
        <v>-612.29999999999995</v>
      </c>
      <c r="P2496" s="5">
        <f>Table1[[#This Row],[Net Sales]]+(Table1[[#This Row],[Cost of Goods Sold]]+Table1[[#This Row],[Distribution]]+Table1[[#This Row],[Warehousing]])</f>
        <v>17798.14</v>
      </c>
      <c r="Q2496" s="12">
        <f>Table1[[#This Row],[PROFIT]]/Table1[[#This Row],[Net Sales]]</f>
        <v>0.31368867164167791</v>
      </c>
      <c r="R2496" s="14">
        <f>ABS(Table1[[#This Row],[Distribution]])+ABS(Table1[[#This Row],[Warehousing]])</f>
        <v>2315.85</v>
      </c>
      <c r="S2496" s="12">
        <f>ABS(Table1[[#This Row],[Discounts]]/Table1[[#This Row],[Gross Sales]])</f>
        <v>9.0952014740046466E-2</v>
      </c>
      <c r="T2496" s="17">
        <f>Table1[[#This Row],[logistics cost]]/Table1[[#This Row],[Net Sales]]</f>
        <v>4.0816394871676466E-2</v>
      </c>
      <c r="U2496" s="1">
        <f>Table1[[#This Row],[PROFIT]]/Table1[[#This Row],[Volume]]</f>
        <v>128.32112472963232</v>
      </c>
      <c r="V2496" s="1">
        <f>ABS(Table1[[#This Row],[Discounts]])</f>
        <v>5676.77</v>
      </c>
    </row>
    <row r="2497" spans="1:22" ht="21.75" customHeight="1" x14ac:dyDescent="0.3">
      <c r="A2497" s="1">
        <v>1130010</v>
      </c>
      <c r="B2497" s="1" t="s">
        <v>26</v>
      </c>
      <c r="C2497" s="1">
        <v>202409</v>
      </c>
      <c r="D2497" s="1" t="s">
        <v>27</v>
      </c>
      <c r="E2497" s="1" t="s">
        <v>28</v>
      </c>
      <c r="F2497" s="1" t="s">
        <v>29</v>
      </c>
      <c r="G2497" s="1" t="s">
        <v>35</v>
      </c>
      <c r="H2497" s="1" t="s">
        <v>31</v>
      </c>
      <c r="I2497" s="5">
        <v>84.8</v>
      </c>
      <c r="J2497" s="5">
        <v>30528</v>
      </c>
      <c r="K2497" s="5">
        <v>-1203.3499999999999</v>
      </c>
      <c r="L2497" s="5">
        <v>29324.65</v>
      </c>
      <c r="M2497" s="5">
        <v>-19718.55</v>
      </c>
      <c r="N2497" s="5">
        <v>-1071.56</v>
      </c>
      <c r="O2497" s="5">
        <v>-373</v>
      </c>
      <c r="P2497" s="5">
        <f>Table1[[#This Row],[Net Sales]]+(Table1[[#This Row],[Cost of Goods Sold]]+Table1[[#This Row],[Distribution]]+Table1[[#This Row],[Warehousing]])</f>
        <v>8161.5400000000009</v>
      </c>
      <c r="Q2497" s="12">
        <f>Table1[[#This Row],[PROFIT]]/Table1[[#This Row],[Net Sales]]</f>
        <v>0.27831670625224852</v>
      </c>
      <c r="R2497" s="14">
        <f>ABS(Table1[[#This Row],[Distribution]])+ABS(Table1[[#This Row],[Warehousing]])</f>
        <v>1444.56</v>
      </c>
      <c r="S2497" s="12">
        <f>ABS(Table1[[#This Row],[Discounts]]/Table1[[#This Row],[Gross Sales]])</f>
        <v>3.9417911425576518E-2</v>
      </c>
      <c r="T2497" s="17">
        <f>Table1[[#This Row],[logistics cost]]/Table1[[#This Row],[Net Sales]]</f>
        <v>4.9260945995945389E-2</v>
      </c>
      <c r="U2497" s="1">
        <f>Table1[[#This Row],[PROFIT]]/Table1[[#This Row],[Volume]]</f>
        <v>96.244575471698127</v>
      </c>
      <c r="V2497" s="1">
        <f>ABS(Table1[[#This Row],[Discounts]])</f>
        <v>1203.3499999999999</v>
      </c>
    </row>
    <row r="2498" spans="1:22" ht="21.75" customHeight="1" x14ac:dyDescent="0.3">
      <c r="A2498" s="1">
        <v>1130010</v>
      </c>
      <c r="B2498" s="1" t="s">
        <v>26</v>
      </c>
      <c r="C2498" s="1">
        <v>202412</v>
      </c>
      <c r="D2498" s="1" t="s">
        <v>27</v>
      </c>
      <c r="E2498" s="1" t="s">
        <v>28</v>
      </c>
      <c r="F2498" s="1" t="s">
        <v>29</v>
      </c>
      <c r="G2498" s="1" t="s">
        <v>36</v>
      </c>
      <c r="H2498" s="1" t="s">
        <v>37</v>
      </c>
      <c r="I2498" s="5">
        <v>268.60000000000002</v>
      </c>
      <c r="J2498" s="5">
        <v>96696</v>
      </c>
      <c r="K2498" s="5">
        <v>-9940.18</v>
      </c>
      <c r="L2498" s="5">
        <v>86755.82</v>
      </c>
      <c r="M2498" s="5">
        <v>-58983.95</v>
      </c>
      <c r="N2498" s="5">
        <v>-2166.7600000000002</v>
      </c>
      <c r="O2498" s="5">
        <v>-1188.07</v>
      </c>
      <c r="P2498" s="5">
        <f>Table1[[#This Row],[Net Sales]]+(Table1[[#This Row],[Cost of Goods Sold]]+Table1[[#This Row],[Distribution]]+Table1[[#This Row],[Warehousing]])</f>
        <v>24417.040000000008</v>
      </c>
      <c r="Q2498" s="12">
        <f>Table1[[#This Row],[PROFIT]]/Table1[[#This Row],[Net Sales]]</f>
        <v>0.2814455560445398</v>
      </c>
      <c r="R2498" s="14">
        <f>ABS(Table1[[#This Row],[Distribution]])+ABS(Table1[[#This Row],[Warehousing]])</f>
        <v>3354.83</v>
      </c>
      <c r="S2498" s="12">
        <f>ABS(Table1[[#This Row],[Discounts]]/Table1[[#This Row],[Gross Sales]])</f>
        <v>0.10279825432282617</v>
      </c>
      <c r="T2498" s="17">
        <f>Table1[[#This Row],[logistics cost]]/Table1[[#This Row],[Net Sales]]</f>
        <v>3.8669797599746043E-2</v>
      </c>
      <c r="U2498" s="1">
        <f>Table1[[#This Row],[PROFIT]]/Table1[[#This Row],[Volume]]</f>
        <v>90.904839910647823</v>
      </c>
      <c r="V2498" s="1">
        <f>ABS(Table1[[#This Row],[Discounts]])</f>
        <v>9940.18</v>
      </c>
    </row>
    <row r="2499" spans="1:22" ht="21.75" customHeight="1" x14ac:dyDescent="0.3">
      <c r="A2499" s="1">
        <v>1120020</v>
      </c>
      <c r="B2499" s="1" t="s">
        <v>21</v>
      </c>
      <c r="C2499" s="1">
        <v>202407</v>
      </c>
      <c r="D2499" s="1" t="s">
        <v>22</v>
      </c>
      <c r="E2499" s="1" t="s">
        <v>23</v>
      </c>
      <c r="F2499" s="1" t="s">
        <v>24</v>
      </c>
      <c r="G2499" s="1" t="s">
        <v>30</v>
      </c>
      <c r="H2499" s="1" t="s">
        <v>31</v>
      </c>
      <c r="I2499" s="5">
        <v>115.7</v>
      </c>
      <c r="J2499" s="5">
        <v>43966</v>
      </c>
      <c r="K2499" s="5">
        <v>-1082.29</v>
      </c>
      <c r="L2499" s="5">
        <v>42883.71</v>
      </c>
      <c r="M2499" s="5">
        <v>-26686.81</v>
      </c>
      <c r="N2499" s="5">
        <v>-1203.52</v>
      </c>
      <c r="O2499" s="5">
        <v>-627.64</v>
      </c>
      <c r="P2499" s="5">
        <f>Table1[[#This Row],[Net Sales]]+(Table1[[#This Row],[Cost of Goods Sold]]+Table1[[#This Row],[Distribution]]+Table1[[#This Row],[Warehousing]])</f>
        <v>14365.739999999998</v>
      </c>
      <c r="Q2499" s="12">
        <f>Table1[[#This Row],[PROFIT]]/Table1[[#This Row],[Net Sales]]</f>
        <v>0.33499293787780948</v>
      </c>
      <c r="R2499" s="14">
        <f>ABS(Table1[[#This Row],[Distribution]])+ABS(Table1[[#This Row],[Warehousing]])</f>
        <v>1831.1599999999999</v>
      </c>
      <c r="S2499" s="12">
        <f>ABS(Table1[[#This Row],[Discounts]]/Table1[[#This Row],[Gross Sales]])</f>
        <v>2.4616521857799209E-2</v>
      </c>
      <c r="T2499" s="17">
        <f>Table1[[#This Row],[logistics cost]]/Table1[[#This Row],[Net Sales]]</f>
        <v>4.2700596566854869E-2</v>
      </c>
      <c r="U2499" s="1">
        <f>Table1[[#This Row],[PROFIT]]/Table1[[#This Row],[Volume]]</f>
        <v>124.16369922212617</v>
      </c>
      <c r="V2499" s="1">
        <f>ABS(Table1[[#This Row],[Discounts]])</f>
        <v>1082.29</v>
      </c>
    </row>
    <row r="2500" spans="1:22" ht="21.75" customHeight="1" x14ac:dyDescent="0.3">
      <c r="A2500" s="1">
        <v>1130010</v>
      </c>
      <c r="B2500" s="1" t="s">
        <v>26</v>
      </c>
      <c r="C2500" s="1">
        <v>202507</v>
      </c>
      <c r="D2500" s="1" t="s">
        <v>27</v>
      </c>
      <c r="E2500" s="1" t="s">
        <v>28</v>
      </c>
      <c r="F2500" s="1" t="s">
        <v>29</v>
      </c>
      <c r="G2500" s="1" t="s">
        <v>35</v>
      </c>
      <c r="H2500" s="1" t="s">
        <v>31</v>
      </c>
      <c r="I2500" s="5">
        <v>18.100000000000001</v>
      </c>
      <c r="J2500" s="5">
        <v>6516</v>
      </c>
      <c r="K2500" s="5">
        <v>-178.91</v>
      </c>
      <c r="L2500" s="5">
        <v>6337.09</v>
      </c>
      <c r="M2500" s="5">
        <v>-4047.02</v>
      </c>
      <c r="N2500" s="5">
        <v>-230.24</v>
      </c>
      <c r="O2500" s="5">
        <v>-124.7</v>
      </c>
      <c r="P2500" s="5">
        <f>Table1[[#This Row],[Net Sales]]+(Table1[[#This Row],[Cost of Goods Sold]]+Table1[[#This Row],[Distribution]]+Table1[[#This Row],[Warehousing]])</f>
        <v>1935.13</v>
      </c>
      <c r="Q2500" s="12">
        <f>Table1[[#This Row],[PROFIT]]/Table1[[#This Row],[Net Sales]]</f>
        <v>0.30536571202239515</v>
      </c>
      <c r="R2500" s="14">
        <f>ABS(Table1[[#This Row],[Distribution]])+ABS(Table1[[#This Row],[Warehousing]])</f>
        <v>354.94</v>
      </c>
      <c r="S2500" s="12">
        <f>ABS(Table1[[#This Row],[Discounts]]/Table1[[#This Row],[Gross Sales]])</f>
        <v>2.7457028852056475E-2</v>
      </c>
      <c r="T2500" s="17">
        <f>Table1[[#This Row],[logistics cost]]/Table1[[#This Row],[Net Sales]]</f>
        <v>5.6009935159513274E-2</v>
      </c>
      <c r="U2500" s="1">
        <f>Table1[[#This Row],[PROFIT]]/Table1[[#This Row],[Volume]]</f>
        <v>106.91325966850829</v>
      </c>
      <c r="V2500" s="1">
        <f>ABS(Table1[[#This Row],[Discounts]])</f>
        <v>178.91</v>
      </c>
    </row>
    <row r="2501" spans="1:22" ht="21.75" customHeight="1" x14ac:dyDescent="0.3">
      <c r="A2501" s="1">
        <v>1110020</v>
      </c>
      <c r="B2501" s="1" t="s">
        <v>41</v>
      </c>
      <c r="C2501" s="1">
        <v>202409</v>
      </c>
      <c r="D2501" s="1" t="s">
        <v>16</v>
      </c>
      <c r="E2501" s="1" t="s">
        <v>28</v>
      </c>
      <c r="F2501" s="1" t="s">
        <v>29</v>
      </c>
      <c r="G2501" s="1" t="s">
        <v>36</v>
      </c>
      <c r="H2501" s="1" t="s">
        <v>37</v>
      </c>
      <c r="I2501" s="5">
        <v>96.5</v>
      </c>
      <c r="J2501" s="5">
        <v>43425</v>
      </c>
      <c r="K2501" s="5">
        <v>-4384.9399999999996</v>
      </c>
      <c r="L2501" s="5">
        <v>39040.06</v>
      </c>
      <c r="M2501" s="5">
        <v>-24637.05</v>
      </c>
      <c r="N2501" s="5">
        <v>-1531.34</v>
      </c>
      <c r="O2501" s="5">
        <v>-610.46</v>
      </c>
      <c r="P2501" s="5">
        <f>Table1[[#This Row],[Net Sales]]+(Table1[[#This Row],[Cost of Goods Sold]]+Table1[[#This Row],[Distribution]]+Table1[[#This Row],[Warehousing]])</f>
        <v>12261.21</v>
      </c>
      <c r="Q2501" s="12">
        <f>Table1[[#This Row],[PROFIT]]/Table1[[#This Row],[Net Sales]]</f>
        <v>0.31406739641281289</v>
      </c>
      <c r="R2501" s="14">
        <f>ABS(Table1[[#This Row],[Distribution]])+ABS(Table1[[#This Row],[Warehousing]])</f>
        <v>2141.8000000000002</v>
      </c>
      <c r="S2501" s="12">
        <f>ABS(Table1[[#This Row],[Discounts]]/Table1[[#This Row],[Gross Sales]])</f>
        <v>0.10097731721358663</v>
      </c>
      <c r="T2501" s="17">
        <f>Table1[[#This Row],[logistics cost]]/Table1[[#This Row],[Net Sales]]</f>
        <v>5.4861596011891382E-2</v>
      </c>
      <c r="U2501" s="1">
        <f>Table1[[#This Row],[PROFIT]]/Table1[[#This Row],[Volume]]</f>
        <v>127.05917098445595</v>
      </c>
      <c r="V2501" s="1">
        <f>ABS(Table1[[#This Row],[Discounts]])</f>
        <v>4384.9399999999996</v>
      </c>
    </row>
    <row r="2502" spans="1:22" ht="21.75" customHeight="1" x14ac:dyDescent="0.3">
      <c r="A2502" s="1">
        <v>1110020</v>
      </c>
      <c r="B2502" s="1" t="s">
        <v>41</v>
      </c>
      <c r="C2502" s="1">
        <v>202502</v>
      </c>
      <c r="D2502" s="1" t="s">
        <v>16</v>
      </c>
      <c r="E2502" s="1" t="s">
        <v>28</v>
      </c>
      <c r="F2502" s="1" t="s">
        <v>29</v>
      </c>
      <c r="G2502" s="1" t="s">
        <v>42</v>
      </c>
      <c r="H2502" s="1" t="s">
        <v>20</v>
      </c>
      <c r="I2502" s="5">
        <v>53.8</v>
      </c>
      <c r="J2502" s="5">
        <v>24210</v>
      </c>
      <c r="K2502" s="5">
        <v>-2154.5700000000002</v>
      </c>
      <c r="L2502" s="5">
        <v>22055.43</v>
      </c>
      <c r="M2502" s="5">
        <v>-14929.71</v>
      </c>
      <c r="N2502" s="5">
        <v>-692.19</v>
      </c>
      <c r="O2502" s="5">
        <v>-310.58</v>
      </c>
      <c r="P2502" s="5">
        <f>Table1[[#This Row],[Net Sales]]+(Table1[[#This Row],[Cost of Goods Sold]]+Table1[[#This Row],[Distribution]]+Table1[[#This Row],[Warehousing]])</f>
        <v>6122.9500000000007</v>
      </c>
      <c r="Q2502" s="12">
        <f>Table1[[#This Row],[PROFIT]]/Table1[[#This Row],[Net Sales]]</f>
        <v>0.27761644184674705</v>
      </c>
      <c r="R2502" s="14">
        <f>ABS(Table1[[#This Row],[Distribution]])+ABS(Table1[[#This Row],[Warehousing]])</f>
        <v>1002.77</v>
      </c>
      <c r="S2502" s="12">
        <f>ABS(Table1[[#This Row],[Discounts]]/Table1[[#This Row],[Gross Sales]])</f>
        <v>8.8995043370508065E-2</v>
      </c>
      <c r="T2502" s="17">
        <f>Table1[[#This Row],[logistics cost]]/Table1[[#This Row],[Net Sales]]</f>
        <v>4.5465901140898178E-2</v>
      </c>
      <c r="U2502" s="1">
        <f>Table1[[#This Row],[PROFIT]]/Table1[[#This Row],[Volume]]</f>
        <v>113.80947955390336</v>
      </c>
      <c r="V2502" s="1">
        <f>ABS(Table1[[#This Row],[Discounts]])</f>
        <v>2154.5700000000002</v>
      </c>
    </row>
    <row r="2503" spans="1:22" ht="21.75" customHeight="1" x14ac:dyDescent="0.3">
      <c r="A2503" s="1">
        <v>1110020</v>
      </c>
      <c r="B2503" s="1" t="s">
        <v>41</v>
      </c>
      <c r="C2503" s="1">
        <v>202508</v>
      </c>
      <c r="D2503" s="1" t="s">
        <v>16</v>
      </c>
      <c r="E2503" s="1" t="s">
        <v>28</v>
      </c>
      <c r="F2503" s="1" t="s">
        <v>29</v>
      </c>
      <c r="G2503" s="1" t="s">
        <v>40</v>
      </c>
      <c r="H2503" s="1" t="s">
        <v>34</v>
      </c>
      <c r="I2503" s="5">
        <v>296.3</v>
      </c>
      <c r="J2503" s="5">
        <v>133335</v>
      </c>
      <c r="K2503" s="5">
        <v>-12968.22</v>
      </c>
      <c r="L2503" s="5">
        <v>120366.78</v>
      </c>
      <c r="M2503" s="5">
        <v>-81473.740000000005</v>
      </c>
      <c r="N2503" s="5">
        <v>-3989.69</v>
      </c>
      <c r="O2503" s="5">
        <v>-1389.42</v>
      </c>
      <c r="P2503" s="5">
        <f>Table1[[#This Row],[Net Sales]]+(Table1[[#This Row],[Cost of Goods Sold]]+Table1[[#This Row],[Distribution]]+Table1[[#This Row],[Warehousing]])</f>
        <v>33513.929999999993</v>
      </c>
      <c r="Q2503" s="12">
        <f>Table1[[#This Row],[PROFIT]]/Table1[[#This Row],[Net Sales]]</f>
        <v>0.27843172343731382</v>
      </c>
      <c r="R2503" s="14">
        <f>ABS(Table1[[#This Row],[Distribution]])+ABS(Table1[[#This Row],[Warehousing]])</f>
        <v>5379.1100000000006</v>
      </c>
      <c r="S2503" s="12">
        <f>ABS(Table1[[#This Row],[Discounts]]/Table1[[#This Row],[Gross Sales]])</f>
        <v>9.7260434244571939E-2</v>
      </c>
      <c r="T2503" s="17">
        <f>Table1[[#This Row],[logistics cost]]/Table1[[#This Row],[Net Sales]]</f>
        <v>4.4689323748628988E-2</v>
      </c>
      <c r="U2503" s="1">
        <f>Table1[[#This Row],[PROFIT]]/Table1[[#This Row],[Volume]]</f>
        <v>113.10809989875123</v>
      </c>
      <c r="V2503" s="1">
        <f>ABS(Table1[[#This Row],[Discounts]])</f>
        <v>12968.22</v>
      </c>
    </row>
    <row r="2504" spans="1:22" ht="21.75" customHeight="1" x14ac:dyDescent="0.3">
      <c r="A2504" s="1">
        <v>1130010</v>
      </c>
      <c r="B2504" s="1" t="s">
        <v>26</v>
      </c>
      <c r="C2504" s="1">
        <v>202411</v>
      </c>
      <c r="D2504" s="1" t="s">
        <v>27</v>
      </c>
      <c r="E2504" s="1" t="s">
        <v>28</v>
      </c>
      <c r="F2504" s="1" t="s">
        <v>29</v>
      </c>
      <c r="G2504" s="1" t="s">
        <v>36</v>
      </c>
      <c r="H2504" s="1" t="s">
        <v>37</v>
      </c>
      <c r="I2504" s="5">
        <v>237.9</v>
      </c>
      <c r="J2504" s="5">
        <v>85644</v>
      </c>
      <c r="K2504" s="5">
        <v>-9368.7800000000007</v>
      </c>
      <c r="L2504" s="5">
        <v>76275.22</v>
      </c>
      <c r="M2504" s="5">
        <v>-51250.06</v>
      </c>
      <c r="N2504" s="5">
        <v>-2135.4299999999998</v>
      </c>
      <c r="O2504" s="5">
        <v>-1155.3900000000001</v>
      </c>
      <c r="P2504" s="5">
        <f>Table1[[#This Row],[Net Sales]]+(Table1[[#This Row],[Cost of Goods Sold]]+Table1[[#This Row],[Distribution]]+Table1[[#This Row],[Warehousing]])</f>
        <v>21734.340000000004</v>
      </c>
      <c r="Q2504" s="12">
        <f>Table1[[#This Row],[PROFIT]]/Table1[[#This Row],[Net Sales]]</f>
        <v>0.28494627744108775</v>
      </c>
      <c r="R2504" s="14">
        <f>ABS(Table1[[#This Row],[Distribution]])+ABS(Table1[[#This Row],[Warehousing]])</f>
        <v>3290.8199999999997</v>
      </c>
      <c r="S2504" s="12">
        <f>ABS(Table1[[#This Row],[Discounts]]/Table1[[#This Row],[Gross Sales]])</f>
        <v>0.10939213488393817</v>
      </c>
      <c r="T2504" s="17">
        <f>Table1[[#This Row],[logistics cost]]/Table1[[#This Row],[Net Sales]]</f>
        <v>4.3144025018872441E-2</v>
      </c>
      <c r="U2504" s="1">
        <f>Table1[[#This Row],[PROFIT]]/Table1[[#This Row],[Volume]]</f>
        <v>91.359142496847426</v>
      </c>
      <c r="V2504" s="1">
        <f>ABS(Table1[[#This Row],[Discounts]])</f>
        <v>9368.7800000000007</v>
      </c>
    </row>
    <row r="2505" spans="1:22" ht="21.75" customHeight="1" x14ac:dyDescent="0.3">
      <c r="A2505" s="1">
        <v>1120020</v>
      </c>
      <c r="B2505" s="1" t="s">
        <v>21</v>
      </c>
      <c r="C2505" s="1">
        <v>202406</v>
      </c>
      <c r="D2505" s="1" t="s">
        <v>22</v>
      </c>
      <c r="E2505" s="1" t="s">
        <v>23</v>
      </c>
      <c r="F2505" s="1" t="s">
        <v>24</v>
      </c>
      <c r="G2505" s="1" t="s">
        <v>43</v>
      </c>
      <c r="H2505" s="1" t="s">
        <v>31</v>
      </c>
      <c r="I2505" s="5">
        <v>50.9</v>
      </c>
      <c r="J2505" s="5">
        <v>19342</v>
      </c>
      <c r="K2505" s="5">
        <v>-688.96</v>
      </c>
      <c r="L2505" s="5">
        <v>18653.04</v>
      </c>
      <c r="M2505" s="5">
        <v>-11578.71</v>
      </c>
      <c r="N2505" s="5">
        <v>-418.36</v>
      </c>
      <c r="O2505" s="5">
        <v>-234.06</v>
      </c>
      <c r="P2505" s="5">
        <f>Table1[[#This Row],[Net Sales]]+(Table1[[#This Row],[Cost of Goods Sold]]+Table1[[#This Row],[Distribution]]+Table1[[#This Row],[Warehousing]])</f>
        <v>6421.9100000000017</v>
      </c>
      <c r="Q2505" s="12">
        <f>Table1[[#This Row],[PROFIT]]/Table1[[#This Row],[Net Sales]]</f>
        <v>0.34428221887692306</v>
      </c>
      <c r="R2505" s="14">
        <f>ABS(Table1[[#This Row],[Distribution]])+ABS(Table1[[#This Row],[Warehousing]])</f>
        <v>652.42000000000007</v>
      </c>
      <c r="S2505" s="12">
        <f>ABS(Table1[[#This Row],[Discounts]]/Table1[[#This Row],[Gross Sales]])</f>
        <v>3.5619894530038262E-2</v>
      </c>
      <c r="T2505" s="17">
        <f>Table1[[#This Row],[logistics cost]]/Table1[[#This Row],[Net Sales]]</f>
        <v>3.4976604349746747E-2</v>
      </c>
      <c r="U2505" s="1">
        <f>Table1[[#This Row],[PROFIT]]/Table1[[#This Row],[Volume]]</f>
        <v>126.16719056974463</v>
      </c>
      <c r="V2505" s="1">
        <f>ABS(Table1[[#This Row],[Discounts]])</f>
        <v>688.96</v>
      </c>
    </row>
    <row r="2506" spans="1:22" ht="21.75" customHeight="1" x14ac:dyDescent="0.3">
      <c r="A2506" s="1">
        <v>1110020</v>
      </c>
      <c r="B2506" s="1" t="s">
        <v>41</v>
      </c>
      <c r="C2506" s="1">
        <v>202508</v>
      </c>
      <c r="D2506" s="1" t="s">
        <v>16</v>
      </c>
      <c r="E2506" s="1" t="s">
        <v>28</v>
      </c>
      <c r="F2506" s="1" t="s">
        <v>29</v>
      </c>
      <c r="G2506" s="1" t="s">
        <v>19</v>
      </c>
      <c r="H2506" s="1" t="s">
        <v>20</v>
      </c>
      <c r="I2506" s="5">
        <v>99.4</v>
      </c>
      <c r="J2506" s="5">
        <v>44730</v>
      </c>
      <c r="K2506" s="5">
        <v>-2812.15</v>
      </c>
      <c r="L2506" s="5">
        <v>41917.85</v>
      </c>
      <c r="M2506" s="5">
        <v>-26492.44</v>
      </c>
      <c r="N2506" s="5">
        <v>-1280.9100000000001</v>
      </c>
      <c r="O2506" s="5">
        <v>-498.65</v>
      </c>
      <c r="P2506" s="5">
        <f>Table1[[#This Row],[Net Sales]]+(Table1[[#This Row],[Cost of Goods Sold]]+Table1[[#This Row],[Distribution]]+Table1[[#This Row],[Warehousing]])</f>
        <v>13645.849999999999</v>
      </c>
      <c r="Q2506" s="12">
        <f>Table1[[#This Row],[PROFIT]]/Table1[[#This Row],[Net Sales]]</f>
        <v>0.3255379271599092</v>
      </c>
      <c r="R2506" s="14">
        <f>ABS(Table1[[#This Row],[Distribution]])+ABS(Table1[[#This Row],[Warehousing]])</f>
        <v>1779.56</v>
      </c>
      <c r="S2506" s="12">
        <f>ABS(Table1[[#This Row],[Discounts]]/Table1[[#This Row],[Gross Sales]])</f>
        <v>6.2869438855354356E-2</v>
      </c>
      <c r="T2506" s="17">
        <f>Table1[[#This Row],[logistics cost]]/Table1[[#This Row],[Net Sales]]</f>
        <v>4.2453513240779284E-2</v>
      </c>
      <c r="U2506" s="1">
        <f>Table1[[#This Row],[PROFIT]]/Table1[[#This Row],[Volume]]</f>
        <v>137.2821931589537</v>
      </c>
      <c r="V2506" s="1">
        <f>ABS(Table1[[#This Row],[Discounts]])</f>
        <v>2812.15</v>
      </c>
    </row>
    <row r="2507" spans="1:22" ht="21.75" customHeight="1" x14ac:dyDescent="0.3">
      <c r="A2507" s="1">
        <v>1130010</v>
      </c>
      <c r="B2507" s="1" t="s">
        <v>26</v>
      </c>
      <c r="C2507" s="1">
        <v>202405</v>
      </c>
      <c r="D2507" s="1" t="s">
        <v>27</v>
      </c>
      <c r="E2507" s="1" t="s">
        <v>28</v>
      </c>
      <c r="F2507" s="1" t="s">
        <v>29</v>
      </c>
      <c r="G2507" s="1" t="s">
        <v>38</v>
      </c>
      <c r="H2507" s="1" t="s">
        <v>20</v>
      </c>
      <c r="I2507" s="5">
        <v>54.3</v>
      </c>
      <c r="J2507" s="5">
        <v>19548</v>
      </c>
      <c r="K2507" s="5">
        <v>-1190.08</v>
      </c>
      <c r="L2507" s="5">
        <v>18357.919999999998</v>
      </c>
      <c r="M2507" s="5">
        <v>-12369.72</v>
      </c>
      <c r="N2507" s="5">
        <v>-473.48</v>
      </c>
      <c r="O2507" s="5">
        <v>-192.7</v>
      </c>
      <c r="P2507" s="5">
        <f>Table1[[#This Row],[Net Sales]]+(Table1[[#This Row],[Cost of Goods Sold]]+Table1[[#This Row],[Distribution]]+Table1[[#This Row],[Warehousing]])</f>
        <v>5322.0199999999986</v>
      </c>
      <c r="Q2507" s="12">
        <f>Table1[[#This Row],[PROFIT]]/Table1[[#This Row],[Net Sales]]</f>
        <v>0.28990321343594477</v>
      </c>
      <c r="R2507" s="14">
        <f>ABS(Table1[[#This Row],[Distribution]])+ABS(Table1[[#This Row],[Warehousing]])</f>
        <v>666.18000000000006</v>
      </c>
      <c r="S2507" s="12">
        <f>ABS(Table1[[#This Row],[Discounts]]/Table1[[#This Row],[Gross Sales]])</f>
        <v>6.0879885410272144E-2</v>
      </c>
      <c r="T2507" s="17">
        <f>Table1[[#This Row],[logistics cost]]/Table1[[#This Row],[Net Sales]]</f>
        <v>3.6288424832442899E-2</v>
      </c>
      <c r="U2507" s="1">
        <f>Table1[[#This Row],[PROFIT]]/Table1[[#This Row],[Volume]]</f>
        <v>98.011418047882117</v>
      </c>
      <c r="V2507" s="1">
        <f>ABS(Table1[[#This Row],[Discounts]])</f>
        <v>1190.08</v>
      </c>
    </row>
    <row r="2508" spans="1:22" ht="21.75" customHeight="1" x14ac:dyDescent="0.3">
      <c r="A2508" s="1">
        <v>1120020</v>
      </c>
      <c r="B2508" s="1" t="s">
        <v>21</v>
      </c>
      <c r="C2508" s="1">
        <v>202508</v>
      </c>
      <c r="D2508" s="1" t="s">
        <v>22</v>
      </c>
      <c r="E2508" s="1" t="s">
        <v>23</v>
      </c>
      <c r="F2508" s="1" t="s">
        <v>24</v>
      </c>
      <c r="G2508" s="1" t="s">
        <v>30</v>
      </c>
      <c r="H2508" s="1" t="s">
        <v>31</v>
      </c>
      <c r="I2508" s="5">
        <v>89.7</v>
      </c>
      <c r="J2508" s="5">
        <v>34086</v>
      </c>
      <c r="K2508" s="5">
        <v>-1325.19</v>
      </c>
      <c r="L2508" s="5">
        <v>32760.81</v>
      </c>
      <c r="M2508" s="5">
        <v>-22192.01</v>
      </c>
      <c r="N2508" s="5">
        <v>-855.03</v>
      </c>
      <c r="O2508" s="5">
        <v>-541.23</v>
      </c>
      <c r="P2508" s="5">
        <f>Table1[[#This Row],[Net Sales]]+(Table1[[#This Row],[Cost of Goods Sold]]+Table1[[#This Row],[Distribution]]+Table1[[#This Row],[Warehousing]])</f>
        <v>9172.5400000000045</v>
      </c>
      <c r="Q2508" s="12">
        <f>Table1[[#This Row],[PROFIT]]/Table1[[#This Row],[Net Sales]]</f>
        <v>0.27998514078253878</v>
      </c>
      <c r="R2508" s="14">
        <f>ABS(Table1[[#This Row],[Distribution]])+ABS(Table1[[#This Row],[Warehousing]])</f>
        <v>1396.26</v>
      </c>
      <c r="S2508" s="12">
        <f>ABS(Table1[[#This Row],[Discounts]]/Table1[[#This Row],[Gross Sales]])</f>
        <v>3.887783840873086E-2</v>
      </c>
      <c r="T2508" s="17">
        <f>Table1[[#This Row],[logistics cost]]/Table1[[#This Row],[Net Sales]]</f>
        <v>4.2619825333988996E-2</v>
      </c>
      <c r="U2508" s="1">
        <f>Table1[[#This Row],[PROFIT]]/Table1[[#This Row],[Volume]]</f>
        <v>102.2579710144928</v>
      </c>
      <c r="V2508" s="1">
        <f>ABS(Table1[[#This Row],[Discounts]])</f>
        <v>1325.19</v>
      </c>
    </row>
    <row r="2509" spans="1:22" ht="21.75" customHeight="1" x14ac:dyDescent="0.3">
      <c r="A2509" s="1">
        <v>1110020</v>
      </c>
      <c r="B2509" s="1" t="s">
        <v>41</v>
      </c>
      <c r="C2509" s="1">
        <v>202512</v>
      </c>
      <c r="D2509" s="1" t="s">
        <v>16</v>
      </c>
      <c r="E2509" s="1" t="s">
        <v>28</v>
      </c>
      <c r="F2509" s="1" t="s">
        <v>29</v>
      </c>
      <c r="G2509" s="1" t="s">
        <v>19</v>
      </c>
      <c r="H2509" s="1" t="s">
        <v>20</v>
      </c>
      <c r="I2509" s="5">
        <v>112.9</v>
      </c>
      <c r="J2509" s="5">
        <v>50805</v>
      </c>
      <c r="K2509" s="5">
        <v>-3156.08</v>
      </c>
      <c r="L2509" s="5">
        <v>47648.92</v>
      </c>
      <c r="M2509" s="5">
        <v>-30401.49</v>
      </c>
      <c r="N2509" s="5">
        <v>-968.88</v>
      </c>
      <c r="O2509" s="5">
        <v>-722.64</v>
      </c>
      <c r="P2509" s="5">
        <f>Table1[[#This Row],[Net Sales]]+(Table1[[#This Row],[Cost of Goods Sold]]+Table1[[#This Row],[Distribution]]+Table1[[#This Row],[Warehousing]])</f>
        <v>15555.909999999996</v>
      </c>
      <c r="Q2509" s="12">
        <f>Table1[[#This Row],[PROFIT]]/Table1[[#This Row],[Net Sales]]</f>
        <v>0.32646930927290685</v>
      </c>
      <c r="R2509" s="14">
        <f>ABS(Table1[[#This Row],[Distribution]])+ABS(Table1[[#This Row],[Warehousing]])</f>
        <v>1691.52</v>
      </c>
      <c r="S2509" s="12">
        <f>ABS(Table1[[#This Row],[Discounts]]/Table1[[#This Row],[Gross Sales]])</f>
        <v>6.2121444739690973E-2</v>
      </c>
      <c r="T2509" s="17">
        <f>Table1[[#This Row],[logistics cost]]/Table1[[#This Row],[Net Sales]]</f>
        <v>3.5499650359336582E-2</v>
      </c>
      <c r="U2509" s="1">
        <f>Table1[[#This Row],[PROFIT]]/Table1[[#This Row],[Volume]]</f>
        <v>137.78485385296719</v>
      </c>
      <c r="V2509" s="1">
        <f>ABS(Table1[[#This Row],[Discounts]])</f>
        <v>3156.08</v>
      </c>
    </row>
    <row r="2510" spans="1:22" ht="21.75" customHeight="1" x14ac:dyDescent="0.3">
      <c r="A2510" s="1">
        <v>1130010</v>
      </c>
      <c r="B2510" s="1" t="s">
        <v>26</v>
      </c>
      <c r="C2510" s="1">
        <v>202405</v>
      </c>
      <c r="D2510" s="1" t="s">
        <v>27</v>
      </c>
      <c r="E2510" s="1" t="s">
        <v>28</v>
      </c>
      <c r="F2510" s="1" t="s">
        <v>29</v>
      </c>
      <c r="G2510" s="1" t="s">
        <v>35</v>
      </c>
      <c r="H2510" s="1" t="s">
        <v>31</v>
      </c>
      <c r="I2510" s="5">
        <v>109.1</v>
      </c>
      <c r="J2510" s="5">
        <v>39276</v>
      </c>
      <c r="K2510" s="5">
        <v>-1448.2</v>
      </c>
      <c r="L2510" s="5">
        <v>37827.800000000003</v>
      </c>
      <c r="M2510" s="5">
        <v>-24520.16</v>
      </c>
      <c r="N2510" s="5">
        <v>-781.65</v>
      </c>
      <c r="O2510" s="5">
        <v>-610.12</v>
      </c>
      <c r="P2510" s="5">
        <f>Table1[[#This Row],[Net Sales]]+(Table1[[#This Row],[Cost of Goods Sold]]+Table1[[#This Row],[Distribution]]+Table1[[#This Row],[Warehousing]])</f>
        <v>11915.870000000003</v>
      </c>
      <c r="Q2510" s="12">
        <f>Table1[[#This Row],[PROFIT]]/Table1[[#This Row],[Net Sales]]</f>
        <v>0.31500298722103853</v>
      </c>
      <c r="R2510" s="14">
        <f>ABS(Table1[[#This Row],[Distribution]])+ABS(Table1[[#This Row],[Warehousing]])</f>
        <v>1391.77</v>
      </c>
      <c r="S2510" s="12">
        <f>ABS(Table1[[#This Row],[Discounts]]/Table1[[#This Row],[Gross Sales]])</f>
        <v>3.6872390263774313E-2</v>
      </c>
      <c r="T2510" s="17">
        <f>Table1[[#This Row],[logistics cost]]/Table1[[#This Row],[Net Sales]]</f>
        <v>3.6792253316344059E-2</v>
      </c>
      <c r="U2510" s="1">
        <f>Table1[[#This Row],[PROFIT]]/Table1[[#This Row],[Volume]]</f>
        <v>109.21970669110911</v>
      </c>
      <c r="V2510" s="1">
        <f>ABS(Table1[[#This Row],[Discounts]])</f>
        <v>1448.2</v>
      </c>
    </row>
    <row r="2511" spans="1:22" ht="21.75" customHeight="1" x14ac:dyDescent="0.3">
      <c r="A2511" s="1">
        <v>1120020</v>
      </c>
      <c r="B2511" s="1" t="s">
        <v>21</v>
      </c>
      <c r="C2511" s="1">
        <v>202410</v>
      </c>
      <c r="D2511" s="1" t="s">
        <v>22</v>
      </c>
      <c r="E2511" s="1" t="s">
        <v>23</v>
      </c>
      <c r="F2511" s="1" t="s">
        <v>24</v>
      </c>
      <c r="G2511" s="1" t="s">
        <v>40</v>
      </c>
      <c r="H2511" s="1" t="s">
        <v>34</v>
      </c>
      <c r="I2511" s="5">
        <v>89.9</v>
      </c>
      <c r="J2511" s="5">
        <v>34162</v>
      </c>
      <c r="K2511" s="5">
        <v>-3196.78</v>
      </c>
      <c r="L2511" s="5">
        <v>30965.22</v>
      </c>
      <c r="M2511" s="5">
        <v>-20944.54</v>
      </c>
      <c r="N2511" s="5">
        <v>-703.18</v>
      </c>
      <c r="O2511" s="5">
        <v>-591</v>
      </c>
      <c r="P2511" s="5">
        <f>Table1[[#This Row],[Net Sales]]+(Table1[[#This Row],[Cost of Goods Sold]]+Table1[[#This Row],[Distribution]]+Table1[[#This Row],[Warehousing]])</f>
        <v>8726.5</v>
      </c>
      <c r="Q2511" s="12">
        <f>Table1[[#This Row],[PROFIT]]/Table1[[#This Row],[Net Sales]]</f>
        <v>0.28181617957179056</v>
      </c>
      <c r="R2511" s="14">
        <f>ABS(Table1[[#This Row],[Distribution]])+ABS(Table1[[#This Row],[Warehousing]])</f>
        <v>1294.1799999999998</v>
      </c>
      <c r="S2511" s="12">
        <f>ABS(Table1[[#This Row],[Discounts]]/Table1[[#This Row],[Gross Sales]])</f>
        <v>9.3577073941806685E-2</v>
      </c>
      <c r="T2511" s="17">
        <f>Table1[[#This Row],[logistics cost]]/Table1[[#This Row],[Net Sales]]</f>
        <v>4.1794632817076703E-2</v>
      </c>
      <c r="U2511" s="1">
        <f>Table1[[#This Row],[PROFIT]]/Table1[[#This Row],[Volume]]</f>
        <v>97.068965517241367</v>
      </c>
      <c r="V2511" s="1">
        <f>ABS(Table1[[#This Row],[Discounts]])</f>
        <v>3196.78</v>
      </c>
    </row>
    <row r="2512" spans="1:22" ht="21.75" customHeight="1" x14ac:dyDescent="0.3">
      <c r="A2512" s="1">
        <v>1120010</v>
      </c>
      <c r="B2512" s="1" t="s">
        <v>32</v>
      </c>
      <c r="C2512" s="1">
        <v>202505</v>
      </c>
      <c r="D2512" s="1" t="s">
        <v>22</v>
      </c>
      <c r="E2512" s="1" t="s">
        <v>17</v>
      </c>
      <c r="F2512" s="1" t="s">
        <v>18</v>
      </c>
      <c r="G2512" s="1" t="s">
        <v>36</v>
      </c>
      <c r="H2512" s="1" t="s">
        <v>37</v>
      </c>
      <c r="I2512" s="5">
        <v>95.7</v>
      </c>
      <c r="J2512" s="5">
        <v>45936</v>
      </c>
      <c r="K2512" s="5">
        <v>-4293.79</v>
      </c>
      <c r="L2512" s="5">
        <v>41642.21</v>
      </c>
      <c r="M2512" s="5">
        <v>-26398.15</v>
      </c>
      <c r="N2512" s="5">
        <v>-1307.76</v>
      </c>
      <c r="O2512" s="5">
        <v>-618.16999999999996</v>
      </c>
      <c r="P2512" s="5">
        <f>Table1[[#This Row],[Net Sales]]+(Table1[[#This Row],[Cost of Goods Sold]]+Table1[[#This Row],[Distribution]]+Table1[[#This Row],[Warehousing]])</f>
        <v>13318.130000000001</v>
      </c>
      <c r="Q2512" s="12">
        <f>Table1[[#This Row],[PROFIT]]/Table1[[#This Row],[Net Sales]]</f>
        <v>0.31982284321605414</v>
      </c>
      <c r="R2512" s="14">
        <f>ABS(Table1[[#This Row],[Distribution]])+ABS(Table1[[#This Row],[Warehousing]])</f>
        <v>1925.9299999999998</v>
      </c>
      <c r="S2512" s="12">
        <f>ABS(Table1[[#This Row],[Discounts]]/Table1[[#This Row],[Gross Sales]])</f>
        <v>9.3473310693138273E-2</v>
      </c>
      <c r="T2512" s="17">
        <f>Table1[[#This Row],[logistics cost]]/Table1[[#This Row],[Net Sales]]</f>
        <v>4.6249466586907852E-2</v>
      </c>
      <c r="U2512" s="1">
        <f>Table1[[#This Row],[PROFIT]]/Table1[[#This Row],[Volume]]</f>
        <v>139.16541274817138</v>
      </c>
      <c r="V2512" s="1">
        <f>ABS(Table1[[#This Row],[Discounts]])</f>
        <v>4293.79</v>
      </c>
    </row>
    <row r="2513" spans="1:22" ht="21.75" customHeight="1" x14ac:dyDescent="0.3">
      <c r="A2513" s="1">
        <v>1120020</v>
      </c>
      <c r="B2513" s="1" t="s">
        <v>21</v>
      </c>
      <c r="C2513" s="1">
        <v>202404</v>
      </c>
      <c r="D2513" s="1" t="s">
        <v>22</v>
      </c>
      <c r="E2513" s="1" t="s">
        <v>23</v>
      </c>
      <c r="F2513" s="1" t="s">
        <v>24</v>
      </c>
      <c r="G2513" s="1" t="s">
        <v>43</v>
      </c>
      <c r="H2513" s="1" t="s">
        <v>31</v>
      </c>
      <c r="I2513" s="5">
        <v>78.5</v>
      </c>
      <c r="J2513" s="5">
        <v>29830</v>
      </c>
      <c r="K2513" s="5">
        <v>-752.32</v>
      </c>
      <c r="L2513" s="5">
        <v>29077.68</v>
      </c>
      <c r="M2513" s="5">
        <v>-19608.38</v>
      </c>
      <c r="N2513" s="5">
        <v>-814.57</v>
      </c>
      <c r="O2513" s="5">
        <v>-556.95000000000005</v>
      </c>
      <c r="P2513" s="5">
        <f>Table1[[#This Row],[Net Sales]]+(Table1[[#This Row],[Cost of Goods Sold]]+Table1[[#This Row],[Distribution]]+Table1[[#This Row],[Warehousing]])</f>
        <v>8097.7799999999988</v>
      </c>
      <c r="Q2513" s="12">
        <f>Table1[[#This Row],[PROFIT]]/Table1[[#This Row],[Net Sales]]</f>
        <v>0.27848782984061998</v>
      </c>
      <c r="R2513" s="14">
        <f>ABS(Table1[[#This Row],[Distribution]])+ABS(Table1[[#This Row],[Warehousing]])</f>
        <v>1371.52</v>
      </c>
      <c r="S2513" s="12">
        <f>ABS(Table1[[#This Row],[Discounts]]/Table1[[#This Row],[Gross Sales]])</f>
        <v>2.5220248072410328E-2</v>
      </c>
      <c r="T2513" s="17">
        <f>Table1[[#This Row],[logistics cost]]/Table1[[#This Row],[Net Sales]]</f>
        <v>4.716744939761356E-2</v>
      </c>
      <c r="U2513" s="1">
        <f>Table1[[#This Row],[PROFIT]]/Table1[[#This Row],[Volume]]</f>
        <v>103.15643312101909</v>
      </c>
      <c r="V2513" s="1">
        <f>ABS(Table1[[#This Row],[Discounts]])</f>
        <v>752.32</v>
      </c>
    </row>
    <row r="2514" spans="1:22" ht="21.75" customHeight="1" x14ac:dyDescent="0.3">
      <c r="A2514" s="1">
        <v>1130010</v>
      </c>
      <c r="B2514" s="1" t="s">
        <v>26</v>
      </c>
      <c r="C2514" s="1">
        <v>202501</v>
      </c>
      <c r="D2514" s="1" t="s">
        <v>27</v>
      </c>
      <c r="E2514" s="1" t="s">
        <v>28</v>
      </c>
      <c r="F2514" s="1" t="s">
        <v>29</v>
      </c>
      <c r="G2514" s="1" t="s">
        <v>19</v>
      </c>
      <c r="H2514" s="1" t="s">
        <v>20</v>
      </c>
      <c r="I2514" s="5">
        <v>68.7</v>
      </c>
      <c r="J2514" s="5">
        <v>24732</v>
      </c>
      <c r="K2514" s="5">
        <v>-2136.36</v>
      </c>
      <c r="L2514" s="5">
        <v>22595.64</v>
      </c>
      <c r="M2514" s="5">
        <v>-14124.77</v>
      </c>
      <c r="N2514" s="5">
        <v>-749.67</v>
      </c>
      <c r="O2514" s="5">
        <v>-281.54000000000002</v>
      </c>
      <c r="P2514" s="5">
        <f>Table1[[#This Row],[Net Sales]]+(Table1[[#This Row],[Cost of Goods Sold]]+Table1[[#This Row],[Distribution]]+Table1[[#This Row],[Warehousing]])</f>
        <v>7439.659999999998</v>
      </c>
      <c r="Q2514" s="12">
        <f>Table1[[#This Row],[PROFIT]]/Table1[[#This Row],[Net Sales]]</f>
        <v>0.3292520149905025</v>
      </c>
      <c r="R2514" s="14">
        <f>ABS(Table1[[#This Row],[Distribution]])+ABS(Table1[[#This Row],[Warehousing]])</f>
        <v>1031.21</v>
      </c>
      <c r="S2514" s="12">
        <f>ABS(Table1[[#This Row],[Discounts]]/Table1[[#This Row],[Gross Sales]])</f>
        <v>8.6380397865114034E-2</v>
      </c>
      <c r="T2514" s="17">
        <f>Table1[[#This Row],[logistics cost]]/Table1[[#This Row],[Net Sales]]</f>
        <v>4.5637565477233667E-2</v>
      </c>
      <c r="U2514" s="1">
        <f>Table1[[#This Row],[PROFIT]]/Table1[[#This Row],[Volume]]</f>
        <v>108.29199417758366</v>
      </c>
      <c r="V2514" s="1">
        <f>ABS(Table1[[#This Row],[Discounts]])</f>
        <v>2136.36</v>
      </c>
    </row>
    <row r="2515" spans="1:22" ht="21.75" customHeight="1" x14ac:dyDescent="0.3">
      <c r="A2515" s="1">
        <v>1110010</v>
      </c>
      <c r="B2515" s="1" t="s">
        <v>15</v>
      </c>
      <c r="C2515" s="1">
        <v>202502</v>
      </c>
      <c r="D2515" s="1" t="s">
        <v>16</v>
      </c>
      <c r="E2515" s="1" t="s">
        <v>17</v>
      </c>
      <c r="F2515" s="1" t="s">
        <v>18</v>
      </c>
      <c r="G2515" s="1" t="s">
        <v>43</v>
      </c>
      <c r="H2515" s="1" t="s">
        <v>31</v>
      </c>
      <c r="I2515" s="5">
        <v>55</v>
      </c>
      <c r="J2515" s="5">
        <v>23100</v>
      </c>
      <c r="K2515" s="5">
        <v>-894.64</v>
      </c>
      <c r="L2515" s="5">
        <v>22205.360000000001</v>
      </c>
      <c r="M2515" s="5">
        <v>-14341.04</v>
      </c>
      <c r="N2515" s="5">
        <v>-592.09</v>
      </c>
      <c r="O2515" s="5">
        <v>-328.7</v>
      </c>
      <c r="P2515" s="5">
        <f>Table1[[#This Row],[Net Sales]]+(Table1[[#This Row],[Cost of Goods Sold]]+Table1[[#This Row],[Distribution]]+Table1[[#This Row],[Warehousing]])</f>
        <v>6943.5299999999988</v>
      </c>
      <c r="Q2515" s="12">
        <f>Table1[[#This Row],[PROFIT]]/Table1[[#This Row],[Net Sales]]</f>
        <v>0.31269612381875361</v>
      </c>
      <c r="R2515" s="14">
        <f>ABS(Table1[[#This Row],[Distribution]])+ABS(Table1[[#This Row],[Warehousing]])</f>
        <v>920.79</v>
      </c>
      <c r="S2515" s="12">
        <f>ABS(Table1[[#This Row],[Discounts]]/Table1[[#This Row],[Gross Sales]])</f>
        <v>3.8729004329004328E-2</v>
      </c>
      <c r="T2515" s="17">
        <f>Table1[[#This Row],[logistics cost]]/Table1[[#This Row],[Net Sales]]</f>
        <v>4.1467015171111836E-2</v>
      </c>
      <c r="U2515" s="1">
        <f>Table1[[#This Row],[PROFIT]]/Table1[[#This Row],[Volume]]</f>
        <v>126.24599999999998</v>
      </c>
      <c r="V2515" s="1">
        <f>ABS(Table1[[#This Row],[Discounts]])</f>
        <v>894.64</v>
      </c>
    </row>
    <row r="2516" spans="1:22" ht="21.75" customHeight="1" x14ac:dyDescent="0.3">
      <c r="A2516" s="1">
        <v>1120010</v>
      </c>
      <c r="B2516" s="1" t="s">
        <v>32</v>
      </c>
      <c r="C2516" s="1">
        <v>202408</v>
      </c>
      <c r="D2516" s="1" t="s">
        <v>22</v>
      </c>
      <c r="E2516" s="1" t="s">
        <v>17</v>
      </c>
      <c r="F2516" s="1" t="s">
        <v>18</v>
      </c>
      <c r="G2516" s="1" t="s">
        <v>19</v>
      </c>
      <c r="H2516" s="1" t="s">
        <v>20</v>
      </c>
      <c r="I2516" s="5">
        <v>97.5</v>
      </c>
      <c r="J2516" s="5">
        <v>46800</v>
      </c>
      <c r="K2516" s="5">
        <v>-3239.52</v>
      </c>
      <c r="L2516" s="5">
        <v>43560.480000000003</v>
      </c>
      <c r="M2516" s="5">
        <v>-27680.84</v>
      </c>
      <c r="N2516" s="5">
        <v>-1490.48</v>
      </c>
      <c r="O2516" s="5">
        <v>-574.12</v>
      </c>
      <c r="P2516" s="5">
        <f>Table1[[#This Row],[Net Sales]]+(Table1[[#This Row],[Cost of Goods Sold]]+Table1[[#This Row],[Distribution]]+Table1[[#This Row],[Warehousing]])</f>
        <v>13815.040000000005</v>
      </c>
      <c r="Q2516" s="12">
        <f>Table1[[#This Row],[PROFIT]]/Table1[[#This Row],[Net Sales]]</f>
        <v>0.31714618388043481</v>
      </c>
      <c r="R2516" s="14">
        <f>ABS(Table1[[#This Row],[Distribution]])+ABS(Table1[[#This Row],[Warehousing]])</f>
        <v>2064.6</v>
      </c>
      <c r="S2516" s="12">
        <f>ABS(Table1[[#This Row],[Discounts]]/Table1[[#This Row],[Gross Sales]])</f>
        <v>6.9220512820512822E-2</v>
      </c>
      <c r="T2516" s="17">
        <f>Table1[[#This Row],[logistics cost]]/Table1[[#This Row],[Net Sales]]</f>
        <v>4.7396171943008887E-2</v>
      </c>
      <c r="U2516" s="1">
        <f>Table1[[#This Row],[PROFIT]]/Table1[[#This Row],[Volume]]</f>
        <v>141.69271794871798</v>
      </c>
      <c r="V2516" s="1">
        <f>ABS(Table1[[#This Row],[Discounts]])</f>
        <v>3239.52</v>
      </c>
    </row>
    <row r="2517" spans="1:22" ht="21.75" customHeight="1" x14ac:dyDescent="0.3">
      <c r="A2517" s="1">
        <v>1110010</v>
      </c>
      <c r="B2517" s="1" t="s">
        <v>15</v>
      </c>
      <c r="C2517" s="1">
        <v>202510</v>
      </c>
      <c r="D2517" s="1" t="s">
        <v>16</v>
      </c>
      <c r="E2517" s="1" t="s">
        <v>17</v>
      </c>
      <c r="F2517" s="1" t="s">
        <v>18</v>
      </c>
      <c r="G2517" s="1" t="s">
        <v>39</v>
      </c>
      <c r="H2517" s="1" t="s">
        <v>37</v>
      </c>
      <c r="I2517" s="5">
        <v>204.7</v>
      </c>
      <c r="J2517" s="5">
        <v>85974</v>
      </c>
      <c r="K2517" s="5">
        <v>-9802.48</v>
      </c>
      <c r="L2517" s="5">
        <v>76171.520000000004</v>
      </c>
      <c r="M2517" s="5">
        <v>-47669.36</v>
      </c>
      <c r="N2517" s="5">
        <v>-1602.39</v>
      </c>
      <c r="O2517" s="5">
        <v>-1135.0999999999999</v>
      </c>
      <c r="P2517" s="5">
        <f>Table1[[#This Row],[Net Sales]]+(Table1[[#This Row],[Cost of Goods Sold]]+Table1[[#This Row],[Distribution]]+Table1[[#This Row],[Warehousing]])</f>
        <v>25764.670000000006</v>
      </c>
      <c r="Q2517" s="12">
        <f>Table1[[#This Row],[PROFIT]]/Table1[[#This Row],[Net Sales]]</f>
        <v>0.33824544921776545</v>
      </c>
      <c r="R2517" s="14">
        <f>ABS(Table1[[#This Row],[Distribution]])+ABS(Table1[[#This Row],[Warehousing]])</f>
        <v>2737.49</v>
      </c>
      <c r="S2517" s="12">
        <f>ABS(Table1[[#This Row],[Discounts]]/Table1[[#This Row],[Gross Sales]])</f>
        <v>0.114016795775467</v>
      </c>
      <c r="T2517" s="17">
        <f>Table1[[#This Row],[logistics cost]]/Table1[[#This Row],[Net Sales]]</f>
        <v>3.5938497748239755E-2</v>
      </c>
      <c r="U2517" s="1">
        <f>Table1[[#This Row],[PROFIT]]/Table1[[#This Row],[Volume]]</f>
        <v>125.86551050317541</v>
      </c>
      <c r="V2517" s="1">
        <f>ABS(Table1[[#This Row],[Discounts]])</f>
        <v>9802.48</v>
      </c>
    </row>
    <row r="2518" spans="1:22" ht="21.75" customHeight="1" x14ac:dyDescent="0.3">
      <c r="A2518" s="1">
        <v>1110020</v>
      </c>
      <c r="B2518" s="1" t="s">
        <v>41</v>
      </c>
      <c r="C2518" s="1">
        <v>202504</v>
      </c>
      <c r="D2518" s="1" t="s">
        <v>16</v>
      </c>
      <c r="E2518" s="1" t="s">
        <v>28</v>
      </c>
      <c r="F2518" s="1" t="s">
        <v>29</v>
      </c>
      <c r="G2518" s="1" t="s">
        <v>36</v>
      </c>
      <c r="H2518" s="1" t="s">
        <v>37</v>
      </c>
      <c r="I2518" s="5">
        <v>297.60000000000002</v>
      </c>
      <c r="J2518" s="5">
        <v>133920</v>
      </c>
      <c r="K2518" s="5">
        <v>-12586.4</v>
      </c>
      <c r="L2518" s="5">
        <v>121333.6</v>
      </c>
      <c r="M2518" s="5">
        <v>-76870.34</v>
      </c>
      <c r="N2518" s="5">
        <v>-2635.76</v>
      </c>
      <c r="O2518" s="5">
        <v>-1911.73</v>
      </c>
      <c r="P2518" s="5">
        <f>Table1[[#This Row],[Net Sales]]+(Table1[[#This Row],[Cost of Goods Sold]]+Table1[[#This Row],[Distribution]]+Table1[[#This Row],[Warehousing]])</f>
        <v>39915.770000000019</v>
      </c>
      <c r="Q2518" s="12">
        <f>Table1[[#This Row],[PROFIT]]/Table1[[#This Row],[Net Sales]]</f>
        <v>0.32897540335076203</v>
      </c>
      <c r="R2518" s="14">
        <f>ABS(Table1[[#This Row],[Distribution]])+ABS(Table1[[#This Row],[Warehousing]])</f>
        <v>4547.49</v>
      </c>
      <c r="S2518" s="12">
        <f>ABS(Table1[[#This Row],[Discounts]]/Table1[[#This Row],[Gross Sales]])</f>
        <v>9.3984468339307042E-2</v>
      </c>
      <c r="T2518" s="17">
        <f>Table1[[#This Row],[logistics cost]]/Table1[[#This Row],[Net Sales]]</f>
        <v>3.7479230814877328E-2</v>
      </c>
      <c r="U2518" s="1">
        <f>Table1[[#This Row],[PROFIT]]/Table1[[#This Row],[Volume]]</f>
        <v>134.12557123655918</v>
      </c>
      <c r="V2518" s="1">
        <f>ABS(Table1[[#This Row],[Discounts]])</f>
        <v>12586.4</v>
      </c>
    </row>
    <row r="2519" spans="1:22" ht="21.75" customHeight="1" x14ac:dyDescent="0.3">
      <c r="A2519" s="1">
        <v>1110020</v>
      </c>
      <c r="B2519" s="1" t="s">
        <v>41</v>
      </c>
      <c r="C2519" s="1">
        <v>202511</v>
      </c>
      <c r="D2519" s="1" t="s">
        <v>16</v>
      </c>
      <c r="E2519" s="1" t="s">
        <v>28</v>
      </c>
      <c r="F2519" s="1" t="s">
        <v>29</v>
      </c>
      <c r="G2519" s="1" t="s">
        <v>38</v>
      </c>
      <c r="H2519" s="1" t="s">
        <v>20</v>
      </c>
      <c r="I2519" s="5">
        <v>46.7</v>
      </c>
      <c r="J2519" s="5">
        <v>21015</v>
      </c>
      <c r="K2519" s="5">
        <v>-1653.05</v>
      </c>
      <c r="L2519" s="5">
        <v>19361.95</v>
      </c>
      <c r="M2519" s="5">
        <v>-12975.4</v>
      </c>
      <c r="N2519" s="5">
        <v>-618.66</v>
      </c>
      <c r="O2519" s="5">
        <v>-207.36</v>
      </c>
      <c r="P2519" s="5">
        <f>Table1[[#This Row],[Net Sales]]+(Table1[[#This Row],[Cost of Goods Sold]]+Table1[[#This Row],[Distribution]]+Table1[[#This Row],[Warehousing]])</f>
        <v>5560.5300000000007</v>
      </c>
      <c r="Q2519" s="12">
        <f>Table1[[#This Row],[PROFIT]]/Table1[[#This Row],[Net Sales]]</f>
        <v>0.28718853214681372</v>
      </c>
      <c r="R2519" s="14">
        <f>ABS(Table1[[#This Row],[Distribution]])+ABS(Table1[[#This Row],[Warehousing]])</f>
        <v>826.02</v>
      </c>
      <c r="S2519" s="12">
        <f>ABS(Table1[[#This Row],[Discounts]]/Table1[[#This Row],[Gross Sales]])</f>
        <v>7.8660480609088743E-2</v>
      </c>
      <c r="T2519" s="17">
        <f>Table1[[#This Row],[logistics cost]]/Table1[[#This Row],[Net Sales]]</f>
        <v>4.2662025260885396E-2</v>
      </c>
      <c r="U2519" s="1">
        <f>Table1[[#This Row],[PROFIT]]/Table1[[#This Row],[Volume]]</f>
        <v>119.06916488222699</v>
      </c>
      <c r="V2519" s="1">
        <f>ABS(Table1[[#This Row],[Discounts]])</f>
        <v>1653.05</v>
      </c>
    </row>
    <row r="2520" spans="1:22" ht="21.75" customHeight="1" x14ac:dyDescent="0.3">
      <c r="A2520" s="1">
        <v>1110020</v>
      </c>
      <c r="B2520" s="1" t="s">
        <v>41</v>
      </c>
      <c r="C2520" s="1">
        <v>202407</v>
      </c>
      <c r="D2520" s="1" t="s">
        <v>16</v>
      </c>
      <c r="E2520" s="1" t="s">
        <v>28</v>
      </c>
      <c r="F2520" s="1" t="s">
        <v>29</v>
      </c>
      <c r="G2520" s="1" t="s">
        <v>30</v>
      </c>
      <c r="H2520" s="1" t="s">
        <v>31</v>
      </c>
      <c r="I2520" s="5">
        <v>60.6</v>
      </c>
      <c r="J2520" s="5">
        <v>27270</v>
      </c>
      <c r="K2520" s="5">
        <v>-648.96</v>
      </c>
      <c r="L2520" s="5">
        <v>26621.040000000001</v>
      </c>
      <c r="M2520" s="5">
        <v>-17673.86</v>
      </c>
      <c r="N2520" s="5">
        <v>-963.88</v>
      </c>
      <c r="O2520" s="5">
        <v>-492.96</v>
      </c>
      <c r="P2520" s="5">
        <f>Table1[[#This Row],[Net Sales]]+(Table1[[#This Row],[Cost of Goods Sold]]+Table1[[#This Row],[Distribution]]+Table1[[#This Row],[Warehousing]])</f>
        <v>7490.34</v>
      </c>
      <c r="Q2520" s="12">
        <f>Table1[[#This Row],[PROFIT]]/Table1[[#This Row],[Net Sales]]</f>
        <v>0.28136917265441169</v>
      </c>
      <c r="R2520" s="14">
        <f>ABS(Table1[[#This Row],[Distribution]])+ABS(Table1[[#This Row],[Warehousing]])</f>
        <v>1456.84</v>
      </c>
      <c r="S2520" s="12">
        <f>ABS(Table1[[#This Row],[Discounts]]/Table1[[#This Row],[Gross Sales]])</f>
        <v>2.3797579757975799E-2</v>
      </c>
      <c r="T2520" s="17">
        <f>Table1[[#This Row],[logistics cost]]/Table1[[#This Row],[Net Sales]]</f>
        <v>5.4725134705481071E-2</v>
      </c>
      <c r="U2520" s="1">
        <f>Table1[[#This Row],[PROFIT]]/Table1[[#This Row],[Volume]]</f>
        <v>123.6029702970297</v>
      </c>
      <c r="V2520" s="1">
        <f>ABS(Table1[[#This Row],[Discounts]])</f>
        <v>648.96</v>
      </c>
    </row>
    <row r="2521" spans="1:22" ht="21.75" customHeight="1" x14ac:dyDescent="0.3">
      <c r="A2521" s="1">
        <v>1120010</v>
      </c>
      <c r="B2521" s="1" t="s">
        <v>32</v>
      </c>
      <c r="C2521" s="1">
        <v>202410</v>
      </c>
      <c r="D2521" s="1" t="s">
        <v>22</v>
      </c>
      <c r="E2521" s="1" t="s">
        <v>17</v>
      </c>
      <c r="F2521" s="1" t="s">
        <v>18</v>
      </c>
      <c r="G2521" s="1" t="s">
        <v>40</v>
      </c>
      <c r="H2521" s="1" t="s">
        <v>34</v>
      </c>
      <c r="I2521" s="5">
        <v>187.5</v>
      </c>
      <c r="J2521" s="5">
        <v>90000</v>
      </c>
      <c r="K2521" s="5">
        <v>-6300.23</v>
      </c>
      <c r="L2521" s="5">
        <v>83699.77</v>
      </c>
      <c r="M2521" s="5">
        <v>-53254.48</v>
      </c>
      <c r="N2521" s="5">
        <v>-2395.91</v>
      </c>
      <c r="O2521" s="5">
        <v>-1208.57</v>
      </c>
      <c r="P2521" s="5">
        <f>Table1[[#This Row],[Net Sales]]+(Table1[[#This Row],[Cost of Goods Sold]]+Table1[[#This Row],[Distribution]]+Table1[[#This Row],[Warehousing]])</f>
        <v>26840.810000000005</v>
      </c>
      <c r="Q2521" s="12">
        <f>Table1[[#This Row],[PROFIT]]/Table1[[#This Row],[Net Sales]]</f>
        <v>0.32067961477074552</v>
      </c>
      <c r="R2521" s="14">
        <f>ABS(Table1[[#This Row],[Distribution]])+ABS(Table1[[#This Row],[Warehousing]])</f>
        <v>3604.4799999999996</v>
      </c>
      <c r="S2521" s="12">
        <f>ABS(Table1[[#This Row],[Discounts]]/Table1[[#This Row],[Gross Sales]])</f>
        <v>7.0002555555555554E-2</v>
      </c>
      <c r="T2521" s="17">
        <f>Table1[[#This Row],[logistics cost]]/Table1[[#This Row],[Net Sales]]</f>
        <v>4.306439551745482E-2</v>
      </c>
      <c r="U2521" s="1">
        <f>Table1[[#This Row],[PROFIT]]/Table1[[#This Row],[Volume]]</f>
        <v>143.15098666666668</v>
      </c>
      <c r="V2521" s="1">
        <f>ABS(Table1[[#This Row],[Discounts]])</f>
        <v>6300.23</v>
      </c>
    </row>
    <row r="2522" spans="1:22" ht="21.75" customHeight="1" x14ac:dyDescent="0.3">
      <c r="A2522" s="1">
        <v>1130010</v>
      </c>
      <c r="B2522" s="1" t="s">
        <v>26</v>
      </c>
      <c r="C2522" s="1">
        <v>202408</v>
      </c>
      <c r="D2522" s="1" t="s">
        <v>27</v>
      </c>
      <c r="E2522" s="1" t="s">
        <v>28</v>
      </c>
      <c r="F2522" s="1" t="s">
        <v>29</v>
      </c>
      <c r="G2522" s="1" t="s">
        <v>30</v>
      </c>
      <c r="H2522" s="1" t="s">
        <v>31</v>
      </c>
      <c r="I2522" s="5">
        <v>44.7</v>
      </c>
      <c r="J2522" s="5">
        <v>16092</v>
      </c>
      <c r="K2522" s="5">
        <v>-342.98</v>
      </c>
      <c r="L2522" s="5">
        <v>15749.02</v>
      </c>
      <c r="M2522" s="5">
        <v>-10679.74</v>
      </c>
      <c r="N2522" s="5">
        <v>-316.60000000000002</v>
      </c>
      <c r="O2522" s="5">
        <v>-289.3</v>
      </c>
      <c r="P2522" s="5">
        <f>Table1[[#This Row],[Net Sales]]+(Table1[[#This Row],[Cost of Goods Sold]]+Table1[[#This Row],[Distribution]]+Table1[[#This Row],[Warehousing]])</f>
        <v>4463.380000000001</v>
      </c>
      <c r="Q2522" s="12">
        <f>Table1[[#This Row],[PROFIT]]/Table1[[#This Row],[Net Sales]]</f>
        <v>0.28340684055261856</v>
      </c>
      <c r="R2522" s="14">
        <f>ABS(Table1[[#This Row],[Distribution]])+ABS(Table1[[#This Row],[Warehousing]])</f>
        <v>605.90000000000009</v>
      </c>
      <c r="S2522" s="12">
        <f>ABS(Table1[[#This Row],[Discounts]]/Table1[[#This Row],[Gross Sales]])</f>
        <v>2.1313696246582154E-2</v>
      </c>
      <c r="T2522" s="17">
        <f>Table1[[#This Row],[logistics cost]]/Table1[[#This Row],[Net Sales]]</f>
        <v>3.8472235097802919E-2</v>
      </c>
      <c r="U2522" s="1">
        <f>Table1[[#This Row],[PROFIT]]/Table1[[#This Row],[Volume]]</f>
        <v>99.851901565995547</v>
      </c>
      <c r="V2522" s="1">
        <f>ABS(Table1[[#This Row],[Discounts]])</f>
        <v>342.98</v>
      </c>
    </row>
    <row r="2523" spans="1:22" ht="21.75" customHeight="1" x14ac:dyDescent="0.3">
      <c r="A2523" s="1">
        <v>1120020</v>
      </c>
      <c r="B2523" s="1" t="s">
        <v>21</v>
      </c>
      <c r="C2523" s="1">
        <v>202508</v>
      </c>
      <c r="D2523" s="1" t="s">
        <v>22</v>
      </c>
      <c r="E2523" s="1" t="s">
        <v>23</v>
      </c>
      <c r="F2523" s="1" t="s">
        <v>24</v>
      </c>
      <c r="G2523" s="1" t="s">
        <v>33</v>
      </c>
      <c r="H2523" s="1" t="s">
        <v>34</v>
      </c>
      <c r="I2523" s="5">
        <v>67.8</v>
      </c>
      <c r="J2523" s="5">
        <v>25764</v>
      </c>
      <c r="K2523" s="5">
        <v>-2167.69</v>
      </c>
      <c r="L2523" s="5">
        <v>23596.31</v>
      </c>
      <c r="M2523" s="5">
        <v>-14678.01</v>
      </c>
      <c r="N2523" s="5">
        <v>-905.59</v>
      </c>
      <c r="O2523" s="5">
        <v>-367.48</v>
      </c>
      <c r="P2523" s="5">
        <f>Table1[[#This Row],[Net Sales]]+(Table1[[#This Row],[Cost of Goods Sold]]+Table1[[#This Row],[Distribution]]+Table1[[#This Row],[Warehousing]])</f>
        <v>7645.2300000000014</v>
      </c>
      <c r="Q2523" s="12">
        <f>Table1[[#This Row],[PROFIT]]/Table1[[#This Row],[Net Sales]]</f>
        <v>0.32400108322021542</v>
      </c>
      <c r="R2523" s="14">
        <f>ABS(Table1[[#This Row],[Distribution]])+ABS(Table1[[#This Row],[Warehousing]])</f>
        <v>1273.0700000000002</v>
      </c>
      <c r="S2523" s="12">
        <f>ABS(Table1[[#This Row],[Discounts]]/Table1[[#This Row],[Gross Sales]])</f>
        <v>8.4136391864617299E-2</v>
      </c>
      <c r="T2523" s="17">
        <f>Table1[[#This Row],[logistics cost]]/Table1[[#This Row],[Net Sales]]</f>
        <v>5.3952079795527352E-2</v>
      </c>
      <c r="U2523" s="1">
        <f>Table1[[#This Row],[PROFIT]]/Table1[[#This Row],[Volume]]</f>
        <v>112.76150442477879</v>
      </c>
      <c r="V2523" s="1">
        <f>ABS(Table1[[#This Row],[Discounts]])</f>
        <v>2167.69</v>
      </c>
    </row>
    <row r="2524" spans="1:22" ht="21.75" customHeight="1" x14ac:dyDescent="0.3">
      <c r="A2524" s="1">
        <v>1120010</v>
      </c>
      <c r="B2524" s="1" t="s">
        <v>32</v>
      </c>
      <c r="C2524" s="1">
        <v>202511</v>
      </c>
      <c r="D2524" s="1" t="s">
        <v>22</v>
      </c>
      <c r="E2524" s="1" t="s">
        <v>17</v>
      </c>
      <c r="F2524" s="1" t="s">
        <v>18</v>
      </c>
      <c r="G2524" s="1" t="s">
        <v>42</v>
      </c>
      <c r="H2524" s="1" t="s">
        <v>20</v>
      </c>
      <c r="I2524" s="5">
        <v>36.299999999999997</v>
      </c>
      <c r="J2524" s="5">
        <v>17424</v>
      </c>
      <c r="K2524" s="5">
        <v>-1389.08</v>
      </c>
      <c r="L2524" s="5">
        <v>16034.92</v>
      </c>
      <c r="M2524" s="5">
        <v>-10772.78</v>
      </c>
      <c r="N2524" s="5">
        <v>-510.9</v>
      </c>
      <c r="O2524" s="5">
        <v>-172.93</v>
      </c>
      <c r="P2524" s="5">
        <f>Table1[[#This Row],[Net Sales]]+(Table1[[#This Row],[Cost of Goods Sold]]+Table1[[#This Row],[Distribution]]+Table1[[#This Row],[Warehousing]])</f>
        <v>4578.3099999999995</v>
      </c>
      <c r="Q2524" s="12">
        <f>Table1[[#This Row],[PROFIT]]/Table1[[#This Row],[Net Sales]]</f>
        <v>0.28552122492659765</v>
      </c>
      <c r="R2524" s="14">
        <f>ABS(Table1[[#This Row],[Distribution]])+ABS(Table1[[#This Row],[Warehousing]])</f>
        <v>683.82999999999993</v>
      </c>
      <c r="S2524" s="12">
        <f>ABS(Table1[[#This Row],[Discounts]]/Table1[[#This Row],[Gross Sales]])</f>
        <v>7.9722222222222222E-2</v>
      </c>
      <c r="T2524" s="17">
        <f>Table1[[#This Row],[logistics cost]]/Table1[[#This Row],[Net Sales]]</f>
        <v>4.2646299451447212E-2</v>
      </c>
      <c r="U2524" s="1">
        <f>Table1[[#This Row],[PROFIT]]/Table1[[#This Row],[Volume]]</f>
        <v>126.12424242424242</v>
      </c>
      <c r="V2524" s="1">
        <f>ABS(Table1[[#This Row],[Discounts]])</f>
        <v>1389.08</v>
      </c>
    </row>
    <row r="2525" spans="1:22" ht="21.75" customHeight="1" x14ac:dyDescent="0.3">
      <c r="A2525" s="1">
        <v>1120010</v>
      </c>
      <c r="B2525" s="1" t="s">
        <v>32</v>
      </c>
      <c r="C2525" s="1">
        <v>202409</v>
      </c>
      <c r="D2525" s="1" t="s">
        <v>22</v>
      </c>
      <c r="E2525" s="1" t="s">
        <v>17</v>
      </c>
      <c r="F2525" s="1" t="s">
        <v>18</v>
      </c>
      <c r="G2525" s="1" t="s">
        <v>30</v>
      </c>
      <c r="H2525" s="1" t="s">
        <v>31</v>
      </c>
      <c r="I2525" s="5">
        <v>14.1</v>
      </c>
      <c r="J2525" s="5">
        <v>6768</v>
      </c>
      <c r="K2525" s="5">
        <v>-245.54</v>
      </c>
      <c r="L2525" s="5">
        <v>6522.46</v>
      </c>
      <c r="M2525" s="5">
        <v>-4262.43</v>
      </c>
      <c r="N2525" s="5">
        <v>-176.63</v>
      </c>
      <c r="O2525" s="5">
        <v>-65.319999999999993</v>
      </c>
      <c r="P2525" s="5">
        <f>Table1[[#This Row],[Net Sales]]+(Table1[[#This Row],[Cost of Goods Sold]]+Table1[[#This Row],[Distribution]]+Table1[[#This Row],[Warehousing]])</f>
        <v>2018.08</v>
      </c>
      <c r="Q2525" s="12">
        <f>Table1[[#This Row],[PROFIT]]/Table1[[#This Row],[Net Sales]]</f>
        <v>0.30940473379675765</v>
      </c>
      <c r="R2525" s="14">
        <f>ABS(Table1[[#This Row],[Distribution]])+ABS(Table1[[#This Row],[Warehousing]])</f>
        <v>241.95</v>
      </c>
      <c r="S2525" s="12">
        <f>ABS(Table1[[#This Row],[Discounts]]/Table1[[#This Row],[Gross Sales]])</f>
        <v>3.6279550827423165E-2</v>
      </c>
      <c r="T2525" s="17">
        <f>Table1[[#This Row],[logistics cost]]/Table1[[#This Row],[Net Sales]]</f>
        <v>3.7094899777077972E-2</v>
      </c>
      <c r="U2525" s="1">
        <f>Table1[[#This Row],[PROFIT]]/Table1[[#This Row],[Volume]]</f>
        <v>143.12624113475178</v>
      </c>
      <c r="V2525" s="1">
        <f>ABS(Table1[[#This Row],[Discounts]])</f>
        <v>245.54</v>
      </c>
    </row>
    <row r="2526" spans="1:22" ht="21.75" customHeight="1" x14ac:dyDescent="0.3">
      <c r="A2526" s="1">
        <v>1120010</v>
      </c>
      <c r="B2526" s="1" t="s">
        <v>32</v>
      </c>
      <c r="C2526" s="1">
        <v>202411</v>
      </c>
      <c r="D2526" s="1" t="s">
        <v>22</v>
      </c>
      <c r="E2526" s="1" t="s">
        <v>17</v>
      </c>
      <c r="F2526" s="1" t="s">
        <v>18</v>
      </c>
      <c r="G2526" s="1" t="s">
        <v>25</v>
      </c>
      <c r="H2526" s="1" t="s">
        <v>20</v>
      </c>
      <c r="I2526" s="5">
        <v>108.5</v>
      </c>
      <c r="J2526" s="5">
        <v>52080</v>
      </c>
      <c r="K2526" s="5">
        <v>-3830.84</v>
      </c>
      <c r="L2526" s="5">
        <v>48249.16</v>
      </c>
      <c r="M2526" s="5">
        <v>-30699.73</v>
      </c>
      <c r="N2526" s="5">
        <v>-1737.71</v>
      </c>
      <c r="O2526" s="5">
        <v>-671.82</v>
      </c>
      <c r="P2526" s="5">
        <f>Table1[[#This Row],[Net Sales]]+(Table1[[#This Row],[Cost of Goods Sold]]+Table1[[#This Row],[Distribution]]+Table1[[#This Row],[Warehousing]])</f>
        <v>15139.900000000001</v>
      </c>
      <c r="Q2526" s="12">
        <f>Table1[[#This Row],[PROFIT]]/Table1[[#This Row],[Net Sales]]</f>
        <v>0.31378577367979049</v>
      </c>
      <c r="R2526" s="14">
        <f>ABS(Table1[[#This Row],[Distribution]])+ABS(Table1[[#This Row],[Warehousing]])</f>
        <v>2409.5300000000002</v>
      </c>
      <c r="S2526" s="12">
        <f>ABS(Table1[[#This Row],[Discounts]]/Table1[[#This Row],[Gross Sales]])</f>
        <v>7.3556835637480805E-2</v>
      </c>
      <c r="T2526" s="17">
        <f>Table1[[#This Row],[logistics cost]]/Table1[[#This Row],[Net Sales]]</f>
        <v>4.9939315005691293E-2</v>
      </c>
      <c r="U2526" s="1">
        <f>Table1[[#This Row],[PROFIT]]/Table1[[#This Row],[Volume]]</f>
        <v>139.53824884792627</v>
      </c>
      <c r="V2526" s="1">
        <f>ABS(Table1[[#This Row],[Discounts]])</f>
        <v>3830.84</v>
      </c>
    </row>
    <row r="2527" spans="1:22" ht="21.75" customHeight="1" x14ac:dyDescent="0.3">
      <c r="A2527" s="1">
        <v>1120010</v>
      </c>
      <c r="B2527" s="1" t="s">
        <v>32</v>
      </c>
      <c r="C2527" s="1">
        <v>202501</v>
      </c>
      <c r="D2527" s="1" t="s">
        <v>22</v>
      </c>
      <c r="E2527" s="1" t="s">
        <v>17</v>
      </c>
      <c r="F2527" s="1" t="s">
        <v>18</v>
      </c>
      <c r="G2527" s="1" t="s">
        <v>36</v>
      </c>
      <c r="H2527" s="1" t="s">
        <v>37</v>
      </c>
      <c r="I2527" s="5">
        <v>61.7</v>
      </c>
      <c r="J2527" s="5">
        <v>29616</v>
      </c>
      <c r="K2527" s="5">
        <v>-2952</v>
      </c>
      <c r="L2527" s="5">
        <v>26664</v>
      </c>
      <c r="M2527" s="5">
        <v>-17288.080000000002</v>
      </c>
      <c r="N2527" s="5">
        <v>-560.25</v>
      </c>
      <c r="O2527" s="5">
        <v>-269.66000000000003</v>
      </c>
      <c r="P2527" s="5">
        <f>Table1[[#This Row],[Net Sales]]+(Table1[[#This Row],[Cost of Goods Sold]]+Table1[[#This Row],[Distribution]]+Table1[[#This Row],[Warehousing]])</f>
        <v>8546.0099999999984</v>
      </c>
      <c r="Q2527" s="12">
        <f>Table1[[#This Row],[PROFIT]]/Table1[[#This Row],[Net Sales]]</f>
        <v>0.32050742574257418</v>
      </c>
      <c r="R2527" s="14">
        <f>ABS(Table1[[#This Row],[Distribution]])+ABS(Table1[[#This Row],[Warehousing]])</f>
        <v>829.91000000000008</v>
      </c>
      <c r="S2527" s="12">
        <f>ABS(Table1[[#This Row],[Discounts]]/Table1[[#This Row],[Gross Sales]])</f>
        <v>9.9675850891410053E-2</v>
      </c>
      <c r="T2527" s="17">
        <f>Table1[[#This Row],[logistics cost]]/Table1[[#This Row],[Net Sales]]</f>
        <v>3.1124737473747378E-2</v>
      </c>
      <c r="U2527" s="1">
        <f>Table1[[#This Row],[PROFIT]]/Table1[[#This Row],[Volume]]</f>
        <v>138.50907617504049</v>
      </c>
      <c r="V2527" s="1">
        <f>ABS(Table1[[#This Row],[Discounts]])</f>
        <v>2952</v>
      </c>
    </row>
    <row r="2528" spans="1:22" ht="21.75" customHeight="1" x14ac:dyDescent="0.3">
      <c r="A2528" s="1">
        <v>1110020</v>
      </c>
      <c r="B2528" s="1" t="s">
        <v>41</v>
      </c>
      <c r="C2528" s="1">
        <v>202411</v>
      </c>
      <c r="D2528" s="1" t="s">
        <v>16</v>
      </c>
      <c r="E2528" s="1" t="s">
        <v>28</v>
      </c>
      <c r="F2528" s="1" t="s">
        <v>29</v>
      </c>
      <c r="G2528" s="1" t="s">
        <v>19</v>
      </c>
      <c r="H2528" s="1" t="s">
        <v>20</v>
      </c>
      <c r="I2528" s="5">
        <v>108.2</v>
      </c>
      <c r="J2528" s="5">
        <v>48690</v>
      </c>
      <c r="K2528" s="5">
        <v>-3092.64</v>
      </c>
      <c r="L2528" s="5">
        <v>45597.36</v>
      </c>
      <c r="M2528" s="5">
        <v>-29026.25</v>
      </c>
      <c r="N2528" s="5">
        <v>-928.7</v>
      </c>
      <c r="O2528" s="5">
        <v>-803.03</v>
      </c>
      <c r="P2528" s="5">
        <f>Table1[[#This Row],[Net Sales]]+(Table1[[#This Row],[Cost of Goods Sold]]+Table1[[#This Row],[Distribution]]+Table1[[#This Row],[Warehousing]])</f>
        <v>14839.380000000001</v>
      </c>
      <c r="Q2528" s="12">
        <f>Table1[[#This Row],[PROFIT]]/Table1[[#This Row],[Net Sales]]</f>
        <v>0.32544384148555972</v>
      </c>
      <c r="R2528" s="14">
        <f>ABS(Table1[[#This Row],[Distribution]])+ABS(Table1[[#This Row],[Warehousing]])</f>
        <v>1731.73</v>
      </c>
      <c r="S2528" s="12">
        <f>ABS(Table1[[#This Row],[Discounts]]/Table1[[#This Row],[Gross Sales]])</f>
        <v>6.3516943930991984E-2</v>
      </c>
      <c r="T2528" s="17">
        <f>Table1[[#This Row],[logistics cost]]/Table1[[#This Row],[Net Sales]]</f>
        <v>3.7978733856521521E-2</v>
      </c>
      <c r="U2528" s="1">
        <f>Table1[[#This Row],[PROFIT]]/Table1[[#This Row],[Volume]]</f>
        <v>137.14768946395566</v>
      </c>
      <c r="V2528" s="1">
        <f>ABS(Table1[[#This Row],[Discounts]])</f>
        <v>3092.64</v>
      </c>
    </row>
    <row r="2529" spans="1:22" ht="21.75" customHeight="1" x14ac:dyDescent="0.3">
      <c r="A2529" s="1">
        <v>1130010</v>
      </c>
      <c r="B2529" s="1" t="s">
        <v>26</v>
      </c>
      <c r="C2529" s="1">
        <v>202403</v>
      </c>
      <c r="D2529" s="1" t="s">
        <v>27</v>
      </c>
      <c r="E2529" s="1" t="s">
        <v>28</v>
      </c>
      <c r="F2529" s="1" t="s">
        <v>29</v>
      </c>
      <c r="G2529" s="1" t="s">
        <v>36</v>
      </c>
      <c r="H2529" s="1" t="s">
        <v>37</v>
      </c>
      <c r="I2529" s="5">
        <v>251.1</v>
      </c>
      <c r="J2529" s="5">
        <v>90396</v>
      </c>
      <c r="K2529" s="5">
        <v>-7318.94</v>
      </c>
      <c r="L2529" s="5">
        <v>83077.06</v>
      </c>
      <c r="M2529" s="5">
        <v>-52549.59</v>
      </c>
      <c r="N2529" s="5">
        <v>-2297.2800000000002</v>
      </c>
      <c r="O2529" s="5">
        <v>-1469.59</v>
      </c>
      <c r="P2529" s="5">
        <f>Table1[[#This Row],[Net Sales]]+(Table1[[#This Row],[Cost of Goods Sold]]+Table1[[#This Row],[Distribution]]+Table1[[#This Row],[Warehousing]])</f>
        <v>26760.600000000006</v>
      </c>
      <c r="Q2529" s="12">
        <f>Table1[[#This Row],[PROFIT]]/Table1[[#This Row],[Net Sales]]</f>
        <v>0.32211780243547383</v>
      </c>
      <c r="R2529" s="14">
        <f>ABS(Table1[[#This Row],[Distribution]])+ABS(Table1[[#This Row],[Warehousing]])</f>
        <v>3766.87</v>
      </c>
      <c r="S2529" s="12">
        <f>ABS(Table1[[#This Row],[Discounts]]/Table1[[#This Row],[Gross Sales]])</f>
        <v>8.0965308199477851E-2</v>
      </c>
      <c r="T2529" s="17">
        <f>Table1[[#This Row],[logistics cost]]/Table1[[#This Row],[Net Sales]]</f>
        <v>4.5341878973569838E-2</v>
      </c>
      <c r="U2529" s="1">
        <f>Table1[[#This Row],[PROFIT]]/Table1[[#This Row],[Volume]]</f>
        <v>106.57347670250898</v>
      </c>
      <c r="V2529" s="1">
        <f>ABS(Table1[[#This Row],[Discounts]])</f>
        <v>7318.94</v>
      </c>
    </row>
    <row r="2530" spans="1:22" ht="21.75" customHeight="1" x14ac:dyDescent="0.3">
      <c r="A2530" s="1">
        <v>1110010</v>
      </c>
      <c r="B2530" s="1" t="s">
        <v>15</v>
      </c>
      <c r="C2530" s="1">
        <v>202506</v>
      </c>
      <c r="D2530" s="1" t="s">
        <v>16</v>
      </c>
      <c r="E2530" s="1" t="s">
        <v>17</v>
      </c>
      <c r="F2530" s="1" t="s">
        <v>18</v>
      </c>
      <c r="G2530" s="1" t="s">
        <v>39</v>
      </c>
      <c r="H2530" s="1" t="s">
        <v>37</v>
      </c>
      <c r="I2530" s="5">
        <v>188.7</v>
      </c>
      <c r="J2530" s="5">
        <v>79254</v>
      </c>
      <c r="K2530" s="5">
        <v>-8510.27</v>
      </c>
      <c r="L2530" s="5">
        <v>70743.73</v>
      </c>
      <c r="M2530" s="5">
        <v>-45044.09</v>
      </c>
      <c r="N2530" s="5">
        <v>-2790.28</v>
      </c>
      <c r="O2530" s="5">
        <v>-1233.5899999999999</v>
      </c>
      <c r="P2530" s="5">
        <f>Table1[[#This Row],[Net Sales]]+(Table1[[#This Row],[Cost of Goods Sold]]+Table1[[#This Row],[Distribution]]+Table1[[#This Row],[Warehousing]])</f>
        <v>21675.770000000004</v>
      </c>
      <c r="Q2530" s="12">
        <f>Table1[[#This Row],[PROFIT]]/Table1[[#This Row],[Net Sales]]</f>
        <v>0.30639846103675911</v>
      </c>
      <c r="R2530" s="14">
        <f>ABS(Table1[[#This Row],[Distribution]])+ABS(Table1[[#This Row],[Warehousing]])</f>
        <v>4023.87</v>
      </c>
      <c r="S2530" s="12">
        <f>ABS(Table1[[#This Row],[Discounts]]/Table1[[#This Row],[Gross Sales]])</f>
        <v>0.10737969061498474</v>
      </c>
      <c r="T2530" s="17">
        <f>Table1[[#This Row],[logistics cost]]/Table1[[#This Row],[Net Sales]]</f>
        <v>5.6879528404849451E-2</v>
      </c>
      <c r="U2530" s="1">
        <f>Table1[[#This Row],[PROFIT]]/Table1[[#This Row],[Volume]]</f>
        <v>114.86894541600427</v>
      </c>
      <c r="V2530" s="1">
        <f>ABS(Table1[[#This Row],[Discounts]])</f>
        <v>8510.27</v>
      </c>
    </row>
    <row r="2531" spans="1:22" ht="21.75" customHeight="1" x14ac:dyDescent="0.3">
      <c r="A2531" s="1">
        <v>1120020</v>
      </c>
      <c r="B2531" s="1" t="s">
        <v>21</v>
      </c>
      <c r="C2531" s="1">
        <v>202501</v>
      </c>
      <c r="D2531" s="1" t="s">
        <v>22</v>
      </c>
      <c r="E2531" s="1" t="s">
        <v>23</v>
      </c>
      <c r="F2531" s="1" t="s">
        <v>24</v>
      </c>
      <c r="G2531" s="1" t="s">
        <v>38</v>
      </c>
      <c r="H2531" s="1" t="s">
        <v>20</v>
      </c>
      <c r="I2531" s="5">
        <v>45.4</v>
      </c>
      <c r="J2531" s="5">
        <v>17252</v>
      </c>
      <c r="K2531" s="5">
        <v>-1349.84</v>
      </c>
      <c r="L2531" s="5">
        <v>15902.16</v>
      </c>
      <c r="M2531" s="5">
        <v>-10181.780000000001</v>
      </c>
      <c r="N2531" s="5">
        <v>-626.80999999999995</v>
      </c>
      <c r="O2531" s="5">
        <v>-219.79</v>
      </c>
      <c r="P2531" s="5">
        <f>Table1[[#This Row],[Net Sales]]+(Table1[[#This Row],[Cost of Goods Sold]]+Table1[[#This Row],[Distribution]]+Table1[[#This Row],[Warehousing]])</f>
        <v>4873.7799999999988</v>
      </c>
      <c r="Q2531" s="12">
        <f>Table1[[#This Row],[PROFIT]]/Table1[[#This Row],[Net Sales]]</f>
        <v>0.30648540827158066</v>
      </c>
      <c r="R2531" s="14">
        <f>ABS(Table1[[#This Row],[Distribution]])+ABS(Table1[[#This Row],[Warehousing]])</f>
        <v>846.59999999999991</v>
      </c>
      <c r="S2531" s="12">
        <f>ABS(Table1[[#This Row],[Discounts]]/Table1[[#This Row],[Gross Sales]])</f>
        <v>7.8242522606074658E-2</v>
      </c>
      <c r="T2531" s="17">
        <f>Table1[[#This Row],[logistics cost]]/Table1[[#This Row],[Net Sales]]</f>
        <v>5.3238050679907632E-2</v>
      </c>
      <c r="U2531" s="1">
        <f>Table1[[#This Row],[PROFIT]]/Table1[[#This Row],[Volume]]</f>
        <v>107.3519823788546</v>
      </c>
      <c r="V2531" s="1">
        <f>ABS(Table1[[#This Row],[Discounts]])</f>
        <v>1349.84</v>
      </c>
    </row>
    <row r="2532" spans="1:22" ht="21.75" customHeight="1" x14ac:dyDescent="0.3">
      <c r="A2532" s="1">
        <v>1120020</v>
      </c>
      <c r="B2532" s="1" t="s">
        <v>21</v>
      </c>
      <c r="C2532" s="1">
        <v>202512</v>
      </c>
      <c r="D2532" s="1" t="s">
        <v>22</v>
      </c>
      <c r="E2532" s="1" t="s">
        <v>23</v>
      </c>
      <c r="F2532" s="1" t="s">
        <v>24</v>
      </c>
      <c r="G2532" s="1" t="s">
        <v>36</v>
      </c>
      <c r="H2532" s="1" t="s">
        <v>37</v>
      </c>
      <c r="I2532" s="5">
        <v>109.2</v>
      </c>
      <c r="J2532" s="5">
        <v>41496</v>
      </c>
      <c r="K2532" s="5">
        <v>-4516.1499999999996</v>
      </c>
      <c r="L2532" s="5">
        <v>36979.85</v>
      </c>
      <c r="M2532" s="5">
        <v>-23220.720000000001</v>
      </c>
      <c r="N2532" s="5">
        <v>-780.64</v>
      </c>
      <c r="O2532" s="5">
        <v>-440.01</v>
      </c>
      <c r="P2532" s="5">
        <f>Table1[[#This Row],[Net Sales]]+(Table1[[#This Row],[Cost of Goods Sold]]+Table1[[#This Row],[Distribution]]+Table1[[#This Row],[Warehousing]])</f>
        <v>12538.48</v>
      </c>
      <c r="Q2532" s="12">
        <f>Table1[[#This Row],[PROFIT]]/Table1[[#This Row],[Net Sales]]</f>
        <v>0.33906248943681494</v>
      </c>
      <c r="R2532" s="14">
        <f>ABS(Table1[[#This Row],[Distribution]])+ABS(Table1[[#This Row],[Warehousing]])</f>
        <v>1220.6500000000001</v>
      </c>
      <c r="S2532" s="12">
        <f>ABS(Table1[[#This Row],[Discounts]]/Table1[[#This Row],[Gross Sales]])</f>
        <v>0.10883338153074994</v>
      </c>
      <c r="T2532" s="17">
        <f>Table1[[#This Row],[logistics cost]]/Table1[[#This Row],[Net Sales]]</f>
        <v>3.3008516800365609E-2</v>
      </c>
      <c r="U2532" s="1">
        <f>Table1[[#This Row],[PROFIT]]/Table1[[#This Row],[Volume]]</f>
        <v>114.82124542124541</v>
      </c>
      <c r="V2532" s="1">
        <f>ABS(Table1[[#This Row],[Discounts]])</f>
        <v>4516.1499999999996</v>
      </c>
    </row>
    <row r="2533" spans="1:22" ht="21.75" customHeight="1" x14ac:dyDescent="0.3">
      <c r="A2533" s="1">
        <v>1120020</v>
      </c>
      <c r="B2533" s="1" t="s">
        <v>21</v>
      </c>
      <c r="C2533" s="1">
        <v>202401</v>
      </c>
      <c r="D2533" s="1" t="s">
        <v>22</v>
      </c>
      <c r="E2533" s="1" t="s">
        <v>23</v>
      </c>
      <c r="F2533" s="1" t="s">
        <v>24</v>
      </c>
      <c r="G2533" s="1" t="s">
        <v>40</v>
      </c>
      <c r="H2533" s="1" t="s">
        <v>34</v>
      </c>
      <c r="I2533" s="5">
        <v>175.8</v>
      </c>
      <c r="J2533" s="5">
        <v>66804</v>
      </c>
      <c r="K2533" s="5">
        <v>-5692.83</v>
      </c>
      <c r="L2533" s="5">
        <v>61111.17</v>
      </c>
      <c r="M2533" s="5">
        <v>-38084.81</v>
      </c>
      <c r="N2533" s="5">
        <v>-2161.65</v>
      </c>
      <c r="O2533" s="5">
        <v>-875.11</v>
      </c>
      <c r="P2533" s="5">
        <f>Table1[[#This Row],[Net Sales]]+(Table1[[#This Row],[Cost of Goods Sold]]+Table1[[#This Row],[Distribution]]+Table1[[#This Row],[Warehousing]])</f>
        <v>19989.599999999999</v>
      </c>
      <c r="Q2533" s="12">
        <f>Table1[[#This Row],[PROFIT]]/Table1[[#This Row],[Net Sales]]</f>
        <v>0.32710223024694174</v>
      </c>
      <c r="R2533" s="14">
        <f>ABS(Table1[[#This Row],[Distribution]])+ABS(Table1[[#This Row],[Warehousing]])</f>
        <v>3036.76</v>
      </c>
      <c r="S2533" s="12">
        <f>ABS(Table1[[#This Row],[Discounts]]/Table1[[#This Row],[Gross Sales]])</f>
        <v>8.5216903179450326E-2</v>
      </c>
      <c r="T2533" s="17">
        <f>Table1[[#This Row],[logistics cost]]/Table1[[#This Row],[Net Sales]]</f>
        <v>4.9692388478243837E-2</v>
      </c>
      <c r="U2533" s="1">
        <f>Table1[[#This Row],[PROFIT]]/Table1[[#This Row],[Volume]]</f>
        <v>113.70648464163821</v>
      </c>
      <c r="V2533" s="1">
        <f>ABS(Table1[[#This Row],[Discounts]])</f>
        <v>5692.83</v>
      </c>
    </row>
    <row r="2534" spans="1:22" ht="21.75" customHeight="1" x14ac:dyDescent="0.3">
      <c r="A2534" s="1">
        <v>1110010</v>
      </c>
      <c r="B2534" s="1" t="s">
        <v>15</v>
      </c>
      <c r="C2534" s="1">
        <v>202508</v>
      </c>
      <c r="D2534" s="1" t="s">
        <v>16</v>
      </c>
      <c r="E2534" s="1" t="s">
        <v>17</v>
      </c>
      <c r="F2534" s="1" t="s">
        <v>18</v>
      </c>
      <c r="G2534" s="1" t="s">
        <v>30</v>
      </c>
      <c r="H2534" s="1" t="s">
        <v>31</v>
      </c>
      <c r="I2534" s="5">
        <v>28.5</v>
      </c>
      <c r="J2534" s="5">
        <v>11970</v>
      </c>
      <c r="K2534" s="5">
        <v>-473.78</v>
      </c>
      <c r="L2534" s="5">
        <v>11496.22</v>
      </c>
      <c r="M2534" s="5">
        <v>-7621.28</v>
      </c>
      <c r="N2534" s="5">
        <v>-367.76</v>
      </c>
      <c r="O2534" s="5">
        <v>-185.68</v>
      </c>
      <c r="P2534" s="5">
        <f>Table1[[#This Row],[Net Sales]]+(Table1[[#This Row],[Cost of Goods Sold]]+Table1[[#This Row],[Distribution]]+Table1[[#This Row],[Warehousing]])</f>
        <v>3321.4999999999991</v>
      </c>
      <c r="Q2534" s="12">
        <f>Table1[[#This Row],[PROFIT]]/Table1[[#This Row],[Net Sales]]</f>
        <v>0.2889210540508097</v>
      </c>
      <c r="R2534" s="14">
        <f>ABS(Table1[[#This Row],[Distribution]])+ABS(Table1[[#This Row],[Warehousing]])</f>
        <v>553.44000000000005</v>
      </c>
      <c r="S2534" s="12">
        <f>ABS(Table1[[#This Row],[Discounts]]/Table1[[#This Row],[Gross Sales]])</f>
        <v>3.9580618212197161E-2</v>
      </c>
      <c r="T2534" s="17">
        <f>Table1[[#This Row],[logistics cost]]/Table1[[#This Row],[Net Sales]]</f>
        <v>4.8141041142218927E-2</v>
      </c>
      <c r="U2534" s="1">
        <f>Table1[[#This Row],[PROFIT]]/Table1[[#This Row],[Volume]]</f>
        <v>116.54385964912278</v>
      </c>
      <c r="V2534" s="1">
        <f>ABS(Table1[[#This Row],[Discounts]])</f>
        <v>473.78</v>
      </c>
    </row>
    <row r="2535" spans="1:22" ht="21.75" customHeight="1" x14ac:dyDescent="0.3">
      <c r="A2535" s="1">
        <v>1130010</v>
      </c>
      <c r="B2535" s="1" t="s">
        <v>26</v>
      </c>
      <c r="C2535" s="1">
        <v>202403</v>
      </c>
      <c r="D2535" s="1" t="s">
        <v>27</v>
      </c>
      <c r="E2535" s="1" t="s">
        <v>28</v>
      </c>
      <c r="F2535" s="1" t="s">
        <v>29</v>
      </c>
      <c r="G2535" s="1" t="s">
        <v>33</v>
      </c>
      <c r="H2535" s="1" t="s">
        <v>34</v>
      </c>
      <c r="I2535" s="5">
        <v>73</v>
      </c>
      <c r="J2535" s="5">
        <v>26280</v>
      </c>
      <c r="K2535" s="5">
        <v>-2376.3000000000002</v>
      </c>
      <c r="L2535" s="5">
        <v>23903.7</v>
      </c>
      <c r="M2535" s="5">
        <v>-16126.11</v>
      </c>
      <c r="N2535" s="5">
        <v>-865.68</v>
      </c>
      <c r="O2535" s="5">
        <v>-329.53</v>
      </c>
      <c r="P2535" s="5">
        <f>Table1[[#This Row],[Net Sales]]+(Table1[[#This Row],[Cost of Goods Sold]]+Table1[[#This Row],[Distribution]]+Table1[[#This Row],[Warehousing]])</f>
        <v>6582.380000000001</v>
      </c>
      <c r="Q2535" s="12">
        <f>Table1[[#This Row],[PROFIT]]/Table1[[#This Row],[Net Sales]]</f>
        <v>0.27537075850182191</v>
      </c>
      <c r="R2535" s="14">
        <f>ABS(Table1[[#This Row],[Distribution]])+ABS(Table1[[#This Row],[Warehousing]])</f>
        <v>1195.21</v>
      </c>
      <c r="S2535" s="12">
        <f>ABS(Table1[[#This Row],[Discounts]]/Table1[[#This Row],[Gross Sales]])</f>
        <v>9.0422374429223754E-2</v>
      </c>
      <c r="T2535" s="17">
        <f>Table1[[#This Row],[logistics cost]]/Table1[[#This Row],[Net Sales]]</f>
        <v>5.0001045863192727E-2</v>
      </c>
      <c r="U2535" s="1">
        <f>Table1[[#This Row],[PROFIT]]/Table1[[#This Row],[Volume]]</f>
        <v>90.169589041095904</v>
      </c>
      <c r="V2535" s="1">
        <f>ABS(Table1[[#This Row],[Discounts]])</f>
        <v>2376.3000000000002</v>
      </c>
    </row>
    <row r="2536" spans="1:22" ht="21.75" customHeight="1" x14ac:dyDescent="0.3">
      <c r="A2536" s="1">
        <v>1110010</v>
      </c>
      <c r="B2536" s="1" t="s">
        <v>15</v>
      </c>
      <c r="C2536" s="1">
        <v>202506</v>
      </c>
      <c r="D2536" s="1" t="s">
        <v>16</v>
      </c>
      <c r="E2536" s="1" t="s">
        <v>17</v>
      </c>
      <c r="F2536" s="1" t="s">
        <v>18</v>
      </c>
      <c r="G2536" s="1" t="s">
        <v>40</v>
      </c>
      <c r="H2536" s="1" t="s">
        <v>34</v>
      </c>
      <c r="I2536" s="5">
        <v>134.6</v>
      </c>
      <c r="J2536" s="5">
        <v>56532</v>
      </c>
      <c r="K2536" s="5">
        <v>-4037.03</v>
      </c>
      <c r="L2536" s="5">
        <v>52494.97</v>
      </c>
      <c r="M2536" s="5">
        <v>-33060.31</v>
      </c>
      <c r="N2536" s="5">
        <v>-1469.17</v>
      </c>
      <c r="O2536" s="5">
        <v>-622.84</v>
      </c>
      <c r="P2536" s="5">
        <f>Table1[[#This Row],[Net Sales]]+(Table1[[#This Row],[Cost of Goods Sold]]+Table1[[#This Row],[Distribution]]+Table1[[#This Row],[Warehousing]])</f>
        <v>17342.650000000009</v>
      </c>
      <c r="Q2536" s="12">
        <f>Table1[[#This Row],[PROFIT]]/Table1[[#This Row],[Net Sales]]</f>
        <v>0.33036784286189719</v>
      </c>
      <c r="R2536" s="14">
        <f>ABS(Table1[[#This Row],[Distribution]])+ABS(Table1[[#This Row],[Warehousing]])</f>
        <v>2092.0100000000002</v>
      </c>
      <c r="S2536" s="12">
        <f>ABS(Table1[[#This Row],[Discounts]]/Table1[[#This Row],[Gross Sales]])</f>
        <v>7.1411413005023711E-2</v>
      </c>
      <c r="T2536" s="17">
        <f>Table1[[#This Row],[logistics cost]]/Table1[[#This Row],[Net Sales]]</f>
        <v>3.9851627689281473E-2</v>
      </c>
      <c r="U2536" s="1">
        <f>Table1[[#This Row],[PROFIT]]/Table1[[#This Row],[Volume]]</f>
        <v>128.84583952451715</v>
      </c>
      <c r="V2536" s="1">
        <f>ABS(Table1[[#This Row],[Discounts]])</f>
        <v>4037.03</v>
      </c>
    </row>
    <row r="2537" spans="1:22" ht="21.75" customHeight="1" x14ac:dyDescent="0.3">
      <c r="A2537" s="1">
        <v>1110010</v>
      </c>
      <c r="B2537" s="1" t="s">
        <v>15</v>
      </c>
      <c r="C2537" s="1">
        <v>202402</v>
      </c>
      <c r="D2537" s="1" t="s">
        <v>16</v>
      </c>
      <c r="E2537" s="1" t="s">
        <v>17</v>
      </c>
      <c r="F2537" s="1" t="s">
        <v>18</v>
      </c>
      <c r="G2537" s="1" t="s">
        <v>42</v>
      </c>
      <c r="H2537" s="1" t="s">
        <v>20</v>
      </c>
      <c r="I2537" s="5">
        <v>42.5</v>
      </c>
      <c r="J2537" s="5">
        <v>17850</v>
      </c>
      <c r="K2537" s="5">
        <v>-1314.56</v>
      </c>
      <c r="L2537" s="5">
        <v>16535.439999999999</v>
      </c>
      <c r="M2537" s="5">
        <v>-10930.33</v>
      </c>
      <c r="N2537" s="5">
        <v>-657.38</v>
      </c>
      <c r="O2537" s="5">
        <v>-189.62</v>
      </c>
      <c r="P2537" s="5">
        <f>Table1[[#This Row],[Net Sales]]+(Table1[[#This Row],[Cost of Goods Sold]]+Table1[[#This Row],[Distribution]]+Table1[[#This Row],[Warehousing]])</f>
        <v>4758.1099999999988</v>
      </c>
      <c r="Q2537" s="12">
        <f>Table1[[#This Row],[PROFIT]]/Table1[[#This Row],[Net Sales]]</f>
        <v>0.28775224608477301</v>
      </c>
      <c r="R2537" s="14">
        <f>ABS(Table1[[#This Row],[Distribution]])+ABS(Table1[[#This Row],[Warehousing]])</f>
        <v>847</v>
      </c>
      <c r="S2537" s="12">
        <f>ABS(Table1[[#This Row],[Discounts]]/Table1[[#This Row],[Gross Sales]])</f>
        <v>7.3644817927170869E-2</v>
      </c>
      <c r="T2537" s="17">
        <f>Table1[[#This Row],[logistics cost]]/Table1[[#This Row],[Net Sales]]</f>
        <v>5.122331186832646E-2</v>
      </c>
      <c r="U2537" s="1">
        <f>Table1[[#This Row],[PROFIT]]/Table1[[#This Row],[Volume]]</f>
        <v>111.95552941176467</v>
      </c>
      <c r="V2537" s="1">
        <f>ABS(Table1[[#This Row],[Discounts]])</f>
        <v>1314.56</v>
      </c>
    </row>
    <row r="2538" spans="1:22" ht="21.75" customHeight="1" x14ac:dyDescent="0.3">
      <c r="A2538" s="1">
        <v>1120010</v>
      </c>
      <c r="B2538" s="1" t="s">
        <v>32</v>
      </c>
      <c r="C2538" s="1">
        <v>202510</v>
      </c>
      <c r="D2538" s="1" t="s">
        <v>22</v>
      </c>
      <c r="E2538" s="1" t="s">
        <v>17</v>
      </c>
      <c r="F2538" s="1" t="s">
        <v>18</v>
      </c>
      <c r="G2538" s="1" t="s">
        <v>39</v>
      </c>
      <c r="H2538" s="1" t="s">
        <v>37</v>
      </c>
      <c r="I2538" s="5">
        <v>51.8</v>
      </c>
      <c r="J2538" s="5">
        <v>24864</v>
      </c>
      <c r="K2538" s="5">
        <v>-2463.9299999999998</v>
      </c>
      <c r="L2538" s="5">
        <v>22400.07</v>
      </c>
      <c r="M2538" s="5">
        <v>-14254.47</v>
      </c>
      <c r="N2538" s="5">
        <v>-766.61</v>
      </c>
      <c r="O2538" s="5">
        <v>-290.36</v>
      </c>
      <c r="P2538" s="5">
        <f>Table1[[#This Row],[Net Sales]]+(Table1[[#This Row],[Cost of Goods Sold]]+Table1[[#This Row],[Distribution]]+Table1[[#This Row],[Warehousing]])</f>
        <v>7088.6299999999992</v>
      </c>
      <c r="Q2538" s="12">
        <f>Table1[[#This Row],[PROFIT]]/Table1[[#This Row],[Net Sales]]</f>
        <v>0.31645570750448543</v>
      </c>
      <c r="R2538" s="14">
        <f>ABS(Table1[[#This Row],[Distribution]])+ABS(Table1[[#This Row],[Warehousing]])</f>
        <v>1056.97</v>
      </c>
      <c r="S2538" s="12">
        <f>ABS(Table1[[#This Row],[Discounts]]/Table1[[#This Row],[Gross Sales]])</f>
        <v>9.9096283783783781E-2</v>
      </c>
      <c r="T2538" s="17">
        <f>Table1[[#This Row],[logistics cost]]/Table1[[#This Row],[Net Sales]]</f>
        <v>4.7186013257994285E-2</v>
      </c>
      <c r="U2538" s="1">
        <f>Table1[[#This Row],[PROFIT]]/Table1[[#This Row],[Volume]]</f>
        <v>136.84613899613899</v>
      </c>
      <c r="V2538" s="1">
        <f>ABS(Table1[[#This Row],[Discounts]])</f>
        <v>2463.9299999999998</v>
      </c>
    </row>
    <row r="2539" spans="1:22" ht="21.75" customHeight="1" x14ac:dyDescent="0.3">
      <c r="A2539" s="1">
        <v>1110010</v>
      </c>
      <c r="B2539" s="1" t="s">
        <v>15</v>
      </c>
      <c r="C2539" s="1">
        <v>202403</v>
      </c>
      <c r="D2539" s="1" t="s">
        <v>16</v>
      </c>
      <c r="E2539" s="1" t="s">
        <v>17</v>
      </c>
      <c r="F2539" s="1" t="s">
        <v>18</v>
      </c>
      <c r="G2539" s="1" t="s">
        <v>36</v>
      </c>
      <c r="H2539" s="1" t="s">
        <v>37</v>
      </c>
      <c r="I2539" s="5">
        <v>160.9</v>
      </c>
      <c r="J2539" s="5">
        <v>67578</v>
      </c>
      <c r="K2539" s="5">
        <v>-5577.95</v>
      </c>
      <c r="L2539" s="5">
        <v>62000.05</v>
      </c>
      <c r="M2539" s="5">
        <v>-39892.33</v>
      </c>
      <c r="N2539" s="5">
        <v>-1331.05</v>
      </c>
      <c r="O2539" s="5">
        <v>-1002.9</v>
      </c>
      <c r="P2539" s="5">
        <f>Table1[[#This Row],[Net Sales]]+(Table1[[#This Row],[Cost of Goods Sold]]+Table1[[#This Row],[Distribution]]+Table1[[#This Row],[Warehousing]])</f>
        <v>19773.769999999997</v>
      </c>
      <c r="Q2539" s="12">
        <f>Table1[[#This Row],[PROFIT]]/Table1[[#This Row],[Net Sales]]</f>
        <v>0.31893151699071204</v>
      </c>
      <c r="R2539" s="14">
        <f>ABS(Table1[[#This Row],[Distribution]])+ABS(Table1[[#This Row],[Warehousing]])</f>
        <v>2333.9499999999998</v>
      </c>
      <c r="S2539" s="12">
        <f>ABS(Table1[[#This Row],[Discounts]]/Table1[[#This Row],[Gross Sales]])</f>
        <v>8.2540915682618607E-2</v>
      </c>
      <c r="T2539" s="17">
        <f>Table1[[#This Row],[logistics cost]]/Table1[[#This Row],[Net Sales]]</f>
        <v>3.7644324480383476E-2</v>
      </c>
      <c r="U2539" s="1">
        <f>Table1[[#This Row],[PROFIT]]/Table1[[#This Row],[Volume]]</f>
        <v>122.89477936606586</v>
      </c>
      <c r="V2539" s="1">
        <f>ABS(Table1[[#This Row],[Discounts]])</f>
        <v>5577.95</v>
      </c>
    </row>
    <row r="2540" spans="1:22" ht="21.75" customHeight="1" x14ac:dyDescent="0.3">
      <c r="A2540" s="1">
        <v>1120010</v>
      </c>
      <c r="B2540" s="1" t="s">
        <v>32</v>
      </c>
      <c r="C2540" s="1">
        <v>202502</v>
      </c>
      <c r="D2540" s="1" t="s">
        <v>22</v>
      </c>
      <c r="E2540" s="1" t="s">
        <v>17</v>
      </c>
      <c r="F2540" s="1" t="s">
        <v>18</v>
      </c>
      <c r="G2540" s="1" t="s">
        <v>39</v>
      </c>
      <c r="H2540" s="1" t="s">
        <v>37</v>
      </c>
      <c r="I2540" s="5">
        <v>269.10000000000002</v>
      </c>
      <c r="J2540" s="5">
        <v>129168</v>
      </c>
      <c r="K2540" s="5">
        <v>-12844.04</v>
      </c>
      <c r="L2540" s="5">
        <v>116323.96</v>
      </c>
      <c r="M2540" s="5">
        <v>-74825.289999999994</v>
      </c>
      <c r="N2540" s="5">
        <v>-3276.09</v>
      </c>
      <c r="O2540" s="5">
        <v>-2178.4899999999998</v>
      </c>
      <c r="P2540" s="5">
        <f>Table1[[#This Row],[Net Sales]]+(Table1[[#This Row],[Cost of Goods Sold]]+Table1[[#This Row],[Distribution]]+Table1[[#This Row],[Warehousing]])</f>
        <v>36044.090000000011</v>
      </c>
      <c r="Q2540" s="12">
        <f>Table1[[#This Row],[PROFIT]]/Table1[[#This Row],[Net Sales]]</f>
        <v>0.30985955086123279</v>
      </c>
      <c r="R2540" s="14">
        <f>ABS(Table1[[#This Row],[Distribution]])+ABS(Table1[[#This Row],[Warehousing]])</f>
        <v>5454.58</v>
      </c>
      <c r="S2540" s="12">
        <f>ABS(Table1[[#This Row],[Discounts]]/Table1[[#This Row],[Gross Sales]])</f>
        <v>9.9436702588876505E-2</v>
      </c>
      <c r="T2540" s="17">
        <f>Table1[[#This Row],[logistics cost]]/Table1[[#This Row],[Net Sales]]</f>
        <v>4.6891285337947571E-2</v>
      </c>
      <c r="U2540" s="1">
        <f>Table1[[#This Row],[PROFIT]]/Table1[[#This Row],[Volume]]</f>
        <v>133.94310665180234</v>
      </c>
      <c r="V2540" s="1">
        <f>ABS(Table1[[#This Row],[Discounts]])</f>
        <v>12844.04</v>
      </c>
    </row>
    <row r="2541" spans="1:22" ht="21.75" customHeight="1" x14ac:dyDescent="0.3">
      <c r="A2541" s="1">
        <v>1110020</v>
      </c>
      <c r="B2541" s="1" t="s">
        <v>41</v>
      </c>
      <c r="C2541" s="1">
        <v>202511</v>
      </c>
      <c r="D2541" s="1" t="s">
        <v>16</v>
      </c>
      <c r="E2541" s="1" t="s">
        <v>28</v>
      </c>
      <c r="F2541" s="1" t="s">
        <v>29</v>
      </c>
      <c r="G2541" s="1" t="s">
        <v>39</v>
      </c>
      <c r="H2541" s="1" t="s">
        <v>37</v>
      </c>
      <c r="I2541" s="5">
        <v>239.7</v>
      </c>
      <c r="J2541" s="5">
        <v>107865</v>
      </c>
      <c r="K2541" s="5">
        <v>-10251.17</v>
      </c>
      <c r="L2541" s="5">
        <v>97613.83</v>
      </c>
      <c r="M2541" s="5">
        <v>-60536.83</v>
      </c>
      <c r="N2541" s="5">
        <v>-2405.38</v>
      </c>
      <c r="O2541" s="5">
        <v>-989.42</v>
      </c>
      <c r="P2541" s="5">
        <f>Table1[[#This Row],[Net Sales]]+(Table1[[#This Row],[Cost of Goods Sold]]+Table1[[#This Row],[Distribution]]+Table1[[#This Row],[Warehousing]])</f>
        <v>33682.200000000004</v>
      </c>
      <c r="Q2541" s="12">
        <f>Table1[[#This Row],[PROFIT]]/Table1[[#This Row],[Net Sales]]</f>
        <v>0.34505561353345121</v>
      </c>
      <c r="R2541" s="14">
        <f>ABS(Table1[[#This Row],[Distribution]])+ABS(Table1[[#This Row],[Warehousing]])</f>
        <v>3394.8</v>
      </c>
      <c r="S2541" s="12">
        <f>ABS(Table1[[#This Row],[Discounts]]/Table1[[#This Row],[Gross Sales]])</f>
        <v>9.5037037037037031E-2</v>
      </c>
      <c r="T2541" s="17">
        <f>Table1[[#This Row],[logistics cost]]/Table1[[#This Row],[Net Sales]]</f>
        <v>3.4777858834142666E-2</v>
      </c>
      <c r="U2541" s="1">
        <f>Table1[[#This Row],[PROFIT]]/Table1[[#This Row],[Volume]]</f>
        <v>140.51814768460579</v>
      </c>
      <c r="V2541" s="1">
        <f>ABS(Table1[[#This Row],[Discounts]])</f>
        <v>10251.17</v>
      </c>
    </row>
    <row r="2542" spans="1:22" ht="21.75" customHeight="1" x14ac:dyDescent="0.3">
      <c r="A2542" s="1">
        <v>1120020</v>
      </c>
      <c r="B2542" s="1" t="s">
        <v>21</v>
      </c>
      <c r="C2542" s="1">
        <v>202401</v>
      </c>
      <c r="D2542" s="1" t="s">
        <v>22</v>
      </c>
      <c r="E2542" s="1" t="s">
        <v>23</v>
      </c>
      <c r="F2542" s="1" t="s">
        <v>24</v>
      </c>
      <c r="G2542" s="1" t="s">
        <v>19</v>
      </c>
      <c r="H2542" s="1" t="s">
        <v>20</v>
      </c>
      <c r="I2542" s="5">
        <v>24.3</v>
      </c>
      <c r="J2542" s="5">
        <v>9234</v>
      </c>
      <c r="K2542" s="5">
        <v>-688.72</v>
      </c>
      <c r="L2542" s="5">
        <v>8545.2800000000007</v>
      </c>
      <c r="M2542" s="5">
        <v>-5582.9</v>
      </c>
      <c r="N2542" s="5">
        <v>-247.54</v>
      </c>
      <c r="O2542" s="5">
        <v>-103.92</v>
      </c>
      <c r="P2542" s="5">
        <f>Table1[[#This Row],[Net Sales]]+(Table1[[#This Row],[Cost of Goods Sold]]+Table1[[#This Row],[Distribution]]+Table1[[#This Row],[Warehousing]])</f>
        <v>2610.920000000001</v>
      </c>
      <c r="Q2542" s="12">
        <f>Table1[[#This Row],[PROFIT]]/Table1[[#This Row],[Net Sales]]</f>
        <v>0.30553943229478742</v>
      </c>
      <c r="R2542" s="14">
        <f>ABS(Table1[[#This Row],[Distribution]])+ABS(Table1[[#This Row],[Warehousing]])</f>
        <v>351.46</v>
      </c>
      <c r="S2542" s="12">
        <f>ABS(Table1[[#This Row],[Discounts]]/Table1[[#This Row],[Gross Sales]])</f>
        <v>7.4585228503357165E-2</v>
      </c>
      <c r="T2542" s="17">
        <f>Table1[[#This Row],[logistics cost]]/Table1[[#This Row],[Net Sales]]</f>
        <v>4.1129137956860393E-2</v>
      </c>
      <c r="U2542" s="1">
        <f>Table1[[#This Row],[PROFIT]]/Table1[[#This Row],[Volume]]</f>
        <v>107.44526748971197</v>
      </c>
      <c r="V2542" s="1">
        <f>ABS(Table1[[#This Row],[Discounts]])</f>
        <v>688.72</v>
      </c>
    </row>
    <row r="2543" spans="1:22" ht="21.75" customHeight="1" x14ac:dyDescent="0.3">
      <c r="A2543" s="1">
        <v>1120020</v>
      </c>
      <c r="B2543" s="1" t="s">
        <v>21</v>
      </c>
      <c r="C2543" s="1">
        <v>202411</v>
      </c>
      <c r="D2543" s="1" t="s">
        <v>22</v>
      </c>
      <c r="E2543" s="1" t="s">
        <v>23</v>
      </c>
      <c r="F2543" s="1" t="s">
        <v>24</v>
      </c>
      <c r="G2543" s="1" t="s">
        <v>30</v>
      </c>
      <c r="H2543" s="1" t="s">
        <v>31</v>
      </c>
      <c r="I2543" s="5">
        <v>112.1</v>
      </c>
      <c r="J2543" s="5">
        <v>42598</v>
      </c>
      <c r="K2543" s="5">
        <v>-896.12</v>
      </c>
      <c r="L2543" s="5">
        <v>41701.879999999997</v>
      </c>
      <c r="M2543" s="5">
        <v>-26446.93</v>
      </c>
      <c r="N2543" s="5">
        <v>-1164.51</v>
      </c>
      <c r="O2543" s="5">
        <v>-516.55999999999995</v>
      </c>
      <c r="P2543" s="5">
        <f>Table1[[#This Row],[Net Sales]]+(Table1[[#This Row],[Cost of Goods Sold]]+Table1[[#This Row],[Distribution]]+Table1[[#This Row],[Warehousing]])</f>
        <v>13573.879999999997</v>
      </c>
      <c r="Q2543" s="12">
        <f>Table1[[#This Row],[PROFIT]]/Table1[[#This Row],[Net Sales]]</f>
        <v>0.32549803510057573</v>
      </c>
      <c r="R2543" s="14">
        <f>ABS(Table1[[#This Row],[Distribution]])+ABS(Table1[[#This Row],[Warehousing]])</f>
        <v>1681.07</v>
      </c>
      <c r="S2543" s="12">
        <f>ABS(Table1[[#This Row],[Discounts]]/Table1[[#This Row],[Gross Sales]])</f>
        <v>2.1036668388187237E-2</v>
      </c>
      <c r="T2543" s="17">
        <f>Table1[[#This Row],[logistics cost]]/Table1[[#This Row],[Net Sales]]</f>
        <v>4.0311611850592829E-2</v>
      </c>
      <c r="U2543" s="1">
        <f>Table1[[#This Row],[PROFIT]]/Table1[[#This Row],[Volume]]</f>
        <v>121.08724353256019</v>
      </c>
      <c r="V2543" s="1">
        <f>ABS(Table1[[#This Row],[Discounts]])</f>
        <v>896.12</v>
      </c>
    </row>
    <row r="2544" spans="1:22" ht="21.75" customHeight="1" x14ac:dyDescent="0.3">
      <c r="A2544" s="1">
        <v>1110010</v>
      </c>
      <c r="B2544" s="1" t="s">
        <v>15</v>
      </c>
      <c r="C2544" s="1">
        <v>202405</v>
      </c>
      <c r="D2544" s="1" t="s">
        <v>16</v>
      </c>
      <c r="E2544" s="1" t="s">
        <v>17</v>
      </c>
      <c r="F2544" s="1" t="s">
        <v>18</v>
      </c>
      <c r="G2544" s="1" t="s">
        <v>33</v>
      </c>
      <c r="H2544" s="1" t="s">
        <v>34</v>
      </c>
      <c r="I2544" s="5">
        <v>232.7</v>
      </c>
      <c r="J2544" s="5">
        <v>97734</v>
      </c>
      <c r="K2544" s="5">
        <v>-9442.3700000000008</v>
      </c>
      <c r="L2544" s="5">
        <v>88291.63</v>
      </c>
      <c r="M2544" s="5">
        <v>-55205.56</v>
      </c>
      <c r="N2544" s="5">
        <v>-2884.11</v>
      </c>
      <c r="O2544" s="5">
        <v>-1117.76</v>
      </c>
      <c r="P2544" s="5">
        <f>Table1[[#This Row],[Net Sales]]+(Table1[[#This Row],[Cost of Goods Sold]]+Table1[[#This Row],[Distribution]]+Table1[[#This Row],[Warehousing]])</f>
        <v>29084.200000000004</v>
      </c>
      <c r="Q2544" s="12">
        <f>Table1[[#This Row],[PROFIT]]/Table1[[#This Row],[Net Sales]]</f>
        <v>0.32941061344093436</v>
      </c>
      <c r="R2544" s="14">
        <f>ABS(Table1[[#This Row],[Distribution]])+ABS(Table1[[#This Row],[Warehousing]])</f>
        <v>4001.87</v>
      </c>
      <c r="S2544" s="12">
        <f>ABS(Table1[[#This Row],[Discounts]]/Table1[[#This Row],[Gross Sales]])</f>
        <v>9.6612949434178488E-2</v>
      </c>
      <c r="T2544" s="17">
        <f>Table1[[#This Row],[logistics cost]]/Table1[[#This Row],[Net Sales]]</f>
        <v>4.5325587487738073E-2</v>
      </c>
      <c r="U2544" s="1">
        <f>Table1[[#This Row],[PROFIT]]/Table1[[#This Row],[Volume]]</f>
        <v>124.98581865062314</v>
      </c>
      <c r="V2544" s="1">
        <f>ABS(Table1[[#This Row],[Discounts]])</f>
        <v>9442.3700000000008</v>
      </c>
    </row>
    <row r="2545" spans="1:22" ht="21.75" customHeight="1" x14ac:dyDescent="0.3">
      <c r="A2545" s="1">
        <v>1110010</v>
      </c>
      <c r="B2545" s="1" t="s">
        <v>15</v>
      </c>
      <c r="C2545" s="1">
        <v>202407</v>
      </c>
      <c r="D2545" s="1" t="s">
        <v>16</v>
      </c>
      <c r="E2545" s="1" t="s">
        <v>17</v>
      </c>
      <c r="F2545" s="1" t="s">
        <v>18</v>
      </c>
      <c r="G2545" s="1" t="s">
        <v>25</v>
      </c>
      <c r="H2545" s="1" t="s">
        <v>20</v>
      </c>
      <c r="I2545" s="5">
        <v>74.5</v>
      </c>
      <c r="J2545" s="5">
        <v>31290</v>
      </c>
      <c r="K2545" s="5">
        <v>-2433.4499999999998</v>
      </c>
      <c r="L2545" s="5">
        <v>28856.55</v>
      </c>
      <c r="M2545" s="5">
        <v>-19602.43</v>
      </c>
      <c r="N2545" s="5">
        <v>-611.01</v>
      </c>
      <c r="O2545" s="5">
        <v>-502.33</v>
      </c>
      <c r="P2545" s="5">
        <f>Table1[[#This Row],[Net Sales]]+(Table1[[#This Row],[Cost of Goods Sold]]+Table1[[#This Row],[Distribution]]+Table1[[#This Row],[Warehousing]])</f>
        <v>8140.7799999999988</v>
      </c>
      <c r="Q2545" s="12">
        <f>Table1[[#This Row],[PROFIT]]/Table1[[#This Row],[Net Sales]]</f>
        <v>0.28211203348979691</v>
      </c>
      <c r="R2545" s="14">
        <f>ABS(Table1[[#This Row],[Distribution]])+ABS(Table1[[#This Row],[Warehousing]])</f>
        <v>1113.3399999999999</v>
      </c>
      <c r="S2545" s="12">
        <f>ABS(Table1[[#This Row],[Discounts]]/Table1[[#This Row],[Gross Sales]])</f>
        <v>7.777085330776605E-2</v>
      </c>
      <c r="T2545" s="17">
        <f>Table1[[#This Row],[logistics cost]]/Table1[[#This Row],[Net Sales]]</f>
        <v>3.8581881756481626E-2</v>
      </c>
      <c r="U2545" s="1">
        <f>Table1[[#This Row],[PROFIT]]/Table1[[#This Row],[Volume]]</f>
        <v>109.27221476510066</v>
      </c>
      <c r="V2545" s="1">
        <f>ABS(Table1[[#This Row],[Discounts]])</f>
        <v>2433.4499999999998</v>
      </c>
    </row>
    <row r="2546" spans="1:22" ht="21.75" customHeight="1" x14ac:dyDescent="0.3">
      <c r="A2546" s="1">
        <v>1110010</v>
      </c>
      <c r="B2546" s="1" t="s">
        <v>15</v>
      </c>
      <c r="C2546" s="1">
        <v>202405</v>
      </c>
      <c r="D2546" s="1" t="s">
        <v>16</v>
      </c>
      <c r="E2546" s="1" t="s">
        <v>17</v>
      </c>
      <c r="F2546" s="1" t="s">
        <v>18</v>
      </c>
      <c r="G2546" s="1" t="s">
        <v>39</v>
      </c>
      <c r="H2546" s="1" t="s">
        <v>37</v>
      </c>
      <c r="I2546" s="5">
        <v>55.8</v>
      </c>
      <c r="J2546" s="5">
        <v>23436</v>
      </c>
      <c r="K2546" s="5">
        <v>-2120.7600000000002</v>
      </c>
      <c r="L2546" s="5">
        <v>21315.24</v>
      </c>
      <c r="M2546" s="5">
        <v>-13417.62</v>
      </c>
      <c r="N2546" s="5">
        <v>-511.58</v>
      </c>
      <c r="O2546" s="5">
        <v>-414.1</v>
      </c>
      <c r="P2546" s="5">
        <f>Table1[[#This Row],[Net Sales]]+(Table1[[#This Row],[Cost of Goods Sold]]+Table1[[#This Row],[Distribution]]+Table1[[#This Row],[Warehousing]])</f>
        <v>6971.9400000000005</v>
      </c>
      <c r="Q2546" s="12">
        <f>Table1[[#This Row],[PROFIT]]/Table1[[#This Row],[Net Sales]]</f>
        <v>0.32708709824519921</v>
      </c>
      <c r="R2546" s="14">
        <f>ABS(Table1[[#This Row],[Distribution]])+ABS(Table1[[#This Row],[Warehousing]])</f>
        <v>925.68000000000006</v>
      </c>
      <c r="S2546" s="12">
        <f>ABS(Table1[[#This Row],[Discounts]]/Table1[[#This Row],[Gross Sales]])</f>
        <v>9.0491551459293398E-2</v>
      </c>
      <c r="T2546" s="17">
        <f>Table1[[#This Row],[logistics cost]]/Table1[[#This Row],[Net Sales]]</f>
        <v>4.3428082442421481E-2</v>
      </c>
      <c r="U2546" s="1">
        <f>Table1[[#This Row],[PROFIT]]/Table1[[#This Row],[Volume]]</f>
        <v>124.9451612903226</v>
      </c>
      <c r="V2546" s="1">
        <f>ABS(Table1[[#This Row],[Discounts]])</f>
        <v>2120.7600000000002</v>
      </c>
    </row>
    <row r="2547" spans="1:22" ht="21.75" customHeight="1" x14ac:dyDescent="0.3">
      <c r="A2547" s="1">
        <v>1120010</v>
      </c>
      <c r="B2547" s="1" t="s">
        <v>32</v>
      </c>
      <c r="C2547" s="1">
        <v>202508</v>
      </c>
      <c r="D2547" s="1" t="s">
        <v>22</v>
      </c>
      <c r="E2547" s="1" t="s">
        <v>17</v>
      </c>
      <c r="F2547" s="1" t="s">
        <v>18</v>
      </c>
      <c r="G2547" s="1" t="s">
        <v>43</v>
      </c>
      <c r="H2547" s="1" t="s">
        <v>31</v>
      </c>
      <c r="I2547" s="5">
        <v>50.3</v>
      </c>
      <c r="J2547" s="5">
        <v>24144</v>
      </c>
      <c r="K2547" s="5">
        <v>-896.93</v>
      </c>
      <c r="L2547" s="5">
        <v>23247.07</v>
      </c>
      <c r="M2547" s="5">
        <v>-15214.48</v>
      </c>
      <c r="N2547" s="5">
        <v>-848.23</v>
      </c>
      <c r="O2547" s="5">
        <v>-457.78</v>
      </c>
      <c r="P2547" s="5">
        <f>Table1[[#This Row],[Net Sales]]+(Table1[[#This Row],[Cost of Goods Sold]]+Table1[[#This Row],[Distribution]]+Table1[[#This Row],[Warehousing]])</f>
        <v>6726.5800000000017</v>
      </c>
      <c r="Q2547" s="12">
        <f>Table1[[#This Row],[PROFIT]]/Table1[[#This Row],[Net Sales]]</f>
        <v>0.28935173335822545</v>
      </c>
      <c r="R2547" s="14">
        <f>ABS(Table1[[#This Row],[Distribution]])+ABS(Table1[[#This Row],[Warehousing]])</f>
        <v>1306.01</v>
      </c>
      <c r="S2547" s="12">
        <f>ABS(Table1[[#This Row],[Discounts]]/Table1[[#This Row],[Gross Sales]])</f>
        <v>3.7149188204108681E-2</v>
      </c>
      <c r="T2547" s="17">
        <f>Table1[[#This Row],[logistics cost]]/Table1[[#This Row],[Net Sales]]</f>
        <v>5.6179552950113711E-2</v>
      </c>
      <c r="U2547" s="1">
        <f>Table1[[#This Row],[PROFIT]]/Table1[[#This Row],[Volume]]</f>
        <v>133.72922465208751</v>
      </c>
      <c r="V2547" s="1">
        <f>ABS(Table1[[#This Row],[Discounts]])</f>
        <v>896.93</v>
      </c>
    </row>
    <row r="2548" spans="1:22" ht="21.75" customHeight="1" x14ac:dyDescent="0.3">
      <c r="A2548" s="1">
        <v>1110010</v>
      </c>
      <c r="B2548" s="1" t="s">
        <v>15</v>
      </c>
      <c r="C2548" s="1">
        <v>202402</v>
      </c>
      <c r="D2548" s="1" t="s">
        <v>16</v>
      </c>
      <c r="E2548" s="1" t="s">
        <v>17</v>
      </c>
      <c r="F2548" s="1" t="s">
        <v>18</v>
      </c>
      <c r="G2548" s="1" t="s">
        <v>42</v>
      </c>
      <c r="H2548" s="1" t="s">
        <v>20</v>
      </c>
      <c r="I2548" s="5">
        <v>24.6</v>
      </c>
      <c r="J2548" s="5">
        <v>10332</v>
      </c>
      <c r="K2548" s="5">
        <v>-919.65</v>
      </c>
      <c r="L2548" s="5">
        <v>9412.35</v>
      </c>
      <c r="M2548" s="5">
        <v>-6032.65</v>
      </c>
      <c r="N2548" s="5">
        <v>-341.62</v>
      </c>
      <c r="O2548" s="5">
        <v>-140.53</v>
      </c>
      <c r="P2548" s="5">
        <f>Table1[[#This Row],[Net Sales]]+(Table1[[#This Row],[Cost of Goods Sold]]+Table1[[#This Row],[Distribution]]+Table1[[#This Row],[Warehousing]])</f>
        <v>2897.5500000000011</v>
      </c>
      <c r="Q2548" s="12">
        <f>Table1[[#This Row],[PROFIT]]/Table1[[#This Row],[Net Sales]]</f>
        <v>0.3078455433552727</v>
      </c>
      <c r="R2548" s="14">
        <f>ABS(Table1[[#This Row],[Distribution]])+ABS(Table1[[#This Row],[Warehousing]])</f>
        <v>482.15</v>
      </c>
      <c r="S2548" s="12">
        <f>ABS(Table1[[#This Row],[Discounts]]/Table1[[#This Row],[Gross Sales]])</f>
        <v>8.9009872241579552E-2</v>
      </c>
      <c r="T2548" s="17">
        <f>Table1[[#This Row],[logistics cost]]/Table1[[#This Row],[Net Sales]]</f>
        <v>5.1225251929645624E-2</v>
      </c>
      <c r="U2548" s="1">
        <f>Table1[[#This Row],[PROFIT]]/Table1[[#This Row],[Volume]]</f>
        <v>117.7865853658537</v>
      </c>
      <c r="V2548" s="1">
        <f>ABS(Table1[[#This Row],[Discounts]])</f>
        <v>919.65</v>
      </c>
    </row>
    <row r="2549" spans="1:22" ht="21.75" customHeight="1" x14ac:dyDescent="0.3">
      <c r="A2549" s="1">
        <v>1120010</v>
      </c>
      <c r="B2549" s="1" t="s">
        <v>32</v>
      </c>
      <c r="C2549" s="1">
        <v>202409</v>
      </c>
      <c r="D2549" s="1" t="s">
        <v>22</v>
      </c>
      <c r="E2549" s="1" t="s">
        <v>17</v>
      </c>
      <c r="F2549" s="1" t="s">
        <v>18</v>
      </c>
      <c r="G2549" s="1" t="s">
        <v>40</v>
      </c>
      <c r="H2549" s="1" t="s">
        <v>34</v>
      </c>
      <c r="I2549" s="5">
        <v>295.39999999999998</v>
      </c>
      <c r="J2549" s="5">
        <v>141792</v>
      </c>
      <c r="K2549" s="5">
        <v>-12437.44</v>
      </c>
      <c r="L2549" s="5">
        <v>129354.56</v>
      </c>
      <c r="M2549" s="5">
        <v>-81263.600000000006</v>
      </c>
      <c r="N2549" s="5">
        <v>-3412.43</v>
      </c>
      <c r="O2549" s="5">
        <v>-2260.04</v>
      </c>
      <c r="P2549" s="5">
        <f>Table1[[#This Row],[Net Sales]]+(Table1[[#This Row],[Cost of Goods Sold]]+Table1[[#This Row],[Distribution]]+Table1[[#This Row],[Warehousing]])</f>
        <v>42418.490000000005</v>
      </c>
      <c r="Q2549" s="12">
        <f>Table1[[#This Row],[PROFIT]]/Table1[[#This Row],[Net Sales]]</f>
        <v>0.32792419532794209</v>
      </c>
      <c r="R2549" s="14">
        <f>ABS(Table1[[#This Row],[Distribution]])+ABS(Table1[[#This Row],[Warehousing]])</f>
        <v>5672.4699999999993</v>
      </c>
      <c r="S2549" s="12">
        <f>ABS(Table1[[#This Row],[Discounts]]/Table1[[#This Row],[Gross Sales]])</f>
        <v>8.7716091175806823E-2</v>
      </c>
      <c r="T2549" s="17">
        <f>Table1[[#This Row],[logistics cost]]/Table1[[#This Row],[Net Sales]]</f>
        <v>4.3852106953168095E-2</v>
      </c>
      <c r="U2549" s="1">
        <f>Table1[[#This Row],[PROFIT]]/Table1[[#This Row],[Volume]]</f>
        <v>143.59678402166557</v>
      </c>
      <c r="V2549" s="1">
        <f>ABS(Table1[[#This Row],[Discounts]])</f>
        <v>12437.44</v>
      </c>
    </row>
    <row r="2550" spans="1:22" ht="21.75" customHeight="1" x14ac:dyDescent="0.3">
      <c r="A2550" s="1">
        <v>1130010</v>
      </c>
      <c r="B2550" s="1" t="s">
        <v>26</v>
      </c>
      <c r="C2550" s="1">
        <v>202411</v>
      </c>
      <c r="D2550" s="1" t="s">
        <v>27</v>
      </c>
      <c r="E2550" s="1" t="s">
        <v>28</v>
      </c>
      <c r="F2550" s="1" t="s">
        <v>29</v>
      </c>
      <c r="G2550" s="1" t="s">
        <v>40</v>
      </c>
      <c r="H2550" s="1" t="s">
        <v>34</v>
      </c>
      <c r="I2550" s="5">
        <v>106.3</v>
      </c>
      <c r="J2550" s="5">
        <v>38268</v>
      </c>
      <c r="K2550" s="5">
        <v>-2782.73</v>
      </c>
      <c r="L2550" s="5">
        <v>35485.269999999997</v>
      </c>
      <c r="M2550" s="5">
        <v>-23187.72</v>
      </c>
      <c r="N2550" s="5">
        <v>-1157.26</v>
      </c>
      <c r="O2550" s="5">
        <v>-397.71</v>
      </c>
      <c r="P2550" s="5">
        <f>Table1[[#This Row],[Net Sales]]+(Table1[[#This Row],[Cost of Goods Sold]]+Table1[[#This Row],[Distribution]]+Table1[[#This Row],[Warehousing]])</f>
        <v>10742.579999999998</v>
      </c>
      <c r="Q2550" s="12">
        <f>Table1[[#This Row],[PROFIT]]/Table1[[#This Row],[Net Sales]]</f>
        <v>0.30273350040735209</v>
      </c>
      <c r="R2550" s="14">
        <f>ABS(Table1[[#This Row],[Distribution]])+ABS(Table1[[#This Row],[Warehousing]])</f>
        <v>1554.97</v>
      </c>
      <c r="S2550" s="12">
        <f>ABS(Table1[[#This Row],[Discounts]]/Table1[[#This Row],[Gross Sales]])</f>
        <v>7.2716891397512279E-2</v>
      </c>
      <c r="T2550" s="17">
        <f>Table1[[#This Row],[logistics cost]]/Table1[[#This Row],[Net Sales]]</f>
        <v>4.3820154109014818E-2</v>
      </c>
      <c r="U2550" s="1">
        <f>Table1[[#This Row],[PROFIT]]/Table1[[#This Row],[Volume]]</f>
        <v>101.05907808090309</v>
      </c>
      <c r="V2550" s="1">
        <f>ABS(Table1[[#This Row],[Discounts]])</f>
        <v>2782.73</v>
      </c>
    </row>
    <row r="2551" spans="1:22" ht="21.75" customHeight="1" x14ac:dyDescent="0.3">
      <c r="A2551" s="1">
        <v>1130010</v>
      </c>
      <c r="B2551" s="1" t="s">
        <v>26</v>
      </c>
      <c r="C2551" s="1">
        <v>202509</v>
      </c>
      <c r="D2551" s="1" t="s">
        <v>27</v>
      </c>
      <c r="E2551" s="1" t="s">
        <v>28</v>
      </c>
      <c r="F2551" s="1" t="s">
        <v>29</v>
      </c>
      <c r="G2551" s="1" t="s">
        <v>35</v>
      </c>
      <c r="H2551" s="1" t="s">
        <v>31</v>
      </c>
      <c r="I2551" s="5">
        <v>48.5</v>
      </c>
      <c r="J2551" s="5">
        <v>17460</v>
      </c>
      <c r="K2551" s="5">
        <v>-423.01</v>
      </c>
      <c r="L2551" s="5">
        <v>17036.990000000002</v>
      </c>
      <c r="M2551" s="5">
        <v>-11468.94</v>
      </c>
      <c r="N2551" s="5">
        <v>-628.76</v>
      </c>
      <c r="O2551" s="5">
        <v>-300.20999999999998</v>
      </c>
      <c r="P2551" s="5">
        <f>Table1[[#This Row],[Net Sales]]+(Table1[[#This Row],[Cost of Goods Sold]]+Table1[[#This Row],[Distribution]]+Table1[[#This Row],[Warehousing]])</f>
        <v>4639.0800000000017</v>
      </c>
      <c r="Q2551" s="12">
        <f>Table1[[#This Row],[PROFIT]]/Table1[[#This Row],[Net Sales]]</f>
        <v>0.27229457785676936</v>
      </c>
      <c r="R2551" s="14">
        <f>ABS(Table1[[#This Row],[Distribution]])+ABS(Table1[[#This Row],[Warehousing]])</f>
        <v>928.97</v>
      </c>
      <c r="S2551" s="12">
        <f>ABS(Table1[[#This Row],[Discounts]]/Table1[[#This Row],[Gross Sales]])</f>
        <v>2.422737686139748E-2</v>
      </c>
      <c r="T2551" s="17">
        <f>Table1[[#This Row],[logistics cost]]/Table1[[#This Row],[Net Sales]]</f>
        <v>5.4526650540969966E-2</v>
      </c>
      <c r="U2551" s="1">
        <f>Table1[[#This Row],[PROFIT]]/Table1[[#This Row],[Volume]]</f>
        <v>95.651134020618599</v>
      </c>
      <c r="V2551" s="1">
        <f>ABS(Table1[[#This Row],[Discounts]])</f>
        <v>423.01</v>
      </c>
    </row>
    <row r="2552" spans="1:22" ht="21.75" customHeight="1" x14ac:dyDescent="0.3">
      <c r="A2552" s="1">
        <v>1120020</v>
      </c>
      <c r="B2552" s="1" t="s">
        <v>21</v>
      </c>
      <c r="C2552" s="1">
        <v>202406</v>
      </c>
      <c r="D2552" s="1" t="s">
        <v>22</v>
      </c>
      <c r="E2552" s="1" t="s">
        <v>23</v>
      </c>
      <c r="F2552" s="1" t="s">
        <v>24</v>
      </c>
      <c r="G2552" s="1" t="s">
        <v>30</v>
      </c>
      <c r="H2552" s="1" t="s">
        <v>31</v>
      </c>
      <c r="I2552" s="5">
        <v>75.7</v>
      </c>
      <c r="J2552" s="5">
        <v>28766</v>
      </c>
      <c r="K2552" s="5">
        <v>-969.89</v>
      </c>
      <c r="L2552" s="5">
        <v>27796.11</v>
      </c>
      <c r="M2552" s="5">
        <v>-17482.77</v>
      </c>
      <c r="N2552" s="5">
        <v>-830.17</v>
      </c>
      <c r="O2552" s="5">
        <v>-415.56</v>
      </c>
      <c r="P2552" s="5">
        <f>Table1[[#This Row],[Net Sales]]+(Table1[[#This Row],[Cost of Goods Sold]]+Table1[[#This Row],[Distribution]]+Table1[[#This Row],[Warehousing]])</f>
        <v>9067.61</v>
      </c>
      <c r="Q2552" s="12">
        <f>Table1[[#This Row],[PROFIT]]/Table1[[#This Row],[Net Sales]]</f>
        <v>0.3262186687273867</v>
      </c>
      <c r="R2552" s="14">
        <f>ABS(Table1[[#This Row],[Distribution]])+ABS(Table1[[#This Row],[Warehousing]])</f>
        <v>1245.73</v>
      </c>
      <c r="S2552" s="12">
        <f>ABS(Table1[[#This Row],[Discounts]]/Table1[[#This Row],[Gross Sales]])</f>
        <v>3.3716540360147394E-2</v>
      </c>
      <c r="T2552" s="17">
        <f>Table1[[#This Row],[logistics cost]]/Table1[[#This Row],[Net Sales]]</f>
        <v>4.4816702768840679E-2</v>
      </c>
      <c r="U2552" s="1">
        <f>Table1[[#This Row],[PROFIT]]/Table1[[#This Row],[Volume]]</f>
        <v>119.78348745046236</v>
      </c>
      <c r="V2552" s="1">
        <f>ABS(Table1[[#This Row],[Discounts]])</f>
        <v>969.89</v>
      </c>
    </row>
    <row r="2553" spans="1:22" ht="21.75" customHeight="1" x14ac:dyDescent="0.3">
      <c r="A2553" s="1">
        <v>1120010</v>
      </c>
      <c r="B2553" s="1" t="s">
        <v>32</v>
      </c>
      <c r="C2553" s="1">
        <v>202401</v>
      </c>
      <c r="D2553" s="1" t="s">
        <v>22</v>
      </c>
      <c r="E2553" s="1" t="s">
        <v>17</v>
      </c>
      <c r="F2553" s="1" t="s">
        <v>18</v>
      </c>
      <c r="G2553" s="1" t="s">
        <v>35</v>
      </c>
      <c r="H2553" s="1" t="s">
        <v>31</v>
      </c>
      <c r="I2553" s="5">
        <v>35.799999999999997</v>
      </c>
      <c r="J2553" s="5">
        <v>17184</v>
      </c>
      <c r="K2553" s="5">
        <v>-622.62</v>
      </c>
      <c r="L2553" s="5">
        <v>16561.38</v>
      </c>
      <c r="M2553" s="5">
        <v>-10369.959999999999</v>
      </c>
      <c r="N2553" s="5">
        <v>-470.34</v>
      </c>
      <c r="O2553" s="5">
        <v>-188.72</v>
      </c>
      <c r="P2553" s="5">
        <f>Table1[[#This Row],[Net Sales]]+(Table1[[#This Row],[Cost of Goods Sold]]+Table1[[#This Row],[Distribution]]+Table1[[#This Row],[Warehousing]])</f>
        <v>5532.3600000000024</v>
      </c>
      <c r="Q2553" s="12">
        <f>Table1[[#This Row],[PROFIT]]/Table1[[#This Row],[Net Sales]]</f>
        <v>0.3340518724888869</v>
      </c>
      <c r="R2553" s="14">
        <f>ABS(Table1[[#This Row],[Distribution]])+ABS(Table1[[#This Row],[Warehousing]])</f>
        <v>659.06</v>
      </c>
      <c r="S2553" s="12">
        <f>ABS(Table1[[#This Row],[Discounts]]/Table1[[#This Row],[Gross Sales]])</f>
        <v>3.6232541899441341E-2</v>
      </c>
      <c r="T2553" s="17">
        <f>Table1[[#This Row],[logistics cost]]/Table1[[#This Row],[Net Sales]]</f>
        <v>3.9794992929333181E-2</v>
      </c>
      <c r="U2553" s="1">
        <f>Table1[[#This Row],[PROFIT]]/Table1[[#This Row],[Volume]]</f>
        <v>154.53519553072633</v>
      </c>
      <c r="V2553" s="1">
        <f>ABS(Table1[[#This Row],[Discounts]])</f>
        <v>622.62</v>
      </c>
    </row>
    <row r="2554" spans="1:22" ht="21.75" customHeight="1" x14ac:dyDescent="0.3">
      <c r="A2554" s="1">
        <v>1130010</v>
      </c>
      <c r="B2554" s="1" t="s">
        <v>26</v>
      </c>
      <c r="C2554" s="1">
        <v>202503</v>
      </c>
      <c r="D2554" s="1" t="s">
        <v>27</v>
      </c>
      <c r="E2554" s="1" t="s">
        <v>28</v>
      </c>
      <c r="F2554" s="1" t="s">
        <v>29</v>
      </c>
      <c r="G2554" s="1" t="s">
        <v>30</v>
      </c>
      <c r="H2554" s="1" t="s">
        <v>31</v>
      </c>
      <c r="I2554" s="5">
        <v>11.2</v>
      </c>
      <c r="J2554" s="5">
        <v>4032</v>
      </c>
      <c r="K2554" s="5">
        <v>-116.84</v>
      </c>
      <c r="L2554" s="5">
        <v>3915.16</v>
      </c>
      <c r="M2554" s="5">
        <v>-2577.8200000000002</v>
      </c>
      <c r="N2554" s="5">
        <v>-137.63999999999999</v>
      </c>
      <c r="O2554" s="5">
        <v>-74.459999999999994</v>
      </c>
      <c r="P2554" s="5">
        <f>Table1[[#This Row],[Net Sales]]+(Table1[[#This Row],[Cost of Goods Sold]]+Table1[[#This Row],[Distribution]]+Table1[[#This Row],[Warehousing]])</f>
        <v>1125.2399999999998</v>
      </c>
      <c r="Q2554" s="12">
        <f>Table1[[#This Row],[PROFIT]]/Table1[[#This Row],[Net Sales]]</f>
        <v>0.28740587868695017</v>
      </c>
      <c r="R2554" s="14">
        <f>ABS(Table1[[#This Row],[Distribution]])+ABS(Table1[[#This Row],[Warehousing]])</f>
        <v>212.09999999999997</v>
      </c>
      <c r="S2554" s="12">
        <f>ABS(Table1[[#This Row],[Discounts]]/Table1[[#This Row],[Gross Sales]])</f>
        <v>2.8978174603174603E-2</v>
      </c>
      <c r="T2554" s="17">
        <f>Table1[[#This Row],[logistics cost]]/Table1[[#This Row],[Net Sales]]</f>
        <v>5.4174031201789957E-2</v>
      </c>
      <c r="U2554" s="1">
        <f>Table1[[#This Row],[PROFIT]]/Table1[[#This Row],[Volume]]</f>
        <v>100.46785714285713</v>
      </c>
      <c r="V2554" s="1">
        <f>ABS(Table1[[#This Row],[Discounts]])</f>
        <v>116.84</v>
      </c>
    </row>
    <row r="2555" spans="1:22" ht="21.75" customHeight="1" x14ac:dyDescent="0.3">
      <c r="A2555" s="1">
        <v>1120020</v>
      </c>
      <c r="B2555" s="1" t="s">
        <v>21</v>
      </c>
      <c r="C2555" s="1">
        <v>202407</v>
      </c>
      <c r="D2555" s="1" t="s">
        <v>22</v>
      </c>
      <c r="E2555" s="1" t="s">
        <v>23</v>
      </c>
      <c r="F2555" s="1" t="s">
        <v>24</v>
      </c>
      <c r="G2555" s="1" t="s">
        <v>38</v>
      </c>
      <c r="H2555" s="1" t="s">
        <v>20</v>
      </c>
      <c r="I2555" s="5">
        <v>48.9</v>
      </c>
      <c r="J2555" s="5">
        <v>18582</v>
      </c>
      <c r="K2555" s="5">
        <v>-1669.21</v>
      </c>
      <c r="L2555" s="5">
        <v>16912.79</v>
      </c>
      <c r="M2555" s="5">
        <v>-10857.31</v>
      </c>
      <c r="N2555" s="5">
        <v>-461.78</v>
      </c>
      <c r="O2555" s="5">
        <v>-181.14</v>
      </c>
      <c r="P2555" s="5">
        <f>Table1[[#This Row],[Net Sales]]+(Table1[[#This Row],[Cost of Goods Sold]]+Table1[[#This Row],[Distribution]]+Table1[[#This Row],[Warehousing]])</f>
        <v>5412.5600000000013</v>
      </c>
      <c r="Q2555" s="12">
        <f>Table1[[#This Row],[PROFIT]]/Table1[[#This Row],[Net Sales]]</f>
        <v>0.32002762406439156</v>
      </c>
      <c r="R2555" s="14">
        <f>ABS(Table1[[#This Row],[Distribution]])+ABS(Table1[[#This Row],[Warehousing]])</f>
        <v>642.91999999999996</v>
      </c>
      <c r="S2555" s="12">
        <f>ABS(Table1[[#This Row],[Discounts]]/Table1[[#This Row],[Gross Sales]])</f>
        <v>8.9829404800344417E-2</v>
      </c>
      <c r="T2555" s="17">
        <f>Table1[[#This Row],[logistics cost]]/Table1[[#This Row],[Net Sales]]</f>
        <v>3.8013834500398809E-2</v>
      </c>
      <c r="U2555" s="1">
        <f>Table1[[#This Row],[PROFIT]]/Table1[[#This Row],[Volume]]</f>
        <v>110.68629856850718</v>
      </c>
      <c r="V2555" s="1">
        <f>ABS(Table1[[#This Row],[Discounts]])</f>
        <v>1669.21</v>
      </c>
    </row>
    <row r="2556" spans="1:22" ht="21.75" customHeight="1" x14ac:dyDescent="0.3">
      <c r="A2556" s="1">
        <v>1110020</v>
      </c>
      <c r="B2556" s="1" t="s">
        <v>41</v>
      </c>
      <c r="C2556" s="1">
        <v>202503</v>
      </c>
      <c r="D2556" s="1" t="s">
        <v>16</v>
      </c>
      <c r="E2556" s="1" t="s">
        <v>28</v>
      </c>
      <c r="F2556" s="1" t="s">
        <v>29</v>
      </c>
      <c r="G2556" s="1" t="s">
        <v>25</v>
      </c>
      <c r="H2556" s="1" t="s">
        <v>20</v>
      </c>
      <c r="I2556" s="5">
        <v>35.299999999999997</v>
      </c>
      <c r="J2556" s="5">
        <v>15885</v>
      </c>
      <c r="K2556" s="5">
        <v>-1299</v>
      </c>
      <c r="L2556" s="5">
        <v>14586</v>
      </c>
      <c r="M2556" s="5">
        <v>-9875.7099999999991</v>
      </c>
      <c r="N2556" s="5">
        <v>-415.16</v>
      </c>
      <c r="O2556" s="5">
        <v>-263.86</v>
      </c>
      <c r="P2556" s="5">
        <f>Table1[[#This Row],[Net Sales]]+(Table1[[#This Row],[Cost of Goods Sold]]+Table1[[#This Row],[Distribution]]+Table1[[#This Row],[Warehousing]])</f>
        <v>4031.2700000000004</v>
      </c>
      <c r="Q2556" s="12">
        <f>Table1[[#This Row],[PROFIT]]/Table1[[#This Row],[Net Sales]]</f>
        <v>0.27637940490881668</v>
      </c>
      <c r="R2556" s="14">
        <f>ABS(Table1[[#This Row],[Distribution]])+ABS(Table1[[#This Row],[Warehousing]])</f>
        <v>679.02</v>
      </c>
      <c r="S2556" s="12">
        <f>ABS(Table1[[#This Row],[Discounts]]/Table1[[#This Row],[Gross Sales]])</f>
        <v>8.1775259678942405E-2</v>
      </c>
      <c r="T2556" s="17">
        <f>Table1[[#This Row],[logistics cost]]/Table1[[#This Row],[Net Sales]]</f>
        <v>4.6552858905800083E-2</v>
      </c>
      <c r="U2556" s="1">
        <f>Table1[[#This Row],[PROFIT]]/Table1[[#This Row],[Volume]]</f>
        <v>114.200283286119</v>
      </c>
      <c r="V2556" s="1">
        <f>ABS(Table1[[#This Row],[Discounts]])</f>
        <v>1299</v>
      </c>
    </row>
    <row r="2557" spans="1:22" ht="21.75" customHeight="1" x14ac:dyDescent="0.3">
      <c r="A2557" s="1">
        <v>1120010</v>
      </c>
      <c r="B2557" s="1" t="s">
        <v>32</v>
      </c>
      <c r="C2557" s="1">
        <v>202412</v>
      </c>
      <c r="D2557" s="1" t="s">
        <v>22</v>
      </c>
      <c r="E2557" s="1" t="s">
        <v>17</v>
      </c>
      <c r="F2557" s="1" t="s">
        <v>18</v>
      </c>
      <c r="G2557" s="1" t="s">
        <v>30</v>
      </c>
      <c r="H2557" s="1" t="s">
        <v>31</v>
      </c>
      <c r="I2557" s="5">
        <v>67.900000000000006</v>
      </c>
      <c r="J2557" s="5">
        <v>32592</v>
      </c>
      <c r="K2557" s="5">
        <v>-1024.75</v>
      </c>
      <c r="L2557" s="5">
        <v>31567.25</v>
      </c>
      <c r="M2557" s="5">
        <v>-20278.96</v>
      </c>
      <c r="N2557" s="5">
        <v>-744.51</v>
      </c>
      <c r="O2557" s="5">
        <v>-411.08</v>
      </c>
      <c r="P2557" s="5">
        <f>Table1[[#This Row],[Net Sales]]+(Table1[[#This Row],[Cost of Goods Sold]]+Table1[[#This Row],[Distribution]]+Table1[[#This Row],[Warehousing]])</f>
        <v>10132.700000000001</v>
      </c>
      <c r="Q2557" s="12">
        <f>Table1[[#This Row],[PROFIT]]/Table1[[#This Row],[Net Sales]]</f>
        <v>0.32098773253926144</v>
      </c>
      <c r="R2557" s="14">
        <f>ABS(Table1[[#This Row],[Distribution]])+ABS(Table1[[#This Row],[Warehousing]])</f>
        <v>1155.5899999999999</v>
      </c>
      <c r="S2557" s="12">
        <f>ABS(Table1[[#This Row],[Discounts]]/Table1[[#This Row],[Gross Sales]])</f>
        <v>3.1441764850270004E-2</v>
      </c>
      <c r="T2557" s="17">
        <f>Table1[[#This Row],[logistics cost]]/Table1[[#This Row],[Net Sales]]</f>
        <v>3.6607243266359911E-2</v>
      </c>
      <c r="U2557" s="1">
        <f>Table1[[#This Row],[PROFIT]]/Table1[[#This Row],[Volume]]</f>
        <v>149.22974963181147</v>
      </c>
      <c r="V2557" s="1">
        <f>ABS(Table1[[#This Row],[Discounts]])</f>
        <v>1024.75</v>
      </c>
    </row>
    <row r="2558" spans="1:22" ht="21.75" customHeight="1" x14ac:dyDescent="0.3">
      <c r="A2558" s="1">
        <v>1110020</v>
      </c>
      <c r="B2558" s="1" t="s">
        <v>41</v>
      </c>
      <c r="C2558" s="1">
        <v>202410</v>
      </c>
      <c r="D2558" s="1" t="s">
        <v>16</v>
      </c>
      <c r="E2558" s="1" t="s">
        <v>28</v>
      </c>
      <c r="F2558" s="1" t="s">
        <v>29</v>
      </c>
      <c r="G2558" s="1" t="s">
        <v>39</v>
      </c>
      <c r="H2558" s="1" t="s">
        <v>37</v>
      </c>
      <c r="I2558" s="5">
        <v>160.6</v>
      </c>
      <c r="J2558" s="5">
        <v>72270</v>
      </c>
      <c r="K2558" s="5">
        <v>-6548.67</v>
      </c>
      <c r="L2558" s="5">
        <v>65721.33</v>
      </c>
      <c r="M2558" s="5">
        <v>-43545.59</v>
      </c>
      <c r="N2558" s="5">
        <v>-2587.62</v>
      </c>
      <c r="O2558" s="5">
        <v>-1138.24</v>
      </c>
      <c r="P2558" s="5">
        <f>Table1[[#This Row],[Net Sales]]+(Table1[[#This Row],[Cost of Goods Sold]]+Table1[[#This Row],[Distribution]]+Table1[[#This Row],[Warehousing]])</f>
        <v>18449.880000000005</v>
      </c>
      <c r="Q2558" s="12">
        <f>Table1[[#This Row],[PROFIT]]/Table1[[#This Row],[Net Sales]]</f>
        <v>0.28072895055532204</v>
      </c>
      <c r="R2558" s="14">
        <f>ABS(Table1[[#This Row],[Distribution]])+ABS(Table1[[#This Row],[Warehousing]])</f>
        <v>3725.8599999999997</v>
      </c>
      <c r="S2558" s="12">
        <f>ABS(Table1[[#This Row],[Discounts]]/Table1[[#This Row],[Gross Sales]])</f>
        <v>9.061394769613948E-2</v>
      </c>
      <c r="T2558" s="17">
        <f>Table1[[#This Row],[logistics cost]]/Table1[[#This Row],[Net Sales]]</f>
        <v>5.6691792451552633E-2</v>
      </c>
      <c r="U2558" s="1">
        <f>Table1[[#This Row],[PROFIT]]/Table1[[#This Row],[Volume]]</f>
        <v>114.8809464508095</v>
      </c>
      <c r="V2558" s="1">
        <f>ABS(Table1[[#This Row],[Discounts]])</f>
        <v>6548.67</v>
      </c>
    </row>
    <row r="2559" spans="1:22" ht="21.75" customHeight="1" x14ac:dyDescent="0.3">
      <c r="A2559" s="1">
        <v>1120010</v>
      </c>
      <c r="B2559" s="1" t="s">
        <v>32</v>
      </c>
      <c r="C2559" s="1">
        <v>202510</v>
      </c>
      <c r="D2559" s="1" t="s">
        <v>22</v>
      </c>
      <c r="E2559" s="1" t="s">
        <v>17</v>
      </c>
      <c r="F2559" s="1" t="s">
        <v>18</v>
      </c>
      <c r="G2559" s="1" t="s">
        <v>36</v>
      </c>
      <c r="H2559" s="1" t="s">
        <v>37</v>
      </c>
      <c r="I2559" s="5">
        <v>252.9</v>
      </c>
      <c r="J2559" s="5">
        <v>121392</v>
      </c>
      <c r="K2559" s="5">
        <v>-13083.13</v>
      </c>
      <c r="L2559" s="5">
        <v>108308.87</v>
      </c>
      <c r="M2559" s="5">
        <v>-73568.89</v>
      </c>
      <c r="N2559" s="5">
        <v>-3178.95</v>
      </c>
      <c r="O2559" s="5">
        <v>-1142.02</v>
      </c>
      <c r="P2559" s="5">
        <f>Table1[[#This Row],[Net Sales]]+(Table1[[#This Row],[Cost of Goods Sold]]+Table1[[#This Row],[Distribution]]+Table1[[#This Row],[Warehousing]])</f>
        <v>30419.009999999995</v>
      </c>
      <c r="Q2559" s="12">
        <f>Table1[[#This Row],[PROFIT]]/Table1[[#This Row],[Net Sales]]</f>
        <v>0.280854282756343</v>
      </c>
      <c r="R2559" s="14">
        <f>ABS(Table1[[#This Row],[Distribution]])+ABS(Table1[[#This Row],[Warehousing]])</f>
        <v>4320.9699999999993</v>
      </c>
      <c r="S2559" s="12">
        <f>ABS(Table1[[#This Row],[Discounts]]/Table1[[#This Row],[Gross Sales]])</f>
        <v>0.10777588308949518</v>
      </c>
      <c r="T2559" s="17">
        <f>Table1[[#This Row],[logistics cost]]/Table1[[#This Row],[Net Sales]]</f>
        <v>3.9894885802058494E-2</v>
      </c>
      <c r="U2559" s="1">
        <f>Table1[[#This Row],[PROFIT]]/Table1[[#This Row],[Volume]]</f>
        <v>120.28078291814944</v>
      </c>
      <c r="V2559" s="1">
        <f>ABS(Table1[[#This Row],[Discounts]])</f>
        <v>13083.13</v>
      </c>
    </row>
    <row r="2560" spans="1:22" ht="21.75" customHeight="1" x14ac:dyDescent="0.3">
      <c r="A2560" s="1">
        <v>1120020</v>
      </c>
      <c r="B2560" s="1" t="s">
        <v>21</v>
      </c>
      <c r="C2560" s="1">
        <v>202509</v>
      </c>
      <c r="D2560" s="1" t="s">
        <v>22</v>
      </c>
      <c r="E2560" s="1" t="s">
        <v>23</v>
      </c>
      <c r="F2560" s="1" t="s">
        <v>24</v>
      </c>
      <c r="G2560" s="1" t="s">
        <v>25</v>
      </c>
      <c r="H2560" s="1" t="s">
        <v>20</v>
      </c>
      <c r="I2560" s="5">
        <v>112.6</v>
      </c>
      <c r="J2560" s="5">
        <v>42788</v>
      </c>
      <c r="K2560" s="5">
        <v>-3385.25</v>
      </c>
      <c r="L2560" s="5">
        <v>39402.75</v>
      </c>
      <c r="M2560" s="5">
        <v>-25686.3</v>
      </c>
      <c r="N2560" s="5">
        <v>-1130.6400000000001</v>
      </c>
      <c r="O2560" s="5">
        <v>-687.02</v>
      </c>
      <c r="P2560" s="5">
        <f>Table1[[#This Row],[Net Sales]]+(Table1[[#This Row],[Cost of Goods Sold]]+Table1[[#This Row],[Distribution]]+Table1[[#This Row],[Warehousing]])</f>
        <v>11898.79</v>
      </c>
      <c r="Q2560" s="12">
        <f>Table1[[#This Row],[PROFIT]]/Table1[[#This Row],[Net Sales]]</f>
        <v>0.30197866900152909</v>
      </c>
      <c r="R2560" s="14">
        <f>ABS(Table1[[#This Row],[Distribution]])+ABS(Table1[[#This Row],[Warehousing]])</f>
        <v>1817.66</v>
      </c>
      <c r="S2560" s="12">
        <f>ABS(Table1[[#This Row],[Discounts]]/Table1[[#This Row],[Gross Sales]])</f>
        <v>7.9116808450967566E-2</v>
      </c>
      <c r="T2560" s="17">
        <f>Table1[[#This Row],[logistics cost]]/Table1[[#This Row],[Net Sales]]</f>
        <v>4.6130282784831007E-2</v>
      </c>
      <c r="U2560" s="1">
        <f>Table1[[#This Row],[PROFIT]]/Table1[[#This Row],[Volume]]</f>
        <v>105.67309058614566</v>
      </c>
      <c r="V2560" s="1">
        <f>ABS(Table1[[#This Row],[Discounts]])</f>
        <v>3385.25</v>
      </c>
    </row>
    <row r="2561" spans="1:22" ht="21.75" customHeight="1" x14ac:dyDescent="0.3">
      <c r="A2561" s="1">
        <v>1120010</v>
      </c>
      <c r="B2561" s="1" t="s">
        <v>32</v>
      </c>
      <c r="C2561" s="1">
        <v>202407</v>
      </c>
      <c r="D2561" s="1" t="s">
        <v>22</v>
      </c>
      <c r="E2561" s="1" t="s">
        <v>17</v>
      </c>
      <c r="F2561" s="1" t="s">
        <v>18</v>
      </c>
      <c r="G2561" s="1" t="s">
        <v>43</v>
      </c>
      <c r="H2561" s="1" t="s">
        <v>31</v>
      </c>
      <c r="I2561" s="5">
        <v>57.3</v>
      </c>
      <c r="J2561" s="5">
        <v>27504</v>
      </c>
      <c r="K2561" s="5">
        <v>-763.7</v>
      </c>
      <c r="L2561" s="5">
        <v>26740.3</v>
      </c>
      <c r="M2561" s="5">
        <v>-16776.419999999998</v>
      </c>
      <c r="N2561" s="5">
        <v>-660.51</v>
      </c>
      <c r="O2561" s="5">
        <v>-503.01</v>
      </c>
      <c r="P2561" s="5">
        <f>Table1[[#This Row],[Net Sales]]+(Table1[[#This Row],[Cost of Goods Sold]]+Table1[[#This Row],[Distribution]]+Table1[[#This Row],[Warehousing]])</f>
        <v>8800.3600000000042</v>
      </c>
      <c r="Q2561" s="12">
        <f>Table1[[#This Row],[PROFIT]]/Table1[[#This Row],[Net Sales]]</f>
        <v>0.3291047594828781</v>
      </c>
      <c r="R2561" s="14">
        <f>ABS(Table1[[#This Row],[Distribution]])+ABS(Table1[[#This Row],[Warehousing]])</f>
        <v>1163.52</v>
      </c>
      <c r="S2561" s="12">
        <f>ABS(Table1[[#This Row],[Discounts]]/Table1[[#This Row],[Gross Sales]])</f>
        <v>2.7766870273414776E-2</v>
      </c>
      <c r="T2561" s="17">
        <f>Table1[[#This Row],[logistics cost]]/Table1[[#This Row],[Net Sales]]</f>
        <v>4.3511852896190396E-2</v>
      </c>
      <c r="U2561" s="1">
        <f>Table1[[#This Row],[PROFIT]]/Table1[[#This Row],[Volume]]</f>
        <v>153.58394415357773</v>
      </c>
      <c r="V2561" s="1">
        <f>ABS(Table1[[#This Row],[Discounts]])</f>
        <v>763.7</v>
      </c>
    </row>
    <row r="2562" spans="1:22" ht="21.75" customHeight="1" x14ac:dyDescent="0.3">
      <c r="A2562" s="1">
        <v>1130010</v>
      </c>
      <c r="B2562" s="1" t="s">
        <v>26</v>
      </c>
      <c r="C2562" s="1">
        <v>202509</v>
      </c>
      <c r="D2562" s="1" t="s">
        <v>27</v>
      </c>
      <c r="E2562" s="1" t="s">
        <v>28</v>
      </c>
      <c r="F2562" s="1" t="s">
        <v>29</v>
      </c>
      <c r="G2562" s="1" t="s">
        <v>35</v>
      </c>
      <c r="H2562" s="1" t="s">
        <v>31</v>
      </c>
      <c r="I2562" s="5">
        <v>83.8</v>
      </c>
      <c r="J2562" s="5">
        <v>30168</v>
      </c>
      <c r="K2562" s="5">
        <v>-880.91</v>
      </c>
      <c r="L2562" s="5">
        <v>29287.09</v>
      </c>
      <c r="M2562" s="5">
        <v>-19119.09</v>
      </c>
      <c r="N2562" s="5">
        <v>-589.79</v>
      </c>
      <c r="O2562" s="5">
        <v>-493.98</v>
      </c>
      <c r="P2562" s="5">
        <f>Table1[[#This Row],[Net Sales]]+(Table1[[#This Row],[Cost of Goods Sold]]+Table1[[#This Row],[Distribution]]+Table1[[#This Row],[Warehousing]])</f>
        <v>9084.23</v>
      </c>
      <c r="Q2562" s="12">
        <f>Table1[[#This Row],[PROFIT]]/Table1[[#This Row],[Net Sales]]</f>
        <v>0.31017864868104</v>
      </c>
      <c r="R2562" s="14">
        <f>ABS(Table1[[#This Row],[Distribution]])+ABS(Table1[[#This Row],[Warehousing]])</f>
        <v>1083.77</v>
      </c>
      <c r="S2562" s="12">
        <f>ABS(Table1[[#This Row],[Discounts]]/Table1[[#This Row],[Gross Sales]])</f>
        <v>2.9200145849907187E-2</v>
      </c>
      <c r="T2562" s="17">
        <f>Table1[[#This Row],[logistics cost]]/Table1[[#This Row],[Net Sales]]</f>
        <v>3.7005042153385674E-2</v>
      </c>
      <c r="U2562" s="1">
        <f>Table1[[#This Row],[PROFIT]]/Table1[[#This Row],[Volume]]</f>
        <v>108.40369928400955</v>
      </c>
      <c r="V2562" s="1">
        <f>ABS(Table1[[#This Row],[Discounts]])</f>
        <v>880.91</v>
      </c>
    </row>
    <row r="2563" spans="1:22" ht="21.75" customHeight="1" x14ac:dyDescent="0.3">
      <c r="A2563" s="1">
        <v>1110010</v>
      </c>
      <c r="B2563" s="1" t="s">
        <v>15</v>
      </c>
      <c r="C2563" s="1">
        <v>202512</v>
      </c>
      <c r="D2563" s="1" t="s">
        <v>16</v>
      </c>
      <c r="E2563" s="1" t="s">
        <v>17</v>
      </c>
      <c r="F2563" s="1" t="s">
        <v>18</v>
      </c>
      <c r="G2563" s="1" t="s">
        <v>36</v>
      </c>
      <c r="H2563" s="1" t="s">
        <v>37</v>
      </c>
      <c r="I2563" s="5">
        <v>223.5</v>
      </c>
      <c r="J2563" s="5">
        <v>93870</v>
      </c>
      <c r="K2563" s="5">
        <v>-10692.04</v>
      </c>
      <c r="L2563" s="5">
        <v>83177.960000000006</v>
      </c>
      <c r="M2563" s="5">
        <v>-55569.31</v>
      </c>
      <c r="N2563" s="5">
        <v>-1811.12</v>
      </c>
      <c r="O2563" s="5">
        <v>-1052.5</v>
      </c>
      <c r="P2563" s="5">
        <f>Table1[[#This Row],[Net Sales]]+(Table1[[#This Row],[Cost of Goods Sold]]+Table1[[#This Row],[Distribution]]+Table1[[#This Row],[Warehousing]])</f>
        <v>24745.030000000006</v>
      </c>
      <c r="Q2563" s="12">
        <f>Table1[[#This Row],[PROFIT]]/Table1[[#This Row],[Net Sales]]</f>
        <v>0.29749503354013496</v>
      </c>
      <c r="R2563" s="14">
        <f>ABS(Table1[[#This Row],[Distribution]])+ABS(Table1[[#This Row],[Warehousing]])</f>
        <v>2863.62</v>
      </c>
      <c r="S2563" s="12">
        <f>ABS(Table1[[#This Row],[Discounts]]/Table1[[#This Row],[Gross Sales]])</f>
        <v>0.11390263129860446</v>
      </c>
      <c r="T2563" s="17">
        <f>Table1[[#This Row],[logistics cost]]/Table1[[#This Row],[Net Sales]]</f>
        <v>3.4427629626886731E-2</v>
      </c>
      <c r="U2563" s="1">
        <f>Table1[[#This Row],[PROFIT]]/Table1[[#This Row],[Volume]]</f>
        <v>110.71601789709175</v>
      </c>
      <c r="V2563" s="1">
        <f>ABS(Table1[[#This Row],[Discounts]])</f>
        <v>10692.04</v>
      </c>
    </row>
    <row r="2564" spans="1:22" ht="21.75" customHeight="1" x14ac:dyDescent="0.3">
      <c r="A2564" s="1">
        <v>1110010</v>
      </c>
      <c r="B2564" s="1" t="s">
        <v>15</v>
      </c>
      <c r="C2564" s="1">
        <v>202406</v>
      </c>
      <c r="D2564" s="1" t="s">
        <v>16</v>
      </c>
      <c r="E2564" s="1" t="s">
        <v>17</v>
      </c>
      <c r="F2564" s="1" t="s">
        <v>18</v>
      </c>
      <c r="G2564" s="1" t="s">
        <v>38</v>
      </c>
      <c r="H2564" s="1" t="s">
        <v>20</v>
      </c>
      <c r="I2564" s="5">
        <v>12.8</v>
      </c>
      <c r="J2564" s="5">
        <v>5376</v>
      </c>
      <c r="K2564" s="5">
        <v>-380.6</v>
      </c>
      <c r="L2564" s="5">
        <v>4995.3999999999996</v>
      </c>
      <c r="M2564" s="5">
        <v>-3243.67</v>
      </c>
      <c r="N2564" s="5">
        <v>-121.59</v>
      </c>
      <c r="O2564" s="5">
        <v>-92.43</v>
      </c>
      <c r="P2564" s="5">
        <f>Table1[[#This Row],[Net Sales]]+(Table1[[#This Row],[Cost of Goods Sold]]+Table1[[#This Row],[Distribution]]+Table1[[#This Row],[Warehousing]])</f>
        <v>1537.7099999999996</v>
      </c>
      <c r="Q2564" s="12">
        <f>Table1[[#This Row],[PROFIT]]/Table1[[#This Row],[Net Sales]]</f>
        <v>0.30782519918324852</v>
      </c>
      <c r="R2564" s="14">
        <f>ABS(Table1[[#This Row],[Distribution]])+ABS(Table1[[#This Row],[Warehousing]])</f>
        <v>214.02</v>
      </c>
      <c r="S2564" s="12">
        <f>ABS(Table1[[#This Row],[Discounts]]/Table1[[#This Row],[Gross Sales]])</f>
        <v>7.0796130952380951E-2</v>
      </c>
      <c r="T2564" s="17">
        <f>Table1[[#This Row],[logistics cost]]/Table1[[#This Row],[Net Sales]]</f>
        <v>4.2843415942667259E-2</v>
      </c>
      <c r="U2564" s="1">
        <f>Table1[[#This Row],[PROFIT]]/Table1[[#This Row],[Volume]]</f>
        <v>120.13359374999996</v>
      </c>
      <c r="V2564" s="1">
        <f>ABS(Table1[[#This Row],[Discounts]])</f>
        <v>380.6</v>
      </c>
    </row>
    <row r="2565" spans="1:22" ht="21.75" customHeight="1" x14ac:dyDescent="0.3">
      <c r="A2565" s="1">
        <v>1110020</v>
      </c>
      <c r="B2565" s="1" t="s">
        <v>41</v>
      </c>
      <c r="C2565" s="1">
        <v>202510</v>
      </c>
      <c r="D2565" s="1" t="s">
        <v>16</v>
      </c>
      <c r="E2565" s="1" t="s">
        <v>28</v>
      </c>
      <c r="F2565" s="1" t="s">
        <v>29</v>
      </c>
      <c r="G2565" s="1" t="s">
        <v>30</v>
      </c>
      <c r="H2565" s="1" t="s">
        <v>31</v>
      </c>
      <c r="I2565" s="5">
        <v>24.7</v>
      </c>
      <c r="J2565" s="5">
        <v>11115</v>
      </c>
      <c r="K2565" s="5">
        <v>-348.02</v>
      </c>
      <c r="L2565" s="5">
        <v>10766.98</v>
      </c>
      <c r="M2565" s="5">
        <v>-7231.5</v>
      </c>
      <c r="N2565" s="5">
        <v>-277.58999999999997</v>
      </c>
      <c r="O2565" s="5">
        <v>-111.97</v>
      </c>
      <c r="P2565" s="5">
        <f>Table1[[#This Row],[Net Sales]]+(Table1[[#This Row],[Cost of Goods Sold]]+Table1[[#This Row],[Distribution]]+Table1[[#This Row],[Warehousing]])</f>
        <v>3145.9199999999992</v>
      </c>
      <c r="Q2565" s="12">
        <f>Table1[[#This Row],[PROFIT]]/Table1[[#This Row],[Net Sales]]</f>
        <v>0.29218220893881103</v>
      </c>
      <c r="R2565" s="14">
        <f>ABS(Table1[[#This Row],[Distribution]])+ABS(Table1[[#This Row],[Warehousing]])</f>
        <v>389.55999999999995</v>
      </c>
      <c r="S2565" s="12">
        <f>ABS(Table1[[#This Row],[Discounts]]/Table1[[#This Row],[Gross Sales]])</f>
        <v>3.1310841205578047E-2</v>
      </c>
      <c r="T2565" s="17">
        <f>Table1[[#This Row],[logistics cost]]/Table1[[#This Row],[Net Sales]]</f>
        <v>3.618099039842184E-2</v>
      </c>
      <c r="U2565" s="1">
        <f>Table1[[#This Row],[PROFIT]]/Table1[[#This Row],[Volume]]</f>
        <v>127.36518218623479</v>
      </c>
      <c r="V2565" s="1">
        <f>ABS(Table1[[#This Row],[Discounts]])</f>
        <v>348.02</v>
      </c>
    </row>
    <row r="2566" spans="1:22" ht="21.75" customHeight="1" x14ac:dyDescent="0.3">
      <c r="A2566" s="1">
        <v>1130010</v>
      </c>
      <c r="B2566" s="1" t="s">
        <v>26</v>
      </c>
      <c r="C2566" s="1">
        <v>202408</v>
      </c>
      <c r="D2566" s="1" t="s">
        <v>27</v>
      </c>
      <c r="E2566" s="1" t="s">
        <v>28</v>
      </c>
      <c r="F2566" s="1" t="s">
        <v>29</v>
      </c>
      <c r="G2566" s="1" t="s">
        <v>39</v>
      </c>
      <c r="H2566" s="1" t="s">
        <v>37</v>
      </c>
      <c r="I2566" s="5">
        <v>240.8</v>
      </c>
      <c r="J2566" s="5">
        <v>86688</v>
      </c>
      <c r="K2566" s="5">
        <v>-9762.7199999999993</v>
      </c>
      <c r="L2566" s="5">
        <v>76925.279999999999</v>
      </c>
      <c r="M2566" s="5">
        <v>-52008.13</v>
      </c>
      <c r="N2566" s="5">
        <v>-2916.65</v>
      </c>
      <c r="O2566" s="5">
        <v>-1123.25</v>
      </c>
      <c r="P2566" s="5">
        <f>Table1[[#This Row],[Net Sales]]+(Table1[[#This Row],[Cost of Goods Sold]]+Table1[[#This Row],[Distribution]]+Table1[[#This Row],[Warehousing]])</f>
        <v>20877.25</v>
      </c>
      <c r="Q2566" s="12">
        <f>Table1[[#This Row],[PROFIT]]/Table1[[#This Row],[Net Sales]]</f>
        <v>0.27139647720489285</v>
      </c>
      <c r="R2566" s="14">
        <f>ABS(Table1[[#This Row],[Distribution]])+ABS(Table1[[#This Row],[Warehousing]])</f>
        <v>4039.9</v>
      </c>
      <c r="S2566" s="12">
        <f>ABS(Table1[[#This Row],[Discounts]]/Table1[[#This Row],[Gross Sales]])</f>
        <v>0.1126190476190476</v>
      </c>
      <c r="T2566" s="17">
        <f>Table1[[#This Row],[logistics cost]]/Table1[[#This Row],[Net Sales]]</f>
        <v>5.2517195907509209E-2</v>
      </c>
      <c r="U2566" s="1">
        <f>Table1[[#This Row],[PROFIT]]/Table1[[#This Row],[Volume]]</f>
        <v>86.699543189368768</v>
      </c>
      <c r="V2566" s="1">
        <f>ABS(Table1[[#This Row],[Discounts]])</f>
        <v>9762.7199999999993</v>
      </c>
    </row>
    <row r="2567" spans="1:22" ht="21.75" customHeight="1" x14ac:dyDescent="0.3">
      <c r="A2567" s="1">
        <v>1130010</v>
      </c>
      <c r="B2567" s="1" t="s">
        <v>26</v>
      </c>
      <c r="C2567" s="1">
        <v>202406</v>
      </c>
      <c r="D2567" s="1" t="s">
        <v>27</v>
      </c>
      <c r="E2567" s="1" t="s">
        <v>28</v>
      </c>
      <c r="F2567" s="1" t="s">
        <v>29</v>
      </c>
      <c r="G2567" s="1" t="s">
        <v>39</v>
      </c>
      <c r="H2567" s="1" t="s">
        <v>37</v>
      </c>
      <c r="I2567" s="5">
        <v>159.80000000000001</v>
      </c>
      <c r="J2567" s="5">
        <v>57528</v>
      </c>
      <c r="K2567" s="5">
        <v>-6715.69</v>
      </c>
      <c r="L2567" s="5">
        <v>50812.31</v>
      </c>
      <c r="M2567" s="5">
        <v>-33399.79</v>
      </c>
      <c r="N2567" s="5">
        <v>-1736.88</v>
      </c>
      <c r="O2567" s="5">
        <v>-621.86</v>
      </c>
      <c r="P2567" s="5">
        <f>Table1[[#This Row],[Net Sales]]+(Table1[[#This Row],[Cost of Goods Sold]]+Table1[[#This Row],[Distribution]]+Table1[[#This Row],[Warehousing]])</f>
        <v>15053.779999999999</v>
      </c>
      <c r="Q2567" s="12">
        <f>Table1[[#This Row],[PROFIT]]/Table1[[#This Row],[Net Sales]]</f>
        <v>0.29626246080920154</v>
      </c>
      <c r="R2567" s="14">
        <f>ABS(Table1[[#This Row],[Distribution]])+ABS(Table1[[#This Row],[Warehousing]])</f>
        <v>2358.7400000000002</v>
      </c>
      <c r="S2567" s="12">
        <f>ABS(Table1[[#This Row],[Discounts]]/Table1[[#This Row],[Gross Sales]])</f>
        <v>0.11673776248087887</v>
      </c>
      <c r="T2567" s="17">
        <f>Table1[[#This Row],[logistics cost]]/Table1[[#This Row],[Net Sales]]</f>
        <v>4.642064098247059E-2</v>
      </c>
      <c r="U2567" s="1">
        <f>Table1[[#This Row],[PROFIT]]/Table1[[#This Row],[Volume]]</f>
        <v>94.203879849812253</v>
      </c>
      <c r="V2567" s="1">
        <f>ABS(Table1[[#This Row],[Discounts]])</f>
        <v>6715.69</v>
      </c>
    </row>
    <row r="2568" spans="1:22" ht="21.75" customHeight="1" x14ac:dyDescent="0.3">
      <c r="A2568" s="1">
        <v>1130010</v>
      </c>
      <c r="B2568" s="1" t="s">
        <v>26</v>
      </c>
      <c r="C2568" s="1">
        <v>202402</v>
      </c>
      <c r="D2568" s="1" t="s">
        <v>27</v>
      </c>
      <c r="E2568" s="1" t="s">
        <v>28</v>
      </c>
      <c r="F2568" s="1" t="s">
        <v>29</v>
      </c>
      <c r="G2568" s="1" t="s">
        <v>33</v>
      </c>
      <c r="H2568" s="1" t="s">
        <v>34</v>
      </c>
      <c r="I2568" s="5">
        <v>84.2</v>
      </c>
      <c r="J2568" s="5">
        <v>30312</v>
      </c>
      <c r="K2568" s="5">
        <v>-2745.67</v>
      </c>
      <c r="L2568" s="5">
        <v>27566.33</v>
      </c>
      <c r="M2568" s="5">
        <v>-17127</v>
      </c>
      <c r="N2568" s="5">
        <v>-603.11</v>
      </c>
      <c r="O2568" s="5">
        <v>-465.52</v>
      </c>
      <c r="P2568" s="5">
        <f>Table1[[#This Row],[Net Sales]]+(Table1[[#This Row],[Cost of Goods Sold]]+Table1[[#This Row],[Distribution]]+Table1[[#This Row],[Warehousing]])</f>
        <v>9370.7000000000007</v>
      </c>
      <c r="Q2568" s="12">
        <f>Table1[[#This Row],[PROFIT]]/Table1[[#This Row],[Net Sales]]</f>
        <v>0.33993280933660736</v>
      </c>
      <c r="R2568" s="14">
        <f>ABS(Table1[[#This Row],[Distribution]])+ABS(Table1[[#This Row],[Warehousing]])</f>
        <v>1068.6300000000001</v>
      </c>
      <c r="S2568" s="12">
        <f>ABS(Table1[[#This Row],[Discounts]]/Table1[[#This Row],[Gross Sales]])</f>
        <v>9.0580298231723408E-2</v>
      </c>
      <c r="T2568" s="17">
        <f>Table1[[#This Row],[logistics cost]]/Table1[[#This Row],[Net Sales]]</f>
        <v>3.8765769690778572E-2</v>
      </c>
      <c r="U2568" s="1">
        <f>Table1[[#This Row],[PROFIT]]/Table1[[#This Row],[Volume]]</f>
        <v>111.29097387173397</v>
      </c>
      <c r="V2568" s="1">
        <f>ABS(Table1[[#This Row],[Discounts]])</f>
        <v>2745.67</v>
      </c>
    </row>
    <row r="2569" spans="1:22" ht="21.75" customHeight="1" x14ac:dyDescent="0.3">
      <c r="A2569" s="1">
        <v>1110010</v>
      </c>
      <c r="B2569" s="1" t="s">
        <v>15</v>
      </c>
      <c r="C2569" s="1">
        <v>202508</v>
      </c>
      <c r="D2569" s="1" t="s">
        <v>16</v>
      </c>
      <c r="E2569" s="1" t="s">
        <v>17</v>
      </c>
      <c r="F2569" s="1" t="s">
        <v>18</v>
      </c>
      <c r="G2569" s="1" t="s">
        <v>42</v>
      </c>
      <c r="H2569" s="1" t="s">
        <v>20</v>
      </c>
      <c r="I2569" s="5">
        <v>30.8</v>
      </c>
      <c r="J2569" s="5">
        <v>12936</v>
      </c>
      <c r="K2569" s="5">
        <v>-1071.55</v>
      </c>
      <c r="L2569" s="5">
        <v>11864.45</v>
      </c>
      <c r="M2569" s="5">
        <v>-7480.67</v>
      </c>
      <c r="N2569" s="5">
        <v>-303.47000000000003</v>
      </c>
      <c r="O2569" s="5">
        <v>-135.05000000000001</v>
      </c>
      <c r="P2569" s="5">
        <f>Table1[[#This Row],[Net Sales]]+(Table1[[#This Row],[Cost of Goods Sold]]+Table1[[#This Row],[Distribution]]+Table1[[#This Row],[Warehousing]])</f>
        <v>3945.26</v>
      </c>
      <c r="Q2569" s="12">
        <f>Table1[[#This Row],[PROFIT]]/Table1[[#This Row],[Net Sales]]</f>
        <v>0.33252784579141892</v>
      </c>
      <c r="R2569" s="14">
        <f>ABS(Table1[[#This Row],[Distribution]])+ABS(Table1[[#This Row],[Warehousing]])</f>
        <v>438.52000000000004</v>
      </c>
      <c r="S2569" s="12">
        <f>ABS(Table1[[#This Row],[Discounts]]/Table1[[#This Row],[Gross Sales]])</f>
        <v>8.2834724799010509E-2</v>
      </c>
      <c r="T2569" s="17">
        <f>Table1[[#This Row],[logistics cost]]/Table1[[#This Row],[Net Sales]]</f>
        <v>3.6960836785523137E-2</v>
      </c>
      <c r="U2569" s="1">
        <f>Table1[[#This Row],[PROFIT]]/Table1[[#This Row],[Volume]]</f>
        <v>128.09285714285716</v>
      </c>
      <c r="V2569" s="1">
        <f>ABS(Table1[[#This Row],[Discounts]])</f>
        <v>1071.55</v>
      </c>
    </row>
    <row r="2570" spans="1:22" ht="21.75" customHeight="1" x14ac:dyDescent="0.3">
      <c r="A2570" s="1">
        <v>1120010</v>
      </c>
      <c r="B2570" s="1" t="s">
        <v>32</v>
      </c>
      <c r="C2570" s="1">
        <v>202403</v>
      </c>
      <c r="D2570" s="1" t="s">
        <v>22</v>
      </c>
      <c r="E2570" s="1" t="s">
        <v>17</v>
      </c>
      <c r="F2570" s="1" t="s">
        <v>18</v>
      </c>
      <c r="G2570" s="1" t="s">
        <v>43</v>
      </c>
      <c r="H2570" s="1" t="s">
        <v>31</v>
      </c>
      <c r="I2570" s="5">
        <v>76.5</v>
      </c>
      <c r="J2570" s="5">
        <v>36720</v>
      </c>
      <c r="K2570" s="5">
        <v>-1120.1600000000001</v>
      </c>
      <c r="L2570" s="5">
        <v>35599.839999999997</v>
      </c>
      <c r="M2570" s="5">
        <v>-23971.77</v>
      </c>
      <c r="N2570" s="5">
        <v>-718.47</v>
      </c>
      <c r="O2570" s="5">
        <v>-595.47</v>
      </c>
      <c r="P2570" s="5">
        <f>Table1[[#This Row],[Net Sales]]+(Table1[[#This Row],[Cost of Goods Sold]]+Table1[[#This Row],[Distribution]]+Table1[[#This Row],[Warehousing]])</f>
        <v>10314.129999999994</v>
      </c>
      <c r="Q2570" s="12">
        <f>Table1[[#This Row],[PROFIT]]/Table1[[#This Row],[Net Sales]]</f>
        <v>0.2897240549395726</v>
      </c>
      <c r="R2570" s="14">
        <f>ABS(Table1[[#This Row],[Distribution]])+ABS(Table1[[#This Row],[Warehousing]])</f>
        <v>1313.94</v>
      </c>
      <c r="S2570" s="12">
        <f>ABS(Table1[[#This Row],[Discounts]]/Table1[[#This Row],[Gross Sales]])</f>
        <v>3.0505446623093683E-2</v>
      </c>
      <c r="T2570" s="17">
        <f>Table1[[#This Row],[logistics cost]]/Table1[[#This Row],[Net Sales]]</f>
        <v>3.6908592847608307E-2</v>
      </c>
      <c r="U2570" s="1">
        <f>Table1[[#This Row],[PROFIT]]/Table1[[#This Row],[Volume]]</f>
        <v>134.82522875816986</v>
      </c>
      <c r="V2570" s="1">
        <f>ABS(Table1[[#This Row],[Discounts]])</f>
        <v>1120.1600000000001</v>
      </c>
    </row>
    <row r="2571" spans="1:22" ht="21.75" customHeight="1" x14ac:dyDescent="0.3">
      <c r="A2571" s="1">
        <v>1120010</v>
      </c>
      <c r="B2571" s="1" t="s">
        <v>32</v>
      </c>
      <c r="C2571" s="1">
        <v>202411</v>
      </c>
      <c r="D2571" s="1" t="s">
        <v>22</v>
      </c>
      <c r="E2571" s="1" t="s">
        <v>17</v>
      </c>
      <c r="F2571" s="1" t="s">
        <v>18</v>
      </c>
      <c r="G2571" s="1" t="s">
        <v>33</v>
      </c>
      <c r="H2571" s="1" t="s">
        <v>34</v>
      </c>
      <c r="I2571" s="5">
        <v>260.7</v>
      </c>
      <c r="J2571" s="5">
        <v>125136</v>
      </c>
      <c r="K2571" s="5">
        <v>-11350</v>
      </c>
      <c r="L2571" s="5">
        <v>113786</v>
      </c>
      <c r="M2571" s="5">
        <v>-71413.259999999995</v>
      </c>
      <c r="N2571" s="5">
        <v>-3160.98</v>
      </c>
      <c r="O2571" s="5">
        <v>-2178.8200000000002</v>
      </c>
      <c r="P2571" s="5">
        <f>Table1[[#This Row],[Net Sales]]+(Table1[[#This Row],[Cost of Goods Sold]]+Table1[[#This Row],[Distribution]]+Table1[[#This Row],[Warehousing]])</f>
        <v>37032.94</v>
      </c>
      <c r="Q2571" s="12">
        <f>Table1[[#This Row],[PROFIT]]/Table1[[#This Row],[Net Sales]]</f>
        <v>0.32546130455416311</v>
      </c>
      <c r="R2571" s="14">
        <f>ABS(Table1[[#This Row],[Distribution]])+ABS(Table1[[#This Row],[Warehousing]])</f>
        <v>5339.8</v>
      </c>
      <c r="S2571" s="12">
        <f>ABS(Table1[[#This Row],[Discounts]]/Table1[[#This Row],[Gross Sales]])</f>
        <v>9.0701316967139747E-2</v>
      </c>
      <c r="T2571" s="17">
        <f>Table1[[#This Row],[logistics cost]]/Table1[[#This Row],[Net Sales]]</f>
        <v>4.6928444624118965E-2</v>
      </c>
      <c r="U2571" s="1">
        <f>Table1[[#This Row],[PROFIT]]/Table1[[#This Row],[Volume]]</f>
        <v>142.05193709244344</v>
      </c>
      <c r="V2571" s="1">
        <f>ABS(Table1[[#This Row],[Discounts]])</f>
        <v>11350</v>
      </c>
    </row>
    <row r="2572" spans="1:22" ht="21.75" customHeight="1" x14ac:dyDescent="0.3">
      <c r="A2572" s="1">
        <v>1120020</v>
      </c>
      <c r="B2572" s="1" t="s">
        <v>21</v>
      </c>
      <c r="C2572" s="1">
        <v>202507</v>
      </c>
      <c r="D2572" s="1" t="s">
        <v>22</v>
      </c>
      <c r="E2572" s="1" t="s">
        <v>23</v>
      </c>
      <c r="F2572" s="1" t="s">
        <v>24</v>
      </c>
      <c r="G2572" s="1" t="s">
        <v>40</v>
      </c>
      <c r="H2572" s="1" t="s">
        <v>34</v>
      </c>
      <c r="I2572" s="5">
        <v>222.4</v>
      </c>
      <c r="J2572" s="5">
        <v>84512</v>
      </c>
      <c r="K2572" s="5">
        <v>-7493.69</v>
      </c>
      <c r="L2572" s="5">
        <v>77018.31</v>
      </c>
      <c r="M2572" s="5">
        <v>-48683.61</v>
      </c>
      <c r="N2572" s="5">
        <v>-3018.19</v>
      </c>
      <c r="O2572" s="5">
        <v>-865.93</v>
      </c>
      <c r="P2572" s="5">
        <f>Table1[[#This Row],[Net Sales]]+(Table1[[#This Row],[Cost of Goods Sold]]+Table1[[#This Row],[Distribution]]+Table1[[#This Row],[Warehousing]])</f>
        <v>24450.579999999994</v>
      </c>
      <c r="Q2572" s="12">
        <f>Table1[[#This Row],[PROFIT]]/Table1[[#This Row],[Net Sales]]</f>
        <v>0.31746450941341087</v>
      </c>
      <c r="R2572" s="14">
        <f>ABS(Table1[[#This Row],[Distribution]])+ABS(Table1[[#This Row],[Warehousing]])</f>
        <v>3884.12</v>
      </c>
      <c r="S2572" s="12">
        <f>ABS(Table1[[#This Row],[Discounts]]/Table1[[#This Row],[Gross Sales]])</f>
        <v>8.8670129685725102E-2</v>
      </c>
      <c r="T2572" s="17">
        <f>Table1[[#This Row],[logistics cost]]/Table1[[#This Row],[Net Sales]]</f>
        <v>5.0431124754620041E-2</v>
      </c>
      <c r="U2572" s="1">
        <f>Table1[[#This Row],[PROFIT]]/Table1[[#This Row],[Volume]]</f>
        <v>109.93965827338127</v>
      </c>
      <c r="V2572" s="1">
        <f>ABS(Table1[[#This Row],[Discounts]])</f>
        <v>7493.69</v>
      </c>
    </row>
    <row r="2573" spans="1:22" ht="21.75" customHeight="1" x14ac:dyDescent="0.3">
      <c r="A2573" s="1">
        <v>1110010</v>
      </c>
      <c r="B2573" s="1" t="s">
        <v>15</v>
      </c>
      <c r="C2573" s="1">
        <v>202408</v>
      </c>
      <c r="D2573" s="1" t="s">
        <v>16</v>
      </c>
      <c r="E2573" s="1" t="s">
        <v>17</v>
      </c>
      <c r="F2573" s="1" t="s">
        <v>18</v>
      </c>
      <c r="G2573" s="1" t="s">
        <v>35</v>
      </c>
      <c r="H2573" s="1" t="s">
        <v>31</v>
      </c>
      <c r="I2573" s="5">
        <v>33.5</v>
      </c>
      <c r="J2573" s="5">
        <v>14070</v>
      </c>
      <c r="K2573" s="5">
        <v>-324.94</v>
      </c>
      <c r="L2573" s="5">
        <v>13745.06</v>
      </c>
      <c r="M2573" s="5">
        <v>-9159.81</v>
      </c>
      <c r="N2573" s="5">
        <v>-393.79</v>
      </c>
      <c r="O2573" s="5">
        <v>-223.41</v>
      </c>
      <c r="P2573" s="5">
        <f>Table1[[#This Row],[Net Sales]]+(Table1[[#This Row],[Cost of Goods Sold]]+Table1[[#This Row],[Distribution]]+Table1[[#This Row],[Warehousing]])</f>
        <v>3968.0499999999993</v>
      </c>
      <c r="Q2573" s="12">
        <f>Table1[[#This Row],[PROFIT]]/Table1[[#This Row],[Net Sales]]</f>
        <v>0.28868917269186162</v>
      </c>
      <c r="R2573" s="14">
        <f>ABS(Table1[[#This Row],[Distribution]])+ABS(Table1[[#This Row],[Warehousing]])</f>
        <v>617.20000000000005</v>
      </c>
      <c r="S2573" s="12">
        <f>ABS(Table1[[#This Row],[Discounts]]/Table1[[#This Row],[Gross Sales]])</f>
        <v>2.309452736318408E-2</v>
      </c>
      <c r="T2573" s="17">
        <f>Table1[[#This Row],[logistics cost]]/Table1[[#This Row],[Net Sales]]</f>
        <v>4.4903405296157314E-2</v>
      </c>
      <c r="U2573" s="1">
        <f>Table1[[#This Row],[PROFIT]]/Table1[[#This Row],[Volume]]</f>
        <v>118.44925373134326</v>
      </c>
      <c r="V2573" s="1">
        <f>ABS(Table1[[#This Row],[Discounts]])</f>
        <v>324.94</v>
      </c>
    </row>
    <row r="2574" spans="1:22" ht="21.75" customHeight="1" x14ac:dyDescent="0.3">
      <c r="A2574" s="1">
        <v>1110020</v>
      </c>
      <c r="B2574" s="1" t="s">
        <v>41</v>
      </c>
      <c r="C2574" s="1">
        <v>202503</v>
      </c>
      <c r="D2574" s="1" t="s">
        <v>16</v>
      </c>
      <c r="E2574" s="1" t="s">
        <v>28</v>
      </c>
      <c r="F2574" s="1" t="s">
        <v>29</v>
      </c>
      <c r="G2574" s="1" t="s">
        <v>39</v>
      </c>
      <c r="H2574" s="1" t="s">
        <v>37</v>
      </c>
      <c r="I2574" s="5">
        <v>166.9</v>
      </c>
      <c r="J2574" s="5">
        <v>75105</v>
      </c>
      <c r="K2574" s="5">
        <v>-6664.35</v>
      </c>
      <c r="L2574" s="5">
        <v>68440.649999999994</v>
      </c>
      <c r="M2574" s="5">
        <v>-46290.11</v>
      </c>
      <c r="N2574" s="5">
        <v>-1935.73</v>
      </c>
      <c r="O2574" s="5">
        <v>-1181.27</v>
      </c>
      <c r="P2574" s="5">
        <f>Table1[[#This Row],[Net Sales]]+(Table1[[#This Row],[Cost of Goods Sold]]+Table1[[#This Row],[Distribution]]+Table1[[#This Row],[Warehousing]])</f>
        <v>19033.539999999994</v>
      </c>
      <c r="Q2574" s="12">
        <f>Table1[[#This Row],[PROFIT]]/Table1[[#This Row],[Net Sales]]</f>
        <v>0.27810285261755979</v>
      </c>
      <c r="R2574" s="14">
        <f>ABS(Table1[[#This Row],[Distribution]])+ABS(Table1[[#This Row],[Warehousing]])</f>
        <v>3117</v>
      </c>
      <c r="S2574" s="12">
        <f>ABS(Table1[[#This Row],[Discounts]]/Table1[[#This Row],[Gross Sales]])</f>
        <v>8.8733772718194534E-2</v>
      </c>
      <c r="T2574" s="17">
        <f>Table1[[#This Row],[logistics cost]]/Table1[[#This Row],[Net Sales]]</f>
        <v>4.5543109248670201E-2</v>
      </c>
      <c r="U2574" s="1">
        <f>Table1[[#This Row],[PROFIT]]/Table1[[#This Row],[Volume]]</f>
        <v>114.04158178550026</v>
      </c>
      <c r="V2574" s="1">
        <f>ABS(Table1[[#This Row],[Discounts]])</f>
        <v>6664.35</v>
      </c>
    </row>
    <row r="2575" spans="1:22" ht="21.75" customHeight="1" x14ac:dyDescent="0.3">
      <c r="A2575" s="1">
        <v>1110010</v>
      </c>
      <c r="B2575" s="1" t="s">
        <v>15</v>
      </c>
      <c r="C2575" s="1">
        <v>202410</v>
      </c>
      <c r="D2575" s="1" t="s">
        <v>16</v>
      </c>
      <c r="E2575" s="1" t="s">
        <v>17</v>
      </c>
      <c r="F2575" s="1" t="s">
        <v>18</v>
      </c>
      <c r="G2575" s="1" t="s">
        <v>35</v>
      </c>
      <c r="H2575" s="1" t="s">
        <v>31</v>
      </c>
      <c r="I2575" s="5">
        <v>90.3</v>
      </c>
      <c r="J2575" s="5">
        <v>37926</v>
      </c>
      <c r="K2575" s="5">
        <v>-779.97</v>
      </c>
      <c r="L2575" s="5">
        <v>37146.03</v>
      </c>
      <c r="M2575" s="5">
        <v>-24819.47</v>
      </c>
      <c r="N2575" s="5">
        <v>-745.48</v>
      </c>
      <c r="O2575" s="5">
        <v>-578.92999999999995</v>
      </c>
      <c r="P2575" s="5">
        <f>Table1[[#This Row],[Net Sales]]+(Table1[[#This Row],[Cost of Goods Sold]]+Table1[[#This Row],[Distribution]]+Table1[[#This Row],[Warehousing]])</f>
        <v>11002.149999999998</v>
      </c>
      <c r="Q2575" s="12">
        <f>Table1[[#This Row],[PROFIT]]/Table1[[#This Row],[Net Sales]]</f>
        <v>0.29618642961307029</v>
      </c>
      <c r="R2575" s="14">
        <f>ABS(Table1[[#This Row],[Distribution]])+ABS(Table1[[#This Row],[Warehousing]])</f>
        <v>1324.4099999999999</v>
      </c>
      <c r="S2575" s="12">
        <f>ABS(Table1[[#This Row],[Discounts]]/Table1[[#This Row],[Gross Sales]])</f>
        <v>2.0565575067236198E-2</v>
      </c>
      <c r="T2575" s="17">
        <f>Table1[[#This Row],[logistics cost]]/Table1[[#This Row],[Net Sales]]</f>
        <v>3.5654146620782888E-2</v>
      </c>
      <c r="U2575" s="1">
        <f>Table1[[#This Row],[PROFIT]]/Table1[[#This Row],[Volume]]</f>
        <v>121.83997785160574</v>
      </c>
      <c r="V2575" s="1">
        <f>ABS(Table1[[#This Row],[Discounts]])</f>
        <v>779.97</v>
      </c>
    </row>
    <row r="2576" spans="1:22" ht="21.75" customHeight="1" x14ac:dyDescent="0.3">
      <c r="A2576" s="1">
        <v>1110010</v>
      </c>
      <c r="B2576" s="1" t="s">
        <v>15</v>
      </c>
      <c r="C2576" s="1">
        <v>202402</v>
      </c>
      <c r="D2576" s="1" t="s">
        <v>16</v>
      </c>
      <c r="E2576" s="1" t="s">
        <v>17</v>
      </c>
      <c r="F2576" s="1" t="s">
        <v>18</v>
      </c>
      <c r="G2576" s="1" t="s">
        <v>39</v>
      </c>
      <c r="H2576" s="1" t="s">
        <v>37</v>
      </c>
      <c r="I2576" s="5">
        <v>133.80000000000001</v>
      </c>
      <c r="J2576" s="5">
        <v>56196</v>
      </c>
      <c r="K2576" s="5">
        <v>-5199.6899999999996</v>
      </c>
      <c r="L2576" s="5">
        <v>50996.31</v>
      </c>
      <c r="M2576" s="5">
        <v>-33526.720000000001</v>
      </c>
      <c r="N2576" s="5">
        <v>-1831.94</v>
      </c>
      <c r="O2576" s="5">
        <v>-578.95000000000005</v>
      </c>
      <c r="P2576" s="5">
        <f>Table1[[#This Row],[Net Sales]]+(Table1[[#This Row],[Cost of Goods Sold]]+Table1[[#This Row],[Distribution]]+Table1[[#This Row],[Warehousing]])</f>
        <v>15058.699999999997</v>
      </c>
      <c r="Q2576" s="12">
        <f>Table1[[#This Row],[PROFIT]]/Table1[[#This Row],[Net Sales]]</f>
        <v>0.29528999255044136</v>
      </c>
      <c r="R2576" s="14">
        <f>ABS(Table1[[#This Row],[Distribution]])+ABS(Table1[[#This Row],[Warehousing]])</f>
        <v>2410.8900000000003</v>
      </c>
      <c r="S2576" s="12">
        <f>ABS(Table1[[#This Row],[Discounts]]/Table1[[#This Row],[Gross Sales]])</f>
        <v>9.2527759982916929E-2</v>
      </c>
      <c r="T2576" s="17">
        <f>Table1[[#This Row],[logistics cost]]/Table1[[#This Row],[Net Sales]]</f>
        <v>4.7275773482434329E-2</v>
      </c>
      <c r="U2576" s="1">
        <f>Table1[[#This Row],[PROFIT]]/Table1[[#This Row],[Volume]]</f>
        <v>112.54633781763823</v>
      </c>
      <c r="V2576" s="1">
        <f>ABS(Table1[[#This Row],[Discounts]])</f>
        <v>5199.6899999999996</v>
      </c>
    </row>
    <row r="2577" spans="1:22" ht="21.75" customHeight="1" x14ac:dyDescent="0.3">
      <c r="A2577" s="1">
        <v>1120010</v>
      </c>
      <c r="B2577" s="1" t="s">
        <v>32</v>
      </c>
      <c r="C2577" s="1">
        <v>202509</v>
      </c>
      <c r="D2577" s="1" t="s">
        <v>22</v>
      </c>
      <c r="E2577" s="1" t="s">
        <v>17</v>
      </c>
      <c r="F2577" s="1" t="s">
        <v>18</v>
      </c>
      <c r="G2577" s="1" t="s">
        <v>25</v>
      </c>
      <c r="H2577" s="1" t="s">
        <v>20</v>
      </c>
      <c r="I2577" s="5">
        <v>62</v>
      </c>
      <c r="J2577" s="5">
        <v>29760</v>
      </c>
      <c r="K2577" s="5">
        <v>-2417.7600000000002</v>
      </c>
      <c r="L2577" s="5">
        <v>27342.240000000002</v>
      </c>
      <c r="M2577" s="5">
        <v>-18146.37</v>
      </c>
      <c r="N2577" s="5">
        <v>-619.17999999999995</v>
      </c>
      <c r="O2577" s="5">
        <v>-409.06</v>
      </c>
      <c r="P2577" s="5">
        <f>Table1[[#This Row],[Net Sales]]+(Table1[[#This Row],[Cost of Goods Sold]]+Table1[[#This Row],[Distribution]]+Table1[[#This Row],[Warehousing]])</f>
        <v>8167.630000000001</v>
      </c>
      <c r="Q2577" s="12">
        <f>Table1[[#This Row],[PROFIT]]/Table1[[#This Row],[Net Sales]]</f>
        <v>0.29871839322601224</v>
      </c>
      <c r="R2577" s="14">
        <f>ABS(Table1[[#This Row],[Distribution]])+ABS(Table1[[#This Row],[Warehousing]])</f>
        <v>1028.24</v>
      </c>
      <c r="S2577" s="12">
        <f>ABS(Table1[[#This Row],[Discounts]]/Table1[[#This Row],[Gross Sales]])</f>
        <v>8.1241935483870972E-2</v>
      </c>
      <c r="T2577" s="17">
        <f>Table1[[#This Row],[logistics cost]]/Table1[[#This Row],[Net Sales]]</f>
        <v>3.7606282440648606E-2</v>
      </c>
      <c r="U2577" s="1">
        <f>Table1[[#This Row],[PROFIT]]/Table1[[#This Row],[Volume]]</f>
        <v>131.7359677419355</v>
      </c>
      <c r="V2577" s="1">
        <f>ABS(Table1[[#This Row],[Discounts]])</f>
        <v>2417.7600000000002</v>
      </c>
    </row>
    <row r="2578" spans="1:22" ht="21.75" customHeight="1" x14ac:dyDescent="0.3">
      <c r="A2578" s="1">
        <v>1110010</v>
      </c>
      <c r="B2578" s="1" t="s">
        <v>15</v>
      </c>
      <c r="C2578" s="1">
        <v>202412</v>
      </c>
      <c r="D2578" s="1" t="s">
        <v>16</v>
      </c>
      <c r="E2578" s="1" t="s">
        <v>17</v>
      </c>
      <c r="F2578" s="1" t="s">
        <v>18</v>
      </c>
      <c r="G2578" s="1" t="s">
        <v>35</v>
      </c>
      <c r="H2578" s="1" t="s">
        <v>31</v>
      </c>
      <c r="I2578" s="5">
        <v>65.7</v>
      </c>
      <c r="J2578" s="5">
        <v>27594</v>
      </c>
      <c r="K2578" s="5">
        <v>-788.1</v>
      </c>
      <c r="L2578" s="5">
        <v>26805.9</v>
      </c>
      <c r="M2578" s="5">
        <v>-17295.57</v>
      </c>
      <c r="N2578" s="5">
        <v>-735.15</v>
      </c>
      <c r="O2578" s="5">
        <v>-516.28</v>
      </c>
      <c r="P2578" s="5">
        <f>Table1[[#This Row],[Net Sales]]+(Table1[[#This Row],[Cost of Goods Sold]]+Table1[[#This Row],[Distribution]]+Table1[[#This Row],[Warehousing]])</f>
        <v>8258.9000000000015</v>
      </c>
      <c r="Q2578" s="12">
        <f>Table1[[#This Row],[PROFIT]]/Table1[[#This Row],[Net Sales]]</f>
        <v>0.30810008244453652</v>
      </c>
      <c r="R2578" s="14">
        <f>ABS(Table1[[#This Row],[Distribution]])+ABS(Table1[[#This Row],[Warehousing]])</f>
        <v>1251.4299999999998</v>
      </c>
      <c r="S2578" s="12">
        <f>ABS(Table1[[#This Row],[Discounts]]/Table1[[#This Row],[Gross Sales]])</f>
        <v>2.8560556642748425E-2</v>
      </c>
      <c r="T2578" s="17">
        <f>Table1[[#This Row],[logistics cost]]/Table1[[#This Row],[Net Sales]]</f>
        <v>4.6684871614084952E-2</v>
      </c>
      <c r="U2578" s="1">
        <f>Table1[[#This Row],[PROFIT]]/Table1[[#This Row],[Volume]]</f>
        <v>125.70624048706242</v>
      </c>
      <c r="V2578" s="1">
        <f>ABS(Table1[[#This Row],[Discounts]])</f>
        <v>788.1</v>
      </c>
    </row>
    <row r="2579" spans="1:22" ht="21.75" customHeight="1" x14ac:dyDescent="0.3">
      <c r="A2579" s="1">
        <v>1120020</v>
      </c>
      <c r="B2579" s="1" t="s">
        <v>21</v>
      </c>
      <c r="C2579" s="1">
        <v>202402</v>
      </c>
      <c r="D2579" s="1" t="s">
        <v>22</v>
      </c>
      <c r="E2579" s="1" t="s">
        <v>23</v>
      </c>
      <c r="F2579" s="1" t="s">
        <v>24</v>
      </c>
      <c r="G2579" s="1" t="s">
        <v>36</v>
      </c>
      <c r="H2579" s="1" t="s">
        <v>37</v>
      </c>
      <c r="I2579" s="5">
        <v>111.3</v>
      </c>
      <c r="J2579" s="5">
        <v>42294</v>
      </c>
      <c r="K2579" s="5">
        <v>-4068.41</v>
      </c>
      <c r="L2579" s="5">
        <v>38225.589999999997</v>
      </c>
      <c r="M2579" s="5">
        <v>-25545.82</v>
      </c>
      <c r="N2579" s="5">
        <v>-1270.8900000000001</v>
      </c>
      <c r="O2579" s="5">
        <v>-518.66</v>
      </c>
      <c r="P2579" s="5">
        <f>Table1[[#This Row],[Net Sales]]+(Table1[[#This Row],[Cost of Goods Sold]]+Table1[[#This Row],[Distribution]]+Table1[[#This Row],[Warehousing]])</f>
        <v>10890.219999999998</v>
      </c>
      <c r="Q2579" s="12">
        <f>Table1[[#This Row],[PROFIT]]/Table1[[#This Row],[Net Sales]]</f>
        <v>0.28489344441773162</v>
      </c>
      <c r="R2579" s="14">
        <f>ABS(Table1[[#This Row],[Distribution]])+ABS(Table1[[#This Row],[Warehousing]])</f>
        <v>1789.5500000000002</v>
      </c>
      <c r="S2579" s="12">
        <f>ABS(Table1[[#This Row],[Discounts]]/Table1[[#This Row],[Gross Sales]])</f>
        <v>9.6193549912517134E-2</v>
      </c>
      <c r="T2579" s="17">
        <f>Table1[[#This Row],[logistics cost]]/Table1[[#This Row],[Net Sales]]</f>
        <v>4.6815497157794039E-2</v>
      </c>
      <c r="U2579" s="1">
        <f>Table1[[#This Row],[PROFIT]]/Table1[[#This Row],[Volume]]</f>
        <v>97.845642407906539</v>
      </c>
      <c r="V2579" s="1">
        <f>ABS(Table1[[#This Row],[Discounts]])</f>
        <v>4068.41</v>
      </c>
    </row>
    <row r="2580" spans="1:22" ht="21.75" customHeight="1" x14ac:dyDescent="0.3">
      <c r="A2580" s="1">
        <v>1120020</v>
      </c>
      <c r="B2580" s="1" t="s">
        <v>21</v>
      </c>
      <c r="C2580" s="1">
        <v>202512</v>
      </c>
      <c r="D2580" s="1" t="s">
        <v>22</v>
      </c>
      <c r="E2580" s="1" t="s">
        <v>23</v>
      </c>
      <c r="F2580" s="1" t="s">
        <v>24</v>
      </c>
      <c r="G2580" s="1" t="s">
        <v>40</v>
      </c>
      <c r="H2580" s="1" t="s">
        <v>34</v>
      </c>
      <c r="I2580" s="5">
        <v>67.7</v>
      </c>
      <c r="J2580" s="5">
        <v>25726</v>
      </c>
      <c r="K2580" s="5">
        <v>-2243.5700000000002</v>
      </c>
      <c r="L2580" s="5">
        <v>23482.43</v>
      </c>
      <c r="M2580" s="5">
        <v>-14935.67</v>
      </c>
      <c r="N2580" s="5">
        <v>-749.1</v>
      </c>
      <c r="O2580" s="5">
        <v>-386.45</v>
      </c>
      <c r="P2580" s="5">
        <f>Table1[[#This Row],[Net Sales]]+(Table1[[#This Row],[Cost of Goods Sold]]+Table1[[#This Row],[Distribution]]+Table1[[#This Row],[Warehousing]])</f>
        <v>7411.2099999999991</v>
      </c>
      <c r="Q2580" s="12">
        <f>Table1[[#This Row],[PROFIT]]/Table1[[#This Row],[Net Sales]]</f>
        <v>0.31560660459756501</v>
      </c>
      <c r="R2580" s="14">
        <f>ABS(Table1[[#This Row],[Distribution]])+ABS(Table1[[#This Row],[Warehousing]])</f>
        <v>1135.55</v>
      </c>
      <c r="S2580" s="12">
        <f>ABS(Table1[[#This Row],[Discounts]]/Table1[[#This Row],[Gross Sales]])</f>
        <v>8.7210215346342226E-2</v>
      </c>
      <c r="T2580" s="17">
        <f>Table1[[#This Row],[logistics cost]]/Table1[[#This Row],[Net Sales]]</f>
        <v>4.8357431492396651E-2</v>
      </c>
      <c r="U2580" s="1">
        <f>Table1[[#This Row],[PROFIT]]/Table1[[#This Row],[Volume]]</f>
        <v>109.47134416543572</v>
      </c>
      <c r="V2580" s="1">
        <f>ABS(Table1[[#This Row],[Discounts]])</f>
        <v>2243.5700000000002</v>
      </c>
    </row>
    <row r="2581" spans="1:22" ht="21.75" customHeight="1" x14ac:dyDescent="0.3">
      <c r="A2581" s="1">
        <v>1110020</v>
      </c>
      <c r="B2581" s="1" t="s">
        <v>41</v>
      </c>
      <c r="C2581" s="1">
        <v>202507</v>
      </c>
      <c r="D2581" s="1" t="s">
        <v>16</v>
      </c>
      <c r="E2581" s="1" t="s">
        <v>28</v>
      </c>
      <c r="F2581" s="1" t="s">
        <v>29</v>
      </c>
      <c r="G2581" s="1" t="s">
        <v>38</v>
      </c>
      <c r="H2581" s="1" t="s">
        <v>20</v>
      </c>
      <c r="I2581" s="5">
        <v>86.9</v>
      </c>
      <c r="J2581" s="5">
        <v>39105</v>
      </c>
      <c r="K2581" s="5">
        <v>-3015.86</v>
      </c>
      <c r="L2581" s="5">
        <v>36089.14</v>
      </c>
      <c r="M2581" s="5">
        <v>-23424.17</v>
      </c>
      <c r="N2581" s="5">
        <v>-1136.31</v>
      </c>
      <c r="O2581" s="5">
        <v>-556.38</v>
      </c>
      <c r="P2581" s="5">
        <f>Table1[[#This Row],[Net Sales]]+(Table1[[#This Row],[Cost of Goods Sold]]+Table1[[#This Row],[Distribution]]+Table1[[#This Row],[Warehousing]])</f>
        <v>10972.279999999999</v>
      </c>
      <c r="Q2581" s="12">
        <f>Table1[[#This Row],[PROFIT]]/Table1[[#This Row],[Net Sales]]</f>
        <v>0.3040327367180265</v>
      </c>
      <c r="R2581" s="14">
        <f>ABS(Table1[[#This Row],[Distribution]])+ABS(Table1[[#This Row],[Warehousing]])</f>
        <v>1692.69</v>
      </c>
      <c r="S2581" s="12">
        <f>ABS(Table1[[#This Row],[Discounts]]/Table1[[#This Row],[Gross Sales]])</f>
        <v>7.712210714742361E-2</v>
      </c>
      <c r="T2581" s="17">
        <f>Table1[[#This Row],[logistics cost]]/Table1[[#This Row],[Net Sales]]</f>
        <v>4.690302955404313E-2</v>
      </c>
      <c r="U2581" s="1">
        <f>Table1[[#This Row],[PROFIT]]/Table1[[#This Row],[Volume]]</f>
        <v>126.26329113924048</v>
      </c>
      <c r="V2581" s="1">
        <f>ABS(Table1[[#This Row],[Discounts]])</f>
        <v>3015.86</v>
      </c>
    </row>
    <row r="2582" spans="1:22" ht="21.75" customHeight="1" x14ac:dyDescent="0.3">
      <c r="A2582" s="1">
        <v>1120010</v>
      </c>
      <c r="B2582" s="1" t="s">
        <v>32</v>
      </c>
      <c r="C2582" s="1">
        <v>202508</v>
      </c>
      <c r="D2582" s="1" t="s">
        <v>22</v>
      </c>
      <c r="E2582" s="1" t="s">
        <v>17</v>
      </c>
      <c r="F2582" s="1" t="s">
        <v>18</v>
      </c>
      <c r="G2582" s="1" t="s">
        <v>19</v>
      </c>
      <c r="H2582" s="1" t="s">
        <v>20</v>
      </c>
      <c r="I2582" s="5">
        <v>110.5</v>
      </c>
      <c r="J2582" s="5">
        <v>53040</v>
      </c>
      <c r="K2582" s="5">
        <v>-3987.68</v>
      </c>
      <c r="L2582" s="5">
        <v>49052.32</v>
      </c>
      <c r="M2582" s="5">
        <v>-30513.63</v>
      </c>
      <c r="N2582" s="5">
        <v>-1707.11</v>
      </c>
      <c r="O2582" s="5">
        <v>-926.47</v>
      </c>
      <c r="P2582" s="5">
        <f>Table1[[#This Row],[Net Sales]]+(Table1[[#This Row],[Cost of Goods Sold]]+Table1[[#This Row],[Distribution]]+Table1[[#This Row],[Warehousing]])</f>
        <v>15905.11</v>
      </c>
      <c r="Q2582" s="12">
        <f>Table1[[#This Row],[PROFIT]]/Table1[[#This Row],[Net Sales]]</f>
        <v>0.32424786432119829</v>
      </c>
      <c r="R2582" s="14">
        <f>ABS(Table1[[#This Row],[Distribution]])+ABS(Table1[[#This Row],[Warehousing]])</f>
        <v>2633.58</v>
      </c>
      <c r="S2582" s="12">
        <f>ABS(Table1[[#This Row],[Discounts]]/Table1[[#This Row],[Gross Sales]])</f>
        <v>7.5182503770739068E-2</v>
      </c>
      <c r="T2582" s="17">
        <f>Table1[[#This Row],[logistics cost]]/Table1[[#This Row],[Net Sales]]</f>
        <v>5.368920369107924E-2</v>
      </c>
      <c r="U2582" s="1">
        <f>Table1[[#This Row],[PROFIT]]/Table1[[#This Row],[Volume]]</f>
        <v>143.93764705882353</v>
      </c>
      <c r="V2582" s="1">
        <f>ABS(Table1[[#This Row],[Discounts]])</f>
        <v>3987.68</v>
      </c>
    </row>
    <row r="2583" spans="1:22" ht="21.75" customHeight="1" x14ac:dyDescent="0.3">
      <c r="A2583" s="1">
        <v>1120010</v>
      </c>
      <c r="B2583" s="1" t="s">
        <v>32</v>
      </c>
      <c r="C2583" s="1">
        <v>202508</v>
      </c>
      <c r="D2583" s="1" t="s">
        <v>22</v>
      </c>
      <c r="E2583" s="1" t="s">
        <v>17</v>
      </c>
      <c r="F2583" s="1" t="s">
        <v>18</v>
      </c>
      <c r="G2583" s="1" t="s">
        <v>19</v>
      </c>
      <c r="H2583" s="1" t="s">
        <v>20</v>
      </c>
      <c r="I2583" s="5">
        <v>87.2</v>
      </c>
      <c r="J2583" s="5">
        <v>41856</v>
      </c>
      <c r="K2583" s="5">
        <v>-3342.42</v>
      </c>
      <c r="L2583" s="5">
        <v>38513.58</v>
      </c>
      <c r="M2583" s="5">
        <v>-24208.69</v>
      </c>
      <c r="N2583" s="5">
        <v>-1091.43</v>
      </c>
      <c r="O2583" s="5">
        <v>-721.13</v>
      </c>
      <c r="P2583" s="5">
        <f>Table1[[#This Row],[Net Sales]]+(Table1[[#This Row],[Cost of Goods Sold]]+Table1[[#This Row],[Distribution]]+Table1[[#This Row],[Warehousing]])</f>
        <v>12492.330000000002</v>
      </c>
      <c r="Q2583" s="12">
        <f>Table1[[#This Row],[PROFIT]]/Table1[[#This Row],[Net Sales]]</f>
        <v>0.3243616926808674</v>
      </c>
      <c r="R2583" s="14">
        <f>ABS(Table1[[#This Row],[Distribution]])+ABS(Table1[[#This Row],[Warehousing]])</f>
        <v>1812.56</v>
      </c>
      <c r="S2583" s="12">
        <f>ABS(Table1[[#This Row],[Discounts]]/Table1[[#This Row],[Gross Sales]])</f>
        <v>7.9855217889908264E-2</v>
      </c>
      <c r="T2583" s="17">
        <f>Table1[[#This Row],[logistics cost]]/Table1[[#This Row],[Net Sales]]</f>
        <v>4.7062880158115654E-2</v>
      </c>
      <c r="U2583" s="1">
        <f>Table1[[#This Row],[PROFIT]]/Table1[[#This Row],[Volume]]</f>
        <v>143.26066513761469</v>
      </c>
      <c r="V2583" s="1">
        <f>ABS(Table1[[#This Row],[Discounts]])</f>
        <v>3342.42</v>
      </c>
    </row>
    <row r="2584" spans="1:22" ht="21.75" customHeight="1" x14ac:dyDescent="0.3">
      <c r="A2584" s="1">
        <v>1120010</v>
      </c>
      <c r="B2584" s="1" t="s">
        <v>32</v>
      </c>
      <c r="C2584" s="1">
        <v>202405</v>
      </c>
      <c r="D2584" s="1" t="s">
        <v>22</v>
      </c>
      <c r="E2584" s="1" t="s">
        <v>17</v>
      </c>
      <c r="F2584" s="1" t="s">
        <v>18</v>
      </c>
      <c r="G2584" s="1" t="s">
        <v>36</v>
      </c>
      <c r="H2584" s="1" t="s">
        <v>37</v>
      </c>
      <c r="I2584" s="5">
        <v>236.3</v>
      </c>
      <c r="J2584" s="5">
        <v>113424</v>
      </c>
      <c r="K2584" s="5">
        <v>-13499.09</v>
      </c>
      <c r="L2584" s="5">
        <v>99924.91</v>
      </c>
      <c r="M2584" s="5">
        <v>-63495.839999999997</v>
      </c>
      <c r="N2584" s="5">
        <v>-2759.94</v>
      </c>
      <c r="O2584" s="5">
        <v>-1129.9100000000001</v>
      </c>
      <c r="P2584" s="5">
        <f>Table1[[#This Row],[Net Sales]]+(Table1[[#This Row],[Cost of Goods Sold]]+Table1[[#This Row],[Distribution]]+Table1[[#This Row],[Warehousing]])</f>
        <v>32539.22</v>
      </c>
      <c r="Q2584" s="12">
        <f>Table1[[#This Row],[PROFIT]]/Table1[[#This Row],[Net Sales]]</f>
        <v>0.32563672061350868</v>
      </c>
      <c r="R2584" s="14">
        <f>ABS(Table1[[#This Row],[Distribution]])+ABS(Table1[[#This Row],[Warehousing]])</f>
        <v>3889.8500000000004</v>
      </c>
      <c r="S2584" s="12">
        <f>ABS(Table1[[#This Row],[Discounts]]/Table1[[#This Row],[Gross Sales]])</f>
        <v>0.11901440612216109</v>
      </c>
      <c r="T2584" s="17">
        <f>Table1[[#This Row],[logistics cost]]/Table1[[#This Row],[Net Sales]]</f>
        <v>3.8927730833082562E-2</v>
      </c>
      <c r="U2584" s="1">
        <f>Table1[[#This Row],[PROFIT]]/Table1[[#This Row],[Volume]]</f>
        <v>137.70300465509945</v>
      </c>
      <c r="V2584" s="1">
        <f>ABS(Table1[[#This Row],[Discounts]])</f>
        <v>13499.09</v>
      </c>
    </row>
    <row r="2585" spans="1:22" ht="21.75" customHeight="1" x14ac:dyDescent="0.3">
      <c r="A2585" s="1">
        <v>1110020</v>
      </c>
      <c r="B2585" s="1" t="s">
        <v>41</v>
      </c>
      <c r="C2585" s="1">
        <v>202411</v>
      </c>
      <c r="D2585" s="1" t="s">
        <v>16</v>
      </c>
      <c r="E2585" s="1" t="s">
        <v>28</v>
      </c>
      <c r="F2585" s="1" t="s">
        <v>29</v>
      </c>
      <c r="G2585" s="1" t="s">
        <v>25</v>
      </c>
      <c r="H2585" s="1" t="s">
        <v>20</v>
      </c>
      <c r="I2585" s="5">
        <v>77.8</v>
      </c>
      <c r="J2585" s="5">
        <v>35010</v>
      </c>
      <c r="K2585" s="5">
        <v>-2691.27</v>
      </c>
      <c r="L2585" s="5">
        <v>32318.73</v>
      </c>
      <c r="M2585" s="5">
        <v>-20695.82</v>
      </c>
      <c r="N2585" s="5">
        <v>-808.92</v>
      </c>
      <c r="O2585" s="5">
        <v>-324.51</v>
      </c>
      <c r="P2585" s="5">
        <f>Table1[[#This Row],[Net Sales]]+(Table1[[#This Row],[Cost of Goods Sold]]+Table1[[#This Row],[Distribution]]+Table1[[#This Row],[Warehousing]])</f>
        <v>10489.480000000003</v>
      </c>
      <c r="Q2585" s="12">
        <f>Table1[[#This Row],[PROFIT]]/Table1[[#This Row],[Net Sales]]</f>
        <v>0.32456349615223135</v>
      </c>
      <c r="R2585" s="14">
        <f>ABS(Table1[[#This Row],[Distribution]])+ABS(Table1[[#This Row],[Warehousing]])</f>
        <v>1133.4299999999998</v>
      </c>
      <c r="S2585" s="12">
        <f>ABS(Table1[[#This Row],[Discounts]]/Table1[[#This Row],[Gross Sales]])</f>
        <v>7.6871465295629826E-2</v>
      </c>
      <c r="T2585" s="17">
        <f>Table1[[#This Row],[logistics cost]]/Table1[[#This Row],[Net Sales]]</f>
        <v>3.5070375599536241E-2</v>
      </c>
      <c r="U2585" s="1">
        <f>Table1[[#This Row],[PROFIT]]/Table1[[#This Row],[Volume]]</f>
        <v>134.82622107969155</v>
      </c>
      <c r="V2585" s="1">
        <f>ABS(Table1[[#This Row],[Discounts]])</f>
        <v>2691.27</v>
      </c>
    </row>
    <row r="2586" spans="1:22" ht="21.75" customHeight="1" x14ac:dyDescent="0.3">
      <c r="A2586" s="1">
        <v>1110010</v>
      </c>
      <c r="B2586" s="1" t="s">
        <v>15</v>
      </c>
      <c r="C2586" s="1">
        <v>202502</v>
      </c>
      <c r="D2586" s="1" t="s">
        <v>16</v>
      </c>
      <c r="E2586" s="1" t="s">
        <v>17</v>
      </c>
      <c r="F2586" s="1" t="s">
        <v>18</v>
      </c>
      <c r="G2586" s="1" t="s">
        <v>39</v>
      </c>
      <c r="H2586" s="1" t="s">
        <v>37</v>
      </c>
      <c r="I2586" s="5">
        <v>235.3</v>
      </c>
      <c r="J2586" s="5">
        <v>98826</v>
      </c>
      <c r="K2586" s="5">
        <v>-11810.54</v>
      </c>
      <c r="L2586" s="5">
        <v>87015.46</v>
      </c>
      <c r="M2586" s="5">
        <v>-58521.43</v>
      </c>
      <c r="N2586" s="5">
        <v>-1979.55</v>
      </c>
      <c r="O2586" s="5">
        <v>-1038.19</v>
      </c>
      <c r="P2586" s="5">
        <f>Table1[[#This Row],[Net Sales]]+(Table1[[#This Row],[Cost of Goods Sold]]+Table1[[#This Row],[Distribution]]+Table1[[#This Row],[Warehousing]])</f>
        <v>25476.29</v>
      </c>
      <c r="Q2586" s="12">
        <f>Table1[[#This Row],[PROFIT]]/Table1[[#This Row],[Net Sales]]</f>
        <v>0.29277889239452393</v>
      </c>
      <c r="R2586" s="14">
        <f>ABS(Table1[[#This Row],[Distribution]])+ABS(Table1[[#This Row],[Warehousing]])</f>
        <v>3017.74</v>
      </c>
      <c r="S2586" s="12">
        <f>ABS(Table1[[#This Row],[Discounts]]/Table1[[#This Row],[Gross Sales]])</f>
        <v>0.11950842895594278</v>
      </c>
      <c r="T2586" s="17">
        <f>Table1[[#This Row],[logistics cost]]/Table1[[#This Row],[Net Sales]]</f>
        <v>3.4680503901260762E-2</v>
      </c>
      <c r="U2586" s="1">
        <f>Table1[[#This Row],[PROFIT]]/Table1[[#This Row],[Volume]]</f>
        <v>108.27152571185721</v>
      </c>
      <c r="V2586" s="1">
        <f>ABS(Table1[[#This Row],[Discounts]])</f>
        <v>11810.54</v>
      </c>
    </row>
    <row r="2587" spans="1:22" ht="21.75" customHeight="1" x14ac:dyDescent="0.3">
      <c r="A2587" s="1">
        <v>1130010</v>
      </c>
      <c r="B2587" s="1" t="s">
        <v>26</v>
      </c>
      <c r="C2587" s="1">
        <v>202410</v>
      </c>
      <c r="D2587" s="1" t="s">
        <v>27</v>
      </c>
      <c r="E2587" s="1" t="s">
        <v>28</v>
      </c>
      <c r="F2587" s="1" t="s">
        <v>29</v>
      </c>
      <c r="G2587" s="1" t="s">
        <v>40</v>
      </c>
      <c r="H2587" s="1" t="s">
        <v>34</v>
      </c>
      <c r="I2587" s="5">
        <v>93.2</v>
      </c>
      <c r="J2587" s="5">
        <v>33552</v>
      </c>
      <c r="K2587" s="5">
        <v>-3243.98</v>
      </c>
      <c r="L2587" s="5">
        <v>30308.02</v>
      </c>
      <c r="M2587" s="5">
        <v>-19949.3</v>
      </c>
      <c r="N2587" s="5">
        <v>-812.87</v>
      </c>
      <c r="O2587" s="5">
        <v>-519.82000000000005</v>
      </c>
      <c r="P2587" s="5">
        <f>Table1[[#This Row],[Net Sales]]+(Table1[[#This Row],[Cost of Goods Sold]]+Table1[[#This Row],[Distribution]]+Table1[[#This Row],[Warehousing]])</f>
        <v>9026.0300000000025</v>
      </c>
      <c r="Q2587" s="12">
        <f>Table1[[#This Row],[PROFIT]]/Table1[[#This Row],[Net Sales]]</f>
        <v>0.29780995261320281</v>
      </c>
      <c r="R2587" s="14">
        <f>ABS(Table1[[#This Row],[Distribution]])+ABS(Table1[[#This Row],[Warehousing]])</f>
        <v>1332.69</v>
      </c>
      <c r="S2587" s="12">
        <f>ABS(Table1[[#This Row],[Discounts]]/Table1[[#This Row],[Gross Sales]])</f>
        <v>9.6685145445875059E-2</v>
      </c>
      <c r="T2587" s="17">
        <f>Table1[[#This Row],[logistics cost]]/Table1[[#This Row],[Net Sales]]</f>
        <v>4.3971529647928172E-2</v>
      </c>
      <c r="U2587" s="1">
        <f>Table1[[#This Row],[PROFIT]]/Table1[[#This Row],[Volume]]</f>
        <v>96.845815450643798</v>
      </c>
      <c r="V2587" s="1">
        <f>ABS(Table1[[#This Row],[Discounts]])</f>
        <v>3243.98</v>
      </c>
    </row>
    <row r="2588" spans="1:22" ht="21.75" customHeight="1" x14ac:dyDescent="0.3">
      <c r="A2588" s="1">
        <v>1130010</v>
      </c>
      <c r="B2588" s="1" t="s">
        <v>26</v>
      </c>
      <c r="C2588" s="1">
        <v>202505</v>
      </c>
      <c r="D2588" s="1" t="s">
        <v>27</v>
      </c>
      <c r="E2588" s="1" t="s">
        <v>28</v>
      </c>
      <c r="F2588" s="1" t="s">
        <v>29</v>
      </c>
      <c r="G2588" s="1" t="s">
        <v>30</v>
      </c>
      <c r="H2588" s="1" t="s">
        <v>31</v>
      </c>
      <c r="I2588" s="5">
        <v>95.2</v>
      </c>
      <c r="J2588" s="5">
        <v>34272</v>
      </c>
      <c r="K2588" s="5">
        <v>-1046.23</v>
      </c>
      <c r="L2588" s="5">
        <v>33225.769999999997</v>
      </c>
      <c r="M2588" s="5">
        <v>-22412.1</v>
      </c>
      <c r="N2588" s="5">
        <v>-750.08</v>
      </c>
      <c r="O2588" s="5">
        <v>-481.86</v>
      </c>
      <c r="P2588" s="5">
        <f>Table1[[#This Row],[Net Sales]]+(Table1[[#This Row],[Cost of Goods Sold]]+Table1[[#This Row],[Distribution]]+Table1[[#This Row],[Warehousing]])</f>
        <v>9581.7299999999959</v>
      </c>
      <c r="Q2588" s="12">
        <f>Table1[[#This Row],[PROFIT]]/Table1[[#This Row],[Net Sales]]</f>
        <v>0.28838248142932421</v>
      </c>
      <c r="R2588" s="14">
        <f>ABS(Table1[[#This Row],[Distribution]])+ABS(Table1[[#This Row],[Warehousing]])</f>
        <v>1231.94</v>
      </c>
      <c r="S2588" s="12">
        <f>ABS(Table1[[#This Row],[Discounts]]/Table1[[#This Row],[Gross Sales]])</f>
        <v>3.0527252567693744E-2</v>
      </c>
      <c r="T2588" s="17">
        <f>Table1[[#This Row],[logistics cost]]/Table1[[#This Row],[Net Sales]]</f>
        <v>3.7077846502880152E-2</v>
      </c>
      <c r="U2588" s="1">
        <f>Table1[[#This Row],[PROFIT]]/Table1[[#This Row],[Volume]]</f>
        <v>100.64842436974786</v>
      </c>
      <c r="V2588" s="1">
        <f>ABS(Table1[[#This Row],[Discounts]])</f>
        <v>1046.23</v>
      </c>
    </row>
    <row r="2589" spans="1:22" ht="21.75" customHeight="1" x14ac:dyDescent="0.3">
      <c r="A2589" s="1">
        <v>1130010</v>
      </c>
      <c r="B2589" s="1" t="s">
        <v>26</v>
      </c>
      <c r="C2589" s="1">
        <v>202411</v>
      </c>
      <c r="D2589" s="1" t="s">
        <v>27</v>
      </c>
      <c r="E2589" s="1" t="s">
        <v>28</v>
      </c>
      <c r="F2589" s="1" t="s">
        <v>29</v>
      </c>
      <c r="G2589" s="1" t="s">
        <v>30</v>
      </c>
      <c r="H2589" s="1" t="s">
        <v>31</v>
      </c>
      <c r="I2589" s="5">
        <v>82.3</v>
      </c>
      <c r="J2589" s="5">
        <v>29628</v>
      </c>
      <c r="K2589" s="5">
        <v>-1168.8399999999999</v>
      </c>
      <c r="L2589" s="5">
        <v>28459.16</v>
      </c>
      <c r="M2589" s="5">
        <v>-18140.080000000002</v>
      </c>
      <c r="N2589" s="5">
        <v>-789.99</v>
      </c>
      <c r="O2589" s="5">
        <v>-298.67</v>
      </c>
      <c r="P2589" s="5">
        <f>Table1[[#This Row],[Net Sales]]+(Table1[[#This Row],[Cost of Goods Sold]]+Table1[[#This Row],[Distribution]]+Table1[[#This Row],[Warehousing]])</f>
        <v>9230.4199999999983</v>
      </c>
      <c r="Q2589" s="12">
        <f>Table1[[#This Row],[PROFIT]]/Table1[[#This Row],[Net Sales]]</f>
        <v>0.32433915828857907</v>
      </c>
      <c r="R2589" s="14">
        <f>ABS(Table1[[#This Row],[Distribution]])+ABS(Table1[[#This Row],[Warehousing]])</f>
        <v>1088.6600000000001</v>
      </c>
      <c r="S2589" s="12">
        <f>ABS(Table1[[#This Row],[Discounts]]/Table1[[#This Row],[Gross Sales]])</f>
        <v>3.9450519778587823E-2</v>
      </c>
      <c r="T2589" s="17">
        <f>Table1[[#This Row],[logistics cost]]/Table1[[#This Row],[Net Sales]]</f>
        <v>3.8253412960888515E-2</v>
      </c>
      <c r="U2589" s="1">
        <f>Table1[[#This Row],[PROFIT]]/Table1[[#This Row],[Volume]]</f>
        <v>112.15577156743619</v>
      </c>
      <c r="V2589" s="1">
        <f>ABS(Table1[[#This Row],[Discounts]])</f>
        <v>1168.8399999999999</v>
      </c>
    </row>
    <row r="2590" spans="1:22" ht="21.75" customHeight="1" x14ac:dyDescent="0.3">
      <c r="A2590" s="1">
        <v>1110010</v>
      </c>
      <c r="B2590" s="1" t="s">
        <v>15</v>
      </c>
      <c r="C2590" s="1">
        <v>202507</v>
      </c>
      <c r="D2590" s="1" t="s">
        <v>16</v>
      </c>
      <c r="E2590" s="1" t="s">
        <v>17</v>
      </c>
      <c r="F2590" s="1" t="s">
        <v>18</v>
      </c>
      <c r="G2590" s="1" t="s">
        <v>39</v>
      </c>
      <c r="H2590" s="1" t="s">
        <v>37</v>
      </c>
      <c r="I2590" s="5">
        <v>210.6</v>
      </c>
      <c r="J2590" s="5">
        <v>88452</v>
      </c>
      <c r="K2590" s="5">
        <v>-8494.27</v>
      </c>
      <c r="L2590" s="5">
        <v>79957.73</v>
      </c>
      <c r="M2590" s="5">
        <v>-51816.79</v>
      </c>
      <c r="N2590" s="5">
        <v>-3165.59</v>
      </c>
      <c r="O2590" s="5">
        <v>-1278.8900000000001</v>
      </c>
      <c r="P2590" s="5">
        <f>Table1[[#This Row],[Net Sales]]+(Table1[[#This Row],[Cost of Goods Sold]]+Table1[[#This Row],[Distribution]]+Table1[[#This Row],[Warehousing]])</f>
        <v>23696.459999999992</v>
      </c>
      <c r="Q2590" s="12">
        <f>Table1[[#This Row],[PROFIT]]/Table1[[#This Row],[Net Sales]]</f>
        <v>0.29636234045163606</v>
      </c>
      <c r="R2590" s="14">
        <f>ABS(Table1[[#This Row],[Distribution]])+ABS(Table1[[#This Row],[Warehousing]])</f>
        <v>4444.4800000000005</v>
      </c>
      <c r="S2590" s="12">
        <f>ABS(Table1[[#This Row],[Discounts]]/Table1[[#This Row],[Gross Sales]])</f>
        <v>9.6032537421426312E-2</v>
      </c>
      <c r="T2590" s="17">
        <f>Table1[[#This Row],[logistics cost]]/Table1[[#This Row],[Net Sales]]</f>
        <v>5.5585369919831401E-2</v>
      </c>
      <c r="U2590" s="1">
        <f>Table1[[#This Row],[PROFIT]]/Table1[[#This Row],[Volume]]</f>
        <v>112.51880341880339</v>
      </c>
      <c r="V2590" s="1">
        <f>ABS(Table1[[#This Row],[Discounts]])</f>
        <v>8494.27</v>
      </c>
    </row>
    <row r="2591" spans="1:22" ht="21.75" customHeight="1" x14ac:dyDescent="0.3">
      <c r="A2591" s="1">
        <v>1120010</v>
      </c>
      <c r="B2591" s="1" t="s">
        <v>32</v>
      </c>
      <c r="C2591" s="1">
        <v>202510</v>
      </c>
      <c r="D2591" s="1" t="s">
        <v>22</v>
      </c>
      <c r="E2591" s="1" t="s">
        <v>17</v>
      </c>
      <c r="F2591" s="1" t="s">
        <v>18</v>
      </c>
      <c r="G2591" s="1" t="s">
        <v>30</v>
      </c>
      <c r="H2591" s="1" t="s">
        <v>31</v>
      </c>
      <c r="I2591" s="5">
        <v>45.7</v>
      </c>
      <c r="J2591" s="5">
        <v>21936</v>
      </c>
      <c r="K2591" s="5">
        <v>-626.66</v>
      </c>
      <c r="L2591" s="5">
        <v>21309.34</v>
      </c>
      <c r="M2591" s="5">
        <v>-13779.25</v>
      </c>
      <c r="N2591" s="5">
        <v>-540.98</v>
      </c>
      <c r="O2591" s="5">
        <v>-378.25</v>
      </c>
      <c r="P2591" s="5">
        <f>Table1[[#This Row],[Net Sales]]+(Table1[[#This Row],[Cost of Goods Sold]]+Table1[[#This Row],[Distribution]]+Table1[[#This Row],[Warehousing]])</f>
        <v>6610.8600000000006</v>
      </c>
      <c r="Q2591" s="12">
        <f>Table1[[#This Row],[PROFIT]]/Table1[[#This Row],[Net Sales]]</f>
        <v>0.31023297765205304</v>
      </c>
      <c r="R2591" s="14">
        <f>ABS(Table1[[#This Row],[Distribution]])+ABS(Table1[[#This Row],[Warehousing]])</f>
        <v>919.23</v>
      </c>
      <c r="S2591" s="12">
        <f>ABS(Table1[[#This Row],[Discounts]]/Table1[[#This Row],[Gross Sales]])</f>
        <v>2.8567651349380014E-2</v>
      </c>
      <c r="T2591" s="17">
        <f>Table1[[#This Row],[logistics cost]]/Table1[[#This Row],[Net Sales]]</f>
        <v>4.313742236972145E-2</v>
      </c>
      <c r="U2591" s="1">
        <f>Table1[[#This Row],[PROFIT]]/Table1[[#This Row],[Volume]]</f>
        <v>144.65776805251642</v>
      </c>
      <c r="V2591" s="1">
        <f>ABS(Table1[[#This Row],[Discounts]])</f>
        <v>626.66</v>
      </c>
    </row>
    <row r="2592" spans="1:22" ht="21.75" customHeight="1" x14ac:dyDescent="0.3">
      <c r="A2592" s="1">
        <v>1120020</v>
      </c>
      <c r="B2592" s="1" t="s">
        <v>21</v>
      </c>
      <c r="C2592" s="1">
        <v>202401</v>
      </c>
      <c r="D2592" s="1" t="s">
        <v>22</v>
      </c>
      <c r="E2592" s="1" t="s">
        <v>23</v>
      </c>
      <c r="F2592" s="1" t="s">
        <v>24</v>
      </c>
      <c r="G2592" s="1" t="s">
        <v>36</v>
      </c>
      <c r="H2592" s="1" t="s">
        <v>37</v>
      </c>
      <c r="I2592" s="5">
        <v>264.10000000000002</v>
      </c>
      <c r="J2592" s="5">
        <v>100358</v>
      </c>
      <c r="K2592" s="5">
        <v>-11473.25</v>
      </c>
      <c r="L2592" s="5">
        <v>88884.75</v>
      </c>
      <c r="M2592" s="5">
        <v>-57480.56</v>
      </c>
      <c r="N2592" s="5">
        <v>-2135.6</v>
      </c>
      <c r="O2592" s="5">
        <v>-1603.47</v>
      </c>
      <c r="P2592" s="5">
        <f>Table1[[#This Row],[Net Sales]]+(Table1[[#This Row],[Cost of Goods Sold]]+Table1[[#This Row],[Distribution]]+Table1[[#This Row],[Warehousing]])</f>
        <v>27665.120000000003</v>
      </c>
      <c r="Q2592" s="12">
        <f>Table1[[#This Row],[PROFIT]]/Table1[[#This Row],[Net Sales]]</f>
        <v>0.3112470924427419</v>
      </c>
      <c r="R2592" s="14">
        <f>ABS(Table1[[#This Row],[Distribution]])+ABS(Table1[[#This Row],[Warehousing]])</f>
        <v>3739.0699999999997</v>
      </c>
      <c r="S2592" s="12">
        <f>ABS(Table1[[#This Row],[Discounts]]/Table1[[#This Row],[Gross Sales]])</f>
        <v>0.11432322286215349</v>
      </c>
      <c r="T2592" s="17">
        <f>Table1[[#This Row],[logistics cost]]/Table1[[#This Row],[Net Sales]]</f>
        <v>4.20664962212303E-2</v>
      </c>
      <c r="U2592" s="1">
        <f>Table1[[#This Row],[PROFIT]]/Table1[[#This Row],[Volume]]</f>
        <v>104.75244225672094</v>
      </c>
      <c r="V2592" s="1">
        <f>ABS(Table1[[#This Row],[Discounts]])</f>
        <v>11473.25</v>
      </c>
    </row>
    <row r="2593" spans="1:22" ht="21.75" customHeight="1" x14ac:dyDescent="0.3">
      <c r="A2593" s="1">
        <v>1110010</v>
      </c>
      <c r="B2593" s="1" t="s">
        <v>15</v>
      </c>
      <c r="C2593" s="1">
        <v>202502</v>
      </c>
      <c r="D2593" s="1" t="s">
        <v>16</v>
      </c>
      <c r="E2593" s="1" t="s">
        <v>17</v>
      </c>
      <c r="F2593" s="1" t="s">
        <v>18</v>
      </c>
      <c r="G2593" s="1" t="s">
        <v>38</v>
      </c>
      <c r="H2593" s="1" t="s">
        <v>20</v>
      </c>
      <c r="I2593" s="5">
        <v>19.2</v>
      </c>
      <c r="J2593" s="5">
        <v>8064</v>
      </c>
      <c r="K2593" s="5">
        <v>-580.79999999999995</v>
      </c>
      <c r="L2593" s="5">
        <v>7483.2</v>
      </c>
      <c r="M2593" s="5">
        <v>-4642.91</v>
      </c>
      <c r="N2593" s="5">
        <v>-212.33</v>
      </c>
      <c r="O2593" s="5">
        <v>-101.5</v>
      </c>
      <c r="P2593" s="5">
        <f>Table1[[#This Row],[Net Sales]]+(Table1[[#This Row],[Cost of Goods Sold]]+Table1[[#This Row],[Distribution]]+Table1[[#This Row],[Warehousing]])</f>
        <v>2526.46</v>
      </c>
      <c r="Q2593" s="12">
        <f>Table1[[#This Row],[PROFIT]]/Table1[[#This Row],[Net Sales]]</f>
        <v>0.33761759675005348</v>
      </c>
      <c r="R2593" s="14">
        <f>ABS(Table1[[#This Row],[Distribution]])+ABS(Table1[[#This Row],[Warehousing]])</f>
        <v>313.83000000000004</v>
      </c>
      <c r="S2593" s="12">
        <f>ABS(Table1[[#This Row],[Discounts]]/Table1[[#This Row],[Gross Sales]])</f>
        <v>7.2023809523809518E-2</v>
      </c>
      <c r="T2593" s="17">
        <f>Table1[[#This Row],[logistics cost]]/Table1[[#This Row],[Net Sales]]</f>
        <v>4.1937940987812707E-2</v>
      </c>
      <c r="U2593" s="1">
        <f>Table1[[#This Row],[PROFIT]]/Table1[[#This Row],[Volume]]</f>
        <v>131.58645833333335</v>
      </c>
      <c r="V2593" s="1">
        <f>ABS(Table1[[#This Row],[Discounts]])</f>
        <v>580.79999999999995</v>
      </c>
    </row>
    <row r="2594" spans="1:22" ht="21.75" customHeight="1" x14ac:dyDescent="0.3">
      <c r="A2594" s="1">
        <v>1120010</v>
      </c>
      <c r="B2594" s="1" t="s">
        <v>32</v>
      </c>
      <c r="C2594" s="1">
        <v>202505</v>
      </c>
      <c r="D2594" s="1" t="s">
        <v>22</v>
      </c>
      <c r="E2594" s="1" t="s">
        <v>17</v>
      </c>
      <c r="F2594" s="1" t="s">
        <v>18</v>
      </c>
      <c r="G2594" s="1" t="s">
        <v>43</v>
      </c>
      <c r="H2594" s="1" t="s">
        <v>31</v>
      </c>
      <c r="I2594" s="5">
        <v>54.7</v>
      </c>
      <c r="J2594" s="5">
        <v>26256</v>
      </c>
      <c r="K2594" s="5">
        <v>-670.99</v>
      </c>
      <c r="L2594" s="5">
        <v>25585.01</v>
      </c>
      <c r="M2594" s="5">
        <v>-16629.12</v>
      </c>
      <c r="N2594" s="5">
        <v>-985.94</v>
      </c>
      <c r="O2594" s="5">
        <v>-498.15</v>
      </c>
      <c r="P2594" s="5">
        <f>Table1[[#This Row],[Net Sales]]+(Table1[[#This Row],[Cost of Goods Sold]]+Table1[[#This Row],[Distribution]]+Table1[[#This Row],[Warehousing]])</f>
        <v>7471.7999999999993</v>
      </c>
      <c r="Q2594" s="12">
        <f>Table1[[#This Row],[PROFIT]]/Table1[[#This Row],[Net Sales]]</f>
        <v>0.29203818954927124</v>
      </c>
      <c r="R2594" s="14">
        <f>ABS(Table1[[#This Row],[Distribution]])+ABS(Table1[[#This Row],[Warehousing]])</f>
        <v>1484.0900000000001</v>
      </c>
      <c r="S2594" s="12">
        <f>ABS(Table1[[#This Row],[Discounts]]/Table1[[#This Row],[Gross Sales]])</f>
        <v>2.5555682510664229E-2</v>
      </c>
      <c r="T2594" s="17">
        <f>Table1[[#This Row],[logistics cost]]/Table1[[#This Row],[Net Sales]]</f>
        <v>5.800623099228807E-2</v>
      </c>
      <c r="U2594" s="1">
        <f>Table1[[#This Row],[PROFIT]]/Table1[[#This Row],[Volume]]</f>
        <v>136.5959780621572</v>
      </c>
      <c r="V2594" s="1">
        <f>ABS(Table1[[#This Row],[Discounts]])</f>
        <v>670.99</v>
      </c>
    </row>
    <row r="2595" spans="1:22" ht="21.75" customHeight="1" x14ac:dyDescent="0.3">
      <c r="A2595" s="1">
        <v>1120010</v>
      </c>
      <c r="B2595" s="1" t="s">
        <v>32</v>
      </c>
      <c r="C2595" s="1">
        <v>202504</v>
      </c>
      <c r="D2595" s="1" t="s">
        <v>22</v>
      </c>
      <c r="E2595" s="1" t="s">
        <v>17</v>
      </c>
      <c r="F2595" s="1" t="s">
        <v>18</v>
      </c>
      <c r="G2595" s="1" t="s">
        <v>40</v>
      </c>
      <c r="H2595" s="1" t="s">
        <v>34</v>
      </c>
      <c r="I2595" s="5">
        <v>138</v>
      </c>
      <c r="J2595" s="5">
        <v>66240</v>
      </c>
      <c r="K2595" s="5">
        <v>-6606.51</v>
      </c>
      <c r="L2595" s="5">
        <v>59633.49</v>
      </c>
      <c r="M2595" s="5">
        <v>-37588.71</v>
      </c>
      <c r="N2595" s="5">
        <v>-1753.54</v>
      </c>
      <c r="O2595" s="5">
        <v>-760.09</v>
      </c>
      <c r="P2595" s="5">
        <f>Table1[[#This Row],[Net Sales]]+(Table1[[#This Row],[Cost of Goods Sold]]+Table1[[#This Row],[Distribution]]+Table1[[#This Row],[Warehousing]])</f>
        <v>19531.150000000001</v>
      </c>
      <c r="Q2595" s="12">
        <f>Table1[[#This Row],[PROFIT]]/Table1[[#This Row],[Net Sales]]</f>
        <v>0.32751982149627673</v>
      </c>
      <c r="R2595" s="14">
        <f>ABS(Table1[[#This Row],[Distribution]])+ABS(Table1[[#This Row],[Warehousing]])</f>
        <v>2513.63</v>
      </c>
      <c r="S2595" s="12">
        <f>ABS(Table1[[#This Row],[Discounts]]/Table1[[#This Row],[Gross Sales]])</f>
        <v>9.9735960144927541E-2</v>
      </c>
      <c r="T2595" s="17">
        <f>Table1[[#This Row],[logistics cost]]/Table1[[#This Row],[Net Sales]]</f>
        <v>4.2151314638804477E-2</v>
      </c>
      <c r="U2595" s="1">
        <f>Table1[[#This Row],[PROFIT]]/Table1[[#This Row],[Volume]]</f>
        <v>141.53007246376814</v>
      </c>
      <c r="V2595" s="1">
        <f>ABS(Table1[[#This Row],[Discounts]])</f>
        <v>6606.51</v>
      </c>
    </row>
    <row r="2596" spans="1:22" ht="21.75" customHeight="1" x14ac:dyDescent="0.3">
      <c r="A2596" s="1">
        <v>1110010</v>
      </c>
      <c r="B2596" s="1" t="s">
        <v>15</v>
      </c>
      <c r="C2596" s="1">
        <v>202505</v>
      </c>
      <c r="D2596" s="1" t="s">
        <v>16</v>
      </c>
      <c r="E2596" s="1" t="s">
        <v>17</v>
      </c>
      <c r="F2596" s="1" t="s">
        <v>18</v>
      </c>
      <c r="G2596" s="1" t="s">
        <v>42</v>
      </c>
      <c r="H2596" s="1" t="s">
        <v>20</v>
      </c>
      <c r="I2596" s="5">
        <v>59.1</v>
      </c>
      <c r="J2596" s="5">
        <v>24822</v>
      </c>
      <c r="K2596" s="5">
        <v>-1877.3</v>
      </c>
      <c r="L2596" s="5">
        <v>22944.7</v>
      </c>
      <c r="M2596" s="5">
        <v>-15339.86</v>
      </c>
      <c r="N2596" s="5">
        <v>-829.84</v>
      </c>
      <c r="O2596" s="5">
        <v>-425.82</v>
      </c>
      <c r="P2596" s="5">
        <f>Table1[[#This Row],[Net Sales]]+(Table1[[#This Row],[Cost of Goods Sold]]+Table1[[#This Row],[Distribution]]+Table1[[#This Row],[Warehousing]])</f>
        <v>6349.18</v>
      </c>
      <c r="Q2596" s="12">
        <f>Table1[[#This Row],[PROFIT]]/Table1[[#This Row],[Net Sales]]</f>
        <v>0.27671662736928354</v>
      </c>
      <c r="R2596" s="14">
        <f>ABS(Table1[[#This Row],[Distribution]])+ABS(Table1[[#This Row],[Warehousing]])</f>
        <v>1255.6600000000001</v>
      </c>
      <c r="S2596" s="12">
        <f>ABS(Table1[[#This Row],[Discounts]]/Table1[[#This Row],[Gross Sales]])</f>
        <v>7.5630489082265731E-2</v>
      </c>
      <c r="T2596" s="17">
        <f>Table1[[#This Row],[logistics cost]]/Table1[[#This Row],[Net Sales]]</f>
        <v>5.4725492161588514E-2</v>
      </c>
      <c r="U2596" s="1">
        <f>Table1[[#This Row],[PROFIT]]/Table1[[#This Row],[Volume]]</f>
        <v>107.43113367174281</v>
      </c>
      <c r="V2596" s="1">
        <f>ABS(Table1[[#This Row],[Discounts]])</f>
        <v>1877.3</v>
      </c>
    </row>
    <row r="2597" spans="1:22" ht="21.75" customHeight="1" x14ac:dyDescent="0.3">
      <c r="A2597" s="1">
        <v>1120010</v>
      </c>
      <c r="B2597" s="1" t="s">
        <v>32</v>
      </c>
      <c r="C2597" s="1">
        <v>202403</v>
      </c>
      <c r="D2597" s="1" t="s">
        <v>22</v>
      </c>
      <c r="E2597" s="1" t="s">
        <v>17</v>
      </c>
      <c r="F2597" s="1" t="s">
        <v>18</v>
      </c>
      <c r="G2597" s="1" t="s">
        <v>19</v>
      </c>
      <c r="H2597" s="1" t="s">
        <v>20</v>
      </c>
      <c r="I2597" s="5">
        <v>55.6</v>
      </c>
      <c r="J2597" s="5">
        <v>26688</v>
      </c>
      <c r="K2597" s="5">
        <v>-1883.83</v>
      </c>
      <c r="L2597" s="5">
        <v>24804.17</v>
      </c>
      <c r="M2597" s="5">
        <v>-15862.41</v>
      </c>
      <c r="N2597" s="5">
        <v>-572.42999999999995</v>
      </c>
      <c r="O2597" s="5">
        <v>-469.24</v>
      </c>
      <c r="P2597" s="5">
        <f>Table1[[#This Row],[Net Sales]]+(Table1[[#This Row],[Cost of Goods Sold]]+Table1[[#This Row],[Distribution]]+Table1[[#This Row],[Warehousing]])</f>
        <v>7900.0899999999965</v>
      </c>
      <c r="Q2597" s="12">
        <f>Table1[[#This Row],[PROFIT]]/Table1[[#This Row],[Net Sales]]</f>
        <v>0.31849846215374256</v>
      </c>
      <c r="R2597" s="14">
        <f>ABS(Table1[[#This Row],[Distribution]])+ABS(Table1[[#This Row],[Warehousing]])</f>
        <v>1041.67</v>
      </c>
      <c r="S2597" s="12">
        <f>ABS(Table1[[#This Row],[Discounts]]/Table1[[#This Row],[Gross Sales]])</f>
        <v>7.058715527577937E-2</v>
      </c>
      <c r="T2597" s="17">
        <f>Table1[[#This Row],[logistics cost]]/Table1[[#This Row],[Net Sales]]</f>
        <v>4.1995761196605252E-2</v>
      </c>
      <c r="U2597" s="1">
        <f>Table1[[#This Row],[PROFIT]]/Table1[[#This Row],[Volume]]</f>
        <v>142.08794964028769</v>
      </c>
      <c r="V2597" s="1">
        <f>ABS(Table1[[#This Row],[Discounts]])</f>
        <v>1883.83</v>
      </c>
    </row>
    <row r="2598" spans="1:22" ht="21.75" customHeight="1" x14ac:dyDescent="0.3">
      <c r="A2598" s="1">
        <v>1120010</v>
      </c>
      <c r="B2598" s="1" t="s">
        <v>32</v>
      </c>
      <c r="C2598" s="1">
        <v>202505</v>
      </c>
      <c r="D2598" s="1" t="s">
        <v>22</v>
      </c>
      <c r="E2598" s="1" t="s">
        <v>17</v>
      </c>
      <c r="F2598" s="1" t="s">
        <v>18</v>
      </c>
      <c r="G2598" s="1" t="s">
        <v>33</v>
      </c>
      <c r="H2598" s="1" t="s">
        <v>34</v>
      </c>
      <c r="I2598" s="5">
        <v>197.2</v>
      </c>
      <c r="J2598" s="5">
        <v>94656</v>
      </c>
      <c r="K2598" s="5">
        <v>-7967.13</v>
      </c>
      <c r="L2598" s="5">
        <v>86688.87</v>
      </c>
      <c r="M2598" s="5">
        <v>-55287.25</v>
      </c>
      <c r="N2598" s="5">
        <v>-1982.96</v>
      </c>
      <c r="O2598" s="5">
        <v>-1602.04</v>
      </c>
      <c r="P2598" s="5">
        <f>Table1[[#This Row],[Net Sales]]+(Table1[[#This Row],[Cost of Goods Sold]]+Table1[[#This Row],[Distribution]]+Table1[[#This Row],[Warehousing]])</f>
        <v>27816.619999999995</v>
      </c>
      <c r="Q2598" s="12">
        <f>Table1[[#This Row],[PROFIT]]/Table1[[#This Row],[Net Sales]]</f>
        <v>0.32087879332144942</v>
      </c>
      <c r="R2598" s="14">
        <f>ABS(Table1[[#This Row],[Distribution]])+ABS(Table1[[#This Row],[Warehousing]])</f>
        <v>3585</v>
      </c>
      <c r="S2598" s="12">
        <f>ABS(Table1[[#This Row],[Discounts]]/Table1[[#This Row],[Gross Sales]])</f>
        <v>8.4169307809330629E-2</v>
      </c>
      <c r="T2598" s="17">
        <f>Table1[[#This Row],[logistics cost]]/Table1[[#This Row],[Net Sales]]</f>
        <v>4.1354789836342318E-2</v>
      </c>
      <c r="U2598" s="1">
        <f>Table1[[#This Row],[PROFIT]]/Table1[[#This Row],[Volume]]</f>
        <v>141.05791075050709</v>
      </c>
      <c r="V2598" s="1">
        <f>ABS(Table1[[#This Row],[Discounts]])</f>
        <v>7967.13</v>
      </c>
    </row>
    <row r="2599" spans="1:22" ht="21.75" customHeight="1" x14ac:dyDescent="0.3">
      <c r="A2599" s="1">
        <v>1110020</v>
      </c>
      <c r="B2599" s="1" t="s">
        <v>41</v>
      </c>
      <c r="C2599" s="1">
        <v>202506</v>
      </c>
      <c r="D2599" s="1" t="s">
        <v>16</v>
      </c>
      <c r="E2599" s="1" t="s">
        <v>28</v>
      </c>
      <c r="F2599" s="1" t="s">
        <v>29</v>
      </c>
      <c r="G2599" s="1" t="s">
        <v>39</v>
      </c>
      <c r="H2599" s="1" t="s">
        <v>37</v>
      </c>
      <c r="I2599" s="5">
        <v>299.5</v>
      </c>
      <c r="J2599" s="5">
        <v>134775</v>
      </c>
      <c r="K2599" s="5">
        <v>-10873.59</v>
      </c>
      <c r="L2599" s="5">
        <v>123901.41</v>
      </c>
      <c r="M2599" s="5">
        <v>-82584.240000000005</v>
      </c>
      <c r="N2599" s="5">
        <v>-4550.8900000000003</v>
      </c>
      <c r="O2599" s="5">
        <v>-2255.73</v>
      </c>
      <c r="P2599" s="5">
        <f>Table1[[#This Row],[Net Sales]]+(Table1[[#This Row],[Cost of Goods Sold]]+Table1[[#This Row],[Distribution]]+Table1[[#This Row],[Warehousing]])</f>
        <v>34510.550000000003</v>
      </c>
      <c r="Q2599" s="12">
        <f>Table1[[#This Row],[PROFIT]]/Table1[[#This Row],[Net Sales]]</f>
        <v>0.2785323427715633</v>
      </c>
      <c r="R2599" s="14">
        <f>ABS(Table1[[#This Row],[Distribution]])+ABS(Table1[[#This Row],[Warehousing]])</f>
        <v>6806.6200000000008</v>
      </c>
      <c r="S2599" s="12">
        <f>ABS(Table1[[#This Row],[Discounts]]/Table1[[#This Row],[Gross Sales]])</f>
        <v>8.0679577072899272E-2</v>
      </c>
      <c r="T2599" s="17">
        <f>Table1[[#This Row],[logistics cost]]/Table1[[#This Row],[Net Sales]]</f>
        <v>5.4935775145738865E-2</v>
      </c>
      <c r="U2599" s="1">
        <f>Table1[[#This Row],[PROFIT]]/Table1[[#This Row],[Volume]]</f>
        <v>115.22721202003341</v>
      </c>
      <c r="V2599" s="1">
        <f>ABS(Table1[[#This Row],[Discounts]])</f>
        <v>10873.59</v>
      </c>
    </row>
    <row r="2600" spans="1:22" ht="21.75" customHeight="1" x14ac:dyDescent="0.3">
      <c r="A2600" s="1">
        <v>1110010</v>
      </c>
      <c r="B2600" s="1" t="s">
        <v>15</v>
      </c>
      <c r="C2600" s="1">
        <v>202401</v>
      </c>
      <c r="D2600" s="1" t="s">
        <v>16</v>
      </c>
      <c r="E2600" s="1" t="s">
        <v>17</v>
      </c>
      <c r="F2600" s="1" t="s">
        <v>18</v>
      </c>
      <c r="G2600" s="1" t="s">
        <v>42</v>
      </c>
      <c r="H2600" s="1" t="s">
        <v>20</v>
      </c>
      <c r="I2600" s="5">
        <v>115.4</v>
      </c>
      <c r="J2600" s="5">
        <v>48468</v>
      </c>
      <c r="K2600" s="5">
        <v>-3501.63</v>
      </c>
      <c r="L2600" s="5">
        <v>44966.37</v>
      </c>
      <c r="M2600" s="5">
        <v>-28002.13</v>
      </c>
      <c r="N2600" s="5">
        <v>-1458.9</v>
      </c>
      <c r="O2600" s="5">
        <v>-813.84</v>
      </c>
      <c r="P2600" s="5">
        <f>Table1[[#This Row],[Net Sales]]+(Table1[[#This Row],[Cost of Goods Sold]]+Table1[[#This Row],[Distribution]]+Table1[[#This Row],[Warehousing]])</f>
        <v>14691.5</v>
      </c>
      <c r="Q2600" s="12">
        <f>Table1[[#This Row],[PROFIT]]/Table1[[#This Row],[Net Sales]]</f>
        <v>0.32672194798023496</v>
      </c>
      <c r="R2600" s="14">
        <f>ABS(Table1[[#This Row],[Distribution]])+ABS(Table1[[#This Row],[Warehousing]])</f>
        <v>2272.7400000000002</v>
      </c>
      <c r="S2600" s="12">
        <f>ABS(Table1[[#This Row],[Discounts]]/Table1[[#This Row],[Gross Sales]])</f>
        <v>7.2246224312948748E-2</v>
      </c>
      <c r="T2600" s="17">
        <f>Table1[[#This Row],[logistics cost]]/Table1[[#This Row],[Net Sales]]</f>
        <v>5.0543105881128501E-2</v>
      </c>
      <c r="U2600" s="1">
        <f>Table1[[#This Row],[PROFIT]]/Table1[[#This Row],[Volume]]</f>
        <v>127.30935875216637</v>
      </c>
      <c r="V2600" s="1">
        <f>ABS(Table1[[#This Row],[Discounts]])</f>
        <v>3501.63</v>
      </c>
    </row>
    <row r="2601" spans="1:22" ht="21.75" customHeight="1" x14ac:dyDescent="0.3">
      <c r="A2601" s="1">
        <v>1120010</v>
      </c>
      <c r="B2601" s="1" t="s">
        <v>32</v>
      </c>
      <c r="C2601" s="1">
        <v>202505</v>
      </c>
      <c r="D2601" s="1" t="s">
        <v>22</v>
      </c>
      <c r="E2601" s="1" t="s">
        <v>17</v>
      </c>
      <c r="F2601" s="1" t="s">
        <v>18</v>
      </c>
      <c r="G2601" s="1" t="s">
        <v>36</v>
      </c>
      <c r="H2601" s="1" t="s">
        <v>37</v>
      </c>
      <c r="I2601" s="5">
        <v>210.7</v>
      </c>
      <c r="J2601" s="5">
        <v>101136</v>
      </c>
      <c r="K2601" s="5">
        <v>-8336.69</v>
      </c>
      <c r="L2601" s="5">
        <v>92799.31</v>
      </c>
      <c r="M2601" s="5">
        <v>-57787.37</v>
      </c>
      <c r="N2601" s="5">
        <v>-3143.46</v>
      </c>
      <c r="O2601" s="5">
        <v>-1606.65</v>
      </c>
      <c r="P2601" s="5">
        <f>Table1[[#This Row],[Net Sales]]+(Table1[[#This Row],[Cost of Goods Sold]]+Table1[[#This Row],[Distribution]]+Table1[[#This Row],[Warehousing]])</f>
        <v>30261.829999999994</v>
      </c>
      <c r="Q2601" s="12">
        <f>Table1[[#This Row],[PROFIT]]/Table1[[#This Row],[Net Sales]]</f>
        <v>0.32609973069842862</v>
      </c>
      <c r="R2601" s="14">
        <f>ABS(Table1[[#This Row],[Distribution]])+ABS(Table1[[#This Row],[Warehousing]])</f>
        <v>4750.1100000000006</v>
      </c>
      <c r="S2601" s="12">
        <f>ABS(Table1[[#This Row],[Discounts]]/Table1[[#This Row],[Gross Sales]])</f>
        <v>8.2430489637715557E-2</v>
      </c>
      <c r="T2601" s="17">
        <f>Table1[[#This Row],[logistics cost]]/Table1[[#This Row],[Net Sales]]</f>
        <v>5.1186910764745998E-2</v>
      </c>
      <c r="U2601" s="1">
        <f>Table1[[#This Row],[PROFIT]]/Table1[[#This Row],[Volume]]</f>
        <v>143.6252017085904</v>
      </c>
      <c r="V2601" s="1">
        <f>ABS(Table1[[#This Row],[Discounts]])</f>
        <v>8336.69</v>
      </c>
    </row>
    <row r="2602" spans="1:22" ht="21.75" customHeight="1" x14ac:dyDescent="0.3">
      <c r="A2602" s="1">
        <v>1130010</v>
      </c>
      <c r="B2602" s="1" t="s">
        <v>26</v>
      </c>
      <c r="C2602" s="1">
        <v>202508</v>
      </c>
      <c r="D2602" s="1" t="s">
        <v>27</v>
      </c>
      <c r="E2602" s="1" t="s">
        <v>28</v>
      </c>
      <c r="F2602" s="1" t="s">
        <v>29</v>
      </c>
      <c r="G2602" s="1" t="s">
        <v>36</v>
      </c>
      <c r="H2602" s="1" t="s">
        <v>37</v>
      </c>
      <c r="I2602" s="5">
        <v>244.2</v>
      </c>
      <c r="J2602" s="5">
        <v>87912</v>
      </c>
      <c r="K2602" s="5">
        <v>-8010.46</v>
      </c>
      <c r="L2602" s="5">
        <v>79901.539999999994</v>
      </c>
      <c r="M2602" s="5">
        <v>-49870.53</v>
      </c>
      <c r="N2602" s="5">
        <v>-2028.08</v>
      </c>
      <c r="O2602" s="5">
        <v>-1261.1600000000001</v>
      </c>
      <c r="P2602" s="5">
        <f>Table1[[#This Row],[Net Sales]]+(Table1[[#This Row],[Cost of Goods Sold]]+Table1[[#This Row],[Distribution]]+Table1[[#This Row],[Warehousing]])</f>
        <v>26741.76999999999</v>
      </c>
      <c r="Q2602" s="12">
        <f>Table1[[#This Row],[PROFIT]]/Table1[[#This Row],[Net Sales]]</f>
        <v>0.3346840373790041</v>
      </c>
      <c r="R2602" s="14">
        <f>ABS(Table1[[#This Row],[Distribution]])+ABS(Table1[[#This Row],[Warehousing]])</f>
        <v>3289.24</v>
      </c>
      <c r="S2602" s="12">
        <f>ABS(Table1[[#This Row],[Discounts]]/Table1[[#This Row],[Gross Sales]])</f>
        <v>9.1119073619073621E-2</v>
      </c>
      <c r="T2602" s="17">
        <f>Table1[[#This Row],[logistics cost]]/Table1[[#This Row],[Net Sales]]</f>
        <v>4.116616525789115E-2</v>
      </c>
      <c r="U2602" s="1">
        <f>Table1[[#This Row],[PROFIT]]/Table1[[#This Row],[Volume]]</f>
        <v>109.50765765765762</v>
      </c>
      <c r="V2602" s="1">
        <f>ABS(Table1[[#This Row],[Discounts]])</f>
        <v>8010.46</v>
      </c>
    </row>
    <row r="2603" spans="1:22" ht="21.75" customHeight="1" x14ac:dyDescent="0.3">
      <c r="A2603" s="1">
        <v>1130010</v>
      </c>
      <c r="B2603" s="1" t="s">
        <v>26</v>
      </c>
      <c r="C2603" s="1">
        <v>202403</v>
      </c>
      <c r="D2603" s="1" t="s">
        <v>27</v>
      </c>
      <c r="E2603" s="1" t="s">
        <v>28</v>
      </c>
      <c r="F2603" s="1" t="s">
        <v>29</v>
      </c>
      <c r="G2603" s="1" t="s">
        <v>43</v>
      </c>
      <c r="H2603" s="1" t="s">
        <v>31</v>
      </c>
      <c r="I2603" s="5">
        <v>100.6</v>
      </c>
      <c r="J2603" s="5">
        <v>36216</v>
      </c>
      <c r="K2603" s="5">
        <v>-1068.83</v>
      </c>
      <c r="L2603" s="5">
        <v>35147.17</v>
      </c>
      <c r="M2603" s="5">
        <v>-22813.59</v>
      </c>
      <c r="N2603" s="5">
        <v>-1296.67</v>
      </c>
      <c r="O2603" s="5">
        <v>-640.12</v>
      </c>
      <c r="P2603" s="5">
        <f>Table1[[#This Row],[Net Sales]]+(Table1[[#This Row],[Cost of Goods Sold]]+Table1[[#This Row],[Distribution]]+Table1[[#This Row],[Warehousing]])</f>
        <v>10396.789999999997</v>
      </c>
      <c r="Q2603" s="12">
        <f>Table1[[#This Row],[PROFIT]]/Table1[[#This Row],[Net Sales]]</f>
        <v>0.29580731535426602</v>
      </c>
      <c r="R2603" s="14">
        <f>ABS(Table1[[#This Row],[Distribution]])+ABS(Table1[[#This Row],[Warehousing]])</f>
        <v>1936.79</v>
      </c>
      <c r="S2603" s="12">
        <f>ABS(Table1[[#This Row],[Discounts]]/Table1[[#This Row],[Gross Sales]])</f>
        <v>2.9512646344157276E-2</v>
      </c>
      <c r="T2603" s="17">
        <f>Table1[[#This Row],[logistics cost]]/Table1[[#This Row],[Net Sales]]</f>
        <v>5.5105147868235199E-2</v>
      </c>
      <c r="U2603" s="1">
        <f>Table1[[#This Row],[PROFIT]]/Table1[[#This Row],[Volume]]</f>
        <v>103.34781312127234</v>
      </c>
      <c r="V2603" s="1">
        <f>ABS(Table1[[#This Row],[Discounts]])</f>
        <v>1068.83</v>
      </c>
    </row>
    <row r="2604" spans="1:22" ht="21.75" customHeight="1" x14ac:dyDescent="0.3">
      <c r="A2604" s="1">
        <v>1130010</v>
      </c>
      <c r="B2604" s="1" t="s">
        <v>26</v>
      </c>
      <c r="C2604" s="1">
        <v>202409</v>
      </c>
      <c r="D2604" s="1" t="s">
        <v>27</v>
      </c>
      <c r="E2604" s="1" t="s">
        <v>28</v>
      </c>
      <c r="F2604" s="1" t="s">
        <v>29</v>
      </c>
      <c r="G2604" s="1" t="s">
        <v>30</v>
      </c>
      <c r="H2604" s="1" t="s">
        <v>31</v>
      </c>
      <c r="I2604" s="5">
        <v>47</v>
      </c>
      <c r="J2604" s="5">
        <v>16920</v>
      </c>
      <c r="K2604" s="5">
        <v>-390.13</v>
      </c>
      <c r="L2604" s="5">
        <v>16529.87</v>
      </c>
      <c r="M2604" s="5">
        <v>-10515.04</v>
      </c>
      <c r="N2604" s="5">
        <v>-399.94</v>
      </c>
      <c r="O2604" s="5">
        <v>-229.64</v>
      </c>
      <c r="P2604" s="5">
        <f>Table1[[#This Row],[Net Sales]]+(Table1[[#This Row],[Cost of Goods Sold]]+Table1[[#This Row],[Distribution]]+Table1[[#This Row],[Warehousing]])</f>
        <v>5385.2499999999982</v>
      </c>
      <c r="Q2604" s="12">
        <f>Table1[[#This Row],[PROFIT]]/Table1[[#This Row],[Net Sales]]</f>
        <v>0.32578901104485386</v>
      </c>
      <c r="R2604" s="14">
        <f>ABS(Table1[[#This Row],[Distribution]])+ABS(Table1[[#This Row],[Warehousing]])</f>
        <v>629.57999999999993</v>
      </c>
      <c r="S2604" s="12">
        <f>ABS(Table1[[#This Row],[Discounts]]/Table1[[#This Row],[Gross Sales]])</f>
        <v>2.3057328605200947E-2</v>
      </c>
      <c r="T2604" s="17">
        <f>Table1[[#This Row],[logistics cost]]/Table1[[#This Row],[Net Sales]]</f>
        <v>3.8087413875608218E-2</v>
      </c>
      <c r="U2604" s="1">
        <f>Table1[[#This Row],[PROFIT]]/Table1[[#This Row],[Volume]]</f>
        <v>114.57978723404251</v>
      </c>
      <c r="V2604" s="1">
        <f>ABS(Table1[[#This Row],[Discounts]])</f>
        <v>390.13</v>
      </c>
    </row>
    <row r="2605" spans="1:22" ht="21.75" customHeight="1" x14ac:dyDescent="0.3">
      <c r="A2605" s="1">
        <v>1120010</v>
      </c>
      <c r="B2605" s="1" t="s">
        <v>32</v>
      </c>
      <c r="C2605" s="1">
        <v>202411</v>
      </c>
      <c r="D2605" s="1" t="s">
        <v>22</v>
      </c>
      <c r="E2605" s="1" t="s">
        <v>17</v>
      </c>
      <c r="F2605" s="1" t="s">
        <v>18</v>
      </c>
      <c r="G2605" s="1" t="s">
        <v>19</v>
      </c>
      <c r="H2605" s="1" t="s">
        <v>20</v>
      </c>
      <c r="I2605" s="5">
        <v>110.6</v>
      </c>
      <c r="J2605" s="5">
        <v>53088</v>
      </c>
      <c r="K2605" s="5">
        <v>-3924.33</v>
      </c>
      <c r="L2605" s="5">
        <v>49163.67</v>
      </c>
      <c r="M2605" s="5">
        <v>-31525.53</v>
      </c>
      <c r="N2605" s="5">
        <v>-1740.47</v>
      </c>
      <c r="O2605" s="5">
        <v>-861.25</v>
      </c>
      <c r="P2605" s="5">
        <f>Table1[[#This Row],[Net Sales]]+(Table1[[#This Row],[Cost of Goods Sold]]+Table1[[#This Row],[Distribution]]+Table1[[#This Row],[Warehousing]])</f>
        <v>15036.419999999998</v>
      </c>
      <c r="Q2605" s="12">
        <f>Table1[[#This Row],[PROFIT]]/Table1[[#This Row],[Net Sales]]</f>
        <v>0.30584413246610759</v>
      </c>
      <c r="R2605" s="14">
        <f>ABS(Table1[[#This Row],[Distribution]])+ABS(Table1[[#This Row],[Warehousing]])</f>
        <v>2601.7200000000003</v>
      </c>
      <c r="S2605" s="12">
        <f>ABS(Table1[[#This Row],[Discounts]]/Table1[[#This Row],[Gross Sales]])</f>
        <v>7.3921225135623866E-2</v>
      </c>
      <c r="T2605" s="17">
        <f>Table1[[#This Row],[logistics cost]]/Table1[[#This Row],[Net Sales]]</f>
        <v>5.2919564385653074E-2</v>
      </c>
      <c r="U2605" s="1">
        <f>Table1[[#This Row],[PROFIT]]/Table1[[#This Row],[Volume]]</f>
        <v>135.95316455696201</v>
      </c>
      <c r="V2605" s="1">
        <f>ABS(Table1[[#This Row],[Discounts]])</f>
        <v>3924.33</v>
      </c>
    </row>
    <row r="2606" spans="1:22" ht="21.75" customHeight="1" x14ac:dyDescent="0.3">
      <c r="A2606" s="1">
        <v>1120020</v>
      </c>
      <c r="B2606" s="1" t="s">
        <v>21</v>
      </c>
      <c r="C2606" s="1">
        <v>202507</v>
      </c>
      <c r="D2606" s="1" t="s">
        <v>22</v>
      </c>
      <c r="E2606" s="1" t="s">
        <v>23</v>
      </c>
      <c r="F2606" s="1" t="s">
        <v>24</v>
      </c>
      <c r="G2606" s="1" t="s">
        <v>33</v>
      </c>
      <c r="H2606" s="1" t="s">
        <v>34</v>
      </c>
      <c r="I2606" s="5">
        <v>130.5</v>
      </c>
      <c r="J2606" s="5">
        <v>49590</v>
      </c>
      <c r="K2606" s="5">
        <v>-4423.76</v>
      </c>
      <c r="L2606" s="5">
        <v>45166.239999999998</v>
      </c>
      <c r="M2606" s="5">
        <v>-30586.6</v>
      </c>
      <c r="N2606" s="5">
        <v>-1420.96</v>
      </c>
      <c r="O2606" s="5">
        <v>-757.36</v>
      </c>
      <c r="P2606" s="5">
        <f>Table1[[#This Row],[Net Sales]]+(Table1[[#This Row],[Cost of Goods Sold]]+Table1[[#This Row],[Distribution]]+Table1[[#This Row],[Warehousing]])</f>
        <v>12401.32</v>
      </c>
      <c r="Q2606" s="12">
        <f>Table1[[#This Row],[PROFIT]]/Table1[[#This Row],[Net Sales]]</f>
        <v>0.27457056420901982</v>
      </c>
      <c r="R2606" s="14">
        <f>ABS(Table1[[#This Row],[Distribution]])+ABS(Table1[[#This Row],[Warehousing]])</f>
        <v>2178.3200000000002</v>
      </c>
      <c r="S2606" s="12">
        <f>ABS(Table1[[#This Row],[Discounts]]/Table1[[#This Row],[Gross Sales]])</f>
        <v>8.9206694898164962E-2</v>
      </c>
      <c r="T2606" s="17">
        <f>Table1[[#This Row],[logistics cost]]/Table1[[#This Row],[Net Sales]]</f>
        <v>4.8228942679310924E-2</v>
      </c>
      <c r="U2606" s="1">
        <f>Table1[[#This Row],[PROFIT]]/Table1[[#This Row],[Volume]]</f>
        <v>95.029272030651342</v>
      </c>
      <c r="V2606" s="1">
        <f>ABS(Table1[[#This Row],[Discounts]])</f>
        <v>4423.76</v>
      </c>
    </row>
    <row r="2607" spans="1:22" ht="21.75" customHeight="1" x14ac:dyDescent="0.3">
      <c r="A2607" s="1">
        <v>1120010</v>
      </c>
      <c r="B2607" s="1" t="s">
        <v>32</v>
      </c>
      <c r="C2607" s="1">
        <v>202510</v>
      </c>
      <c r="D2607" s="1" t="s">
        <v>22</v>
      </c>
      <c r="E2607" s="1" t="s">
        <v>17</v>
      </c>
      <c r="F2607" s="1" t="s">
        <v>18</v>
      </c>
      <c r="G2607" s="1" t="s">
        <v>38</v>
      </c>
      <c r="H2607" s="1" t="s">
        <v>20</v>
      </c>
      <c r="I2607" s="5">
        <v>118.1</v>
      </c>
      <c r="J2607" s="5">
        <v>56688</v>
      </c>
      <c r="K2607" s="5">
        <v>-3403.13</v>
      </c>
      <c r="L2607" s="5">
        <v>53284.87</v>
      </c>
      <c r="M2607" s="5">
        <v>-35329.660000000003</v>
      </c>
      <c r="N2607" s="5">
        <v>-1333.16</v>
      </c>
      <c r="O2607" s="5">
        <v>-611.25</v>
      </c>
      <c r="P2607" s="5">
        <f>Table1[[#This Row],[Net Sales]]+(Table1[[#This Row],[Cost of Goods Sold]]+Table1[[#This Row],[Distribution]]+Table1[[#This Row],[Warehousing]])</f>
        <v>16010.799999999996</v>
      </c>
      <c r="Q2607" s="12">
        <f>Table1[[#This Row],[PROFIT]]/Table1[[#This Row],[Net Sales]]</f>
        <v>0.30047553836576862</v>
      </c>
      <c r="R2607" s="14">
        <f>ABS(Table1[[#This Row],[Distribution]])+ABS(Table1[[#This Row],[Warehousing]])</f>
        <v>1944.41</v>
      </c>
      <c r="S2607" s="12">
        <f>ABS(Table1[[#This Row],[Discounts]]/Table1[[#This Row],[Gross Sales]])</f>
        <v>6.0032634772791423E-2</v>
      </c>
      <c r="T2607" s="17">
        <f>Table1[[#This Row],[logistics cost]]/Table1[[#This Row],[Net Sales]]</f>
        <v>3.6490846275875309E-2</v>
      </c>
      <c r="U2607" s="1">
        <f>Table1[[#This Row],[PROFIT]]/Table1[[#This Row],[Volume]]</f>
        <v>135.56985605419132</v>
      </c>
      <c r="V2607" s="1">
        <f>ABS(Table1[[#This Row],[Discounts]])</f>
        <v>3403.13</v>
      </c>
    </row>
    <row r="2608" spans="1:22" ht="21.75" customHeight="1" x14ac:dyDescent="0.3">
      <c r="A2608" s="1">
        <v>1110010</v>
      </c>
      <c r="B2608" s="1" t="s">
        <v>15</v>
      </c>
      <c r="C2608" s="1">
        <v>202412</v>
      </c>
      <c r="D2608" s="1" t="s">
        <v>16</v>
      </c>
      <c r="E2608" s="1" t="s">
        <v>17</v>
      </c>
      <c r="F2608" s="1" t="s">
        <v>18</v>
      </c>
      <c r="G2608" s="1" t="s">
        <v>36</v>
      </c>
      <c r="H2608" s="1" t="s">
        <v>37</v>
      </c>
      <c r="I2608" s="5">
        <v>277.8</v>
      </c>
      <c r="J2608" s="5">
        <v>116676</v>
      </c>
      <c r="K2608" s="5">
        <v>-12136.47</v>
      </c>
      <c r="L2608" s="5">
        <v>104539.53</v>
      </c>
      <c r="M2608" s="5">
        <v>-69598.490000000005</v>
      </c>
      <c r="N2608" s="5">
        <v>-2785.19</v>
      </c>
      <c r="O2608" s="5">
        <v>-1338.49</v>
      </c>
      <c r="P2608" s="5">
        <f>Table1[[#This Row],[Net Sales]]+(Table1[[#This Row],[Cost of Goods Sold]]+Table1[[#This Row],[Distribution]]+Table1[[#This Row],[Warehousing]])</f>
        <v>30817.359999999986</v>
      </c>
      <c r="Q2608" s="12">
        <f>Table1[[#This Row],[PROFIT]]/Table1[[#This Row],[Net Sales]]</f>
        <v>0.29479145352958813</v>
      </c>
      <c r="R2608" s="14">
        <f>ABS(Table1[[#This Row],[Distribution]])+ABS(Table1[[#This Row],[Warehousing]])</f>
        <v>4123.68</v>
      </c>
      <c r="S2608" s="12">
        <f>ABS(Table1[[#This Row],[Discounts]]/Table1[[#This Row],[Gross Sales]])</f>
        <v>0.10401856422914738</v>
      </c>
      <c r="T2608" s="17">
        <f>Table1[[#This Row],[logistics cost]]/Table1[[#This Row],[Net Sales]]</f>
        <v>3.9446131047269871E-2</v>
      </c>
      <c r="U2608" s="1">
        <f>Table1[[#This Row],[PROFIT]]/Table1[[#This Row],[Volume]]</f>
        <v>110.93362131029512</v>
      </c>
      <c r="V2608" s="1">
        <f>ABS(Table1[[#This Row],[Discounts]])</f>
        <v>12136.47</v>
      </c>
    </row>
    <row r="2609" spans="1:22" ht="21.75" customHeight="1" x14ac:dyDescent="0.3">
      <c r="A2609" s="1">
        <v>1110010</v>
      </c>
      <c r="B2609" s="1" t="s">
        <v>15</v>
      </c>
      <c r="C2609" s="1">
        <v>202410</v>
      </c>
      <c r="D2609" s="1" t="s">
        <v>16</v>
      </c>
      <c r="E2609" s="1" t="s">
        <v>17</v>
      </c>
      <c r="F2609" s="1" t="s">
        <v>18</v>
      </c>
      <c r="G2609" s="1" t="s">
        <v>30</v>
      </c>
      <c r="H2609" s="1" t="s">
        <v>31</v>
      </c>
      <c r="I2609" s="5">
        <v>26.9</v>
      </c>
      <c r="J2609" s="5">
        <v>11298</v>
      </c>
      <c r="K2609" s="5">
        <v>-277.33</v>
      </c>
      <c r="L2609" s="5">
        <v>11020.67</v>
      </c>
      <c r="M2609" s="5">
        <v>-7205.44</v>
      </c>
      <c r="N2609" s="5">
        <v>-317.39999999999998</v>
      </c>
      <c r="O2609" s="5">
        <v>-160.88</v>
      </c>
      <c r="P2609" s="5">
        <f>Table1[[#This Row],[Net Sales]]+(Table1[[#This Row],[Cost of Goods Sold]]+Table1[[#This Row],[Distribution]]+Table1[[#This Row],[Warehousing]])</f>
        <v>3336.9500000000007</v>
      </c>
      <c r="Q2609" s="12">
        <f>Table1[[#This Row],[PROFIT]]/Table1[[#This Row],[Net Sales]]</f>
        <v>0.30279012074583495</v>
      </c>
      <c r="R2609" s="14">
        <f>ABS(Table1[[#This Row],[Distribution]])+ABS(Table1[[#This Row],[Warehousing]])</f>
        <v>478.28</v>
      </c>
      <c r="S2609" s="12">
        <f>ABS(Table1[[#This Row],[Discounts]]/Table1[[#This Row],[Gross Sales]])</f>
        <v>2.4546822446450699E-2</v>
      </c>
      <c r="T2609" s="17">
        <f>Table1[[#This Row],[logistics cost]]/Table1[[#This Row],[Net Sales]]</f>
        <v>4.3398450366447773E-2</v>
      </c>
      <c r="U2609" s="1">
        <f>Table1[[#This Row],[PROFIT]]/Table1[[#This Row],[Volume]]</f>
        <v>124.05018587360598</v>
      </c>
      <c r="V2609" s="1">
        <f>ABS(Table1[[#This Row],[Discounts]])</f>
        <v>277.33</v>
      </c>
    </row>
    <row r="2610" spans="1:22" ht="21.75" customHeight="1" x14ac:dyDescent="0.3">
      <c r="A2610" s="1">
        <v>1120010</v>
      </c>
      <c r="B2610" s="1" t="s">
        <v>32</v>
      </c>
      <c r="C2610" s="1">
        <v>202412</v>
      </c>
      <c r="D2610" s="1" t="s">
        <v>22</v>
      </c>
      <c r="E2610" s="1" t="s">
        <v>17</v>
      </c>
      <c r="F2610" s="1" t="s">
        <v>18</v>
      </c>
      <c r="G2610" s="1" t="s">
        <v>35</v>
      </c>
      <c r="H2610" s="1" t="s">
        <v>31</v>
      </c>
      <c r="I2610" s="5">
        <v>77.099999999999994</v>
      </c>
      <c r="J2610" s="5">
        <v>37008</v>
      </c>
      <c r="K2610" s="5">
        <v>-1447.51</v>
      </c>
      <c r="L2610" s="5">
        <v>35560.49</v>
      </c>
      <c r="M2610" s="5">
        <v>-22290.05</v>
      </c>
      <c r="N2610" s="5">
        <v>-930.8</v>
      </c>
      <c r="O2610" s="5">
        <v>-538.20000000000005</v>
      </c>
      <c r="P2610" s="5">
        <f>Table1[[#This Row],[Net Sales]]+(Table1[[#This Row],[Cost of Goods Sold]]+Table1[[#This Row],[Distribution]]+Table1[[#This Row],[Warehousing]])</f>
        <v>11801.439999999999</v>
      </c>
      <c r="Q2610" s="12">
        <f>Table1[[#This Row],[PROFIT]]/Table1[[#This Row],[Net Sales]]</f>
        <v>0.33186944274389918</v>
      </c>
      <c r="R2610" s="14">
        <f>ABS(Table1[[#This Row],[Distribution]])+ABS(Table1[[#This Row],[Warehousing]])</f>
        <v>1469</v>
      </c>
      <c r="S2610" s="12">
        <f>ABS(Table1[[#This Row],[Discounts]]/Table1[[#This Row],[Gross Sales]])</f>
        <v>3.9113434932987461E-2</v>
      </c>
      <c r="T2610" s="17">
        <f>Table1[[#This Row],[logistics cost]]/Table1[[#This Row],[Net Sales]]</f>
        <v>4.1309891961556211E-2</v>
      </c>
      <c r="U2610" s="1">
        <f>Table1[[#This Row],[PROFIT]]/Table1[[#This Row],[Volume]]</f>
        <v>153.06666666666666</v>
      </c>
      <c r="V2610" s="1">
        <f>ABS(Table1[[#This Row],[Discounts]])</f>
        <v>1447.51</v>
      </c>
    </row>
    <row r="2611" spans="1:22" ht="21.75" customHeight="1" x14ac:dyDescent="0.3">
      <c r="A2611" s="1">
        <v>1120020</v>
      </c>
      <c r="B2611" s="1" t="s">
        <v>21</v>
      </c>
      <c r="C2611" s="1">
        <v>202407</v>
      </c>
      <c r="D2611" s="1" t="s">
        <v>22</v>
      </c>
      <c r="E2611" s="1" t="s">
        <v>23</v>
      </c>
      <c r="F2611" s="1" t="s">
        <v>24</v>
      </c>
      <c r="G2611" s="1" t="s">
        <v>33</v>
      </c>
      <c r="H2611" s="1" t="s">
        <v>34</v>
      </c>
      <c r="I2611" s="5">
        <v>50.9</v>
      </c>
      <c r="J2611" s="5">
        <v>19342</v>
      </c>
      <c r="K2611" s="5">
        <v>-1656.83</v>
      </c>
      <c r="L2611" s="5">
        <v>17685.169999999998</v>
      </c>
      <c r="M2611" s="5">
        <v>-11732.95</v>
      </c>
      <c r="N2611" s="5">
        <v>-650.5</v>
      </c>
      <c r="O2611" s="5">
        <v>-233.44</v>
      </c>
      <c r="P2611" s="5">
        <f>Table1[[#This Row],[Net Sales]]+(Table1[[#This Row],[Cost of Goods Sold]]+Table1[[#This Row],[Distribution]]+Table1[[#This Row],[Warehousing]])</f>
        <v>5068.279999999997</v>
      </c>
      <c r="Q2611" s="12">
        <f>Table1[[#This Row],[PROFIT]]/Table1[[#This Row],[Net Sales]]</f>
        <v>0.28658361779954605</v>
      </c>
      <c r="R2611" s="14">
        <f>ABS(Table1[[#This Row],[Distribution]])+ABS(Table1[[#This Row],[Warehousing]])</f>
        <v>883.94</v>
      </c>
      <c r="S2611" s="12">
        <f>ABS(Table1[[#This Row],[Discounts]]/Table1[[#This Row],[Gross Sales]])</f>
        <v>8.5659704270499432E-2</v>
      </c>
      <c r="T2611" s="17">
        <f>Table1[[#This Row],[logistics cost]]/Table1[[#This Row],[Net Sales]]</f>
        <v>4.9981990560452633E-2</v>
      </c>
      <c r="U2611" s="1">
        <f>Table1[[#This Row],[PROFIT]]/Table1[[#This Row],[Volume]]</f>
        <v>99.57328094302548</v>
      </c>
      <c r="V2611" s="1">
        <f>ABS(Table1[[#This Row],[Discounts]])</f>
        <v>1656.83</v>
      </c>
    </row>
    <row r="2612" spans="1:22" ht="21.75" customHeight="1" x14ac:dyDescent="0.3">
      <c r="A2612" s="1">
        <v>1130010</v>
      </c>
      <c r="B2612" s="1" t="s">
        <v>26</v>
      </c>
      <c r="C2612" s="1">
        <v>202505</v>
      </c>
      <c r="D2612" s="1" t="s">
        <v>27</v>
      </c>
      <c r="E2612" s="1" t="s">
        <v>28</v>
      </c>
      <c r="F2612" s="1" t="s">
        <v>29</v>
      </c>
      <c r="G2612" s="1" t="s">
        <v>43</v>
      </c>
      <c r="H2612" s="1" t="s">
        <v>31</v>
      </c>
      <c r="I2612" s="5">
        <v>98.7</v>
      </c>
      <c r="J2612" s="5">
        <v>35532</v>
      </c>
      <c r="K2612" s="5">
        <v>-907.1</v>
      </c>
      <c r="L2612" s="5">
        <v>34624.9</v>
      </c>
      <c r="M2612" s="5">
        <v>-22652.76</v>
      </c>
      <c r="N2612" s="5">
        <v>-802.73</v>
      </c>
      <c r="O2612" s="5">
        <v>-570.16999999999996</v>
      </c>
      <c r="P2612" s="5">
        <f>Table1[[#This Row],[Net Sales]]+(Table1[[#This Row],[Cost of Goods Sold]]+Table1[[#This Row],[Distribution]]+Table1[[#This Row],[Warehousing]])</f>
        <v>10599.240000000005</v>
      </c>
      <c r="Q2612" s="12">
        <f>Table1[[#This Row],[PROFIT]]/Table1[[#This Row],[Net Sales]]</f>
        <v>0.30611611874691347</v>
      </c>
      <c r="R2612" s="14">
        <f>ABS(Table1[[#This Row],[Distribution]])+ABS(Table1[[#This Row],[Warehousing]])</f>
        <v>1372.9</v>
      </c>
      <c r="S2612" s="12">
        <f>ABS(Table1[[#This Row],[Discounts]]/Table1[[#This Row],[Gross Sales]])</f>
        <v>2.552910052910053E-2</v>
      </c>
      <c r="T2612" s="17">
        <f>Table1[[#This Row],[logistics cost]]/Table1[[#This Row],[Net Sales]]</f>
        <v>3.9650656030775541E-2</v>
      </c>
      <c r="U2612" s="1">
        <f>Table1[[#This Row],[PROFIT]]/Table1[[#This Row],[Volume]]</f>
        <v>107.38844984802436</v>
      </c>
      <c r="V2612" s="1">
        <f>ABS(Table1[[#This Row],[Discounts]])</f>
        <v>907.1</v>
      </c>
    </row>
    <row r="2613" spans="1:22" ht="21.75" customHeight="1" x14ac:dyDescent="0.3">
      <c r="A2613" s="1">
        <v>1110020</v>
      </c>
      <c r="B2613" s="1" t="s">
        <v>41</v>
      </c>
      <c r="C2613" s="1">
        <v>202401</v>
      </c>
      <c r="D2613" s="1" t="s">
        <v>16</v>
      </c>
      <c r="E2613" s="1" t="s">
        <v>28</v>
      </c>
      <c r="F2613" s="1" t="s">
        <v>29</v>
      </c>
      <c r="G2613" s="1" t="s">
        <v>39</v>
      </c>
      <c r="H2613" s="1" t="s">
        <v>37</v>
      </c>
      <c r="I2613" s="5">
        <v>234.2</v>
      </c>
      <c r="J2613" s="5">
        <v>105390</v>
      </c>
      <c r="K2613" s="5">
        <v>-9951.32</v>
      </c>
      <c r="L2613" s="5">
        <v>95438.68</v>
      </c>
      <c r="M2613" s="5">
        <v>-62313.65</v>
      </c>
      <c r="N2613" s="5">
        <v>-3276.28</v>
      </c>
      <c r="O2613" s="5">
        <v>-1676.61</v>
      </c>
      <c r="P2613" s="5">
        <f>Table1[[#This Row],[Net Sales]]+(Table1[[#This Row],[Cost of Goods Sold]]+Table1[[#This Row],[Distribution]]+Table1[[#This Row],[Warehousing]])</f>
        <v>28172.139999999985</v>
      </c>
      <c r="Q2613" s="12">
        <f>Table1[[#This Row],[PROFIT]]/Table1[[#This Row],[Net Sales]]</f>
        <v>0.29518576744774744</v>
      </c>
      <c r="R2613" s="14">
        <f>ABS(Table1[[#This Row],[Distribution]])+ABS(Table1[[#This Row],[Warehousing]])</f>
        <v>4952.8900000000003</v>
      </c>
      <c r="S2613" s="12">
        <f>ABS(Table1[[#This Row],[Discounts]]/Table1[[#This Row],[Gross Sales]])</f>
        <v>9.4423759369959198E-2</v>
      </c>
      <c r="T2613" s="17">
        <f>Table1[[#This Row],[logistics cost]]/Table1[[#This Row],[Net Sales]]</f>
        <v>5.189604466449034E-2</v>
      </c>
      <c r="U2613" s="1">
        <f>Table1[[#This Row],[PROFIT]]/Table1[[#This Row],[Volume]]</f>
        <v>120.29094790777107</v>
      </c>
      <c r="V2613" s="1">
        <f>ABS(Table1[[#This Row],[Discounts]])</f>
        <v>9951.32</v>
      </c>
    </row>
    <row r="2614" spans="1:22" ht="21.75" customHeight="1" x14ac:dyDescent="0.3">
      <c r="A2614" s="1">
        <v>1110020</v>
      </c>
      <c r="B2614" s="1" t="s">
        <v>41</v>
      </c>
      <c r="C2614" s="1">
        <v>202504</v>
      </c>
      <c r="D2614" s="1" t="s">
        <v>16</v>
      </c>
      <c r="E2614" s="1" t="s">
        <v>28</v>
      </c>
      <c r="F2614" s="1" t="s">
        <v>29</v>
      </c>
      <c r="G2614" s="1" t="s">
        <v>35</v>
      </c>
      <c r="H2614" s="1" t="s">
        <v>31</v>
      </c>
      <c r="I2614" s="5">
        <v>42.2</v>
      </c>
      <c r="J2614" s="5">
        <v>18990</v>
      </c>
      <c r="K2614" s="5">
        <v>-575.91</v>
      </c>
      <c r="L2614" s="5">
        <v>18414.09</v>
      </c>
      <c r="M2614" s="5">
        <v>-11525.74</v>
      </c>
      <c r="N2614" s="5">
        <v>-730</v>
      </c>
      <c r="O2614" s="5">
        <v>-219.58</v>
      </c>
      <c r="P2614" s="5">
        <f>Table1[[#This Row],[Net Sales]]+(Table1[[#This Row],[Cost of Goods Sold]]+Table1[[#This Row],[Distribution]]+Table1[[#This Row],[Warehousing]])</f>
        <v>5938.77</v>
      </c>
      <c r="Q2614" s="12">
        <f>Table1[[#This Row],[PROFIT]]/Table1[[#This Row],[Net Sales]]</f>
        <v>0.32251227185269543</v>
      </c>
      <c r="R2614" s="14">
        <f>ABS(Table1[[#This Row],[Distribution]])+ABS(Table1[[#This Row],[Warehousing]])</f>
        <v>949.58</v>
      </c>
      <c r="S2614" s="12">
        <f>ABS(Table1[[#This Row],[Discounts]]/Table1[[#This Row],[Gross Sales]])</f>
        <v>3.0327014218009478E-2</v>
      </c>
      <c r="T2614" s="17">
        <f>Table1[[#This Row],[logistics cost]]/Table1[[#This Row],[Net Sales]]</f>
        <v>5.1568119847356021E-2</v>
      </c>
      <c r="U2614" s="1">
        <f>Table1[[#This Row],[PROFIT]]/Table1[[#This Row],[Volume]]</f>
        <v>140.72914691943129</v>
      </c>
      <c r="V2614" s="1">
        <f>ABS(Table1[[#This Row],[Discounts]])</f>
        <v>575.91</v>
      </c>
    </row>
    <row r="2615" spans="1:22" ht="21.75" customHeight="1" x14ac:dyDescent="0.3">
      <c r="A2615" s="1">
        <v>1110010</v>
      </c>
      <c r="B2615" s="1" t="s">
        <v>15</v>
      </c>
      <c r="C2615" s="1">
        <v>202406</v>
      </c>
      <c r="D2615" s="1" t="s">
        <v>16</v>
      </c>
      <c r="E2615" s="1" t="s">
        <v>17</v>
      </c>
      <c r="F2615" s="1" t="s">
        <v>18</v>
      </c>
      <c r="G2615" s="1" t="s">
        <v>35</v>
      </c>
      <c r="H2615" s="1" t="s">
        <v>31</v>
      </c>
      <c r="I2615" s="5">
        <v>102.8</v>
      </c>
      <c r="J2615" s="5">
        <v>43176</v>
      </c>
      <c r="K2615" s="5">
        <v>-1048</v>
      </c>
      <c r="L2615" s="5">
        <v>42128</v>
      </c>
      <c r="M2615" s="5">
        <v>-28562.63</v>
      </c>
      <c r="N2615" s="5">
        <v>-1613.3</v>
      </c>
      <c r="O2615" s="5">
        <v>-457.7</v>
      </c>
      <c r="P2615" s="5">
        <f>Table1[[#This Row],[Net Sales]]+(Table1[[#This Row],[Cost of Goods Sold]]+Table1[[#This Row],[Distribution]]+Table1[[#This Row],[Warehousing]])</f>
        <v>11494.369999999999</v>
      </c>
      <c r="Q2615" s="12">
        <f>Table1[[#This Row],[PROFIT]]/Table1[[#This Row],[Net Sales]]</f>
        <v>0.27284395176604631</v>
      </c>
      <c r="R2615" s="14">
        <f>ABS(Table1[[#This Row],[Distribution]])+ABS(Table1[[#This Row],[Warehousing]])</f>
        <v>2071</v>
      </c>
      <c r="S2615" s="12">
        <f>ABS(Table1[[#This Row],[Discounts]]/Table1[[#This Row],[Gross Sales]])</f>
        <v>2.4272744117102094E-2</v>
      </c>
      <c r="T2615" s="17">
        <f>Table1[[#This Row],[logistics cost]]/Table1[[#This Row],[Net Sales]]</f>
        <v>4.9159703759969614E-2</v>
      </c>
      <c r="U2615" s="1">
        <f>Table1[[#This Row],[PROFIT]]/Table1[[#This Row],[Volume]]</f>
        <v>111.81293774319066</v>
      </c>
      <c r="V2615" s="1">
        <f>ABS(Table1[[#This Row],[Discounts]])</f>
        <v>1048</v>
      </c>
    </row>
    <row r="2616" spans="1:22" ht="21.75" customHeight="1" x14ac:dyDescent="0.3">
      <c r="A2616" s="1">
        <v>1110010</v>
      </c>
      <c r="B2616" s="1" t="s">
        <v>15</v>
      </c>
      <c r="C2616" s="1">
        <v>202506</v>
      </c>
      <c r="D2616" s="1" t="s">
        <v>16</v>
      </c>
      <c r="E2616" s="1" t="s">
        <v>17</v>
      </c>
      <c r="F2616" s="1" t="s">
        <v>18</v>
      </c>
      <c r="G2616" s="1" t="s">
        <v>42</v>
      </c>
      <c r="H2616" s="1" t="s">
        <v>20</v>
      </c>
      <c r="I2616" s="5">
        <v>65.099999999999994</v>
      </c>
      <c r="J2616" s="5">
        <v>27342</v>
      </c>
      <c r="K2616" s="5">
        <v>-1882.42</v>
      </c>
      <c r="L2616" s="5">
        <v>25459.58</v>
      </c>
      <c r="M2616" s="5">
        <v>-16009.01</v>
      </c>
      <c r="N2616" s="5">
        <v>-703.44</v>
      </c>
      <c r="O2616" s="5">
        <v>-346.71</v>
      </c>
      <c r="P2616" s="5">
        <f>Table1[[#This Row],[Net Sales]]+(Table1[[#This Row],[Cost of Goods Sold]]+Table1[[#This Row],[Distribution]]+Table1[[#This Row],[Warehousing]])</f>
        <v>8400.4200000000019</v>
      </c>
      <c r="Q2616" s="12">
        <f>Table1[[#This Row],[PROFIT]]/Table1[[#This Row],[Net Sales]]</f>
        <v>0.32995124035824636</v>
      </c>
      <c r="R2616" s="14">
        <f>ABS(Table1[[#This Row],[Distribution]])+ABS(Table1[[#This Row],[Warehousing]])</f>
        <v>1050.1500000000001</v>
      </c>
      <c r="S2616" s="12">
        <f>ABS(Table1[[#This Row],[Discounts]]/Table1[[#This Row],[Gross Sales]])</f>
        <v>6.8847194791895258E-2</v>
      </c>
      <c r="T2616" s="17">
        <f>Table1[[#This Row],[logistics cost]]/Table1[[#This Row],[Net Sales]]</f>
        <v>4.124773464448353E-2</v>
      </c>
      <c r="U2616" s="1">
        <f>Table1[[#This Row],[PROFIT]]/Table1[[#This Row],[Volume]]</f>
        <v>129.0387096774194</v>
      </c>
      <c r="V2616" s="1">
        <f>ABS(Table1[[#This Row],[Discounts]])</f>
        <v>1882.42</v>
      </c>
    </row>
    <row r="2617" spans="1:22" ht="21.75" customHeight="1" x14ac:dyDescent="0.3">
      <c r="A2617" s="1">
        <v>1120010</v>
      </c>
      <c r="B2617" s="1" t="s">
        <v>32</v>
      </c>
      <c r="C2617" s="1">
        <v>202508</v>
      </c>
      <c r="D2617" s="1" t="s">
        <v>22</v>
      </c>
      <c r="E2617" s="1" t="s">
        <v>17</v>
      </c>
      <c r="F2617" s="1" t="s">
        <v>18</v>
      </c>
      <c r="G2617" s="1" t="s">
        <v>40</v>
      </c>
      <c r="H2617" s="1" t="s">
        <v>34</v>
      </c>
      <c r="I2617" s="5">
        <v>187.2</v>
      </c>
      <c r="J2617" s="5">
        <v>89856</v>
      </c>
      <c r="K2617" s="5">
        <v>-8543.44</v>
      </c>
      <c r="L2617" s="5">
        <v>81312.56</v>
      </c>
      <c r="M2617" s="5">
        <v>-54968.42</v>
      </c>
      <c r="N2617" s="5">
        <v>-3135.17</v>
      </c>
      <c r="O2617" s="5">
        <v>-1004.67</v>
      </c>
      <c r="P2617" s="5">
        <f>Table1[[#This Row],[Net Sales]]+(Table1[[#This Row],[Cost of Goods Sold]]+Table1[[#This Row],[Distribution]]+Table1[[#This Row],[Warehousing]])</f>
        <v>22204.300000000003</v>
      </c>
      <c r="Q2617" s="12">
        <f>Table1[[#This Row],[PROFIT]]/Table1[[#This Row],[Net Sales]]</f>
        <v>0.27307343416564434</v>
      </c>
      <c r="R2617" s="14">
        <f>ABS(Table1[[#This Row],[Distribution]])+ABS(Table1[[#This Row],[Warehousing]])</f>
        <v>4139.84</v>
      </c>
      <c r="S2617" s="12">
        <f>ABS(Table1[[#This Row],[Discounts]]/Table1[[#This Row],[Gross Sales]])</f>
        <v>9.5079237891737903E-2</v>
      </c>
      <c r="T2617" s="17">
        <f>Table1[[#This Row],[logistics cost]]/Table1[[#This Row],[Net Sales]]</f>
        <v>5.0912675729309229E-2</v>
      </c>
      <c r="U2617" s="1">
        <f>Table1[[#This Row],[PROFIT]]/Table1[[#This Row],[Volume]]</f>
        <v>118.6127136752137</v>
      </c>
      <c r="V2617" s="1">
        <f>ABS(Table1[[#This Row],[Discounts]])</f>
        <v>8543.44</v>
      </c>
    </row>
    <row r="2618" spans="1:22" ht="21.75" customHeight="1" x14ac:dyDescent="0.3">
      <c r="A2618" s="1">
        <v>1120020</v>
      </c>
      <c r="B2618" s="1" t="s">
        <v>21</v>
      </c>
      <c r="C2618" s="1">
        <v>202509</v>
      </c>
      <c r="D2618" s="1" t="s">
        <v>22</v>
      </c>
      <c r="E2618" s="1" t="s">
        <v>23</v>
      </c>
      <c r="F2618" s="1" t="s">
        <v>24</v>
      </c>
      <c r="G2618" s="1" t="s">
        <v>36</v>
      </c>
      <c r="H2618" s="1" t="s">
        <v>37</v>
      </c>
      <c r="I2618" s="5">
        <v>168.4</v>
      </c>
      <c r="J2618" s="5">
        <v>63992</v>
      </c>
      <c r="K2618" s="5">
        <v>-6272.01</v>
      </c>
      <c r="L2618" s="5">
        <v>57719.99</v>
      </c>
      <c r="M2618" s="5">
        <v>-37526.949999999997</v>
      </c>
      <c r="N2618" s="5">
        <v>-1823.11</v>
      </c>
      <c r="O2618" s="5">
        <v>-1143.26</v>
      </c>
      <c r="P2618" s="5">
        <f>Table1[[#This Row],[Net Sales]]+(Table1[[#This Row],[Cost of Goods Sold]]+Table1[[#This Row],[Distribution]]+Table1[[#This Row],[Warehousing]])</f>
        <v>17226.669999999998</v>
      </c>
      <c r="Q2618" s="12">
        <f>Table1[[#This Row],[PROFIT]]/Table1[[#This Row],[Net Sales]]</f>
        <v>0.29845240790928756</v>
      </c>
      <c r="R2618" s="14">
        <f>ABS(Table1[[#This Row],[Distribution]])+ABS(Table1[[#This Row],[Warehousing]])</f>
        <v>2966.37</v>
      </c>
      <c r="S2618" s="12">
        <f>ABS(Table1[[#This Row],[Discounts]]/Table1[[#This Row],[Gross Sales]])</f>
        <v>9.8012407800975129E-2</v>
      </c>
      <c r="T2618" s="17">
        <f>Table1[[#This Row],[logistics cost]]/Table1[[#This Row],[Net Sales]]</f>
        <v>5.1392420546157405E-2</v>
      </c>
      <c r="U2618" s="1">
        <f>Table1[[#This Row],[PROFIT]]/Table1[[#This Row],[Volume]]</f>
        <v>102.2961401425178</v>
      </c>
      <c r="V2618" s="1">
        <f>ABS(Table1[[#This Row],[Discounts]])</f>
        <v>6272.01</v>
      </c>
    </row>
    <row r="2619" spans="1:22" ht="21.75" customHeight="1" x14ac:dyDescent="0.3">
      <c r="A2619" s="1">
        <v>1110020</v>
      </c>
      <c r="B2619" s="1" t="s">
        <v>41</v>
      </c>
      <c r="C2619" s="1">
        <v>202510</v>
      </c>
      <c r="D2619" s="1" t="s">
        <v>16</v>
      </c>
      <c r="E2619" s="1" t="s">
        <v>28</v>
      </c>
      <c r="F2619" s="1" t="s">
        <v>29</v>
      </c>
      <c r="G2619" s="1" t="s">
        <v>39</v>
      </c>
      <c r="H2619" s="1" t="s">
        <v>37</v>
      </c>
      <c r="I2619" s="5">
        <v>256.89999999999998</v>
      </c>
      <c r="J2619" s="5">
        <v>115605</v>
      </c>
      <c r="K2619" s="5">
        <v>-9510.19</v>
      </c>
      <c r="L2619" s="5">
        <v>106094.81</v>
      </c>
      <c r="M2619" s="5">
        <v>-70288.42</v>
      </c>
      <c r="N2619" s="5">
        <v>-3812.15</v>
      </c>
      <c r="O2619" s="5">
        <v>-2099.08</v>
      </c>
      <c r="P2619" s="5">
        <f>Table1[[#This Row],[Net Sales]]+(Table1[[#This Row],[Cost of Goods Sold]]+Table1[[#This Row],[Distribution]]+Table1[[#This Row],[Warehousing]])</f>
        <v>29895.160000000003</v>
      </c>
      <c r="Q2619" s="12">
        <f>Table1[[#This Row],[PROFIT]]/Table1[[#This Row],[Net Sales]]</f>
        <v>0.28177777970477541</v>
      </c>
      <c r="R2619" s="14">
        <f>ABS(Table1[[#This Row],[Distribution]])+ABS(Table1[[#This Row],[Warehousing]])</f>
        <v>5911.23</v>
      </c>
      <c r="S2619" s="12">
        <f>ABS(Table1[[#This Row],[Discounts]]/Table1[[#This Row],[Gross Sales]])</f>
        <v>8.2264521430733969E-2</v>
      </c>
      <c r="T2619" s="17">
        <f>Table1[[#This Row],[logistics cost]]/Table1[[#This Row],[Net Sales]]</f>
        <v>5.5716486037347156E-2</v>
      </c>
      <c r="U2619" s="1">
        <f>Table1[[#This Row],[PROFIT]]/Table1[[#This Row],[Volume]]</f>
        <v>116.36885947839629</v>
      </c>
      <c r="V2619" s="1">
        <f>ABS(Table1[[#This Row],[Discounts]])</f>
        <v>9510.19</v>
      </c>
    </row>
    <row r="2620" spans="1:22" ht="21.75" customHeight="1" x14ac:dyDescent="0.3">
      <c r="A2620" s="1">
        <v>1120010</v>
      </c>
      <c r="B2620" s="1" t="s">
        <v>32</v>
      </c>
      <c r="C2620" s="1">
        <v>202402</v>
      </c>
      <c r="D2620" s="1" t="s">
        <v>22</v>
      </c>
      <c r="E2620" s="1" t="s">
        <v>17</v>
      </c>
      <c r="F2620" s="1" t="s">
        <v>18</v>
      </c>
      <c r="G2620" s="1" t="s">
        <v>40</v>
      </c>
      <c r="H2620" s="1" t="s">
        <v>34</v>
      </c>
      <c r="I2620" s="5">
        <v>217.8</v>
      </c>
      <c r="J2620" s="5">
        <v>104544</v>
      </c>
      <c r="K2620" s="5">
        <v>-9049.92</v>
      </c>
      <c r="L2620" s="5">
        <v>95494.080000000002</v>
      </c>
      <c r="M2620" s="5">
        <v>-63846.879999999997</v>
      </c>
      <c r="N2620" s="5">
        <v>-3790.03</v>
      </c>
      <c r="O2620" s="5">
        <v>-1509.69</v>
      </c>
      <c r="P2620" s="5">
        <f>Table1[[#This Row],[Net Sales]]+(Table1[[#This Row],[Cost of Goods Sold]]+Table1[[#This Row],[Distribution]]+Table1[[#This Row],[Warehousing]])</f>
        <v>26347.479999999996</v>
      </c>
      <c r="Q2620" s="12">
        <f>Table1[[#This Row],[PROFIT]]/Table1[[#This Row],[Net Sales]]</f>
        <v>0.27590694627352813</v>
      </c>
      <c r="R2620" s="14">
        <f>ABS(Table1[[#This Row],[Distribution]])+ABS(Table1[[#This Row],[Warehousing]])</f>
        <v>5299.72</v>
      </c>
      <c r="S2620" s="12">
        <f>ABS(Table1[[#This Row],[Discounts]]/Table1[[#This Row],[Gross Sales]])</f>
        <v>8.6565656565656568E-2</v>
      </c>
      <c r="T2620" s="17">
        <f>Table1[[#This Row],[logistics cost]]/Table1[[#This Row],[Net Sales]]</f>
        <v>5.5497890549864454E-2</v>
      </c>
      <c r="U2620" s="1">
        <f>Table1[[#This Row],[PROFIT]]/Table1[[#This Row],[Volume]]</f>
        <v>120.97098255280071</v>
      </c>
      <c r="V2620" s="1">
        <f>ABS(Table1[[#This Row],[Discounts]])</f>
        <v>9049.92</v>
      </c>
    </row>
    <row r="2621" spans="1:22" ht="21.75" customHeight="1" x14ac:dyDescent="0.3">
      <c r="A2621" s="1">
        <v>1120010</v>
      </c>
      <c r="B2621" s="1" t="s">
        <v>32</v>
      </c>
      <c r="C2621" s="1">
        <v>202502</v>
      </c>
      <c r="D2621" s="1" t="s">
        <v>22</v>
      </c>
      <c r="E2621" s="1" t="s">
        <v>17</v>
      </c>
      <c r="F2621" s="1" t="s">
        <v>18</v>
      </c>
      <c r="G2621" s="1" t="s">
        <v>42</v>
      </c>
      <c r="H2621" s="1" t="s">
        <v>20</v>
      </c>
      <c r="I2621" s="5">
        <v>64.599999999999994</v>
      </c>
      <c r="J2621" s="5">
        <v>31008</v>
      </c>
      <c r="K2621" s="5">
        <v>-2152.46</v>
      </c>
      <c r="L2621" s="5">
        <v>28855.54</v>
      </c>
      <c r="M2621" s="5">
        <v>-18917.72</v>
      </c>
      <c r="N2621" s="5">
        <v>-621.78</v>
      </c>
      <c r="O2621" s="5">
        <v>-524.75</v>
      </c>
      <c r="P2621" s="5">
        <f>Table1[[#This Row],[Net Sales]]+(Table1[[#This Row],[Cost of Goods Sold]]+Table1[[#This Row],[Distribution]]+Table1[[#This Row],[Warehousing]])</f>
        <v>8791.2900000000009</v>
      </c>
      <c r="Q2621" s="12">
        <f>Table1[[#This Row],[PROFIT]]/Table1[[#This Row],[Net Sales]]</f>
        <v>0.30466558588056231</v>
      </c>
      <c r="R2621" s="14">
        <f>ABS(Table1[[#This Row],[Distribution]])+ABS(Table1[[#This Row],[Warehousing]])</f>
        <v>1146.53</v>
      </c>
      <c r="S2621" s="12">
        <f>ABS(Table1[[#This Row],[Discounts]]/Table1[[#This Row],[Gross Sales]])</f>
        <v>6.9416279669762646E-2</v>
      </c>
      <c r="T2621" s="17">
        <f>Table1[[#This Row],[logistics cost]]/Table1[[#This Row],[Net Sales]]</f>
        <v>3.9733444600239677E-2</v>
      </c>
      <c r="U2621" s="1">
        <f>Table1[[#This Row],[PROFIT]]/Table1[[#This Row],[Volume]]</f>
        <v>136.08808049535605</v>
      </c>
      <c r="V2621" s="1">
        <f>ABS(Table1[[#This Row],[Discounts]])</f>
        <v>2152.46</v>
      </c>
    </row>
    <row r="2622" spans="1:22" ht="21.75" customHeight="1" x14ac:dyDescent="0.3">
      <c r="A2622" s="1">
        <v>1130010</v>
      </c>
      <c r="B2622" s="1" t="s">
        <v>26</v>
      </c>
      <c r="C2622" s="1">
        <v>202512</v>
      </c>
      <c r="D2622" s="1" t="s">
        <v>27</v>
      </c>
      <c r="E2622" s="1" t="s">
        <v>28</v>
      </c>
      <c r="F2622" s="1" t="s">
        <v>29</v>
      </c>
      <c r="G2622" s="1" t="s">
        <v>42</v>
      </c>
      <c r="H2622" s="1" t="s">
        <v>20</v>
      </c>
      <c r="I2622" s="5">
        <v>33.1</v>
      </c>
      <c r="J2622" s="5">
        <v>11916</v>
      </c>
      <c r="K2622" s="5">
        <v>-898.77</v>
      </c>
      <c r="L2622" s="5">
        <v>11017.23</v>
      </c>
      <c r="M2622" s="5">
        <v>-7063.86</v>
      </c>
      <c r="N2622" s="5">
        <v>-234.62</v>
      </c>
      <c r="O2622" s="5">
        <v>-164.61</v>
      </c>
      <c r="P2622" s="5">
        <f>Table1[[#This Row],[Net Sales]]+(Table1[[#This Row],[Cost of Goods Sold]]+Table1[[#This Row],[Distribution]]+Table1[[#This Row],[Warehousing]])</f>
        <v>3554.1400000000003</v>
      </c>
      <c r="Q2622" s="12">
        <f>Table1[[#This Row],[PROFIT]]/Table1[[#This Row],[Net Sales]]</f>
        <v>0.32259833007026273</v>
      </c>
      <c r="R2622" s="14">
        <f>ABS(Table1[[#This Row],[Distribution]])+ABS(Table1[[#This Row],[Warehousing]])</f>
        <v>399.23</v>
      </c>
      <c r="S2622" s="12">
        <f>ABS(Table1[[#This Row],[Discounts]]/Table1[[#This Row],[Gross Sales]])</f>
        <v>7.5425478348439073E-2</v>
      </c>
      <c r="T2622" s="17">
        <f>Table1[[#This Row],[logistics cost]]/Table1[[#This Row],[Net Sales]]</f>
        <v>3.6236876238401126E-2</v>
      </c>
      <c r="U2622" s="1">
        <f>Table1[[#This Row],[PROFIT]]/Table1[[#This Row],[Volume]]</f>
        <v>107.37583081570997</v>
      </c>
      <c r="V2622" s="1">
        <f>ABS(Table1[[#This Row],[Discounts]])</f>
        <v>898.77</v>
      </c>
    </row>
    <row r="2623" spans="1:22" ht="21.75" customHeight="1" x14ac:dyDescent="0.3">
      <c r="A2623" s="1">
        <v>1110010</v>
      </c>
      <c r="B2623" s="1" t="s">
        <v>15</v>
      </c>
      <c r="C2623" s="1">
        <v>202505</v>
      </c>
      <c r="D2623" s="1" t="s">
        <v>16</v>
      </c>
      <c r="E2623" s="1" t="s">
        <v>17</v>
      </c>
      <c r="F2623" s="1" t="s">
        <v>18</v>
      </c>
      <c r="G2623" s="1" t="s">
        <v>40</v>
      </c>
      <c r="H2623" s="1" t="s">
        <v>34</v>
      </c>
      <c r="I2623" s="5">
        <v>296.89999999999998</v>
      </c>
      <c r="J2623" s="5">
        <v>124698</v>
      </c>
      <c r="K2623" s="5">
        <v>-11579.85</v>
      </c>
      <c r="L2623" s="5">
        <v>113118.15</v>
      </c>
      <c r="M2623" s="5">
        <v>-74390.03</v>
      </c>
      <c r="N2623" s="5">
        <v>-2641.64</v>
      </c>
      <c r="O2623" s="5">
        <v>-2066.41</v>
      </c>
      <c r="P2623" s="5">
        <f>Table1[[#This Row],[Net Sales]]+(Table1[[#This Row],[Cost of Goods Sold]]+Table1[[#This Row],[Distribution]]+Table1[[#This Row],[Warehousing]])</f>
        <v>34020.069999999992</v>
      </c>
      <c r="Q2623" s="12">
        <f>Table1[[#This Row],[PROFIT]]/Table1[[#This Row],[Net Sales]]</f>
        <v>0.30074811159835974</v>
      </c>
      <c r="R2623" s="14">
        <f>ABS(Table1[[#This Row],[Distribution]])+ABS(Table1[[#This Row],[Warehousing]])</f>
        <v>4708.0499999999993</v>
      </c>
      <c r="S2623" s="12">
        <f>ABS(Table1[[#This Row],[Discounts]]/Table1[[#This Row],[Gross Sales]])</f>
        <v>9.2863157388250017E-2</v>
      </c>
      <c r="T2623" s="17">
        <f>Table1[[#This Row],[logistics cost]]/Table1[[#This Row],[Net Sales]]</f>
        <v>4.1620641780297854E-2</v>
      </c>
      <c r="U2623" s="1">
        <f>Table1[[#This Row],[PROFIT]]/Table1[[#This Row],[Volume]]</f>
        <v>114.58427079824855</v>
      </c>
      <c r="V2623" s="1">
        <f>ABS(Table1[[#This Row],[Discounts]])</f>
        <v>11579.85</v>
      </c>
    </row>
    <row r="2624" spans="1:22" ht="21.75" customHeight="1" x14ac:dyDescent="0.3">
      <c r="A2624" s="1">
        <v>1110020</v>
      </c>
      <c r="B2624" s="1" t="s">
        <v>41</v>
      </c>
      <c r="C2624" s="1">
        <v>202502</v>
      </c>
      <c r="D2624" s="1" t="s">
        <v>16</v>
      </c>
      <c r="E2624" s="1" t="s">
        <v>28</v>
      </c>
      <c r="F2624" s="1" t="s">
        <v>29</v>
      </c>
      <c r="G2624" s="1" t="s">
        <v>40</v>
      </c>
      <c r="H2624" s="1" t="s">
        <v>34</v>
      </c>
      <c r="I2624" s="5">
        <v>101.3</v>
      </c>
      <c r="J2624" s="5">
        <v>45585</v>
      </c>
      <c r="K2624" s="5">
        <v>-3222.2</v>
      </c>
      <c r="L2624" s="5">
        <v>42362.8</v>
      </c>
      <c r="M2624" s="5">
        <v>-26660.32</v>
      </c>
      <c r="N2624" s="5">
        <v>-861.57</v>
      </c>
      <c r="O2624" s="5">
        <v>-626.54</v>
      </c>
      <c r="P2624" s="5">
        <f>Table1[[#This Row],[Net Sales]]+(Table1[[#This Row],[Cost of Goods Sold]]+Table1[[#This Row],[Distribution]]+Table1[[#This Row],[Warehousing]])</f>
        <v>14214.370000000003</v>
      </c>
      <c r="Q2624" s="12">
        <f>Table1[[#This Row],[PROFIT]]/Table1[[#This Row],[Net Sales]]</f>
        <v>0.33553896343017936</v>
      </c>
      <c r="R2624" s="14">
        <f>ABS(Table1[[#This Row],[Distribution]])+ABS(Table1[[#This Row],[Warehousing]])</f>
        <v>1488.1100000000001</v>
      </c>
      <c r="S2624" s="12">
        <f>ABS(Table1[[#This Row],[Discounts]]/Table1[[#This Row],[Gross Sales]])</f>
        <v>7.0685532521662819E-2</v>
      </c>
      <c r="T2624" s="17">
        <f>Table1[[#This Row],[logistics cost]]/Table1[[#This Row],[Net Sales]]</f>
        <v>3.5127753595135355E-2</v>
      </c>
      <c r="U2624" s="1">
        <f>Table1[[#This Row],[PROFIT]]/Table1[[#This Row],[Volume]]</f>
        <v>140.31954590325768</v>
      </c>
      <c r="V2624" s="1">
        <f>ABS(Table1[[#This Row],[Discounts]])</f>
        <v>3222.2</v>
      </c>
    </row>
    <row r="2625" spans="1:22" ht="21.75" customHeight="1" x14ac:dyDescent="0.3">
      <c r="A2625" s="1">
        <v>1110010</v>
      </c>
      <c r="B2625" s="1" t="s">
        <v>15</v>
      </c>
      <c r="C2625" s="1">
        <v>202507</v>
      </c>
      <c r="D2625" s="1" t="s">
        <v>16</v>
      </c>
      <c r="E2625" s="1" t="s">
        <v>17</v>
      </c>
      <c r="F2625" s="1" t="s">
        <v>18</v>
      </c>
      <c r="G2625" s="1" t="s">
        <v>36</v>
      </c>
      <c r="H2625" s="1" t="s">
        <v>37</v>
      </c>
      <c r="I2625" s="5">
        <v>149.80000000000001</v>
      </c>
      <c r="J2625" s="5">
        <v>62916</v>
      </c>
      <c r="K2625" s="5">
        <v>-5307.03</v>
      </c>
      <c r="L2625" s="5">
        <v>57608.97</v>
      </c>
      <c r="M2625" s="5">
        <v>-36113.39</v>
      </c>
      <c r="N2625" s="5">
        <v>-1879.89</v>
      </c>
      <c r="O2625" s="5">
        <v>-960.86</v>
      </c>
      <c r="P2625" s="5">
        <f>Table1[[#This Row],[Net Sales]]+(Table1[[#This Row],[Cost of Goods Sold]]+Table1[[#This Row],[Distribution]]+Table1[[#This Row],[Warehousing]])</f>
        <v>18654.830000000002</v>
      </c>
      <c r="Q2625" s="12">
        <f>Table1[[#This Row],[PROFIT]]/Table1[[#This Row],[Net Sales]]</f>
        <v>0.32381814845847795</v>
      </c>
      <c r="R2625" s="14">
        <f>ABS(Table1[[#This Row],[Distribution]])+ABS(Table1[[#This Row],[Warehousing]])</f>
        <v>2840.75</v>
      </c>
      <c r="S2625" s="12">
        <f>ABS(Table1[[#This Row],[Discounts]]/Table1[[#This Row],[Gross Sales]])</f>
        <v>8.4351039481213044E-2</v>
      </c>
      <c r="T2625" s="17">
        <f>Table1[[#This Row],[logistics cost]]/Table1[[#This Row],[Net Sales]]</f>
        <v>4.9310897243953503E-2</v>
      </c>
      <c r="U2625" s="1">
        <f>Table1[[#This Row],[PROFIT]]/Table1[[#This Row],[Volume]]</f>
        <v>124.53157543391188</v>
      </c>
      <c r="V2625" s="1">
        <f>ABS(Table1[[#This Row],[Discounts]])</f>
        <v>5307.03</v>
      </c>
    </row>
    <row r="2626" spans="1:22" ht="21.75" customHeight="1" x14ac:dyDescent="0.3">
      <c r="A2626" s="1">
        <v>1110010</v>
      </c>
      <c r="B2626" s="1" t="s">
        <v>15</v>
      </c>
      <c r="C2626" s="1">
        <v>202506</v>
      </c>
      <c r="D2626" s="1" t="s">
        <v>16</v>
      </c>
      <c r="E2626" s="1" t="s">
        <v>17</v>
      </c>
      <c r="F2626" s="1" t="s">
        <v>18</v>
      </c>
      <c r="G2626" s="1" t="s">
        <v>33</v>
      </c>
      <c r="H2626" s="1" t="s">
        <v>34</v>
      </c>
      <c r="I2626" s="5">
        <v>269.60000000000002</v>
      </c>
      <c r="J2626" s="5">
        <v>113232</v>
      </c>
      <c r="K2626" s="5">
        <v>-9783.7800000000007</v>
      </c>
      <c r="L2626" s="5">
        <v>103448.22</v>
      </c>
      <c r="M2626" s="5">
        <v>-65098.02</v>
      </c>
      <c r="N2626" s="5">
        <v>-3242.22</v>
      </c>
      <c r="O2626" s="5">
        <v>-1850.8</v>
      </c>
      <c r="P2626" s="5">
        <f>Table1[[#This Row],[Net Sales]]+(Table1[[#This Row],[Cost of Goods Sold]]+Table1[[#This Row],[Distribution]]+Table1[[#This Row],[Warehousing]])</f>
        <v>33257.180000000008</v>
      </c>
      <c r="Q2626" s="12">
        <f>Table1[[#This Row],[PROFIT]]/Table1[[#This Row],[Net Sales]]</f>
        <v>0.32148624693590677</v>
      </c>
      <c r="R2626" s="14">
        <f>ABS(Table1[[#This Row],[Distribution]])+ABS(Table1[[#This Row],[Warehousing]])</f>
        <v>5093.0199999999995</v>
      </c>
      <c r="S2626" s="12">
        <f>ABS(Table1[[#This Row],[Discounts]]/Table1[[#This Row],[Gross Sales]])</f>
        <v>8.6404726579058927E-2</v>
      </c>
      <c r="T2626" s="17">
        <f>Table1[[#This Row],[logistics cost]]/Table1[[#This Row],[Net Sales]]</f>
        <v>4.9232553252245417E-2</v>
      </c>
      <c r="U2626" s="1">
        <f>Table1[[#This Row],[PROFIT]]/Table1[[#This Row],[Volume]]</f>
        <v>123.35749258160239</v>
      </c>
      <c r="V2626" s="1">
        <f>ABS(Table1[[#This Row],[Discounts]])</f>
        <v>9783.7800000000007</v>
      </c>
    </row>
    <row r="2627" spans="1:22" ht="21.75" customHeight="1" x14ac:dyDescent="0.3">
      <c r="A2627" s="1">
        <v>1130010</v>
      </c>
      <c r="B2627" s="1" t="s">
        <v>26</v>
      </c>
      <c r="C2627" s="1">
        <v>202404</v>
      </c>
      <c r="D2627" s="1" t="s">
        <v>27</v>
      </c>
      <c r="E2627" s="1" t="s">
        <v>28</v>
      </c>
      <c r="F2627" s="1" t="s">
        <v>29</v>
      </c>
      <c r="G2627" s="1" t="s">
        <v>43</v>
      </c>
      <c r="H2627" s="1" t="s">
        <v>31</v>
      </c>
      <c r="I2627" s="5">
        <v>66.2</v>
      </c>
      <c r="J2627" s="5">
        <v>23832</v>
      </c>
      <c r="K2627" s="5">
        <v>-540.41999999999996</v>
      </c>
      <c r="L2627" s="5">
        <v>23291.58</v>
      </c>
      <c r="M2627" s="5">
        <v>-15570.54</v>
      </c>
      <c r="N2627" s="5">
        <v>-768.09</v>
      </c>
      <c r="O2627" s="5">
        <v>-346.68</v>
      </c>
      <c r="P2627" s="5">
        <f>Table1[[#This Row],[Net Sales]]+(Table1[[#This Row],[Cost of Goods Sold]]+Table1[[#This Row],[Distribution]]+Table1[[#This Row],[Warehousing]])</f>
        <v>6606.27</v>
      </c>
      <c r="Q2627" s="12">
        <f>Table1[[#This Row],[PROFIT]]/Table1[[#This Row],[Net Sales]]</f>
        <v>0.28363339885057176</v>
      </c>
      <c r="R2627" s="14">
        <f>ABS(Table1[[#This Row],[Distribution]])+ABS(Table1[[#This Row],[Warehousing]])</f>
        <v>1114.77</v>
      </c>
      <c r="S2627" s="12">
        <f>ABS(Table1[[#This Row],[Discounts]]/Table1[[#This Row],[Gross Sales]])</f>
        <v>2.2676233635448136E-2</v>
      </c>
      <c r="T2627" s="17">
        <f>Table1[[#This Row],[logistics cost]]/Table1[[#This Row],[Net Sales]]</f>
        <v>4.7861501881795908E-2</v>
      </c>
      <c r="U2627" s="1">
        <f>Table1[[#This Row],[PROFIT]]/Table1[[#This Row],[Volume]]</f>
        <v>99.792598187311185</v>
      </c>
      <c r="V2627" s="1">
        <f>ABS(Table1[[#This Row],[Discounts]])</f>
        <v>540.41999999999996</v>
      </c>
    </row>
    <row r="2628" spans="1:22" ht="21.75" customHeight="1" x14ac:dyDescent="0.3">
      <c r="A2628" s="1">
        <v>1120020</v>
      </c>
      <c r="B2628" s="1" t="s">
        <v>21</v>
      </c>
      <c r="C2628" s="1">
        <v>202508</v>
      </c>
      <c r="D2628" s="1" t="s">
        <v>22</v>
      </c>
      <c r="E2628" s="1" t="s">
        <v>23</v>
      </c>
      <c r="F2628" s="1" t="s">
        <v>24</v>
      </c>
      <c r="G2628" s="1" t="s">
        <v>43</v>
      </c>
      <c r="H2628" s="1" t="s">
        <v>31</v>
      </c>
      <c r="I2628" s="5">
        <v>14</v>
      </c>
      <c r="J2628" s="5">
        <v>5320</v>
      </c>
      <c r="K2628" s="5">
        <v>-119</v>
      </c>
      <c r="L2628" s="5">
        <v>5201</v>
      </c>
      <c r="M2628" s="5">
        <v>-3366.51</v>
      </c>
      <c r="N2628" s="5">
        <v>-117.75</v>
      </c>
      <c r="O2628" s="5">
        <v>-77.03</v>
      </c>
      <c r="P2628" s="5">
        <f>Table1[[#This Row],[Net Sales]]+(Table1[[#This Row],[Cost of Goods Sold]]+Table1[[#This Row],[Distribution]]+Table1[[#This Row],[Warehousing]])</f>
        <v>1639.7099999999996</v>
      </c>
      <c r="Q2628" s="12">
        <f>Table1[[#This Row],[PROFIT]]/Table1[[#This Row],[Net Sales]]</f>
        <v>0.31526821765045177</v>
      </c>
      <c r="R2628" s="14">
        <f>ABS(Table1[[#This Row],[Distribution]])+ABS(Table1[[#This Row],[Warehousing]])</f>
        <v>194.78</v>
      </c>
      <c r="S2628" s="12">
        <f>ABS(Table1[[#This Row],[Discounts]]/Table1[[#This Row],[Gross Sales]])</f>
        <v>2.2368421052631579E-2</v>
      </c>
      <c r="T2628" s="17">
        <f>Table1[[#This Row],[logistics cost]]/Table1[[#This Row],[Net Sales]]</f>
        <v>3.7450490290328785E-2</v>
      </c>
      <c r="U2628" s="1">
        <f>Table1[[#This Row],[PROFIT]]/Table1[[#This Row],[Volume]]</f>
        <v>117.12214285714283</v>
      </c>
      <c r="V2628" s="1">
        <f>ABS(Table1[[#This Row],[Discounts]])</f>
        <v>119</v>
      </c>
    </row>
    <row r="2629" spans="1:22" ht="21.75" customHeight="1" x14ac:dyDescent="0.3">
      <c r="A2629" s="1">
        <v>1110020</v>
      </c>
      <c r="B2629" s="1" t="s">
        <v>41</v>
      </c>
      <c r="C2629" s="1">
        <v>202506</v>
      </c>
      <c r="D2629" s="1" t="s">
        <v>16</v>
      </c>
      <c r="E2629" s="1" t="s">
        <v>28</v>
      </c>
      <c r="F2629" s="1" t="s">
        <v>29</v>
      </c>
      <c r="G2629" s="1" t="s">
        <v>39</v>
      </c>
      <c r="H2629" s="1" t="s">
        <v>37</v>
      </c>
      <c r="I2629" s="5">
        <v>201.7</v>
      </c>
      <c r="J2629" s="5">
        <v>90765</v>
      </c>
      <c r="K2629" s="5">
        <v>-8099.75</v>
      </c>
      <c r="L2629" s="5">
        <v>82665.25</v>
      </c>
      <c r="M2629" s="5">
        <v>-52615.94</v>
      </c>
      <c r="N2629" s="5">
        <v>-2821.27</v>
      </c>
      <c r="O2629" s="5">
        <v>-1374.52</v>
      </c>
      <c r="P2629" s="5">
        <f>Table1[[#This Row],[Net Sales]]+(Table1[[#This Row],[Cost of Goods Sold]]+Table1[[#This Row],[Distribution]]+Table1[[#This Row],[Warehousing]])</f>
        <v>25853.520000000004</v>
      </c>
      <c r="Q2629" s="12">
        <f>Table1[[#This Row],[PROFIT]]/Table1[[#This Row],[Net Sales]]</f>
        <v>0.31274955316774589</v>
      </c>
      <c r="R2629" s="14">
        <f>ABS(Table1[[#This Row],[Distribution]])+ABS(Table1[[#This Row],[Warehousing]])</f>
        <v>4195.79</v>
      </c>
      <c r="S2629" s="12">
        <f>ABS(Table1[[#This Row],[Discounts]]/Table1[[#This Row],[Gross Sales]])</f>
        <v>8.9238693328926352E-2</v>
      </c>
      <c r="T2629" s="17">
        <f>Table1[[#This Row],[logistics cost]]/Table1[[#This Row],[Net Sales]]</f>
        <v>5.075639401078446E-2</v>
      </c>
      <c r="U2629" s="1">
        <f>Table1[[#This Row],[PROFIT]]/Table1[[#This Row],[Volume]]</f>
        <v>128.17808626673281</v>
      </c>
      <c r="V2629" s="1">
        <f>ABS(Table1[[#This Row],[Discounts]])</f>
        <v>8099.75</v>
      </c>
    </row>
    <row r="2630" spans="1:22" ht="21.75" customHeight="1" x14ac:dyDescent="0.3">
      <c r="A2630" s="1">
        <v>1120020</v>
      </c>
      <c r="B2630" s="1" t="s">
        <v>21</v>
      </c>
      <c r="C2630" s="1">
        <v>202402</v>
      </c>
      <c r="D2630" s="1" t="s">
        <v>22</v>
      </c>
      <c r="E2630" s="1" t="s">
        <v>23</v>
      </c>
      <c r="F2630" s="1" t="s">
        <v>24</v>
      </c>
      <c r="G2630" s="1" t="s">
        <v>40</v>
      </c>
      <c r="H2630" s="1" t="s">
        <v>34</v>
      </c>
      <c r="I2630" s="5">
        <v>110.7</v>
      </c>
      <c r="J2630" s="5">
        <v>42066</v>
      </c>
      <c r="K2630" s="5">
        <v>-3343.64</v>
      </c>
      <c r="L2630" s="5">
        <v>38722.36</v>
      </c>
      <c r="M2630" s="5">
        <v>-24985.35</v>
      </c>
      <c r="N2630" s="5">
        <v>-1028.3900000000001</v>
      </c>
      <c r="O2630" s="5">
        <v>-585.11</v>
      </c>
      <c r="P2630" s="5">
        <f>Table1[[#This Row],[Net Sales]]+(Table1[[#This Row],[Cost of Goods Sold]]+Table1[[#This Row],[Distribution]]+Table1[[#This Row],[Warehousing]])</f>
        <v>12123.510000000002</v>
      </c>
      <c r="Q2630" s="12">
        <f>Table1[[#This Row],[PROFIT]]/Table1[[#This Row],[Net Sales]]</f>
        <v>0.31308809690318468</v>
      </c>
      <c r="R2630" s="14">
        <f>ABS(Table1[[#This Row],[Distribution]])+ABS(Table1[[#This Row],[Warehousing]])</f>
        <v>1613.5</v>
      </c>
      <c r="S2630" s="12">
        <f>ABS(Table1[[#This Row],[Discounts]]/Table1[[#This Row],[Gross Sales]])</f>
        <v>7.9485570294299437E-2</v>
      </c>
      <c r="T2630" s="17">
        <f>Table1[[#This Row],[logistics cost]]/Table1[[#This Row],[Net Sales]]</f>
        <v>4.1668431366270027E-2</v>
      </c>
      <c r="U2630" s="1">
        <f>Table1[[#This Row],[PROFIT]]/Table1[[#This Row],[Volume]]</f>
        <v>109.5168021680217</v>
      </c>
      <c r="V2630" s="1">
        <f>ABS(Table1[[#This Row],[Discounts]])</f>
        <v>3343.64</v>
      </c>
    </row>
    <row r="2631" spans="1:22" ht="21.75" customHeight="1" x14ac:dyDescent="0.3">
      <c r="A2631" s="1">
        <v>1120020</v>
      </c>
      <c r="B2631" s="1" t="s">
        <v>21</v>
      </c>
      <c r="C2631" s="1">
        <v>202411</v>
      </c>
      <c r="D2631" s="1" t="s">
        <v>22</v>
      </c>
      <c r="E2631" s="1" t="s">
        <v>23</v>
      </c>
      <c r="F2631" s="1" t="s">
        <v>24</v>
      </c>
      <c r="G2631" s="1" t="s">
        <v>36</v>
      </c>
      <c r="H2631" s="1" t="s">
        <v>37</v>
      </c>
      <c r="I2631" s="5">
        <v>138.6</v>
      </c>
      <c r="J2631" s="5">
        <v>52668</v>
      </c>
      <c r="K2631" s="5">
        <v>-5153.2299999999996</v>
      </c>
      <c r="L2631" s="5">
        <v>47514.77</v>
      </c>
      <c r="M2631" s="5">
        <v>-31740.91</v>
      </c>
      <c r="N2631" s="5">
        <v>-1370.57</v>
      </c>
      <c r="O2631" s="5">
        <v>-826.63</v>
      </c>
      <c r="P2631" s="5">
        <f>Table1[[#This Row],[Net Sales]]+(Table1[[#This Row],[Cost of Goods Sold]]+Table1[[#This Row],[Distribution]]+Table1[[#This Row],[Warehousing]])</f>
        <v>13576.659999999996</v>
      </c>
      <c r="Q2631" s="12">
        <f>Table1[[#This Row],[PROFIT]]/Table1[[#This Row],[Net Sales]]</f>
        <v>0.28573557232835173</v>
      </c>
      <c r="R2631" s="14">
        <f>ABS(Table1[[#This Row],[Distribution]])+ABS(Table1[[#This Row],[Warehousing]])</f>
        <v>2197.1999999999998</v>
      </c>
      <c r="S2631" s="12">
        <f>ABS(Table1[[#This Row],[Discounts]]/Table1[[#This Row],[Gross Sales]])</f>
        <v>9.7843662185767441E-2</v>
      </c>
      <c r="T2631" s="17">
        <f>Table1[[#This Row],[logistics cost]]/Table1[[#This Row],[Net Sales]]</f>
        <v>4.624246313304263E-2</v>
      </c>
      <c r="U2631" s="1">
        <f>Table1[[#This Row],[PROFIT]]/Table1[[#This Row],[Volume]]</f>
        <v>97.955699855699834</v>
      </c>
      <c r="V2631" s="1">
        <f>ABS(Table1[[#This Row],[Discounts]])</f>
        <v>5153.2299999999996</v>
      </c>
    </row>
    <row r="2632" spans="1:22" ht="21.75" customHeight="1" x14ac:dyDescent="0.3">
      <c r="A2632" s="1">
        <v>1110020</v>
      </c>
      <c r="B2632" s="1" t="s">
        <v>41</v>
      </c>
      <c r="C2632" s="1">
        <v>202411</v>
      </c>
      <c r="D2632" s="1" t="s">
        <v>16</v>
      </c>
      <c r="E2632" s="1" t="s">
        <v>28</v>
      </c>
      <c r="F2632" s="1" t="s">
        <v>29</v>
      </c>
      <c r="G2632" s="1" t="s">
        <v>36</v>
      </c>
      <c r="H2632" s="1" t="s">
        <v>37</v>
      </c>
      <c r="I2632" s="5">
        <v>132.30000000000001</v>
      </c>
      <c r="J2632" s="5">
        <v>59535</v>
      </c>
      <c r="K2632" s="5">
        <v>-6268.14</v>
      </c>
      <c r="L2632" s="5">
        <v>53266.86</v>
      </c>
      <c r="M2632" s="5">
        <v>-35203.040000000001</v>
      </c>
      <c r="N2632" s="5">
        <v>-1883.12</v>
      </c>
      <c r="O2632" s="5">
        <v>-767.03</v>
      </c>
      <c r="P2632" s="5">
        <f>Table1[[#This Row],[Net Sales]]+(Table1[[#This Row],[Cost of Goods Sold]]+Table1[[#This Row],[Distribution]]+Table1[[#This Row],[Warehousing]])</f>
        <v>15413.669999999998</v>
      </c>
      <c r="Q2632" s="12">
        <f>Table1[[#This Row],[PROFIT]]/Table1[[#This Row],[Net Sales]]</f>
        <v>0.28936697226005059</v>
      </c>
      <c r="R2632" s="14">
        <f>ABS(Table1[[#This Row],[Distribution]])+ABS(Table1[[#This Row],[Warehousing]])</f>
        <v>2650.1499999999996</v>
      </c>
      <c r="S2632" s="12">
        <f>ABS(Table1[[#This Row],[Discounts]]/Table1[[#This Row],[Gross Sales]])</f>
        <v>0.10528495842781557</v>
      </c>
      <c r="T2632" s="17">
        <f>Table1[[#This Row],[logistics cost]]/Table1[[#This Row],[Net Sales]]</f>
        <v>4.9752322551019516E-2</v>
      </c>
      <c r="U2632" s="1">
        <f>Table1[[#This Row],[PROFIT]]/Table1[[#This Row],[Volume]]</f>
        <v>116.50544217687073</v>
      </c>
      <c r="V2632" s="1">
        <f>ABS(Table1[[#This Row],[Discounts]])</f>
        <v>6268.14</v>
      </c>
    </row>
    <row r="2633" spans="1:22" ht="21.75" customHeight="1" x14ac:dyDescent="0.3">
      <c r="A2633" s="1">
        <v>1110010</v>
      </c>
      <c r="B2633" s="1" t="s">
        <v>15</v>
      </c>
      <c r="C2633" s="1">
        <v>202509</v>
      </c>
      <c r="D2633" s="1" t="s">
        <v>16</v>
      </c>
      <c r="E2633" s="1" t="s">
        <v>17</v>
      </c>
      <c r="F2633" s="1" t="s">
        <v>18</v>
      </c>
      <c r="G2633" s="1" t="s">
        <v>33</v>
      </c>
      <c r="H2633" s="1" t="s">
        <v>34</v>
      </c>
      <c r="I2633" s="5">
        <v>73.400000000000006</v>
      </c>
      <c r="J2633" s="5">
        <v>30828</v>
      </c>
      <c r="K2633" s="5">
        <v>-2600.44</v>
      </c>
      <c r="L2633" s="5">
        <v>28227.56</v>
      </c>
      <c r="M2633" s="5">
        <v>-18523.21</v>
      </c>
      <c r="N2633" s="5">
        <v>-1059.76</v>
      </c>
      <c r="O2633" s="5">
        <v>-345.12</v>
      </c>
      <c r="P2633" s="5">
        <f>Table1[[#This Row],[Net Sales]]+(Table1[[#This Row],[Cost of Goods Sold]]+Table1[[#This Row],[Distribution]]+Table1[[#This Row],[Warehousing]])</f>
        <v>8299.4700000000048</v>
      </c>
      <c r="Q2633" s="12">
        <f>Table1[[#This Row],[PROFIT]]/Table1[[#This Row],[Net Sales]]</f>
        <v>0.29402009950558972</v>
      </c>
      <c r="R2633" s="14">
        <f>ABS(Table1[[#This Row],[Distribution]])+ABS(Table1[[#This Row],[Warehousing]])</f>
        <v>1404.88</v>
      </c>
      <c r="S2633" s="12">
        <f>ABS(Table1[[#This Row],[Discounts]]/Table1[[#This Row],[Gross Sales]])</f>
        <v>8.4353185415855722E-2</v>
      </c>
      <c r="T2633" s="17">
        <f>Table1[[#This Row],[logistics cost]]/Table1[[#This Row],[Net Sales]]</f>
        <v>4.97697994442311E-2</v>
      </c>
      <c r="U2633" s="1">
        <f>Table1[[#This Row],[PROFIT]]/Table1[[#This Row],[Volume]]</f>
        <v>113.07179836512267</v>
      </c>
      <c r="V2633" s="1">
        <f>ABS(Table1[[#This Row],[Discounts]])</f>
        <v>2600.44</v>
      </c>
    </row>
    <row r="2634" spans="1:22" ht="21.75" customHeight="1" x14ac:dyDescent="0.3">
      <c r="A2634" s="1">
        <v>1120010</v>
      </c>
      <c r="B2634" s="1" t="s">
        <v>32</v>
      </c>
      <c r="C2634" s="1">
        <v>202402</v>
      </c>
      <c r="D2634" s="1" t="s">
        <v>22</v>
      </c>
      <c r="E2634" s="1" t="s">
        <v>17</v>
      </c>
      <c r="F2634" s="1" t="s">
        <v>18</v>
      </c>
      <c r="G2634" s="1" t="s">
        <v>40</v>
      </c>
      <c r="H2634" s="1" t="s">
        <v>34</v>
      </c>
      <c r="I2634" s="5">
        <v>127.8</v>
      </c>
      <c r="J2634" s="5">
        <v>61344</v>
      </c>
      <c r="K2634" s="5">
        <v>-6101.01</v>
      </c>
      <c r="L2634" s="5">
        <v>55242.99</v>
      </c>
      <c r="M2634" s="5">
        <v>-36031.89</v>
      </c>
      <c r="N2634" s="5">
        <v>-1220.51</v>
      </c>
      <c r="O2634" s="5">
        <v>-594.61</v>
      </c>
      <c r="P2634" s="5">
        <f>Table1[[#This Row],[Net Sales]]+(Table1[[#This Row],[Cost of Goods Sold]]+Table1[[#This Row],[Distribution]]+Table1[[#This Row],[Warehousing]])</f>
        <v>17395.979999999996</v>
      </c>
      <c r="Q2634" s="12">
        <f>Table1[[#This Row],[PROFIT]]/Table1[[#This Row],[Net Sales]]</f>
        <v>0.31489932025764711</v>
      </c>
      <c r="R2634" s="14">
        <f>ABS(Table1[[#This Row],[Distribution]])+ABS(Table1[[#This Row],[Warehousing]])</f>
        <v>1815.12</v>
      </c>
      <c r="S2634" s="12">
        <f>ABS(Table1[[#This Row],[Discounts]]/Table1[[#This Row],[Gross Sales]])</f>
        <v>9.9455692488262915E-2</v>
      </c>
      <c r="T2634" s="17">
        <f>Table1[[#This Row],[logistics cost]]/Table1[[#This Row],[Net Sales]]</f>
        <v>3.2857019506004288E-2</v>
      </c>
      <c r="U2634" s="1">
        <f>Table1[[#This Row],[PROFIT]]/Table1[[#This Row],[Volume]]</f>
        <v>136.11877934272297</v>
      </c>
      <c r="V2634" s="1">
        <f>ABS(Table1[[#This Row],[Discounts]])</f>
        <v>6101.01</v>
      </c>
    </row>
    <row r="2635" spans="1:22" ht="21.75" customHeight="1" x14ac:dyDescent="0.3">
      <c r="A2635" s="1">
        <v>1110010</v>
      </c>
      <c r="B2635" s="1" t="s">
        <v>15</v>
      </c>
      <c r="C2635" s="1">
        <v>202402</v>
      </c>
      <c r="D2635" s="1" t="s">
        <v>16</v>
      </c>
      <c r="E2635" s="1" t="s">
        <v>17</v>
      </c>
      <c r="F2635" s="1" t="s">
        <v>18</v>
      </c>
      <c r="G2635" s="1" t="s">
        <v>40</v>
      </c>
      <c r="H2635" s="1" t="s">
        <v>34</v>
      </c>
      <c r="I2635" s="5">
        <v>212.9</v>
      </c>
      <c r="J2635" s="5">
        <v>89418</v>
      </c>
      <c r="K2635" s="5">
        <v>-8141.22</v>
      </c>
      <c r="L2635" s="5">
        <v>81276.78</v>
      </c>
      <c r="M2635" s="5">
        <v>-54061.46</v>
      </c>
      <c r="N2635" s="5">
        <v>-3147.38</v>
      </c>
      <c r="O2635" s="5">
        <v>-1607.47</v>
      </c>
      <c r="P2635" s="5">
        <f>Table1[[#This Row],[Net Sales]]+(Table1[[#This Row],[Cost of Goods Sold]]+Table1[[#This Row],[Distribution]]+Table1[[#This Row],[Warehousing]])</f>
        <v>22460.47</v>
      </c>
      <c r="Q2635" s="12">
        <f>Table1[[#This Row],[PROFIT]]/Table1[[#This Row],[Net Sales]]</f>
        <v>0.27634547037911689</v>
      </c>
      <c r="R2635" s="14">
        <f>ABS(Table1[[#This Row],[Distribution]])+ABS(Table1[[#This Row],[Warehousing]])</f>
        <v>4754.8500000000004</v>
      </c>
      <c r="S2635" s="12">
        <f>ABS(Table1[[#This Row],[Discounts]]/Table1[[#This Row],[Gross Sales]])</f>
        <v>9.1046769106891232E-2</v>
      </c>
      <c r="T2635" s="17">
        <f>Table1[[#This Row],[logistics cost]]/Table1[[#This Row],[Net Sales]]</f>
        <v>5.8501948526996278E-2</v>
      </c>
      <c r="U2635" s="1">
        <f>Table1[[#This Row],[PROFIT]]/Table1[[#This Row],[Volume]]</f>
        <v>105.49774542038516</v>
      </c>
      <c r="V2635" s="1">
        <f>ABS(Table1[[#This Row],[Discounts]])</f>
        <v>8141.22</v>
      </c>
    </row>
    <row r="2636" spans="1:22" ht="21.75" customHeight="1" x14ac:dyDescent="0.3">
      <c r="A2636" s="1">
        <v>1120010</v>
      </c>
      <c r="B2636" s="1" t="s">
        <v>32</v>
      </c>
      <c r="C2636" s="1">
        <v>202501</v>
      </c>
      <c r="D2636" s="1" t="s">
        <v>22</v>
      </c>
      <c r="E2636" s="1" t="s">
        <v>17</v>
      </c>
      <c r="F2636" s="1" t="s">
        <v>18</v>
      </c>
      <c r="G2636" s="1" t="s">
        <v>38</v>
      </c>
      <c r="H2636" s="1" t="s">
        <v>20</v>
      </c>
      <c r="I2636" s="5">
        <v>68.900000000000006</v>
      </c>
      <c r="J2636" s="5">
        <v>33072</v>
      </c>
      <c r="K2636" s="5">
        <v>-2424.81</v>
      </c>
      <c r="L2636" s="5">
        <v>30647.19</v>
      </c>
      <c r="M2636" s="5">
        <v>-19597.59</v>
      </c>
      <c r="N2636" s="5">
        <v>-1072.68</v>
      </c>
      <c r="O2636" s="5">
        <v>-557.51</v>
      </c>
      <c r="P2636" s="5">
        <f>Table1[[#This Row],[Net Sales]]+(Table1[[#This Row],[Cost of Goods Sold]]+Table1[[#This Row],[Distribution]]+Table1[[#This Row],[Warehousing]])</f>
        <v>9419.41</v>
      </c>
      <c r="Q2636" s="12">
        <f>Table1[[#This Row],[PROFIT]]/Table1[[#This Row],[Net Sales]]</f>
        <v>0.30734987449094031</v>
      </c>
      <c r="R2636" s="14">
        <f>ABS(Table1[[#This Row],[Distribution]])+ABS(Table1[[#This Row],[Warehousing]])</f>
        <v>1630.19</v>
      </c>
      <c r="S2636" s="12">
        <f>ABS(Table1[[#This Row],[Discounts]]/Table1[[#This Row],[Gross Sales]])</f>
        <v>7.3319121915820032E-2</v>
      </c>
      <c r="T2636" s="17">
        <f>Table1[[#This Row],[logistics cost]]/Table1[[#This Row],[Net Sales]]</f>
        <v>5.319215236372405E-2</v>
      </c>
      <c r="U2636" s="1">
        <f>Table1[[#This Row],[PROFIT]]/Table1[[#This Row],[Volume]]</f>
        <v>136.71132075471698</v>
      </c>
      <c r="V2636" s="1">
        <f>ABS(Table1[[#This Row],[Discounts]])</f>
        <v>2424.81</v>
      </c>
    </row>
    <row r="2637" spans="1:22" ht="21.75" customHeight="1" x14ac:dyDescent="0.3">
      <c r="A2637" s="1">
        <v>1130010</v>
      </c>
      <c r="B2637" s="1" t="s">
        <v>26</v>
      </c>
      <c r="C2637" s="1">
        <v>202507</v>
      </c>
      <c r="D2637" s="1" t="s">
        <v>27</v>
      </c>
      <c r="E2637" s="1" t="s">
        <v>28</v>
      </c>
      <c r="F2637" s="1" t="s">
        <v>29</v>
      </c>
      <c r="G2637" s="1" t="s">
        <v>25</v>
      </c>
      <c r="H2637" s="1" t="s">
        <v>20</v>
      </c>
      <c r="I2637" s="5">
        <v>80.3</v>
      </c>
      <c r="J2637" s="5">
        <v>28908</v>
      </c>
      <c r="K2637" s="5">
        <v>-2496.21</v>
      </c>
      <c r="L2637" s="5">
        <v>26411.79</v>
      </c>
      <c r="M2637" s="5">
        <v>-17088.96</v>
      </c>
      <c r="N2637" s="5">
        <v>-764.04</v>
      </c>
      <c r="O2637" s="5">
        <v>-278.23</v>
      </c>
      <c r="P2637" s="5">
        <f>Table1[[#This Row],[Net Sales]]+(Table1[[#This Row],[Cost of Goods Sold]]+Table1[[#This Row],[Distribution]]+Table1[[#This Row],[Warehousing]])</f>
        <v>8280.5600000000013</v>
      </c>
      <c r="Q2637" s="12">
        <f>Table1[[#This Row],[PROFIT]]/Table1[[#This Row],[Net Sales]]</f>
        <v>0.31351756166469602</v>
      </c>
      <c r="R2637" s="14">
        <f>ABS(Table1[[#This Row],[Distribution]])+ABS(Table1[[#This Row],[Warehousing]])</f>
        <v>1042.27</v>
      </c>
      <c r="S2637" s="12">
        <f>ABS(Table1[[#This Row],[Discounts]]/Table1[[#This Row],[Gross Sales]])</f>
        <v>8.6350145288501448E-2</v>
      </c>
      <c r="T2637" s="17">
        <f>Table1[[#This Row],[logistics cost]]/Table1[[#This Row],[Net Sales]]</f>
        <v>3.9462300737662992E-2</v>
      </c>
      <c r="U2637" s="1">
        <f>Table1[[#This Row],[PROFIT]]/Table1[[#This Row],[Volume]]</f>
        <v>103.12029887920301</v>
      </c>
      <c r="V2637" s="1">
        <f>ABS(Table1[[#This Row],[Discounts]])</f>
        <v>2496.21</v>
      </c>
    </row>
    <row r="2638" spans="1:22" ht="21.75" customHeight="1" x14ac:dyDescent="0.3">
      <c r="A2638" s="1">
        <v>1110020</v>
      </c>
      <c r="B2638" s="1" t="s">
        <v>41</v>
      </c>
      <c r="C2638" s="1">
        <v>202509</v>
      </c>
      <c r="D2638" s="1" t="s">
        <v>16</v>
      </c>
      <c r="E2638" s="1" t="s">
        <v>28</v>
      </c>
      <c r="F2638" s="1" t="s">
        <v>29</v>
      </c>
      <c r="G2638" s="1" t="s">
        <v>39</v>
      </c>
      <c r="H2638" s="1" t="s">
        <v>37</v>
      </c>
      <c r="I2638" s="5">
        <v>116.8</v>
      </c>
      <c r="J2638" s="5">
        <v>52560</v>
      </c>
      <c r="K2638" s="5">
        <v>-5101.16</v>
      </c>
      <c r="L2638" s="5">
        <v>47458.84</v>
      </c>
      <c r="M2638" s="5">
        <v>-30255.74</v>
      </c>
      <c r="N2638" s="5">
        <v>-1340.25</v>
      </c>
      <c r="O2638" s="5">
        <v>-699.08</v>
      </c>
      <c r="P2638" s="5">
        <f>Table1[[#This Row],[Net Sales]]+(Table1[[#This Row],[Cost of Goods Sold]]+Table1[[#This Row],[Distribution]]+Table1[[#This Row],[Warehousing]])</f>
        <v>15163.769999999993</v>
      </c>
      <c r="Q2638" s="12">
        <f>Table1[[#This Row],[PROFIT]]/Table1[[#This Row],[Net Sales]]</f>
        <v>0.31951413056029171</v>
      </c>
      <c r="R2638" s="14">
        <f>ABS(Table1[[#This Row],[Distribution]])+ABS(Table1[[#This Row],[Warehousing]])</f>
        <v>2039.33</v>
      </c>
      <c r="S2638" s="12">
        <f>ABS(Table1[[#This Row],[Discounts]]/Table1[[#This Row],[Gross Sales]])</f>
        <v>9.7054033485540328E-2</v>
      </c>
      <c r="T2638" s="17">
        <f>Table1[[#This Row],[logistics cost]]/Table1[[#This Row],[Net Sales]]</f>
        <v>4.2970498225409638E-2</v>
      </c>
      <c r="U2638" s="1">
        <f>Table1[[#This Row],[PROFIT]]/Table1[[#This Row],[Volume]]</f>
        <v>129.82679794520541</v>
      </c>
      <c r="V2638" s="1">
        <f>ABS(Table1[[#This Row],[Discounts]])</f>
        <v>5101.16</v>
      </c>
    </row>
    <row r="2639" spans="1:22" ht="21.75" customHeight="1" x14ac:dyDescent="0.3">
      <c r="A2639" s="1">
        <v>1120010</v>
      </c>
      <c r="B2639" s="1" t="s">
        <v>32</v>
      </c>
      <c r="C2639" s="1">
        <v>202502</v>
      </c>
      <c r="D2639" s="1" t="s">
        <v>22</v>
      </c>
      <c r="E2639" s="1" t="s">
        <v>17</v>
      </c>
      <c r="F2639" s="1" t="s">
        <v>18</v>
      </c>
      <c r="G2639" s="1" t="s">
        <v>38</v>
      </c>
      <c r="H2639" s="1" t="s">
        <v>20</v>
      </c>
      <c r="I2639" s="5">
        <v>89.8</v>
      </c>
      <c r="J2639" s="5">
        <v>43104</v>
      </c>
      <c r="K2639" s="5">
        <v>-3138.76</v>
      </c>
      <c r="L2639" s="5">
        <v>39965.24</v>
      </c>
      <c r="M2639" s="5">
        <v>-25493.42</v>
      </c>
      <c r="N2639" s="5">
        <v>-816.61</v>
      </c>
      <c r="O2639" s="5">
        <v>-572.29999999999995</v>
      </c>
      <c r="P2639" s="5">
        <f>Table1[[#This Row],[Net Sales]]+(Table1[[#This Row],[Cost of Goods Sold]]+Table1[[#This Row],[Distribution]]+Table1[[#This Row],[Warehousing]])</f>
        <v>13082.91</v>
      </c>
      <c r="Q2639" s="12">
        <f>Table1[[#This Row],[PROFIT]]/Table1[[#This Row],[Net Sales]]</f>
        <v>0.32735722342715823</v>
      </c>
      <c r="R2639" s="14">
        <f>ABS(Table1[[#This Row],[Distribution]])+ABS(Table1[[#This Row],[Warehousing]])</f>
        <v>1388.9099999999999</v>
      </c>
      <c r="S2639" s="12">
        <f>ABS(Table1[[#This Row],[Discounts]]/Table1[[#This Row],[Gross Sales]])</f>
        <v>7.2818299925760957E-2</v>
      </c>
      <c r="T2639" s="17">
        <f>Table1[[#This Row],[logistics cost]]/Table1[[#This Row],[Net Sales]]</f>
        <v>3.4752950313822709E-2</v>
      </c>
      <c r="U2639" s="1">
        <f>Table1[[#This Row],[PROFIT]]/Table1[[#This Row],[Volume]]</f>
        <v>145.68942093541202</v>
      </c>
      <c r="V2639" s="1">
        <f>ABS(Table1[[#This Row],[Discounts]])</f>
        <v>3138.76</v>
      </c>
    </row>
    <row r="2640" spans="1:22" ht="21.75" customHeight="1" x14ac:dyDescent="0.3">
      <c r="A2640" s="1">
        <v>1110020</v>
      </c>
      <c r="B2640" s="1" t="s">
        <v>41</v>
      </c>
      <c r="C2640" s="1">
        <v>202407</v>
      </c>
      <c r="D2640" s="1" t="s">
        <v>16</v>
      </c>
      <c r="E2640" s="1" t="s">
        <v>28</v>
      </c>
      <c r="F2640" s="1" t="s">
        <v>29</v>
      </c>
      <c r="G2640" s="1" t="s">
        <v>40</v>
      </c>
      <c r="H2640" s="1" t="s">
        <v>34</v>
      </c>
      <c r="I2640" s="5">
        <v>239.6</v>
      </c>
      <c r="J2640" s="5">
        <v>107820</v>
      </c>
      <c r="K2640" s="5">
        <v>-9184.2099999999991</v>
      </c>
      <c r="L2640" s="5">
        <v>98635.79</v>
      </c>
      <c r="M2640" s="5">
        <v>-62387.01</v>
      </c>
      <c r="N2640" s="5">
        <v>-2207.52</v>
      </c>
      <c r="O2640" s="5">
        <v>-1560.71</v>
      </c>
      <c r="P2640" s="5">
        <f>Table1[[#This Row],[Net Sales]]+(Table1[[#This Row],[Cost of Goods Sold]]+Table1[[#This Row],[Distribution]]+Table1[[#This Row],[Warehousing]])</f>
        <v>32480.549999999988</v>
      </c>
      <c r="Q2640" s="12">
        <f>Table1[[#This Row],[PROFIT]]/Table1[[#This Row],[Net Sales]]</f>
        <v>0.32929781370433581</v>
      </c>
      <c r="R2640" s="14">
        <f>ABS(Table1[[#This Row],[Distribution]])+ABS(Table1[[#This Row],[Warehousing]])</f>
        <v>3768.23</v>
      </c>
      <c r="S2640" s="12">
        <f>ABS(Table1[[#This Row],[Discounts]]/Table1[[#This Row],[Gross Sales]])</f>
        <v>8.5180949731033198E-2</v>
      </c>
      <c r="T2640" s="17">
        <f>Table1[[#This Row],[logistics cost]]/Table1[[#This Row],[Net Sales]]</f>
        <v>3.820347563495969E-2</v>
      </c>
      <c r="U2640" s="1">
        <f>Table1[[#This Row],[PROFIT]]/Table1[[#This Row],[Volume]]</f>
        <v>135.56156093489145</v>
      </c>
      <c r="V2640" s="1">
        <f>ABS(Table1[[#This Row],[Discounts]])</f>
        <v>9184.2099999999991</v>
      </c>
    </row>
    <row r="2641" spans="1:22" ht="21.75" customHeight="1" x14ac:dyDescent="0.3">
      <c r="A2641" s="1">
        <v>1120020</v>
      </c>
      <c r="B2641" s="1" t="s">
        <v>21</v>
      </c>
      <c r="C2641" s="1">
        <v>202511</v>
      </c>
      <c r="D2641" s="1" t="s">
        <v>22</v>
      </c>
      <c r="E2641" s="1" t="s">
        <v>23</v>
      </c>
      <c r="F2641" s="1" t="s">
        <v>24</v>
      </c>
      <c r="G2641" s="1" t="s">
        <v>40</v>
      </c>
      <c r="H2641" s="1" t="s">
        <v>34</v>
      </c>
      <c r="I2641" s="5">
        <v>279.2</v>
      </c>
      <c r="J2641" s="5">
        <v>106096</v>
      </c>
      <c r="K2641" s="5">
        <v>-9340.9699999999993</v>
      </c>
      <c r="L2641" s="5">
        <v>96755.03</v>
      </c>
      <c r="M2641" s="5">
        <v>-64070.99</v>
      </c>
      <c r="N2641" s="5">
        <v>-2220.15</v>
      </c>
      <c r="O2641" s="5">
        <v>-1392.48</v>
      </c>
      <c r="P2641" s="5">
        <f>Table1[[#This Row],[Net Sales]]+(Table1[[#This Row],[Cost of Goods Sold]]+Table1[[#This Row],[Distribution]]+Table1[[#This Row],[Warehousing]])</f>
        <v>29071.410000000003</v>
      </c>
      <c r="Q2641" s="12">
        <f>Table1[[#This Row],[PROFIT]]/Table1[[#This Row],[Net Sales]]</f>
        <v>0.30046406889646982</v>
      </c>
      <c r="R2641" s="14">
        <f>ABS(Table1[[#This Row],[Distribution]])+ABS(Table1[[#This Row],[Warehousing]])</f>
        <v>3612.63</v>
      </c>
      <c r="S2641" s="12">
        <f>ABS(Table1[[#This Row],[Discounts]]/Table1[[#This Row],[Gross Sales]])</f>
        <v>8.8042621776504293E-2</v>
      </c>
      <c r="T2641" s="17">
        <f>Table1[[#This Row],[logistics cost]]/Table1[[#This Row],[Net Sales]]</f>
        <v>3.7337903776165436E-2</v>
      </c>
      <c r="U2641" s="1">
        <f>Table1[[#This Row],[PROFIT]]/Table1[[#This Row],[Volume]]</f>
        <v>104.1239613180516</v>
      </c>
      <c r="V2641" s="1">
        <f>ABS(Table1[[#This Row],[Discounts]])</f>
        <v>9340.9699999999993</v>
      </c>
    </row>
    <row r="2642" spans="1:22" ht="21.75" customHeight="1" x14ac:dyDescent="0.3">
      <c r="A2642" s="1">
        <v>1110010</v>
      </c>
      <c r="B2642" s="1" t="s">
        <v>15</v>
      </c>
      <c r="C2642" s="1">
        <v>202512</v>
      </c>
      <c r="D2642" s="1" t="s">
        <v>16</v>
      </c>
      <c r="E2642" s="1" t="s">
        <v>17</v>
      </c>
      <c r="F2642" s="1" t="s">
        <v>18</v>
      </c>
      <c r="G2642" s="1" t="s">
        <v>43</v>
      </c>
      <c r="H2642" s="1" t="s">
        <v>31</v>
      </c>
      <c r="I2642" s="5">
        <v>32.9</v>
      </c>
      <c r="J2642" s="5">
        <v>13818</v>
      </c>
      <c r="K2642" s="5">
        <v>-286.79000000000002</v>
      </c>
      <c r="L2642" s="5">
        <v>13531.21</v>
      </c>
      <c r="M2642" s="5">
        <v>-8848.01</v>
      </c>
      <c r="N2642" s="5">
        <v>-294.64</v>
      </c>
      <c r="O2642" s="5">
        <v>-210.98</v>
      </c>
      <c r="P2642" s="5">
        <f>Table1[[#This Row],[Net Sales]]+(Table1[[#This Row],[Cost of Goods Sold]]+Table1[[#This Row],[Distribution]]+Table1[[#This Row],[Warehousing]])</f>
        <v>4177.58</v>
      </c>
      <c r="Q2642" s="12">
        <f>Table1[[#This Row],[PROFIT]]/Table1[[#This Row],[Net Sales]]</f>
        <v>0.3087366170505077</v>
      </c>
      <c r="R2642" s="14">
        <f>ABS(Table1[[#This Row],[Distribution]])+ABS(Table1[[#This Row],[Warehousing]])</f>
        <v>505.62</v>
      </c>
      <c r="S2642" s="12">
        <f>ABS(Table1[[#This Row],[Discounts]]/Table1[[#This Row],[Gross Sales]])</f>
        <v>2.0754812563323202E-2</v>
      </c>
      <c r="T2642" s="17">
        <f>Table1[[#This Row],[logistics cost]]/Table1[[#This Row],[Net Sales]]</f>
        <v>3.7366946488894937E-2</v>
      </c>
      <c r="U2642" s="1">
        <f>Table1[[#This Row],[PROFIT]]/Table1[[#This Row],[Volume]]</f>
        <v>126.97811550151977</v>
      </c>
      <c r="V2642" s="1">
        <f>ABS(Table1[[#This Row],[Discounts]])</f>
        <v>286.79000000000002</v>
      </c>
    </row>
    <row r="2643" spans="1:22" ht="21.75" customHeight="1" x14ac:dyDescent="0.3">
      <c r="A2643" s="1">
        <v>1120010</v>
      </c>
      <c r="B2643" s="1" t="s">
        <v>32</v>
      </c>
      <c r="C2643" s="1">
        <v>202408</v>
      </c>
      <c r="D2643" s="1" t="s">
        <v>22</v>
      </c>
      <c r="E2643" s="1" t="s">
        <v>17</v>
      </c>
      <c r="F2643" s="1" t="s">
        <v>18</v>
      </c>
      <c r="G2643" s="1" t="s">
        <v>36</v>
      </c>
      <c r="H2643" s="1" t="s">
        <v>37</v>
      </c>
      <c r="I2643" s="5">
        <v>93.8</v>
      </c>
      <c r="J2643" s="5">
        <v>45024</v>
      </c>
      <c r="K2643" s="5">
        <v>-3764.85</v>
      </c>
      <c r="L2643" s="5">
        <v>41259.15</v>
      </c>
      <c r="M2643" s="5">
        <v>-27696.12</v>
      </c>
      <c r="N2643" s="5">
        <v>-1432.84</v>
      </c>
      <c r="O2643" s="5">
        <v>-441.05</v>
      </c>
      <c r="P2643" s="5">
        <f>Table1[[#This Row],[Net Sales]]+(Table1[[#This Row],[Cost of Goods Sold]]+Table1[[#This Row],[Distribution]]+Table1[[#This Row],[Warehousing]])</f>
        <v>11689.140000000003</v>
      </c>
      <c r="Q2643" s="12">
        <f>Table1[[#This Row],[PROFIT]]/Table1[[#This Row],[Net Sales]]</f>
        <v>0.28331024754509004</v>
      </c>
      <c r="R2643" s="14">
        <f>ABS(Table1[[#This Row],[Distribution]])+ABS(Table1[[#This Row],[Warehousing]])</f>
        <v>1873.8899999999999</v>
      </c>
      <c r="S2643" s="12">
        <f>ABS(Table1[[#This Row],[Discounts]]/Table1[[#This Row],[Gross Sales]])</f>
        <v>8.361873667377398E-2</v>
      </c>
      <c r="T2643" s="17">
        <f>Table1[[#This Row],[logistics cost]]/Table1[[#This Row],[Net Sales]]</f>
        <v>4.5417561922628066E-2</v>
      </c>
      <c r="U2643" s="1">
        <f>Table1[[#This Row],[PROFIT]]/Table1[[#This Row],[Volume]]</f>
        <v>124.61769722814502</v>
      </c>
      <c r="V2643" s="1">
        <f>ABS(Table1[[#This Row],[Discounts]])</f>
        <v>3764.85</v>
      </c>
    </row>
    <row r="2644" spans="1:22" ht="21.75" customHeight="1" x14ac:dyDescent="0.3">
      <c r="A2644" s="1">
        <v>1120010</v>
      </c>
      <c r="B2644" s="1" t="s">
        <v>32</v>
      </c>
      <c r="C2644" s="1">
        <v>202507</v>
      </c>
      <c r="D2644" s="1" t="s">
        <v>22</v>
      </c>
      <c r="E2644" s="1" t="s">
        <v>17</v>
      </c>
      <c r="F2644" s="1" t="s">
        <v>18</v>
      </c>
      <c r="G2644" s="1" t="s">
        <v>33</v>
      </c>
      <c r="H2644" s="1" t="s">
        <v>34</v>
      </c>
      <c r="I2644" s="5">
        <v>158.19999999999999</v>
      </c>
      <c r="J2644" s="5">
        <v>75936</v>
      </c>
      <c r="K2644" s="5">
        <v>-6201.83</v>
      </c>
      <c r="L2644" s="5">
        <v>69734.17</v>
      </c>
      <c r="M2644" s="5">
        <v>-47196.37</v>
      </c>
      <c r="N2644" s="5">
        <v>-2664.38</v>
      </c>
      <c r="O2644" s="5">
        <v>-906.47</v>
      </c>
      <c r="P2644" s="5">
        <f>Table1[[#This Row],[Net Sales]]+(Table1[[#This Row],[Cost of Goods Sold]]+Table1[[#This Row],[Distribution]]+Table1[[#This Row],[Warehousing]])</f>
        <v>18966.949999999997</v>
      </c>
      <c r="Q2644" s="12">
        <f>Table1[[#This Row],[PROFIT]]/Table1[[#This Row],[Net Sales]]</f>
        <v>0.27198932747030613</v>
      </c>
      <c r="R2644" s="14">
        <f>ABS(Table1[[#This Row],[Distribution]])+ABS(Table1[[#This Row],[Warehousing]])</f>
        <v>3570.8500000000004</v>
      </c>
      <c r="S2644" s="12">
        <f>ABS(Table1[[#This Row],[Discounts]]/Table1[[#This Row],[Gross Sales]])</f>
        <v>8.1671802570585761E-2</v>
      </c>
      <c r="T2644" s="17">
        <f>Table1[[#This Row],[logistics cost]]/Table1[[#This Row],[Net Sales]]</f>
        <v>5.1206603591897638E-2</v>
      </c>
      <c r="U2644" s="1">
        <f>Table1[[#This Row],[PROFIT]]/Table1[[#This Row],[Volume]]</f>
        <v>119.89222503160555</v>
      </c>
      <c r="V2644" s="1">
        <f>ABS(Table1[[#This Row],[Discounts]])</f>
        <v>6201.83</v>
      </c>
    </row>
    <row r="2645" spans="1:22" ht="21.75" customHeight="1" x14ac:dyDescent="0.3">
      <c r="A2645" s="1">
        <v>1120020</v>
      </c>
      <c r="B2645" s="1" t="s">
        <v>21</v>
      </c>
      <c r="C2645" s="1">
        <v>202409</v>
      </c>
      <c r="D2645" s="1" t="s">
        <v>22</v>
      </c>
      <c r="E2645" s="1" t="s">
        <v>23</v>
      </c>
      <c r="F2645" s="1" t="s">
        <v>24</v>
      </c>
      <c r="G2645" s="1" t="s">
        <v>43</v>
      </c>
      <c r="H2645" s="1" t="s">
        <v>31</v>
      </c>
      <c r="I2645" s="5">
        <v>52.8</v>
      </c>
      <c r="J2645" s="5">
        <v>20064</v>
      </c>
      <c r="K2645" s="5">
        <v>-693.07</v>
      </c>
      <c r="L2645" s="5">
        <v>19370.93</v>
      </c>
      <c r="M2645" s="5">
        <v>-12411.39</v>
      </c>
      <c r="N2645" s="5">
        <v>-632.34</v>
      </c>
      <c r="O2645" s="5">
        <v>-262.81</v>
      </c>
      <c r="P2645" s="5">
        <f>Table1[[#This Row],[Net Sales]]+(Table1[[#This Row],[Cost of Goods Sold]]+Table1[[#This Row],[Distribution]]+Table1[[#This Row],[Warehousing]])</f>
        <v>6064.3900000000012</v>
      </c>
      <c r="Q2645" s="12">
        <f>Table1[[#This Row],[PROFIT]]/Table1[[#This Row],[Net Sales]]</f>
        <v>0.31306653836444615</v>
      </c>
      <c r="R2645" s="14">
        <f>ABS(Table1[[#This Row],[Distribution]])+ABS(Table1[[#This Row],[Warehousing]])</f>
        <v>895.15000000000009</v>
      </c>
      <c r="S2645" s="12">
        <f>ABS(Table1[[#This Row],[Discounts]]/Table1[[#This Row],[Gross Sales]])</f>
        <v>3.4542962519936209E-2</v>
      </c>
      <c r="T2645" s="17">
        <f>Table1[[#This Row],[logistics cost]]/Table1[[#This Row],[Net Sales]]</f>
        <v>4.6210997613434154E-2</v>
      </c>
      <c r="U2645" s="1">
        <f>Table1[[#This Row],[PROFIT]]/Table1[[#This Row],[Volume]]</f>
        <v>114.85587121212124</v>
      </c>
      <c r="V2645" s="1">
        <f>ABS(Table1[[#This Row],[Discounts]])</f>
        <v>693.07</v>
      </c>
    </row>
    <row r="2646" spans="1:22" ht="21.75" customHeight="1" x14ac:dyDescent="0.3">
      <c r="A2646" s="1">
        <v>1120010</v>
      </c>
      <c r="B2646" s="1" t="s">
        <v>32</v>
      </c>
      <c r="C2646" s="1">
        <v>202409</v>
      </c>
      <c r="D2646" s="1" t="s">
        <v>22</v>
      </c>
      <c r="E2646" s="1" t="s">
        <v>17</v>
      </c>
      <c r="F2646" s="1" t="s">
        <v>18</v>
      </c>
      <c r="G2646" s="1" t="s">
        <v>42</v>
      </c>
      <c r="H2646" s="1" t="s">
        <v>20</v>
      </c>
      <c r="I2646" s="5">
        <v>91.5</v>
      </c>
      <c r="J2646" s="5">
        <v>43920</v>
      </c>
      <c r="K2646" s="5">
        <v>-3851.8</v>
      </c>
      <c r="L2646" s="5">
        <v>40068.199999999997</v>
      </c>
      <c r="M2646" s="5">
        <v>-26308.2</v>
      </c>
      <c r="N2646" s="5">
        <v>-1141.7</v>
      </c>
      <c r="O2646" s="5">
        <v>-577.76</v>
      </c>
      <c r="P2646" s="5">
        <f>Table1[[#This Row],[Net Sales]]+(Table1[[#This Row],[Cost of Goods Sold]]+Table1[[#This Row],[Distribution]]+Table1[[#This Row],[Warehousing]])</f>
        <v>12040.539999999997</v>
      </c>
      <c r="Q2646" s="12">
        <f>Table1[[#This Row],[PROFIT]]/Table1[[#This Row],[Net Sales]]</f>
        <v>0.3005011455468426</v>
      </c>
      <c r="R2646" s="14">
        <f>ABS(Table1[[#This Row],[Distribution]])+ABS(Table1[[#This Row],[Warehousing]])</f>
        <v>1719.46</v>
      </c>
      <c r="S2646" s="12">
        <f>ABS(Table1[[#This Row],[Discounts]]/Table1[[#This Row],[Gross Sales]])</f>
        <v>8.7700364298724964E-2</v>
      </c>
      <c r="T2646" s="17">
        <f>Table1[[#This Row],[logistics cost]]/Table1[[#This Row],[Net Sales]]</f>
        <v>4.2913332767631193E-2</v>
      </c>
      <c r="U2646" s="1">
        <f>Table1[[#This Row],[PROFIT]]/Table1[[#This Row],[Volume]]</f>
        <v>131.59060109289615</v>
      </c>
      <c r="V2646" s="1">
        <f>ABS(Table1[[#This Row],[Discounts]])</f>
        <v>3851.8</v>
      </c>
    </row>
    <row r="2647" spans="1:22" ht="21.75" customHeight="1" x14ac:dyDescent="0.3">
      <c r="A2647" s="1">
        <v>1120010</v>
      </c>
      <c r="B2647" s="1" t="s">
        <v>32</v>
      </c>
      <c r="C2647" s="1">
        <v>202406</v>
      </c>
      <c r="D2647" s="1" t="s">
        <v>22</v>
      </c>
      <c r="E2647" s="1" t="s">
        <v>17</v>
      </c>
      <c r="F2647" s="1" t="s">
        <v>18</v>
      </c>
      <c r="G2647" s="1" t="s">
        <v>38</v>
      </c>
      <c r="H2647" s="1" t="s">
        <v>20</v>
      </c>
      <c r="I2647" s="5">
        <v>18.5</v>
      </c>
      <c r="J2647" s="5">
        <v>8880</v>
      </c>
      <c r="K2647" s="5">
        <v>-709.8</v>
      </c>
      <c r="L2647" s="5">
        <v>8170.2</v>
      </c>
      <c r="M2647" s="5">
        <v>-5263.81</v>
      </c>
      <c r="N2647" s="5">
        <v>-253.57</v>
      </c>
      <c r="O2647" s="5">
        <v>-134.44</v>
      </c>
      <c r="P2647" s="5">
        <f>Table1[[#This Row],[Net Sales]]+(Table1[[#This Row],[Cost of Goods Sold]]+Table1[[#This Row],[Distribution]]+Table1[[#This Row],[Warehousing]])</f>
        <v>2518.38</v>
      </c>
      <c r="Q2647" s="12">
        <f>Table1[[#This Row],[PROFIT]]/Table1[[#This Row],[Net Sales]]</f>
        <v>0.30823970037453186</v>
      </c>
      <c r="R2647" s="14">
        <f>ABS(Table1[[#This Row],[Distribution]])+ABS(Table1[[#This Row],[Warehousing]])</f>
        <v>388.01</v>
      </c>
      <c r="S2647" s="12">
        <f>ABS(Table1[[#This Row],[Discounts]]/Table1[[#This Row],[Gross Sales]])</f>
        <v>7.9932432432432421E-2</v>
      </c>
      <c r="T2647" s="17">
        <f>Table1[[#This Row],[logistics cost]]/Table1[[#This Row],[Net Sales]]</f>
        <v>4.7490881496169007E-2</v>
      </c>
      <c r="U2647" s="1">
        <f>Table1[[#This Row],[PROFIT]]/Table1[[#This Row],[Volume]]</f>
        <v>136.12864864864866</v>
      </c>
      <c r="V2647" s="1">
        <f>ABS(Table1[[#This Row],[Discounts]])</f>
        <v>709.8</v>
      </c>
    </row>
    <row r="2648" spans="1:22" ht="21.75" customHeight="1" x14ac:dyDescent="0.3">
      <c r="A2648" s="1">
        <v>1120010</v>
      </c>
      <c r="B2648" s="1" t="s">
        <v>32</v>
      </c>
      <c r="C2648" s="1">
        <v>202410</v>
      </c>
      <c r="D2648" s="1" t="s">
        <v>22</v>
      </c>
      <c r="E2648" s="1" t="s">
        <v>17</v>
      </c>
      <c r="F2648" s="1" t="s">
        <v>18</v>
      </c>
      <c r="G2648" s="1" t="s">
        <v>38</v>
      </c>
      <c r="H2648" s="1" t="s">
        <v>20</v>
      </c>
      <c r="I2648" s="5">
        <v>102.2</v>
      </c>
      <c r="J2648" s="5">
        <v>49056</v>
      </c>
      <c r="K2648" s="5">
        <v>-3925.92</v>
      </c>
      <c r="L2648" s="5">
        <v>45130.080000000002</v>
      </c>
      <c r="M2648" s="5">
        <v>-29027.5</v>
      </c>
      <c r="N2648" s="5">
        <v>-1705.34</v>
      </c>
      <c r="O2648" s="5">
        <v>-769.57</v>
      </c>
      <c r="P2648" s="5">
        <f>Table1[[#This Row],[Net Sales]]+(Table1[[#This Row],[Cost of Goods Sold]]+Table1[[#This Row],[Distribution]]+Table1[[#This Row],[Warehousing]])</f>
        <v>13627.670000000002</v>
      </c>
      <c r="Q2648" s="12">
        <f>Table1[[#This Row],[PROFIT]]/Table1[[#This Row],[Net Sales]]</f>
        <v>0.30196423316776749</v>
      </c>
      <c r="R2648" s="14">
        <f>ABS(Table1[[#This Row],[Distribution]])+ABS(Table1[[#This Row],[Warehousing]])</f>
        <v>2474.91</v>
      </c>
      <c r="S2648" s="12">
        <f>ABS(Table1[[#This Row],[Discounts]]/Table1[[#This Row],[Gross Sales]])</f>
        <v>8.0029354207436398E-2</v>
      </c>
      <c r="T2648" s="17">
        <f>Table1[[#This Row],[logistics cost]]/Table1[[#This Row],[Net Sales]]</f>
        <v>5.4839477350804605E-2</v>
      </c>
      <c r="U2648" s="1">
        <f>Table1[[#This Row],[PROFIT]]/Table1[[#This Row],[Volume]]</f>
        <v>133.34315068493152</v>
      </c>
      <c r="V2648" s="1">
        <f>ABS(Table1[[#This Row],[Discounts]])</f>
        <v>3925.92</v>
      </c>
    </row>
    <row r="2649" spans="1:22" ht="21.75" customHeight="1" x14ac:dyDescent="0.3">
      <c r="A2649" s="1">
        <v>1120010</v>
      </c>
      <c r="B2649" s="1" t="s">
        <v>32</v>
      </c>
      <c r="C2649" s="1">
        <v>202503</v>
      </c>
      <c r="D2649" s="1" t="s">
        <v>22</v>
      </c>
      <c r="E2649" s="1" t="s">
        <v>17</v>
      </c>
      <c r="F2649" s="1" t="s">
        <v>18</v>
      </c>
      <c r="G2649" s="1" t="s">
        <v>39</v>
      </c>
      <c r="H2649" s="1" t="s">
        <v>37</v>
      </c>
      <c r="I2649" s="5">
        <v>122</v>
      </c>
      <c r="J2649" s="5">
        <v>58560</v>
      </c>
      <c r="K2649" s="5">
        <v>-6408.68</v>
      </c>
      <c r="L2649" s="5">
        <v>52151.32</v>
      </c>
      <c r="M2649" s="5">
        <v>-32735.78</v>
      </c>
      <c r="N2649" s="5">
        <v>-1888.26</v>
      </c>
      <c r="O2649" s="5">
        <v>-969.72</v>
      </c>
      <c r="P2649" s="5">
        <f>Table1[[#This Row],[Net Sales]]+(Table1[[#This Row],[Cost of Goods Sold]]+Table1[[#This Row],[Distribution]]+Table1[[#This Row],[Warehousing]])</f>
        <v>16557.559999999998</v>
      </c>
      <c r="Q2649" s="12">
        <f>Table1[[#This Row],[PROFIT]]/Table1[[#This Row],[Net Sales]]</f>
        <v>0.31749071739699009</v>
      </c>
      <c r="R2649" s="14">
        <f>ABS(Table1[[#This Row],[Distribution]])+ABS(Table1[[#This Row],[Warehousing]])</f>
        <v>2857.98</v>
      </c>
      <c r="S2649" s="12">
        <f>ABS(Table1[[#This Row],[Discounts]]/Table1[[#This Row],[Gross Sales]])</f>
        <v>0.10943784153005465</v>
      </c>
      <c r="T2649" s="17">
        <f>Table1[[#This Row],[logistics cost]]/Table1[[#This Row],[Net Sales]]</f>
        <v>5.4801680954576028E-2</v>
      </c>
      <c r="U2649" s="1">
        <f>Table1[[#This Row],[PROFIT]]/Table1[[#This Row],[Volume]]</f>
        <v>135.71770491803278</v>
      </c>
      <c r="V2649" s="1">
        <f>ABS(Table1[[#This Row],[Discounts]])</f>
        <v>6408.68</v>
      </c>
    </row>
    <row r="2650" spans="1:22" ht="21.75" customHeight="1" x14ac:dyDescent="0.3">
      <c r="A2650" s="1">
        <v>1130010</v>
      </c>
      <c r="B2650" s="1" t="s">
        <v>26</v>
      </c>
      <c r="C2650" s="1">
        <v>202510</v>
      </c>
      <c r="D2650" s="1" t="s">
        <v>27</v>
      </c>
      <c r="E2650" s="1" t="s">
        <v>28</v>
      </c>
      <c r="F2650" s="1" t="s">
        <v>29</v>
      </c>
      <c r="G2650" s="1" t="s">
        <v>35</v>
      </c>
      <c r="H2650" s="1" t="s">
        <v>31</v>
      </c>
      <c r="I2650" s="5">
        <v>80.099999999999994</v>
      </c>
      <c r="J2650" s="5">
        <v>28836</v>
      </c>
      <c r="K2650" s="5">
        <v>-715.92</v>
      </c>
      <c r="L2650" s="5">
        <v>28120.080000000002</v>
      </c>
      <c r="M2650" s="5">
        <v>-17774.05</v>
      </c>
      <c r="N2650" s="5">
        <v>-1087.82</v>
      </c>
      <c r="O2650" s="5">
        <v>-509.51</v>
      </c>
      <c r="P2650" s="5">
        <f>Table1[[#This Row],[Net Sales]]+(Table1[[#This Row],[Cost of Goods Sold]]+Table1[[#This Row],[Distribution]]+Table1[[#This Row],[Warehousing]])</f>
        <v>8748.7000000000044</v>
      </c>
      <c r="Q2650" s="12">
        <f>Table1[[#This Row],[PROFIT]]/Table1[[#This Row],[Net Sales]]</f>
        <v>0.31111931402755627</v>
      </c>
      <c r="R2650" s="14">
        <f>ABS(Table1[[#This Row],[Distribution]])+ABS(Table1[[#This Row],[Warehousing]])</f>
        <v>1597.33</v>
      </c>
      <c r="S2650" s="12">
        <f>ABS(Table1[[#This Row],[Discounts]]/Table1[[#This Row],[Gross Sales]])</f>
        <v>2.4827299209321679E-2</v>
      </c>
      <c r="T2650" s="17">
        <f>Table1[[#This Row],[logistics cost]]/Table1[[#This Row],[Net Sales]]</f>
        <v>5.6803892449808102E-2</v>
      </c>
      <c r="U2650" s="1">
        <f>Table1[[#This Row],[PROFIT]]/Table1[[#This Row],[Volume]]</f>
        <v>109.22222222222229</v>
      </c>
      <c r="V2650" s="1">
        <f>ABS(Table1[[#This Row],[Discounts]])</f>
        <v>715.92</v>
      </c>
    </row>
    <row r="2651" spans="1:22" ht="21.75" customHeight="1" x14ac:dyDescent="0.3">
      <c r="A2651" s="1">
        <v>1120020</v>
      </c>
      <c r="B2651" s="1" t="s">
        <v>21</v>
      </c>
      <c r="C2651" s="1">
        <v>202507</v>
      </c>
      <c r="D2651" s="1" t="s">
        <v>22</v>
      </c>
      <c r="E2651" s="1" t="s">
        <v>23</v>
      </c>
      <c r="F2651" s="1" t="s">
        <v>24</v>
      </c>
      <c r="G2651" s="1" t="s">
        <v>33</v>
      </c>
      <c r="H2651" s="1" t="s">
        <v>34</v>
      </c>
      <c r="I2651" s="5">
        <v>231.5</v>
      </c>
      <c r="J2651" s="5">
        <v>87970</v>
      </c>
      <c r="K2651" s="5">
        <v>-7702.15</v>
      </c>
      <c r="L2651" s="5">
        <v>80267.850000000006</v>
      </c>
      <c r="M2651" s="5">
        <v>-53171.42</v>
      </c>
      <c r="N2651" s="5">
        <v>-1905.82</v>
      </c>
      <c r="O2651" s="5">
        <v>-1250.44</v>
      </c>
      <c r="P2651" s="5">
        <f>Table1[[#This Row],[Net Sales]]+(Table1[[#This Row],[Cost of Goods Sold]]+Table1[[#This Row],[Distribution]]+Table1[[#This Row],[Warehousing]])</f>
        <v>23940.170000000006</v>
      </c>
      <c r="Q2651" s="12">
        <f>Table1[[#This Row],[PROFIT]]/Table1[[#This Row],[Net Sales]]</f>
        <v>0.29825353488351819</v>
      </c>
      <c r="R2651" s="14">
        <f>ABS(Table1[[#This Row],[Distribution]])+ABS(Table1[[#This Row],[Warehousing]])</f>
        <v>3156.26</v>
      </c>
      <c r="S2651" s="12">
        <f>ABS(Table1[[#This Row],[Discounts]]/Table1[[#This Row],[Gross Sales]])</f>
        <v>8.7554279868136867E-2</v>
      </c>
      <c r="T2651" s="17">
        <f>Table1[[#This Row],[logistics cost]]/Table1[[#This Row],[Net Sales]]</f>
        <v>3.9321596380119811E-2</v>
      </c>
      <c r="U2651" s="1">
        <f>Table1[[#This Row],[PROFIT]]/Table1[[#This Row],[Volume]]</f>
        <v>103.4132613390929</v>
      </c>
      <c r="V2651" s="1">
        <f>ABS(Table1[[#This Row],[Discounts]])</f>
        <v>7702.15</v>
      </c>
    </row>
    <row r="2652" spans="1:22" ht="21.75" customHeight="1" x14ac:dyDescent="0.3">
      <c r="A2652" s="1">
        <v>1110020</v>
      </c>
      <c r="B2652" s="1" t="s">
        <v>41</v>
      </c>
      <c r="C2652" s="1">
        <v>202503</v>
      </c>
      <c r="D2652" s="1" t="s">
        <v>16</v>
      </c>
      <c r="E2652" s="1" t="s">
        <v>28</v>
      </c>
      <c r="F2652" s="1" t="s">
        <v>29</v>
      </c>
      <c r="G2652" s="1" t="s">
        <v>35</v>
      </c>
      <c r="H2652" s="1" t="s">
        <v>31</v>
      </c>
      <c r="I2652" s="5">
        <v>60.6</v>
      </c>
      <c r="J2652" s="5">
        <v>27270</v>
      </c>
      <c r="K2652" s="5">
        <v>-872.52</v>
      </c>
      <c r="L2652" s="5">
        <v>26397.48</v>
      </c>
      <c r="M2652" s="5">
        <v>-16964.43</v>
      </c>
      <c r="N2652" s="5">
        <v>-747.31</v>
      </c>
      <c r="O2652" s="5">
        <v>-378.94</v>
      </c>
      <c r="P2652" s="5">
        <f>Table1[[#This Row],[Net Sales]]+(Table1[[#This Row],[Cost of Goods Sold]]+Table1[[#This Row],[Distribution]]+Table1[[#This Row],[Warehousing]])</f>
        <v>8306.7999999999993</v>
      </c>
      <c r="Q2652" s="12">
        <f>Table1[[#This Row],[PROFIT]]/Table1[[#This Row],[Net Sales]]</f>
        <v>0.31468155293611355</v>
      </c>
      <c r="R2652" s="14">
        <f>ABS(Table1[[#This Row],[Distribution]])+ABS(Table1[[#This Row],[Warehousing]])</f>
        <v>1126.25</v>
      </c>
      <c r="S2652" s="12">
        <f>ABS(Table1[[#This Row],[Discounts]]/Table1[[#This Row],[Gross Sales]])</f>
        <v>3.1995599559955998E-2</v>
      </c>
      <c r="T2652" s="17">
        <f>Table1[[#This Row],[logistics cost]]/Table1[[#This Row],[Net Sales]]</f>
        <v>4.2665057422147872E-2</v>
      </c>
      <c r="U2652" s="1">
        <f>Table1[[#This Row],[PROFIT]]/Table1[[#This Row],[Volume]]</f>
        <v>137.07590759075907</v>
      </c>
      <c r="V2652" s="1">
        <f>ABS(Table1[[#This Row],[Discounts]])</f>
        <v>872.52</v>
      </c>
    </row>
    <row r="2653" spans="1:22" ht="21.75" customHeight="1" x14ac:dyDescent="0.3">
      <c r="A2653" s="1">
        <v>1110010</v>
      </c>
      <c r="B2653" s="1" t="s">
        <v>15</v>
      </c>
      <c r="C2653" s="1">
        <v>202411</v>
      </c>
      <c r="D2653" s="1" t="s">
        <v>16</v>
      </c>
      <c r="E2653" s="1" t="s">
        <v>17</v>
      </c>
      <c r="F2653" s="1" t="s">
        <v>18</v>
      </c>
      <c r="G2653" s="1" t="s">
        <v>38</v>
      </c>
      <c r="H2653" s="1" t="s">
        <v>20</v>
      </c>
      <c r="I2653" s="5">
        <v>92.1</v>
      </c>
      <c r="J2653" s="5">
        <v>38682</v>
      </c>
      <c r="K2653" s="5">
        <v>-3383.05</v>
      </c>
      <c r="L2653" s="5">
        <v>35298.949999999997</v>
      </c>
      <c r="M2653" s="5">
        <v>-22473.89</v>
      </c>
      <c r="N2653" s="5">
        <v>-1278.75</v>
      </c>
      <c r="O2653" s="5">
        <v>-678.35</v>
      </c>
      <c r="P2653" s="5">
        <f>Table1[[#This Row],[Net Sales]]+(Table1[[#This Row],[Cost of Goods Sold]]+Table1[[#This Row],[Distribution]]+Table1[[#This Row],[Warehousing]])</f>
        <v>10867.96</v>
      </c>
      <c r="Q2653" s="12">
        <f>Table1[[#This Row],[PROFIT]]/Table1[[#This Row],[Net Sales]]</f>
        <v>0.30788337896736306</v>
      </c>
      <c r="R2653" s="14">
        <f>ABS(Table1[[#This Row],[Distribution]])+ABS(Table1[[#This Row],[Warehousing]])</f>
        <v>1957.1</v>
      </c>
      <c r="S2653" s="12">
        <f>ABS(Table1[[#This Row],[Discounts]]/Table1[[#This Row],[Gross Sales]])</f>
        <v>8.745799079675301E-2</v>
      </c>
      <c r="T2653" s="17">
        <f>Table1[[#This Row],[logistics cost]]/Table1[[#This Row],[Net Sales]]</f>
        <v>5.544357551711878E-2</v>
      </c>
      <c r="U2653" s="1">
        <f>Table1[[#This Row],[PROFIT]]/Table1[[#This Row],[Volume]]</f>
        <v>118.00173724212812</v>
      </c>
      <c r="V2653" s="1">
        <f>ABS(Table1[[#This Row],[Discounts]])</f>
        <v>3383.05</v>
      </c>
    </row>
    <row r="2654" spans="1:22" ht="21.75" customHeight="1" x14ac:dyDescent="0.3">
      <c r="A2654" s="1">
        <v>1110020</v>
      </c>
      <c r="B2654" s="1" t="s">
        <v>41</v>
      </c>
      <c r="C2654" s="1">
        <v>202510</v>
      </c>
      <c r="D2654" s="1" t="s">
        <v>16</v>
      </c>
      <c r="E2654" s="1" t="s">
        <v>28</v>
      </c>
      <c r="F2654" s="1" t="s">
        <v>29</v>
      </c>
      <c r="G2654" s="1" t="s">
        <v>36</v>
      </c>
      <c r="H2654" s="1" t="s">
        <v>37</v>
      </c>
      <c r="I2654" s="5">
        <v>224.7</v>
      </c>
      <c r="J2654" s="5">
        <v>101115</v>
      </c>
      <c r="K2654" s="5">
        <v>-8979.74</v>
      </c>
      <c r="L2654" s="5">
        <v>92135.26</v>
      </c>
      <c r="M2654" s="5">
        <v>-60516.57</v>
      </c>
      <c r="N2654" s="5">
        <v>-2845.54</v>
      </c>
      <c r="O2654" s="5">
        <v>-988.03</v>
      </c>
      <c r="P2654" s="5">
        <f>Table1[[#This Row],[Net Sales]]+(Table1[[#This Row],[Cost of Goods Sold]]+Table1[[#This Row],[Distribution]]+Table1[[#This Row],[Warehousing]])</f>
        <v>27785.119999999995</v>
      </c>
      <c r="Q2654" s="12">
        <f>Table1[[#This Row],[PROFIT]]/Table1[[#This Row],[Net Sales]]</f>
        <v>0.30156880221535159</v>
      </c>
      <c r="R2654" s="14">
        <f>ABS(Table1[[#This Row],[Distribution]])+ABS(Table1[[#This Row],[Warehousing]])</f>
        <v>3833.5699999999997</v>
      </c>
      <c r="S2654" s="12">
        <f>ABS(Table1[[#This Row],[Discounts]]/Table1[[#This Row],[Gross Sales]])</f>
        <v>8.8807199723087565E-2</v>
      </c>
      <c r="T2654" s="17">
        <f>Table1[[#This Row],[logistics cost]]/Table1[[#This Row],[Net Sales]]</f>
        <v>4.1608066227848059E-2</v>
      </c>
      <c r="U2654" s="1">
        <f>Table1[[#This Row],[PROFIT]]/Table1[[#This Row],[Volume]]</f>
        <v>123.65429461504226</v>
      </c>
      <c r="V2654" s="1">
        <f>ABS(Table1[[#This Row],[Discounts]])</f>
        <v>8979.74</v>
      </c>
    </row>
    <row r="2655" spans="1:22" ht="21.75" customHeight="1" x14ac:dyDescent="0.3">
      <c r="A2655" s="1">
        <v>1110020</v>
      </c>
      <c r="B2655" s="1" t="s">
        <v>41</v>
      </c>
      <c r="C2655" s="1">
        <v>202506</v>
      </c>
      <c r="D2655" s="1" t="s">
        <v>16</v>
      </c>
      <c r="E2655" s="1" t="s">
        <v>28</v>
      </c>
      <c r="F2655" s="1" t="s">
        <v>29</v>
      </c>
      <c r="G2655" s="1" t="s">
        <v>35</v>
      </c>
      <c r="H2655" s="1" t="s">
        <v>31</v>
      </c>
      <c r="I2655" s="5">
        <v>34.299999999999997</v>
      </c>
      <c r="J2655" s="5">
        <v>15435</v>
      </c>
      <c r="K2655" s="5">
        <v>-438.66</v>
      </c>
      <c r="L2655" s="5">
        <v>14996.34</v>
      </c>
      <c r="M2655" s="5">
        <v>-9619.93</v>
      </c>
      <c r="N2655" s="5">
        <v>-521.98</v>
      </c>
      <c r="O2655" s="5">
        <v>-164.03</v>
      </c>
      <c r="P2655" s="5">
        <f>Table1[[#This Row],[Net Sales]]+(Table1[[#This Row],[Cost of Goods Sold]]+Table1[[#This Row],[Distribution]]+Table1[[#This Row],[Warehousing]])</f>
        <v>4690.3999999999996</v>
      </c>
      <c r="Q2655" s="12">
        <f>Table1[[#This Row],[PROFIT]]/Table1[[#This Row],[Net Sales]]</f>
        <v>0.31276964912772048</v>
      </c>
      <c r="R2655" s="14">
        <f>ABS(Table1[[#This Row],[Distribution]])+ABS(Table1[[#This Row],[Warehousing]])</f>
        <v>686.01</v>
      </c>
      <c r="S2655" s="12">
        <f>ABS(Table1[[#This Row],[Discounts]]/Table1[[#This Row],[Gross Sales]])</f>
        <v>2.84198250728863E-2</v>
      </c>
      <c r="T2655" s="17">
        <f>Table1[[#This Row],[logistics cost]]/Table1[[#This Row],[Net Sales]]</f>
        <v>4.5745161819483952E-2</v>
      </c>
      <c r="U2655" s="1">
        <f>Table1[[#This Row],[PROFIT]]/Table1[[#This Row],[Volume]]</f>
        <v>136.74635568513119</v>
      </c>
      <c r="V2655" s="1">
        <f>ABS(Table1[[#This Row],[Discounts]])</f>
        <v>438.66</v>
      </c>
    </row>
    <row r="2656" spans="1:22" ht="21.75" customHeight="1" x14ac:dyDescent="0.3">
      <c r="A2656" s="1">
        <v>1120020</v>
      </c>
      <c r="B2656" s="1" t="s">
        <v>21</v>
      </c>
      <c r="C2656" s="1">
        <v>202405</v>
      </c>
      <c r="D2656" s="1" t="s">
        <v>22</v>
      </c>
      <c r="E2656" s="1" t="s">
        <v>23</v>
      </c>
      <c r="F2656" s="1" t="s">
        <v>24</v>
      </c>
      <c r="G2656" s="1" t="s">
        <v>19</v>
      </c>
      <c r="H2656" s="1" t="s">
        <v>20</v>
      </c>
      <c r="I2656" s="5">
        <v>79.900000000000006</v>
      </c>
      <c r="J2656" s="5">
        <v>30362</v>
      </c>
      <c r="K2656" s="5">
        <v>-2073.19</v>
      </c>
      <c r="L2656" s="5">
        <v>28288.81</v>
      </c>
      <c r="M2656" s="5">
        <v>-18224.11</v>
      </c>
      <c r="N2656" s="5">
        <v>-721</v>
      </c>
      <c r="O2656" s="5">
        <v>-290.5</v>
      </c>
      <c r="P2656" s="5">
        <f>Table1[[#This Row],[Net Sales]]+(Table1[[#This Row],[Cost of Goods Sold]]+Table1[[#This Row],[Distribution]]+Table1[[#This Row],[Warehousing]])</f>
        <v>9053.2000000000007</v>
      </c>
      <c r="Q2656" s="12">
        <f>Table1[[#This Row],[PROFIT]]/Table1[[#This Row],[Net Sales]]</f>
        <v>0.3200276010196258</v>
      </c>
      <c r="R2656" s="14">
        <f>ABS(Table1[[#This Row],[Distribution]])+ABS(Table1[[#This Row],[Warehousing]])</f>
        <v>1011.5</v>
      </c>
      <c r="S2656" s="12">
        <f>ABS(Table1[[#This Row],[Discounts]]/Table1[[#This Row],[Gross Sales]])</f>
        <v>6.8282392464264541E-2</v>
      </c>
      <c r="T2656" s="17">
        <f>Table1[[#This Row],[logistics cost]]/Table1[[#This Row],[Net Sales]]</f>
        <v>3.5756187694003384E-2</v>
      </c>
      <c r="U2656" s="1">
        <f>Table1[[#This Row],[PROFIT]]/Table1[[#This Row],[Volume]]</f>
        <v>113.30663329161452</v>
      </c>
      <c r="V2656" s="1">
        <f>ABS(Table1[[#This Row],[Discounts]])</f>
        <v>2073.19</v>
      </c>
    </row>
    <row r="2657" spans="1:22" ht="21.75" customHeight="1" x14ac:dyDescent="0.3">
      <c r="A2657" s="1">
        <v>1110020</v>
      </c>
      <c r="B2657" s="1" t="s">
        <v>41</v>
      </c>
      <c r="C2657" s="1">
        <v>202412</v>
      </c>
      <c r="D2657" s="1" t="s">
        <v>16</v>
      </c>
      <c r="E2657" s="1" t="s">
        <v>28</v>
      </c>
      <c r="F2657" s="1" t="s">
        <v>29</v>
      </c>
      <c r="G2657" s="1" t="s">
        <v>36</v>
      </c>
      <c r="H2657" s="1" t="s">
        <v>37</v>
      </c>
      <c r="I2657" s="5">
        <v>65.7</v>
      </c>
      <c r="J2657" s="5">
        <v>29565</v>
      </c>
      <c r="K2657" s="5">
        <v>-2724.76</v>
      </c>
      <c r="L2657" s="5">
        <v>26840.240000000002</v>
      </c>
      <c r="M2657" s="5">
        <v>-17277.79</v>
      </c>
      <c r="N2657" s="5">
        <v>-730.32</v>
      </c>
      <c r="O2657" s="5">
        <v>-505.05</v>
      </c>
      <c r="P2657" s="5">
        <f>Table1[[#This Row],[Net Sales]]+(Table1[[#This Row],[Cost of Goods Sold]]+Table1[[#This Row],[Distribution]]+Table1[[#This Row],[Warehousing]])</f>
        <v>8327.0800000000017</v>
      </c>
      <c r="Q2657" s="12">
        <f>Table1[[#This Row],[PROFIT]]/Table1[[#This Row],[Net Sales]]</f>
        <v>0.31024610808249109</v>
      </c>
      <c r="R2657" s="14">
        <f>ABS(Table1[[#This Row],[Distribution]])+ABS(Table1[[#This Row],[Warehousing]])</f>
        <v>1235.3700000000001</v>
      </c>
      <c r="S2657" s="12">
        <f>ABS(Table1[[#This Row],[Discounts]]/Table1[[#This Row],[Gross Sales]])</f>
        <v>9.2161677659394564E-2</v>
      </c>
      <c r="T2657" s="17">
        <f>Table1[[#This Row],[logistics cost]]/Table1[[#This Row],[Net Sales]]</f>
        <v>4.6026786645722989E-2</v>
      </c>
      <c r="U2657" s="1">
        <f>Table1[[#This Row],[PROFIT]]/Table1[[#This Row],[Volume]]</f>
        <v>126.74398782343989</v>
      </c>
      <c r="V2657" s="1">
        <f>ABS(Table1[[#This Row],[Discounts]])</f>
        <v>2724.76</v>
      </c>
    </row>
    <row r="2658" spans="1:22" ht="21.75" customHeight="1" x14ac:dyDescent="0.3">
      <c r="A2658" s="1">
        <v>1110020</v>
      </c>
      <c r="B2658" s="1" t="s">
        <v>41</v>
      </c>
      <c r="C2658" s="1">
        <v>202404</v>
      </c>
      <c r="D2658" s="1" t="s">
        <v>16</v>
      </c>
      <c r="E2658" s="1" t="s">
        <v>28</v>
      </c>
      <c r="F2658" s="1" t="s">
        <v>29</v>
      </c>
      <c r="G2658" s="1" t="s">
        <v>30</v>
      </c>
      <c r="H2658" s="1" t="s">
        <v>31</v>
      </c>
      <c r="I2658" s="5">
        <v>70.5</v>
      </c>
      <c r="J2658" s="5">
        <v>31725</v>
      </c>
      <c r="K2658" s="5">
        <v>-790.8</v>
      </c>
      <c r="L2658" s="5">
        <v>30934.2</v>
      </c>
      <c r="M2658" s="5">
        <v>-20574.23</v>
      </c>
      <c r="N2658" s="5">
        <v>-853.54</v>
      </c>
      <c r="O2658" s="5">
        <v>-329.91</v>
      </c>
      <c r="P2658" s="5">
        <f>Table1[[#This Row],[Net Sales]]+(Table1[[#This Row],[Cost of Goods Sold]]+Table1[[#This Row],[Distribution]]+Table1[[#This Row],[Warehousing]])</f>
        <v>9176.52</v>
      </c>
      <c r="Q2658" s="12">
        <f>Table1[[#This Row],[PROFIT]]/Table1[[#This Row],[Net Sales]]</f>
        <v>0.29664643016467213</v>
      </c>
      <c r="R2658" s="14">
        <f>ABS(Table1[[#This Row],[Distribution]])+ABS(Table1[[#This Row],[Warehousing]])</f>
        <v>1183.45</v>
      </c>
      <c r="S2658" s="12">
        <f>ABS(Table1[[#This Row],[Discounts]]/Table1[[#This Row],[Gross Sales]])</f>
        <v>2.4926713947990543E-2</v>
      </c>
      <c r="T2658" s="17">
        <f>Table1[[#This Row],[logistics cost]]/Table1[[#This Row],[Net Sales]]</f>
        <v>3.8257010040666964E-2</v>
      </c>
      <c r="U2658" s="1">
        <f>Table1[[#This Row],[PROFIT]]/Table1[[#This Row],[Volume]]</f>
        <v>130.16340425531916</v>
      </c>
      <c r="V2658" s="1">
        <f>ABS(Table1[[#This Row],[Discounts]])</f>
        <v>790.8</v>
      </c>
    </row>
    <row r="2659" spans="1:22" ht="21.75" customHeight="1" x14ac:dyDescent="0.3">
      <c r="A2659" s="1">
        <v>1130010</v>
      </c>
      <c r="B2659" s="1" t="s">
        <v>26</v>
      </c>
      <c r="C2659" s="1">
        <v>202508</v>
      </c>
      <c r="D2659" s="1" t="s">
        <v>27</v>
      </c>
      <c r="E2659" s="1" t="s">
        <v>28</v>
      </c>
      <c r="F2659" s="1" t="s">
        <v>29</v>
      </c>
      <c r="G2659" s="1" t="s">
        <v>40</v>
      </c>
      <c r="H2659" s="1" t="s">
        <v>34</v>
      </c>
      <c r="I2659" s="5">
        <v>208.4</v>
      </c>
      <c r="J2659" s="5">
        <v>75024</v>
      </c>
      <c r="K2659" s="5">
        <v>-6052.97</v>
      </c>
      <c r="L2659" s="5">
        <v>68971.03</v>
      </c>
      <c r="M2659" s="5">
        <v>-45898.57</v>
      </c>
      <c r="N2659" s="5">
        <v>-2261.37</v>
      </c>
      <c r="O2659" s="5">
        <v>-1024.8900000000001</v>
      </c>
      <c r="P2659" s="5">
        <f>Table1[[#This Row],[Net Sales]]+(Table1[[#This Row],[Cost of Goods Sold]]+Table1[[#This Row],[Distribution]]+Table1[[#This Row],[Warehousing]])</f>
        <v>19786.199999999997</v>
      </c>
      <c r="Q2659" s="12">
        <f>Table1[[#This Row],[PROFIT]]/Table1[[#This Row],[Net Sales]]</f>
        <v>0.28687696848952376</v>
      </c>
      <c r="R2659" s="14">
        <f>ABS(Table1[[#This Row],[Distribution]])+ABS(Table1[[#This Row],[Warehousing]])</f>
        <v>3286.26</v>
      </c>
      <c r="S2659" s="12">
        <f>ABS(Table1[[#This Row],[Discounts]]/Table1[[#This Row],[Gross Sales]])</f>
        <v>8.0680448923011308E-2</v>
      </c>
      <c r="T2659" s="17">
        <f>Table1[[#This Row],[logistics cost]]/Table1[[#This Row],[Net Sales]]</f>
        <v>4.7646961340145282E-2</v>
      </c>
      <c r="U2659" s="1">
        <f>Table1[[#This Row],[PROFIT]]/Table1[[#This Row],[Volume]]</f>
        <v>94.943378119001906</v>
      </c>
      <c r="V2659" s="1">
        <f>ABS(Table1[[#This Row],[Discounts]])</f>
        <v>6052.97</v>
      </c>
    </row>
    <row r="2660" spans="1:22" ht="21.75" customHeight="1" x14ac:dyDescent="0.3">
      <c r="A2660" s="1">
        <v>1120020</v>
      </c>
      <c r="B2660" s="1" t="s">
        <v>21</v>
      </c>
      <c r="C2660" s="1">
        <v>202403</v>
      </c>
      <c r="D2660" s="1" t="s">
        <v>22</v>
      </c>
      <c r="E2660" s="1" t="s">
        <v>23</v>
      </c>
      <c r="F2660" s="1" t="s">
        <v>24</v>
      </c>
      <c r="G2660" s="1" t="s">
        <v>35</v>
      </c>
      <c r="H2660" s="1" t="s">
        <v>31</v>
      </c>
      <c r="I2660" s="5">
        <v>42.8</v>
      </c>
      <c r="J2660" s="5">
        <v>16264</v>
      </c>
      <c r="K2660" s="5">
        <v>-339.91</v>
      </c>
      <c r="L2660" s="5">
        <v>15924.09</v>
      </c>
      <c r="M2660" s="5">
        <v>-10079.629999999999</v>
      </c>
      <c r="N2660" s="5">
        <v>-591.84</v>
      </c>
      <c r="O2660" s="5">
        <v>-285.49</v>
      </c>
      <c r="P2660" s="5">
        <f>Table1[[#This Row],[Net Sales]]+(Table1[[#This Row],[Cost of Goods Sold]]+Table1[[#This Row],[Distribution]]+Table1[[#This Row],[Warehousing]])</f>
        <v>4967.130000000001</v>
      </c>
      <c r="Q2660" s="12">
        <f>Table1[[#This Row],[PROFIT]]/Table1[[#This Row],[Net Sales]]</f>
        <v>0.31192551662292795</v>
      </c>
      <c r="R2660" s="14">
        <f>ABS(Table1[[#This Row],[Distribution]])+ABS(Table1[[#This Row],[Warehousing]])</f>
        <v>877.33</v>
      </c>
      <c r="S2660" s="12">
        <f>ABS(Table1[[#This Row],[Discounts]]/Table1[[#This Row],[Gross Sales]])</f>
        <v>2.0899532710280375E-2</v>
      </c>
      <c r="T2660" s="17">
        <f>Table1[[#This Row],[logistics cost]]/Table1[[#This Row],[Net Sales]]</f>
        <v>5.5094514035024925E-2</v>
      </c>
      <c r="U2660" s="1">
        <f>Table1[[#This Row],[PROFIT]]/Table1[[#This Row],[Volume]]</f>
        <v>116.05443925233648</v>
      </c>
      <c r="V2660" s="1">
        <f>ABS(Table1[[#This Row],[Discounts]])</f>
        <v>339.91</v>
      </c>
    </row>
    <row r="2661" spans="1:22" ht="21.75" customHeight="1" x14ac:dyDescent="0.3">
      <c r="A2661" s="1">
        <v>1130010</v>
      </c>
      <c r="B2661" s="1" t="s">
        <v>26</v>
      </c>
      <c r="C2661" s="1">
        <v>202406</v>
      </c>
      <c r="D2661" s="1" t="s">
        <v>27</v>
      </c>
      <c r="E2661" s="1" t="s">
        <v>28</v>
      </c>
      <c r="F2661" s="1" t="s">
        <v>29</v>
      </c>
      <c r="G2661" s="1" t="s">
        <v>33</v>
      </c>
      <c r="H2661" s="1" t="s">
        <v>34</v>
      </c>
      <c r="I2661" s="5">
        <v>235.7</v>
      </c>
      <c r="J2661" s="5">
        <v>84852</v>
      </c>
      <c r="K2661" s="5">
        <v>-6791.19</v>
      </c>
      <c r="L2661" s="5">
        <v>78060.81</v>
      </c>
      <c r="M2661" s="5">
        <v>-48695.33</v>
      </c>
      <c r="N2661" s="5">
        <v>-2688.42</v>
      </c>
      <c r="O2661" s="5">
        <v>-943.2</v>
      </c>
      <c r="P2661" s="5">
        <f>Table1[[#This Row],[Net Sales]]+(Table1[[#This Row],[Cost of Goods Sold]]+Table1[[#This Row],[Distribution]]+Table1[[#This Row],[Warehousing]])</f>
        <v>25733.86</v>
      </c>
      <c r="Q2661" s="12">
        <f>Table1[[#This Row],[PROFIT]]/Table1[[#This Row],[Net Sales]]</f>
        <v>0.32966427071407539</v>
      </c>
      <c r="R2661" s="14">
        <f>ABS(Table1[[#This Row],[Distribution]])+ABS(Table1[[#This Row],[Warehousing]])</f>
        <v>3631.62</v>
      </c>
      <c r="S2661" s="12">
        <f>ABS(Table1[[#This Row],[Discounts]]/Table1[[#This Row],[Gross Sales]])</f>
        <v>8.0035709234903121E-2</v>
      </c>
      <c r="T2661" s="17">
        <f>Table1[[#This Row],[logistics cost]]/Table1[[#This Row],[Net Sales]]</f>
        <v>4.6522960753289648E-2</v>
      </c>
      <c r="U2661" s="1">
        <f>Table1[[#This Row],[PROFIT]]/Table1[[#This Row],[Volume]]</f>
        <v>109.1805685193042</v>
      </c>
      <c r="V2661" s="1">
        <f>ABS(Table1[[#This Row],[Discounts]])</f>
        <v>6791.19</v>
      </c>
    </row>
    <row r="2662" spans="1:22" ht="21.75" customHeight="1" x14ac:dyDescent="0.3">
      <c r="A2662" s="1">
        <v>1120010</v>
      </c>
      <c r="B2662" s="1" t="s">
        <v>32</v>
      </c>
      <c r="C2662" s="1">
        <v>202506</v>
      </c>
      <c r="D2662" s="1" t="s">
        <v>22</v>
      </c>
      <c r="E2662" s="1" t="s">
        <v>17</v>
      </c>
      <c r="F2662" s="1" t="s">
        <v>18</v>
      </c>
      <c r="G2662" s="1" t="s">
        <v>40</v>
      </c>
      <c r="H2662" s="1" t="s">
        <v>34</v>
      </c>
      <c r="I2662" s="5">
        <v>149.80000000000001</v>
      </c>
      <c r="J2662" s="5">
        <v>71904</v>
      </c>
      <c r="K2662" s="5">
        <v>-5336.75</v>
      </c>
      <c r="L2662" s="5">
        <v>66567.25</v>
      </c>
      <c r="M2662" s="5">
        <v>-43402.29</v>
      </c>
      <c r="N2662" s="5">
        <v>-2044.87</v>
      </c>
      <c r="O2662" s="5">
        <v>-1046.8800000000001</v>
      </c>
      <c r="P2662" s="5">
        <f>Table1[[#This Row],[Net Sales]]+(Table1[[#This Row],[Cost of Goods Sold]]+Table1[[#This Row],[Distribution]]+Table1[[#This Row],[Warehousing]])</f>
        <v>20073.21</v>
      </c>
      <c r="Q2662" s="12">
        <f>Table1[[#This Row],[PROFIT]]/Table1[[#This Row],[Net Sales]]</f>
        <v>0.30154783320626882</v>
      </c>
      <c r="R2662" s="14">
        <f>ABS(Table1[[#This Row],[Distribution]])+ABS(Table1[[#This Row],[Warehousing]])</f>
        <v>3091.75</v>
      </c>
      <c r="S2662" s="12">
        <f>ABS(Table1[[#This Row],[Discounts]]/Table1[[#This Row],[Gross Sales]])</f>
        <v>7.4220488429016462E-2</v>
      </c>
      <c r="T2662" s="17">
        <f>Table1[[#This Row],[logistics cost]]/Table1[[#This Row],[Net Sales]]</f>
        <v>4.6445511869575504E-2</v>
      </c>
      <c r="U2662" s="1">
        <f>Table1[[#This Row],[PROFIT]]/Table1[[#This Row],[Volume]]</f>
        <v>134.00006675567423</v>
      </c>
      <c r="V2662" s="1">
        <f>ABS(Table1[[#This Row],[Discounts]])</f>
        <v>5336.75</v>
      </c>
    </row>
    <row r="2663" spans="1:22" ht="21.75" customHeight="1" x14ac:dyDescent="0.3">
      <c r="A2663" s="1">
        <v>1120010</v>
      </c>
      <c r="B2663" s="1" t="s">
        <v>32</v>
      </c>
      <c r="C2663" s="1">
        <v>202408</v>
      </c>
      <c r="D2663" s="1" t="s">
        <v>22</v>
      </c>
      <c r="E2663" s="1" t="s">
        <v>17</v>
      </c>
      <c r="F2663" s="1" t="s">
        <v>18</v>
      </c>
      <c r="G2663" s="1" t="s">
        <v>30</v>
      </c>
      <c r="H2663" s="1" t="s">
        <v>31</v>
      </c>
      <c r="I2663" s="5">
        <v>17.3</v>
      </c>
      <c r="J2663" s="5">
        <v>8304</v>
      </c>
      <c r="K2663" s="5">
        <v>-319.73</v>
      </c>
      <c r="L2663" s="5">
        <v>7984.27</v>
      </c>
      <c r="M2663" s="5">
        <v>-5082.46</v>
      </c>
      <c r="N2663" s="5">
        <v>-276.45</v>
      </c>
      <c r="O2663" s="5">
        <v>-135.38999999999999</v>
      </c>
      <c r="P2663" s="5">
        <f>Table1[[#This Row],[Net Sales]]+(Table1[[#This Row],[Cost of Goods Sold]]+Table1[[#This Row],[Distribution]]+Table1[[#This Row],[Warehousing]])</f>
        <v>2489.9700000000003</v>
      </c>
      <c r="Q2663" s="12">
        <f>Table1[[#This Row],[PROFIT]]/Table1[[#This Row],[Net Sales]]</f>
        <v>0.31185944363103957</v>
      </c>
      <c r="R2663" s="14">
        <f>ABS(Table1[[#This Row],[Distribution]])+ABS(Table1[[#This Row],[Warehousing]])</f>
        <v>411.84</v>
      </c>
      <c r="S2663" s="12">
        <f>ABS(Table1[[#This Row],[Discounts]]/Table1[[#This Row],[Gross Sales]])</f>
        <v>3.8503131021194605E-2</v>
      </c>
      <c r="T2663" s="17">
        <f>Table1[[#This Row],[logistics cost]]/Table1[[#This Row],[Net Sales]]</f>
        <v>5.1581421970950378E-2</v>
      </c>
      <c r="U2663" s="1">
        <f>Table1[[#This Row],[PROFIT]]/Table1[[#This Row],[Volume]]</f>
        <v>143.92890173410404</v>
      </c>
      <c r="V2663" s="1">
        <f>ABS(Table1[[#This Row],[Discounts]])</f>
        <v>319.73</v>
      </c>
    </row>
    <row r="2664" spans="1:22" ht="21.75" customHeight="1" x14ac:dyDescent="0.3">
      <c r="A2664" s="1">
        <v>1120010</v>
      </c>
      <c r="B2664" s="1" t="s">
        <v>32</v>
      </c>
      <c r="C2664" s="1">
        <v>202507</v>
      </c>
      <c r="D2664" s="1" t="s">
        <v>22</v>
      </c>
      <c r="E2664" s="1" t="s">
        <v>17</v>
      </c>
      <c r="F2664" s="1" t="s">
        <v>18</v>
      </c>
      <c r="G2664" s="1" t="s">
        <v>35</v>
      </c>
      <c r="H2664" s="1" t="s">
        <v>31</v>
      </c>
      <c r="I2664" s="5">
        <v>101.2</v>
      </c>
      <c r="J2664" s="5">
        <v>48576</v>
      </c>
      <c r="K2664" s="5">
        <v>-1116.0999999999999</v>
      </c>
      <c r="L2664" s="5">
        <v>47459.9</v>
      </c>
      <c r="M2664" s="5">
        <v>-29689.38</v>
      </c>
      <c r="N2664" s="5">
        <v>-1196.67</v>
      </c>
      <c r="O2664" s="5">
        <v>-845.58</v>
      </c>
      <c r="P2664" s="5">
        <f>Table1[[#This Row],[Net Sales]]+(Table1[[#This Row],[Cost of Goods Sold]]+Table1[[#This Row],[Distribution]]+Table1[[#This Row],[Warehousing]])</f>
        <v>15728.269999999997</v>
      </c>
      <c r="Q2664" s="12">
        <f>Table1[[#This Row],[PROFIT]]/Table1[[#This Row],[Net Sales]]</f>
        <v>0.33140124610460614</v>
      </c>
      <c r="R2664" s="14">
        <f>ABS(Table1[[#This Row],[Distribution]])+ABS(Table1[[#This Row],[Warehousing]])</f>
        <v>2042.25</v>
      </c>
      <c r="S2664" s="12">
        <f>ABS(Table1[[#This Row],[Discounts]]/Table1[[#This Row],[Gross Sales]])</f>
        <v>2.2976366930171275E-2</v>
      </c>
      <c r="T2664" s="17">
        <f>Table1[[#This Row],[logistics cost]]/Table1[[#This Row],[Net Sales]]</f>
        <v>4.3031064119393427E-2</v>
      </c>
      <c r="U2664" s="1">
        <f>Table1[[#This Row],[PROFIT]]/Table1[[#This Row],[Volume]]</f>
        <v>155.41768774703553</v>
      </c>
      <c r="V2664" s="1">
        <f>ABS(Table1[[#This Row],[Discounts]])</f>
        <v>1116.0999999999999</v>
      </c>
    </row>
    <row r="2665" spans="1:22" ht="21.75" customHeight="1" x14ac:dyDescent="0.3">
      <c r="A2665" s="1">
        <v>1120020</v>
      </c>
      <c r="B2665" s="1" t="s">
        <v>21</v>
      </c>
      <c r="C2665" s="1">
        <v>202411</v>
      </c>
      <c r="D2665" s="1" t="s">
        <v>22</v>
      </c>
      <c r="E2665" s="1" t="s">
        <v>23</v>
      </c>
      <c r="F2665" s="1" t="s">
        <v>24</v>
      </c>
      <c r="G2665" s="1" t="s">
        <v>43</v>
      </c>
      <c r="H2665" s="1" t="s">
        <v>31</v>
      </c>
      <c r="I2665" s="5">
        <v>33.5</v>
      </c>
      <c r="J2665" s="5">
        <v>12730</v>
      </c>
      <c r="K2665" s="5">
        <v>-288.72000000000003</v>
      </c>
      <c r="L2665" s="5">
        <v>12441.28</v>
      </c>
      <c r="M2665" s="5">
        <v>-8227.32</v>
      </c>
      <c r="N2665" s="5">
        <v>-320.86</v>
      </c>
      <c r="O2665" s="5">
        <v>-196.97</v>
      </c>
      <c r="P2665" s="5">
        <f>Table1[[#This Row],[Net Sales]]+(Table1[[#This Row],[Cost of Goods Sold]]+Table1[[#This Row],[Distribution]]+Table1[[#This Row],[Warehousing]])</f>
        <v>3696.130000000001</v>
      </c>
      <c r="Q2665" s="12">
        <f>Table1[[#This Row],[PROFIT]]/Table1[[#This Row],[Net Sales]]</f>
        <v>0.29708599115203588</v>
      </c>
      <c r="R2665" s="14">
        <f>ABS(Table1[[#This Row],[Distribution]])+ABS(Table1[[#This Row],[Warehousing]])</f>
        <v>517.83000000000004</v>
      </c>
      <c r="S2665" s="12">
        <f>ABS(Table1[[#This Row],[Discounts]]/Table1[[#This Row],[Gross Sales]])</f>
        <v>2.2680282796543601E-2</v>
      </c>
      <c r="T2665" s="17">
        <f>Table1[[#This Row],[logistics cost]]/Table1[[#This Row],[Net Sales]]</f>
        <v>4.1621923146171455E-2</v>
      </c>
      <c r="U2665" s="1">
        <f>Table1[[#This Row],[PROFIT]]/Table1[[#This Row],[Volume]]</f>
        <v>110.33223880597018</v>
      </c>
      <c r="V2665" s="1">
        <f>ABS(Table1[[#This Row],[Discounts]])</f>
        <v>288.72000000000003</v>
      </c>
    </row>
    <row r="2666" spans="1:22" ht="21.75" customHeight="1" x14ac:dyDescent="0.3">
      <c r="A2666" s="1">
        <v>1120010</v>
      </c>
      <c r="B2666" s="1" t="s">
        <v>32</v>
      </c>
      <c r="C2666" s="1">
        <v>202504</v>
      </c>
      <c r="D2666" s="1" t="s">
        <v>22</v>
      </c>
      <c r="E2666" s="1" t="s">
        <v>17</v>
      </c>
      <c r="F2666" s="1" t="s">
        <v>18</v>
      </c>
      <c r="G2666" s="1" t="s">
        <v>39</v>
      </c>
      <c r="H2666" s="1" t="s">
        <v>37</v>
      </c>
      <c r="I2666" s="5">
        <v>212.7</v>
      </c>
      <c r="J2666" s="5">
        <v>102096</v>
      </c>
      <c r="K2666" s="5">
        <v>-9903.01</v>
      </c>
      <c r="L2666" s="5">
        <v>92192.99</v>
      </c>
      <c r="M2666" s="5">
        <v>-60001.96</v>
      </c>
      <c r="N2666" s="5">
        <v>-1939.31</v>
      </c>
      <c r="O2666" s="5">
        <v>-1409.02</v>
      </c>
      <c r="P2666" s="5">
        <f>Table1[[#This Row],[Net Sales]]+(Table1[[#This Row],[Cost of Goods Sold]]+Table1[[#This Row],[Distribution]]+Table1[[#This Row],[Warehousing]])</f>
        <v>28842.700000000012</v>
      </c>
      <c r="Q2666" s="12">
        <f>Table1[[#This Row],[PROFIT]]/Table1[[#This Row],[Net Sales]]</f>
        <v>0.31285133500931045</v>
      </c>
      <c r="R2666" s="14">
        <f>ABS(Table1[[#This Row],[Distribution]])+ABS(Table1[[#This Row],[Warehousing]])</f>
        <v>3348.33</v>
      </c>
      <c r="S2666" s="12">
        <f>ABS(Table1[[#This Row],[Discounts]]/Table1[[#This Row],[Gross Sales]])</f>
        <v>9.6997041999686576E-2</v>
      </c>
      <c r="T2666" s="17">
        <f>Table1[[#This Row],[logistics cost]]/Table1[[#This Row],[Net Sales]]</f>
        <v>3.631870492539617E-2</v>
      </c>
      <c r="U2666" s="1">
        <f>Table1[[#This Row],[PROFIT]]/Table1[[#This Row],[Volume]]</f>
        <v>135.60272684532211</v>
      </c>
      <c r="V2666" s="1">
        <f>ABS(Table1[[#This Row],[Discounts]])</f>
        <v>9903.01</v>
      </c>
    </row>
    <row r="2667" spans="1:22" ht="21.75" customHeight="1" x14ac:dyDescent="0.3">
      <c r="A2667" s="1">
        <v>1120010</v>
      </c>
      <c r="B2667" s="1" t="s">
        <v>32</v>
      </c>
      <c r="C2667" s="1">
        <v>202404</v>
      </c>
      <c r="D2667" s="1" t="s">
        <v>22</v>
      </c>
      <c r="E2667" s="1" t="s">
        <v>17</v>
      </c>
      <c r="F2667" s="1" t="s">
        <v>18</v>
      </c>
      <c r="G2667" s="1" t="s">
        <v>25</v>
      </c>
      <c r="H2667" s="1" t="s">
        <v>20</v>
      </c>
      <c r="I2667" s="5">
        <v>89.5</v>
      </c>
      <c r="J2667" s="5">
        <v>42960</v>
      </c>
      <c r="K2667" s="5">
        <v>-3268.29</v>
      </c>
      <c r="L2667" s="5">
        <v>39691.71</v>
      </c>
      <c r="M2667" s="5">
        <v>-26907.08</v>
      </c>
      <c r="N2667" s="5">
        <v>-861.92</v>
      </c>
      <c r="O2667" s="5">
        <v>-478.73</v>
      </c>
      <c r="P2667" s="5">
        <f>Table1[[#This Row],[Net Sales]]+(Table1[[#This Row],[Cost of Goods Sold]]+Table1[[#This Row],[Distribution]]+Table1[[#This Row],[Warehousing]])</f>
        <v>11443.98</v>
      </c>
      <c r="Q2667" s="12">
        <f>Table1[[#This Row],[PROFIT]]/Table1[[#This Row],[Net Sales]]</f>
        <v>0.28832166716929053</v>
      </c>
      <c r="R2667" s="14">
        <f>ABS(Table1[[#This Row],[Distribution]])+ABS(Table1[[#This Row],[Warehousing]])</f>
        <v>1340.65</v>
      </c>
      <c r="S2667" s="12">
        <f>ABS(Table1[[#This Row],[Discounts]]/Table1[[#This Row],[Gross Sales]])</f>
        <v>7.6077513966480451E-2</v>
      </c>
      <c r="T2667" s="17">
        <f>Table1[[#This Row],[logistics cost]]/Table1[[#This Row],[Net Sales]]</f>
        <v>3.3776574503844761E-2</v>
      </c>
      <c r="U2667" s="1">
        <f>Table1[[#This Row],[PROFIT]]/Table1[[#This Row],[Volume]]</f>
        <v>127.86569832402235</v>
      </c>
      <c r="V2667" s="1">
        <f>ABS(Table1[[#This Row],[Discounts]])</f>
        <v>3268.29</v>
      </c>
    </row>
    <row r="2668" spans="1:22" ht="21.75" customHeight="1" x14ac:dyDescent="0.3">
      <c r="A2668" s="1">
        <v>1110010</v>
      </c>
      <c r="B2668" s="1" t="s">
        <v>15</v>
      </c>
      <c r="C2668" s="1">
        <v>202403</v>
      </c>
      <c r="D2668" s="1" t="s">
        <v>16</v>
      </c>
      <c r="E2668" s="1" t="s">
        <v>17</v>
      </c>
      <c r="F2668" s="1" t="s">
        <v>18</v>
      </c>
      <c r="G2668" s="1" t="s">
        <v>33</v>
      </c>
      <c r="H2668" s="1" t="s">
        <v>34</v>
      </c>
      <c r="I2668" s="5">
        <v>112.5</v>
      </c>
      <c r="J2668" s="5">
        <v>47250</v>
      </c>
      <c r="K2668" s="5">
        <v>-3921.47</v>
      </c>
      <c r="L2668" s="5">
        <v>43328.53</v>
      </c>
      <c r="M2668" s="5">
        <v>-28254.17</v>
      </c>
      <c r="N2668" s="5">
        <v>-1014.61</v>
      </c>
      <c r="O2668" s="5">
        <v>-478.3</v>
      </c>
      <c r="P2668" s="5">
        <f>Table1[[#This Row],[Net Sales]]+(Table1[[#This Row],[Cost of Goods Sold]]+Table1[[#This Row],[Distribution]]+Table1[[#This Row],[Warehousing]])</f>
        <v>13581.45</v>
      </c>
      <c r="Q2668" s="12">
        <f>Table1[[#This Row],[PROFIT]]/Table1[[#This Row],[Net Sales]]</f>
        <v>0.31345282196280377</v>
      </c>
      <c r="R2668" s="14">
        <f>ABS(Table1[[#This Row],[Distribution]])+ABS(Table1[[#This Row],[Warehousing]])</f>
        <v>1492.91</v>
      </c>
      <c r="S2668" s="12">
        <f>ABS(Table1[[#This Row],[Discounts]]/Table1[[#This Row],[Gross Sales]])</f>
        <v>8.2994074074074067E-2</v>
      </c>
      <c r="T2668" s="17">
        <f>Table1[[#This Row],[logistics cost]]/Table1[[#This Row],[Net Sales]]</f>
        <v>3.4455588500232989E-2</v>
      </c>
      <c r="U2668" s="1">
        <f>Table1[[#This Row],[PROFIT]]/Table1[[#This Row],[Volume]]</f>
        <v>120.724</v>
      </c>
      <c r="V2668" s="1">
        <f>ABS(Table1[[#This Row],[Discounts]])</f>
        <v>3921.47</v>
      </c>
    </row>
    <row r="2669" spans="1:22" ht="21.75" customHeight="1" x14ac:dyDescent="0.3">
      <c r="A2669" s="1">
        <v>1110010</v>
      </c>
      <c r="B2669" s="1" t="s">
        <v>15</v>
      </c>
      <c r="C2669" s="1">
        <v>202403</v>
      </c>
      <c r="D2669" s="1" t="s">
        <v>16</v>
      </c>
      <c r="E2669" s="1" t="s">
        <v>17</v>
      </c>
      <c r="F2669" s="1" t="s">
        <v>18</v>
      </c>
      <c r="G2669" s="1" t="s">
        <v>43</v>
      </c>
      <c r="H2669" s="1" t="s">
        <v>31</v>
      </c>
      <c r="I2669" s="5">
        <v>70.400000000000006</v>
      </c>
      <c r="J2669" s="5">
        <v>29568</v>
      </c>
      <c r="K2669" s="5">
        <v>-648.91</v>
      </c>
      <c r="L2669" s="5">
        <v>28919.09</v>
      </c>
      <c r="M2669" s="5">
        <v>-18997.189999999999</v>
      </c>
      <c r="N2669" s="5">
        <v>-812.85</v>
      </c>
      <c r="O2669" s="5">
        <v>-440.87</v>
      </c>
      <c r="P2669" s="5">
        <f>Table1[[#This Row],[Net Sales]]+(Table1[[#This Row],[Cost of Goods Sold]]+Table1[[#This Row],[Distribution]]+Table1[[#This Row],[Warehousing]])</f>
        <v>8668.1800000000039</v>
      </c>
      <c r="Q2669" s="12">
        <f>Table1[[#This Row],[PROFIT]]/Table1[[#This Row],[Net Sales]]</f>
        <v>0.29973903051582895</v>
      </c>
      <c r="R2669" s="14">
        <f>ABS(Table1[[#This Row],[Distribution]])+ABS(Table1[[#This Row],[Warehousing]])</f>
        <v>1253.72</v>
      </c>
      <c r="S2669" s="12">
        <f>ABS(Table1[[#This Row],[Discounts]]/Table1[[#This Row],[Gross Sales]])</f>
        <v>2.1946360930735931E-2</v>
      </c>
      <c r="T2669" s="17">
        <f>Table1[[#This Row],[logistics cost]]/Table1[[#This Row],[Net Sales]]</f>
        <v>4.3352678109857538E-2</v>
      </c>
      <c r="U2669" s="1">
        <f>Table1[[#This Row],[PROFIT]]/Table1[[#This Row],[Volume]]</f>
        <v>123.12755681818186</v>
      </c>
      <c r="V2669" s="1">
        <f>ABS(Table1[[#This Row],[Discounts]])</f>
        <v>648.91</v>
      </c>
    </row>
    <row r="2670" spans="1:22" ht="21.75" customHeight="1" x14ac:dyDescent="0.3">
      <c r="A2670" s="1">
        <v>1120020</v>
      </c>
      <c r="B2670" s="1" t="s">
        <v>21</v>
      </c>
      <c r="C2670" s="1">
        <v>202411</v>
      </c>
      <c r="D2670" s="1" t="s">
        <v>22</v>
      </c>
      <c r="E2670" s="1" t="s">
        <v>23</v>
      </c>
      <c r="F2670" s="1" t="s">
        <v>24</v>
      </c>
      <c r="G2670" s="1" t="s">
        <v>33</v>
      </c>
      <c r="H2670" s="1" t="s">
        <v>34</v>
      </c>
      <c r="I2670" s="5">
        <v>240.2</v>
      </c>
      <c r="J2670" s="5">
        <v>91276</v>
      </c>
      <c r="K2670" s="5">
        <v>-8686.6</v>
      </c>
      <c r="L2670" s="5">
        <v>82589.399999999994</v>
      </c>
      <c r="M2670" s="5">
        <v>-53220.01</v>
      </c>
      <c r="N2670" s="5">
        <v>-2556.83</v>
      </c>
      <c r="O2670" s="5">
        <v>-1517.87</v>
      </c>
      <c r="P2670" s="5">
        <f>Table1[[#This Row],[Net Sales]]+(Table1[[#This Row],[Cost of Goods Sold]]+Table1[[#This Row],[Distribution]]+Table1[[#This Row],[Warehousing]])</f>
        <v>25294.689999999988</v>
      </c>
      <c r="Q2670" s="12">
        <f>Table1[[#This Row],[PROFIT]]/Table1[[#This Row],[Net Sales]]</f>
        <v>0.30627041726904408</v>
      </c>
      <c r="R2670" s="14">
        <f>ABS(Table1[[#This Row],[Distribution]])+ABS(Table1[[#This Row],[Warehousing]])</f>
        <v>4074.7</v>
      </c>
      <c r="S2670" s="12">
        <f>ABS(Table1[[#This Row],[Discounts]]/Table1[[#This Row],[Gross Sales]])</f>
        <v>9.5168499934265308E-2</v>
      </c>
      <c r="T2670" s="17">
        <f>Table1[[#This Row],[logistics cost]]/Table1[[#This Row],[Net Sales]]</f>
        <v>4.9336839836589201E-2</v>
      </c>
      <c r="U2670" s="1">
        <f>Table1[[#This Row],[PROFIT]]/Table1[[#This Row],[Volume]]</f>
        <v>105.30678601165691</v>
      </c>
      <c r="V2670" s="1">
        <f>ABS(Table1[[#This Row],[Discounts]])</f>
        <v>8686.6</v>
      </c>
    </row>
    <row r="2671" spans="1:22" ht="21.75" customHeight="1" x14ac:dyDescent="0.3">
      <c r="A2671" s="1">
        <v>1110020</v>
      </c>
      <c r="B2671" s="1" t="s">
        <v>41</v>
      </c>
      <c r="C2671" s="1">
        <v>202510</v>
      </c>
      <c r="D2671" s="1" t="s">
        <v>16</v>
      </c>
      <c r="E2671" s="1" t="s">
        <v>28</v>
      </c>
      <c r="F2671" s="1" t="s">
        <v>29</v>
      </c>
      <c r="G2671" s="1" t="s">
        <v>43</v>
      </c>
      <c r="H2671" s="1" t="s">
        <v>31</v>
      </c>
      <c r="I2671" s="5">
        <v>31.8</v>
      </c>
      <c r="J2671" s="5">
        <v>14310</v>
      </c>
      <c r="K2671" s="5">
        <v>-550.79</v>
      </c>
      <c r="L2671" s="5">
        <v>13759.21</v>
      </c>
      <c r="M2671" s="5">
        <v>-9126.33</v>
      </c>
      <c r="N2671" s="5">
        <v>-377.63</v>
      </c>
      <c r="O2671" s="5">
        <v>-173.82</v>
      </c>
      <c r="P2671" s="5">
        <f>Table1[[#This Row],[Net Sales]]+(Table1[[#This Row],[Cost of Goods Sold]]+Table1[[#This Row],[Distribution]]+Table1[[#This Row],[Warehousing]])</f>
        <v>4081.4300000000003</v>
      </c>
      <c r="Q2671" s="12">
        <f>Table1[[#This Row],[PROFIT]]/Table1[[#This Row],[Net Sales]]</f>
        <v>0.29663258282997357</v>
      </c>
      <c r="R2671" s="14">
        <f>ABS(Table1[[#This Row],[Distribution]])+ABS(Table1[[#This Row],[Warehousing]])</f>
        <v>551.45000000000005</v>
      </c>
      <c r="S2671" s="12">
        <f>ABS(Table1[[#This Row],[Discounts]]/Table1[[#This Row],[Gross Sales]])</f>
        <v>3.8489867225716283E-2</v>
      </c>
      <c r="T2671" s="17">
        <f>Table1[[#This Row],[logistics cost]]/Table1[[#This Row],[Net Sales]]</f>
        <v>4.0078609164334297E-2</v>
      </c>
      <c r="U2671" s="1">
        <f>Table1[[#This Row],[PROFIT]]/Table1[[#This Row],[Volume]]</f>
        <v>128.34685534591196</v>
      </c>
      <c r="V2671" s="1">
        <f>ABS(Table1[[#This Row],[Discounts]])</f>
        <v>550.79</v>
      </c>
    </row>
    <row r="2672" spans="1:22" ht="21.75" customHeight="1" x14ac:dyDescent="0.3">
      <c r="A2672" s="1">
        <v>1110020</v>
      </c>
      <c r="B2672" s="1" t="s">
        <v>41</v>
      </c>
      <c r="C2672" s="1">
        <v>202402</v>
      </c>
      <c r="D2672" s="1" t="s">
        <v>16</v>
      </c>
      <c r="E2672" s="1" t="s">
        <v>28</v>
      </c>
      <c r="F2672" s="1" t="s">
        <v>29</v>
      </c>
      <c r="G2672" s="1" t="s">
        <v>42</v>
      </c>
      <c r="H2672" s="1" t="s">
        <v>20</v>
      </c>
      <c r="I2672" s="5">
        <v>15.8</v>
      </c>
      <c r="J2672" s="5">
        <v>7110</v>
      </c>
      <c r="K2672" s="5">
        <v>-468.24</v>
      </c>
      <c r="L2672" s="5">
        <v>6641.76</v>
      </c>
      <c r="M2672" s="5">
        <v>-4191.62</v>
      </c>
      <c r="N2672" s="5">
        <v>-199.55</v>
      </c>
      <c r="O2672" s="5">
        <v>-124.49</v>
      </c>
      <c r="P2672" s="5">
        <f>Table1[[#This Row],[Net Sales]]+(Table1[[#This Row],[Cost of Goods Sold]]+Table1[[#This Row],[Distribution]]+Table1[[#This Row],[Warehousing]])</f>
        <v>2126.1000000000004</v>
      </c>
      <c r="Q2672" s="12">
        <f>Table1[[#This Row],[PROFIT]]/Table1[[#This Row],[Net Sales]]</f>
        <v>0.32011093445110939</v>
      </c>
      <c r="R2672" s="14">
        <f>ABS(Table1[[#This Row],[Distribution]])+ABS(Table1[[#This Row],[Warehousing]])</f>
        <v>324.04000000000002</v>
      </c>
      <c r="S2672" s="12">
        <f>ABS(Table1[[#This Row],[Discounts]]/Table1[[#This Row],[Gross Sales]])</f>
        <v>6.5856540084388182E-2</v>
      </c>
      <c r="T2672" s="17">
        <f>Table1[[#This Row],[logistics cost]]/Table1[[#This Row],[Net Sales]]</f>
        <v>4.8788272987882735E-2</v>
      </c>
      <c r="U2672" s="1">
        <f>Table1[[#This Row],[PROFIT]]/Table1[[#This Row],[Volume]]</f>
        <v>134.56329113924053</v>
      </c>
      <c r="V2672" s="1">
        <f>ABS(Table1[[#This Row],[Discounts]])</f>
        <v>468.24</v>
      </c>
    </row>
    <row r="2673" spans="1:22" ht="21.75" customHeight="1" x14ac:dyDescent="0.3">
      <c r="A2673" s="1">
        <v>1120010</v>
      </c>
      <c r="B2673" s="1" t="s">
        <v>32</v>
      </c>
      <c r="C2673" s="1">
        <v>202405</v>
      </c>
      <c r="D2673" s="1" t="s">
        <v>22</v>
      </c>
      <c r="E2673" s="1" t="s">
        <v>17</v>
      </c>
      <c r="F2673" s="1" t="s">
        <v>18</v>
      </c>
      <c r="G2673" s="1" t="s">
        <v>19</v>
      </c>
      <c r="H2673" s="1" t="s">
        <v>20</v>
      </c>
      <c r="I2673" s="5">
        <v>28.5</v>
      </c>
      <c r="J2673" s="5">
        <v>13680</v>
      </c>
      <c r="K2673" s="5">
        <v>-1124.8699999999999</v>
      </c>
      <c r="L2673" s="5">
        <v>12555.13</v>
      </c>
      <c r="M2673" s="5">
        <v>-7856.38</v>
      </c>
      <c r="N2673" s="5">
        <v>-449.04</v>
      </c>
      <c r="O2673" s="5">
        <v>-128.97999999999999</v>
      </c>
      <c r="P2673" s="5">
        <f>Table1[[#This Row],[Net Sales]]+(Table1[[#This Row],[Cost of Goods Sold]]+Table1[[#This Row],[Distribution]]+Table1[[#This Row],[Warehousing]])</f>
        <v>4120.7299999999996</v>
      </c>
      <c r="Q2673" s="12">
        <f>Table1[[#This Row],[PROFIT]]/Table1[[#This Row],[Net Sales]]</f>
        <v>0.32821085882822398</v>
      </c>
      <c r="R2673" s="14">
        <f>ABS(Table1[[#This Row],[Distribution]])+ABS(Table1[[#This Row],[Warehousing]])</f>
        <v>578.02</v>
      </c>
      <c r="S2673" s="12">
        <f>ABS(Table1[[#This Row],[Discounts]]/Table1[[#This Row],[Gross Sales]])</f>
        <v>8.2227339181286538E-2</v>
      </c>
      <c r="T2673" s="17">
        <f>Table1[[#This Row],[logistics cost]]/Table1[[#This Row],[Net Sales]]</f>
        <v>4.6038551572146209E-2</v>
      </c>
      <c r="U2673" s="1">
        <f>Table1[[#This Row],[PROFIT]]/Table1[[#This Row],[Volume]]</f>
        <v>144.58701754385964</v>
      </c>
      <c r="V2673" s="1">
        <f>ABS(Table1[[#This Row],[Discounts]])</f>
        <v>1124.8699999999999</v>
      </c>
    </row>
    <row r="2674" spans="1:22" ht="21.75" customHeight="1" x14ac:dyDescent="0.3">
      <c r="A2674" s="1">
        <v>1120020</v>
      </c>
      <c r="B2674" s="1" t="s">
        <v>21</v>
      </c>
      <c r="C2674" s="1">
        <v>202404</v>
      </c>
      <c r="D2674" s="1" t="s">
        <v>22</v>
      </c>
      <c r="E2674" s="1" t="s">
        <v>23</v>
      </c>
      <c r="F2674" s="1" t="s">
        <v>24</v>
      </c>
      <c r="G2674" s="1" t="s">
        <v>30</v>
      </c>
      <c r="H2674" s="1" t="s">
        <v>31</v>
      </c>
      <c r="I2674" s="5">
        <v>44.7</v>
      </c>
      <c r="J2674" s="5">
        <v>16986</v>
      </c>
      <c r="K2674" s="5">
        <v>-426.72</v>
      </c>
      <c r="L2674" s="5">
        <v>16559.28</v>
      </c>
      <c r="M2674" s="5">
        <v>-11000.53</v>
      </c>
      <c r="N2674" s="5">
        <v>-518.77</v>
      </c>
      <c r="O2674" s="5">
        <v>-168.75</v>
      </c>
      <c r="P2674" s="5">
        <f>Table1[[#This Row],[Net Sales]]+(Table1[[#This Row],[Cost of Goods Sold]]+Table1[[#This Row],[Distribution]]+Table1[[#This Row],[Warehousing]])</f>
        <v>4871.2299999999977</v>
      </c>
      <c r="Q2674" s="12">
        <f>Table1[[#This Row],[PROFIT]]/Table1[[#This Row],[Net Sales]]</f>
        <v>0.29416919093100652</v>
      </c>
      <c r="R2674" s="14">
        <f>ABS(Table1[[#This Row],[Distribution]])+ABS(Table1[[#This Row],[Warehousing]])</f>
        <v>687.52</v>
      </c>
      <c r="S2674" s="12">
        <f>ABS(Table1[[#This Row],[Discounts]]/Table1[[#This Row],[Gross Sales]])</f>
        <v>2.5121865065347936E-2</v>
      </c>
      <c r="T2674" s="17">
        <f>Table1[[#This Row],[logistics cost]]/Table1[[#This Row],[Net Sales]]</f>
        <v>4.1518713374011432E-2</v>
      </c>
      <c r="U2674" s="1">
        <f>Table1[[#This Row],[PROFIT]]/Table1[[#This Row],[Volume]]</f>
        <v>108.97606263982097</v>
      </c>
      <c r="V2674" s="1">
        <f>ABS(Table1[[#This Row],[Discounts]])</f>
        <v>426.72</v>
      </c>
    </row>
    <row r="2675" spans="1:22" ht="21.75" customHeight="1" x14ac:dyDescent="0.3">
      <c r="A2675" s="1">
        <v>1120020</v>
      </c>
      <c r="B2675" s="1" t="s">
        <v>21</v>
      </c>
      <c r="C2675" s="1">
        <v>202407</v>
      </c>
      <c r="D2675" s="1" t="s">
        <v>22</v>
      </c>
      <c r="E2675" s="1" t="s">
        <v>23</v>
      </c>
      <c r="F2675" s="1" t="s">
        <v>24</v>
      </c>
      <c r="G2675" s="1" t="s">
        <v>30</v>
      </c>
      <c r="H2675" s="1" t="s">
        <v>31</v>
      </c>
      <c r="I2675" s="5">
        <v>103.4</v>
      </c>
      <c r="J2675" s="5">
        <v>39292</v>
      </c>
      <c r="K2675" s="5">
        <v>-1193.93</v>
      </c>
      <c r="L2675" s="5">
        <v>38098.07</v>
      </c>
      <c r="M2675" s="5">
        <v>-23915.05</v>
      </c>
      <c r="N2675" s="5">
        <v>-1411.82</v>
      </c>
      <c r="O2675" s="5">
        <v>-486.85</v>
      </c>
      <c r="P2675" s="5">
        <f>Table1[[#This Row],[Net Sales]]+(Table1[[#This Row],[Cost of Goods Sold]]+Table1[[#This Row],[Distribution]]+Table1[[#This Row],[Warehousing]])</f>
        <v>12284.350000000002</v>
      </c>
      <c r="Q2675" s="12">
        <f>Table1[[#This Row],[PROFIT]]/Table1[[#This Row],[Net Sales]]</f>
        <v>0.32244021810028706</v>
      </c>
      <c r="R2675" s="14">
        <f>ABS(Table1[[#This Row],[Distribution]])+ABS(Table1[[#This Row],[Warehousing]])</f>
        <v>1898.67</v>
      </c>
      <c r="S2675" s="12">
        <f>ABS(Table1[[#This Row],[Discounts]]/Table1[[#This Row],[Gross Sales]])</f>
        <v>3.0386083681156473E-2</v>
      </c>
      <c r="T2675" s="17">
        <f>Table1[[#This Row],[logistics cost]]/Table1[[#This Row],[Net Sales]]</f>
        <v>4.9836382787894505E-2</v>
      </c>
      <c r="U2675" s="1">
        <f>Table1[[#This Row],[PROFIT]]/Table1[[#This Row],[Volume]]</f>
        <v>118.80415860735012</v>
      </c>
      <c r="V2675" s="1">
        <f>ABS(Table1[[#This Row],[Discounts]])</f>
        <v>1193.93</v>
      </c>
    </row>
    <row r="2676" spans="1:22" ht="21.75" customHeight="1" x14ac:dyDescent="0.3">
      <c r="A2676" s="1">
        <v>1110010</v>
      </c>
      <c r="B2676" s="1" t="s">
        <v>15</v>
      </c>
      <c r="C2676" s="1">
        <v>202507</v>
      </c>
      <c r="D2676" s="1" t="s">
        <v>16</v>
      </c>
      <c r="E2676" s="1" t="s">
        <v>17</v>
      </c>
      <c r="F2676" s="1" t="s">
        <v>18</v>
      </c>
      <c r="G2676" s="1" t="s">
        <v>33</v>
      </c>
      <c r="H2676" s="1" t="s">
        <v>34</v>
      </c>
      <c r="I2676" s="5">
        <v>82.6</v>
      </c>
      <c r="J2676" s="5">
        <v>34692</v>
      </c>
      <c r="K2676" s="5">
        <v>-3120.38</v>
      </c>
      <c r="L2676" s="5">
        <v>31571.62</v>
      </c>
      <c r="M2676" s="5">
        <v>-19663.8</v>
      </c>
      <c r="N2676" s="5">
        <v>-869.98</v>
      </c>
      <c r="O2676" s="5">
        <v>-522.52</v>
      </c>
      <c r="P2676" s="5">
        <f>Table1[[#This Row],[Net Sales]]+(Table1[[#This Row],[Cost of Goods Sold]]+Table1[[#This Row],[Distribution]]+Table1[[#This Row],[Warehousing]])</f>
        <v>10515.32</v>
      </c>
      <c r="Q2676" s="12">
        <f>Table1[[#This Row],[PROFIT]]/Table1[[#This Row],[Net Sales]]</f>
        <v>0.33306241491567429</v>
      </c>
      <c r="R2676" s="14">
        <f>ABS(Table1[[#This Row],[Distribution]])+ABS(Table1[[#This Row],[Warehousing]])</f>
        <v>1392.5</v>
      </c>
      <c r="S2676" s="12">
        <f>ABS(Table1[[#This Row],[Discounts]]/Table1[[#This Row],[Gross Sales]])</f>
        <v>8.9945232330220226E-2</v>
      </c>
      <c r="T2676" s="17">
        <f>Table1[[#This Row],[logistics cost]]/Table1[[#This Row],[Net Sales]]</f>
        <v>4.4106067411174975E-2</v>
      </c>
      <c r="U2676" s="1">
        <f>Table1[[#This Row],[PROFIT]]/Table1[[#This Row],[Volume]]</f>
        <v>127.3041162227603</v>
      </c>
      <c r="V2676" s="1">
        <f>ABS(Table1[[#This Row],[Discounts]])</f>
        <v>3120.38</v>
      </c>
    </row>
    <row r="2677" spans="1:22" ht="21.75" customHeight="1" x14ac:dyDescent="0.3">
      <c r="A2677" s="1">
        <v>1110010</v>
      </c>
      <c r="B2677" s="1" t="s">
        <v>15</v>
      </c>
      <c r="C2677" s="1">
        <v>202404</v>
      </c>
      <c r="D2677" s="1" t="s">
        <v>16</v>
      </c>
      <c r="E2677" s="1" t="s">
        <v>17</v>
      </c>
      <c r="F2677" s="1" t="s">
        <v>18</v>
      </c>
      <c r="G2677" s="1" t="s">
        <v>25</v>
      </c>
      <c r="H2677" s="1" t="s">
        <v>20</v>
      </c>
      <c r="I2677" s="5">
        <v>93.4</v>
      </c>
      <c r="J2677" s="5">
        <v>39228</v>
      </c>
      <c r="K2677" s="5">
        <v>-2654.98</v>
      </c>
      <c r="L2677" s="5">
        <v>36573.019999999997</v>
      </c>
      <c r="M2677" s="5">
        <v>-23348.39</v>
      </c>
      <c r="N2677" s="5">
        <v>-895.03</v>
      </c>
      <c r="O2677" s="5">
        <v>-402.68</v>
      </c>
      <c r="P2677" s="5">
        <f>Table1[[#This Row],[Net Sales]]+(Table1[[#This Row],[Cost of Goods Sold]]+Table1[[#This Row],[Distribution]]+Table1[[#This Row],[Warehousing]])</f>
        <v>11926.919999999998</v>
      </c>
      <c r="Q2677" s="12">
        <f>Table1[[#This Row],[PROFIT]]/Table1[[#This Row],[Net Sales]]</f>
        <v>0.3261125277595342</v>
      </c>
      <c r="R2677" s="14">
        <f>ABS(Table1[[#This Row],[Distribution]])+ABS(Table1[[#This Row],[Warehousing]])</f>
        <v>1297.71</v>
      </c>
      <c r="S2677" s="12">
        <f>ABS(Table1[[#This Row],[Discounts]]/Table1[[#This Row],[Gross Sales]])</f>
        <v>6.768073824819007E-2</v>
      </c>
      <c r="T2677" s="17">
        <f>Table1[[#This Row],[logistics cost]]/Table1[[#This Row],[Net Sales]]</f>
        <v>3.5482713760034042E-2</v>
      </c>
      <c r="U2677" s="1">
        <f>Table1[[#This Row],[PROFIT]]/Table1[[#This Row],[Volume]]</f>
        <v>127.69721627408991</v>
      </c>
      <c r="V2677" s="1">
        <f>ABS(Table1[[#This Row],[Discounts]])</f>
        <v>2654.98</v>
      </c>
    </row>
    <row r="2678" spans="1:22" ht="21.75" customHeight="1" x14ac:dyDescent="0.3">
      <c r="A2678" s="1">
        <v>1110020</v>
      </c>
      <c r="B2678" s="1" t="s">
        <v>41</v>
      </c>
      <c r="C2678" s="1">
        <v>202406</v>
      </c>
      <c r="D2678" s="1" t="s">
        <v>16</v>
      </c>
      <c r="E2678" s="1" t="s">
        <v>28</v>
      </c>
      <c r="F2678" s="1" t="s">
        <v>29</v>
      </c>
      <c r="G2678" s="1" t="s">
        <v>39</v>
      </c>
      <c r="H2678" s="1" t="s">
        <v>37</v>
      </c>
      <c r="I2678" s="5">
        <v>179.3</v>
      </c>
      <c r="J2678" s="5">
        <v>80685</v>
      </c>
      <c r="K2678" s="5">
        <v>-9538.1200000000008</v>
      </c>
      <c r="L2678" s="5">
        <v>71146.880000000005</v>
      </c>
      <c r="M2678" s="5">
        <v>-44609.42</v>
      </c>
      <c r="N2678" s="5">
        <v>-1728.41</v>
      </c>
      <c r="O2678" s="5">
        <v>-884.54</v>
      </c>
      <c r="P2678" s="5">
        <f>Table1[[#This Row],[Net Sales]]+(Table1[[#This Row],[Cost of Goods Sold]]+Table1[[#This Row],[Distribution]]+Table1[[#This Row],[Warehousing]])</f>
        <v>23924.510000000002</v>
      </c>
      <c r="Q2678" s="12">
        <f>Table1[[#This Row],[PROFIT]]/Table1[[#This Row],[Net Sales]]</f>
        <v>0.33626927842795074</v>
      </c>
      <c r="R2678" s="14">
        <f>ABS(Table1[[#This Row],[Distribution]])+ABS(Table1[[#This Row],[Warehousing]])</f>
        <v>2612.9499999999998</v>
      </c>
      <c r="S2678" s="12">
        <f>ABS(Table1[[#This Row],[Discounts]]/Table1[[#This Row],[Gross Sales]])</f>
        <v>0.11821429014067052</v>
      </c>
      <c r="T2678" s="17">
        <f>Table1[[#This Row],[logistics cost]]/Table1[[#This Row],[Net Sales]]</f>
        <v>3.6726136128527348E-2</v>
      </c>
      <c r="U2678" s="1">
        <f>Table1[[#This Row],[PROFIT]]/Table1[[#This Row],[Volume]]</f>
        <v>133.43284997211379</v>
      </c>
      <c r="V2678" s="1">
        <f>ABS(Table1[[#This Row],[Discounts]])</f>
        <v>9538.1200000000008</v>
      </c>
    </row>
    <row r="2679" spans="1:22" ht="21.75" customHeight="1" x14ac:dyDescent="0.3">
      <c r="A2679" s="1">
        <v>1130010</v>
      </c>
      <c r="B2679" s="1" t="s">
        <v>26</v>
      </c>
      <c r="C2679" s="1">
        <v>202502</v>
      </c>
      <c r="D2679" s="1" t="s">
        <v>27</v>
      </c>
      <c r="E2679" s="1" t="s">
        <v>28</v>
      </c>
      <c r="F2679" s="1" t="s">
        <v>29</v>
      </c>
      <c r="G2679" s="1" t="s">
        <v>40</v>
      </c>
      <c r="H2679" s="1" t="s">
        <v>34</v>
      </c>
      <c r="I2679" s="5">
        <v>219.8</v>
      </c>
      <c r="J2679" s="5">
        <v>79128</v>
      </c>
      <c r="K2679" s="5">
        <v>-6330.06</v>
      </c>
      <c r="L2679" s="5">
        <v>72797.94</v>
      </c>
      <c r="M2679" s="5">
        <v>-46080.71</v>
      </c>
      <c r="N2679" s="5">
        <v>-1726.29</v>
      </c>
      <c r="O2679" s="5">
        <v>-1018.97</v>
      </c>
      <c r="P2679" s="5">
        <f>Table1[[#This Row],[Net Sales]]+(Table1[[#This Row],[Cost of Goods Sold]]+Table1[[#This Row],[Distribution]]+Table1[[#This Row],[Warehousing]])</f>
        <v>23971.97</v>
      </c>
      <c r="Q2679" s="12">
        <f>Table1[[#This Row],[PROFIT]]/Table1[[#This Row],[Net Sales]]</f>
        <v>0.3292946201499658</v>
      </c>
      <c r="R2679" s="14">
        <f>ABS(Table1[[#This Row],[Distribution]])+ABS(Table1[[#This Row],[Warehousing]])</f>
        <v>2745.26</v>
      </c>
      <c r="S2679" s="12">
        <f>ABS(Table1[[#This Row],[Discounts]]/Table1[[#This Row],[Gross Sales]])</f>
        <v>7.9997725204731585E-2</v>
      </c>
      <c r="T2679" s="17">
        <f>Table1[[#This Row],[logistics cost]]/Table1[[#This Row],[Net Sales]]</f>
        <v>3.7710682472608427E-2</v>
      </c>
      <c r="U2679" s="1">
        <f>Table1[[#This Row],[PROFIT]]/Table1[[#This Row],[Volume]]</f>
        <v>109.06264786169245</v>
      </c>
      <c r="V2679" s="1">
        <f>ABS(Table1[[#This Row],[Discounts]])</f>
        <v>6330.06</v>
      </c>
    </row>
    <row r="2680" spans="1:22" ht="21.75" customHeight="1" x14ac:dyDescent="0.3">
      <c r="A2680" s="1">
        <v>1120010</v>
      </c>
      <c r="B2680" s="1" t="s">
        <v>32</v>
      </c>
      <c r="C2680" s="1">
        <v>202401</v>
      </c>
      <c r="D2680" s="1" t="s">
        <v>22</v>
      </c>
      <c r="E2680" s="1" t="s">
        <v>17</v>
      </c>
      <c r="F2680" s="1" t="s">
        <v>18</v>
      </c>
      <c r="G2680" s="1" t="s">
        <v>35</v>
      </c>
      <c r="H2680" s="1" t="s">
        <v>31</v>
      </c>
      <c r="I2680" s="5">
        <v>29.1</v>
      </c>
      <c r="J2680" s="5">
        <v>13968</v>
      </c>
      <c r="K2680" s="5">
        <v>-442.41</v>
      </c>
      <c r="L2680" s="5">
        <v>13525.59</v>
      </c>
      <c r="M2680" s="5">
        <v>-8734.8700000000008</v>
      </c>
      <c r="N2680" s="5">
        <v>-322.81</v>
      </c>
      <c r="O2680" s="5">
        <v>-158.77000000000001</v>
      </c>
      <c r="P2680" s="5">
        <f>Table1[[#This Row],[Net Sales]]+(Table1[[#This Row],[Cost of Goods Sold]]+Table1[[#This Row],[Distribution]]+Table1[[#This Row],[Warehousing]])</f>
        <v>4309.1399999999994</v>
      </c>
      <c r="Q2680" s="12">
        <f>Table1[[#This Row],[PROFIT]]/Table1[[#This Row],[Net Sales]]</f>
        <v>0.31859164738839485</v>
      </c>
      <c r="R2680" s="14">
        <f>ABS(Table1[[#This Row],[Distribution]])+ABS(Table1[[#This Row],[Warehousing]])</f>
        <v>481.58000000000004</v>
      </c>
      <c r="S2680" s="12">
        <f>ABS(Table1[[#This Row],[Discounts]]/Table1[[#This Row],[Gross Sales]])</f>
        <v>3.1673109965635743E-2</v>
      </c>
      <c r="T2680" s="17">
        <f>Table1[[#This Row],[logistics cost]]/Table1[[#This Row],[Net Sales]]</f>
        <v>3.5605101145310486E-2</v>
      </c>
      <c r="U2680" s="1">
        <f>Table1[[#This Row],[PROFIT]]/Table1[[#This Row],[Volume]]</f>
        <v>148.080412371134</v>
      </c>
      <c r="V2680" s="1">
        <f>ABS(Table1[[#This Row],[Discounts]])</f>
        <v>442.41</v>
      </c>
    </row>
    <row r="2681" spans="1:22" ht="21.75" customHeight="1" x14ac:dyDescent="0.3">
      <c r="A2681" s="1">
        <v>1110010</v>
      </c>
      <c r="B2681" s="1" t="s">
        <v>15</v>
      </c>
      <c r="C2681" s="1">
        <v>202502</v>
      </c>
      <c r="D2681" s="1" t="s">
        <v>16</v>
      </c>
      <c r="E2681" s="1" t="s">
        <v>17</v>
      </c>
      <c r="F2681" s="1" t="s">
        <v>18</v>
      </c>
      <c r="G2681" s="1" t="s">
        <v>33</v>
      </c>
      <c r="H2681" s="1" t="s">
        <v>34</v>
      </c>
      <c r="I2681" s="5">
        <v>237.6</v>
      </c>
      <c r="J2681" s="5">
        <v>99792</v>
      </c>
      <c r="K2681" s="5">
        <v>-8891.44</v>
      </c>
      <c r="L2681" s="5">
        <v>90900.56</v>
      </c>
      <c r="M2681" s="5">
        <v>-58941.120000000003</v>
      </c>
      <c r="N2681" s="5">
        <v>-3463.15</v>
      </c>
      <c r="O2681" s="5">
        <v>-1655.25</v>
      </c>
      <c r="P2681" s="5">
        <f>Table1[[#This Row],[Net Sales]]+(Table1[[#This Row],[Cost of Goods Sold]]+Table1[[#This Row],[Distribution]]+Table1[[#This Row],[Warehousing]])</f>
        <v>26841.039999999994</v>
      </c>
      <c r="Q2681" s="12">
        <f>Table1[[#This Row],[PROFIT]]/Table1[[#This Row],[Net Sales]]</f>
        <v>0.29527914899534163</v>
      </c>
      <c r="R2681" s="14">
        <f>ABS(Table1[[#This Row],[Distribution]])+ABS(Table1[[#This Row],[Warehousing]])</f>
        <v>5118.3999999999996</v>
      </c>
      <c r="S2681" s="12">
        <f>ABS(Table1[[#This Row],[Discounts]]/Table1[[#This Row],[Gross Sales]])</f>
        <v>8.9099727433060771E-2</v>
      </c>
      <c r="T2681" s="17">
        <f>Table1[[#This Row],[logistics cost]]/Table1[[#This Row],[Net Sales]]</f>
        <v>5.6307683913058397E-2</v>
      </c>
      <c r="U2681" s="1">
        <f>Table1[[#This Row],[PROFIT]]/Table1[[#This Row],[Volume]]</f>
        <v>112.96734006734005</v>
      </c>
      <c r="V2681" s="1">
        <f>ABS(Table1[[#This Row],[Discounts]])</f>
        <v>8891.44</v>
      </c>
    </row>
    <row r="2682" spans="1:22" ht="21.75" customHeight="1" x14ac:dyDescent="0.3">
      <c r="A2682" s="1">
        <v>1120010</v>
      </c>
      <c r="B2682" s="1" t="s">
        <v>32</v>
      </c>
      <c r="C2682" s="1">
        <v>202508</v>
      </c>
      <c r="D2682" s="1" t="s">
        <v>22</v>
      </c>
      <c r="E2682" s="1" t="s">
        <v>17</v>
      </c>
      <c r="F2682" s="1" t="s">
        <v>18</v>
      </c>
      <c r="G2682" s="1" t="s">
        <v>33</v>
      </c>
      <c r="H2682" s="1" t="s">
        <v>34</v>
      </c>
      <c r="I2682" s="5">
        <v>168</v>
      </c>
      <c r="J2682" s="5">
        <v>80640</v>
      </c>
      <c r="K2682" s="5">
        <v>-6206.18</v>
      </c>
      <c r="L2682" s="5">
        <v>74433.820000000007</v>
      </c>
      <c r="M2682" s="5">
        <v>-47956.66</v>
      </c>
      <c r="N2682" s="5">
        <v>-2641.5</v>
      </c>
      <c r="O2682" s="5">
        <v>-993.4</v>
      </c>
      <c r="P2682" s="5">
        <f>Table1[[#This Row],[Net Sales]]+(Table1[[#This Row],[Cost of Goods Sold]]+Table1[[#This Row],[Distribution]]+Table1[[#This Row],[Warehousing]])</f>
        <v>22842.260000000002</v>
      </c>
      <c r="Q2682" s="12">
        <f>Table1[[#This Row],[PROFIT]]/Table1[[#This Row],[Net Sales]]</f>
        <v>0.30688012519040403</v>
      </c>
      <c r="R2682" s="14">
        <f>ABS(Table1[[#This Row],[Distribution]])+ABS(Table1[[#This Row],[Warehousing]])</f>
        <v>3634.9</v>
      </c>
      <c r="S2682" s="12">
        <f>ABS(Table1[[#This Row],[Discounts]]/Table1[[#This Row],[Gross Sales]])</f>
        <v>7.6961557539682549E-2</v>
      </c>
      <c r="T2682" s="17">
        <f>Table1[[#This Row],[logistics cost]]/Table1[[#This Row],[Net Sales]]</f>
        <v>4.8833984336689958E-2</v>
      </c>
      <c r="U2682" s="1">
        <f>Table1[[#This Row],[PROFIT]]/Table1[[#This Row],[Volume]]</f>
        <v>135.96583333333334</v>
      </c>
      <c r="V2682" s="1">
        <f>ABS(Table1[[#This Row],[Discounts]])</f>
        <v>6206.18</v>
      </c>
    </row>
    <row r="2683" spans="1:22" ht="21.75" customHeight="1" x14ac:dyDescent="0.3">
      <c r="A2683" s="1">
        <v>1110020</v>
      </c>
      <c r="B2683" s="1" t="s">
        <v>41</v>
      </c>
      <c r="C2683" s="1">
        <v>202412</v>
      </c>
      <c r="D2683" s="1" t="s">
        <v>16</v>
      </c>
      <c r="E2683" s="1" t="s">
        <v>28</v>
      </c>
      <c r="F2683" s="1" t="s">
        <v>29</v>
      </c>
      <c r="G2683" s="1" t="s">
        <v>35</v>
      </c>
      <c r="H2683" s="1" t="s">
        <v>31</v>
      </c>
      <c r="I2683" s="5">
        <v>99.5</v>
      </c>
      <c r="J2683" s="5">
        <v>44775</v>
      </c>
      <c r="K2683" s="5">
        <v>-1399.42</v>
      </c>
      <c r="L2683" s="5">
        <v>43375.58</v>
      </c>
      <c r="M2683" s="5">
        <v>-27065.5</v>
      </c>
      <c r="N2683" s="5">
        <v>-1290.79</v>
      </c>
      <c r="O2683" s="5">
        <v>-822.93</v>
      </c>
      <c r="P2683" s="5">
        <f>Table1[[#This Row],[Net Sales]]+(Table1[[#This Row],[Cost of Goods Sold]]+Table1[[#This Row],[Distribution]]+Table1[[#This Row],[Warehousing]])</f>
        <v>14196.36</v>
      </c>
      <c r="Q2683" s="12">
        <f>Table1[[#This Row],[PROFIT]]/Table1[[#This Row],[Net Sales]]</f>
        <v>0.32728922587317566</v>
      </c>
      <c r="R2683" s="14">
        <f>ABS(Table1[[#This Row],[Distribution]])+ABS(Table1[[#This Row],[Warehousing]])</f>
        <v>2113.7199999999998</v>
      </c>
      <c r="S2683" s="12">
        <f>ABS(Table1[[#This Row],[Discounts]]/Table1[[#This Row],[Gross Sales]])</f>
        <v>3.1254494695700727E-2</v>
      </c>
      <c r="T2683" s="17">
        <f>Table1[[#This Row],[logistics cost]]/Table1[[#This Row],[Net Sales]]</f>
        <v>4.8730645215579821E-2</v>
      </c>
      <c r="U2683" s="1">
        <f>Table1[[#This Row],[PROFIT]]/Table1[[#This Row],[Volume]]</f>
        <v>142.67698492462313</v>
      </c>
      <c r="V2683" s="1">
        <f>ABS(Table1[[#This Row],[Discounts]])</f>
        <v>1399.42</v>
      </c>
    </row>
    <row r="2684" spans="1:22" ht="21.75" customHeight="1" x14ac:dyDescent="0.3">
      <c r="A2684" s="1">
        <v>1110020</v>
      </c>
      <c r="B2684" s="1" t="s">
        <v>41</v>
      </c>
      <c r="C2684" s="1">
        <v>202509</v>
      </c>
      <c r="D2684" s="1" t="s">
        <v>16</v>
      </c>
      <c r="E2684" s="1" t="s">
        <v>28</v>
      </c>
      <c r="F2684" s="1" t="s">
        <v>29</v>
      </c>
      <c r="G2684" s="1" t="s">
        <v>33</v>
      </c>
      <c r="H2684" s="1" t="s">
        <v>34</v>
      </c>
      <c r="I2684" s="5">
        <v>177.7</v>
      </c>
      <c r="J2684" s="5">
        <v>79965</v>
      </c>
      <c r="K2684" s="5">
        <v>-7083.91</v>
      </c>
      <c r="L2684" s="5">
        <v>72881.09</v>
      </c>
      <c r="M2684" s="5">
        <v>-47007.82</v>
      </c>
      <c r="N2684" s="5">
        <v>-1895.12</v>
      </c>
      <c r="O2684" s="5">
        <v>-923.11</v>
      </c>
      <c r="P2684" s="5">
        <f>Table1[[#This Row],[Net Sales]]+(Table1[[#This Row],[Cost of Goods Sold]]+Table1[[#This Row],[Distribution]]+Table1[[#This Row],[Warehousing]])</f>
        <v>23055.039999999994</v>
      </c>
      <c r="Q2684" s="12">
        <f>Table1[[#This Row],[PROFIT]]/Table1[[#This Row],[Net Sales]]</f>
        <v>0.31633774961378863</v>
      </c>
      <c r="R2684" s="14">
        <f>ABS(Table1[[#This Row],[Distribution]])+ABS(Table1[[#This Row],[Warehousing]])</f>
        <v>2818.23</v>
      </c>
      <c r="S2684" s="12">
        <f>ABS(Table1[[#This Row],[Discounts]]/Table1[[#This Row],[Gross Sales]])</f>
        <v>8.8587632089038956E-2</v>
      </c>
      <c r="T2684" s="17">
        <f>Table1[[#This Row],[logistics cost]]/Table1[[#This Row],[Net Sales]]</f>
        <v>3.8668878305744329E-2</v>
      </c>
      <c r="U2684" s="1">
        <f>Table1[[#This Row],[PROFIT]]/Table1[[#This Row],[Volume]]</f>
        <v>129.74136184580752</v>
      </c>
      <c r="V2684" s="1">
        <f>ABS(Table1[[#This Row],[Discounts]])</f>
        <v>7083.91</v>
      </c>
    </row>
    <row r="2685" spans="1:22" ht="21.75" customHeight="1" x14ac:dyDescent="0.3">
      <c r="A2685" s="1">
        <v>1120010</v>
      </c>
      <c r="B2685" s="1" t="s">
        <v>32</v>
      </c>
      <c r="C2685" s="1">
        <v>202501</v>
      </c>
      <c r="D2685" s="1" t="s">
        <v>22</v>
      </c>
      <c r="E2685" s="1" t="s">
        <v>17</v>
      </c>
      <c r="F2685" s="1" t="s">
        <v>18</v>
      </c>
      <c r="G2685" s="1" t="s">
        <v>36</v>
      </c>
      <c r="H2685" s="1" t="s">
        <v>37</v>
      </c>
      <c r="I2685" s="5">
        <v>262.2</v>
      </c>
      <c r="J2685" s="5">
        <v>125856</v>
      </c>
      <c r="K2685" s="5">
        <v>-13582.22</v>
      </c>
      <c r="L2685" s="5">
        <v>112273.78</v>
      </c>
      <c r="M2685" s="5">
        <v>-70682.55</v>
      </c>
      <c r="N2685" s="5">
        <v>-4217.3599999999997</v>
      </c>
      <c r="O2685" s="5">
        <v>-1995.62</v>
      </c>
      <c r="P2685" s="5">
        <f>Table1[[#This Row],[Net Sales]]+(Table1[[#This Row],[Cost of Goods Sold]]+Table1[[#This Row],[Distribution]]+Table1[[#This Row],[Warehousing]])</f>
        <v>35378.25</v>
      </c>
      <c r="Q2685" s="12">
        <f>Table1[[#This Row],[PROFIT]]/Table1[[#This Row],[Net Sales]]</f>
        <v>0.31510696442214736</v>
      </c>
      <c r="R2685" s="14">
        <f>ABS(Table1[[#This Row],[Distribution]])+ABS(Table1[[#This Row],[Warehousing]])</f>
        <v>6212.98</v>
      </c>
      <c r="S2685" s="12">
        <f>ABS(Table1[[#This Row],[Discounts]]/Table1[[#This Row],[Gross Sales]])</f>
        <v>0.10791873251970506</v>
      </c>
      <c r="T2685" s="17">
        <f>Table1[[#This Row],[logistics cost]]/Table1[[#This Row],[Net Sales]]</f>
        <v>5.5337764525252464E-2</v>
      </c>
      <c r="U2685" s="1">
        <f>Table1[[#This Row],[PROFIT]]/Table1[[#This Row],[Volume]]</f>
        <v>134.92848970251717</v>
      </c>
      <c r="V2685" s="1">
        <f>ABS(Table1[[#This Row],[Discounts]])</f>
        <v>13582.22</v>
      </c>
    </row>
    <row r="2686" spans="1:22" ht="21.75" customHeight="1" x14ac:dyDescent="0.3">
      <c r="A2686" s="1">
        <v>1120010</v>
      </c>
      <c r="B2686" s="1" t="s">
        <v>32</v>
      </c>
      <c r="C2686" s="1">
        <v>202512</v>
      </c>
      <c r="D2686" s="1" t="s">
        <v>22</v>
      </c>
      <c r="E2686" s="1" t="s">
        <v>17</v>
      </c>
      <c r="F2686" s="1" t="s">
        <v>18</v>
      </c>
      <c r="G2686" s="1" t="s">
        <v>35</v>
      </c>
      <c r="H2686" s="1" t="s">
        <v>31</v>
      </c>
      <c r="I2686" s="5">
        <v>45</v>
      </c>
      <c r="J2686" s="5">
        <v>21600</v>
      </c>
      <c r="K2686" s="5">
        <v>-532.79999999999995</v>
      </c>
      <c r="L2686" s="5">
        <v>21067.200000000001</v>
      </c>
      <c r="M2686" s="5">
        <v>-13325.06</v>
      </c>
      <c r="N2686" s="5">
        <v>-665.96</v>
      </c>
      <c r="O2686" s="5">
        <v>-355.91</v>
      </c>
      <c r="P2686" s="5">
        <f>Table1[[#This Row],[Net Sales]]+(Table1[[#This Row],[Cost of Goods Sold]]+Table1[[#This Row],[Distribution]]+Table1[[#This Row],[Warehousing]])</f>
        <v>6720.27</v>
      </c>
      <c r="Q2686" s="12">
        <f>Table1[[#This Row],[PROFIT]]/Table1[[#This Row],[Net Sales]]</f>
        <v>0.31899208247892458</v>
      </c>
      <c r="R2686" s="14">
        <f>ABS(Table1[[#This Row],[Distribution]])+ABS(Table1[[#This Row],[Warehousing]])</f>
        <v>1021.8700000000001</v>
      </c>
      <c r="S2686" s="12">
        <f>ABS(Table1[[#This Row],[Discounts]]/Table1[[#This Row],[Gross Sales]])</f>
        <v>2.4666666666666663E-2</v>
      </c>
      <c r="T2686" s="17">
        <f>Table1[[#This Row],[logistics cost]]/Table1[[#This Row],[Net Sales]]</f>
        <v>4.8505259360522524E-2</v>
      </c>
      <c r="U2686" s="1">
        <f>Table1[[#This Row],[PROFIT]]/Table1[[#This Row],[Volume]]</f>
        <v>149.33933333333334</v>
      </c>
      <c r="V2686" s="1">
        <f>ABS(Table1[[#This Row],[Discounts]])</f>
        <v>532.79999999999995</v>
      </c>
    </row>
    <row r="2687" spans="1:22" ht="21.75" customHeight="1" x14ac:dyDescent="0.3">
      <c r="A2687" s="1">
        <v>1120020</v>
      </c>
      <c r="B2687" s="1" t="s">
        <v>21</v>
      </c>
      <c r="C2687" s="1">
        <v>202512</v>
      </c>
      <c r="D2687" s="1" t="s">
        <v>22</v>
      </c>
      <c r="E2687" s="1" t="s">
        <v>23</v>
      </c>
      <c r="F2687" s="1" t="s">
        <v>24</v>
      </c>
      <c r="G2687" s="1" t="s">
        <v>39</v>
      </c>
      <c r="H2687" s="1" t="s">
        <v>37</v>
      </c>
      <c r="I2687" s="5">
        <v>112.5</v>
      </c>
      <c r="J2687" s="5">
        <v>42750</v>
      </c>
      <c r="K2687" s="5">
        <v>-3915.28</v>
      </c>
      <c r="L2687" s="5">
        <v>38834.720000000001</v>
      </c>
      <c r="M2687" s="5">
        <v>-26122.01</v>
      </c>
      <c r="N2687" s="5">
        <v>-1325.87</v>
      </c>
      <c r="O2687" s="5">
        <v>-772.77</v>
      </c>
      <c r="P2687" s="5">
        <f>Table1[[#This Row],[Net Sales]]+(Table1[[#This Row],[Cost of Goods Sold]]+Table1[[#This Row],[Distribution]]+Table1[[#This Row],[Warehousing]])</f>
        <v>10614.070000000003</v>
      </c>
      <c r="Q2687" s="12">
        <f>Table1[[#This Row],[PROFIT]]/Table1[[#This Row],[Net Sales]]</f>
        <v>0.2733139314510315</v>
      </c>
      <c r="R2687" s="14">
        <f>ABS(Table1[[#This Row],[Distribution]])+ABS(Table1[[#This Row],[Warehousing]])</f>
        <v>2098.64</v>
      </c>
      <c r="S2687" s="12">
        <f>ABS(Table1[[#This Row],[Discounts]]/Table1[[#This Row],[Gross Sales]])</f>
        <v>9.1585497076023398E-2</v>
      </c>
      <c r="T2687" s="17">
        <f>Table1[[#This Row],[logistics cost]]/Table1[[#This Row],[Net Sales]]</f>
        <v>5.4040302080200393E-2</v>
      </c>
      <c r="U2687" s="1">
        <f>Table1[[#This Row],[PROFIT]]/Table1[[#This Row],[Volume]]</f>
        <v>94.347288888888912</v>
      </c>
      <c r="V2687" s="1">
        <f>ABS(Table1[[#This Row],[Discounts]])</f>
        <v>3915.28</v>
      </c>
    </row>
    <row r="2688" spans="1:22" ht="21.75" customHeight="1" x14ac:dyDescent="0.3">
      <c r="A2688" s="1">
        <v>1120020</v>
      </c>
      <c r="B2688" s="1" t="s">
        <v>21</v>
      </c>
      <c r="C2688" s="1">
        <v>202404</v>
      </c>
      <c r="D2688" s="1" t="s">
        <v>22</v>
      </c>
      <c r="E2688" s="1" t="s">
        <v>23</v>
      </c>
      <c r="F2688" s="1" t="s">
        <v>24</v>
      </c>
      <c r="G2688" s="1" t="s">
        <v>39</v>
      </c>
      <c r="H2688" s="1" t="s">
        <v>37</v>
      </c>
      <c r="I2688" s="5">
        <v>134.69999999999999</v>
      </c>
      <c r="J2688" s="5">
        <v>51186</v>
      </c>
      <c r="K2688" s="5">
        <v>-4262.3500000000004</v>
      </c>
      <c r="L2688" s="5">
        <v>46923.65</v>
      </c>
      <c r="M2688" s="5">
        <v>-30897.22</v>
      </c>
      <c r="N2688" s="5">
        <v>-1748.76</v>
      </c>
      <c r="O2688" s="5">
        <v>-796.69</v>
      </c>
      <c r="P2688" s="5">
        <f>Table1[[#This Row],[Net Sales]]+(Table1[[#This Row],[Cost of Goods Sold]]+Table1[[#This Row],[Distribution]]+Table1[[#This Row],[Warehousing]])</f>
        <v>13480.980000000003</v>
      </c>
      <c r="Q2688" s="12">
        <f>Table1[[#This Row],[PROFIT]]/Table1[[#This Row],[Net Sales]]</f>
        <v>0.28729606499068172</v>
      </c>
      <c r="R2688" s="14">
        <f>ABS(Table1[[#This Row],[Distribution]])+ABS(Table1[[#This Row],[Warehousing]])</f>
        <v>2545.4499999999998</v>
      </c>
      <c r="S2688" s="12">
        <f>ABS(Table1[[#This Row],[Discounts]]/Table1[[#This Row],[Gross Sales]])</f>
        <v>8.3271793068417158E-2</v>
      </c>
      <c r="T2688" s="17">
        <f>Table1[[#This Row],[logistics cost]]/Table1[[#This Row],[Net Sales]]</f>
        <v>5.4246632561618706E-2</v>
      </c>
      <c r="U2688" s="1">
        <f>Table1[[#This Row],[PROFIT]]/Table1[[#This Row],[Volume]]</f>
        <v>100.08151447661473</v>
      </c>
      <c r="V2688" s="1">
        <f>ABS(Table1[[#This Row],[Discounts]])</f>
        <v>4262.3500000000004</v>
      </c>
    </row>
    <row r="2689" spans="1:22" ht="21.75" customHeight="1" x14ac:dyDescent="0.3">
      <c r="A2689" s="1">
        <v>1120020</v>
      </c>
      <c r="B2689" s="1" t="s">
        <v>21</v>
      </c>
      <c r="C2689" s="1">
        <v>202411</v>
      </c>
      <c r="D2689" s="1" t="s">
        <v>22</v>
      </c>
      <c r="E2689" s="1" t="s">
        <v>23</v>
      </c>
      <c r="F2689" s="1" t="s">
        <v>24</v>
      </c>
      <c r="G2689" s="1" t="s">
        <v>36</v>
      </c>
      <c r="H2689" s="1" t="s">
        <v>37</v>
      </c>
      <c r="I2689" s="5">
        <v>117.9</v>
      </c>
      <c r="J2689" s="5">
        <v>44802</v>
      </c>
      <c r="K2689" s="5">
        <v>-5269.05</v>
      </c>
      <c r="L2689" s="5">
        <v>39532.949999999997</v>
      </c>
      <c r="M2689" s="5">
        <v>-25190.28</v>
      </c>
      <c r="N2689" s="5">
        <v>-1224.3599999999999</v>
      </c>
      <c r="O2689" s="5">
        <v>-593.08000000000004</v>
      </c>
      <c r="P2689" s="5">
        <f>Table1[[#This Row],[Net Sales]]+(Table1[[#This Row],[Cost of Goods Sold]]+Table1[[#This Row],[Distribution]]+Table1[[#This Row],[Warehousing]])</f>
        <v>12525.229999999996</v>
      </c>
      <c r="Q2689" s="12">
        <f>Table1[[#This Row],[PROFIT]]/Table1[[#This Row],[Net Sales]]</f>
        <v>0.3168301378976271</v>
      </c>
      <c r="R2689" s="14">
        <f>ABS(Table1[[#This Row],[Distribution]])+ABS(Table1[[#This Row],[Warehousing]])</f>
        <v>1817.44</v>
      </c>
      <c r="S2689" s="12">
        <f>ABS(Table1[[#This Row],[Discounts]]/Table1[[#This Row],[Gross Sales]])</f>
        <v>0.11760747288067497</v>
      </c>
      <c r="T2689" s="17">
        <f>Table1[[#This Row],[logistics cost]]/Table1[[#This Row],[Net Sales]]</f>
        <v>4.5972789786747514E-2</v>
      </c>
      <c r="U2689" s="1">
        <f>Table1[[#This Row],[PROFIT]]/Table1[[#This Row],[Volume]]</f>
        <v>106.23604749787953</v>
      </c>
      <c r="V2689" s="1">
        <f>ABS(Table1[[#This Row],[Discounts]])</f>
        <v>5269.05</v>
      </c>
    </row>
    <row r="2690" spans="1:22" ht="21.75" customHeight="1" x14ac:dyDescent="0.3">
      <c r="A2690" s="1">
        <v>1120020</v>
      </c>
      <c r="B2690" s="1" t="s">
        <v>21</v>
      </c>
      <c r="C2690" s="1">
        <v>202502</v>
      </c>
      <c r="D2690" s="1" t="s">
        <v>22</v>
      </c>
      <c r="E2690" s="1" t="s">
        <v>23</v>
      </c>
      <c r="F2690" s="1" t="s">
        <v>24</v>
      </c>
      <c r="G2690" s="1" t="s">
        <v>36</v>
      </c>
      <c r="H2690" s="1" t="s">
        <v>37</v>
      </c>
      <c r="I2690" s="5">
        <v>246.2</v>
      </c>
      <c r="J2690" s="5">
        <v>93556</v>
      </c>
      <c r="K2690" s="5">
        <v>-8956.2900000000009</v>
      </c>
      <c r="L2690" s="5">
        <v>84599.71</v>
      </c>
      <c r="M2690" s="5">
        <v>-55184.73</v>
      </c>
      <c r="N2690" s="5">
        <v>-2192.88</v>
      </c>
      <c r="O2690" s="5">
        <v>-1243.94</v>
      </c>
      <c r="P2690" s="5">
        <f>Table1[[#This Row],[Net Sales]]+(Table1[[#This Row],[Cost of Goods Sold]]+Table1[[#This Row],[Distribution]]+Table1[[#This Row],[Warehousing]])</f>
        <v>25978.160000000003</v>
      </c>
      <c r="Q2690" s="12">
        <f>Table1[[#This Row],[PROFIT]]/Table1[[#This Row],[Net Sales]]</f>
        <v>0.30707150178174369</v>
      </c>
      <c r="R2690" s="14">
        <f>ABS(Table1[[#This Row],[Distribution]])+ABS(Table1[[#This Row],[Warehousing]])</f>
        <v>3436.82</v>
      </c>
      <c r="S2690" s="12">
        <f>ABS(Table1[[#This Row],[Discounts]]/Table1[[#This Row],[Gross Sales]])</f>
        <v>9.5731861131301055E-2</v>
      </c>
      <c r="T2690" s="17">
        <f>Table1[[#This Row],[logistics cost]]/Table1[[#This Row],[Net Sales]]</f>
        <v>4.0624489138319737E-2</v>
      </c>
      <c r="U2690" s="1">
        <f>Table1[[#This Row],[PROFIT]]/Table1[[#This Row],[Volume]]</f>
        <v>105.51649065800164</v>
      </c>
      <c r="V2690" s="1">
        <f>ABS(Table1[[#This Row],[Discounts]])</f>
        <v>8956.2900000000009</v>
      </c>
    </row>
    <row r="2691" spans="1:22" ht="21.75" customHeight="1" x14ac:dyDescent="0.3">
      <c r="A2691" s="1">
        <v>1110020</v>
      </c>
      <c r="B2691" s="1" t="s">
        <v>41</v>
      </c>
      <c r="C2691" s="1">
        <v>202404</v>
      </c>
      <c r="D2691" s="1" t="s">
        <v>16</v>
      </c>
      <c r="E2691" s="1" t="s">
        <v>28</v>
      </c>
      <c r="F2691" s="1" t="s">
        <v>29</v>
      </c>
      <c r="G2691" s="1" t="s">
        <v>42</v>
      </c>
      <c r="H2691" s="1" t="s">
        <v>20</v>
      </c>
      <c r="I2691" s="5">
        <v>49</v>
      </c>
      <c r="J2691" s="5">
        <v>22050</v>
      </c>
      <c r="K2691" s="5">
        <v>-1471.58</v>
      </c>
      <c r="L2691" s="5">
        <v>20578.419999999998</v>
      </c>
      <c r="M2691" s="5">
        <v>-13927.07</v>
      </c>
      <c r="N2691" s="5">
        <v>-445.85</v>
      </c>
      <c r="O2691" s="5">
        <v>-286.79000000000002</v>
      </c>
      <c r="P2691" s="5">
        <f>Table1[[#This Row],[Net Sales]]+(Table1[[#This Row],[Cost of Goods Sold]]+Table1[[#This Row],[Distribution]]+Table1[[#This Row],[Warehousing]])</f>
        <v>5918.7099999999973</v>
      </c>
      <c r="Q2691" s="12">
        <f>Table1[[#This Row],[PROFIT]]/Table1[[#This Row],[Net Sales]]</f>
        <v>0.28761731950266334</v>
      </c>
      <c r="R2691" s="14">
        <f>ABS(Table1[[#This Row],[Distribution]])+ABS(Table1[[#This Row],[Warehousing]])</f>
        <v>732.6400000000001</v>
      </c>
      <c r="S2691" s="12">
        <f>ABS(Table1[[#This Row],[Discounts]]/Table1[[#This Row],[Gross Sales]])</f>
        <v>6.6738321995464853E-2</v>
      </c>
      <c r="T2691" s="17">
        <f>Table1[[#This Row],[logistics cost]]/Table1[[#This Row],[Net Sales]]</f>
        <v>3.5602344592053234E-2</v>
      </c>
      <c r="U2691" s="1">
        <f>Table1[[#This Row],[PROFIT]]/Table1[[#This Row],[Volume]]</f>
        <v>120.78999999999995</v>
      </c>
      <c r="V2691" s="1">
        <f>ABS(Table1[[#This Row],[Discounts]])</f>
        <v>1471.58</v>
      </c>
    </row>
    <row r="2692" spans="1:22" ht="21.75" customHeight="1" x14ac:dyDescent="0.3">
      <c r="A2692" s="1">
        <v>1130010</v>
      </c>
      <c r="B2692" s="1" t="s">
        <v>26</v>
      </c>
      <c r="C2692" s="1">
        <v>202403</v>
      </c>
      <c r="D2692" s="1" t="s">
        <v>27</v>
      </c>
      <c r="E2692" s="1" t="s">
        <v>28</v>
      </c>
      <c r="F2692" s="1" t="s">
        <v>29</v>
      </c>
      <c r="G2692" s="1" t="s">
        <v>39</v>
      </c>
      <c r="H2692" s="1" t="s">
        <v>37</v>
      </c>
      <c r="I2692" s="5">
        <v>57.3</v>
      </c>
      <c r="J2692" s="5">
        <v>20628</v>
      </c>
      <c r="K2692" s="5">
        <v>-1669.32</v>
      </c>
      <c r="L2692" s="5">
        <v>18958.68</v>
      </c>
      <c r="M2692" s="5">
        <v>-12671.68</v>
      </c>
      <c r="N2692" s="5">
        <v>-558.9</v>
      </c>
      <c r="O2692" s="5">
        <v>-261.54000000000002</v>
      </c>
      <c r="P2692" s="5">
        <f>Table1[[#This Row],[Net Sales]]+(Table1[[#This Row],[Cost of Goods Sold]]+Table1[[#This Row],[Distribution]]+Table1[[#This Row],[Warehousing]])</f>
        <v>5466.5599999999995</v>
      </c>
      <c r="Q2692" s="12">
        <f>Table1[[#This Row],[PROFIT]]/Table1[[#This Row],[Net Sales]]</f>
        <v>0.28834074946146038</v>
      </c>
      <c r="R2692" s="14">
        <f>ABS(Table1[[#This Row],[Distribution]])+ABS(Table1[[#This Row],[Warehousing]])</f>
        <v>820.44</v>
      </c>
      <c r="S2692" s="12">
        <f>ABS(Table1[[#This Row],[Discounts]]/Table1[[#This Row],[Gross Sales]])</f>
        <v>8.0924956369982551E-2</v>
      </c>
      <c r="T2692" s="17">
        <f>Table1[[#This Row],[logistics cost]]/Table1[[#This Row],[Net Sales]]</f>
        <v>4.327516472665819E-2</v>
      </c>
      <c r="U2692" s="1">
        <f>Table1[[#This Row],[PROFIT]]/Table1[[#This Row],[Volume]]</f>
        <v>95.402443280977309</v>
      </c>
      <c r="V2692" s="1">
        <f>ABS(Table1[[#This Row],[Discounts]])</f>
        <v>1669.32</v>
      </c>
    </row>
    <row r="2693" spans="1:22" ht="21.75" customHeight="1" x14ac:dyDescent="0.3">
      <c r="A2693" s="1">
        <v>1120020</v>
      </c>
      <c r="B2693" s="1" t="s">
        <v>21</v>
      </c>
      <c r="C2693" s="1">
        <v>202404</v>
      </c>
      <c r="D2693" s="1" t="s">
        <v>22</v>
      </c>
      <c r="E2693" s="1" t="s">
        <v>23</v>
      </c>
      <c r="F2693" s="1" t="s">
        <v>24</v>
      </c>
      <c r="G2693" s="1" t="s">
        <v>36</v>
      </c>
      <c r="H2693" s="1" t="s">
        <v>37</v>
      </c>
      <c r="I2693" s="5">
        <v>118.5</v>
      </c>
      <c r="J2693" s="5">
        <v>45030</v>
      </c>
      <c r="K2693" s="5">
        <v>-4707.5200000000004</v>
      </c>
      <c r="L2693" s="5">
        <v>40322.480000000003</v>
      </c>
      <c r="M2693" s="5">
        <v>-26970.54</v>
      </c>
      <c r="N2693" s="5">
        <v>-1579.77</v>
      </c>
      <c r="O2693" s="5">
        <v>-767.67</v>
      </c>
      <c r="P2693" s="5">
        <f>Table1[[#This Row],[Net Sales]]+(Table1[[#This Row],[Cost of Goods Sold]]+Table1[[#This Row],[Distribution]]+Table1[[#This Row],[Warehousing]])</f>
        <v>11004.500000000004</v>
      </c>
      <c r="Q2693" s="12">
        <f>Table1[[#This Row],[PROFIT]]/Table1[[#This Row],[Net Sales]]</f>
        <v>0.27291228118905392</v>
      </c>
      <c r="R2693" s="14">
        <f>ABS(Table1[[#This Row],[Distribution]])+ABS(Table1[[#This Row],[Warehousing]])</f>
        <v>2347.44</v>
      </c>
      <c r="S2693" s="12">
        <f>ABS(Table1[[#This Row],[Discounts]]/Table1[[#This Row],[Gross Sales]])</f>
        <v>0.10454186098156786</v>
      </c>
      <c r="T2693" s="17">
        <f>Table1[[#This Row],[logistics cost]]/Table1[[#This Row],[Net Sales]]</f>
        <v>5.8216657308776641E-2</v>
      </c>
      <c r="U2693" s="1">
        <f>Table1[[#This Row],[PROFIT]]/Table1[[#This Row],[Volume]]</f>
        <v>92.864978902953624</v>
      </c>
      <c r="V2693" s="1">
        <f>ABS(Table1[[#This Row],[Discounts]])</f>
        <v>4707.5200000000004</v>
      </c>
    </row>
    <row r="2694" spans="1:22" ht="21.75" customHeight="1" x14ac:dyDescent="0.3">
      <c r="A2694" s="1">
        <v>1110010</v>
      </c>
      <c r="B2694" s="1" t="s">
        <v>15</v>
      </c>
      <c r="C2694" s="1">
        <v>202512</v>
      </c>
      <c r="D2694" s="1" t="s">
        <v>16</v>
      </c>
      <c r="E2694" s="1" t="s">
        <v>17</v>
      </c>
      <c r="F2694" s="1" t="s">
        <v>18</v>
      </c>
      <c r="G2694" s="1" t="s">
        <v>39</v>
      </c>
      <c r="H2694" s="1" t="s">
        <v>37</v>
      </c>
      <c r="I2694" s="5">
        <v>118.8</v>
      </c>
      <c r="J2694" s="5">
        <v>49896</v>
      </c>
      <c r="K2694" s="5">
        <v>-4406.83</v>
      </c>
      <c r="L2694" s="5">
        <v>45489.17</v>
      </c>
      <c r="M2694" s="5">
        <v>-28563.05</v>
      </c>
      <c r="N2694" s="5">
        <v>-1021.22</v>
      </c>
      <c r="O2694" s="5">
        <v>-584.75</v>
      </c>
      <c r="P2694" s="5">
        <f>Table1[[#This Row],[Net Sales]]+(Table1[[#This Row],[Cost of Goods Sold]]+Table1[[#This Row],[Distribution]]+Table1[[#This Row],[Warehousing]])</f>
        <v>15320.149999999998</v>
      </c>
      <c r="Q2694" s="12">
        <f>Table1[[#This Row],[PROFIT]]/Table1[[#This Row],[Net Sales]]</f>
        <v>0.33678675605644154</v>
      </c>
      <c r="R2694" s="14">
        <f>ABS(Table1[[#This Row],[Distribution]])+ABS(Table1[[#This Row],[Warehousing]])</f>
        <v>1605.97</v>
      </c>
      <c r="S2694" s="12">
        <f>ABS(Table1[[#This Row],[Discounts]]/Table1[[#This Row],[Gross Sales]])</f>
        <v>8.8320306236972901E-2</v>
      </c>
      <c r="T2694" s="17">
        <f>Table1[[#This Row],[logistics cost]]/Table1[[#This Row],[Net Sales]]</f>
        <v>3.5304447190397187E-2</v>
      </c>
      <c r="U2694" s="1">
        <f>Table1[[#This Row],[PROFIT]]/Table1[[#This Row],[Volume]]</f>
        <v>128.95749158249157</v>
      </c>
      <c r="V2694" s="1">
        <f>ABS(Table1[[#This Row],[Discounts]])</f>
        <v>4406.83</v>
      </c>
    </row>
    <row r="2695" spans="1:22" ht="21.75" customHeight="1" x14ac:dyDescent="0.3">
      <c r="A2695" s="1">
        <v>1110020</v>
      </c>
      <c r="B2695" s="1" t="s">
        <v>41</v>
      </c>
      <c r="C2695" s="1">
        <v>202501</v>
      </c>
      <c r="D2695" s="1" t="s">
        <v>16</v>
      </c>
      <c r="E2695" s="1" t="s">
        <v>28</v>
      </c>
      <c r="F2695" s="1" t="s">
        <v>29</v>
      </c>
      <c r="G2695" s="1" t="s">
        <v>40</v>
      </c>
      <c r="H2695" s="1" t="s">
        <v>34</v>
      </c>
      <c r="I2695" s="5">
        <v>96</v>
      </c>
      <c r="J2695" s="5">
        <v>43200</v>
      </c>
      <c r="K2695" s="5">
        <v>-3856.61</v>
      </c>
      <c r="L2695" s="5">
        <v>39343.39</v>
      </c>
      <c r="M2695" s="5">
        <v>-26371.86</v>
      </c>
      <c r="N2695" s="5">
        <v>-1375.97</v>
      </c>
      <c r="O2695" s="5">
        <v>-783.52</v>
      </c>
      <c r="P2695" s="5">
        <f>Table1[[#This Row],[Net Sales]]+(Table1[[#This Row],[Cost of Goods Sold]]+Table1[[#This Row],[Distribution]]+Table1[[#This Row],[Warehousing]])</f>
        <v>10812.039999999997</v>
      </c>
      <c r="Q2695" s="12">
        <f>Table1[[#This Row],[PROFIT]]/Table1[[#This Row],[Net Sales]]</f>
        <v>0.27481210948014384</v>
      </c>
      <c r="R2695" s="14">
        <f>ABS(Table1[[#This Row],[Distribution]])+ABS(Table1[[#This Row],[Warehousing]])</f>
        <v>2159.4899999999998</v>
      </c>
      <c r="S2695" s="12">
        <f>ABS(Table1[[#This Row],[Discounts]]/Table1[[#This Row],[Gross Sales]])</f>
        <v>8.9273379629629626E-2</v>
      </c>
      <c r="T2695" s="17">
        <f>Table1[[#This Row],[logistics cost]]/Table1[[#This Row],[Net Sales]]</f>
        <v>5.4888254418340665E-2</v>
      </c>
      <c r="U2695" s="1">
        <f>Table1[[#This Row],[PROFIT]]/Table1[[#This Row],[Volume]]</f>
        <v>112.62541666666664</v>
      </c>
      <c r="V2695" s="1">
        <f>ABS(Table1[[#This Row],[Discounts]])</f>
        <v>3856.61</v>
      </c>
    </row>
    <row r="2696" spans="1:22" ht="21.75" customHeight="1" x14ac:dyDescent="0.3">
      <c r="A2696" s="1">
        <v>1110020</v>
      </c>
      <c r="B2696" s="1" t="s">
        <v>41</v>
      </c>
      <c r="C2696" s="1">
        <v>202410</v>
      </c>
      <c r="D2696" s="1" t="s">
        <v>16</v>
      </c>
      <c r="E2696" s="1" t="s">
        <v>28</v>
      </c>
      <c r="F2696" s="1" t="s">
        <v>29</v>
      </c>
      <c r="G2696" s="1" t="s">
        <v>43</v>
      </c>
      <c r="H2696" s="1" t="s">
        <v>31</v>
      </c>
      <c r="I2696" s="5">
        <v>47.9</v>
      </c>
      <c r="J2696" s="5">
        <v>21555</v>
      </c>
      <c r="K2696" s="5">
        <v>-605.89</v>
      </c>
      <c r="L2696" s="5">
        <v>20949.11</v>
      </c>
      <c r="M2696" s="5">
        <v>-14141.27</v>
      </c>
      <c r="N2696" s="5">
        <v>-499.11</v>
      </c>
      <c r="O2696" s="5">
        <v>-232.3</v>
      </c>
      <c r="P2696" s="5">
        <f>Table1[[#This Row],[Net Sales]]+(Table1[[#This Row],[Cost of Goods Sold]]+Table1[[#This Row],[Distribution]]+Table1[[#This Row],[Warehousing]])</f>
        <v>6076.43</v>
      </c>
      <c r="Q2696" s="12">
        <f>Table1[[#This Row],[PROFIT]]/Table1[[#This Row],[Net Sales]]</f>
        <v>0.29005671362649776</v>
      </c>
      <c r="R2696" s="14">
        <f>ABS(Table1[[#This Row],[Distribution]])+ABS(Table1[[#This Row],[Warehousing]])</f>
        <v>731.41000000000008</v>
      </c>
      <c r="S2696" s="12">
        <f>ABS(Table1[[#This Row],[Discounts]]/Table1[[#This Row],[Gross Sales]])</f>
        <v>2.8109023428438875E-2</v>
      </c>
      <c r="T2696" s="17">
        <f>Table1[[#This Row],[logistics cost]]/Table1[[#This Row],[Net Sales]]</f>
        <v>3.4913655043102072E-2</v>
      </c>
      <c r="U2696" s="1">
        <f>Table1[[#This Row],[PROFIT]]/Table1[[#This Row],[Volume]]</f>
        <v>126.85657620041755</v>
      </c>
      <c r="V2696" s="1">
        <f>ABS(Table1[[#This Row],[Discounts]])</f>
        <v>605.89</v>
      </c>
    </row>
    <row r="2697" spans="1:22" ht="21.75" customHeight="1" x14ac:dyDescent="0.3">
      <c r="A2697" s="1">
        <v>1110020</v>
      </c>
      <c r="B2697" s="1" t="s">
        <v>41</v>
      </c>
      <c r="C2697" s="1">
        <v>202407</v>
      </c>
      <c r="D2697" s="1" t="s">
        <v>16</v>
      </c>
      <c r="E2697" s="1" t="s">
        <v>28</v>
      </c>
      <c r="F2697" s="1" t="s">
        <v>29</v>
      </c>
      <c r="G2697" s="1" t="s">
        <v>33</v>
      </c>
      <c r="H2697" s="1" t="s">
        <v>34</v>
      </c>
      <c r="I2697" s="5">
        <v>148.9</v>
      </c>
      <c r="J2697" s="5">
        <v>67005</v>
      </c>
      <c r="K2697" s="5">
        <v>-5841.48</v>
      </c>
      <c r="L2697" s="5">
        <v>61163.519999999997</v>
      </c>
      <c r="M2697" s="5">
        <v>-39776.94</v>
      </c>
      <c r="N2697" s="5">
        <v>-2036.68</v>
      </c>
      <c r="O2697" s="5">
        <v>-1219.28</v>
      </c>
      <c r="P2697" s="5">
        <f>Table1[[#This Row],[Net Sales]]+(Table1[[#This Row],[Cost of Goods Sold]]+Table1[[#This Row],[Distribution]]+Table1[[#This Row],[Warehousing]])</f>
        <v>18130.619999999995</v>
      </c>
      <c r="Q2697" s="12">
        <f>Table1[[#This Row],[PROFIT]]/Table1[[#This Row],[Net Sales]]</f>
        <v>0.29642865551230529</v>
      </c>
      <c r="R2697" s="14">
        <f>ABS(Table1[[#This Row],[Distribution]])+ABS(Table1[[#This Row],[Warehousing]])</f>
        <v>3255.96</v>
      </c>
      <c r="S2697" s="12">
        <f>ABS(Table1[[#This Row],[Discounts]]/Table1[[#This Row],[Gross Sales]])</f>
        <v>8.7179762704275798E-2</v>
      </c>
      <c r="T2697" s="17">
        <f>Table1[[#This Row],[logistics cost]]/Table1[[#This Row],[Net Sales]]</f>
        <v>5.3233692240080364E-2</v>
      </c>
      <c r="U2697" s="1">
        <f>Table1[[#This Row],[PROFIT]]/Table1[[#This Row],[Volume]]</f>
        <v>121.76373404969775</v>
      </c>
      <c r="V2697" s="1">
        <f>ABS(Table1[[#This Row],[Discounts]])</f>
        <v>5841.48</v>
      </c>
    </row>
    <row r="2698" spans="1:22" ht="21.75" customHeight="1" x14ac:dyDescent="0.3">
      <c r="A2698" s="1">
        <v>1110010</v>
      </c>
      <c r="B2698" s="1" t="s">
        <v>15</v>
      </c>
      <c r="C2698" s="1">
        <v>202511</v>
      </c>
      <c r="D2698" s="1" t="s">
        <v>16</v>
      </c>
      <c r="E2698" s="1" t="s">
        <v>17</v>
      </c>
      <c r="F2698" s="1" t="s">
        <v>18</v>
      </c>
      <c r="G2698" s="1" t="s">
        <v>39</v>
      </c>
      <c r="H2698" s="1" t="s">
        <v>37</v>
      </c>
      <c r="I2698" s="5">
        <v>277.8</v>
      </c>
      <c r="J2698" s="5">
        <v>116676</v>
      </c>
      <c r="K2698" s="5">
        <v>-12687.84</v>
      </c>
      <c r="L2698" s="5">
        <v>103988.16</v>
      </c>
      <c r="M2698" s="5">
        <v>-68011.320000000007</v>
      </c>
      <c r="N2698" s="5">
        <v>-2263.6799999999998</v>
      </c>
      <c r="O2698" s="5">
        <v>-1466.23</v>
      </c>
      <c r="P2698" s="5">
        <f>Table1[[#This Row],[Net Sales]]+(Table1[[#This Row],[Cost of Goods Sold]]+Table1[[#This Row],[Distribution]]+Table1[[#This Row],[Warehousing]])</f>
        <v>32246.930000000008</v>
      </c>
      <c r="Q2698" s="12">
        <f>Table1[[#This Row],[PROFIT]]/Table1[[#This Row],[Net Sales]]</f>
        <v>0.31010193852838636</v>
      </c>
      <c r="R2698" s="14">
        <f>ABS(Table1[[#This Row],[Distribution]])+ABS(Table1[[#This Row],[Warehousing]])</f>
        <v>3729.91</v>
      </c>
      <c r="S2698" s="12">
        <f>ABS(Table1[[#This Row],[Discounts]]/Table1[[#This Row],[Gross Sales]])</f>
        <v>0.10874421474853441</v>
      </c>
      <c r="T2698" s="17">
        <f>Table1[[#This Row],[logistics cost]]/Table1[[#This Row],[Net Sales]]</f>
        <v>3.5868602733234244E-2</v>
      </c>
      <c r="U2698" s="1">
        <f>Table1[[#This Row],[PROFIT]]/Table1[[#This Row],[Volume]]</f>
        <v>116.07966162706985</v>
      </c>
      <c r="V2698" s="1">
        <f>ABS(Table1[[#This Row],[Discounts]])</f>
        <v>12687.84</v>
      </c>
    </row>
    <row r="2699" spans="1:22" ht="21.75" customHeight="1" x14ac:dyDescent="0.3">
      <c r="A2699" s="1">
        <v>1110010</v>
      </c>
      <c r="B2699" s="1" t="s">
        <v>15</v>
      </c>
      <c r="C2699" s="1">
        <v>202506</v>
      </c>
      <c r="D2699" s="1" t="s">
        <v>16</v>
      </c>
      <c r="E2699" s="1" t="s">
        <v>17</v>
      </c>
      <c r="F2699" s="1" t="s">
        <v>18</v>
      </c>
      <c r="G2699" s="1" t="s">
        <v>43</v>
      </c>
      <c r="H2699" s="1" t="s">
        <v>31</v>
      </c>
      <c r="I2699" s="5">
        <v>34.700000000000003</v>
      </c>
      <c r="J2699" s="5">
        <v>14574</v>
      </c>
      <c r="K2699" s="5">
        <v>-387.27</v>
      </c>
      <c r="L2699" s="5">
        <v>14186.73</v>
      </c>
      <c r="M2699" s="5">
        <v>-9306.56</v>
      </c>
      <c r="N2699" s="5">
        <v>-293.06</v>
      </c>
      <c r="O2699" s="5">
        <v>-277.48</v>
      </c>
      <c r="P2699" s="5">
        <f>Table1[[#This Row],[Net Sales]]+(Table1[[#This Row],[Cost of Goods Sold]]+Table1[[#This Row],[Distribution]]+Table1[[#This Row],[Warehousing]])</f>
        <v>4309.630000000001</v>
      </c>
      <c r="Q2699" s="12">
        <f>Table1[[#This Row],[PROFIT]]/Table1[[#This Row],[Net Sales]]</f>
        <v>0.30377895399433141</v>
      </c>
      <c r="R2699" s="14">
        <f>ABS(Table1[[#This Row],[Distribution]])+ABS(Table1[[#This Row],[Warehousing]])</f>
        <v>570.54</v>
      </c>
      <c r="S2699" s="12">
        <f>ABS(Table1[[#This Row],[Discounts]]/Table1[[#This Row],[Gross Sales]])</f>
        <v>2.6572663647591602E-2</v>
      </c>
      <c r="T2699" s="17">
        <f>Table1[[#This Row],[logistics cost]]/Table1[[#This Row],[Net Sales]]</f>
        <v>4.0216455800596754E-2</v>
      </c>
      <c r="U2699" s="1">
        <f>Table1[[#This Row],[PROFIT]]/Table1[[#This Row],[Volume]]</f>
        <v>124.19682997118157</v>
      </c>
      <c r="V2699" s="1">
        <f>ABS(Table1[[#This Row],[Discounts]])</f>
        <v>387.27</v>
      </c>
    </row>
    <row r="2700" spans="1:22" ht="21.75" customHeight="1" x14ac:dyDescent="0.3">
      <c r="A2700" s="1">
        <v>1110010</v>
      </c>
      <c r="B2700" s="1" t="s">
        <v>15</v>
      </c>
      <c r="C2700" s="1">
        <v>202507</v>
      </c>
      <c r="D2700" s="1" t="s">
        <v>16</v>
      </c>
      <c r="E2700" s="1" t="s">
        <v>17</v>
      </c>
      <c r="F2700" s="1" t="s">
        <v>18</v>
      </c>
      <c r="G2700" s="1" t="s">
        <v>39</v>
      </c>
      <c r="H2700" s="1" t="s">
        <v>37</v>
      </c>
      <c r="I2700" s="5">
        <v>56.9</v>
      </c>
      <c r="J2700" s="5">
        <v>23898</v>
      </c>
      <c r="K2700" s="5">
        <v>-2295.5</v>
      </c>
      <c r="L2700" s="5">
        <v>21602.5</v>
      </c>
      <c r="M2700" s="5">
        <v>-14324.72</v>
      </c>
      <c r="N2700" s="5">
        <v>-677.32</v>
      </c>
      <c r="O2700" s="5">
        <v>-274.81</v>
      </c>
      <c r="P2700" s="5">
        <f>Table1[[#This Row],[Net Sales]]+(Table1[[#This Row],[Cost of Goods Sold]]+Table1[[#This Row],[Distribution]]+Table1[[#This Row],[Warehousing]])</f>
        <v>6325.6500000000015</v>
      </c>
      <c r="Q2700" s="12">
        <f>Table1[[#This Row],[PROFIT]]/Table1[[#This Row],[Net Sales]]</f>
        <v>0.29282027543108441</v>
      </c>
      <c r="R2700" s="14">
        <f>ABS(Table1[[#This Row],[Distribution]])+ABS(Table1[[#This Row],[Warehousing]])</f>
        <v>952.13000000000011</v>
      </c>
      <c r="S2700" s="12">
        <f>ABS(Table1[[#This Row],[Discounts]]/Table1[[#This Row],[Gross Sales]])</f>
        <v>9.6054063101514778E-2</v>
      </c>
      <c r="T2700" s="17">
        <f>Table1[[#This Row],[logistics cost]]/Table1[[#This Row],[Net Sales]]</f>
        <v>4.4074991320449029E-2</v>
      </c>
      <c r="U2700" s="1">
        <f>Table1[[#This Row],[PROFIT]]/Table1[[#This Row],[Volume]]</f>
        <v>111.17135325131812</v>
      </c>
      <c r="V2700" s="1">
        <f>ABS(Table1[[#This Row],[Discounts]])</f>
        <v>2295.5</v>
      </c>
    </row>
    <row r="2701" spans="1:22" ht="21.75" customHeight="1" x14ac:dyDescent="0.3">
      <c r="A2701" s="1">
        <v>1130010</v>
      </c>
      <c r="B2701" s="1" t="s">
        <v>26</v>
      </c>
      <c r="C2701" s="1">
        <v>202407</v>
      </c>
      <c r="D2701" s="1" t="s">
        <v>27</v>
      </c>
      <c r="E2701" s="1" t="s">
        <v>28</v>
      </c>
      <c r="F2701" s="1" t="s">
        <v>29</v>
      </c>
      <c r="G2701" s="1" t="s">
        <v>25</v>
      </c>
      <c r="H2701" s="1" t="s">
        <v>20</v>
      </c>
      <c r="I2701" s="5">
        <v>34.9</v>
      </c>
      <c r="J2701" s="5">
        <v>12564</v>
      </c>
      <c r="K2701" s="5">
        <v>-856.43</v>
      </c>
      <c r="L2701" s="5">
        <v>11707.57</v>
      </c>
      <c r="M2701" s="5">
        <v>-7449.69</v>
      </c>
      <c r="N2701" s="5">
        <v>-345.66</v>
      </c>
      <c r="O2701" s="5">
        <v>-195.03</v>
      </c>
      <c r="P2701" s="5">
        <f>Table1[[#This Row],[Net Sales]]+(Table1[[#This Row],[Cost of Goods Sold]]+Table1[[#This Row],[Distribution]]+Table1[[#This Row],[Warehousing]])</f>
        <v>3717.1900000000005</v>
      </c>
      <c r="Q2701" s="12">
        <f>Table1[[#This Row],[PROFIT]]/Table1[[#This Row],[Net Sales]]</f>
        <v>0.31750311977634987</v>
      </c>
      <c r="R2701" s="14">
        <f>ABS(Table1[[#This Row],[Distribution]])+ABS(Table1[[#This Row],[Warehousing]])</f>
        <v>540.69000000000005</v>
      </c>
      <c r="S2701" s="12">
        <f>ABS(Table1[[#This Row],[Discounts]]/Table1[[#This Row],[Gross Sales]])</f>
        <v>6.8165393186883153E-2</v>
      </c>
      <c r="T2701" s="17">
        <f>Table1[[#This Row],[logistics cost]]/Table1[[#This Row],[Net Sales]]</f>
        <v>4.6182939756072357E-2</v>
      </c>
      <c r="U2701" s="1">
        <f>Table1[[#This Row],[PROFIT]]/Table1[[#This Row],[Volume]]</f>
        <v>106.50974212034386</v>
      </c>
      <c r="V2701" s="1">
        <f>ABS(Table1[[#This Row],[Discounts]])</f>
        <v>856.43</v>
      </c>
    </row>
    <row r="2702" spans="1:22" ht="21.75" customHeight="1" x14ac:dyDescent="0.3">
      <c r="A2702" s="1">
        <v>1120020</v>
      </c>
      <c r="B2702" s="1" t="s">
        <v>21</v>
      </c>
      <c r="C2702" s="1">
        <v>202506</v>
      </c>
      <c r="D2702" s="1" t="s">
        <v>22</v>
      </c>
      <c r="E2702" s="1" t="s">
        <v>23</v>
      </c>
      <c r="F2702" s="1" t="s">
        <v>24</v>
      </c>
      <c r="G2702" s="1" t="s">
        <v>39</v>
      </c>
      <c r="H2702" s="1" t="s">
        <v>37</v>
      </c>
      <c r="I2702" s="5">
        <v>248.6</v>
      </c>
      <c r="J2702" s="5">
        <v>94468</v>
      </c>
      <c r="K2702" s="5">
        <v>-8620.9500000000007</v>
      </c>
      <c r="L2702" s="5">
        <v>85847.05</v>
      </c>
      <c r="M2702" s="5">
        <v>-57477.3</v>
      </c>
      <c r="N2702" s="5">
        <v>-2653.52</v>
      </c>
      <c r="O2702" s="5">
        <v>-1451.98</v>
      </c>
      <c r="P2702" s="5">
        <f>Table1[[#This Row],[Net Sales]]+(Table1[[#This Row],[Cost of Goods Sold]]+Table1[[#This Row],[Distribution]]+Table1[[#This Row],[Warehousing]])</f>
        <v>24264.25</v>
      </c>
      <c r="Q2702" s="12">
        <f>Table1[[#This Row],[PROFIT]]/Table1[[#This Row],[Net Sales]]</f>
        <v>0.28264512292501603</v>
      </c>
      <c r="R2702" s="14">
        <f>ABS(Table1[[#This Row],[Distribution]])+ABS(Table1[[#This Row],[Warehousing]])</f>
        <v>4105.5</v>
      </c>
      <c r="S2702" s="12">
        <f>ABS(Table1[[#This Row],[Discounts]]/Table1[[#This Row],[Gross Sales]])</f>
        <v>9.125788626836602E-2</v>
      </c>
      <c r="T2702" s="17">
        <f>Table1[[#This Row],[logistics cost]]/Table1[[#This Row],[Net Sales]]</f>
        <v>4.7823425499187215E-2</v>
      </c>
      <c r="U2702" s="1">
        <f>Table1[[#This Row],[PROFIT]]/Table1[[#This Row],[Volume]]</f>
        <v>97.603580048270317</v>
      </c>
      <c r="V2702" s="1">
        <f>ABS(Table1[[#This Row],[Discounts]])</f>
        <v>8620.9500000000007</v>
      </c>
    </row>
    <row r="2703" spans="1:22" ht="21.75" customHeight="1" x14ac:dyDescent="0.3">
      <c r="A2703" s="1">
        <v>1110010</v>
      </c>
      <c r="B2703" s="1" t="s">
        <v>15</v>
      </c>
      <c r="C2703" s="1">
        <v>202502</v>
      </c>
      <c r="D2703" s="1" t="s">
        <v>16</v>
      </c>
      <c r="E2703" s="1" t="s">
        <v>17</v>
      </c>
      <c r="F2703" s="1" t="s">
        <v>18</v>
      </c>
      <c r="G2703" s="1" t="s">
        <v>25</v>
      </c>
      <c r="H2703" s="1" t="s">
        <v>20</v>
      </c>
      <c r="I2703" s="5">
        <v>64.3</v>
      </c>
      <c r="J2703" s="5">
        <v>27006</v>
      </c>
      <c r="K2703" s="5">
        <v>-1795.77</v>
      </c>
      <c r="L2703" s="5">
        <v>25210.23</v>
      </c>
      <c r="M2703" s="5">
        <v>-15742.15</v>
      </c>
      <c r="N2703" s="5">
        <v>-630.78</v>
      </c>
      <c r="O2703" s="5">
        <v>-389.35</v>
      </c>
      <c r="P2703" s="5">
        <f>Table1[[#This Row],[Net Sales]]+(Table1[[#This Row],[Cost of Goods Sold]]+Table1[[#This Row],[Distribution]]+Table1[[#This Row],[Warehousing]])</f>
        <v>8447.9500000000007</v>
      </c>
      <c r="Q2703" s="12">
        <f>Table1[[#This Row],[PROFIT]]/Table1[[#This Row],[Net Sales]]</f>
        <v>0.33510007643722411</v>
      </c>
      <c r="R2703" s="14">
        <f>ABS(Table1[[#This Row],[Distribution]])+ABS(Table1[[#This Row],[Warehousing]])</f>
        <v>1020.13</v>
      </c>
      <c r="S2703" s="12">
        <f>ABS(Table1[[#This Row],[Discounts]]/Table1[[#This Row],[Gross Sales]])</f>
        <v>6.6495223283714724E-2</v>
      </c>
      <c r="T2703" s="17">
        <f>Table1[[#This Row],[logistics cost]]/Table1[[#This Row],[Net Sales]]</f>
        <v>4.0464922374766114E-2</v>
      </c>
      <c r="U2703" s="1">
        <f>Table1[[#This Row],[PROFIT]]/Table1[[#This Row],[Volume]]</f>
        <v>131.38335925349924</v>
      </c>
      <c r="V2703" s="1">
        <f>ABS(Table1[[#This Row],[Discounts]])</f>
        <v>1795.77</v>
      </c>
    </row>
    <row r="2704" spans="1:22" ht="21.75" customHeight="1" x14ac:dyDescent="0.3">
      <c r="A2704" s="1">
        <v>1110010</v>
      </c>
      <c r="B2704" s="1" t="s">
        <v>15</v>
      </c>
      <c r="C2704" s="1">
        <v>202410</v>
      </c>
      <c r="D2704" s="1" t="s">
        <v>16</v>
      </c>
      <c r="E2704" s="1" t="s">
        <v>17</v>
      </c>
      <c r="F2704" s="1" t="s">
        <v>18</v>
      </c>
      <c r="G2704" s="1" t="s">
        <v>30</v>
      </c>
      <c r="H2704" s="1" t="s">
        <v>31</v>
      </c>
      <c r="I2704" s="5">
        <v>73.599999999999994</v>
      </c>
      <c r="J2704" s="5">
        <v>30912</v>
      </c>
      <c r="K2704" s="5">
        <v>-1057.42</v>
      </c>
      <c r="L2704" s="5">
        <v>29854.58</v>
      </c>
      <c r="M2704" s="5">
        <v>-19697.310000000001</v>
      </c>
      <c r="N2704" s="5">
        <v>-646.66999999999996</v>
      </c>
      <c r="O2704" s="5">
        <v>-305.98</v>
      </c>
      <c r="P2704" s="5">
        <f>Table1[[#This Row],[Net Sales]]+(Table1[[#This Row],[Cost of Goods Sold]]+Table1[[#This Row],[Distribution]]+Table1[[#This Row],[Warehousing]])</f>
        <v>9204.6200000000026</v>
      </c>
      <c r="Q2704" s="12">
        <f>Table1[[#This Row],[PROFIT]]/Table1[[#This Row],[Net Sales]]</f>
        <v>0.30831517308232109</v>
      </c>
      <c r="R2704" s="14">
        <f>ABS(Table1[[#This Row],[Distribution]])+ABS(Table1[[#This Row],[Warehousing]])</f>
        <v>952.65</v>
      </c>
      <c r="S2704" s="12">
        <f>ABS(Table1[[#This Row],[Discounts]]/Table1[[#This Row],[Gross Sales]])</f>
        <v>3.4207427536231884E-2</v>
      </c>
      <c r="T2704" s="17">
        <f>Table1[[#This Row],[logistics cost]]/Table1[[#This Row],[Net Sales]]</f>
        <v>3.1909676840203412E-2</v>
      </c>
      <c r="U2704" s="1">
        <f>Table1[[#This Row],[PROFIT]]/Table1[[#This Row],[Volume]]</f>
        <v>125.06277173913048</v>
      </c>
      <c r="V2704" s="1">
        <f>ABS(Table1[[#This Row],[Discounts]])</f>
        <v>1057.42</v>
      </c>
    </row>
    <row r="2705" spans="1:22" ht="21.75" customHeight="1" x14ac:dyDescent="0.3">
      <c r="A2705" s="1">
        <v>1120010</v>
      </c>
      <c r="B2705" s="1" t="s">
        <v>32</v>
      </c>
      <c r="C2705" s="1">
        <v>202405</v>
      </c>
      <c r="D2705" s="1" t="s">
        <v>22</v>
      </c>
      <c r="E2705" s="1" t="s">
        <v>17</v>
      </c>
      <c r="F2705" s="1" t="s">
        <v>18</v>
      </c>
      <c r="G2705" s="1" t="s">
        <v>36</v>
      </c>
      <c r="H2705" s="1" t="s">
        <v>37</v>
      </c>
      <c r="I2705" s="5">
        <v>182.4</v>
      </c>
      <c r="J2705" s="5">
        <v>87552</v>
      </c>
      <c r="K2705" s="5">
        <v>-9913.67</v>
      </c>
      <c r="L2705" s="5">
        <v>77638.33</v>
      </c>
      <c r="M2705" s="5">
        <v>-50079.34</v>
      </c>
      <c r="N2705" s="5">
        <v>-2200.2600000000002</v>
      </c>
      <c r="O2705" s="5">
        <v>-868.83</v>
      </c>
      <c r="P2705" s="5">
        <f>Table1[[#This Row],[Net Sales]]+(Table1[[#This Row],[Cost of Goods Sold]]+Table1[[#This Row],[Distribution]]+Table1[[#This Row],[Warehousing]])</f>
        <v>24489.9</v>
      </c>
      <c r="Q2705" s="12">
        <f>Table1[[#This Row],[PROFIT]]/Table1[[#This Row],[Net Sales]]</f>
        <v>0.31543568750126388</v>
      </c>
      <c r="R2705" s="14">
        <f>ABS(Table1[[#This Row],[Distribution]])+ABS(Table1[[#This Row],[Warehousing]])</f>
        <v>3069.09</v>
      </c>
      <c r="S2705" s="12">
        <f>ABS(Table1[[#This Row],[Discounts]]/Table1[[#This Row],[Gross Sales]])</f>
        <v>0.11323179367690059</v>
      </c>
      <c r="T2705" s="17">
        <f>Table1[[#This Row],[logistics cost]]/Table1[[#This Row],[Net Sales]]</f>
        <v>3.9530602989528499E-2</v>
      </c>
      <c r="U2705" s="1">
        <f>Table1[[#This Row],[PROFIT]]/Table1[[#This Row],[Volume]]</f>
        <v>134.26480263157896</v>
      </c>
      <c r="V2705" s="1">
        <f>ABS(Table1[[#This Row],[Discounts]])</f>
        <v>9913.67</v>
      </c>
    </row>
    <row r="2706" spans="1:22" ht="21.75" customHeight="1" x14ac:dyDescent="0.3">
      <c r="A2706" s="1">
        <v>1130010</v>
      </c>
      <c r="B2706" s="1" t="s">
        <v>26</v>
      </c>
      <c r="C2706" s="1">
        <v>202508</v>
      </c>
      <c r="D2706" s="1" t="s">
        <v>27</v>
      </c>
      <c r="E2706" s="1" t="s">
        <v>28</v>
      </c>
      <c r="F2706" s="1" t="s">
        <v>29</v>
      </c>
      <c r="G2706" s="1" t="s">
        <v>25</v>
      </c>
      <c r="H2706" s="1" t="s">
        <v>20</v>
      </c>
      <c r="I2706" s="5">
        <v>76.2</v>
      </c>
      <c r="J2706" s="5">
        <v>27432</v>
      </c>
      <c r="K2706" s="5">
        <v>-1848.74</v>
      </c>
      <c r="L2706" s="5">
        <v>25583.26</v>
      </c>
      <c r="M2706" s="5">
        <v>-16083.24</v>
      </c>
      <c r="N2706" s="5">
        <v>-1000.19</v>
      </c>
      <c r="O2706" s="5">
        <v>-452.75</v>
      </c>
      <c r="P2706" s="5">
        <f>Table1[[#This Row],[Net Sales]]+(Table1[[#This Row],[Cost of Goods Sold]]+Table1[[#This Row],[Distribution]]+Table1[[#This Row],[Warehousing]])</f>
        <v>8047.0799999999981</v>
      </c>
      <c r="Q2706" s="12">
        <f>Table1[[#This Row],[PROFIT]]/Table1[[#This Row],[Net Sales]]</f>
        <v>0.31454474527483983</v>
      </c>
      <c r="R2706" s="14">
        <f>ABS(Table1[[#This Row],[Distribution]])+ABS(Table1[[#This Row],[Warehousing]])</f>
        <v>1452.94</v>
      </c>
      <c r="S2706" s="12">
        <f>ABS(Table1[[#This Row],[Discounts]]/Table1[[#This Row],[Gross Sales]])</f>
        <v>6.7393554972295128E-2</v>
      </c>
      <c r="T2706" s="17">
        <f>Table1[[#This Row],[logistics cost]]/Table1[[#This Row],[Net Sales]]</f>
        <v>5.6792605789879796E-2</v>
      </c>
      <c r="U2706" s="1">
        <f>Table1[[#This Row],[PROFIT]]/Table1[[#This Row],[Volume]]</f>
        <v>105.60472440944879</v>
      </c>
      <c r="V2706" s="1">
        <f>ABS(Table1[[#This Row],[Discounts]])</f>
        <v>1848.74</v>
      </c>
    </row>
    <row r="2707" spans="1:22" ht="21.75" customHeight="1" x14ac:dyDescent="0.3">
      <c r="A2707" s="1">
        <v>1120010</v>
      </c>
      <c r="B2707" s="1" t="s">
        <v>32</v>
      </c>
      <c r="C2707" s="1">
        <v>202506</v>
      </c>
      <c r="D2707" s="1" t="s">
        <v>22</v>
      </c>
      <c r="E2707" s="1" t="s">
        <v>17</v>
      </c>
      <c r="F2707" s="1" t="s">
        <v>18</v>
      </c>
      <c r="G2707" s="1" t="s">
        <v>40</v>
      </c>
      <c r="H2707" s="1" t="s">
        <v>34</v>
      </c>
      <c r="I2707" s="5">
        <v>115.3</v>
      </c>
      <c r="J2707" s="5">
        <v>55344</v>
      </c>
      <c r="K2707" s="5">
        <v>-4132.9799999999996</v>
      </c>
      <c r="L2707" s="5">
        <v>51211.02</v>
      </c>
      <c r="M2707" s="5">
        <v>-31934.93</v>
      </c>
      <c r="N2707" s="5">
        <v>-1351.2</v>
      </c>
      <c r="O2707" s="5">
        <v>-550.36</v>
      </c>
      <c r="P2707" s="5">
        <f>Table1[[#This Row],[Net Sales]]+(Table1[[#This Row],[Cost of Goods Sold]]+Table1[[#This Row],[Distribution]]+Table1[[#This Row],[Warehousing]])</f>
        <v>17374.53</v>
      </c>
      <c r="Q2707" s="12">
        <f>Table1[[#This Row],[PROFIT]]/Table1[[#This Row],[Net Sales]]</f>
        <v>0.33927326579318279</v>
      </c>
      <c r="R2707" s="14">
        <f>ABS(Table1[[#This Row],[Distribution]])+ABS(Table1[[#This Row],[Warehousing]])</f>
        <v>1901.56</v>
      </c>
      <c r="S2707" s="12">
        <f>ABS(Table1[[#This Row],[Discounts]]/Table1[[#This Row],[Gross Sales]])</f>
        <v>7.4678013876843016E-2</v>
      </c>
      <c r="T2707" s="17">
        <f>Table1[[#This Row],[logistics cost]]/Table1[[#This Row],[Net Sales]]</f>
        <v>3.7131851699106953E-2</v>
      </c>
      <c r="U2707" s="1">
        <f>Table1[[#This Row],[PROFIT]]/Table1[[#This Row],[Volume]]</f>
        <v>150.68976582827406</v>
      </c>
      <c r="V2707" s="1">
        <f>ABS(Table1[[#This Row],[Discounts]])</f>
        <v>4132.9799999999996</v>
      </c>
    </row>
    <row r="2708" spans="1:22" ht="21.75" customHeight="1" x14ac:dyDescent="0.3">
      <c r="A2708" s="1">
        <v>1110010</v>
      </c>
      <c r="B2708" s="1" t="s">
        <v>15</v>
      </c>
      <c r="C2708" s="1">
        <v>202510</v>
      </c>
      <c r="D2708" s="1" t="s">
        <v>16</v>
      </c>
      <c r="E2708" s="1" t="s">
        <v>17</v>
      </c>
      <c r="F2708" s="1" t="s">
        <v>18</v>
      </c>
      <c r="G2708" s="1" t="s">
        <v>43</v>
      </c>
      <c r="H2708" s="1" t="s">
        <v>31</v>
      </c>
      <c r="I2708" s="5">
        <v>20.6</v>
      </c>
      <c r="J2708" s="5">
        <v>8652</v>
      </c>
      <c r="K2708" s="5">
        <v>-317.93</v>
      </c>
      <c r="L2708" s="5">
        <v>8334.07</v>
      </c>
      <c r="M2708" s="5">
        <v>-5631.24</v>
      </c>
      <c r="N2708" s="5">
        <v>-183.3</v>
      </c>
      <c r="O2708" s="5">
        <v>-160.08000000000001</v>
      </c>
      <c r="P2708" s="5">
        <f>Table1[[#This Row],[Net Sales]]+(Table1[[#This Row],[Cost of Goods Sold]]+Table1[[#This Row],[Distribution]]+Table1[[#This Row],[Warehousing]])</f>
        <v>2359.4499999999998</v>
      </c>
      <c r="Q2708" s="12">
        <f>Table1[[#This Row],[PROFIT]]/Table1[[#This Row],[Net Sales]]</f>
        <v>0.28310897316677203</v>
      </c>
      <c r="R2708" s="14">
        <f>ABS(Table1[[#This Row],[Distribution]])+ABS(Table1[[#This Row],[Warehousing]])</f>
        <v>343.38</v>
      </c>
      <c r="S2708" s="12">
        <f>ABS(Table1[[#This Row],[Discounts]]/Table1[[#This Row],[Gross Sales]])</f>
        <v>3.6746417013407306E-2</v>
      </c>
      <c r="T2708" s="17">
        <f>Table1[[#This Row],[logistics cost]]/Table1[[#This Row],[Net Sales]]</f>
        <v>4.1201957746935171E-2</v>
      </c>
      <c r="U2708" s="1">
        <f>Table1[[#This Row],[PROFIT]]/Table1[[#This Row],[Volume]]</f>
        <v>114.53640776699028</v>
      </c>
      <c r="V2708" s="1">
        <f>ABS(Table1[[#This Row],[Discounts]])</f>
        <v>317.93</v>
      </c>
    </row>
    <row r="2709" spans="1:22" ht="21.75" customHeight="1" x14ac:dyDescent="0.3">
      <c r="A2709" s="1">
        <v>1120020</v>
      </c>
      <c r="B2709" s="1" t="s">
        <v>21</v>
      </c>
      <c r="C2709" s="1">
        <v>202411</v>
      </c>
      <c r="D2709" s="1" t="s">
        <v>22</v>
      </c>
      <c r="E2709" s="1" t="s">
        <v>23</v>
      </c>
      <c r="F2709" s="1" t="s">
        <v>24</v>
      </c>
      <c r="G2709" s="1" t="s">
        <v>25</v>
      </c>
      <c r="H2709" s="1" t="s">
        <v>20</v>
      </c>
      <c r="I2709" s="5">
        <v>96.6</v>
      </c>
      <c r="J2709" s="5">
        <v>36708</v>
      </c>
      <c r="K2709" s="5">
        <v>-2311.37</v>
      </c>
      <c r="L2709" s="5">
        <v>34396.629999999997</v>
      </c>
      <c r="M2709" s="5">
        <v>-22774.47</v>
      </c>
      <c r="N2709" s="5">
        <v>-747.38</v>
      </c>
      <c r="O2709" s="5">
        <v>-514.41</v>
      </c>
      <c r="P2709" s="5">
        <f>Table1[[#This Row],[Net Sales]]+(Table1[[#This Row],[Cost of Goods Sold]]+Table1[[#This Row],[Distribution]]+Table1[[#This Row],[Warehousing]])</f>
        <v>10360.369999999995</v>
      </c>
      <c r="Q2709" s="12">
        <f>Table1[[#This Row],[PROFIT]]/Table1[[#This Row],[Net Sales]]</f>
        <v>0.30120305390382707</v>
      </c>
      <c r="R2709" s="14">
        <f>ABS(Table1[[#This Row],[Distribution]])+ABS(Table1[[#This Row],[Warehousing]])</f>
        <v>1261.79</v>
      </c>
      <c r="S2709" s="12">
        <f>ABS(Table1[[#This Row],[Discounts]]/Table1[[#This Row],[Gross Sales]])</f>
        <v>6.2966383349678537E-2</v>
      </c>
      <c r="T2709" s="17">
        <f>Table1[[#This Row],[logistics cost]]/Table1[[#This Row],[Net Sales]]</f>
        <v>3.6683535567292494E-2</v>
      </c>
      <c r="U2709" s="1">
        <f>Table1[[#This Row],[PROFIT]]/Table1[[#This Row],[Volume]]</f>
        <v>107.25020703933743</v>
      </c>
      <c r="V2709" s="1">
        <f>ABS(Table1[[#This Row],[Discounts]])</f>
        <v>2311.37</v>
      </c>
    </row>
    <row r="2710" spans="1:22" ht="21.75" customHeight="1" x14ac:dyDescent="0.3">
      <c r="A2710" s="1">
        <v>1110020</v>
      </c>
      <c r="B2710" s="1" t="s">
        <v>41</v>
      </c>
      <c r="C2710" s="1">
        <v>202507</v>
      </c>
      <c r="D2710" s="1" t="s">
        <v>16</v>
      </c>
      <c r="E2710" s="1" t="s">
        <v>28</v>
      </c>
      <c r="F2710" s="1" t="s">
        <v>29</v>
      </c>
      <c r="G2710" s="1" t="s">
        <v>36</v>
      </c>
      <c r="H2710" s="1" t="s">
        <v>37</v>
      </c>
      <c r="I2710" s="5">
        <v>220.5</v>
      </c>
      <c r="J2710" s="5">
        <v>99225</v>
      </c>
      <c r="K2710" s="5">
        <v>-11614.18</v>
      </c>
      <c r="L2710" s="5">
        <v>87610.82</v>
      </c>
      <c r="M2710" s="5">
        <v>-58612.94</v>
      </c>
      <c r="N2710" s="5">
        <v>-3498.05</v>
      </c>
      <c r="O2710" s="5">
        <v>-1141.97</v>
      </c>
      <c r="P2710" s="5">
        <f>Table1[[#This Row],[Net Sales]]+(Table1[[#This Row],[Cost of Goods Sold]]+Table1[[#This Row],[Distribution]]+Table1[[#This Row],[Warehousing]])</f>
        <v>24357.86</v>
      </c>
      <c r="Q2710" s="12">
        <f>Table1[[#This Row],[PROFIT]]/Table1[[#This Row],[Net Sales]]</f>
        <v>0.27802342222113657</v>
      </c>
      <c r="R2710" s="14">
        <f>ABS(Table1[[#This Row],[Distribution]])+ABS(Table1[[#This Row],[Warehousing]])</f>
        <v>4640.0200000000004</v>
      </c>
      <c r="S2710" s="12">
        <f>ABS(Table1[[#This Row],[Discounts]]/Table1[[#This Row],[Gross Sales]])</f>
        <v>0.11704892920131016</v>
      </c>
      <c r="T2710" s="17">
        <f>Table1[[#This Row],[logistics cost]]/Table1[[#This Row],[Net Sales]]</f>
        <v>5.2961723220944626E-2</v>
      </c>
      <c r="U2710" s="1">
        <f>Table1[[#This Row],[PROFIT]]/Table1[[#This Row],[Volume]]</f>
        <v>110.46648526077098</v>
      </c>
      <c r="V2710" s="1">
        <f>ABS(Table1[[#This Row],[Discounts]])</f>
        <v>11614.18</v>
      </c>
    </row>
    <row r="2711" spans="1:22" ht="21.75" customHeight="1" x14ac:dyDescent="0.3">
      <c r="A2711" s="1">
        <v>1120020</v>
      </c>
      <c r="B2711" s="1" t="s">
        <v>21</v>
      </c>
      <c r="C2711" s="1">
        <v>202505</v>
      </c>
      <c r="D2711" s="1" t="s">
        <v>22</v>
      </c>
      <c r="E2711" s="1" t="s">
        <v>23</v>
      </c>
      <c r="F2711" s="1" t="s">
        <v>24</v>
      </c>
      <c r="G2711" s="1" t="s">
        <v>38</v>
      </c>
      <c r="H2711" s="1" t="s">
        <v>20</v>
      </c>
      <c r="I2711" s="5">
        <v>71.099999999999994</v>
      </c>
      <c r="J2711" s="5">
        <v>27018</v>
      </c>
      <c r="K2711" s="5">
        <v>-2152.15</v>
      </c>
      <c r="L2711" s="5">
        <v>24865.85</v>
      </c>
      <c r="M2711" s="5">
        <v>-15848.49</v>
      </c>
      <c r="N2711" s="5">
        <v>-556.61</v>
      </c>
      <c r="O2711" s="5">
        <v>-457.63</v>
      </c>
      <c r="P2711" s="5">
        <f>Table1[[#This Row],[Net Sales]]+(Table1[[#This Row],[Cost of Goods Sold]]+Table1[[#This Row],[Distribution]]+Table1[[#This Row],[Warehousing]])</f>
        <v>8003.119999999999</v>
      </c>
      <c r="Q2711" s="12">
        <f>Table1[[#This Row],[PROFIT]]/Table1[[#This Row],[Net Sales]]</f>
        <v>0.32185185706501085</v>
      </c>
      <c r="R2711" s="14">
        <f>ABS(Table1[[#This Row],[Distribution]])+ABS(Table1[[#This Row],[Warehousing]])</f>
        <v>1014.24</v>
      </c>
      <c r="S2711" s="12">
        <f>ABS(Table1[[#This Row],[Discounts]]/Table1[[#This Row],[Gross Sales]])</f>
        <v>7.9656155155822042E-2</v>
      </c>
      <c r="T2711" s="17">
        <f>Table1[[#This Row],[logistics cost]]/Table1[[#This Row],[Net Sales]]</f>
        <v>4.0788470935037416E-2</v>
      </c>
      <c r="U2711" s="1">
        <f>Table1[[#This Row],[PROFIT]]/Table1[[#This Row],[Volume]]</f>
        <v>112.56146272855133</v>
      </c>
      <c r="V2711" s="1">
        <f>ABS(Table1[[#This Row],[Discounts]])</f>
        <v>2152.15</v>
      </c>
    </row>
    <row r="2712" spans="1:22" ht="21.75" customHeight="1" x14ac:dyDescent="0.3">
      <c r="A2712" s="1">
        <v>1120020</v>
      </c>
      <c r="B2712" s="1" t="s">
        <v>21</v>
      </c>
      <c r="C2712" s="1">
        <v>202405</v>
      </c>
      <c r="D2712" s="1" t="s">
        <v>22</v>
      </c>
      <c r="E2712" s="1" t="s">
        <v>23</v>
      </c>
      <c r="F2712" s="1" t="s">
        <v>24</v>
      </c>
      <c r="G2712" s="1" t="s">
        <v>40</v>
      </c>
      <c r="H2712" s="1" t="s">
        <v>34</v>
      </c>
      <c r="I2712" s="5">
        <v>277.2</v>
      </c>
      <c r="J2712" s="5">
        <v>105336</v>
      </c>
      <c r="K2712" s="5">
        <v>-10324.68</v>
      </c>
      <c r="L2712" s="5">
        <v>95011.32</v>
      </c>
      <c r="M2712" s="5">
        <v>-59335.040000000001</v>
      </c>
      <c r="N2712" s="5">
        <v>-3666.37</v>
      </c>
      <c r="O2712" s="5">
        <v>-1152.6099999999999</v>
      </c>
      <c r="P2712" s="5">
        <f>Table1[[#This Row],[Net Sales]]+(Table1[[#This Row],[Cost of Goods Sold]]+Table1[[#This Row],[Distribution]]+Table1[[#This Row],[Warehousing]])</f>
        <v>30857.300000000003</v>
      </c>
      <c r="Q2712" s="12">
        <f>Table1[[#This Row],[PROFIT]]/Table1[[#This Row],[Net Sales]]</f>
        <v>0.32477498470708543</v>
      </c>
      <c r="R2712" s="14">
        <f>ABS(Table1[[#This Row],[Distribution]])+ABS(Table1[[#This Row],[Warehousing]])</f>
        <v>4818.9799999999996</v>
      </c>
      <c r="S2712" s="12">
        <f>ABS(Table1[[#This Row],[Discounts]]/Table1[[#This Row],[Gross Sales]])</f>
        <v>9.801663249031671E-2</v>
      </c>
      <c r="T2712" s="17">
        <f>Table1[[#This Row],[logistics cost]]/Table1[[#This Row],[Net Sales]]</f>
        <v>5.0720061567400589E-2</v>
      </c>
      <c r="U2712" s="1">
        <f>Table1[[#This Row],[PROFIT]]/Table1[[#This Row],[Volume]]</f>
        <v>111.31782106782109</v>
      </c>
      <c r="V2712" s="1">
        <f>ABS(Table1[[#This Row],[Discounts]])</f>
        <v>10324.68</v>
      </c>
    </row>
    <row r="2713" spans="1:22" ht="21.75" customHeight="1" x14ac:dyDescent="0.3">
      <c r="A2713" s="1">
        <v>1120020</v>
      </c>
      <c r="B2713" s="1" t="s">
        <v>21</v>
      </c>
      <c r="C2713" s="1">
        <v>202412</v>
      </c>
      <c r="D2713" s="1" t="s">
        <v>22</v>
      </c>
      <c r="E2713" s="1" t="s">
        <v>23</v>
      </c>
      <c r="F2713" s="1" t="s">
        <v>24</v>
      </c>
      <c r="G2713" s="1" t="s">
        <v>43</v>
      </c>
      <c r="H2713" s="1" t="s">
        <v>31</v>
      </c>
      <c r="I2713" s="5">
        <v>64</v>
      </c>
      <c r="J2713" s="5">
        <v>24320</v>
      </c>
      <c r="K2713" s="5">
        <v>-629.67999999999995</v>
      </c>
      <c r="L2713" s="5">
        <v>23690.32</v>
      </c>
      <c r="M2713" s="5">
        <v>-15297.37</v>
      </c>
      <c r="N2713" s="5">
        <v>-760.55</v>
      </c>
      <c r="O2713" s="5">
        <v>-293.49</v>
      </c>
      <c r="P2713" s="5">
        <f>Table1[[#This Row],[Net Sales]]+(Table1[[#This Row],[Cost of Goods Sold]]+Table1[[#This Row],[Distribution]]+Table1[[#This Row],[Warehousing]])</f>
        <v>7338.91</v>
      </c>
      <c r="Q2713" s="12">
        <f>Table1[[#This Row],[PROFIT]]/Table1[[#This Row],[Net Sales]]</f>
        <v>0.30978517808117406</v>
      </c>
      <c r="R2713" s="14">
        <f>ABS(Table1[[#This Row],[Distribution]])+ABS(Table1[[#This Row],[Warehousing]])</f>
        <v>1054.04</v>
      </c>
      <c r="S2713" s="12">
        <f>ABS(Table1[[#This Row],[Discounts]]/Table1[[#This Row],[Gross Sales]])</f>
        <v>2.5891447368421052E-2</v>
      </c>
      <c r="T2713" s="17">
        <f>Table1[[#This Row],[logistics cost]]/Table1[[#This Row],[Net Sales]]</f>
        <v>4.4492434040570156E-2</v>
      </c>
      <c r="U2713" s="1">
        <f>Table1[[#This Row],[PROFIT]]/Table1[[#This Row],[Volume]]</f>
        <v>114.67046875</v>
      </c>
      <c r="V2713" s="1">
        <f>ABS(Table1[[#This Row],[Discounts]])</f>
        <v>629.67999999999995</v>
      </c>
    </row>
    <row r="2714" spans="1:22" ht="21.75" customHeight="1" x14ac:dyDescent="0.3">
      <c r="A2714" s="1">
        <v>1110010</v>
      </c>
      <c r="B2714" s="1" t="s">
        <v>15</v>
      </c>
      <c r="C2714" s="1">
        <v>202410</v>
      </c>
      <c r="D2714" s="1" t="s">
        <v>16</v>
      </c>
      <c r="E2714" s="1" t="s">
        <v>17</v>
      </c>
      <c r="F2714" s="1" t="s">
        <v>18</v>
      </c>
      <c r="G2714" s="1" t="s">
        <v>42</v>
      </c>
      <c r="H2714" s="1" t="s">
        <v>20</v>
      </c>
      <c r="I2714" s="5">
        <v>77.599999999999994</v>
      </c>
      <c r="J2714" s="5">
        <v>32592</v>
      </c>
      <c r="K2714" s="5">
        <v>-2064.25</v>
      </c>
      <c r="L2714" s="5">
        <v>30527.75</v>
      </c>
      <c r="M2714" s="5">
        <v>-20732.990000000002</v>
      </c>
      <c r="N2714" s="5">
        <v>-685.11</v>
      </c>
      <c r="O2714" s="5">
        <v>-481.6</v>
      </c>
      <c r="P2714" s="5">
        <f>Table1[[#This Row],[Net Sales]]+(Table1[[#This Row],[Cost of Goods Sold]]+Table1[[#This Row],[Distribution]]+Table1[[#This Row],[Warehousing]])</f>
        <v>8628.0499999999993</v>
      </c>
      <c r="Q2714" s="12">
        <f>Table1[[#This Row],[PROFIT]]/Table1[[#This Row],[Net Sales]]</f>
        <v>0.28262973851659551</v>
      </c>
      <c r="R2714" s="14">
        <f>ABS(Table1[[#This Row],[Distribution]])+ABS(Table1[[#This Row],[Warehousing]])</f>
        <v>1166.71</v>
      </c>
      <c r="S2714" s="12">
        <f>ABS(Table1[[#This Row],[Discounts]]/Table1[[#This Row],[Gross Sales]])</f>
        <v>6.3336094747177218E-2</v>
      </c>
      <c r="T2714" s="17">
        <f>Table1[[#This Row],[logistics cost]]/Table1[[#This Row],[Net Sales]]</f>
        <v>3.8218014757065294E-2</v>
      </c>
      <c r="U2714" s="1">
        <f>Table1[[#This Row],[PROFIT]]/Table1[[#This Row],[Volume]]</f>
        <v>111.18621134020619</v>
      </c>
      <c r="V2714" s="1">
        <f>ABS(Table1[[#This Row],[Discounts]])</f>
        <v>2064.25</v>
      </c>
    </row>
    <row r="2715" spans="1:22" ht="21.75" customHeight="1" x14ac:dyDescent="0.3">
      <c r="A2715" s="1">
        <v>1120010</v>
      </c>
      <c r="B2715" s="1" t="s">
        <v>32</v>
      </c>
      <c r="C2715" s="1">
        <v>202509</v>
      </c>
      <c r="D2715" s="1" t="s">
        <v>22</v>
      </c>
      <c r="E2715" s="1" t="s">
        <v>17</v>
      </c>
      <c r="F2715" s="1" t="s">
        <v>18</v>
      </c>
      <c r="G2715" s="1" t="s">
        <v>36</v>
      </c>
      <c r="H2715" s="1" t="s">
        <v>37</v>
      </c>
      <c r="I2715" s="5">
        <v>87.9</v>
      </c>
      <c r="J2715" s="5">
        <v>42192</v>
      </c>
      <c r="K2715" s="5">
        <v>-3963.27</v>
      </c>
      <c r="L2715" s="5">
        <v>38228.730000000003</v>
      </c>
      <c r="M2715" s="5">
        <v>-25713.360000000001</v>
      </c>
      <c r="N2715" s="5">
        <v>-822.79</v>
      </c>
      <c r="O2715" s="5">
        <v>-473.07</v>
      </c>
      <c r="P2715" s="5">
        <f>Table1[[#This Row],[Net Sales]]+(Table1[[#This Row],[Cost of Goods Sold]]+Table1[[#This Row],[Distribution]]+Table1[[#This Row],[Warehousing]])</f>
        <v>11219.510000000002</v>
      </c>
      <c r="Q2715" s="12">
        <f>Table1[[#This Row],[PROFIT]]/Table1[[#This Row],[Net Sales]]</f>
        <v>0.2934837228440495</v>
      </c>
      <c r="R2715" s="14">
        <f>ABS(Table1[[#This Row],[Distribution]])+ABS(Table1[[#This Row],[Warehousing]])</f>
        <v>1295.8599999999999</v>
      </c>
      <c r="S2715" s="12">
        <f>ABS(Table1[[#This Row],[Discounts]]/Table1[[#This Row],[Gross Sales]])</f>
        <v>9.3934158134243453E-2</v>
      </c>
      <c r="T2715" s="17">
        <f>Table1[[#This Row],[logistics cost]]/Table1[[#This Row],[Net Sales]]</f>
        <v>3.3897542502719806E-2</v>
      </c>
      <c r="U2715" s="1">
        <f>Table1[[#This Row],[PROFIT]]/Table1[[#This Row],[Volume]]</f>
        <v>127.63947667804325</v>
      </c>
      <c r="V2715" s="1">
        <f>ABS(Table1[[#This Row],[Discounts]])</f>
        <v>3963.27</v>
      </c>
    </row>
    <row r="2716" spans="1:22" ht="21.75" customHeight="1" x14ac:dyDescent="0.3">
      <c r="A2716" s="1">
        <v>1120010</v>
      </c>
      <c r="B2716" s="1" t="s">
        <v>32</v>
      </c>
      <c r="C2716" s="1">
        <v>202402</v>
      </c>
      <c r="D2716" s="1" t="s">
        <v>22</v>
      </c>
      <c r="E2716" s="1" t="s">
        <v>17</v>
      </c>
      <c r="F2716" s="1" t="s">
        <v>18</v>
      </c>
      <c r="G2716" s="1" t="s">
        <v>39</v>
      </c>
      <c r="H2716" s="1" t="s">
        <v>37</v>
      </c>
      <c r="I2716" s="5">
        <v>152.69999999999999</v>
      </c>
      <c r="J2716" s="5">
        <v>73296</v>
      </c>
      <c r="K2716" s="5">
        <v>-7808.84</v>
      </c>
      <c r="L2716" s="5">
        <v>65487.16</v>
      </c>
      <c r="M2716" s="5">
        <v>-44396.94</v>
      </c>
      <c r="N2716" s="5">
        <v>-1552.76</v>
      </c>
      <c r="O2716" s="5">
        <v>-698.37</v>
      </c>
      <c r="P2716" s="5">
        <f>Table1[[#This Row],[Net Sales]]+(Table1[[#This Row],[Cost of Goods Sold]]+Table1[[#This Row],[Distribution]]+Table1[[#This Row],[Warehousing]])</f>
        <v>18839.089999999997</v>
      </c>
      <c r="Q2716" s="12">
        <f>Table1[[#This Row],[PROFIT]]/Table1[[#This Row],[Net Sales]]</f>
        <v>0.28767608795373012</v>
      </c>
      <c r="R2716" s="14">
        <f>ABS(Table1[[#This Row],[Distribution]])+ABS(Table1[[#This Row],[Warehousing]])</f>
        <v>2251.13</v>
      </c>
      <c r="S2716" s="12">
        <f>ABS(Table1[[#This Row],[Discounts]]/Table1[[#This Row],[Gross Sales]])</f>
        <v>0.10653841955904825</v>
      </c>
      <c r="T2716" s="17">
        <f>Table1[[#This Row],[logistics cost]]/Table1[[#This Row],[Net Sales]]</f>
        <v>3.4375135522749803E-2</v>
      </c>
      <c r="U2716" s="1">
        <f>Table1[[#This Row],[PROFIT]]/Table1[[#This Row],[Volume]]</f>
        <v>123.37321545514078</v>
      </c>
      <c r="V2716" s="1">
        <f>ABS(Table1[[#This Row],[Discounts]])</f>
        <v>7808.84</v>
      </c>
    </row>
    <row r="2717" spans="1:22" ht="21.75" customHeight="1" x14ac:dyDescent="0.3">
      <c r="A2717" s="1">
        <v>1130010</v>
      </c>
      <c r="B2717" s="1" t="s">
        <v>26</v>
      </c>
      <c r="C2717" s="1">
        <v>202411</v>
      </c>
      <c r="D2717" s="1" t="s">
        <v>27</v>
      </c>
      <c r="E2717" s="1" t="s">
        <v>28</v>
      </c>
      <c r="F2717" s="1" t="s">
        <v>29</v>
      </c>
      <c r="G2717" s="1" t="s">
        <v>40</v>
      </c>
      <c r="H2717" s="1" t="s">
        <v>34</v>
      </c>
      <c r="I2717" s="5">
        <v>91.8</v>
      </c>
      <c r="J2717" s="5">
        <v>33048</v>
      </c>
      <c r="K2717" s="5">
        <v>-2633.77</v>
      </c>
      <c r="L2717" s="5">
        <v>30414.23</v>
      </c>
      <c r="M2717" s="5">
        <v>-20239.439999999999</v>
      </c>
      <c r="N2717" s="5">
        <v>-910.51</v>
      </c>
      <c r="O2717" s="5">
        <v>-399</v>
      </c>
      <c r="P2717" s="5">
        <f>Table1[[#This Row],[Net Sales]]+(Table1[[#This Row],[Cost of Goods Sold]]+Table1[[#This Row],[Distribution]]+Table1[[#This Row],[Warehousing]])</f>
        <v>8865.2800000000025</v>
      </c>
      <c r="Q2717" s="12">
        <f>Table1[[#This Row],[PROFIT]]/Table1[[#This Row],[Net Sales]]</f>
        <v>0.29148461098637063</v>
      </c>
      <c r="R2717" s="14">
        <f>ABS(Table1[[#This Row],[Distribution]])+ABS(Table1[[#This Row],[Warehousing]])</f>
        <v>1309.51</v>
      </c>
      <c r="S2717" s="12">
        <f>ABS(Table1[[#This Row],[Discounts]]/Table1[[#This Row],[Gross Sales]])</f>
        <v>7.9695291696925685E-2</v>
      </c>
      <c r="T2717" s="17">
        <f>Table1[[#This Row],[logistics cost]]/Table1[[#This Row],[Net Sales]]</f>
        <v>4.3055832746710994E-2</v>
      </c>
      <c r="U2717" s="1">
        <f>Table1[[#This Row],[PROFIT]]/Table1[[#This Row],[Volume]]</f>
        <v>96.571677559912885</v>
      </c>
      <c r="V2717" s="1">
        <f>ABS(Table1[[#This Row],[Discounts]])</f>
        <v>2633.77</v>
      </c>
    </row>
    <row r="2718" spans="1:22" ht="21.75" customHeight="1" x14ac:dyDescent="0.3">
      <c r="A2718" s="1">
        <v>1110010</v>
      </c>
      <c r="B2718" s="1" t="s">
        <v>15</v>
      </c>
      <c r="C2718" s="1">
        <v>202509</v>
      </c>
      <c r="D2718" s="1" t="s">
        <v>16</v>
      </c>
      <c r="E2718" s="1" t="s">
        <v>17</v>
      </c>
      <c r="F2718" s="1" t="s">
        <v>18</v>
      </c>
      <c r="G2718" s="1" t="s">
        <v>38</v>
      </c>
      <c r="H2718" s="1" t="s">
        <v>20</v>
      </c>
      <c r="I2718" s="5">
        <v>50</v>
      </c>
      <c r="J2718" s="5">
        <v>21000</v>
      </c>
      <c r="K2718" s="5">
        <v>-1566.53</v>
      </c>
      <c r="L2718" s="5">
        <v>19433.47</v>
      </c>
      <c r="M2718" s="5">
        <v>-12991.73</v>
      </c>
      <c r="N2718" s="5">
        <v>-751.78</v>
      </c>
      <c r="O2718" s="5">
        <v>-285</v>
      </c>
      <c r="P2718" s="5">
        <f>Table1[[#This Row],[Net Sales]]+(Table1[[#This Row],[Cost of Goods Sold]]+Table1[[#This Row],[Distribution]]+Table1[[#This Row],[Warehousing]])</f>
        <v>5404.9600000000009</v>
      </c>
      <c r="Q2718" s="12">
        <f>Table1[[#This Row],[PROFIT]]/Table1[[#This Row],[Net Sales]]</f>
        <v>0.278126345938219</v>
      </c>
      <c r="R2718" s="14">
        <f>ABS(Table1[[#This Row],[Distribution]])+ABS(Table1[[#This Row],[Warehousing]])</f>
        <v>1036.78</v>
      </c>
      <c r="S2718" s="12">
        <f>ABS(Table1[[#This Row],[Discounts]]/Table1[[#This Row],[Gross Sales]])</f>
        <v>7.4596666666666672E-2</v>
      </c>
      <c r="T2718" s="17">
        <f>Table1[[#This Row],[logistics cost]]/Table1[[#This Row],[Net Sales]]</f>
        <v>5.3350225152790517E-2</v>
      </c>
      <c r="U2718" s="1">
        <f>Table1[[#This Row],[PROFIT]]/Table1[[#This Row],[Volume]]</f>
        <v>108.09920000000002</v>
      </c>
      <c r="V2718" s="1">
        <f>ABS(Table1[[#This Row],[Discounts]])</f>
        <v>1566.53</v>
      </c>
    </row>
    <row r="2719" spans="1:22" ht="21.75" customHeight="1" x14ac:dyDescent="0.3">
      <c r="A2719" s="1">
        <v>1130010</v>
      </c>
      <c r="B2719" s="1" t="s">
        <v>26</v>
      </c>
      <c r="C2719" s="1">
        <v>202502</v>
      </c>
      <c r="D2719" s="1" t="s">
        <v>27</v>
      </c>
      <c r="E2719" s="1" t="s">
        <v>28</v>
      </c>
      <c r="F2719" s="1" t="s">
        <v>29</v>
      </c>
      <c r="G2719" s="1" t="s">
        <v>40</v>
      </c>
      <c r="H2719" s="1" t="s">
        <v>34</v>
      </c>
      <c r="I2719" s="5">
        <v>147.6</v>
      </c>
      <c r="J2719" s="5">
        <v>53136</v>
      </c>
      <c r="K2719" s="5">
        <v>-4169.57</v>
      </c>
      <c r="L2719" s="5">
        <v>48966.43</v>
      </c>
      <c r="M2719" s="5">
        <v>-32034.46</v>
      </c>
      <c r="N2719" s="5">
        <v>-1909.34</v>
      </c>
      <c r="O2719" s="5">
        <v>-597.83000000000004</v>
      </c>
      <c r="P2719" s="5">
        <f>Table1[[#This Row],[Net Sales]]+(Table1[[#This Row],[Cost of Goods Sold]]+Table1[[#This Row],[Distribution]]+Table1[[#This Row],[Warehousing]])</f>
        <v>14424.800000000003</v>
      </c>
      <c r="Q2719" s="12">
        <f>Table1[[#This Row],[PROFIT]]/Table1[[#This Row],[Net Sales]]</f>
        <v>0.29458549459292832</v>
      </c>
      <c r="R2719" s="14">
        <f>ABS(Table1[[#This Row],[Distribution]])+ABS(Table1[[#This Row],[Warehousing]])</f>
        <v>2507.17</v>
      </c>
      <c r="S2719" s="12">
        <f>ABS(Table1[[#This Row],[Discounts]]/Table1[[#This Row],[Gross Sales]])</f>
        <v>7.8469775669978911E-2</v>
      </c>
      <c r="T2719" s="17">
        <f>Table1[[#This Row],[logistics cost]]/Table1[[#This Row],[Net Sales]]</f>
        <v>5.120181316056735E-2</v>
      </c>
      <c r="U2719" s="1">
        <f>Table1[[#This Row],[PROFIT]]/Table1[[#This Row],[Volume]]</f>
        <v>97.728997289972924</v>
      </c>
      <c r="V2719" s="1">
        <f>ABS(Table1[[#This Row],[Discounts]])</f>
        <v>4169.57</v>
      </c>
    </row>
    <row r="2720" spans="1:22" ht="21.75" customHeight="1" x14ac:dyDescent="0.3">
      <c r="A2720" s="1">
        <v>1110010</v>
      </c>
      <c r="B2720" s="1" t="s">
        <v>15</v>
      </c>
      <c r="C2720" s="1">
        <v>202404</v>
      </c>
      <c r="D2720" s="1" t="s">
        <v>16</v>
      </c>
      <c r="E2720" s="1" t="s">
        <v>17</v>
      </c>
      <c r="F2720" s="1" t="s">
        <v>18</v>
      </c>
      <c r="G2720" s="1" t="s">
        <v>19</v>
      </c>
      <c r="H2720" s="1" t="s">
        <v>20</v>
      </c>
      <c r="I2720" s="5">
        <v>75</v>
      </c>
      <c r="J2720" s="5">
        <v>31500</v>
      </c>
      <c r="K2720" s="5">
        <v>-2484.09</v>
      </c>
      <c r="L2720" s="5">
        <v>29015.91</v>
      </c>
      <c r="M2720" s="5">
        <v>-19261.580000000002</v>
      </c>
      <c r="N2720" s="5">
        <v>-831.41</v>
      </c>
      <c r="O2720" s="5">
        <v>-391.1</v>
      </c>
      <c r="P2720" s="5">
        <f>Table1[[#This Row],[Net Sales]]+(Table1[[#This Row],[Cost of Goods Sold]]+Table1[[#This Row],[Distribution]]+Table1[[#This Row],[Warehousing]])</f>
        <v>8531.82</v>
      </c>
      <c r="Q2720" s="12">
        <f>Table1[[#This Row],[PROFIT]]/Table1[[#This Row],[Net Sales]]</f>
        <v>0.29403937357125798</v>
      </c>
      <c r="R2720" s="14">
        <f>ABS(Table1[[#This Row],[Distribution]])+ABS(Table1[[#This Row],[Warehousing]])</f>
        <v>1222.51</v>
      </c>
      <c r="S2720" s="12">
        <f>ABS(Table1[[#This Row],[Discounts]]/Table1[[#This Row],[Gross Sales]])</f>
        <v>7.886E-2</v>
      </c>
      <c r="T2720" s="17">
        <f>Table1[[#This Row],[logistics cost]]/Table1[[#This Row],[Net Sales]]</f>
        <v>4.2132402533644475E-2</v>
      </c>
      <c r="U2720" s="1">
        <f>Table1[[#This Row],[PROFIT]]/Table1[[#This Row],[Volume]]</f>
        <v>113.7576</v>
      </c>
      <c r="V2720" s="1">
        <f>ABS(Table1[[#This Row],[Discounts]])</f>
        <v>2484.09</v>
      </c>
    </row>
    <row r="2721" spans="1:22" ht="21.75" customHeight="1" x14ac:dyDescent="0.3">
      <c r="A2721" s="1">
        <v>1120020</v>
      </c>
      <c r="B2721" s="1" t="s">
        <v>21</v>
      </c>
      <c r="C2721" s="1">
        <v>202412</v>
      </c>
      <c r="D2721" s="1" t="s">
        <v>22</v>
      </c>
      <c r="E2721" s="1" t="s">
        <v>23</v>
      </c>
      <c r="F2721" s="1" t="s">
        <v>24</v>
      </c>
      <c r="G2721" s="1" t="s">
        <v>39</v>
      </c>
      <c r="H2721" s="1" t="s">
        <v>37</v>
      </c>
      <c r="I2721" s="5">
        <v>244.6</v>
      </c>
      <c r="J2721" s="5">
        <v>92948</v>
      </c>
      <c r="K2721" s="5">
        <v>-8537.25</v>
      </c>
      <c r="L2721" s="5">
        <v>84410.75</v>
      </c>
      <c r="M2721" s="5">
        <v>-53072.3</v>
      </c>
      <c r="N2721" s="5">
        <v>-3360.43</v>
      </c>
      <c r="O2721" s="5">
        <v>-1222.48</v>
      </c>
      <c r="P2721" s="5">
        <f>Table1[[#This Row],[Net Sales]]+(Table1[[#This Row],[Cost of Goods Sold]]+Table1[[#This Row],[Distribution]]+Table1[[#This Row],[Warehousing]])</f>
        <v>26755.539999999994</v>
      </c>
      <c r="Q2721" s="12">
        <f>Table1[[#This Row],[PROFIT]]/Table1[[#This Row],[Net Sales]]</f>
        <v>0.3169683956131179</v>
      </c>
      <c r="R2721" s="14">
        <f>ABS(Table1[[#This Row],[Distribution]])+ABS(Table1[[#This Row],[Warehousing]])</f>
        <v>4582.91</v>
      </c>
      <c r="S2721" s="12">
        <f>ABS(Table1[[#This Row],[Discounts]]/Table1[[#This Row],[Gross Sales]])</f>
        <v>9.1849743942849768E-2</v>
      </c>
      <c r="T2721" s="17">
        <f>Table1[[#This Row],[logistics cost]]/Table1[[#This Row],[Net Sales]]</f>
        <v>5.4292966239489635E-2</v>
      </c>
      <c r="U2721" s="1">
        <f>Table1[[#This Row],[PROFIT]]/Table1[[#This Row],[Volume]]</f>
        <v>109.38487326246931</v>
      </c>
      <c r="V2721" s="1">
        <f>ABS(Table1[[#This Row],[Discounts]])</f>
        <v>8537.25</v>
      </c>
    </row>
    <row r="2722" spans="1:22" ht="21.75" customHeight="1" x14ac:dyDescent="0.3">
      <c r="A2722" s="1">
        <v>1110010</v>
      </c>
      <c r="B2722" s="1" t="s">
        <v>15</v>
      </c>
      <c r="C2722" s="1">
        <v>202501</v>
      </c>
      <c r="D2722" s="1" t="s">
        <v>16</v>
      </c>
      <c r="E2722" s="1" t="s">
        <v>17</v>
      </c>
      <c r="F2722" s="1" t="s">
        <v>18</v>
      </c>
      <c r="G2722" s="1" t="s">
        <v>30</v>
      </c>
      <c r="H2722" s="1" t="s">
        <v>31</v>
      </c>
      <c r="I2722" s="5">
        <v>54.5</v>
      </c>
      <c r="J2722" s="5">
        <v>22890</v>
      </c>
      <c r="K2722" s="5">
        <v>-805.92</v>
      </c>
      <c r="L2722" s="5">
        <v>22084.080000000002</v>
      </c>
      <c r="M2722" s="5">
        <v>-14171.3</v>
      </c>
      <c r="N2722" s="5">
        <v>-603.76</v>
      </c>
      <c r="O2722" s="5">
        <v>-278.04000000000002</v>
      </c>
      <c r="P2722" s="5">
        <f>Table1[[#This Row],[Net Sales]]+(Table1[[#This Row],[Cost of Goods Sold]]+Table1[[#This Row],[Distribution]]+Table1[[#This Row],[Warehousing]])</f>
        <v>7030.9800000000014</v>
      </c>
      <c r="Q2722" s="12">
        <f>Table1[[#This Row],[PROFIT]]/Table1[[#This Row],[Net Sales]]</f>
        <v>0.3183732353804189</v>
      </c>
      <c r="R2722" s="14">
        <f>ABS(Table1[[#This Row],[Distribution]])+ABS(Table1[[#This Row],[Warehousing]])</f>
        <v>881.8</v>
      </c>
      <c r="S2722" s="12">
        <f>ABS(Table1[[#This Row],[Discounts]]/Table1[[#This Row],[Gross Sales]])</f>
        <v>3.5208387942332893E-2</v>
      </c>
      <c r="T2722" s="17">
        <f>Table1[[#This Row],[logistics cost]]/Table1[[#This Row],[Net Sales]]</f>
        <v>3.9929215978206922E-2</v>
      </c>
      <c r="U2722" s="1">
        <f>Table1[[#This Row],[PROFIT]]/Table1[[#This Row],[Volume]]</f>
        <v>129.00880733944956</v>
      </c>
      <c r="V2722" s="1">
        <f>ABS(Table1[[#This Row],[Discounts]])</f>
        <v>805.92</v>
      </c>
    </row>
    <row r="2723" spans="1:22" ht="21.75" customHeight="1" x14ac:dyDescent="0.3">
      <c r="A2723" s="1">
        <v>1110010</v>
      </c>
      <c r="B2723" s="1" t="s">
        <v>15</v>
      </c>
      <c r="C2723" s="1">
        <v>202510</v>
      </c>
      <c r="D2723" s="1" t="s">
        <v>16</v>
      </c>
      <c r="E2723" s="1" t="s">
        <v>17</v>
      </c>
      <c r="F2723" s="1" t="s">
        <v>18</v>
      </c>
      <c r="G2723" s="1" t="s">
        <v>30</v>
      </c>
      <c r="H2723" s="1" t="s">
        <v>31</v>
      </c>
      <c r="I2723" s="5">
        <v>14.7</v>
      </c>
      <c r="J2723" s="5">
        <v>6174</v>
      </c>
      <c r="K2723" s="5">
        <v>-159.79</v>
      </c>
      <c r="L2723" s="5">
        <v>6014.21</v>
      </c>
      <c r="M2723" s="5">
        <v>-4089.28</v>
      </c>
      <c r="N2723" s="5">
        <v>-231.06</v>
      </c>
      <c r="O2723" s="5">
        <v>-66.83</v>
      </c>
      <c r="P2723" s="5">
        <f>Table1[[#This Row],[Net Sales]]+(Table1[[#This Row],[Cost of Goods Sold]]+Table1[[#This Row],[Distribution]]+Table1[[#This Row],[Warehousing]])</f>
        <v>1627.04</v>
      </c>
      <c r="Q2723" s="12">
        <f>Table1[[#This Row],[PROFIT]]/Table1[[#This Row],[Net Sales]]</f>
        <v>0.27053262190711663</v>
      </c>
      <c r="R2723" s="14">
        <f>ABS(Table1[[#This Row],[Distribution]])+ABS(Table1[[#This Row],[Warehousing]])</f>
        <v>297.89</v>
      </c>
      <c r="S2723" s="12">
        <f>ABS(Table1[[#This Row],[Discounts]]/Table1[[#This Row],[Gross Sales]])</f>
        <v>2.5881114350502103E-2</v>
      </c>
      <c r="T2723" s="17">
        <f>Table1[[#This Row],[logistics cost]]/Table1[[#This Row],[Net Sales]]</f>
        <v>4.9531027350225548E-2</v>
      </c>
      <c r="U2723" s="1">
        <f>Table1[[#This Row],[PROFIT]]/Table1[[#This Row],[Volume]]</f>
        <v>110.68299319727892</v>
      </c>
      <c r="V2723" s="1">
        <f>ABS(Table1[[#This Row],[Discounts]])</f>
        <v>159.79</v>
      </c>
    </row>
    <row r="2724" spans="1:22" ht="21.75" customHeight="1" x14ac:dyDescent="0.3">
      <c r="A2724" s="1">
        <v>1110020</v>
      </c>
      <c r="B2724" s="1" t="s">
        <v>41</v>
      </c>
      <c r="C2724" s="1">
        <v>202505</v>
      </c>
      <c r="D2724" s="1" t="s">
        <v>16</v>
      </c>
      <c r="E2724" s="1" t="s">
        <v>28</v>
      </c>
      <c r="F2724" s="1" t="s">
        <v>29</v>
      </c>
      <c r="G2724" s="1" t="s">
        <v>42</v>
      </c>
      <c r="H2724" s="1" t="s">
        <v>20</v>
      </c>
      <c r="I2724" s="5">
        <v>81.3</v>
      </c>
      <c r="J2724" s="5">
        <v>36585</v>
      </c>
      <c r="K2724" s="5">
        <v>-3249.87</v>
      </c>
      <c r="L2724" s="5">
        <v>33335.129999999997</v>
      </c>
      <c r="M2724" s="5">
        <v>-22390.17</v>
      </c>
      <c r="N2724" s="5">
        <v>-840.5</v>
      </c>
      <c r="O2724" s="5">
        <v>-595.85</v>
      </c>
      <c r="P2724" s="5">
        <f>Table1[[#This Row],[Net Sales]]+(Table1[[#This Row],[Cost of Goods Sold]]+Table1[[#This Row],[Distribution]]+Table1[[#This Row],[Warehousing]])</f>
        <v>9508.61</v>
      </c>
      <c r="Q2724" s="12">
        <f>Table1[[#This Row],[PROFIT]]/Table1[[#This Row],[Net Sales]]</f>
        <v>0.28524292540632062</v>
      </c>
      <c r="R2724" s="14">
        <f>ABS(Table1[[#This Row],[Distribution]])+ABS(Table1[[#This Row],[Warehousing]])</f>
        <v>1436.35</v>
      </c>
      <c r="S2724" s="12">
        <f>ABS(Table1[[#This Row],[Discounts]]/Table1[[#This Row],[Gross Sales]])</f>
        <v>8.8830668306683069E-2</v>
      </c>
      <c r="T2724" s="17">
        <f>Table1[[#This Row],[logistics cost]]/Table1[[#This Row],[Net Sales]]</f>
        <v>4.3088177547230204E-2</v>
      </c>
      <c r="U2724" s="1">
        <f>Table1[[#This Row],[PROFIT]]/Table1[[#This Row],[Volume]]</f>
        <v>116.95707257072571</v>
      </c>
      <c r="V2724" s="1">
        <f>ABS(Table1[[#This Row],[Discounts]])</f>
        <v>3249.87</v>
      </c>
    </row>
    <row r="2725" spans="1:22" ht="21.75" customHeight="1" x14ac:dyDescent="0.3">
      <c r="A2725" s="1">
        <v>1130010</v>
      </c>
      <c r="B2725" s="1" t="s">
        <v>26</v>
      </c>
      <c r="C2725" s="1">
        <v>202401</v>
      </c>
      <c r="D2725" s="1" t="s">
        <v>27</v>
      </c>
      <c r="E2725" s="1" t="s">
        <v>28</v>
      </c>
      <c r="F2725" s="1" t="s">
        <v>29</v>
      </c>
      <c r="G2725" s="1" t="s">
        <v>30</v>
      </c>
      <c r="H2725" s="1" t="s">
        <v>31</v>
      </c>
      <c r="I2725" s="5">
        <v>10.4</v>
      </c>
      <c r="J2725" s="5">
        <v>3744</v>
      </c>
      <c r="K2725" s="5">
        <v>-122.67</v>
      </c>
      <c r="L2725" s="5">
        <v>3621.33</v>
      </c>
      <c r="M2725" s="5">
        <v>-2421.81</v>
      </c>
      <c r="N2725" s="5">
        <v>-102.06</v>
      </c>
      <c r="O2725" s="5">
        <v>-57.92</v>
      </c>
      <c r="P2725" s="5">
        <f>Table1[[#This Row],[Net Sales]]+(Table1[[#This Row],[Cost of Goods Sold]]+Table1[[#This Row],[Distribution]]+Table1[[#This Row],[Warehousing]])</f>
        <v>1039.54</v>
      </c>
      <c r="Q2725" s="12">
        <f>Table1[[#This Row],[PROFIT]]/Table1[[#This Row],[Net Sales]]</f>
        <v>0.28706027895828329</v>
      </c>
      <c r="R2725" s="14">
        <f>ABS(Table1[[#This Row],[Distribution]])+ABS(Table1[[#This Row],[Warehousing]])</f>
        <v>159.98000000000002</v>
      </c>
      <c r="S2725" s="12">
        <f>ABS(Table1[[#This Row],[Discounts]]/Table1[[#This Row],[Gross Sales]])</f>
        <v>3.276442307692308E-2</v>
      </c>
      <c r="T2725" s="17">
        <f>Table1[[#This Row],[logistics cost]]/Table1[[#This Row],[Net Sales]]</f>
        <v>4.4177139338309412E-2</v>
      </c>
      <c r="U2725" s="1">
        <f>Table1[[#This Row],[PROFIT]]/Table1[[#This Row],[Volume]]</f>
        <v>99.955769230769221</v>
      </c>
      <c r="V2725" s="1">
        <f>ABS(Table1[[#This Row],[Discounts]])</f>
        <v>122.67</v>
      </c>
    </row>
    <row r="2726" spans="1:22" ht="21.75" customHeight="1" x14ac:dyDescent="0.3">
      <c r="A2726" s="1">
        <v>1120010</v>
      </c>
      <c r="B2726" s="1" t="s">
        <v>32</v>
      </c>
      <c r="C2726" s="1">
        <v>202405</v>
      </c>
      <c r="D2726" s="1" t="s">
        <v>22</v>
      </c>
      <c r="E2726" s="1" t="s">
        <v>17</v>
      </c>
      <c r="F2726" s="1" t="s">
        <v>18</v>
      </c>
      <c r="G2726" s="1" t="s">
        <v>42</v>
      </c>
      <c r="H2726" s="1" t="s">
        <v>20</v>
      </c>
      <c r="I2726" s="5">
        <v>69</v>
      </c>
      <c r="J2726" s="5">
        <v>33120</v>
      </c>
      <c r="K2726" s="5">
        <v>-1994.86</v>
      </c>
      <c r="L2726" s="5">
        <v>31125.14</v>
      </c>
      <c r="M2726" s="5">
        <v>-20058.87</v>
      </c>
      <c r="N2726" s="5">
        <v>-742.13</v>
      </c>
      <c r="O2726" s="5">
        <v>-535.39</v>
      </c>
      <c r="P2726" s="5">
        <f>Table1[[#This Row],[Net Sales]]+(Table1[[#This Row],[Cost of Goods Sold]]+Table1[[#This Row],[Distribution]]+Table1[[#This Row],[Warehousing]])</f>
        <v>9788.75</v>
      </c>
      <c r="Q2726" s="12">
        <f>Table1[[#This Row],[PROFIT]]/Table1[[#This Row],[Net Sales]]</f>
        <v>0.31449657736479258</v>
      </c>
      <c r="R2726" s="14">
        <f>ABS(Table1[[#This Row],[Distribution]])+ABS(Table1[[#This Row],[Warehousing]])</f>
        <v>1277.52</v>
      </c>
      <c r="S2726" s="12">
        <f>ABS(Table1[[#This Row],[Discounts]]/Table1[[#This Row],[Gross Sales]])</f>
        <v>6.023128019323671E-2</v>
      </c>
      <c r="T2726" s="17">
        <f>Table1[[#This Row],[logistics cost]]/Table1[[#This Row],[Net Sales]]</f>
        <v>4.1044634658671413E-2</v>
      </c>
      <c r="U2726" s="1">
        <f>Table1[[#This Row],[PROFIT]]/Table1[[#This Row],[Volume]]</f>
        <v>141.8659420289855</v>
      </c>
      <c r="V2726" s="1">
        <f>ABS(Table1[[#This Row],[Discounts]])</f>
        <v>1994.86</v>
      </c>
    </row>
    <row r="2727" spans="1:22" ht="21.75" customHeight="1" x14ac:dyDescent="0.3">
      <c r="A2727" s="1">
        <v>1110010</v>
      </c>
      <c r="B2727" s="1" t="s">
        <v>15</v>
      </c>
      <c r="C2727" s="1">
        <v>202405</v>
      </c>
      <c r="D2727" s="1" t="s">
        <v>16</v>
      </c>
      <c r="E2727" s="1" t="s">
        <v>17</v>
      </c>
      <c r="F2727" s="1" t="s">
        <v>18</v>
      </c>
      <c r="G2727" s="1" t="s">
        <v>33</v>
      </c>
      <c r="H2727" s="1" t="s">
        <v>34</v>
      </c>
      <c r="I2727" s="5">
        <v>107.3</v>
      </c>
      <c r="J2727" s="5">
        <v>45066</v>
      </c>
      <c r="K2727" s="5">
        <v>-3901.2</v>
      </c>
      <c r="L2727" s="5">
        <v>41164.800000000003</v>
      </c>
      <c r="M2727" s="5">
        <v>-25969.18</v>
      </c>
      <c r="N2727" s="5">
        <v>-1281.0999999999999</v>
      </c>
      <c r="O2727" s="5">
        <v>-528.52</v>
      </c>
      <c r="P2727" s="5">
        <f>Table1[[#This Row],[Net Sales]]+(Table1[[#This Row],[Cost of Goods Sold]]+Table1[[#This Row],[Distribution]]+Table1[[#This Row],[Warehousing]])</f>
        <v>13386.000000000004</v>
      </c>
      <c r="Q2727" s="12">
        <f>Table1[[#This Row],[PROFIT]]/Table1[[#This Row],[Net Sales]]</f>
        <v>0.32518073694029859</v>
      </c>
      <c r="R2727" s="14">
        <f>ABS(Table1[[#This Row],[Distribution]])+ABS(Table1[[#This Row],[Warehousing]])</f>
        <v>1809.62</v>
      </c>
      <c r="S2727" s="12">
        <f>ABS(Table1[[#This Row],[Discounts]]/Table1[[#This Row],[Gross Sales]])</f>
        <v>8.6566369324990011E-2</v>
      </c>
      <c r="T2727" s="17">
        <f>Table1[[#This Row],[logistics cost]]/Table1[[#This Row],[Net Sales]]</f>
        <v>4.3960373911691539E-2</v>
      </c>
      <c r="U2727" s="1">
        <f>Table1[[#This Row],[PROFIT]]/Table1[[#This Row],[Volume]]</f>
        <v>124.75302889095997</v>
      </c>
      <c r="V2727" s="1">
        <f>ABS(Table1[[#This Row],[Discounts]])</f>
        <v>3901.2</v>
      </c>
    </row>
    <row r="2728" spans="1:22" ht="21.75" customHeight="1" x14ac:dyDescent="0.3">
      <c r="A2728" s="1">
        <v>1130010</v>
      </c>
      <c r="B2728" s="1" t="s">
        <v>26</v>
      </c>
      <c r="C2728" s="1">
        <v>202411</v>
      </c>
      <c r="D2728" s="1" t="s">
        <v>27</v>
      </c>
      <c r="E2728" s="1" t="s">
        <v>28</v>
      </c>
      <c r="F2728" s="1" t="s">
        <v>29</v>
      </c>
      <c r="G2728" s="1" t="s">
        <v>40</v>
      </c>
      <c r="H2728" s="1" t="s">
        <v>34</v>
      </c>
      <c r="I2728" s="5">
        <v>266.60000000000002</v>
      </c>
      <c r="J2728" s="5">
        <v>95976</v>
      </c>
      <c r="K2728" s="5">
        <v>-8232.85</v>
      </c>
      <c r="L2728" s="5">
        <v>87743.15</v>
      </c>
      <c r="M2728" s="5">
        <v>-56285.03</v>
      </c>
      <c r="N2728" s="5">
        <v>-2818.3</v>
      </c>
      <c r="O2728" s="5">
        <v>-1399.94</v>
      </c>
      <c r="P2728" s="5">
        <f>Table1[[#This Row],[Net Sales]]+(Table1[[#This Row],[Cost of Goods Sold]]+Table1[[#This Row],[Distribution]]+Table1[[#This Row],[Warehousing]])</f>
        <v>27239.87999999999</v>
      </c>
      <c r="Q2728" s="12">
        <f>Table1[[#This Row],[PROFIT]]/Table1[[#This Row],[Net Sales]]</f>
        <v>0.31045021748136453</v>
      </c>
      <c r="R2728" s="14">
        <f>ABS(Table1[[#This Row],[Distribution]])+ABS(Table1[[#This Row],[Warehousing]])</f>
        <v>4218.24</v>
      </c>
      <c r="S2728" s="12">
        <f>ABS(Table1[[#This Row],[Discounts]]/Table1[[#This Row],[Gross Sales]])</f>
        <v>8.5780299241477037E-2</v>
      </c>
      <c r="T2728" s="17">
        <f>Table1[[#This Row],[logistics cost]]/Table1[[#This Row],[Net Sales]]</f>
        <v>4.8074863963739618E-2</v>
      </c>
      <c r="U2728" s="1">
        <f>Table1[[#This Row],[PROFIT]]/Table1[[#This Row],[Volume]]</f>
        <v>102.17509377344331</v>
      </c>
      <c r="V2728" s="1">
        <f>ABS(Table1[[#This Row],[Discounts]])</f>
        <v>8232.85</v>
      </c>
    </row>
    <row r="2729" spans="1:22" ht="21.75" customHeight="1" x14ac:dyDescent="0.3">
      <c r="A2729" s="1">
        <v>1110010</v>
      </c>
      <c r="B2729" s="1" t="s">
        <v>15</v>
      </c>
      <c r="C2729" s="1">
        <v>202403</v>
      </c>
      <c r="D2729" s="1" t="s">
        <v>16</v>
      </c>
      <c r="E2729" s="1" t="s">
        <v>17</v>
      </c>
      <c r="F2729" s="1" t="s">
        <v>18</v>
      </c>
      <c r="G2729" s="1" t="s">
        <v>19</v>
      </c>
      <c r="H2729" s="1" t="s">
        <v>20</v>
      </c>
      <c r="I2729" s="5">
        <v>14.3</v>
      </c>
      <c r="J2729" s="5">
        <v>6006</v>
      </c>
      <c r="K2729" s="5">
        <v>-495.73</v>
      </c>
      <c r="L2729" s="5">
        <v>5510.27</v>
      </c>
      <c r="M2729" s="5">
        <v>-3504.96</v>
      </c>
      <c r="N2729" s="5">
        <v>-176.92</v>
      </c>
      <c r="O2729" s="5">
        <v>-61.48</v>
      </c>
      <c r="P2729" s="5">
        <f>Table1[[#This Row],[Net Sales]]+(Table1[[#This Row],[Cost of Goods Sold]]+Table1[[#This Row],[Distribution]]+Table1[[#This Row],[Warehousing]])</f>
        <v>1766.9100000000003</v>
      </c>
      <c r="Q2729" s="12">
        <f>Table1[[#This Row],[PROFIT]]/Table1[[#This Row],[Net Sales]]</f>
        <v>0.32065760842935104</v>
      </c>
      <c r="R2729" s="14">
        <f>ABS(Table1[[#This Row],[Distribution]])+ABS(Table1[[#This Row],[Warehousing]])</f>
        <v>238.39999999999998</v>
      </c>
      <c r="S2729" s="12">
        <f>ABS(Table1[[#This Row],[Discounts]]/Table1[[#This Row],[Gross Sales]])</f>
        <v>8.2539127539127538E-2</v>
      </c>
      <c r="T2729" s="17">
        <f>Table1[[#This Row],[logistics cost]]/Table1[[#This Row],[Net Sales]]</f>
        <v>4.3264667611568934E-2</v>
      </c>
      <c r="U2729" s="1">
        <f>Table1[[#This Row],[PROFIT]]/Table1[[#This Row],[Volume]]</f>
        <v>123.56013986013987</v>
      </c>
      <c r="V2729" s="1">
        <f>ABS(Table1[[#This Row],[Discounts]])</f>
        <v>495.73</v>
      </c>
    </row>
    <row r="2730" spans="1:22" ht="21.75" customHeight="1" x14ac:dyDescent="0.3">
      <c r="A2730" s="1">
        <v>1120010</v>
      </c>
      <c r="B2730" s="1" t="s">
        <v>32</v>
      </c>
      <c r="C2730" s="1">
        <v>202408</v>
      </c>
      <c r="D2730" s="1" t="s">
        <v>22</v>
      </c>
      <c r="E2730" s="1" t="s">
        <v>17</v>
      </c>
      <c r="F2730" s="1" t="s">
        <v>18</v>
      </c>
      <c r="G2730" s="1" t="s">
        <v>25</v>
      </c>
      <c r="H2730" s="1" t="s">
        <v>20</v>
      </c>
      <c r="I2730" s="5">
        <v>48.2</v>
      </c>
      <c r="J2730" s="5">
        <v>23136</v>
      </c>
      <c r="K2730" s="5">
        <v>-1408.78</v>
      </c>
      <c r="L2730" s="5">
        <v>21727.22</v>
      </c>
      <c r="M2730" s="5">
        <v>-14582.87</v>
      </c>
      <c r="N2730" s="5">
        <v>-771.01</v>
      </c>
      <c r="O2730" s="5">
        <v>-259.48</v>
      </c>
      <c r="P2730" s="5">
        <f>Table1[[#This Row],[Net Sales]]+(Table1[[#This Row],[Cost of Goods Sold]]+Table1[[#This Row],[Distribution]]+Table1[[#This Row],[Warehousing]])</f>
        <v>6113.8600000000006</v>
      </c>
      <c r="Q2730" s="12">
        <f>Table1[[#This Row],[PROFIT]]/Table1[[#This Row],[Net Sales]]</f>
        <v>0.28139172890042996</v>
      </c>
      <c r="R2730" s="14">
        <f>ABS(Table1[[#This Row],[Distribution]])+ABS(Table1[[#This Row],[Warehousing]])</f>
        <v>1030.49</v>
      </c>
      <c r="S2730" s="12">
        <f>ABS(Table1[[#This Row],[Discounts]]/Table1[[#This Row],[Gross Sales]])</f>
        <v>6.0891251728907331E-2</v>
      </c>
      <c r="T2730" s="17">
        <f>Table1[[#This Row],[logistics cost]]/Table1[[#This Row],[Net Sales]]</f>
        <v>4.7428525140353894E-2</v>
      </c>
      <c r="U2730" s="1">
        <f>Table1[[#This Row],[PROFIT]]/Table1[[#This Row],[Volume]]</f>
        <v>126.8435684647303</v>
      </c>
      <c r="V2730" s="1">
        <f>ABS(Table1[[#This Row],[Discounts]])</f>
        <v>1408.78</v>
      </c>
    </row>
    <row r="2731" spans="1:22" ht="21.75" customHeight="1" x14ac:dyDescent="0.3">
      <c r="A2731" s="1">
        <v>1120020</v>
      </c>
      <c r="B2731" s="1" t="s">
        <v>21</v>
      </c>
      <c r="C2731" s="1">
        <v>202509</v>
      </c>
      <c r="D2731" s="1" t="s">
        <v>22</v>
      </c>
      <c r="E2731" s="1" t="s">
        <v>23</v>
      </c>
      <c r="F2731" s="1" t="s">
        <v>24</v>
      </c>
      <c r="G2731" s="1" t="s">
        <v>36</v>
      </c>
      <c r="H2731" s="1" t="s">
        <v>37</v>
      </c>
      <c r="I2731" s="5">
        <v>182.7</v>
      </c>
      <c r="J2731" s="5">
        <v>69426</v>
      </c>
      <c r="K2731" s="5">
        <v>-5918.57</v>
      </c>
      <c r="L2731" s="5">
        <v>63507.43</v>
      </c>
      <c r="M2731" s="5">
        <v>-42520.67</v>
      </c>
      <c r="N2731" s="5">
        <v>-2275.5300000000002</v>
      </c>
      <c r="O2731" s="5">
        <v>-912.4</v>
      </c>
      <c r="P2731" s="5">
        <f>Table1[[#This Row],[Net Sales]]+(Table1[[#This Row],[Cost of Goods Sold]]+Table1[[#This Row],[Distribution]]+Table1[[#This Row],[Warehousing]])</f>
        <v>17798.830000000002</v>
      </c>
      <c r="Q2731" s="12">
        <f>Table1[[#This Row],[PROFIT]]/Table1[[#This Row],[Net Sales]]</f>
        <v>0.28026374236841267</v>
      </c>
      <c r="R2731" s="14">
        <f>ABS(Table1[[#This Row],[Distribution]])+ABS(Table1[[#This Row],[Warehousing]])</f>
        <v>3187.9300000000003</v>
      </c>
      <c r="S2731" s="12">
        <f>ABS(Table1[[#This Row],[Discounts]]/Table1[[#This Row],[Gross Sales]])</f>
        <v>8.5250050413389789E-2</v>
      </c>
      <c r="T2731" s="17">
        <f>Table1[[#This Row],[logistics cost]]/Table1[[#This Row],[Net Sales]]</f>
        <v>5.019774851540993E-2</v>
      </c>
      <c r="U2731" s="1">
        <f>Table1[[#This Row],[PROFIT]]/Table1[[#This Row],[Volume]]</f>
        <v>97.42107279693488</v>
      </c>
      <c r="V2731" s="1">
        <f>ABS(Table1[[#This Row],[Discounts]])</f>
        <v>5918.57</v>
      </c>
    </row>
    <row r="2732" spans="1:22" ht="21.75" customHeight="1" x14ac:dyDescent="0.3">
      <c r="A2732" s="1">
        <v>1110010</v>
      </c>
      <c r="B2732" s="1" t="s">
        <v>15</v>
      </c>
      <c r="C2732" s="1">
        <v>202506</v>
      </c>
      <c r="D2732" s="1" t="s">
        <v>16</v>
      </c>
      <c r="E2732" s="1" t="s">
        <v>17</v>
      </c>
      <c r="F2732" s="1" t="s">
        <v>18</v>
      </c>
      <c r="G2732" s="1" t="s">
        <v>40</v>
      </c>
      <c r="H2732" s="1" t="s">
        <v>34</v>
      </c>
      <c r="I2732" s="5">
        <v>295.10000000000002</v>
      </c>
      <c r="J2732" s="5">
        <v>123942</v>
      </c>
      <c r="K2732" s="5">
        <v>-10902.42</v>
      </c>
      <c r="L2732" s="5">
        <v>113039.58</v>
      </c>
      <c r="M2732" s="5">
        <v>-73234.009999999995</v>
      </c>
      <c r="N2732" s="5">
        <v>-2803.98</v>
      </c>
      <c r="O2732" s="5">
        <v>-1274.6600000000001</v>
      </c>
      <c r="P2732" s="5">
        <f>Table1[[#This Row],[Net Sales]]+(Table1[[#This Row],[Cost of Goods Sold]]+Table1[[#This Row],[Distribution]]+Table1[[#This Row],[Warehousing]])</f>
        <v>35726.930000000008</v>
      </c>
      <c r="Q2732" s="12">
        <f>Table1[[#This Row],[PROFIT]]/Table1[[#This Row],[Net Sales]]</f>
        <v>0.31605681832858906</v>
      </c>
      <c r="R2732" s="14">
        <f>ABS(Table1[[#This Row],[Distribution]])+ABS(Table1[[#This Row],[Warehousing]])</f>
        <v>4078.6400000000003</v>
      </c>
      <c r="S2732" s="12">
        <f>ABS(Table1[[#This Row],[Discounts]]/Table1[[#This Row],[Gross Sales]])</f>
        <v>8.7963886333930388E-2</v>
      </c>
      <c r="T2732" s="17">
        <f>Table1[[#This Row],[logistics cost]]/Table1[[#This Row],[Net Sales]]</f>
        <v>3.6081521180457328E-2</v>
      </c>
      <c r="U2732" s="1">
        <f>Table1[[#This Row],[PROFIT]]/Table1[[#This Row],[Volume]]</f>
        <v>121.06719756014911</v>
      </c>
      <c r="V2732" s="1">
        <f>ABS(Table1[[#This Row],[Discounts]])</f>
        <v>10902.42</v>
      </c>
    </row>
    <row r="2733" spans="1:22" ht="21.75" customHeight="1" x14ac:dyDescent="0.3">
      <c r="A2733" s="1">
        <v>1130010</v>
      </c>
      <c r="B2733" s="1" t="s">
        <v>26</v>
      </c>
      <c r="C2733" s="1">
        <v>202401</v>
      </c>
      <c r="D2733" s="1" t="s">
        <v>27</v>
      </c>
      <c r="E2733" s="1" t="s">
        <v>28</v>
      </c>
      <c r="F2733" s="1" t="s">
        <v>29</v>
      </c>
      <c r="G2733" s="1" t="s">
        <v>25</v>
      </c>
      <c r="H2733" s="1" t="s">
        <v>20</v>
      </c>
      <c r="I2733" s="5">
        <v>108.4</v>
      </c>
      <c r="J2733" s="5">
        <v>39024</v>
      </c>
      <c r="K2733" s="5">
        <v>-2461.2399999999998</v>
      </c>
      <c r="L2733" s="5">
        <v>36562.76</v>
      </c>
      <c r="M2733" s="5">
        <v>-23300.05</v>
      </c>
      <c r="N2733" s="5">
        <v>-1365.05</v>
      </c>
      <c r="O2733" s="5">
        <v>-710.5</v>
      </c>
      <c r="P2733" s="5">
        <f>Table1[[#This Row],[Net Sales]]+(Table1[[#This Row],[Cost of Goods Sold]]+Table1[[#This Row],[Distribution]]+Table1[[#This Row],[Warehousing]])</f>
        <v>11187.160000000003</v>
      </c>
      <c r="Q2733" s="12">
        <f>Table1[[#This Row],[PROFIT]]/Table1[[#This Row],[Net Sales]]</f>
        <v>0.30597143104076396</v>
      </c>
      <c r="R2733" s="14">
        <f>ABS(Table1[[#This Row],[Distribution]])+ABS(Table1[[#This Row],[Warehousing]])</f>
        <v>2075.5500000000002</v>
      </c>
      <c r="S2733" s="12">
        <f>ABS(Table1[[#This Row],[Discounts]]/Table1[[#This Row],[Gross Sales]])</f>
        <v>6.3069905699056988E-2</v>
      </c>
      <c r="T2733" s="17">
        <f>Table1[[#This Row],[logistics cost]]/Table1[[#This Row],[Net Sales]]</f>
        <v>5.6766775812329265E-2</v>
      </c>
      <c r="U2733" s="1">
        <f>Table1[[#This Row],[PROFIT]]/Table1[[#This Row],[Volume]]</f>
        <v>103.20258302583028</v>
      </c>
      <c r="V2733" s="1">
        <f>ABS(Table1[[#This Row],[Discounts]])</f>
        <v>2461.2399999999998</v>
      </c>
    </row>
    <row r="2734" spans="1:22" ht="21.75" customHeight="1" x14ac:dyDescent="0.3">
      <c r="A2734" s="1">
        <v>1110020</v>
      </c>
      <c r="B2734" s="1" t="s">
        <v>41</v>
      </c>
      <c r="C2734" s="1">
        <v>202508</v>
      </c>
      <c r="D2734" s="1" t="s">
        <v>16</v>
      </c>
      <c r="E2734" s="1" t="s">
        <v>28</v>
      </c>
      <c r="F2734" s="1" t="s">
        <v>29</v>
      </c>
      <c r="G2734" s="1" t="s">
        <v>33</v>
      </c>
      <c r="H2734" s="1" t="s">
        <v>34</v>
      </c>
      <c r="I2734" s="5">
        <v>133.19999999999999</v>
      </c>
      <c r="J2734" s="5">
        <v>59940</v>
      </c>
      <c r="K2734" s="5">
        <v>-5560.73</v>
      </c>
      <c r="L2734" s="5">
        <v>54379.27</v>
      </c>
      <c r="M2734" s="5">
        <v>-36281.769999999997</v>
      </c>
      <c r="N2734" s="5">
        <v>-1642.84</v>
      </c>
      <c r="O2734" s="5">
        <v>-1036.68</v>
      </c>
      <c r="P2734" s="5">
        <f>Table1[[#This Row],[Net Sales]]+(Table1[[#This Row],[Cost of Goods Sold]]+Table1[[#This Row],[Distribution]]+Table1[[#This Row],[Warehousing]])</f>
        <v>15417.980000000003</v>
      </c>
      <c r="Q2734" s="12">
        <f>Table1[[#This Row],[PROFIT]]/Table1[[#This Row],[Net Sales]]</f>
        <v>0.28352679247073387</v>
      </c>
      <c r="R2734" s="14">
        <f>ABS(Table1[[#This Row],[Distribution]])+ABS(Table1[[#This Row],[Warehousing]])</f>
        <v>2679.52</v>
      </c>
      <c r="S2734" s="12">
        <f>ABS(Table1[[#This Row],[Discounts]]/Table1[[#This Row],[Gross Sales]])</f>
        <v>9.2771604938271593E-2</v>
      </c>
      <c r="T2734" s="17">
        <f>Table1[[#This Row],[logistics cost]]/Table1[[#This Row],[Net Sales]]</f>
        <v>4.9274659258941873E-2</v>
      </c>
      <c r="U2734" s="1">
        <f>Table1[[#This Row],[PROFIT]]/Table1[[#This Row],[Volume]]</f>
        <v>115.75060060060063</v>
      </c>
      <c r="V2734" s="1">
        <f>ABS(Table1[[#This Row],[Discounts]])</f>
        <v>5560.73</v>
      </c>
    </row>
    <row r="2735" spans="1:22" ht="21.75" customHeight="1" x14ac:dyDescent="0.3">
      <c r="A2735" s="1">
        <v>1120010</v>
      </c>
      <c r="B2735" s="1" t="s">
        <v>32</v>
      </c>
      <c r="C2735" s="1">
        <v>202506</v>
      </c>
      <c r="D2735" s="1" t="s">
        <v>22</v>
      </c>
      <c r="E2735" s="1" t="s">
        <v>17</v>
      </c>
      <c r="F2735" s="1" t="s">
        <v>18</v>
      </c>
      <c r="G2735" s="1" t="s">
        <v>40</v>
      </c>
      <c r="H2735" s="1" t="s">
        <v>34</v>
      </c>
      <c r="I2735" s="5">
        <v>152.5</v>
      </c>
      <c r="J2735" s="5">
        <v>73200</v>
      </c>
      <c r="K2735" s="5">
        <v>-6121.27</v>
      </c>
      <c r="L2735" s="5">
        <v>67078.73</v>
      </c>
      <c r="M2735" s="5">
        <v>-44537.98</v>
      </c>
      <c r="N2735" s="5">
        <v>-2185.17</v>
      </c>
      <c r="O2735" s="5">
        <v>-1040.1199999999999</v>
      </c>
      <c r="P2735" s="5">
        <f>Table1[[#This Row],[Net Sales]]+(Table1[[#This Row],[Cost of Goods Sold]]+Table1[[#This Row],[Distribution]]+Table1[[#This Row],[Warehousing]])</f>
        <v>19315.459999999992</v>
      </c>
      <c r="Q2735" s="12">
        <f>Table1[[#This Row],[PROFIT]]/Table1[[#This Row],[Net Sales]]</f>
        <v>0.28795208257520666</v>
      </c>
      <c r="R2735" s="14">
        <f>ABS(Table1[[#This Row],[Distribution]])+ABS(Table1[[#This Row],[Warehousing]])</f>
        <v>3225.29</v>
      </c>
      <c r="S2735" s="12">
        <f>ABS(Table1[[#This Row],[Discounts]]/Table1[[#This Row],[Gross Sales]])</f>
        <v>8.362390710382514E-2</v>
      </c>
      <c r="T2735" s="17">
        <f>Table1[[#This Row],[logistics cost]]/Table1[[#This Row],[Net Sales]]</f>
        <v>4.8082156594199087E-2</v>
      </c>
      <c r="U2735" s="1">
        <f>Table1[[#This Row],[PROFIT]]/Table1[[#This Row],[Volume]]</f>
        <v>126.6587540983606</v>
      </c>
      <c r="V2735" s="1">
        <f>ABS(Table1[[#This Row],[Discounts]])</f>
        <v>6121.27</v>
      </c>
    </row>
    <row r="2736" spans="1:22" ht="21.75" customHeight="1" x14ac:dyDescent="0.3">
      <c r="A2736" s="1">
        <v>1110020</v>
      </c>
      <c r="B2736" s="1" t="s">
        <v>41</v>
      </c>
      <c r="C2736" s="1">
        <v>202401</v>
      </c>
      <c r="D2736" s="1" t="s">
        <v>16</v>
      </c>
      <c r="E2736" s="1" t="s">
        <v>28</v>
      </c>
      <c r="F2736" s="1" t="s">
        <v>29</v>
      </c>
      <c r="G2736" s="1" t="s">
        <v>38</v>
      </c>
      <c r="H2736" s="1" t="s">
        <v>20</v>
      </c>
      <c r="I2736" s="5">
        <v>52.4</v>
      </c>
      <c r="J2736" s="5">
        <v>23580</v>
      </c>
      <c r="K2736" s="5">
        <v>-1949.6</v>
      </c>
      <c r="L2736" s="5">
        <v>21630.400000000001</v>
      </c>
      <c r="M2736" s="5">
        <v>-14056.8</v>
      </c>
      <c r="N2736" s="5">
        <v>-827.46</v>
      </c>
      <c r="O2736" s="5">
        <v>-355.27</v>
      </c>
      <c r="P2736" s="5">
        <f>Table1[[#This Row],[Net Sales]]+(Table1[[#This Row],[Cost of Goods Sold]]+Table1[[#This Row],[Distribution]]+Table1[[#This Row],[Warehousing]])</f>
        <v>6390.8700000000026</v>
      </c>
      <c r="Q2736" s="12">
        <f>Table1[[#This Row],[PROFIT]]/Table1[[#This Row],[Net Sales]]</f>
        <v>0.295457781640654</v>
      </c>
      <c r="R2736" s="14">
        <f>ABS(Table1[[#This Row],[Distribution]])+ABS(Table1[[#This Row],[Warehousing]])</f>
        <v>1182.73</v>
      </c>
      <c r="S2736" s="12">
        <f>ABS(Table1[[#This Row],[Discounts]]/Table1[[#This Row],[Gross Sales]])</f>
        <v>8.268023748939779E-2</v>
      </c>
      <c r="T2736" s="17">
        <f>Table1[[#This Row],[logistics cost]]/Table1[[#This Row],[Net Sales]]</f>
        <v>5.4679062800502991E-2</v>
      </c>
      <c r="U2736" s="1">
        <f>Table1[[#This Row],[PROFIT]]/Table1[[#This Row],[Volume]]</f>
        <v>121.96316793893135</v>
      </c>
      <c r="V2736" s="1">
        <f>ABS(Table1[[#This Row],[Discounts]])</f>
        <v>1949.6</v>
      </c>
    </row>
    <row r="2737" spans="1:22" ht="21.75" customHeight="1" x14ac:dyDescent="0.3">
      <c r="A2737" s="1">
        <v>1110010</v>
      </c>
      <c r="B2737" s="1" t="s">
        <v>15</v>
      </c>
      <c r="C2737" s="1">
        <v>202506</v>
      </c>
      <c r="D2737" s="1" t="s">
        <v>16</v>
      </c>
      <c r="E2737" s="1" t="s">
        <v>17</v>
      </c>
      <c r="F2737" s="1" t="s">
        <v>18</v>
      </c>
      <c r="G2737" s="1" t="s">
        <v>39</v>
      </c>
      <c r="H2737" s="1" t="s">
        <v>37</v>
      </c>
      <c r="I2737" s="5">
        <v>196.3</v>
      </c>
      <c r="J2737" s="5">
        <v>82446</v>
      </c>
      <c r="K2737" s="5">
        <v>-6976.28</v>
      </c>
      <c r="L2737" s="5">
        <v>75469.72</v>
      </c>
      <c r="M2737" s="5">
        <v>-47451.93</v>
      </c>
      <c r="N2737" s="5">
        <v>-1844.36</v>
      </c>
      <c r="O2737" s="5">
        <v>-1253.29</v>
      </c>
      <c r="P2737" s="5">
        <f>Table1[[#This Row],[Net Sales]]+(Table1[[#This Row],[Cost of Goods Sold]]+Table1[[#This Row],[Distribution]]+Table1[[#This Row],[Warehousing]])</f>
        <v>24920.14</v>
      </c>
      <c r="Q2737" s="12">
        <f>Table1[[#This Row],[PROFIT]]/Table1[[#This Row],[Net Sales]]</f>
        <v>0.33020050955535546</v>
      </c>
      <c r="R2737" s="14">
        <f>ABS(Table1[[#This Row],[Distribution]])+ABS(Table1[[#This Row],[Warehousing]])</f>
        <v>3097.6499999999996</v>
      </c>
      <c r="S2737" s="12">
        <f>ABS(Table1[[#This Row],[Discounts]]/Table1[[#This Row],[Gross Sales]])</f>
        <v>8.4616354947480779E-2</v>
      </c>
      <c r="T2737" s="17">
        <f>Table1[[#This Row],[logistics cost]]/Table1[[#This Row],[Net Sales]]</f>
        <v>4.1044938287832518E-2</v>
      </c>
      <c r="U2737" s="1">
        <f>Table1[[#This Row],[PROFIT]]/Table1[[#This Row],[Volume]]</f>
        <v>126.94926133469178</v>
      </c>
      <c r="V2737" s="1">
        <f>ABS(Table1[[#This Row],[Discounts]])</f>
        <v>6976.28</v>
      </c>
    </row>
    <row r="2738" spans="1:22" ht="21.75" customHeight="1" x14ac:dyDescent="0.3">
      <c r="A2738" s="1">
        <v>1120020</v>
      </c>
      <c r="B2738" s="1" t="s">
        <v>21</v>
      </c>
      <c r="C2738" s="1">
        <v>202512</v>
      </c>
      <c r="D2738" s="1" t="s">
        <v>22</v>
      </c>
      <c r="E2738" s="1" t="s">
        <v>23</v>
      </c>
      <c r="F2738" s="1" t="s">
        <v>24</v>
      </c>
      <c r="G2738" s="1" t="s">
        <v>33</v>
      </c>
      <c r="H2738" s="1" t="s">
        <v>34</v>
      </c>
      <c r="I2738" s="5">
        <v>150.6</v>
      </c>
      <c r="J2738" s="5">
        <v>57228</v>
      </c>
      <c r="K2738" s="5">
        <v>-4994.3599999999997</v>
      </c>
      <c r="L2738" s="5">
        <v>52233.64</v>
      </c>
      <c r="M2738" s="5">
        <v>-33384.410000000003</v>
      </c>
      <c r="N2738" s="5">
        <v>-1391.43</v>
      </c>
      <c r="O2738" s="5">
        <v>-691.14</v>
      </c>
      <c r="P2738" s="5">
        <f>Table1[[#This Row],[Net Sales]]+(Table1[[#This Row],[Cost of Goods Sold]]+Table1[[#This Row],[Distribution]]+Table1[[#This Row],[Warehousing]])</f>
        <v>16766.659999999996</v>
      </c>
      <c r="Q2738" s="12">
        <f>Table1[[#This Row],[PROFIT]]/Table1[[#This Row],[Net Sales]]</f>
        <v>0.32099352065067638</v>
      </c>
      <c r="R2738" s="14">
        <f>ABS(Table1[[#This Row],[Distribution]])+ABS(Table1[[#This Row],[Warehousing]])</f>
        <v>2082.5700000000002</v>
      </c>
      <c r="S2738" s="12">
        <f>ABS(Table1[[#This Row],[Discounts]]/Table1[[#This Row],[Gross Sales]])</f>
        <v>8.7271265813937224E-2</v>
      </c>
      <c r="T2738" s="17">
        <f>Table1[[#This Row],[logistics cost]]/Table1[[#This Row],[Net Sales]]</f>
        <v>3.9870282829226535E-2</v>
      </c>
      <c r="U2738" s="1">
        <f>Table1[[#This Row],[PROFIT]]/Table1[[#This Row],[Volume]]</f>
        <v>111.33240371845947</v>
      </c>
      <c r="V2738" s="1">
        <f>ABS(Table1[[#This Row],[Discounts]])</f>
        <v>4994.3599999999997</v>
      </c>
    </row>
    <row r="2739" spans="1:22" ht="21.75" customHeight="1" x14ac:dyDescent="0.3">
      <c r="A2739" s="1">
        <v>1120010</v>
      </c>
      <c r="B2739" s="1" t="s">
        <v>32</v>
      </c>
      <c r="C2739" s="1">
        <v>202507</v>
      </c>
      <c r="D2739" s="1" t="s">
        <v>22</v>
      </c>
      <c r="E2739" s="1" t="s">
        <v>17</v>
      </c>
      <c r="F2739" s="1" t="s">
        <v>18</v>
      </c>
      <c r="G2739" s="1" t="s">
        <v>35</v>
      </c>
      <c r="H2739" s="1" t="s">
        <v>31</v>
      </c>
      <c r="I2739" s="5">
        <v>72.900000000000006</v>
      </c>
      <c r="J2739" s="5">
        <v>34992</v>
      </c>
      <c r="K2739" s="5">
        <v>-1188.24</v>
      </c>
      <c r="L2739" s="5">
        <v>33803.760000000002</v>
      </c>
      <c r="M2739" s="5">
        <v>-21000.63</v>
      </c>
      <c r="N2739" s="5">
        <v>-1189.5999999999999</v>
      </c>
      <c r="O2739" s="5">
        <v>-401.11</v>
      </c>
      <c r="P2739" s="5">
        <f>Table1[[#This Row],[Net Sales]]+(Table1[[#This Row],[Cost of Goods Sold]]+Table1[[#This Row],[Distribution]]+Table1[[#This Row],[Warehousing]])</f>
        <v>11212.420000000002</v>
      </c>
      <c r="Q2739" s="12">
        <f>Table1[[#This Row],[PROFIT]]/Table1[[#This Row],[Net Sales]]</f>
        <v>0.33169150414036785</v>
      </c>
      <c r="R2739" s="14">
        <f>ABS(Table1[[#This Row],[Distribution]])+ABS(Table1[[#This Row],[Warehousing]])</f>
        <v>1590.71</v>
      </c>
      <c r="S2739" s="12">
        <f>ABS(Table1[[#This Row],[Discounts]]/Table1[[#This Row],[Gross Sales]])</f>
        <v>3.3957475994513028E-2</v>
      </c>
      <c r="T2739" s="17">
        <f>Table1[[#This Row],[logistics cost]]/Table1[[#This Row],[Net Sales]]</f>
        <v>4.7057191271030203E-2</v>
      </c>
      <c r="U2739" s="1">
        <f>Table1[[#This Row],[PROFIT]]/Table1[[#This Row],[Volume]]</f>
        <v>153.80548696844994</v>
      </c>
      <c r="V2739" s="1">
        <f>ABS(Table1[[#This Row],[Discounts]])</f>
        <v>1188.24</v>
      </c>
    </row>
    <row r="2740" spans="1:22" ht="21.75" customHeight="1" x14ac:dyDescent="0.3">
      <c r="A2740" s="1">
        <v>1110010</v>
      </c>
      <c r="B2740" s="1" t="s">
        <v>15</v>
      </c>
      <c r="C2740" s="1">
        <v>202502</v>
      </c>
      <c r="D2740" s="1" t="s">
        <v>16</v>
      </c>
      <c r="E2740" s="1" t="s">
        <v>17</v>
      </c>
      <c r="F2740" s="1" t="s">
        <v>18</v>
      </c>
      <c r="G2740" s="1" t="s">
        <v>43</v>
      </c>
      <c r="H2740" s="1" t="s">
        <v>31</v>
      </c>
      <c r="I2740" s="5">
        <v>72.3</v>
      </c>
      <c r="J2740" s="5">
        <v>30366</v>
      </c>
      <c r="K2740" s="5">
        <v>-636.98</v>
      </c>
      <c r="L2740" s="5">
        <v>29729.02</v>
      </c>
      <c r="M2740" s="5">
        <v>-18963.61</v>
      </c>
      <c r="N2740" s="5">
        <v>-1126.05</v>
      </c>
      <c r="O2740" s="5">
        <v>-451.83</v>
      </c>
      <c r="P2740" s="5">
        <f>Table1[[#This Row],[Net Sales]]+(Table1[[#This Row],[Cost of Goods Sold]]+Table1[[#This Row],[Distribution]]+Table1[[#This Row],[Warehousing]])</f>
        <v>9187.5299999999988</v>
      </c>
      <c r="Q2740" s="12">
        <f>Table1[[#This Row],[PROFIT]]/Table1[[#This Row],[Net Sales]]</f>
        <v>0.30904247768678544</v>
      </c>
      <c r="R2740" s="14">
        <f>ABS(Table1[[#This Row],[Distribution]])+ABS(Table1[[#This Row],[Warehousing]])</f>
        <v>1577.8799999999999</v>
      </c>
      <c r="S2740" s="12">
        <f>ABS(Table1[[#This Row],[Discounts]]/Table1[[#This Row],[Gross Sales]])</f>
        <v>2.0976750312849898E-2</v>
      </c>
      <c r="T2740" s="17">
        <f>Table1[[#This Row],[logistics cost]]/Table1[[#This Row],[Net Sales]]</f>
        <v>5.3075412509393176E-2</v>
      </c>
      <c r="U2740" s="1">
        <f>Table1[[#This Row],[PROFIT]]/Table1[[#This Row],[Volume]]</f>
        <v>127.07510373443982</v>
      </c>
      <c r="V2740" s="1">
        <f>ABS(Table1[[#This Row],[Discounts]])</f>
        <v>636.98</v>
      </c>
    </row>
    <row r="2741" spans="1:22" ht="21.75" customHeight="1" x14ac:dyDescent="0.3">
      <c r="A2741" s="1">
        <v>1130010</v>
      </c>
      <c r="B2741" s="1" t="s">
        <v>26</v>
      </c>
      <c r="C2741" s="1">
        <v>202501</v>
      </c>
      <c r="D2741" s="1" t="s">
        <v>27</v>
      </c>
      <c r="E2741" s="1" t="s">
        <v>28</v>
      </c>
      <c r="F2741" s="1" t="s">
        <v>29</v>
      </c>
      <c r="G2741" s="1" t="s">
        <v>30</v>
      </c>
      <c r="H2741" s="1" t="s">
        <v>31</v>
      </c>
      <c r="I2741" s="5">
        <v>17.3</v>
      </c>
      <c r="J2741" s="5">
        <v>6228</v>
      </c>
      <c r="K2741" s="5">
        <v>-130.6</v>
      </c>
      <c r="L2741" s="5">
        <v>6097.4</v>
      </c>
      <c r="M2741" s="5">
        <v>-3901.69</v>
      </c>
      <c r="N2741" s="5">
        <v>-178.01</v>
      </c>
      <c r="O2741" s="5">
        <v>-75.209999999999994</v>
      </c>
      <c r="P2741" s="5">
        <f>Table1[[#This Row],[Net Sales]]+(Table1[[#This Row],[Cost of Goods Sold]]+Table1[[#This Row],[Distribution]]+Table1[[#This Row],[Warehousing]])</f>
        <v>1942.4899999999998</v>
      </c>
      <c r="Q2741" s="12">
        <f>Table1[[#This Row],[PROFIT]]/Table1[[#This Row],[Net Sales]]</f>
        <v>0.31857677042673926</v>
      </c>
      <c r="R2741" s="14">
        <f>ABS(Table1[[#This Row],[Distribution]])+ABS(Table1[[#This Row],[Warehousing]])</f>
        <v>253.21999999999997</v>
      </c>
      <c r="S2741" s="12">
        <f>ABS(Table1[[#This Row],[Discounts]]/Table1[[#This Row],[Gross Sales]])</f>
        <v>2.0969813744380218E-2</v>
      </c>
      <c r="T2741" s="17">
        <f>Table1[[#This Row],[logistics cost]]/Table1[[#This Row],[Net Sales]]</f>
        <v>4.1529176370256174E-2</v>
      </c>
      <c r="U2741" s="1">
        <f>Table1[[#This Row],[PROFIT]]/Table1[[#This Row],[Volume]]</f>
        <v>112.28265895953756</v>
      </c>
      <c r="V2741" s="1">
        <f>ABS(Table1[[#This Row],[Discounts]])</f>
        <v>130.6</v>
      </c>
    </row>
    <row r="2742" spans="1:22" ht="21.75" customHeight="1" x14ac:dyDescent="0.3">
      <c r="A2742" s="1">
        <v>1120010</v>
      </c>
      <c r="B2742" s="1" t="s">
        <v>32</v>
      </c>
      <c r="C2742" s="1">
        <v>202402</v>
      </c>
      <c r="D2742" s="1" t="s">
        <v>22</v>
      </c>
      <c r="E2742" s="1" t="s">
        <v>17</v>
      </c>
      <c r="F2742" s="1" t="s">
        <v>18</v>
      </c>
      <c r="G2742" s="1" t="s">
        <v>40</v>
      </c>
      <c r="H2742" s="1" t="s">
        <v>34</v>
      </c>
      <c r="I2742" s="5">
        <v>70.7</v>
      </c>
      <c r="J2742" s="5">
        <v>33936</v>
      </c>
      <c r="K2742" s="5">
        <v>-2699.62</v>
      </c>
      <c r="L2742" s="5">
        <v>31236.38</v>
      </c>
      <c r="M2742" s="5">
        <v>-20198.990000000002</v>
      </c>
      <c r="N2742" s="5">
        <v>-682.97</v>
      </c>
      <c r="O2742" s="5">
        <v>-381.92</v>
      </c>
      <c r="P2742" s="5">
        <f>Table1[[#This Row],[Net Sales]]+(Table1[[#This Row],[Cost of Goods Sold]]+Table1[[#This Row],[Distribution]]+Table1[[#This Row],[Warehousing]])</f>
        <v>9972.5</v>
      </c>
      <c r="Q2742" s="12">
        <f>Table1[[#This Row],[PROFIT]]/Table1[[#This Row],[Net Sales]]</f>
        <v>0.31925914590615173</v>
      </c>
      <c r="R2742" s="14">
        <f>ABS(Table1[[#This Row],[Distribution]])+ABS(Table1[[#This Row],[Warehousing]])</f>
        <v>1064.8900000000001</v>
      </c>
      <c r="S2742" s="12">
        <f>ABS(Table1[[#This Row],[Discounts]]/Table1[[#This Row],[Gross Sales]])</f>
        <v>7.9550330033003297E-2</v>
      </c>
      <c r="T2742" s="17">
        <f>Table1[[#This Row],[logistics cost]]/Table1[[#This Row],[Net Sales]]</f>
        <v>3.409133836891471E-2</v>
      </c>
      <c r="U2742" s="1">
        <f>Table1[[#This Row],[PROFIT]]/Table1[[#This Row],[Volume]]</f>
        <v>141.05374823196604</v>
      </c>
      <c r="V2742" s="1">
        <f>ABS(Table1[[#This Row],[Discounts]])</f>
        <v>2699.62</v>
      </c>
    </row>
    <row r="2743" spans="1:22" ht="21.75" customHeight="1" x14ac:dyDescent="0.3">
      <c r="A2743" s="1">
        <v>1130010</v>
      </c>
      <c r="B2743" s="1" t="s">
        <v>26</v>
      </c>
      <c r="C2743" s="1">
        <v>202507</v>
      </c>
      <c r="D2743" s="1" t="s">
        <v>27</v>
      </c>
      <c r="E2743" s="1" t="s">
        <v>28</v>
      </c>
      <c r="F2743" s="1" t="s">
        <v>29</v>
      </c>
      <c r="G2743" s="1" t="s">
        <v>19</v>
      </c>
      <c r="H2743" s="1" t="s">
        <v>20</v>
      </c>
      <c r="I2743" s="5">
        <v>108.9</v>
      </c>
      <c r="J2743" s="5">
        <v>39204</v>
      </c>
      <c r="K2743" s="5">
        <v>-2421.14</v>
      </c>
      <c r="L2743" s="5">
        <v>36782.86</v>
      </c>
      <c r="M2743" s="5">
        <v>-23594.84</v>
      </c>
      <c r="N2743" s="5">
        <v>-1202.81</v>
      </c>
      <c r="O2743" s="5">
        <v>-556.16999999999996</v>
      </c>
      <c r="P2743" s="5">
        <f>Table1[[#This Row],[Net Sales]]+(Table1[[#This Row],[Cost of Goods Sold]]+Table1[[#This Row],[Distribution]]+Table1[[#This Row],[Warehousing]])</f>
        <v>11429.04</v>
      </c>
      <c r="Q2743" s="12">
        <f>Table1[[#This Row],[PROFIT]]/Table1[[#This Row],[Net Sales]]</f>
        <v>0.3107164586984264</v>
      </c>
      <c r="R2743" s="14">
        <f>ABS(Table1[[#This Row],[Distribution]])+ABS(Table1[[#This Row],[Warehousing]])</f>
        <v>1758.98</v>
      </c>
      <c r="S2743" s="12">
        <f>ABS(Table1[[#This Row],[Discounts]]/Table1[[#This Row],[Gross Sales]])</f>
        <v>6.1757473727170692E-2</v>
      </c>
      <c r="T2743" s="17">
        <f>Table1[[#This Row],[logistics cost]]/Table1[[#This Row],[Net Sales]]</f>
        <v>4.782064254927431E-2</v>
      </c>
      <c r="U2743" s="1">
        <f>Table1[[#This Row],[PROFIT]]/Table1[[#This Row],[Volume]]</f>
        <v>104.94986225895317</v>
      </c>
      <c r="V2743" s="1">
        <f>ABS(Table1[[#This Row],[Discounts]])</f>
        <v>2421.14</v>
      </c>
    </row>
    <row r="2744" spans="1:22" ht="21.75" customHeight="1" x14ac:dyDescent="0.3">
      <c r="A2744" s="1">
        <v>1110020</v>
      </c>
      <c r="B2744" s="1" t="s">
        <v>41</v>
      </c>
      <c r="C2744" s="1">
        <v>202501</v>
      </c>
      <c r="D2744" s="1" t="s">
        <v>16</v>
      </c>
      <c r="E2744" s="1" t="s">
        <v>28</v>
      </c>
      <c r="F2744" s="1" t="s">
        <v>29</v>
      </c>
      <c r="G2744" s="1" t="s">
        <v>43</v>
      </c>
      <c r="H2744" s="1" t="s">
        <v>31</v>
      </c>
      <c r="I2744" s="5">
        <v>77.8</v>
      </c>
      <c r="J2744" s="5">
        <v>35010</v>
      </c>
      <c r="K2744" s="5">
        <v>-812.74</v>
      </c>
      <c r="L2744" s="5">
        <v>34197.26</v>
      </c>
      <c r="M2744" s="5">
        <v>-22459.81</v>
      </c>
      <c r="N2744" s="5">
        <v>-956</v>
      </c>
      <c r="O2744" s="5">
        <v>-434.08</v>
      </c>
      <c r="P2744" s="5">
        <f>Table1[[#This Row],[Net Sales]]+(Table1[[#This Row],[Cost of Goods Sold]]+Table1[[#This Row],[Distribution]]+Table1[[#This Row],[Warehousing]])</f>
        <v>10347.369999999999</v>
      </c>
      <c r="Q2744" s="12">
        <f>Table1[[#This Row],[PROFIT]]/Table1[[#This Row],[Net Sales]]</f>
        <v>0.30257892006552567</v>
      </c>
      <c r="R2744" s="14">
        <f>ABS(Table1[[#This Row],[Distribution]])+ABS(Table1[[#This Row],[Warehousing]])</f>
        <v>1390.08</v>
      </c>
      <c r="S2744" s="12">
        <f>ABS(Table1[[#This Row],[Discounts]]/Table1[[#This Row],[Gross Sales]])</f>
        <v>2.3214510139960013E-2</v>
      </c>
      <c r="T2744" s="17">
        <f>Table1[[#This Row],[logistics cost]]/Table1[[#This Row],[Net Sales]]</f>
        <v>4.0648870698997516E-2</v>
      </c>
      <c r="U2744" s="1">
        <f>Table1[[#This Row],[PROFIT]]/Table1[[#This Row],[Volume]]</f>
        <v>132.99961439588688</v>
      </c>
      <c r="V2744" s="1">
        <f>ABS(Table1[[#This Row],[Discounts]])</f>
        <v>812.74</v>
      </c>
    </row>
    <row r="2745" spans="1:22" ht="21.75" customHeight="1" x14ac:dyDescent="0.3">
      <c r="A2745" s="1">
        <v>1120020</v>
      </c>
      <c r="B2745" s="1" t="s">
        <v>21</v>
      </c>
      <c r="C2745" s="1">
        <v>202411</v>
      </c>
      <c r="D2745" s="1" t="s">
        <v>22</v>
      </c>
      <c r="E2745" s="1" t="s">
        <v>23</v>
      </c>
      <c r="F2745" s="1" t="s">
        <v>24</v>
      </c>
      <c r="G2745" s="1" t="s">
        <v>30</v>
      </c>
      <c r="H2745" s="1" t="s">
        <v>31</v>
      </c>
      <c r="I2745" s="5">
        <v>98.3</v>
      </c>
      <c r="J2745" s="5">
        <v>37354</v>
      </c>
      <c r="K2745" s="5">
        <v>-1353.4</v>
      </c>
      <c r="L2745" s="5">
        <v>36000.6</v>
      </c>
      <c r="M2745" s="5">
        <v>-23468.44</v>
      </c>
      <c r="N2745" s="5">
        <v>-1206.24</v>
      </c>
      <c r="O2745" s="5">
        <v>-446.55</v>
      </c>
      <c r="P2745" s="5">
        <f>Table1[[#This Row],[Net Sales]]+(Table1[[#This Row],[Cost of Goods Sold]]+Table1[[#This Row],[Distribution]]+Table1[[#This Row],[Warehousing]])</f>
        <v>10879.369999999999</v>
      </c>
      <c r="Q2745" s="12">
        <f>Table1[[#This Row],[PROFIT]]/Table1[[#This Row],[Net Sales]]</f>
        <v>0.30219968556079618</v>
      </c>
      <c r="R2745" s="14">
        <f>ABS(Table1[[#This Row],[Distribution]])+ABS(Table1[[#This Row],[Warehousing]])</f>
        <v>1652.79</v>
      </c>
      <c r="S2745" s="12">
        <f>ABS(Table1[[#This Row],[Discounts]]/Table1[[#This Row],[Gross Sales]])</f>
        <v>3.623172886437865E-2</v>
      </c>
      <c r="T2745" s="17">
        <f>Table1[[#This Row],[logistics cost]]/Table1[[#This Row],[Net Sales]]</f>
        <v>4.5910068165530574E-2</v>
      </c>
      <c r="U2745" s="1">
        <f>Table1[[#This Row],[PROFIT]]/Table1[[#This Row],[Volume]]</f>
        <v>110.67517802644964</v>
      </c>
      <c r="V2745" s="1">
        <f>ABS(Table1[[#This Row],[Discounts]])</f>
        <v>1353.4</v>
      </c>
    </row>
    <row r="2746" spans="1:22" ht="21.75" customHeight="1" x14ac:dyDescent="0.3">
      <c r="A2746" s="1">
        <v>1110020</v>
      </c>
      <c r="B2746" s="1" t="s">
        <v>41</v>
      </c>
      <c r="C2746" s="1">
        <v>202407</v>
      </c>
      <c r="D2746" s="1" t="s">
        <v>16</v>
      </c>
      <c r="E2746" s="1" t="s">
        <v>28</v>
      </c>
      <c r="F2746" s="1" t="s">
        <v>29</v>
      </c>
      <c r="G2746" s="1" t="s">
        <v>33</v>
      </c>
      <c r="H2746" s="1" t="s">
        <v>34</v>
      </c>
      <c r="I2746" s="5">
        <v>125.4</v>
      </c>
      <c r="J2746" s="5">
        <v>56430</v>
      </c>
      <c r="K2746" s="5">
        <v>-3958.17</v>
      </c>
      <c r="L2746" s="5">
        <v>52471.83</v>
      </c>
      <c r="M2746" s="5">
        <v>-32633</v>
      </c>
      <c r="N2746" s="5">
        <v>-1133.4100000000001</v>
      </c>
      <c r="O2746" s="5">
        <v>-896.97</v>
      </c>
      <c r="P2746" s="5">
        <f>Table1[[#This Row],[Net Sales]]+(Table1[[#This Row],[Cost of Goods Sold]]+Table1[[#This Row],[Distribution]]+Table1[[#This Row],[Warehousing]])</f>
        <v>17808.449999999997</v>
      </c>
      <c r="Q2746" s="12">
        <f>Table1[[#This Row],[PROFIT]]/Table1[[#This Row],[Net Sales]]</f>
        <v>0.33939067876992279</v>
      </c>
      <c r="R2746" s="14">
        <f>ABS(Table1[[#This Row],[Distribution]])+ABS(Table1[[#This Row],[Warehousing]])</f>
        <v>2030.38</v>
      </c>
      <c r="S2746" s="12">
        <f>ABS(Table1[[#This Row],[Discounts]]/Table1[[#This Row],[Gross Sales]])</f>
        <v>7.0143009037745882E-2</v>
      </c>
      <c r="T2746" s="17">
        <f>Table1[[#This Row],[logistics cost]]/Table1[[#This Row],[Net Sales]]</f>
        <v>3.8694667214770287E-2</v>
      </c>
      <c r="U2746" s="1">
        <f>Table1[[#This Row],[PROFIT]]/Table1[[#This Row],[Volume]]</f>
        <v>142.01315789473682</v>
      </c>
      <c r="V2746" s="1">
        <f>ABS(Table1[[#This Row],[Discounts]])</f>
        <v>3958.17</v>
      </c>
    </row>
    <row r="2747" spans="1:22" ht="21.75" customHeight="1" x14ac:dyDescent="0.3">
      <c r="A2747" s="1">
        <v>1120010</v>
      </c>
      <c r="B2747" s="1" t="s">
        <v>32</v>
      </c>
      <c r="C2747" s="1">
        <v>202411</v>
      </c>
      <c r="D2747" s="1" t="s">
        <v>22</v>
      </c>
      <c r="E2747" s="1" t="s">
        <v>17</v>
      </c>
      <c r="F2747" s="1" t="s">
        <v>18</v>
      </c>
      <c r="G2747" s="1" t="s">
        <v>19</v>
      </c>
      <c r="H2747" s="1" t="s">
        <v>20</v>
      </c>
      <c r="I2747" s="5">
        <v>37.1</v>
      </c>
      <c r="J2747" s="5">
        <v>17808</v>
      </c>
      <c r="K2747" s="5">
        <v>-1534.93</v>
      </c>
      <c r="L2747" s="5">
        <v>16273.07</v>
      </c>
      <c r="M2747" s="5">
        <v>-10675.48</v>
      </c>
      <c r="N2747" s="5">
        <v>-432.09</v>
      </c>
      <c r="O2747" s="5">
        <v>-217.74</v>
      </c>
      <c r="P2747" s="5">
        <f>Table1[[#This Row],[Net Sales]]+(Table1[[#This Row],[Cost of Goods Sold]]+Table1[[#This Row],[Distribution]]+Table1[[#This Row],[Warehousing]])</f>
        <v>4947.76</v>
      </c>
      <c r="Q2747" s="12">
        <f>Table1[[#This Row],[PROFIT]]/Table1[[#This Row],[Net Sales]]</f>
        <v>0.30404588685478523</v>
      </c>
      <c r="R2747" s="14">
        <f>ABS(Table1[[#This Row],[Distribution]])+ABS(Table1[[#This Row],[Warehousing]])</f>
        <v>649.82999999999993</v>
      </c>
      <c r="S2747" s="12">
        <f>ABS(Table1[[#This Row],[Discounts]]/Table1[[#This Row],[Gross Sales]])</f>
        <v>8.6193283917340519E-2</v>
      </c>
      <c r="T2747" s="17">
        <f>Table1[[#This Row],[logistics cost]]/Table1[[#This Row],[Net Sales]]</f>
        <v>3.9932846107095951E-2</v>
      </c>
      <c r="U2747" s="1">
        <f>Table1[[#This Row],[PROFIT]]/Table1[[#This Row],[Volume]]</f>
        <v>133.36280323450134</v>
      </c>
      <c r="V2747" s="1">
        <f>ABS(Table1[[#This Row],[Discounts]])</f>
        <v>1534.93</v>
      </c>
    </row>
    <row r="2748" spans="1:22" ht="21.75" customHeight="1" x14ac:dyDescent="0.3">
      <c r="A2748" s="1">
        <v>1120020</v>
      </c>
      <c r="B2748" s="1" t="s">
        <v>21</v>
      </c>
      <c r="C2748" s="1">
        <v>202501</v>
      </c>
      <c r="D2748" s="1" t="s">
        <v>22</v>
      </c>
      <c r="E2748" s="1" t="s">
        <v>23</v>
      </c>
      <c r="F2748" s="1" t="s">
        <v>24</v>
      </c>
      <c r="G2748" s="1" t="s">
        <v>33</v>
      </c>
      <c r="H2748" s="1" t="s">
        <v>34</v>
      </c>
      <c r="I2748" s="5">
        <v>93.5</v>
      </c>
      <c r="J2748" s="5">
        <v>35530</v>
      </c>
      <c r="K2748" s="5">
        <v>-3018.97</v>
      </c>
      <c r="L2748" s="5">
        <v>32511.03</v>
      </c>
      <c r="M2748" s="5">
        <v>-21734.91</v>
      </c>
      <c r="N2748" s="5">
        <v>-659.94</v>
      </c>
      <c r="O2748" s="5">
        <v>-415.34</v>
      </c>
      <c r="P2748" s="5">
        <f>Table1[[#This Row],[Net Sales]]+(Table1[[#This Row],[Cost of Goods Sold]]+Table1[[#This Row],[Distribution]]+Table1[[#This Row],[Warehousing]])</f>
        <v>9700.84</v>
      </c>
      <c r="Q2748" s="12">
        <f>Table1[[#This Row],[PROFIT]]/Table1[[#This Row],[Net Sales]]</f>
        <v>0.29838611695784478</v>
      </c>
      <c r="R2748" s="14">
        <f>ABS(Table1[[#This Row],[Distribution]])+ABS(Table1[[#This Row],[Warehousing]])</f>
        <v>1075.28</v>
      </c>
      <c r="S2748" s="12">
        <f>ABS(Table1[[#This Row],[Discounts]]/Table1[[#This Row],[Gross Sales]])</f>
        <v>8.4969603152265691E-2</v>
      </c>
      <c r="T2748" s="17">
        <f>Table1[[#This Row],[logistics cost]]/Table1[[#This Row],[Net Sales]]</f>
        <v>3.3074313548355744E-2</v>
      </c>
      <c r="U2748" s="1">
        <f>Table1[[#This Row],[PROFIT]]/Table1[[#This Row],[Volume]]</f>
        <v>103.75229946524064</v>
      </c>
      <c r="V2748" s="1">
        <f>ABS(Table1[[#This Row],[Discounts]])</f>
        <v>3018.97</v>
      </c>
    </row>
    <row r="2749" spans="1:22" ht="21.75" customHeight="1" x14ac:dyDescent="0.3">
      <c r="A2749" s="1">
        <v>1120010</v>
      </c>
      <c r="B2749" s="1" t="s">
        <v>32</v>
      </c>
      <c r="C2749" s="1">
        <v>202408</v>
      </c>
      <c r="D2749" s="1" t="s">
        <v>22</v>
      </c>
      <c r="E2749" s="1" t="s">
        <v>17</v>
      </c>
      <c r="F2749" s="1" t="s">
        <v>18</v>
      </c>
      <c r="G2749" s="1" t="s">
        <v>30</v>
      </c>
      <c r="H2749" s="1" t="s">
        <v>31</v>
      </c>
      <c r="I2749" s="5">
        <v>119.6</v>
      </c>
      <c r="J2749" s="5">
        <v>57408</v>
      </c>
      <c r="K2749" s="5">
        <v>-1392.6</v>
      </c>
      <c r="L2749" s="5">
        <v>56015.4</v>
      </c>
      <c r="M2749" s="5">
        <v>-36938.21</v>
      </c>
      <c r="N2749" s="5">
        <v>-1815.55</v>
      </c>
      <c r="O2749" s="5">
        <v>-749.45</v>
      </c>
      <c r="P2749" s="5">
        <f>Table1[[#This Row],[Net Sales]]+(Table1[[#This Row],[Cost of Goods Sold]]+Table1[[#This Row],[Distribution]]+Table1[[#This Row],[Warehousing]])</f>
        <v>16512.190000000002</v>
      </c>
      <c r="Q2749" s="12">
        <f>Table1[[#This Row],[PROFIT]]/Table1[[#This Row],[Net Sales]]</f>
        <v>0.29477947135966182</v>
      </c>
      <c r="R2749" s="14">
        <f>ABS(Table1[[#This Row],[Distribution]])+ABS(Table1[[#This Row],[Warehousing]])</f>
        <v>2565</v>
      </c>
      <c r="S2749" s="12">
        <f>ABS(Table1[[#This Row],[Discounts]]/Table1[[#This Row],[Gross Sales]])</f>
        <v>2.4257943143812709E-2</v>
      </c>
      <c r="T2749" s="17">
        <f>Table1[[#This Row],[logistics cost]]/Table1[[#This Row],[Net Sales]]</f>
        <v>4.5790978909371352E-2</v>
      </c>
      <c r="U2749" s="1">
        <f>Table1[[#This Row],[PROFIT]]/Table1[[#This Row],[Volume]]</f>
        <v>138.06178929765889</v>
      </c>
      <c r="V2749" s="1">
        <f>ABS(Table1[[#This Row],[Discounts]])</f>
        <v>1392.6</v>
      </c>
    </row>
    <row r="2750" spans="1:22" ht="21.75" customHeight="1" x14ac:dyDescent="0.3">
      <c r="A2750" s="1">
        <v>1130010</v>
      </c>
      <c r="B2750" s="1" t="s">
        <v>26</v>
      </c>
      <c r="C2750" s="1">
        <v>202406</v>
      </c>
      <c r="D2750" s="1" t="s">
        <v>27</v>
      </c>
      <c r="E2750" s="1" t="s">
        <v>28</v>
      </c>
      <c r="F2750" s="1" t="s">
        <v>29</v>
      </c>
      <c r="G2750" s="1" t="s">
        <v>40</v>
      </c>
      <c r="H2750" s="1" t="s">
        <v>34</v>
      </c>
      <c r="I2750" s="5">
        <v>282.7</v>
      </c>
      <c r="J2750" s="5">
        <v>101772</v>
      </c>
      <c r="K2750" s="5">
        <v>-9714.11</v>
      </c>
      <c r="L2750" s="5">
        <v>92057.89</v>
      </c>
      <c r="M2750" s="5">
        <v>-58855.33</v>
      </c>
      <c r="N2750" s="5">
        <v>-2831.37</v>
      </c>
      <c r="O2750" s="5">
        <v>-1666.64</v>
      </c>
      <c r="P2750" s="5">
        <f>Table1[[#This Row],[Net Sales]]+(Table1[[#This Row],[Cost of Goods Sold]]+Table1[[#This Row],[Distribution]]+Table1[[#This Row],[Warehousing]])</f>
        <v>28704.549999999996</v>
      </c>
      <c r="Q2750" s="12">
        <f>Table1[[#This Row],[PROFIT]]/Table1[[#This Row],[Net Sales]]</f>
        <v>0.31180977534896787</v>
      </c>
      <c r="R2750" s="14">
        <f>ABS(Table1[[#This Row],[Distribution]])+ABS(Table1[[#This Row],[Warehousing]])</f>
        <v>4498.01</v>
      </c>
      <c r="S2750" s="12">
        <f>ABS(Table1[[#This Row],[Discounts]]/Table1[[#This Row],[Gross Sales]])</f>
        <v>9.5449730770742452E-2</v>
      </c>
      <c r="T2750" s="17">
        <f>Table1[[#This Row],[logistics cost]]/Table1[[#This Row],[Net Sales]]</f>
        <v>4.8860667999233963E-2</v>
      </c>
      <c r="U2750" s="1">
        <f>Table1[[#This Row],[PROFIT]]/Table1[[#This Row],[Volume]]</f>
        <v>101.53714184648035</v>
      </c>
      <c r="V2750" s="1">
        <f>ABS(Table1[[#This Row],[Discounts]])</f>
        <v>9714.11</v>
      </c>
    </row>
    <row r="2751" spans="1:22" ht="21.75" customHeight="1" x14ac:dyDescent="0.3">
      <c r="A2751" s="1">
        <v>1130010</v>
      </c>
      <c r="B2751" s="1" t="s">
        <v>26</v>
      </c>
      <c r="C2751" s="1">
        <v>202402</v>
      </c>
      <c r="D2751" s="1" t="s">
        <v>27</v>
      </c>
      <c r="E2751" s="1" t="s">
        <v>28</v>
      </c>
      <c r="F2751" s="1" t="s">
        <v>29</v>
      </c>
      <c r="G2751" s="1" t="s">
        <v>30</v>
      </c>
      <c r="H2751" s="1" t="s">
        <v>31</v>
      </c>
      <c r="I2751" s="5">
        <v>40.700000000000003</v>
      </c>
      <c r="J2751" s="5">
        <v>14652</v>
      </c>
      <c r="K2751" s="5">
        <v>-560.19000000000005</v>
      </c>
      <c r="L2751" s="5">
        <v>14091.81</v>
      </c>
      <c r="M2751" s="5">
        <v>-8855.14</v>
      </c>
      <c r="N2751" s="5">
        <v>-404.46</v>
      </c>
      <c r="O2751" s="5">
        <v>-166.82</v>
      </c>
      <c r="P2751" s="5">
        <f>Table1[[#This Row],[Net Sales]]+(Table1[[#This Row],[Cost of Goods Sold]]+Table1[[#This Row],[Distribution]]+Table1[[#This Row],[Warehousing]])</f>
        <v>4665.3900000000012</v>
      </c>
      <c r="Q2751" s="12">
        <f>Table1[[#This Row],[PROFIT]]/Table1[[#This Row],[Net Sales]]</f>
        <v>0.3310710263621211</v>
      </c>
      <c r="R2751" s="14">
        <f>ABS(Table1[[#This Row],[Distribution]])+ABS(Table1[[#This Row],[Warehousing]])</f>
        <v>571.28</v>
      </c>
      <c r="S2751" s="12">
        <f>ABS(Table1[[#This Row],[Discounts]]/Table1[[#This Row],[Gross Sales]])</f>
        <v>3.823300573300574E-2</v>
      </c>
      <c r="T2751" s="17">
        <f>Table1[[#This Row],[logistics cost]]/Table1[[#This Row],[Net Sales]]</f>
        <v>4.0539859677358694E-2</v>
      </c>
      <c r="U2751" s="1">
        <f>Table1[[#This Row],[PROFIT]]/Table1[[#This Row],[Volume]]</f>
        <v>114.62874692874695</v>
      </c>
      <c r="V2751" s="1">
        <f>ABS(Table1[[#This Row],[Discounts]])</f>
        <v>560.19000000000005</v>
      </c>
    </row>
    <row r="2752" spans="1:22" ht="21.75" customHeight="1" x14ac:dyDescent="0.3">
      <c r="A2752" s="1">
        <v>1130010</v>
      </c>
      <c r="B2752" s="1" t="s">
        <v>26</v>
      </c>
      <c r="C2752" s="1">
        <v>202406</v>
      </c>
      <c r="D2752" s="1" t="s">
        <v>27</v>
      </c>
      <c r="E2752" s="1" t="s">
        <v>28</v>
      </c>
      <c r="F2752" s="1" t="s">
        <v>29</v>
      </c>
      <c r="G2752" s="1" t="s">
        <v>42</v>
      </c>
      <c r="H2752" s="1" t="s">
        <v>20</v>
      </c>
      <c r="I2752" s="5">
        <v>20.9</v>
      </c>
      <c r="J2752" s="5">
        <v>7524</v>
      </c>
      <c r="K2752" s="5">
        <v>-518.14</v>
      </c>
      <c r="L2752" s="5">
        <v>7005.86</v>
      </c>
      <c r="M2752" s="5">
        <v>-4409.62</v>
      </c>
      <c r="N2752" s="5">
        <v>-159.57</v>
      </c>
      <c r="O2752" s="5">
        <v>-79.239999999999995</v>
      </c>
      <c r="P2752" s="5">
        <f>Table1[[#This Row],[Net Sales]]+(Table1[[#This Row],[Cost of Goods Sold]]+Table1[[#This Row],[Distribution]]+Table1[[#This Row],[Warehousing]])</f>
        <v>2357.4300000000003</v>
      </c>
      <c r="Q2752" s="12">
        <f>Table1[[#This Row],[PROFIT]]/Table1[[#This Row],[Net Sales]]</f>
        <v>0.3364940207197975</v>
      </c>
      <c r="R2752" s="14">
        <f>ABS(Table1[[#This Row],[Distribution]])+ABS(Table1[[#This Row],[Warehousing]])</f>
        <v>238.81</v>
      </c>
      <c r="S2752" s="12">
        <f>ABS(Table1[[#This Row],[Discounts]]/Table1[[#This Row],[Gross Sales]])</f>
        <v>6.8864965443912809E-2</v>
      </c>
      <c r="T2752" s="17">
        <f>Table1[[#This Row],[logistics cost]]/Table1[[#This Row],[Net Sales]]</f>
        <v>3.4087178447756591E-2</v>
      </c>
      <c r="U2752" s="1">
        <f>Table1[[#This Row],[PROFIT]]/Table1[[#This Row],[Volume]]</f>
        <v>112.79569377990433</v>
      </c>
      <c r="V2752" s="1">
        <f>ABS(Table1[[#This Row],[Discounts]])</f>
        <v>518.14</v>
      </c>
    </row>
    <row r="2753" spans="1:22" ht="21.75" customHeight="1" x14ac:dyDescent="0.3">
      <c r="A2753" s="1">
        <v>1120010</v>
      </c>
      <c r="B2753" s="1" t="s">
        <v>32</v>
      </c>
      <c r="C2753" s="1">
        <v>202503</v>
      </c>
      <c r="D2753" s="1" t="s">
        <v>22</v>
      </c>
      <c r="E2753" s="1" t="s">
        <v>17</v>
      </c>
      <c r="F2753" s="1" t="s">
        <v>18</v>
      </c>
      <c r="G2753" s="1" t="s">
        <v>42</v>
      </c>
      <c r="H2753" s="1" t="s">
        <v>20</v>
      </c>
      <c r="I2753" s="5">
        <v>69.599999999999994</v>
      </c>
      <c r="J2753" s="5">
        <v>33408</v>
      </c>
      <c r="K2753" s="5">
        <v>-2775.3</v>
      </c>
      <c r="L2753" s="5">
        <v>30632.7</v>
      </c>
      <c r="M2753" s="5">
        <v>-20655.95</v>
      </c>
      <c r="N2753" s="5">
        <v>-832.71</v>
      </c>
      <c r="O2753" s="5">
        <v>-380.07</v>
      </c>
      <c r="P2753" s="5">
        <f>Table1[[#This Row],[Net Sales]]+(Table1[[#This Row],[Cost of Goods Sold]]+Table1[[#This Row],[Distribution]]+Table1[[#This Row],[Warehousing]])</f>
        <v>8763.9700000000012</v>
      </c>
      <c r="Q2753" s="12">
        <f>Table1[[#This Row],[PROFIT]]/Table1[[#This Row],[Net Sales]]</f>
        <v>0.28609851563851701</v>
      </c>
      <c r="R2753" s="14">
        <f>ABS(Table1[[#This Row],[Distribution]])+ABS(Table1[[#This Row],[Warehousing]])</f>
        <v>1212.78</v>
      </c>
      <c r="S2753" s="12">
        <f>ABS(Table1[[#This Row],[Discounts]]/Table1[[#This Row],[Gross Sales]])</f>
        <v>8.3072916666666677E-2</v>
      </c>
      <c r="T2753" s="17">
        <f>Table1[[#This Row],[logistics cost]]/Table1[[#This Row],[Net Sales]]</f>
        <v>3.9591025276909969E-2</v>
      </c>
      <c r="U2753" s="1">
        <f>Table1[[#This Row],[PROFIT]]/Table1[[#This Row],[Volume]]</f>
        <v>125.91910919540233</v>
      </c>
      <c r="V2753" s="1">
        <f>ABS(Table1[[#This Row],[Discounts]])</f>
        <v>2775.3</v>
      </c>
    </row>
    <row r="2754" spans="1:22" ht="21.75" customHeight="1" x14ac:dyDescent="0.3">
      <c r="A2754" s="1">
        <v>1110020</v>
      </c>
      <c r="B2754" s="1" t="s">
        <v>41</v>
      </c>
      <c r="C2754" s="1">
        <v>202508</v>
      </c>
      <c r="D2754" s="1" t="s">
        <v>16</v>
      </c>
      <c r="E2754" s="1" t="s">
        <v>28</v>
      </c>
      <c r="F2754" s="1" t="s">
        <v>29</v>
      </c>
      <c r="G2754" s="1" t="s">
        <v>35</v>
      </c>
      <c r="H2754" s="1" t="s">
        <v>31</v>
      </c>
      <c r="I2754" s="5">
        <v>33.1</v>
      </c>
      <c r="J2754" s="5">
        <v>14895</v>
      </c>
      <c r="K2754" s="5">
        <v>-553.63</v>
      </c>
      <c r="L2754" s="5">
        <v>14341.37</v>
      </c>
      <c r="M2754" s="5">
        <v>-9609.4699999999993</v>
      </c>
      <c r="N2754" s="5">
        <v>-400.47</v>
      </c>
      <c r="O2754" s="5">
        <v>-284.85000000000002</v>
      </c>
      <c r="P2754" s="5">
        <f>Table1[[#This Row],[Net Sales]]+(Table1[[#This Row],[Cost of Goods Sold]]+Table1[[#This Row],[Distribution]]+Table1[[#This Row],[Warehousing]])</f>
        <v>4046.5800000000017</v>
      </c>
      <c r="Q2754" s="12">
        <f>Table1[[#This Row],[PROFIT]]/Table1[[#This Row],[Net Sales]]</f>
        <v>0.28216132768347807</v>
      </c>
      <c r="R2754" s="14">
        <f>ABS(Table1[[#This Row],[Distribution]])+ABS(Table1[[#This Row],[Warehousing]])</f>
        <v>685.32</v>
      </c>
      <c r="S2754" s="12">
        <f>ABS(Table1[[#This Row],[Discounts]]/Table1[[#This Row],[Gross Sales]])</f>
        <v>3.7168848606915071E-2</v>
      </c>
      <c r="T2754" s="17">
        <f>Table1[[#This Row],[logistics cost]]/Table1[[#This Row],[Net Sales]]</f>
        <v>4.7786229627992304E-2</v>
      </c>
      <c r="U2754" s="1">
        <f>Table1[[#This Row],[PROFIT]]/Table1[[#This Row],[Volume]]</f>
        <v>122.25317220543812</v>
      </c>
      <c r="V2754" s="1">
        <f>ABS(Table1[[#This Row],[Discounts]])</f>
        <v>553.63</v>
      </c>
    </row>
    <row r="2755" spans="1:22" ht="21.75" customHeight="1" x14ac:dyDescent="0.3">
      <c r="A2755" s="1">
        <v>1120010</v>
      </c>
      <c r="B2755" s="1" t="s">
        <v>32</v>
      </c>
      <c r="C2755" s="1">
        <v>202404</v>
      </c>
      <c r="D2755" s="1" t="s">
        <v>22</v>
      </c>
      <c r="E2755" s="1" t="s">
        <v>17</v>
      </c>
      <c r="F2755" s="1" t="s">
        <v>18</v>
      </c>
      <c r="G2755" s="1" t="s">
        <v>38</v>
      </c>
      <c r="H2755" s="1" t="s">
        <v>20</v>
      </c>
      <c r="I2755" s="5">
        <v>102.3</v>
      </c>
      <c r="J2755" s="5">
        <v>49104</v>
      </c>
      <c r="K2755" s="5">
        <v>-3810.03</v>
      </c>
      <c r="L2755" s="5">
        <v>45293.97</v>
      </c>
      <c r="M2755" s="5">
        <v>-29441.38</v>
      </c>
      <c r="N2755" s="5">
        <v>-1179.52</v>
      </c>
      <c r="O2755" s="5">
        <v>-806.34</v>
      </c>
      <c r="P2755" s="5">
        <f>Table1[[#This Row],[Net Sales]]+(Table1[[#This Row],[Cost of Goods Sold]]+Table1[[#This Row],[Distribution]]+Table1[[#This Row],[Warehousing]])</f>
        <v>13866.73</v>
      </c>
      <c r="Q2755" s="12">
        <f>Table1[[#This Row],[PROFIT]]/Table1[[#This Row],[Net Sales]]</f>
        <v>0.3061495823837036</v>
      </c>
      <c r="R2755" s="14">
        <f>ABS(Table1[[#This Row],[Distribution]])+ABS(Table1[[#This Row],[Warehousing]])</f>
        <v>1985.8600000000001</v>
      </c>
      <c r="S2755" s="12">
        <f>ABS(Table1[[#This Row],[Discounts]]/Table1[[#This Row],[Gross Sales]])</f>
        <v>7.7591031280547409E-2</v>
      </c>
      <c r="T2755" s="17">
        <f>Table1[[#This Row],[logistics cost]]/Table1[[#This Row],[Net Sales]]</f>
        <v>4.3843805257079475E-2</v>
      </c>
      <c r="U2755" s="1">
        <f>Table1[[#This Row],[PROFIT]]/Table1[[#This Row],[Volume]]</f>
        <v>135.54965786901272</v>
      </c>
      <c r="V2755" s="1">
        <f>ABS(Table1[[#This Row],[Discounts]])</f>
        <v>3810.03</v>
      </c>
    </row>
    <row r="2756" spans="1:22" ht="21.75" customHeight="1" x14ac:dyDescent="0.3">
      <c r="A2756" s="1">
        <v>1120010</v>
      </c>
      <c r="B2756" s="1" t="s">
        <v>32</v>
      </c>
      <c r="C2756" s="1">
        <v>202405</v>
      </c>
      <c r="D2756" s="1" t="s">
        <v>22</v>
      </c>
      <c r="E2756" s="1" t="s">
        <v>17</v>
      </c>
      <c r="F2756" s="1" t="s">
        <v>18</v>
      </c>
      <c r="G2756" s="1" t="s">
        <v>38</v>
      </c>
      <c r="H2756" s="1" t="s">
        <v>20</v>
      </c>
      <c r="I2756" s="5">
        <v>15</v>
      </c>
      <c r="J2756" s="5">
        <v>7200</v>
      </c>
      <c r="K2756" s="5">
        <v>-452.57</v>
      </c>
      <c r="L2756" s="5">
        <v>6747.43</v>
      </c>
      <c r="M2756" s="5">
        <v>-4420.26</v>
      </c>
      <c r="N2756" s="5">
        <v>-149.29</v>
      </c>
      <c r="O2756" s="5">
        <v>-83.62</v>
      </c>
      <c r="P2756" s="5">
        <f>Table1[[#This Row],[Net Sales]]+(Table1[[#This Row],[Cost of Goods Sold]]+Table1[[#This Row],[Distribution]]+Table1[[#This Row],[Warehousing]])</f>
        <v>2094.2600000000002</v>
      </c>
      <c r="Q2756" s="12">
        <f>Table1[[#This Row],[PROFIT]]/Table1[[#This Row],[Net Sales]]</f>
        <v>0.31037891463861056</v>
      </c>
      <c r="R2756" s="14">
        <f>ABS(Table1[[#This Row],[Distribution]])+ABS(Table1[[#This Row],[Warehousing]])</f>
        <v>232.91</v>
      </c>
      <c r="S2756" s="12">
        <f>ABS(Table1[[#This Row],[Discounts]]/Table1[[#This Row],[Gross Sales]])</f>
        <v>6.2856944444444438E-2</v>
      </c>
      <c r="T2756" s="17">
        <f>Table1[[#This Row],[logistics cost]]/Table1[[#This Row],[Net Sales]]</f>
        <v>3.4518327718849988E-2</v>
      </c>
      <c r="U2756" s="1">
        <f>Table1[[#This Row],[PROFIT]]/Table1[[#This Row],[Volume]]</f>
        <v>139.61733333333333</v>
      </c>
      <c r="V2756" s="1">
        <f>ABS(Table1[[#This Row],[Discounts]])</f>
        <v>452.57</v>
      </c>
    </row>
    <row r="2757" spans="1:22" ht="21.75" customHeight="1" x14ac:dyDescent="0.3">
      <c r="A2757" s="1">
        <v>1110020</v>
      </c>
      <c r="B2757" s="1" t="s">
        <v>41</v>
      </c>
      <c r="C2757" s="1">
        <v>202508</v>
      </c>
      <c r="D2757" s="1" t="s">
        <v>16</v>
      </c>
      <c r="E2757" s="1" t="s">
        <v>28</v>
      </c>
      <c r="F2757" s="1" t="s">
        <v>29</v>
      </c>
      <c r="G2757" s="1" t="s">
        <v>39</v>
      </c>
      <c r="H2757" s="1" t="s">
        <v>37</v>
      </c>
      <c r="I2757" s="5">
        <v>106.4</v>
      </c>
      <c r="J2757" s="5">
        <v>47880</v>
      </c>
      <c r="K2757" s="5">
        <v>-4987.55</v>
      </c>
      <c r="L2757" s="5">
        <v>42892.45</v>
      </c>
      <c r="M2757" s="5">
        <v>-26811.43</v>
      </c>
      <c r="N2757" s="5">
        <v>-910.86</v>
      </c>
      <c r="O2757" s="5">
        <v>-453.86</v>
      </c>
      <c r="P2757" s="5">
        <f>Table1[[#This Row],[Net Sales]]+(Table1[[#This Row],[Cost of Goods Sold]]+Table1[[#This Row],[Distribution]]+Table1[[#This Row],[Warehousing]])</f>
        <v>14716.299999999996</v>
      </c>
      <c r="Q2757" s="12">
        <f>Table1[[#This Row],[PROFIT]]/Table1[[#This Row],[Net Sales]]</f>
        <v>0.34309767802958324</v>
      </c>
      <c r="R2757" s="14">
        <f>ABS(Table1[[#This Row],[Distribution]])+ABS(Table1[[#This Row],[Warehousing]])</f>
        <v>1364.72</v>
      </c>
      <c r="S2757" s="12">
        <f>ABS(Table1[[#This Row],[Discounts]]/Table1[[#This Row],[Gross Sales]])</f>
        <v>0.10416771094402674</v>
      </c>
      <c r="T2757" s="17">
        <f>Table1[[#This Row],[logistics cost]]/Table1[[#This Row],[Net Sales]]</f>
        <v>3.1817254551791754E-2</v>
      </c>
      <c r="U2757" s="1">
        <f>Table1[[#This Row],[PROFIT]]/Table1[[#This Row],[Volume]]</f>
        <v>138.31109022556387</v>
      </c>
      <c r="V2757" s="1">
        <f>ABS(Table1[[#This Row],[Discounts]])</f>
        <v>4987.55</v>
      </c>
    </row>
    <row r="2758" spans="1:22" ht="21.75" customHeight="1" x14ac:dyDescent="0.3">
      <c r="A2758" s="1">
        <v>1110010</v>
      </c>
      <c r="B2758" s="1" t="s">
        <v>15</v>
      </c>
      <c r="C2758" s="1">
        <v>202502</v>
      </c>
      <c r="D2758" s="1" t="s">
        <v>16</v>
      </c>
      <c r="E2758" s="1" t="s">
        <v>17</v>
      </c>
      <c r="F2758" s="1" t="s">
        <v>18</v>
      </c>
      <c r="G2758" s="1" t="s">
        <v>39</v>
      </c>
      <c r="H2758" s="1" t="s">
        <v>37</v>
      </c>
      <c r="I2758" s="5">
        <v>74.900000000000006</v>
      </c>
      <c r="J2758" s="5">
        <v>31458</v>
      </c>
      <c r="K2758" s="5">
        <v>-2700.64</v>
      </c>
      <c r="L2758" s="5">
        <v>28757.360000000001</v>
      </c>
      <c r="M2758" s="5">
        <v>-19281.84</v>
      </c>
      <c r="N2758" s="5">
        <v>-791.73</v>
      </c>
      <c r="O2758" s="5">
        <v>-494.03</v>
      </c>
      <c r="P2758" s="5">
        <f>Table1[[#This Row],[Net Sales]]+(Table1[[#This Row],[Cost of Goods Sold]]+Table1[[#This Row],[Distribution]]+Table1[[#This Row],[Warehousing]])</f>
        <v>8189.760000000002</v>
      </c>
      <c r="Q2758" s="12">
        <f>Table1[[#This Row],[PROFIT]]/Table1[[#This Row],[Net Sales]]</f>
        <v>0.28478831158353901</v>
      </c>
      <c r="R2758" s="14">
        <f>ABS(Table1[[#This Row],[Distribution]])+ABS(Table1[[#This Row],[Warehousing]])</f>
        <v>1285.76</v>
      </c>
      <c r="S2758" s="12">
        <f>ABS(Table1[[#This Row],[Discounts]]/Table1[[#This Row],[Gross Sales]])</f>
        <v>8.5849068599402376E-2</v>
      </c>
      <c r="T2758" s="17">
        <f>Table1[[#This Row],[logistics cost]]/Table1[[#This Row],[Net Sales]]</f>
        <v>4.4710641032417439E-2</v>
      </c>
      <c r="U2758" s="1">
        <f>Table1[[#This Row],[PROFIT]]/Table1[[#This Row],[Volume]]</f>
        <v>109.34259012016024</v>
      </c>
      <c r="V2758" s="1">
        <f>ABS(Table1[[#This Row],[Discounts]])</f>
        <v>2700.64</v>
      </c>
    </row>
    <row r="2759" spans="1:22" ht="21.75" customHeight="1" x14ac:dyDescent="0.3">
      <c r="A2759" s="1">
        <v>1120010</v>
      </c>
      <c r="B2759" s="1" t="s">
        <v>32</v>
      </c>
      <c r="C2759" s="1">
        <v>202505</v>
      </c>
      <c r="D2759" s="1" t="s">
        <v>22</v>
      </c>
      <c r="E2759" s="1" t="s">
        <v>17</v>
      </c>
      <c r="F2759" s="1" t="s">
        <v>18</v>
      </c>
      <c r="G2759" s="1" t="s">
        <v>30</v>
      </c>
      <c r="H2759" s="1" t="s">
        <v>31</v>
      </c>
      <c r="I2759" s="5">
        <v>91.4</v>
      </c>
      <c r="J2759" s="5">
        <v>43872</v>
      </c>
      <c r="K2759" s="5">
        <v>-1187.96</v>
      </c>
      <c r="L2759" s="5">
        <v>42684.04</v>
      </c>
      <c r="M2759" s="5">
        <v>-27999.97</v>
      </c>
      <c r="N2759" s="5">
        <v>-855.78</v>
      </c>
      <c r="O2759" s="5">
        <v>-618.70000000000005</v>
      </c>
      <c r="P2759" s="5">
        <f>Table1[[#This Row],[Net Sales]]+(Table1[[#This Row],[Cost of Goods Sold]]+Table1[[#This Row],[Distribution]]+Table1[[#This Row],[Warehousing]])</f>
        <v>13209.59</v>
      </c>
      <c r="Q2759" s="12">
        <f>Table1[[#This Row],[PROFIT]]/Table1[[#This Row],[Net Sales]]</f>
        <v>0.30947375178169639</v>
      </c>
      <c r="R2759" s="14">
        <f>ABS(Table1[[#This Row],[Distribution]])+ABS(Table1[[#This Row],[Warehousing]])</f>
        <v>1474.48</v>
      </c>
      <c r="S2759" s="12">
        <f>ABS(Table1[[#This Row],[Discounts]]/Table1[[#This Row],[Gross Sales]])</f>
        <v>2.7077862873814734E-2</v>
      </c>
      <c r="T2759" s="17">
        <f>Table1[[#This Row],[logistics cost]]/Table1[[#This Row],[Net Sales]]</f>
        <v>3.4544059090938911E-2</v>
      </c>
      <c r="U2759" s="1">
        <f>Table1[[#This Row],[PROFIT]]/Table1[[#This Row],[Volume]]</f>
        <v>144.52505470459519</v>
      </c>
      <c r="V2759" s="1">
        <f>ABS(Table1[[#This Row],[Discounts]])</f>
        <v>1187.96</v>
      </c>
    </row>
    <row r="2760" spans="1:22" ht="21.75" customHeight="1" x14ac:dyDescent="0.3">
      <c r="A2760" s="1">
        <v>1130010</v>
      </c>
      <c r="B2760" s="1" t="s">
        <v>26</v>
      </c>
      <c r="C2760" s="1">
        <v>202401</v>
      </c>
      <c r="D2760" s="1" t="s">
        <v>27</v>
      </c>
      <c r="E2760" s="1" t="s">
        <v>28</v>
      </c>
      <c r="F2760" s="1" t="s">
        <v>29</v>
      </c>
      <c r="G2760" s="1" t="s">
        <v>36</v>
      </c>
      <c r="H2760" s="1" t="s">
        <v>37</v>
      </c>
      <c r="I2760" s="5">
        <v>121.4</v>
      </c>
      <c r="J2760" s="5">
        <v>43704</v>
      </c>
      <c r="K2760" s="5">
        <v>-4859.25</v>
      </c>
      <c r="L2760" s="5">
        <v>38844.75</v>
      </c>
      <c r="M2760" s="5">
        <v>-25778.05</v>
      </c>
      <c r="N2760" s="5">
        <v>-1536.24</v>
      </c>
      <c r="O2760" s="5">
        <v>-441.55</v>
      </c>
      <c r="P2760" s="5">
        <f>Table1[[#This Row],[Net Sales]]+(Table1[[#This Row],[Cost of Goods Sold]]+Table1[[#This Row],[Distribution]]+Table1[[#This Row],[Warehousing]])</f>
        <v>11088.91</v>
      </c>
      <c r="Q2760" s="12">
        <f>Table1[[#This Row],[PROFIT]]/Table1[[#This Row],[Net Sales]]</f>
        <v>0.28546740550524846</v>
      </c>
      <c r="R2760" s="14">
        <f>ABS(Table1[[#This Row],[Distribution]])+ABS(Table1[[#This Row],[Warehousing]])</f>
        <v>1977.79</v>
      </c>
      <c r="S2760" s="12">
        <f>ABS(Table1[[#This Row],[Discounts]]/Table1[[#This Row],[Gross Sales]])</f>
        <v>0.11118547501372872</v>
      </c>
      <c r="T2760" s="17">
        <f>Table1[[#This Row],[logistics cost]]/Table1[[#This Row],[Net Sales]]</f>
        <v>5.0915245947006992E-2</v>
      </c>
      <c r="U2760" s="1">
        <f>Table1[[#This Row],[PROFIT]]/Table1[[#This Row],[Volume]]</f>
        <v>91.341927512355838</v>
      </c>
      <c r="V2760" s="1">
        <f>ABS(Table1[[#This Row],[Discounts]])</f>
        <v>4859.25</v>
      </c>
    </row>
    <row r="2761" spans="1:22" ht="21.75" customHeight="1" x14ac:dyDescent="0.3">
      <c r="A2761" s="1">
        <v>1110020</v>
      </c>
      <c r="B2761" s="1" t="s">
        <v>41</v>
      </c>
      <c r="C2761" s="1">
        <v>202509</v>
      </c>
      <c r="D2761" s="1" t="s">
        <v>16</v>
      </c>
      <c r="E2761" s="1" t="s">
        <v>28</v>
      </c>
      <c r="F2761" s="1" t="s">
        <v>29</v>
      </c>
      <c r="G2761" s="1" t="s">
        <v>42</v>
      </c>
      <c r="H2761" s="1" t="s">
        <v>20</v>
      </c>
      <c r="I2761" s="5">
        <v>79</v>
      </c>
      <c r="J2761" s="5">
        <v>35550</v>
      </c>
      <c r="K2761" s="5">
        <v>-2629.43</v>
      </c>
      <c r="L2761" s="5">
        <v>32920.57</v>
      </c>
      <c r="M2761" s="5">
        <v>-21955.07</v>
      </c>
      <c r="N2761" s="5">
        <v>-1164.32</v>
      </c>
      <c r="O2761" s="5">
        <v>-422.98</v>
      </c>
      <c r="P2761" s="5">
        <f>Table1[[#This Row],[Net Sales]]+(Table1[[#This Row],[Cost of Goods Sold]]+Table1[[#This Row],[Distribution]]+Table1[[#This Row],[Warehousing]])</f>
        <v>9378.2000000000007</v>
      </c>
      <c r="Q2761" s="12">
        <f>Table1[[#This Row],[PROFIT]]/Table1[[#This Row],[Net Sales]]</f>
        <v>0.28487356081623133</v>
      </c>
      <c r="R2761" s="14">
        <f>ABS(Table1[[#This Row],[Distribution]])+ABS(Table1[[#This Row],[Warehousing]])</f>
        <v>1587.3</v>
      </c>
      <c r="S2761" s="12">
        <f>ABS(Table1[[#This Row],[Discounts]]/Table1[[#This Row],[Gross Sales]])</f>
        <v>7.3964275668073134E-2</v>
      </c>
      <c r="T2761" s="17">
        <f>Table1[[#This Row],[logistics cost]]/Table1[[#This Row],[Net Sales]]</f>
        <v>4.8216054582286998E-2</v>
      </c>
      <c r="U2761" s="1">
        <f>Table1[[#This Row],[PROFIT]]/Table1[[#This Row],[Volume]]</f>
        <v>118.71139240506331</v>
      </c>
      <c r="V2761" s="1">
        <f>ABS(Table1[[#This Row],[Discounts]])</f>
        <v>2629.43</v>
      </c>
    </row>
    <row r="2762" spans="1:22" ht="21.75" customHeight="1" x14ac:dyDescent="0.3">
      <c r="A2762" s="1">
        <v>1120020</v>
      </c>
      <c r="B2762" s="1" t="s">
        <v>21</v>
      </c>
      <c r="C2762" s="1">
        <v>202512</v>
      </c>
      <c r="D2762" s="1" t="s">
        <v>22</v>
      </c>
      <c r="E2762" s="1" t="s">
        <v>23</v>
      </c>
      <c r="F2762" s="1" t="s">
        <v>24</v>
      </c>
      <c r="G2762" s="1" t="s">
        <v>40</v>
      </c>
      <c r="H2762" s="1" t="s">
        <v>34</v>
      </c>
      <c r="I2762" s="5">
        <v>122</v>
      </c>
      <c r="J2762" s="5">
        <v>46360</v>
      </c>
      <c r="K2762" s="5">
        <v>-3586.03</v>
      </c>
      <c r="L2762" s="5">
        <v>42773.97</v>
      </c>
      <c r="M2762" s="5">
        <v>-26552.84</v>
      </c>
      <c r="N2762" s="5">
        <v>-1488.61</v>
      </c>
      <c r="O2762" s="5">
        <v>-690.77</v>
      </c>
      <c r="P2762" s="5">
        <f>Table1[[#This Row],[Net Sales]]+(Table1[[#This Row],[Cost of Goods Sold]]+Table1[[#This Row],[Distribution]]+Table1[[#This Row],[Warehousing]])</f>
        <v>14041.75</v>
      </c>
      <c r="Q2762" s="12">
        <f>Table1[[#This Row],[PROFIT]]/Table1[[#This Row],[Net Sales]]</f>
        <v>0.32827792229713537</v>
      </c>
      <c r="R2762" s="14">
        <f>ABS(Table1[[#This Row],[Distribution]])+ABS(Table1[[#This Row],[Warehousing]])</f>
        <v>2179.38</v>
      </c>
      <c r="S2762" s="12">
        <f>ABS(Table1[[#This Row],[Discounts]]/Table1[[#This Row],[Gross Sales]])</f>
        <v>7.7351811906816226E-2</v>
      </c>
      <c r="T2762" s="17">
        <f>Table1[[#This Row],[logistics cost]]/Table1[[#This Row],[Net Sales]]</f>
        <v>5.0951080762435659E-2</v>
      </c>
      <c r="U2762" s="1">
        <f>Table1[[#This Row],[PROFIT]]/Table1[[#This Row],[Volume]]</f>
        <v>115.09631147540983</v>
      </c>
      <c r="V2762" s="1">
        <f>ABS(Table1[[#This Row],[Discounts]])</f>
        <v>3586.03</v>
      </c>
    </row>
    <row r="2763" spans="1:22" ht="21.75" customHeight="1" x14ac:dyDescent="0.3">
      <c r="A2763" s="1">
        <v>1120010</v>
      </c>
      <c r="B2763" s="1" t="s">
        <v>32</v>
      </c>
      <c r="C2763" s="1">
        <v>202403</v>
      </c>
      <c r="D2763" s="1" t="s">
        <v>22</v>
      </c>
      <c r="E2763" s="1" t="s">
        <v>17</v>
      </c>
      <c r="F2763" s="1" t="s">
        <v>18</v>
      </c>
      <c r="G2763" s="1" t="s">
        <v>36</v>
      </c>
      <c r="H2763" s="1" t="s">
        <v>37</v>
      </c>
      <c r="I2763" s="5">
        <v>217.5</v>
      </c>
      <c r="J2763" s="5">
        <v>104400</v>
      </c>
      <c r="K2763" s="5">
        <v>-12419.57</v>
      </c>
      <c r="L2763" s="5">
        <v>91980.43</v>
      </c>
      <c r="M2763" s="5">
        <v>-59389.42</v>
      </c>
      <c r="N2763" s="5">
        <v>-2613.5700000000002</v>
      </c>
      <c r="O2763" s="5">
        <v>-1313.49</v>
      </c>
      <c r="P2763" s="5">
        <f>Table1[[#This Row],[Net Sales]]+(Table1[[#This Row],[Cost of Goods Sold]]+Table1[[#This Row],[Distribution]]+Table1[[#This Row],[Warehousing]])</f>
        <v>28663.949999999997</v>
      </c>
      <c r="Q2763" s="12">
        <f>Table1[[#This Row],[PROFIT]]/Table1[[#This Row],[Net Sales]]</f>
        <v>0.31163096323859324</v>
      </c>
      <c r="R2763" s="14">
        <f>ABS(Table1[[#This Row],[Distribution]])+ABS(Table1[[#This Row],[Warehousing]])</f>
        <v>3927.0600000000004</v>
      </c>
      <c r="S2763" s="12">
        <f>ABS(Table1[[#This Row],[Discounts]]/Table1[[#This Row],[Gross Sales]])</f>
        <v>0.11896139846743295</v>
      </c>
      <c r="T2763" s="17">
        <f>Table1[[#This Row],[logistics cost]]/Table1[[#This Row],[Net Sales]]</f>
        <v>4.2694516648813241E-2</v>
      </c>
      <c r="U2763" s="1">
        <f>Table1[[#This Row],[PROFIT]]/Table1[[#This Row],[Volume]]</f>
        <v>131.78827586206896</v>
      </c>
      <c r="V2763" s="1">
        <f>ABS(Table1[[#This Row],[Discounts]])</f>
        <v>12419.57</v>
      </c>
    </row>
    <row r="2764" spans="1:22" ht="21.75" customHeight="1" x14ac:dyDescent="0.3">
      <c r="A2764" s="1">
        <v>1110010</v>
      </c>
      <c r="B2764" s="1" t="s">
        <v>15</v>
      </c>
      <c r="C2764" s="1">
        <v>202510</v>
      </c>
      <c r="D2764" s="1" t="s">
        <v>16</v>
      </c>
      <c r="E2764" s="1" t="s">
        <v>17</v>
      </c>
      <c r="F2764" s="1" t="s">
        <v>18</v>
      </c>
      <c r="G2764" s="1" t="s">
        <v>33</v>
      </c>
      <c r="H2764" s="1" t="s">
        <v>34</v>
      </c>
      <c r="I2764" s="5">
        <v>167.7</v>
      </c>
      <c r="J2764" s="5">
        <v>70434</v>
      </c>
      <c r="K2764" s="5">
        <v>-6824.34</v>
      </c>
      <c r="L2764" s="5">
        <v>63609.66</v>
      </c>
      <c r="M2764" s="5">
        <v>-41033.660000000003</v>
      </c>
      <c r="N2764" s="5">
        <v>-1431.24</v>
      </c>
      <c r="O2764" s="5">
        <v>-1134.6400000000001</v>
      </c>
      <c r="P2764" s="5">
        <f>Table1[[#This Row],[Net Sales]]+(Table1[[#This Row],[Cost of Goods Sold]]+Table1[[#This Row],[Distribution]]+Table1[[#This Row],[Warehousing]])</f>
        <v>20010.120000000003</v>
      </c>
      <c r="Q2764" s="12">
        <f>Table1[[#This Row],[PROFIT]]/Table1[[#This Row],[Net Sales]]</f>
        <v>0.31457674824861509</v>
      </c>
      <c r="R2764" s="14">
        <f>ABS(Table1[[#This Row],[Distribution]])+ABS(Table1[[#This Row],[Warehousing]])</f>
        <v>2565.88</v>
      </c>
      <c r="S2764" s="12">
        <f>ABS(Table1[[#This Row],[Discounts]]/Table1[[#This Row],[Gross Sales]])</f>
        <v>9.6889854331714792E-2</v>
      </c>
      <c r="T2764" s="17">
        <f>Table1[[#This Row],[logistics cost]]/Table1[[#This Row],[Net Sales]]</f>
        <v>4.0337898363236022E-2</v>
      </c>
      <c r="U2764" s="1">
        <f>Table1[[#This Row],[PROFIT]]/Table1[[#This Row],[Volume]]</f>
        <v>119.32093023255817</v>
      </c>
      <c r="V2764" s="1">
        <f>ABS(Table1[[#This Row],[Discounts]])</f>
        <v>6824.34</v>
      </c>
    </row>
    <row r="2765" spans="1:22" ht="21.75" customHeight="1" x14ac:dyDescent="0.3">
      <c r="A2765" s="1">
        <v>1110020</v>
      </c>
      <c r="B2765" s="1" t="s">
        <v>41</v>
      </c>
      <c r="C2765" s="1">
        <v>202504</v>
      </c>
      <c r="D2765" s="1" t="s">
        <v>16</v>
      </c>
      <c r="E2765" s="1" t="s">
        <v>28</v>
      </c>
      <c r="F2765" s="1" t="s">
        <v>29</v>
      </c>
      <c r="G2765" s="1" t="s">
        <v>19</v>
      </c>
      <c r="H2765" s="1" t="s">
        <v>20</v>
      </c>
      <c r="I2765" s="5">
        <v>70.2</v>
      </c>
      <c r="J2765" s="5">
        <v>31590</v>
      </c>
      <c r="K2765" s="5">
        <v>-2280.9</v>
      </c>
      <c r="L2765" s="5">
        <v>29309.1</v>
      </c>
      <c r="M2765" s="5">
        <v>-18302.09</v>
      </c>
      <c r="N2765" s="5">
        <v>-1009.03</v>
      </c>
      <c r="O2765" s="5">
        <v>-310.64</v>
      </c>
      <c r="P2765" s="5">
        <f>Table1[[#This Row],[Net Sales]]+(Table1[[#This Row],[Cost of Goods Sold]]+Table1[[#This Row],[Distribution]]+Table1[[#This Row],[Warehousing]])</f>
        <v>9687.34</v>
      </c>
      <c r="Q2765" s="12">
        <f>Table1[[#This Row],[PROFIT]]/Table1[[#This Row],[Net Sales]]</f>
        <v>0.33052328457714503</v>
      </c>
      <c r="R2765" s="14">
        <f>ABS(Table1[[#This Row],[Distribution]])+ABS(Table1[[#This Row],[Warehousing]])</f>
        <v>1319.67</v>
      </c>
      <c r="S2765" s="12">
        <f>ABS(Table1[[#This Row],[Discounts]]/Table1[[#This Row],[Gross Sales]])</f>
        <v>7.2203228869895539E-2</v>
      </c>
      <c r="T2765" s="17">
        <f>Table1[[#This Row],[logistics cost]]/Table1[[#This Row],[Net Sales]]</f>
        <v>4.5025947572596911E-2</v>
      </c>
      <c r="U2765" s="1">
        <f>Table1[[#This Row],[PROFIT]]/Table1[[#This Row],[Volume]]</f>
        <v>137.99629629629629</v>
      </c>
      <c r="V2765" s="1">
        <f>ABS(Table1[[#This Row],[Discounts]])</f>
        <v>2280.9</v>
      </c>
    </row>
    <row r="2766" spans="1:22" ht="21.75" customHeight="1" x14ac:dyDescent="0.3">
      <c r="A2766" s="1">
        <v>1110020</v>
      </c>
      <c r="B2766" s="1" t="s">
        <v>41</v>
      </c>
      <c r="C2766" s="1">
        <v>202510</v>
      </c>
      <c r="D2766" s="1" t="s">
        <v>16</v>
      </c>
      <c r="E2766" s="1" t="s">
        <v>28</v>
      </c>
      <c r="F2766" s="1" t="s">
        <v>29</v>
      </c>
      <c r="G2766" s="1" t="s">
        <v>36</v>
      </c>
      <c r="H2766" s="1" t="s">
        <v>37</v>
      </c>
      <c r="I2766" s="5">
        <v>78.5</v>
      </c>
      <c r="J2766" s="5">
        <v>35325</v>
      </c>
      <c r="K2766" s="5">
        <v>-3502.06</v>
      </c>
      <c r="L2766" s="5">
        <v>31822.94</v>
      </c>
      <c r="M2766" s="5">
        <v>-20774.830000000002</v>
      </c>
      <c r="N2766" s="5">
        <v>-1226.69</v>
      </c>
      <c r="O2766" s="5">
        <v>-325.88</v>
      </c>
      <c r="P2766" s="5">
        <f>Table1[[#This Row],[Net Sales]]+(Table1[[#This Row],[Cost of Goods Sold]]+Table1[[#This Row],[Distribution]]+Table1[[#This Row],[Warehousing]])</f>
        <v>9495.5399999999972</v>
      </c>
      <c r="Q2766" s="12">
        <f>Table1[[#This Row],[PROFIT]]/Table1[[#This Row],[Net Sales]]</f>
        <v>0.29838663555284323</v>
      </c>
      <c r="R2766" s="14">
        <f>ABS(Table1[[#This Row],[Distribution]])+ABS(Table1[[#This Row],[Warehousing]])</f>
        <v>1552.5700000000002</v>
      </c>
      <c r="S2766" s="12">
        <f>ABS(Table1[[#This Row],[Discounts]]/Table1[[#This Row],[Gross Sales]])</f>
        <v>9.9138287331917901E-2</v>
      </c>
      <c r="T2766" s="17">
        <f>Table1[[#This Row],[logistics cost]]/Table1[[#This Row],[Net Sales]]</f>
        <v>4.8787761281641487E-2</v>
      </c>
      <c r="U2766" s="1">
        <f>Table1[[#This Row],[PROFIT]]/Table1[[#This Row],[Volume]]</f>
        <v>120.96229299363054</v>
      </c>
      <c r="V2766" s="1">
        <f>ABS(Table1[[#This Row],[Discounts]])</f>
        <v>3502.06</v>
      </c>
    </row>
    <row r="2767" spans="1:22" ht="21.75" customHeight="1" x14ac:dyDescent="0.3">
      <c r="A2767" s="1">
        <v>1120020</v>
      </c>
      <c r="B2767" s="1" t="s">
        <v>21</v>
      </c>
      <c r="C2767" s="1">
        <v>202411</v>
      </c>
      <c r="D2767" s="1" t="s">
        <v>22</v>
      </c>
      <c r="E2767" s="1" t="s">
        <v>23</v>
      </c>
      <c r="F2767" s="1" t="s">
        <v>24</v>
      </c>
      <c r="G2767" s="1" t="s">
        <v>30</v>
      </c>
      <c r="H2767" s="1" t="s">
        <v>31</v>
      </c>
      <c r="I2767" s="5">
        <v>37.1</v>
      </c>
      <c r="J2767" s="5">
        <v>14098</v>
      </c>
      <c r="K2767" s="5">
        <v>-324.58</v>
      </c>
      <c r="L2767" s="5">
        <v>13773.42</v>
      </c>
      <c r="M2767" s="5">
        <v>-9104.74</v>
      </c>
      <c r="N2767" s="5">
        <v>-309.38</v>
      </c>
      <c r="O2767" s="5">
        <v>-186.73</v>
      </c>
      <c r="P2767" s="5">
        <f>Table1[[#This Row],[Net Sales]]+(Table1[[#This Row],[Cost of Goods Sold]]+Table1[[#This Row],[Distribution]]+Table1[[#This Row],[Warehousing]])</f>
        <v>4172.5700000000015</v>
      </c>
      <c r="Q2767" s="12">
        <f>Table1[[#This Row],[PROFIT]]/Table1[[#This Row],[Net Sales]]</f>
        <v>0.30294364072249313</v>
      </c>
      <c r="R2767" s="14">
        <f>ABS(Table1[[#This Row],[Distribution]])+ABS(Table1[[#This Row],[Warehousing]])</f>
        <v>496.11</v>
      </c>
      <c r="S2767" s="12">
        <f>ABS(Table1[[#This Row],[Discounts]]/Table1[[#This Row],[Gross Sales]])</f>
        <v>2.3023123847354235E-2</v>
      </c>
      <c r="T2767" s="17">
        <f>Table1[[#This Row],[logistics cost]]/Table1[[#This Row],[Net Sales]]</f>
        <v>3.6019376451164632E-2</v>
      </c>
      <c r="U2767" s="1">
        <f>Table1[[#This Row],[PROFIT]]/Table1[[#This Row],[Volume]]</f>
        <v>112.4681940700809</v>
      </c>
      <c r="V2767" s="1">
        <f>ABS(Table1[[#This Row],[Discounts]])</f>
        <v>324.58</v>
      </c>
    </row>
    <row r="2768" spans="1:22" ht="21.75" customHeight="1" x14ac:dyDescent="0.3">
      <c r="A2768" s="1">
        <v>1110020</v>
      </c>
      <c r="B2768" s="1" t="s">
        <v>41</v>
      </c>
      <c r="C2768" s="1">
        <v>202501</v>
      </c>
      <c r="D2768" s="1" t="s">
        <v>16</v>
      </c>
      <c r="E2768" s="1" t="s">
        <v>28</v>
      </c>
      <c r="F2768" s="1" t="s">
        <v>29</v>
      </c>
      <c r="G2768" s="1" t="s">
        <v>38</v>
      </c>
      <c r="H2768" s="1" t="s">
        <v>20</v>
      </c>
      <c r="I2768" s="5">
        <v>100.1</v>
      </c>
      <c r="J2768" s="5">
        <v>45045</v>
      </c>
      <c r="K2768" s="5">
        <v>-3401.1</v>
      </c>
      <c r="L2768" s="5">
        <v>41643.9</v>
      </c>
      <c r="M2768" s="5">
        <v>-26530.04</v>
      </c>
      <c r="N2768" s="5">
        <v>-1259.8399999999999</v>
      </c>
      <c r="O2768" s="5">
        <v>-588.88</v>
      </c>
      <c r="P2768" s="5">
        <f>Table1[[#This Row],[Net Sales]]+(Table1[[#This Row],[Cost of Goods Sold]]+Table1[[#This Row],[Distribution]]+Table1[[#This Row],[Warehousing]])</f>
        <v>13265.14</v>
      </c>
      <c r="Q2768" s="12">
        <f>Table1[[#This Row],[PROFIT]]/Table1[[#This Row],[Net Sales]]</f>
        <v>0.31853740884019027</v>
      </c>
      <c r="R2768" s="14">
        <f>ABS(Table1[[#This Row],[Distribution]])+ABS(Table1[[#This Row],[Warehousing]])</f>
        <v>1848.7199999999998</v>
      </c>
      <c r="S2768" s="12">
        <f>ABS(Table1[[#This Row],[Discounts]]/Table1[[#This Row],[Gross Sales]])</f>
        <v>7.5504495504495506E-2</v>
      </c>
      <c r="T2768" s="17">
        <f>Table1[[#This Row],[logistics cost]]/Table1[[#This Row],[Net Sales]]</f>
        <v>4.4393536628413756E-2</v>
      </c>
      <c r="U2768" s="1">
        <f>Table1[[#This Row],[PROFIT]]/Table1[[#This Row],[Volume]]</f>
        <v>132.51888111888113</v>
      </c>
      <c r="V2768" s="1">
        <f>ABS(Table1[[#This Row],[Discounts]])</f>
        <v>3401.1</v>
      </c>
    </row>
    <row r="2769" spans="1:22" ht="21.75" customHeight="1" x14ac:dyDescent="0.3">
      <c r="A2769" s="1">
        <v>1120020</v>
      </c>
      <c r="B2769" s="1" t="s">
        <v>21</v>
      </c>
      <c r="C2769" s="1">
        <v>202410</v>
      </c>
      <c r="D2769" s="1" t="s">
        <v>22</v>
      </c>
      <c r="E2769" s="1" t="s">
        <v>23</v>
      </c>
      <c r="F2769" s="1" t="s">
        <v>24</v>
      </c>
      <c r="G2769" s="1" t="s">
        <v>25</v>
      </c>
      <c r="H2769" s="1" t="s">
        <v>20</v>
      </c>
      <c r="I2769" s="5">
        <v>103</v>
      </c>
      <c r="J2769" s="5">
        <v>39140</v>
      </c>
      <c r="K2769" s="5">
        <v>-3060.29</v>
      </c>
      <c r="L2769" s="5">
        <v>36079.71</v>
      </c>
      <c r="M2769" s="5">
        <v>-22786.28</v>
      </c>
      <c r="N2769" s="5">
        <v>-750.49</v>
      </c>
      <c r="O2769" s="5">
        <v>-699.57</v>
      </c>
      <c r="P2769" s="5">
        <f>Table1[[#This Row],[Net Sales]]+(Table1[[#This Row],[Cost of Goods Sold]]+Table1[[#This Row],[Distribution]]+Table1[[#This Row],[Warehousing]])</f>
        <v>11843.369999999999</v>
      </c>
      <c r="Q2769" s="12">
        <f>Table1[[#This Row],[PROFIT]]/Table1[[#This Row],[Net Sales]]</f>
        <v>0.32825568719925963</v>
      </c>
      <c r="R2769" s="14">
        <f>ABS(Table1[[#This Row],[Distribution]])+ABS(Table1[[#This Row],[Warehousing]])</f>
        <v>1450.06</v>
      </c>
      <c r="S2769" s="12">
        <f>ABS(Table1[[#This Row],[Discounts]]/Table1[[#This Row],[Gross Sales]])</f>
        <v>7.818829841594277E-2</v>
      </c>
      <c r="T2769" s="17">
        <f>Table1[[#This Row],[logistics cost]]/Table1[[#This Row],[Net Sales]]</f>
        <v>4.0190456076282209E-2</v>
      </c>
      <c r="U2769" s="1">
        <f>Table1[[#This Row],[PROFIT]]/Table1[[#This Row],[Volume]]</f>
        <v>114.98417475728154</v>
      </c>
      <c r="V2769" s="1">
        <f>ABS(Table1[[#This Row],[Discounts]])</f>
        <v>3060.29</v>
      </c>
    </row>
    <row r="2770" spans="1:22" ht="21.75" customHeight="1" x14ac:dyDescent="0.3">
      <c r="A2770" s="1">
        <v>1110020</v>
      </c>
      <c r="B2770" s="1" t="s">
        <v>41</v>
      </c>
      <c r="C2770" s="1">
        <v>202408</v>
      </c>
      <c r="D2770" s="1" t="s">
        <v>16</v>
      </c>
      <c r="E2770" s="1" t="s">
        <v>28</v>
      </c>
      <c r="F2770" s="1" t="s">
        <v>29</v>
      </c>
      <c r="G2770" s="1" t="s">
        <v>35</v>
      </c>
      <c r="H2770" s="1" t="s">
        <v>31</v>
      </c>
      <c r="I2770" s="5">
        <v>72.7</v>
      </c>
      <c r="J2770" s="5">
        <v>32715</v>
      </c>
      <c r="K2770" s="5">
        <v>-1006.23</v>
      </c>
      <c r="L2770" s="5">
        <v>31708.77</v>
      </c>
      <c r="M2770" s="5">
        <v>-21386.67</v>
      </c>
      <c r="N2770" s="5">
        <v>-728.35</v>
      </c>
      <c r="O2770" s="5">
        <v>-394.23</v>
      </c>
      <c r="P2770" s="5">
        <f>Table1[[#This Row],[Net Sales]]+(Table1[[#This Row],[Cost of Goods Sold]]+Table1[[#This Row],[Distribution]]+Table1[[#This Row],[Warehousing]])</f>
        <v>9199.5200000000041</v>
      </c>
      <c r="Q2770" s="12">
        <f>Table1[[#This Row],[PROFIT]]/Table1[[#This Row],[Net Sales]]</f>
        <v>0.29012541325317898</v>
      </c>
      <c r="R2770" s="14">
        <f>ABS(Table1[[#This Row],[Distribution]])+ABS(Table1[[#This Row],[Warehousing]])</f>
        <v>1122.58</v>
      </c>
      <c r="S2770" s="12">
        <f>ABS(Table1[[#This Row],[Discounts]]/Table1[[#This Row],[Gross Sales]])</f>
        <v>3.0757450710683174E-2</v>
      </c>
      <c r="T2770" s="17">
        <f>Table1[[#This Row],[logistics cost]]/Table1[[#This Row],[Net Sales]]</f>
        <v>3.540282388752386E-2</v>
      </c>
      <c r="U2770" s="1">
        <f>Table1[[#This Row],[PROFIT]]/Table1[[#This Row],[Volume]]</f>
        <v>126.54085281980748</v>
      </c>
      <c r="V2770" s="1">
        <f>ABS(Table1[[#This Row],[Discounts]])</f>
        <v>1006.23</v>
      </c>
    </row>
    <row r="2771" spans="1:22" ht="21.75" customHeight="1" x14ac:dyDescent="0.3">
      <c r="A2771" s="1">
        <v>1110010</v>
      </c>
      <c r="B2771" s="1" t="s">
        <v>15</v>
      </c>
      <c r="C2771" s="1">
        <v>202409</v>
      </c>
      <c r="D2771" s="1" t="s">
        <v>16</v>
      </c>
      <c r="E2771" s="1" t="s">
        <v>17</v>
      </c>
      <c r="F2771" s="1" t="s">
        <v>18</v>
      </c>
      <c r="G2771" s="1" t="s">
        <v>36</v>
      </c>
      <c r="H2771" s="1" t="s">
        <v>37</v>
      </c>
      <c r="I2771" s="5">
        <v>159.30000000000001</v>
      </c>
      <c r="J2771" s="5">
        <v>66906</v>
      </c>
      <c r="K2771" s="5">
        <v>-6956.72</v>
      </c>
      <c r="L2771" s="5">
        <v>59949.279999999999</v>
      </c>
      <c r="M2771" s="5">
        <v>-39421.58</v>
      </c>
      <c r="N2771" s="5">
        <v>-2219.87</v>
      </c>
      <c r="O2771" s="5">
        <v>-827.29</v>
      </c>
      <c r="P2771" s="5">
        <f>Table1[[#This Row],[Net Sales]]+(Table1[[#This Row],[Cost of Goods Sold]]+Table1[[#This Row],[Distribution]]+Table1[[#This Row],[Warehousing]])</f>
        <v>17480.539999999994</v>
      </c>
      <c r="Q2771" s="12">
        <f>Table1[[#This Row],[PROFIT]]/Table1[[#This Row],[Net Sales]]</f>
        <v>0.29158882308511452</v>
      </c>
      <c r="R2771" s="14">
        <f>ABS(Table1[[#This Row],[Distribution]])+ABS(Table1[[#This Row],[Warehousing]])</f>
        <v>3047.16</v>
      </c>
      <c r="S2771" s="12">
        <f>ABS(Table1[[#This Row],[Discounts]]/Table1[[#This Row],[Gross Sales]])</f>
        <v>0.10397752070068454</v>
      </c>
      <c r="T2771" s="17">
        <f>Table1[[#This Row],[logistics cost]]/Table1[[#This Row],[Net Sales]]</f>
        <v>5.0828967420459427E-2</v>
      </c>
      <c r="U2771" s="1">
        <f>Table1[[#This Row],[PROFIT]]/Table1[[#This Row],[Volume]]</f>
        <v>109.73345888261137</v>
      </c>
      <c r="V2771" s="1">
        <f>ABS(Table1[[#This Row],[Discounts]])</f>
        <v>6956.72</v>
      </c>
    </row>
    <row r="2772" spans="1:22" ht="21.75" customHeight="1" x14ac:dyDescent="0.3">
      <c r="A2772" s="1">
        <v>1110020</v>
      </c>
      <c r="B2772" s="1" t="s">
        <v>41</v>
      </c>
      <c r="C2772" s="1">
        <v>202506</v>
      </c>
      <c r="D2772" s="1" t="s">
        <v>16</v>
      </c>
      <c r="E2772" s="1" t="s">
        <v>28</v>
      </c>
      <c r="F2772" s="1" t="s">
        <v>29</v>
      </c>
      <c r="G2772" s="1" t="s">
        <v>39</v>
      </c>
      <c r="H2772" s="1" t="s">
        <v>37</v>
      </c>
      <c r="I2772" s="5">
        <v>228.4</v>
      </c>
      <c r="J2772" s="5">
        <v>102780</v>
      </c>
      <c r="K2772" s="5">
        <v>-8647.01</v>
      </c>
      <c r="L2772" s="5">
        <v>94132.99</v>
      </c>
      <c r="M2772" s="5">
        <v>-62085.1</v>
      </c>
      <c r="N2772" s="5">
        <v>-2262.4</v>
      </c>
      <c r="O2772" s="5">
        <v>-1584.27</v>
      </c>
      <c r="P2772" s="5">
        <f>Table1[[#This Row],[Net Sales]]+(Table1[[#This Row],[Cost of Goods Sold]]+Table1[[#This Row],[Distribution]]+Table1[[#This Row],[Warehousing]])</f>
        <v>28201.22</v>
      </c>
      <c r="Q2772" s="12">
        <f>Table1[[#This Row],[PROFIT]]/Table1[[#This Row],[Net Sales]]</f>
        <v>0.29958912385551545</v>
      </c>
      <c r="R2772" s="14">
        <f>ABS(Table1[[#This Row],[Distribution]])+ABS(Table1[[#This Row],[Warehousing]])</f>
        <v>3846.67</v>
      </c>
      <c r="S2772" s="12">
        <f>ABS(Table1[[#This Row],[Discounts]]/Table1[[#This Row],[Gross Sales]])</f>
        <v>8.4131251216189917E-2</v>
      </c>
      <c r="T2772" s="17">
        <f>Table1[[#This Row],[logistics cost]]/Table1[[#This Row],[Net Sales]]</f>
        <v>4.0864207118035872E-2</v>
      </c>
      <c r="U2772" s="1">
        <f>Table1[[#This Row],[PROFIT]]/Table1[[#This Row],[Volume]]</f>
        <v>123.47294220665499</v>
      </c>
      <c r="V2772" s="1">
        <f>ABS(Table1[[#This Row],[Discounts]])</f>
        <v>8647.01</v>
      </c>
    </row>
    <row r="2773" spans="1:22" ht="21.75" customHeight="1" x14ac:dyDescent="0.3">
      <c r="A2773" s="1">
        <v>1120020</v>
      </c>
      <c r="B2773" s="1" t="s">
        <v>21</v>
      </c>
      <c r="C2773" s="1">
        <v>202411</v>
      </c>
      <c r="D2773" s="1" t="s">
        <v>22</v>
      </c>
      <c r="E2773" s="1" t="s">
        <v>23</v>
      </c>
      <c r="F2773" s="1" t="s">
        <v>24</v>
      </c>
      <c r="G2773" s="1" t="s">
        <v>33</v>
      </c>
      <c r="H2773" s="1" t="s">
        <v>34</v>
      </c>
      <c r="I2773" s="5">
        <v>273.89999999999998</v>
      </c>
      <c r="J2773" s="5">
        <v>104082</v>
      </c>
      <c r="K2773" s="5">
        <v>-10156.370000000001</v>
      </c>
      <c r="L2773" s="5">
        <v>93925.63</v>
      </c>
      <c r="M2773" s="5">
        <v>-59019.83</v>
      </c>
      <c r="N2773" s="5">
        <v>-2055.56</v>
      </c>
      <c r="O2773" s="5">
        <v>-1670.88</v>
      </c>
      <c r="P2773" s="5">
        <f>Table1[[#This Row],[Net Sales]]+(Table1[[#This Row],[Cost of Goods Sold]]+Table1[[#This Row],[Distribution]]+Table1[[#This Row],[Warehousing]])</f>
        <v>31179.360000000008</v>
      </c>
      <c r="Q2773" s="12">
        <f>Table1[[#This Row],[PROFIT]]/Table1[[#This Row],[Net Sales]]</f>
        <v>0.33195795439434378</v>
      </c>
      <c r="R2773" s="14">
        <f>ABS(Table1[[#This Row],[Distribution]])+ABS(Table1[[#This Row],[Warehousing]])</f>
        <v>3726.44</v>
      </c>
      <c r="S2773" s="12">
        <f>ABS(Table1[[#This Row],[Discounts]]/Table1[[#This Row],[Gross Sales]])</f>
        <v>9.7580465402278979E-2</v>
      </c>
      <c r="T2773" s="17">
        <f>Table1[[#This Row],[logistics cost]]/Table1[[#This Row],[Net Sales]]</f>
        <v>3.9674367901498239E-2</v>
      </c>
      <c r="U2773" s="1">
        <f>Table1[[#This Row],[PROFIT]]/Table1[[#This Row],[Volume]]</f>
        <v>113.83483023001099</v>
      </c>
      <c r="V2773" s="1">
        <f>ABS(Table1[[#This Row],[Discounts]])</f>
        <v>10156.370000000001</v>
      </c>
    </row>
    <row r="2774" spans="1:22" ht="21.75" customHeight="1" x14ac:dyDescent="0.3">
      <c r="A2774" s="1">
        <v>1110010</v>
      </c>
      <c r="B2774" s="1" t="s">
        <v>15</v>
      </c>
      <c r="C2774" s="1">
        <v>202406</v>
      </c>
      <c r="D2774" s="1" t="s">
        <v>16</v>
      </c>
      <c r="E2774" s="1" t="s">
        <v>17</v>
      </c>
      <c r="F2774" s="1" t="s">
        <v>18</v>
      </c>
      <c r="G2774" s="1" t="s">
        <v>35</v>
      </c>
      <c r="H2774" s="1" t="s">
        <v>31</v>
      </c>
      <c r="I2774" s="5">
        <v>87</v>
      </c>
      <c r="J2774" s="5">
        <v>36540</v>
      </c>
      <c r="K2774" s="5">
        <v>-1017.95</v>
      </c>
      <c r="L2774" s="5">
        <v>35522.050000000003</v>
      </c>
      <c r="M2774" s="5">
        <v>-22415.81</v>
      </c>
      <c r="N2774" s="5">
        <v>-1026.67</v>
      </c>
      <c r="O2774" s="5">
        <v>-636.91999999999996</v>
      </c>
      <c r="P2774" s="5">
        <f>Table1[[#This Row],[Net Sales]]+(Table1[[#This Row],[Cost of Goods Sold]]+Table1[[#This Row],[Distribution]]+Table1[[#This Row],[Warehousing]])</f>
        <v>11442.650000000001</v>
      </c>
      <c r="Q2774" s="12">
        <f>Table1[[#This Row],[PROFIT]]/Table1[[#This Row],[Net Sales]]</f>
        <v>0.32212808663914388</v>
      </c>
      <c r="R2774" s="14">
        <f>ABS(Table1[[#This Row],[Distribution]])+ABS(Table1[[#This Row],[Warehousing]])</f>
        <v>1663.5900000000001</v>
      </c>
      <c r="S2774" s="12">
        <f>ABS(Table1[[#This Row],[Discounts]]/Table1[[#This Row],[Gross Sales]])</f>
        <v>2.7858511220580189E-2</v>
      </c>
      <c r="T2774" s="17">
        <f>Table1[[#This Row],[logistics cost]]/Table1[[#This Row],[Net Sales]]</f>
        <v>4.6832601158998427E-2</v>
      </c>
      <c r="U2774" s="1">
        <f>Table1[[#This Row],[PROFIT]]/Table1[[#This Row],[Volume]]</f>
        <v>131.52471264367819</v>
      </c>
      <c r="V2774" s="1">
        <f>ABS(Table1[[#This Row],[Discounts]])</f>
        <v>1017.95</v>
      </c>
    </row>
    <row r="2775" spans="1:22" ht="21.75" customHeight="1" x14ac:dyDescent="0.3">
      <c r="A2775" s="1">
        <v>1110020</v>
      </c>
      <c r="B2775" s="1" t="s">
        <v>41</v>
      </c>
      <c r="C2775" s="1">
        <v>202405</v>
      </c>
      <c r="D2775" s="1" t="s">
        <v>16</v>
      </c>
      <c r="E2775" s="1" t="s">
        <v>28</v>
      </c>
      <c r="F2775" s="1" t="s">
        <v>29</v>
      </c>
      <c r="G2775" s="1" t="s">
        <v>33</v>
      </c>
      <c r="H2775" s="1" t="s">
        <v>34</v>
      </c>
      <c r="I2775" s="5">
        <v>172</v>
      </c>
      <c r="J2775" s="5">
        <v>77400</v>
      </c>
      <c r="K2775" s="5">
        <v>-7724.73</v>
      </c>
      <c r="L2775" s="5">
        <v>69675.27</v>
      </c>
      <c r="M2775" s="5">
        <v>-44519.39</v>
      </c>
      <c r="N2775" s="5">
        <v>-1874.86</v>
      </c>
      <c r="O2775" s="5">
        <v>-1367.19</v>
      </c>
      <c r="P2775" s="5">
        <f>Table1[[#This Row],[Net Sales]]+(Table1[[#This Row],[Cost of Goods Sold]]+Table1[[#This Row],[Distribution]]+Table1[[#This Row],[Warehousing]])</f>
        <v>21913.83</v>
      </c>
      <c r="Q2775" s="12">
        <f>Table1[[#This Row],[PROFIT]]/Table1[[#This Row],[Net Sales]]</f>
        <v>0.31451374354200567</v>
      </c>
      <c r="R2775" s="14">
        <f>ABS(Table1[[#This Row],[Distribution]])+ABS(Table1[[#This Row],[Warehousing]])</f>
        <v>3242.05</v>
      </c>
      <c r="S2775" s="12">
        <f>ABS(Table1[[#This Row],[Discounts]]/Table1[[#This Row],[Gross Sales]])</f>
        <v>9.9802713178294575E-2</v>
      </c>
      <c r="T2775" s="17">
        <f>Table1[[#This Row],[logistics cost]]/Table1[[#This Row],[Net Sales]]</f>
        <v>4.6530856643971386E-2</v>
      </c>
      <c r="U2775" s="1">
        <f>Table1[[#This Row],[PROFIT]]/Table1[[#This Row],[Volume]]</f>
        <v>127.40598837209303</v>
      </c>
      <c r="V2775" s="1">
        <f>ABS(Table1[[#This Row],[Discounts]])</f>
        <v>7724.73</v>
      </c>
    </row>
    <row r="2776" spans="1:22" ht="21.75" customHeight="1" x14ac:dyDescent="0.3">
      <c r="A2776" s="1">
        <v>1110020</v>
      </c>
      <c r="B2776" s="1" t="s">
        <v>41</v>
      </c>
      <c r="C2776" s="1">
        <v>202510</v>
      </c>
      <c r="D2776" s="1" t="s">
        <v>16</v>
      </c>
      <c r="E2776" s="1" t="s">
        <v>28</v>
      </c>
      <c r="F2776" s="1" t="s">
        <v>29</v>
      </c>
      <c r="G2776" s="1" t="s">
        <v>35</v>
      </c>
      <c r="H2776" s="1" t="s">
        <v>31</v>
      </c>
      <c r="I2776" s="5">
        <v>53.1</v>
      </c>
      <c r="J2776" s="5">
        <v>23895</v>
      </c>
      <c r="K2776" s="5">
        <v>-922.52</v>
      </c>
      <c r="L2776" s="5">
        <v>22972.48</v>
      </c>
      <c r="M2776" s="5">
        <v>-14774.85</v>
      </c>
      <c r="N2776" s="5">
        <v>-675.05</v>
      </c>
      <c r="O2776" s="5">
        <v>-324.08</v>
      </c>
      <c r="P2776" s="5">
        <f>Table1[[#This Row],[Net Sales]]+(Table1[[#This Row],[Cost of Goods Sold]]+Table1[[#This Row],[Distribution]]+Table1[[#This Row],[Warehousing]])</f>
        <v>7198.5</v>
      </c>
      <c r="Q2776" s="12">
        <f>Table1[[#This Row],[PROFIT]]/Table1[[#This Row],[Net Sales]]</f>
        <v>0.31335319477914442</v>
      </c>
      <c r="R2776" s="14">
        <f>ABS(Table1[[#This Row],[Distribution]])+ABS(Table1[[#This Row],[Warehousing]])</f>
        <v>999.12999999999988</v>
      </c>
      <c r="S2776" s="12">
        <f>ABS(Table1[[#This Row],[Discounts]]/Table1[[#This Row],[Gross Sales]])</f>
        <v>3.8607240008369952E-2</v>
      </c>
      <c r="T2776" s="17">
        <f>Table1[[#This Row],[logistics cost]]/Table1[[#This Row],[Net Sales]]</f>
        <v>4.3492474473805172E-2</v>
      </c>
      <c r="U2776" s="1">
        <f>Table1[[#This Row],[PROFIT]]/Table1[[#This Row],[Volume]]</f>
        <v>135.56497175141243</v>
      </c>
      <c r="V2776" s="1">
        <f>ABS(Table1[[#This Row],[Discounts]])</f>
        <v>922.52</v>
      </c>
    </row>
    <row r="2777" spans="1:22" ht="21.75" customHeight="1" x14ac:dyDescent="0.3">
      <c r="A2777" s="1">
        <v>1130010</v>
      </c>
      <c r="B2777" s="1" t="s">
        <v>26</v>
      </c>
      <c r="C2777" s="1">
        <v>202410</v>
      </c>
      <c r="D2777" s="1" t="s">
        <v>27</v>
      </c>
      <c r="E2777" s="1" t="s">
        <v>28</v>
      </c>
      <c r="F2777" s="1" t="s">
        <v>29</v>
      </c>
      <c r="G2777" s="1" t="s">
        <v>43</v>
      </c>
      <c r="H2777" s="1" t="s">
        <v>31</v>
      </c>
      <c r="I2777" s="5">
        <v>74.8</v>
      </c>
      <c r="J2777" s="5">
        <v>26928</v>
      </c>
      <c r="K2777" s="5">
        <v>-624.59</v>
      </c>
      <c r="L2777" s="5">
        <v>26303.41</v>
      </c>
      <c r="M2777" s="5">
        <v>-16747.93</v>
      </c>
      <c r="N2777" s="5">
        <v>-948.06</v>
      </c>
      <c r="O2777" s="5">
        <v>-338.78</v>
      </c>
      <c r="P2777" s="5">
        <f>Table1[[#This Row],[Net Sales]]+(Table1[[#This Row],[Cost of Goods Sold]]+Table1[[#This Row],[Distribution]]+Table1[[#This Row],[Warehousing]])</f>
        <v>8268.64</v>
      </c>
      <c r="Q2777" s="12">
        <f>Table1[[#This Row],[PROFIT]]/Table1[[#This Row],[Net Sales]]</f>
        <v>0.31435619944334214</v>
      </c>
      <c r="R2777" s="14">
        <f>ABS(Table1[[#This Row],[Distribution]])+ABS(Table1[[#This Row],[Warehousing]])</f>
        <v>1286.8399999999999</v>
      </c>
      <c r="S2777" s="12">
        <f>ABS(Table1[[#This Row],[Discounts]]/Table1[[#This Row],[Gross Sales]])</f>
        <v>2.3194815805109924E-2</v>
      </c>
      <c r="T2777" s="17">
        <f>Table1[[#This Row],[logistics cost]]/Table1[[#This Row],[Net Sales]]</f>
        <v>4.8922934326765997E-2</v>
      </c>
      <c r="U2777" s="1">
        <f>Table1[[#This Row],[PROFIT]]/Table1[[#This Row],[Volume]]</f>
        <v>110.54331550802139</v>
      </c>
      <c r="V2777" s="1">
        <f>ABS(Table1[[#This Row],[Discounts]])</f>
        <v>624.59</v>
      </c>
    </row>
    <row r="2778" spans="1:22" ht="21.75" customHeight="1" x14ac:dyDescent="0.3">
      <c r="A2778" s="1">
        <v>1120010</v>
      </c>
      <c r="B2778" s="1" t="s">
        <v>32</v>
      </c>
      <c r="C2778" s="1">
        <v>202410</v>
      </c>
      <c r="D2778" s="1" t="s">
        <v>22</v>
      </c>
      <c r="E2778" s="1" t="s">
        <v>17</v>
      </c>
      <c r="F2778" s="1" t="s">
        <v>18</v>
      </c>
      <c r="G2778" s="1" t="s">
        <v>25</v>
      </c>
      <c r="H2778" s="1" t="s">
        <v>20</v>
      </c>
      <c r="I2778" s="5">
        <v>54.7</v>
      </c>
      <c r="J2778" s="5">
        <v>26256</v>
      </c>
      <c r="K2778" s="5">
        <v>-1684.13</v>
      </c>
      <c r="L2778" s="5">
        <v>24571.87</v>
      </c>
      <c r="M2778" s="5">
        <v>-15243.13</v>
      </c>
      <c r="N2778" s="5">
        <v>-694.54</v>
      </c>
      <c r="O2778" s="5">
        <v>-277.57</v>
      </c>
      <c r="P2778" s="5">
        <f>Table1[[#This Row],[Net Sales]]+(Table1[[#This Row],[Cost of Goods Sold]]+Table1[[#This Row],[Distribution]]+Table1[[#This Row],[Warehousing]])</f>
        <v>8356.630000000001</v>
      </c>
      <c r="Q2778" s="12">
        <f>Table1[[#This Row],[PROFIT]]/Table1[[#This Row],[Net Sales]]</f>
        <v>0.34008929723297421</v>
      </c>
      <c r="R2778" s="14">
        <f>ABS(Table1[[#This Row],[Distribution]])+ABS(Table1[[#This Row],[Warehousing]])</f>
        <v>972.1099999999999</v>
      </c>
      <c r="S2778" s="12">
        <f>ABS(Table1[[#This Row],[Discounts]]/Table1[[#This Row],[Gross Sales]])</f>
        <v>6.4142672151127372E-2</v>
      </c>
      <c r="T2778" s="17">
        <f>Table1[[#This Row],[logistics cost]]/Table1[[#This Row],[Net Sales]]</f>
        <v>3.9561905544836427E-2</v>
      </c>
      <c r="U2778" s="1">
        <f>Table1[[#This Row],[PROFIT]]/Table1[[#This Row],[Volume]]</f>
        <v>152.77202925045705</v>
      </c>
      <c r="V2778" s="1">
        <f>ABS(Table1[[#This Row],[Discounts]])</f>
        <v>1684.13</v>
      </c>
    </row>
    <row r="2779" spans="1:22" ht="21.75" customHeight="1" x14ac:dyDescent="0.3">
      <c r="A2779" s="1">
        <v>1130010</v>
      </c>
      <c r="B2779" s="1" t="s">
        <v>26</v>
      </c>
      <c r="C2779" s="1">
        <v>202501</v>
      </c>
      <c r="D2779" s="1" t="s">
        <v>27</v>
      </c>
      <c r="E2779" s="1" t="s">
        <v>28</v>
      </c>
      <c r="F2779" s="1" t="s">
        <v>29</v>
      </c>
      <c r="G2779" s="1" t="s">
        <v>35</v>
      </c>
      <c r="H2779" s="1" t="s">
        <v>31</v>
      </c>
      <c r="I2779" s="5">
        <v>68.7</v>
      </c>
      <c r="J2779" s="5">
        <v>24732</v>
      </c>
      <c r="K2779" s="5">
        <v>-659.75</v>
      </c>
      <c r="L2779" s="5">
        <v>24072.25</v>
      </c>
      <c r="M2779" s="5">
        <v>-15083.47</v>
      </c>
      <c r="N2779" s="5">
        <v>-875.47</v>
      </c>
      <c r="O2779" s="5">
        <v>-253.78</v>
      </c>
      <c r="P2779" s="5">
        <f>Table1[[#This Row],[Net Sales]]+(Table1[[#This Row],[Cost of Goods Sold]]+Table1[[#This Row],[Distribution]]+Table1[[#This Row],[Warehousing]])</f>
        <v>7859.5300000000007</v>
      </c>
      <c r="Q2779" s="12">
        <f>Table1[[#This Row],[PROFIT]]/Table1[[#This Row],[Net Sales]]</f>
        <v>0.32649752308155661</v>
      </c>
      <c r="R2779" s="14">
        <f>ABS(Table1[[#This Row],[Distribution]])+ABS(Table1[[#This Row],[Warehousing]])</f>
        <v>1129.25</v>
      </c>
      <c r="S2779" s="12">
        <f>ABS(Table1[[#This Row],[Discounts]]/Table1[[#This Row],[Gross Sales]])</f>
        <v>2.6675966359372472E-2</v>
      </c>
      <c r="T2779" s="17">
        <f>Table1[[#This Row],[logistics cost]]/Table1[[#This Row],[Net Sales]]</f>
        <v>4.6910862092243141E-2</v>
      </c>
      <c r="U2779" s="1">
        <f>Table1[[#This Row],[PROFIT]]/Table1[[#This Row],[Volume]]</f>
        <v>114.40363901018924</v>
      </c>
      <c r="V2779" s="1">
        <f>ABS(Table1[[#This Row],[Discounts]])</f>
        <v>659.75</v>
      </c>
    </row>
    <row r="2780" spans="1:22" ht="21.75" customHeight="1" x14ac:dyDescent="0.3">
      <c r="A2780" s="1">
        <v>1120020</v>
      </c>
      <c r="B2780" s="1" t="s">
        <v>21</v>
      </c>
      <c r="C2780" s="1">
        <v>202502</v>
      </c>
      <c r="D2780" s="1" t="s">
        <v>22</v>
      </c>
      <c r="E2780" s="1" t="s">
        <v>23</v>
      </c>
      <c r="F2780" s="1" t="s">
        <v>24</v>
      </c>
      <c r="G2780" s="1" t="s">
        <v>39</v>
      </c>
      <c r="H2780" s="1" t="s">
        <v>37</v>
      </c>
      <c r="I2780" s="5">
        <v>227.7</v>
      </c>
      <c r="J2780" s="5">
        <v>86526</v>
      </c>
      <c r="K2780" s="5">
        <v>-7542.72</v>
      </c>
      <c r="L2780" s="5">
        <v>78983.28</v>
      </c>
      <c r="M2780" s="5">
        <v>-53446.36</v>
      </c>
      <c r="N2780" s="5">
        <v>-2748.14</v>
      </c>
      <c r="O2780" s="5">
        <v>-1344.42</v>
      </c>
      <c r="P2780" s="5">
        <f>Table1[[#This Row],[Net Sales]]+(Table1[[#This Row],[Cost of Goods Sold]]+Table1[[#This Row],[Distribution]]+Table1[[#This Row],[Warehousing]])</f>
        <v>21444.36</v>
      </c>
      <c r="Q2780" s="12">
        <f>Table1[[#This Row],[PROFIT]]/Table1[[#This Row],[Net Sales]]</f>
        <v>0.27150505777931738</v>
      </c>
      <c r="R2780" s="14">
        <f>ABS(Table1[[#This Row],[Distribution]])+ABS(Table1[[#This Row],[Warehousing]])</f>
        <v>4092.56</v>
      </c>
      <c r="S2780" s="12">
        <f>ABS(Table1[[#This Row],[Discounts]]/Table1[[#This Row],[Gross Sales]])</f>
        <v>8.7172872893696698E-2</v>
      </c>
      <c r="T2780" s="17">
        <f>Table1[[#This Row],[logistics cost]]/Table1[[#This Row],[Net Sales]]</f>
        <v>5.1815523488009108E-2</v>
      </c>
      <c r="U2780" s="1">
        <f>Table1[[#This Row],[PROFIT]]/Table1[[#This Row],[Volume]]</f>
        <v>94.178129117259559</v>
      </c>
      <c r="V2780" s="1">
        <f>ABS(Table1[[#This Row],[Discounts]])</f>
        <v>7542.72</v>
      </c>
    </row>
    <row r="2781" spans="1:22" ht="21.75" customHeight="1" x14ac:dyDescent="0.3">
      <c r="A2781" s="1">
        <v>1130010</v>
      </c>
      <c r="B2781" s="1" t="s">
        <v>26</v>
      </c>
      <c r="C2781" s="1">
        <v>202407</v>
      </c>
      <c r="D2781" s="1" t="s">
        <v>27</v>
      </c>
      <c r="E2781" s="1" t="s">
        <v>28</v>
      </c>
      <c r="F2781" s="1" t="s">
        <v>29</v>
      </c>
      <c r="G2781" s="1" t="s">
        <v>43</v>
      </c>
      <c r="H2781" s="1" t="s">
        <v>31</v>
      </c>
      <c r="I2781" s="5">
        <v>38.299999999999997</v>
      </c>
      <c r="J2781" s="5">
        <v>13788</v>
      </c>
      <c r="K2781" s="5">
        <v>-517.69000000000005</v>
      </c>
      <c r="L2781" s="5">
        <v>13270.31</v>
      </c>
      <c r="M2781" s="5">
        <v>-8917.49</v>
      </c>
      <c r="N2781" s="5">
        <v>-284.77</v>
      </c>
      <c r="O2781" s="5">
        <v>-209.08</v>
      </c>
      <c r="P2781" s="5">
        <f>Table1[[#This Row],[Net Sales]]+(Table1[[#This Row],[Cost of Goods Sold]]+Table1[[#This Row],[Distribution]]+Table1[[#This Row],[Warehousing]])</f>
        <v>3858.9699999999993</v>
      </c>
      <c r="Q2781" s="12">
        <f>Table1[[#This Row],[PROFIT]]/Table1[[#This Row],[Net Sales]]</f>
        <v>0.29079727602444855</v>
      </c>
      <c r="R2781" s="14">
        <f>ABS(Table1[[#This Row],[Distribution]])+ABS(Table1[[#This Row],[Warehousing]])</f>
        <v>493.85</v>
      </c>
      <c r="S2781" s="12">
        <f>ABS(Table1[[#This Row],[Discounts]]/Table1[[#This Row],[Gross Sales]])</f>
        <v>3.7546417174354516E-2</v>
      </c>
      <c r="T2781" s="17">
        <f>Table1[[#This Row],[logistics cost]]/Table1[[#This Row],[Net Sales]]</f>
        <v>3.7214654367531734E-2</v>
      </c>
      <c r="U2781" s="1">
        <f>Table1[[#This Row],[PROFIT]]/Table1[[#This Row],[Volume]]</f>
        <v>100.75639686684072</v>
      </c>
      <c r="V2781" s="1">
        <f>ABS(Table1[[#This Row],[Discounts]])</f>
        <v>517.69000000000005</v>
      </c>
    </row>
    <row r="2782" spans="1:22" ht="21.75" customHeight="1" x14ac:dyDescent="0.3">
      <c r="A2782" s="1">
        <v>1120010</v>
      </c>
      <c r="B2782" s="1" t="s">
        <v>32</v>
      </c>
      <c r="C2782" s="1">
        <v>202412</v>
      </c>
      <c r="D2782" s="1" t="s">
        <v>22</v>
      </c>
      <c r="E2782" s="1" t="s">
        <v>17</v>
      </c>
      <c r="F2782" s="1" t="s">
        <v>18</v>
      </c>
      <c r="G2782" s="1" t="s">
        <v>43</v>
      </c>
      <c r="H2782" s="1" t="s">
        <v>31</v>
      </c>
      <c r="I2782" s="5">
        <v>109.1</v>
      </c>
      <c r="J2782" s="5">
        <v>52368</v>
      </c>
      <c r="K2782" s="5">
        <v>-1242.22</v>
      </c>
      <c r="L2782" s="5">
        <v>51125.78</v>
      </c>
      <c r="M2782" s="5">
        <v>-34113.440000000002</v>
      </c>
      <c r="N2782" s="5">
        <v>-1321.81</v>
      </c>
      <c r="O2782" s="5">
        <v>-763.53</v>
      </c>
      <c r="P2782" s="5">
        <f>Table1[[#This Row],[Net Sales]]+(Table1[[#This Row],[Cost of Goods Sold]]+Table1[[#This Row],[Distribution]]+Table1[[#This Row],[Warehousing]])</f>
        <v>14927</v>
      </c>
      <c r="Q2782" s="12">
        <f>Table1[[#This Row],[PROFIT]]/Table1[[#This Row],[Net Sales]]</f>
        <v>0.29196620569896442</v>
      </c>
      <c r="R2782" s="14">
        <f>ABS(Table1[[#This Row],[Distribution]])+ABS(Table1[[#This Row],[Warehousing]])</f>
        <v>2085.34</v>
      </c>
      <c r="S2782" s="12">
        <f>ABS(Table1[[#This Row],[Discounts]]/Table1[[#This Row],[Gross Sales]])</f>
        <v>2.3720974641002139E-2</v>
      </c>
      <c r="T2782" s="17">
        <f>Table1[[#This Row],[logistics cost]]/Table1[[#This Row],[Net Sales]]</f>
        <v>4.0788424157049537E-2</v>
      </c>
      <c r="U2782" s="1">
        <f>Table1[[#This Row],[PROFIT]]/Table1[[#This Row],[Volume]]</f>
        <v>136.81943171402384</v>
      </c>
      <c r="V2782" s="1">
        <f>ABS(Table1[[#This Row],[Discounts]])</f>
        <v>1242.22</v>
      </c>
    </row>
    <row r="2783" spans="1:22" ht="21.75" customHeight="1" x14ac:dyDescent="0.3">
      <c r="A2783" s="1">
        <v>1130010</v>
      </c>
      <c r="B2783" s="1" t="s">
        <v>26</v>
      </c>
      <c r="C2783" s="1">
        <v>202412</v>
      </c>
      <c r="D2783" s="1" t="s">
        <v>27</v>
      </c>
      <c r="E2783" s="1" t="s">
        <v>28</v>
      </c>
      <c r="F2783" s="1" t="s">
        <v>29</v>
      </c>
      <c r="G2783" s="1" t="s">
        <v>19</v>
      </c>
      <c r="H2783" s="1" t="s">
        <v>20</v>
      </c>
      <c r="I2783" s="5">
        <v>117</v>
      </c>
      <c r="J2783" s="5">
        <v>42120</v>
      </c>
      <c r="K2783" s="5">
        <v>-3440.83</v>
      </c>
      <c r="L2783" s="5">
        <v>38679.17</v>
      </c>
      <c r="M2783" s="5">
        <v>-25057.08</v>
      </c>
      <c r="N2783" s="5">
        <v>-1452.19</v>
      </c>
      <c r="O2783" s="5">
        <v>-531.29</v>
      </c>
      <c r="P2783" s="5">
        <f>Table1[[#This Row],[Net Sales]]+(Table1[[#This Row],[Cost of Goods Sold]]+Table1[[#This Row],[Distribution]]+Table1[[#This Row],[Warehousing]])</f>
        <v>11638.609999999997</v>
      </c>
      <c r="Q2783" s="12">
        <f>Table1[[#This Row],[PROFIT]]/Table1[[#This Row],[Net Sales]]</f>
        <v>0.3009012344370367</v>
      </c>
      <c r="R2783" s="14">
        <f>ABS(Table1[[#This Row],[Distribution]])+ABS(Table1[[#This Row],[Warehousing]])</f>
        <v>1983.48</v>
      </c>
      <c r="S2783" s="12">
        <f>ABS(Table1[[#This Row],[Discounts]]/Table1[[#This Row],[Gross Sales]])</f>
        <v>8.1691120607787271E-2</v>
      </c>
      <c r="T2783" s="17">
        <f>Table1[[#This Row],[logistics cost]]/Table1[[#This Row],[Net Sales]]</f>
        <v>5.1280314443148602E-2</v>
      </c>
      <c r="U2783" s="1">
        <f>Table1[[#This Row],[PROFIT]]/Table1[[#This Row],[Volume]]</f>
        <v>99.475299145299118</v>
      </c>
      <c r="V2783" s="1">
        <f>ABS(Table1[[#This Row],[Discounts]])</f>
        <v>3440.83</v>
      </c>
    </row>
    <row r="2784" spans="1:22" ht="21.75" customHeight="1" x14ac:dyDescent="0.3">
      <c r="A2784" s="1">
        <v>1130010</v>
      </c>
      <c r="B2784" s="1" t="s">
        <v>26</v>
      </c>
      <c r="C2784" s="1">
        <v>202503</v>
      </c>
      <c r="D2784" s="1" t="s">
        <v>27</v>
      </c>
      <c r="E2784" s="1" t="s">
        <v>28</v>
      </c>
      <c r="F2784" s="1" t="s">
        <v>29</v>
      </c>
      <c r="G2784" s="1" t="s">
        <v>33</v>
      </c>
      <c r="H2784" s="1" t="s">
        <v>34</v>
      </c>
      <c r="I2784" s="5">
        <v>56.1</v>
      </c>
      <c r="J2784" s="5">
        <v>20196</v>
      </c>
      <c r="K2784" s="5">
        <v>-1553.18</v>
      </c>
      <c r="L2784" s="5">
        <v>18642.82</v>
      </c>
      <c r="M2784" s="5">
        <v>-12241.95</v>
      </c>
      <c r="N2784" s="5">
        <v>-422.8</v>
      </c>
      <c r="O2784" s="5">
        <v>-240.98</v>
      </c>
      <c r="P2784" s="5">
        <f>Table1[[#This Row],[Net Sales]]+(Table1[[#This Row],[Cost of Goods Sold]]+Table1[[#This Row],[Distribution]]+Table1[[#This Row],[Warehousing]])</f>
        <v>5737.09</v>
      </c>
      <c r="Q2784" s="12">
        <f>Table1[[#This Row],[PROFIT]]/Table1[[#This Row],[Net Sales]]</f>
        <v>0.30773724146883358</v>
      </c>
      <c r="R2784" s="14">
        <f>ABS(Table1[[#This Row],[Distribution]])+ABS(Table1[[#This Row],[Warehousing]])</f>
        <v>663.78</v>
      </c>
      <c r="S2784" s="12">
        <f>ABS(Table1[[#This Row],[Discounts]]/Table1[[#This Row],[Gross Sales]])</f>
        <v>7.6905327787680736E-2</v>
      </c>
      <c r="T2784" s="17">
        <f>Table1[[#This Row],[logistics cost]]/Table1[[#This Row],[Net Sales]]</f>
        <v>3.5605128408684954E-2</v>
      </c>
      <c r="U2784" s="1">
        <f>Table1[[#This Row],[PROFIT]]/Table1[[#This Row],[Volume]]</f>
        <v>102.26541889483066</v>
      </c>
      <c r="V2784" s="1">
        <f>ABS(Table1[[#This Row],[Discounts]])</f>
        <v>1553.18</v>
      </c>
    </row>
    <row r="2785" spans="1:22" ht="21.75" customHeight="1" x14ac:dyDescent="0.3">
      <c r="A2785" s="1">
        <v>1130010</v>
      </c>
      <c r="B2785" s="1" t="s">
        <v>26</v>
      </c>
      <c r="C2785" s="1">
        <v>202407</v>
      </c>
      <c r="D2785" s="1" t="s">
        <v>27</v>
      </c>
      <c r="E2785" s="1" t="s">
        <v>28</v>
      </c>
      <c r="F2785" s="1" t="s">
        <v>29</v>
      </c>
      <c r="G2785" s="1" t="s">
        <v>36</v>
      </c>
      <c r="H2785" s="1" t="s">
        <v>37</v>
      </c>
      <c r="I2785" s="5">
        <v>161.19999999999999</v>
      </c>
      <c r="J2785" s="5">
        <v>58032</v>
      </c>
      <c r="K2785" s="5">
        <v>-6339.73</v>
      </c>
      <c r="L2785" s="5">
        <v>51692.27</v>
      </c>
      <c r="M2785" s="5">
        <v>-32533.23</v>
      </c>
      <c r="N2785" s="5">
        <v>-1091.8399999999999</v>
      </c>
      <c r="O2785" s="5">
        <v>-810.22</v>
      </c>
      <c r="P2785" s="5">
        <f>Table1[[#This Row],[Net Sales]]+(Table1[[#This Row],[Cost of Goods Sold]]+Table1[[#This Row],[Distribution]]+Table1[[#This Row],[Warehousing]])</f>
        <v>17256.979999999996</v>
      </c>
      <c r="Q2785" s="12">
        <f>Table1[[#This Row],[PROFIT]]/Table1[[#This Row],[Net Sales]]</f>
        <v>0.33384063033022149</v>
      </c>
      <c r="R2785" s="14">
        <f>ABS(Table1[[#This Row],[Distribution]])+ABS(Table1[[#This Row],[Warehousing]])</f>
        <v>1902.06</v>
      </c>
      <c r="S2785" s="12">
        <f>ABS(Table1[[#This Row],[Discounts]]/Table1[[#This Row],[Gross Sales]])</f>
        <v>0.10924541632202922</v>
      </c>
      <c r="T2785" s="17">
        <f>Table1[[#This Row],[logistics cost]]/Table1[[#This Row],[Net Sales]]</f>
        <v>3.6795830401721574E-2</v>
      </c>
      <c r="U2785" s="1">
        <f>Table1[[#This Row],[PROFIT]]/Table1[[#This Row],[Volume]]</f>
        <v>107.05322580645159</v>
      </c>
      <c r="V2785" s="1">
        <f>ABS(Table1[[#This Row],[Discounts]])</f>
        <v>6339.73</v>
      </c>
    </row>
    <row r="2786" spans="1:22" ht="21.75" customHeight="1" x14ac:dyDescent="0.3">
      <c r="A2786" s="1">
        <v>1120010</v>
      </c>
      <c r="B2786" s="1" t="s">
        <v>32</v>
      </c>
      <c r="C2786" s="1">
        <v>202511</v>
      </c>
      <c r="D2786" s="1" t="s">
        <v>22</v>
      </c>
      <c r="E2786" s="1" t="s">
        <v>17</v>
      </c>
      <c r="F2786" s="1" t="s">
        <v>18</v>
      </c>
      <c r="G2786" s="1" t="s">
        <v>33</v>
      </c>
      <c r="H2786" s="1" t="s">
        <v>34</v>
      </c>
      <c r="I2786" s="5">
        <v>280.60000000000002</v>
      </c>
      <c r="J2786" s="5">
        <v>134688</v>
      </c>
      <c r="K2786" s="5">
        <v>-11400.95</v>
      </c>
      <c r="L2786" s="5">
        <v>123287.05</v>
      </c>
      <c r="M2786" s="5">
        <v>-82103.78</v>
      </c>
      <c r="N2786" s="5">
        <v>-3563.65</v>
      </c>
      <c r="O2786" s="5">
        <v>-1720.38</v>
      </c>
      <c r="P2786" s="5">
        <f>Table1[[#This Row],[Net Sales]]+(Table1[[#This Row],[Cost of Goods Sold]]+Table1[[#This Row],[Distribution]]+Table1[[#This Row],[Warehousing]])</f>
        <v>35899.240000000005</v>
      </c>
      <c r="Q2786" s="12">
        <f>Table1[[#This Row],[PROFIT]]/Table1[[#This Row],[Net Sales]]</f>
        <v>0.2911841916892326</v>
      </c>
      <c r="R2786" s="14">
        <f>ABS(Table1[[#This Row],[Distribution]])+ABS(Table1[[#This Row],[Warehousing]])</f>
        <v>5284.0300000000007</v>
      </c>
      <c r="S2786" s="12">
        <f>ABS(Table1[[#This Row],[Discounts]]/Table1[[#This Row],[Gross Sales]])</f>
        <v>8.4647110358755051E-2</v>
      </c>
      <c r="T2786" s="17">
        <f>Table1[[#This Row],[logistics cost]]/Table1[[#This Row],[Net Sales]]</f>
        <v>4.2859570409057565E-2</v>
      </c>
      <c r="U2786" s="1">
        <f>Table1[[#This Row],[PROFIT]]/Table1[[#This Row],[Volume]]</f>
        <v>127.93741981468283</v>
      </c>
      <c r="V2786" s="1">
        <f>ABS(Table1[[#This Row],[Discounts]])</f>
        <v>11400.95</v>
      </c>
    </row>
    <row r="2787" spans="1:22" ht="21.75" customHeight="1" x14ac:dyDescent="0.3">
      <c r="A2787" s="1">
        <v>1120020</v>
      </c>
      <c r="B2787" s="1" t="s">
        <v>21</v>
      </c>
      <c r="C2787" s="1">
        <v>202505</v>
      </c>
      <c r="D2787" s="1" t="s">
        <v>22</v>
      </c>
      <c r="E2787" s="1" t="s">
        <v>23</v>
      </c>
      <c r="F2787" s="1" t="s">
        <v>24</v>
      </c>
      <c r="G2787" s="1" t="s">
        <v>36</v>
      </c>
      <c r="H2787" s="1" t="s">
        <v>37</v>
      </c>
      <c r="I2787" s="5">
        <v>156.6</v>
      </c>
      <c r="J2787" s="5">
        <v>59508</v>
      </c>
      <c r="K2787" s="5">
        <v>-4770.9799999999996</v>
      </c>
      <c r="L2787" s="5">
        <v>54737.02</v>
      </c>
      <c r="M2787" s="5">
        <v>-34158.19</v>
      </c>
      <c r="N2787" s="5">
        <v>-1246.1600000000001</v>
      </c>
      <c r="O2787" s="5">
        <v>-981.86</v>
      </c>
      <c r="P2787" s="5">
        <f>Table1[[#This Row],[Net Sales]]+(Table1[[#This Row],[Cost of Goods Sold]]+Table1[[#This Row],[Distribution]]+Table1[[#This Row],[Warehousing]])</f>
        <v>18350.80999999999</v>
      </c>
      <c r="Q2787" s="12">
        <f>Table1[[#This Row],[PROFIT]]/Table1[[#This Row],[Net Sales]]</f>
        <v>0.33525409311650489</v>
      </c>
      <c r="R2787" s="14">
        <f>ABS(Table1[[#This Row],[Distribution]])+ABS(Table1[[#This Row],[Warehousing]])</f>
        <v>2228.02</v>
      </c>
      <c r="S2787" s="12">
        <f>ABS(Table1[[#This Row],[Discounts]]/Table1[[#This Row],[Gross Sales]])</f>
        <v>8.017375815016467E-2</v>
      </c>
      <c r="T2787" s="17">
        <f>Table1[[#This Row],[logistics cost]]/Table1[[#This Row],[Net Sales]]</f>
        <v>4.070407925020398E-2</v>
      </c>
      <c r="U2787" s="1">
        <f>Table1[[#This Row],[PROFIT]]/Table1[[#This Row],[Volume]]</f>
        <v>117.18269476372919</v>
      </c>
      <c r="V2787" s="1">
        <f>ABS(Table1[[#This Row],[Discounts]])</f>
        <v>4770.9799999999996</v>
      </c>
    </row>
    <row r="2788" spans="1:22" ht="21.75" customHeight="1" x14ac:dyDescent="0.3">
      <c r="A2788" s="1">
        <v>1110020</v>
      </c>
      <c r="B2788" s="1" t="s">
        <v>41</v>
      </c>
      <c r="C2788" s="1">
        <v>202512</v>
      </c>
      <c r="D2788" s="1" t="s">
        <v>16</v>
      </c>
      <c r="E2788" s="1" t="s">
        <v>28</v>
      </c>
      <c r="F2788" s="1" t="s">
        <v>29</v>
      </c>
      <c r="G2788" s="1" t="s">
        <v>25</v>
      </c>
      <c r="H2788" s="1" t="s">
        <v>20</v>
      </c>
      <c r="I2788" s="5">
        <v>84.3</v>
      </c>
      <c r="J2788" s="5">
        <v>37935</v>
      </c>
      <c r="K2788" s="5">
        <v>-2608.61</v>
      </c>
      <c r="L2788" s="5">
        <v>35326.39</v>
      </c>
      <c r="M2788" s="5">
        <v>-23848.36</v>
      </c>
      <c r="N2788" s="5">
        <v>-795.9</v>
      </c>
      <c r="O2788" s="5">
        <v>-641.91999999999996</v>
      </c>
      <c r="P2788" s="5">
        <f>Table1[[#This Row],[Net Sales]]+(Table1[[#This Row],[Cost of Goods Sold]]+Table1[[#This Row],[Distribution]]+Table1[[#This Row],[Warehousing]])</f>
        <v>10040.209999999999</v>
      </c>
      <c r="Q2788" s="12">
        <f>Table1[[#This Row],[PROFIT]]/Table1[[#This Row],[Net Sales]]</f>
        <v>0.28421273727657992</v>
      </c>
      <c r="R2788" s="14">
        <f>ABS(Table1[[#This Row],[Distribution]])+ABS(Table1[[#This Row],[Warehousing]])</f>
        <v>1437.82</v>
      </c>
      <c r="S2788" s="12">
        <f>ABS(Table1[[#This Row],[Discounts]]/Table1[[#This Row],[Gross Sales]])</f>
        <v>6.8765256359562418E-2</v>
      </c>
      <c r="T2788" s="17">
        <f>Table1[[#This Row],[logistics cost]]/Table1[[#This Row],[Net Sales]]</f>
        <v>4.0701017001737227E-2</v>
      </c>
      <c r="U2788" s="1">
        <f>Table1[[#This Row],[PROFIT]]/Table1[[#This Row],[Volume]]</f>
        <v>119.10094899169631</v>
      </c>
      <c r="V2788" s="1">
        <f>ABS(Table1[[#This Row],[Discounts]])</f>
        <v>2608.61</v>
      </c>
    </row>
    <row r="2789" spans="1:22" ht="21.75" customHeight="1" x14ac:dyDescent="0.3">
      <c r="A2789" s="1">
        <v>1130010</v>
      </c>
      <c r="B2789" s="1" t="s">
        <v>26</v>
      </c>
      <c r="C2789" s="1">
        <v>202407</v>
      </c>
      <c r="D2789" s="1" t="s">
        <v>27</v>
      </c>
      <c r="E2789" s="1" t="s">
        <v>28</v>
      </c>
      <c r="F2789" s="1" t="s">
        <v>29</v>
      </c>
      <c r="G2789" s="1" t="s">
        <v>36</v>
      </c>
      <c r="H2789" s="1" t="s">
        <v>37</v>
      </c>
      <c r="I2789" s="5">
        <v>155.69999999999999</v>
      </c>
      <c r="J2789" s="5">
        <v>56052</v>
      </c>
      <c r="K2789" s="5">
        <v>-5496.14</v>
      </c>
      <c r="L2789" s="5">
        <v>50555.86</v>
      </c>
      <c r="M2789" s="5">
        <v>-33092.620000000003</v>
      </c>
      <c r="N2789" s="5">
        <v>-1034.31</v>
      </c>
      <c r="O2789" s="5">
        <v>-904.94</v>
      </c>
      <c r="P2789" s="5">
        <f>Table1[[#This Row],[Net Sales]]+(Table1[[#This Row],[Cost of Goods Sold]]+Table1[[#This Row],[Distribution]]+Table1[[#This Row],[Warehousing]])</f>
        <v>15523.989999999998</v>
      </c>
      <c r="Q2789" s="12">
        <f>Table1[[#This Row],[PROFIT]]/Table1[[#This Row],[Net Sales]]</f>
        <v>0.30706608492071935</v>
      </c>
      <c r="R2789" s="14">
        <f>ABS(Table1[[#This Row],[Distribution]])+ABS(Table1[[#This Row],[Warehousing]])</f>
        <v>1939.25</v>
      </c>
      <c r="S2789" s="12">
        <f>ABS(Table1[[#This Row],[Discounts]]/Table1[[#This Row],[Gross Sales]])</f>
        <v>9.8054306715193038E-2</v>
      </c>
      <c r="T2789" s="17">
        <f>Table1[[#This Row],[logistics cost]]/Table1[[#This Row],[Net Sales]]</f>
        <v>3.8358560214384642E-2</v>
      </c>
      <c r="U2789" s="1">
        <f>Table1[[#This Row],[PROFIT]]/Table1[[#This Row],[Volume]]</f>
        <v>99.704495825305074</v>
      </c>
      <c r="V2789" s="1">
        <f>ABS(Table1[[#This Row],[Discounts]])</f>
        <v>5496.14</v>
      </c>
    </row>
    <row r="2790" spans="1:22" ht="21.75" customHeight="1" x14ac:dyDescent="0.3">
      <c r="A2790" s="1">
        <v>1110020</v>
      </c>
      <c r="B2790" s="1" t="s">
        <v>41</v>
      </c>
      <c r="C2790" s="1">
        <v>202512</v>
      </c>
      <c r="D2790" s="1" t="s">
        <v>16</v>
      </c>
      <c r="E2790" s="1" t="s">
        <v>28</v>
      </c>
      <c r="F2790" s="1" t="s">
        <v>29</v>
      </c>
      <c r="G2790" s="1" t="s">
        <v>35</v>
      </c>
      <c r="H2790" s="1" t="s">
        <v>31</v>
      </c>
      <c r="I2790" s="5">
        <v>91.4</v>
      </c>
      <c r="J2790" s="5">
        <v>41130</v>
      </c>
      <c r="K2790" s="5">
        <v>-893.17</v>
      </c>
      <c r="L2790" s="5">
        <v>40236.83</v>
      </c>
      <c r="M2790" s="5">
        <v>-25446.2</v>
      </c>
      <c r="N2790" s="5">
        <v>-811.76</v>
      </c>
      <c r="O2790" s="5">
        <v>-537.39</v>
      </c>
      <c r="P2790" s="5">
        <f>Table1[[#This Row],[Net Sales]]+(Table1[[#This Row],[Cost of Goods Sold]]+Table1[[#This Row],[Distribution]]+Table1[[#This Row],[Warehousing]])</f>
        <v>13441.480000000003</v>
      </c>
      <c r="Q2790" s="12">
        <f>Table1[[#This Row],[PROFIT]]/Table1[[#This Row],[Net Sales]]</f>
        <v>0.33405911946840749</v>
      </c>
      <c r="R2790" s="14">
        <f>ABS(Table1[[#This Row],[Distribution]])+ABS(Table1[[#This Row],[Warehousing]])</f>
        <v>1349.15</v>
      </c>
      <c r="S2790" s="12">
        <f>ABS(Table1[[#This Row],[Discounts]]/Table1[[#This Row],[Gross Sales]])</f>
        <v>2.1715779236566982E-2</v>
      </c>
      <c r="T2790" s="17">
        <f>Table1[[#This Row],[logistics cost]]/Table1[[#This Row],[Net Sales]]</f>
        <v>3.3530225914914273E-2</v>
      </c>
      <c r="U2790" s="1">
        <f>Table1[[#This Row],[PROFIT]]/Table1[[#This Row],[Volume]]</f>
        <v>147.06214442013132</v>
      </c>
      <c r="V2790" s="1">
        <f>ABS(Table1[[#This Row],[Discounts]])</f>
        <v>893.17</v>
      </c>
    </row>
    <row r="2791" spans="1:22" ht="21.75" customHeight="1" x14ac:dyDescent="0.3">
      <c r="A2791" s="1">
        <v>1120010</v>
      </c>
      <c r="B2791" s="1" t="s">
        <v>32</v>
      </c>
      <c r="C2791" s="1">
        <v>202508</v>
      </c>
      <c r="D2791" s="1" t="s">
        <v>22</v>
      </c>
      <c r="E2791" s="1" t="s">
        <v>17</v>
      </c>
      <c r="F2791" s="1" t="s">
        <v>18</v>
      </c>
      <c r="G2791" s="1" t="s">
        <v>40</v>
      </c>
      <c r="H2791" s="1" t="s">
        <v>34</v>
      </c>
      <c r="I2791" s="5">
        <v>83.3</v>
      </c>
      <c r="J2791" s="5">
        <v>39984</v>
      </c>
      <c r="K2791" s="5">
        <v>-3473.36</v>
      </c>
      <c r="L2791" s="5">
        <v>36510.639999999999</v>
      </c>
      <c r="M2791" s="5">
        <v>-23448.17</v>
      </c>
      <c r="N2791" s="5">
        <v>-1036.4000000000001</v>
      </c>
      <c r="O2791" s="5">
        <v>-572.58000000000004</v>
      </c>
      <c r="P2791" s="5">
        <f>Table1[[#This Row],[Net Sales]]+(Table1[[#This Row],[Cost of Goods Sold]]+Table1[[#This Row],[Distribution]]+Table1[[#This Row],[Warehousing]])</f>
        <v>11453.489999999998</v>
      </c>
      <c r="Q2791" s="12">
        <f>Table1[[#This Row],[PROFIT]]/Table1[[#This Row],[Net Sales]]</f>
        <v>0.31370280006047546</v>
      </c>
      <c r="R2791" s="14">
        <f>ABS(Table1[[#This Row],[Distribution]])+ABS(Table1[[#This Row],[Warehousing]])</f>
        <v>1608.98</v>
      </c>
      <c r="S2791" s="12">
        <f>ABS(Table1[[#This Row],[Discounts]]/Table1[[#This Row],[Gross Sales]])</f>
        <v>8.6868747498999602E-2</v>
      </c>
      <c r="T2791" s="17">
        <f>Table1[[#This Row],[logistics cost]]/Table1[[#This Row],[Net Sales]]</f>
        <v>4.406879747931014E-2</v>
      </c>
      <c r="U2791" s="1">
        <f>Table1[[#This Row],[PROFIT]]/Table1[[#This Row],[Volume]]</f>
        <v>137.49687875150059</v>
      </c>
      <c r="V2791" s="1">
        <f>ABS(Table1[[#This Row],[Discounts]])</f>
        <v>3473.36</v>
      </c>
    </row>
    <row r="2792" spans="1:22" ht="21.75" customHeight="1" x14ac:dyDescent="0.3">
      <c r="A2792" s="1">
        <v>1110010</v>
      </c>
      <c r="B2792" s="1" t="s">
        <v>15</v>
      </c>
      <c r="C2792" s="1">
        <v>202405</v>
      </c>
      <c r="D2792" s="1" t="s">
        <v>16</v>
      </c>
      <c r="E2792" s="1" t="s">
        <v>17</v>
      </c>
      <c r="F2792" s="1" t="s">
        <v>18</v>
      </c>
      <c r="G2792" s="1" t="s">
        <v>38</v>
      </c>
      <c r="H2792" s="1" t="s">
        <v>20</v>
      </c>
      <c r="I2792" s="5">
        <v>38.799999999999997</v>
      </c>
      <c r="J2792" s="5">
        <v>16296</v>
      </c>
      <c r="K2792" s="5">
        <v>-1158.45</v>
      </c>
      <c r="L2792" s="5">
        <v>15137.55</v>
      </c>
      <c r="M2792" s="5">
        <v>-10172.89</v>
      </c>
      <c r="N2792" s="5">
        <v>-577.67999999999995</v>
      </c>
      <c r="O2792" s="5">
        <v>-292.23</v>
      </c>
      <c r="P2792" s="5">
        <f>Table1[[#This Row],[Net Sales]]+(Table1[[#This Row],[Cost of Goods Sold]]+Table1[[#This Row],[Distribution]]+Table1[[#This Row],[Warehousing]])</f>
        <v>4094.75</v>
      </c>
      <c r="Q2792" s="12">
        <f>Table1[[#This Row],[PROFIT]]/Table1[[#This Row],[Net Sales]]</f>
        <v>0.27050282245145352</v>
      </c>
      <c r="R2792" s="14">
        <f>ABS(Table1[[#This Row],[Distribution]])+ABS(Table1[[#This Row],[Warehousing]])</f>
        <v>869.91</v>
      </c>
      <c r="S2792" s="12">
        <f>ABS(Table1[[#This Row],[Discounts]]/Table1[[#This Row],[Gross Sales]])</f>
        <v>7.1087997054491897E-2</v>
      </c>
      <c r="T2792" s="17">
        <f>Table1[[#This Row],[logistics cost]]/Table1[[#This Row],[Net Sales]]</f>
        <v>5.74670273591169E-2</v>
      </c>
      <c r="U2792" s="1">
        <f>Table1[[#This Row],[PROFIT]]/Table1[[#This Row],[Volume]]</f>
        <v>105.534793814433</v>
      </c>
      <c r="V2792" s="1">
        <f>ABS(Table1[[#This Row],[Discounts]])</f>
        <v>1158.45</v>
      </c>
    </row>
    <row r="2793" spans="1:22" ht="21.75" customHeight="1" x14ac:dyDescent="0.3">
      <c r="A2793" s="1">
        <v>1120010</v>
      </c>
      <c r="B2793" s="1" t="s">
        <v>32</v>
      </c>
      <c r="C2793" s="1">
        <v>202403</v>
      </c>
      <c r="D2793" s="1" t="s">
        <v>22</v>
      </c>
      <c r="E2793" s="1" t="s">
        <v>17</v>
      </c>
      <c r="F2793" s="1" t="s">
        <v>18</v>
      </c>
      <c r="G2793" s="1" t="s">
        <v>25</v>
      </c>
      <c r="H2793" s="1" t="s">
        <v>20</v>
      </c>
      <c r="I2793" s="5">
        <v>21.9</v>
      </c>
      <c r="J2793" s="5">
        <v>10512</v>
      </c>
      <c r="K2793" s="5">
        <v>-735.36</v>
      </c>
      <c r="L2793" s="5">
        <v>9776.64</v>
      </c>
      <c r="M2793" s="5">
        <v>-6291.17</v>
      </c>
      <c r="N2793" s="5">
        <v>-288.45</v>
      </c>
      <c r="O2793" s="5">
        <v>-174.72</v>
      </c>
      <c r="P2793" s="5">
        <f>Table1[[#This Row],[Net Sales]]+(Table1[[#This Row],[Cost of Goods Sold]]+Table1[[#This Row],[Distribution]]+Table1[[#This Row],[Warehousing]])</f>
        <v>3022.2999999999993</v>
      </c>
      <c r="Q2793" s="12">
        <f>Table1[[#This Row],[PROFIT]]/Table1[[#This Row],[Net Sales]]</f>
        <v>0.30913483568997113</v>
      </c>
      <c r="R2793" s="14">
        <f>ABS(Table1[[#This Row],[Distribution]])+ABS(Table1[[#This Row],[Warehousing]])</f>
        <v>463.16999999999996</v>
      </c>
      <c r="S2793" s="12">
        <f>ABS(Table1[[#This Row],[Discounts]]/Table1[[#This Row],[Gross Sales]])</f>
        <v>6.9954337899543376E-2</v>
      </c>
      <c r="T2793" s="17">
        <f>Table1[[#This Row],[logistics cost]]/Table1[[#This Row],[Net Sales]]</f>
        <v>4.7375171838177535E-2</v>
      </c>
      <c r="U2793" s="1">
        <f>Table1[[#This Row],[PROFIT]]/Table1[[#This Row],[Volume]]</f>
        <v>138.00456621004562</v>
      </c>
      <c r="V2793" s="1">
        <f>ABS(Table1[[#This Row],[Discounts]])</f>
        <v>735.36</v>
      </c>
    </row>
    <row r="2794" spans="1:22" ht="21.75" customHeight="1" x14ac:dyDescent="0.3">
      <c r="A2794" s="1">
        <v>1130010</v>
      </c>
      <c r="B2794" s="1" t="s">
        <v>26</v>
      </c>
      <c r="C2794" s="1">
        <v>202407</v>
      </c>
      <c r="D2794" s="1" t="s">
        <v>27</v>
      </c>
      <c r="E2794" s="1" t="s">
        <v>28</v>
      </c>
      <c r="F2794" s="1" t="s">
        <v>29</v>
      </c>
      <c r="G2794" s="1" t="s">
        <v>25</v>
      </c>
      <c r="H2794" s="1" t="s">
        <v>20</v>
      </c>
      <c r="I2794" s="5">
        <v>114.7</v>
      </c>
      <c r="J2794" s="5">
        <v>41292</v>
      </c>
      <c r="K2794" s="5">
        <v>-3386.46</v>
      </c>
      <c r="L2794" s="5">
        <v>37905.54</v>
      </c>
      <c r="M2794" s="5">
        <v>-24813.9</v>
      </c>
      <c r="N2794" s="5">
        <v>-1332.25</v>
      </c>
      <c r="O2794" s="5">
        <v>-657.77</v>
      </c>
      <c r="P2794" s="5">
        <f>Table1[[#This Row],[Net Sales]]+(Table1[[#This Row],[Cost of Goods Sold]]+Table1[[#This Row],[Distribution]]+Table1[[#This Row],[Warehousing]])</f>
        <v>11101.619999999999</v>
      </c>
      <c r="Q2794" s="12">
        <f>Table1[[#This Row],[PROFIT]]/Table1[[#This Row],[Net Sales]]</f>
        <v>0.29287592262239237</v>
      </c>
      <c r="R2794" s="14">
        <f>ABS(Table1[[#This Row],[Distribution]])+ABS(Table1[[#This Row],[Warehousing]])</f>
        <v>1990.02</v>
      </c>
      <c r="S2794" s="12">
        <f>ABS(Table1[[#This Row],[Discounts]]/Table1[[#This Row],[Gross Sales]])</f>
        <v>8.2012496367335083E-2</v>
      </c>
      <c r="T2794" s="17">
        <f>Table1[[#This Row],[logistics cost]]/Table1[[#This Row],[Net Sales]]</f>
        <v>5.2499449948477189E-2</v>
      </c>
      <c r="U2794" s="1">
        <f>Table1[[#This Row],[PROFIT]]/Table1[[#This Row],[Volume]]</f>
        <v>96.788317349607667</v>
      </c>
      <c r="V2794" s="1">
        <f>ABS(Table1[[#This Row],[Discounts]])</f>
        <v>3386.46</v>
      </c>
    </row>
    <row r="2795" spans="1:22" ht="21.75" customHeight="1" x14ac:dyDescent="0.3">
      <c r="A2795" s="1">
        <v>1120010</v>
      </c>
      <c r="B2795" s="1" t="s">
        <v>32</v>
      </c>
      <c r="C2795" s="1">
        <v>202402</v>
      </c>
      <c r="D2795" s="1" t="s">
        <v>22</v>
      </c>
      <c r="E2795" s="1" t="s">
        <v>17</v>
      </c>
      <c r="F2795" s="1" t="s">
        <v>18</v>
      </c>
      <c r="G2795" s="1" t="s">
        <v>33</v>
      </c>
      <c r="H2795" s="1" t="s">
        <v>34</v>
      </c>
      <c r="I2795" s="5">
        <v>120.5</v>
      </c>
      <c r="J2795" s="5">
        <v>57840</v>
      </c>
      <c r="K2795" s="5">
        <v>-4520.67</v>
      </c>
      <c r="L2795" s="5">
        <v>53319.33</v>
      </c>
      <c r="M2795" s="5">
        <v>-33262.33</v>
      </c>
      <c r="N2795" s="5">
        <v>-1498.98</v>
      </c>
      <c r="O2795" s="5">
        <v>-1009.67</v>
      </c>
      <c r="P2795" s="5">
        <f>Table1[[#This Row],[Net Sales]]+(Table1[[#This Row],[Cost of Goods Sold]]+Table1[[#This Row],[Distribution]]+Table1[[#This Row],[Warehousing]])</f>
        <v>17548.349999999999</v>
      </c>
      <c r="Q2795" s="12">
        <f>Table1[[#This Row],[PROFIT]]/Table1[[#This Row],[Net Sales]]</f>
        <v>0.32911797653871488</v>
      </c>
      <c r="R2795" s="14">
        <f>ABS(Table1[[#This Row],[Distribution]])+ABS(Table1[[#This Row],[Warehousing]])</f>
        <v>2508.65</v>
      </c>
      <c r="S2795" s="12">
        <f>ABS(Table1[[#This Row],[Discounts]]/Table1[[#This Row],[Gross Sales]])</f>
        <v>7.815819502074689E-2</v>
      </c>
      <c r="T2795" s="17">
        <f>Table1[[#This Row],[logistics cost]]/Table1[[#This Row],[Net Sales]]</f>
        <v>4.7049540945094399E-2</v>
      </c>
      <c r="U2795" s="1">
        <f>Table1[[#This Row],[PROFIT]]/Table1[[#This Row],[Volume]]</f>
        <v>145.62946058091285</v>
      </c>
      <c r="V2795" s="1">
        <f>ABS(Table1[[#This Row],[Discounts]])</f>
        <v>4520.67</v>
      </c>
    </row>
    <row r="2796" spans="1:22" ht="21.75" customHeight="1" x14ac:dyDescent="0.3">
      <c r="A2796" s="1">
        <v>1120010</v>
      </c>
      <c r="B2796" s="1" t="s">
        <v>32</v>
      </c>
      <c r="C2796" s="1">
        <v>202411</v>
      </c>
      <c r="D2796" s="1" t="s">
        <v>22</v>
      </c>
      <c r="E2796" s="1" t="s">
        <v>17</v>
      </c>
      <c r="F2796" s="1" t="s">
        <v>18</v>
      </c>
      <c r="G2796" s="1" t="s">
        <v>38</v>
      </c>
      <c r="H2796" s="1" t="s">
        <v>20</v>
      </c>
      <c r="I2796" s="5">
        <v>31</v>
      </c>
      <c r="J2796" s="5">
        <v>14880</v>
      </c>
      <c r="K2796" s="5">
        <v>-1175.95</v>
      </c>
      <c r="L2796" s="5">
        <v>13704.05</v>
      </c>
      <c r="M2796" s="5">
        <v>-8581.2199999999993</v>
      </c>
      <c r="N2796" s="5">
        <v>-415.25</v>
      </c>
      <c r="O2796" s="5">
        <v>-166.81</v>
      </c>
      <c r="P2796" s="5">
        <f>Table1[[#This Row],[Net Sales]]+(Table1[[#This Row],[Cost of Goods Sold]]+Table1[[#This Row],[Distribution]]+Table1[[#This Row],[Warehousing]])</f>
        <v>4540.7700000000004</v>
      </c>
      <c r="Q2796" s="12">
        <f>Table1[[#This Row],[PROFIT]]/Table1[[#This Row],[Net Sales]]</f>
        <v>0.33134511330592054</v>
      </c>
      <c r="R2796" s="14">
        <f>ABS(Table1[[#This Row],[Distribution]])+ABS(Table1[[#This Row],[Warehousing]])</f>
        <v>582.05999999999995</v>
      </c>
      <c r="S2796" s="12">
        <f>ABS(Table1[[#This Row],[Discounts]]/Table1[[#This Row],[Gross Sales]])</f>
        <v>7.9028897849462362E-2</v>
      </c>
      <c r="T2796" s="17">
        <f>Table1[[#This Row],[logistics cost]]/Table1[[#This Row],[Net Sales]]</f>
        <v>4.2473575329920715E-2</v>
      </c>
      <c r="U2796" s="1">
        <f>Table1[[#This Row],[PROFIT]]/Table1[[#This Row],[Volume]]</f>
        <v>146.47645161290325</v>
      </c>
      <c r="V2796" s="1">
        <f>ABS(Table1[[#This Row],[Discounts]])</f>
        <v>1175.95</v>
      </c>
    </row>
    <row r="2797" spans="1:22" ht="21.75" customHeight="1" x14ac:dyDescent="0.3">
      <c r="A2797" s="1">
        <v>1120010</v>
      </c>
      <c r="B2797" s="1" t="s">
        <v>32</v>
      </c>
      <c r="C2797" s="1">
        <v>202412</v>
      </c>
      <c r="D2797" s="1" t="s">
        <v>22</v>
      </c>
      <c r="E2797" s="1" t="s">
        <v>17</v>
      </c>
      <c r="F2797" s="1" t="s">
        <v>18</v>
      </c>
      <c r="G2797" s="1" t="s">
        <v>35</v>
      </c>
      <c r="H2797" s="1" t="s">
        <v>31</v>
      </c>
      <c r="I2797" s="5">
        <v>65.599999999999994</v>
      </c>
      <c r="J2797" s="5">
        <v>31488</v>
      </c>
      <c r="K2797" s="5">
        <v>-753.88</v>
      </c>
      <c r="L2797" s="5">
        <v>30734.12</v>
      </c>
      <c r="M2797" s="5">
        <v>-20206.7</v>
      </c>
      <c r="N2797" s="5">
        <v>-622.07000000000005</v>
      </c>
      <c r="O2797" s="5">
        <v>-590.76</v>
      </c>
      <c r="P2797" s="5">
        <f>Table1[[#This Row],[Net Sales]]+(Table1[[#This Row],[Cost of Goods Sold]]+Table1[[#This Row],[Distribution]]+Table1[[#This Row],[Warehousing]])</f>
        <v>9314.59</v>
      </c>
      <c r="Q2797" s="12">
        <f>Table1[[#This Row],[PROFIT]]/Table1[[#This Row],[Net Sales]]</f>
        <v>0.30307000818634144</v>
      </c>
      <c r="R2797" s="14">
        <f>ABS(Table1[[#This Row],[Distribution]])+ABS(Table1[[#This Row],[Warehousing]])</f>
        <v>1212.83</v>
      </c>
      <c r="S2797" s="12">
        <f>ABS(Table1[[#This Row],[Discounts]]/Table1[[#This Row],[Gross Sales]])</f>
        <v>2.3941819105691056E-2</v>
      </c>
      <c r="T2797" s="17">
        <f>Table1[[#This Row],[logistics cost]]/Table1[[#This Row],[Net Sales]]</f>
        <v>3.9462005094012778E-2</v>
      </c>
      <c r="U2797" s="1">
        <f>Table1[[#This Row],[PROFIT]]/Table1[[#This Row],[Volume]]</f>
        <v>141.9907012195122</v>
      </c>
      <c r="V2797" s="1">
        <f>ABS(Table1[[#This Row],[Discounts]])</f>
        <v>753.88</v>
      </c>
    </row>
    <row r="2798" spans="1:22" ht="21.75" customHeight="1" x14ac:dyDescent="0.3">
      <c r="A2798" s="1">
        <v>1130010</v>
      </c>
      <c r="B2798" s="1" t="s">
        <v>26</v>
      </c>
      <c r="C2798" s="1">
        <v>202410</v>
      </c>
      <c r="D2798" s="1" t="s">
        <v>27</v>
      </c>
      <c r="E2798" s="1" t="s">
        <v>28</v>
      </c>
      <c r="F2798" s="1" t="s">
        <v>29</v>
      </c>
      <c r="G2798" s="1" t="s">
        <v>40</v>
      </c>
      <c r="H2798" s="1" t="s">
        <v>34</v>
      </c>
      <c r="I2798" s="5">
        <v>161.80000000000001</v>
      </c>
      <c r="J2798" s="5">
        <v>58248</v>
      </c>
      <c r="K2798" s="5">
        <v>-4928.47</v>
      </c>
      <c r="L2798" s="5">
        <v>53319.53</v>
      </c>
      <c r="M2798" s="5">
        <v>-35667.49</v>
      </c>
      <c r="N2798" s="5">
        <v>-1651.75</v>
      </c>
      <c r="O2798" s="5">
        <v>-552.44000000000005</v>
      </c>
      <c r="P2798" s="5">
        <f>Table1[[#This Row],[Net Sales]]+(Table1[[#This Row],[Cost of Goods Sold]]+Table1[[#This Row],[Distribution]]+Table1[[#This Row],[Warehousing]])</f>
        <v>15447.849999999999</v>
      </c>
      <c r="Q2798" s="12">
        <f>Table1[[#This Row],[PROFIT]]/Table1[[#This Row],[Net Sales]]</f>
        <v>0.28972217121943872</v>
      </c>
      <c r="R2798" s="14">
        <f>ABS(Table1[[#This Row],[Distribution]])+ABS(Table1[[#This Row],[Warehousing]])</f>
        <v>2204.19</v>
      </c>
      <c r="S2798" s="12">
        <f>ABS(Table1[[#This Row],[Discounts]]/Table1[[#This Row],[Gross Sales]])</f>
        <v>8.4611832165911283E-2</v>
      </c>
      <c r="T2798" s="17">
        <f>Table1[[#This Row],[logistics cost]]/Table1[[#This Row],[Net Sales]]</f>
        <v>4.1339261617647421E-2</v>
      </c>
      <c r="U2798" s="1">
        <f>Table1[[#This Row],[PROFIT]]/Table1[[#This Row],[Volume]]</f>
        <v>95.47496909765141</v>
      </c>
      <c r="V2798" s="1">
        <f>ABS(Table1[[#This Row],[Discounts]])</f>
        <v>4928.47</v>
      </c>
    </row>
    <row r="2799" spans="1:22" ht="21.75" customHeight="1" x14ac:dyDescent="0.3">
      <c r="A2799" s="1">
        <v>1130010</v>
      </c>
      <c r="B2799" s="1" t="s">
        <v>26</v>
      </c>
      <c r="C2799" s="1">
        <v>202503</v>
      </c>
      <c r="D2799" s="1" t="s">
        <v>27</v>
      </c>
      <c r="E2799" s="1" t="s">
        <v>28</v>
      </c>
      <c r="F2799" s="1" t="s">
        <v>29</v>
      </c>
      <c r="G2799" s="1" t="s">
        <v>38</v>
      </c>
      <c r="H2799" s="1" t="s">
        <v>20</v>
      </c>
      <c r="I2799" s="5">
        <v>96.9</v>
      </c>
      <c r="J2799" s="5">
        <v>34884</v>
      </c>
      <c r="K2799" s="5">
        <v>-2780.66</v>
      </c>
      <c r="L2799" s="5">
        <v>32103.34</v>
      </c>
      <c r="M2799" s="5">
        <v>-20683.79</v>
      </c>
      <c r="N2799" s="5">
        <v>-1031.3599999999999</v>
      </c>
      <c r="O2799" s="5">
        <v>-543.79999999999995</v>
      </c>
      <c r="P2799" s="5">
        <f>Table1[[#This Row],[Net Sales]]+(Table1[[#This Row],[Cost of Goods Sold]]+Table1[[#This Row],[Distribution]]+Table1[[#This Row],[Warehousing]])</f>
        <v>9844.39</v>
      </c>
      <c r="Q2799" s="12">
        <f>Table1[[#This Row],[PROFIT]]/Table1[[#This Row],[Net Sales]]</f>
        <v>0.30664690963619362</v>
      </c>
      <c r="R2799" s="14">
        <f>ABS(Table1[[#This Row],[Distribution]])+ABS(Table1[[#This Row],[Warehousing]])</f>
        <v>1575.1599999999999</v>
      </c>
      <c r="S2799" s="12">
        <f>ABS(Table1[[#This Row],[Discounts]]/Table1[[#This Row],[Gross Sales]])</f>
        <v>7.9711615640408212E-2</v>
      </c>
      <c r="T2799" s="17">
        <f>Table1[[#This Row],[logistics cost]]/Table1[[#This Row],[Net Sales]]</f>
        <v>4.9065299747627501E-2</v>
      </c>
      <c r="U2799" s="1">
        <f>Table1[[#This Row],[PROFIT]]/Table1[[#This Row],[Volume]]</f>
        <v>101.59329205366356</v>
      </c>
      <c r="V2799" s="1">
        <f>ABS(Table1[[#This Row],[Discounts]])</f>
        <v>2780.66</v>
      </c>
    </row>
    <row r="2800" spans="1:22" ht="21.75" customHeight="1" x14ac:dyDescent="0.3">
      <c r="A2800" s="1">
        <v>1110020</v>
      </c>
      <c r="B2800" s="1" t="s">
        <v>41</v>
      </c>
      <c r="C2800" s="1">
        <v>202404</v>
      </c>
      <c r="D2800" s="1" t="s">
        <v>16</v>
      </c>
      <c r="E2800" s="1" t="s">
        <v>28</v>
      </c>
      <c r="F2800" s="1" t="s">
        <v>29</v>
      </c>
      <c r="G2800" s="1" t="s">
        <v>43</v>
      </c>
      <c r="H2800" s="1" t="s">
        <v>31</v>
      </c>
      <c r="I2800" s="5">
        <v>58</v>
      </c>
      <c r="J2800" s="5">
        <v>26100</v>
      </c>
      <c r="K2800" s="5">
        <v>-577.70000000000005</v>
      </c>
      <c r="L2800" s="5">
        <v>25522.3</v>
      </c>
      <c r="M2800" s="5">
        <v>-16613.93</v>
      </c>
      <c r="N2800" s="5">
        <v>-709.14</v>
      </c>
      <c r="O2800" s="5">
        <v>-505.58</v>
      </c>
      <c r="P2800" s="5">
        <f>Table1[[#This Row],[Net Sales]]+(Table1[[#This Row],[Cost of Goods Sold]]+Table1[[#This Row],[Distribution]]+Table1[[#This Row],[Warehousing]])</f>
        <v>7693.6499999999978</v>
      </c>
      <c r="Q2800" s="12">
        <f>Table1[[#This Row],[PROFIT]]/Table1[[#This Row],[Net Sales]]</f>
        <v>0.301448145347402</v>
      </c>
      <c r="R2800" s="14">
        <f>ABS(Table1[[#This Row],[Distribution]])+ABS(Table1[[#This Row],[Warehousing]])</f>
        <v>1214.72</v>
      </c>
      <c r="S2800" s="12">
        <f>ABS(Table1[[#This Row],[Discounts]]/Table1[[#This Row],[Gross Sales]])</f>
        <v>2.2134099616858239E-2</v>
      </c>
      <c r="T2800" s="17">
        <f>Table1[[#This Row],[logistics cost]]/Table1[[#This Row],[Net Sales]]</f>
        <v>4.7594456612452644E-2</v>
      </c>
      <c r="U2800" s="1">
        <f>Table1[[#This Row],[PROFIT]]/Table1[[#This Row],[Volume]]</f>
        <v>132.64913793103443</v>
      </c>
      <c r="V2800" s="1">
        <f>ABS(Table1[[#This Row],[Discounts]])</f>
        <v>577.70000000000005</v>
      </c>
    </row>
    <row r="2801" spans="1:22" ht="21.75" customHeight="1" x14ac:dyDescent="0.3">
      <c r="A2801" s="1">
        <v>1130010</v>
      </c>
      <c r="B2801" s="1" t="s">
        <v>26</v>
      </c>
      <c r="C2801" s="1">
        <v>202403</v>
      </c>
      <c r="D2801" s="1" t="s">
        <v>27</v>
      </c>
      <c r="E2801" s="1" t="s">
        <v>28</v>
      </c>
      <c r="F2801" s="1" t="s">
        <v>29</v>
      </c>
      <c r="G2801" s="1" t="s">
        <v>30</v>
      </c>
      <c r="H2801" s="1" t="s">
        <v>31</v>
      </c>
      <c r="I2801" s="5">
        <v>72.599999999999994</v>
      </c>
      <c r="J2801" s="5">
        <v>26136</v>
      </c>
      <c r="K2801" s="5">
        <v>-768.41</v>
      </c>
      <c r="L2801" s="5">
        <v>25367.59</v>
      </c>
      <c r="M2801" s="5">
        <v>-16993.650000000001</v>
      </c>
      <c r="N2801" s="5">
        <v>-729.85</v>
      </c>
      <c r="O2801" s="5">
        <v>-400.59</v>
      </c>
      <c r="P2801" s="5">
        <f>Table1[[#This Row],[Net Sales]]+(Table1[[#This Row],[Cost of Goods Sold]]+Table1[[#This Row],[Distribution]]+Table1[[#This Row],[Warehousing]])</f>
        <v>7243.5</v>
      </c>
      <c r="Q2801" s="12">
        <f>Table1[[#This Row],[PROFIT]]/Table1[[#This Row],[Net Sales]]</f>
        <v>0.28554151182670484</v>
      </c>
      <c r="R2801" s="14">
        <f>ABS(Table1[[#This Row],[Distribution]])+ABS(Table1[[#This Row],[Warehousing]])</f>
        <v>1130.44</v>
      </c>
      <c r="S2801" s="12">
        <f>ABS(Table1[[#This Row],[Discounts]]/Table1[[#This Row],[Gross Sales]])</f>
        <v>2.9400443832262015E-2</v>
      </c>
      <c r="T2801" s="17">
        <f>Table1[[#This Row],[logistics cost]]/Table1[[#This Row],[Net Sales]]</f>
        <v>4.4562372696815108E-2</v>
      </c>
      <c r="U2801" s="1">
        <f>Table1[[#This Row],[PROFIT]]/Table1[[#This Row],[Volume]]</f>
        <v>99.77272727272728</v>
      </c>
      <c r="V2801" s="1">
        <f>ABS(Table1[[#This Row],[Discounts]])</f>
        <v>768.41</v>
      </c>
    </row>
    <row r="2802" spans="1:22" ht="21.75" customHeight="1" x14ac:dyDescent="0.3">
      <c r="A2802" s="1">
        <v>1130010</v>
      </c>
      <c r="B2802" s="1" t="s">
        <v>26</v>
      </c>
      <c r="C2802" s="1">
        <v>202406</v>
      </c>
      <c r="D2802" s="1" t="s">
        <v>27</v>
      </c>
      <c r="E2802" s="1" t="s">
        <v>28</v>
      </c>
      <c r="F2802" s="1" t="s">
        <v>29</v>
      </c>
      <c r="G2802" s="1" t="s">
        <v>36</v>
      </c>
      <c r="H2802" s="1" t="s">
        <v>37</v>
      </c>
      <c r="I2802" s="5">
        <v>153.5</v>
      </c>
      <c r="J2802" s="5">
        <v>55260</v>
      </c>
      <c r="K2802" s="5">
        <v>-5474.03</v>
      </c>
      <c r="L2802" s="5">
        <v>49785.97</v>
      </c>
      <c r="M2802" s="5">
        <v>-30991.82</v>
      </c>
      <c r="N2802" s="5">
        <v>-1315.19</v>
      </c>
      <c r="O2802" s="5">
        <v>-511.84</v>
      </c>
      <c r="P2802" s="5">
        <f>Table1[[#This Row],[Net Sales]]+(Table1[[#This Row],[Cost of Goods Sold]]+Table1[[#This Row],[Distribution]]+Table1[[#This Row],[Warehousing]])</f>
        <v>16967.120000000003</v>
      </c>
      <c r="Q2802" s="12">
        <f>Table1[[#This Row],[PROFIT]]/Table1[[#This Row],[Net Sales]]</f>
        <v>0.34080123376123839</v>
      </c>
      <c r="R2802" s="14">
        <f>ABS(Table1[[#This Row],[Distribution]])+ABS(Table1[[#This Row],[Warehousing]])</f>
        <v>1827.03</v>
      </c>
      <c r="S2802" s="12">
        <f>ABS(Table1[[#This Row],[Discounts]]/Table1[[#This Row],[Gross Sales]])</f>
        <v>9.9059536735432496E-2</v>
      </c>
      <c r="T2802" s="17">
        <f>Table1[[#This Row],[logistics cost]]/Table1[[#This Row],[Net Sales]]</f>
        <v>3.6697688123782664E-2</v>
      </c>
      <c r="U2802" s="1">
        <f>Table1[[#This Row],[PROFIT]]/Table1[[#This Row],[Volume]]</f>
        <v>110.53498371335506</v>
      </c>
      <c r="V2802" s="1">
        <f>ABS(Table1[[#This Row],[Discounts]])</f>
        <v>5474.03</v>
      </c>
    </row>
    <row r="2803" spans="1:22" ht="21.75" customHeight="1" x14ac:dyDescent="0.3">
      <c r="A2803" s="1">
        <v>1130010</v>
      </c>
      <c r="B2803" s="1" t="s">
        <v>26</v>
      </c>
      <c r="C2803" s="1">
        <v>202407</v>
      </c>
      <c r="D2803" s="1" t="s">
        <v>27</v>
      </c>
      <c r="E2803" s="1" t="s">
        <v>28</v>
      </c>
      <c r="F2803" s="1" t="s">
        <v>29</v>
      </c>
      <c r="G2803" s="1" t="s">
        <v>39</v>
      </c>
      <c r="H2803" s="1" t="s">
        <v>37</v>
      </c>
      <c r="I2803" s="5">
        <v>113.9</v>
      </c>
      <c r="J2803" s="5">
        <v>41004</v>
      </c>
      <c r="K2803" s="5">
        <v>-4335.97</v>
      </c>
      <c r="L2803" s="5">
        <v>36668.03</v>
      </c>
      <c r="M2803" s="5">
        <v>-22881.53</v>
      </c>
      <c r="N2803" s="5">
        <v>-988.41</v>
      </c>
      <c r="O2803" s="5">
        <v>-486.64</v>
      </c>
      <c r="P2803" s="5">
        <f>Table1[[#This Row],[Net Sales]]+(Table1[[#This Row],[Cost of Goods Sold]]+Table1[[#This Row],[Distribution]]+Table1[[#This Row],[Warehousing]])</f>
        <v>12311.45</v>
      </c>
      <c r="Q2803" s="12">
        <f>Table1[[#This Row],[PROFIT]]/Table1[[#This Row],[Net Sales]]</f>
        <v>0.33575433422520928</v>
      </c>
      <c r="R2803" s="14">
        <f>ABS(Table1[[#This Row],[Distribution]])+ABS(Table1[[#This Row],[Warehousing]])</f>
        <v>1475.05</v>
      </c>
      <c r="S2803" s="12">
        <f>ABS(Table1[[#This Row],[Discounts]]/Table1[[#This Row],[Gross Sales]])</f>
        <v>0.10574504926348649</v>
      </c>
      <c r="T2803" s="17">
        <f>Table1[[#This Row],[logistics cost]]/Table1[[#This Row],[Net Sales]]</f>
        <v>4.022714064540691E-2</v>
      </c>
      <c r="U2803" s="1">
        <f>Table1[[#This Row],[PROFIT]]/Table1[[#This Row],[Volume]]</f>
        <v>108.08999122036874</v>
      </c>
      <c r="V2803" s="1">
        <f>ABS(Table1[[#This Row],[Discounts]])</f>
        <v>4335.97</v>
      </c>
    </row>
    <row r="2804" spans="1:22" ht="21.75" customHeight="1" x14ac:dyDescent="0.3">
      <c r="A2804" s="1">
        <v>1110020</v>
      </c>
      <c r="B2804" s="1" t="s">
        <v>41</v>
      </c>
      <c r="C2804" s="1">
        <v>202412</v>
      </c>
      <c r="D2804" s="1" t="s">
        <v>16</v>
      </c>
      <c r="E2804" s="1" t="s">
        <v>28</v>
      </c>
      <c r="F2804" s="1" t="s">
        <v>29</v>
      </c>
      <c r="G2804" s="1" t="s">
        <v>33</v>
      </c>
      <c r="H2804" s="1" t="s">
        <v>34</v>
      </c>
      <c r="I2804" s="5">
        <v>288</v>
      </c>
      <c r="J2804" s="5">
        <v>129600</v>
      </c>
      <c r="K2804" s="5">
        <v>-12910.97</v>
      </c>
      <c r="L2804" s="5">
        <v>116689.03</v>
      </c>
      <c r="M2804" s="5">
        <v>-76397.490000000005</v>
      </c>
      <c r="N2804" s="5">
        <v>-3718.34</v>
      </c>
      <c r="O2804" s="5">
        <v>-2054.9899999999998</v>
      </c>
      <c r="P2804" s="5">
        <f>Table1[[#This Row],[Net Sales]]+(Table1[[#This Row],[Cost of Goods Sold]]+Table1[[#This Row],[Distribution]]+Table1[[#This Row],[Warehousing]])</f>
        <v>34518.209999999992</v>
      </c>
      <c r="Q2804" s="12">
        <f>Table1[[#This Row],[PROFIT]]/Table1[[#This Row],[Net Sales]]</f>
        <v>0.29581366817429189</v>
      </c>
      <c r="R2804" s="14">
        <f>ABS(Table1[[#This Row],[Distribution]])+ABS(Table1[[#This Row],[Warehousing]])</f>
        <v>5773.33</v>
      </c>
      <c r="S2804" s="12">
        <f>ABS(Table1[[#This Row],[Discounts]]/Table1[[#This Row],[Gross Sales]])</f>
        <v>9.9621682098765429E-2</v>
      </c>
      <c r="T2804" s="17">
        <f>Table1[[#This Row],[logistics cost]]/Table1[[#This Row],[Net Sales]]</f>
        <v>4.9476201833197175E-2</v>
      </c>
      <c r="U2804" s="1">
        <f>Table1[[#This Row],[PROFIT]]/Table1[[#This Row],[Volume]]</f>
        <v>119.8548958333333</v>
      </c>
      <c r="V2804" s="1">
        <f>ABS(Table1[[#This Row],[Discounts]])</f>
        <v>12910.97</v>
      </c>
    </row>
    <row r="2805" spans="1:22" ht="21.75" customHeight="1" x14ac:dyDescent="0.3">
      <c r="A2805" s="1">
        <v>1110020</v>
      </c>
      <c r="B2805" s="1" t="s">
        <v>41</v>
      </c>
      <c r="C2805" s="1">
        <v>202501</v>
      </c>
      <c r="D2805" s="1" t="s">
        <v>16</v>
      </c>
      <c r="E2805" s="1" t="s">
        <v>28</v>
      </c>
      <c r="F2805" s="1" t="s">
        <v>29</v>
      </c>
      <c r="G2805" s="1" t="s">
        <v>33</v>
      </c>
      <c r="H2805" s="1" t="s">
        <v>34</v>
      </c>
      <c r="I2805" s="5">
        <v>150</v>
      </c>
      <c r="J2805" s="5">
        <v>67500</v>
      </c>
      <c r="K2805" s="5">
        <v>-5012.6000000000004</v>
      </c>
      <c r="L2805" s="5">
        <v>62487.4</v>
      </c>
      <c r="M2805" s="5">
        <v>-40497.300000000003</v>
      </c>
      <c r="N2805" s="5">
        <v>-2220.52</v>
      </c>
      <c r="O2805" s="5">
        <v>-926.05</v>
      </c>
      <c r="P2805" s="5">
        <f>Table1[[#This Row],[Net Sales]]+(Table1[[#This Row],[Cost of Goods Sold]]+Table1[[#This Row],[Distribution]]+Table1[[#This Row],[Warehousing]])</f>
        <v>18843.53</v>
      </c>
      <c r="Q2805" s="12">
        <f>Table1[[#This Row],[PROFIT]]/Table1[[#This Row],[Net Sales]]</f>
        <v>0.30155727394642756</v>
      </c>
      <c r="R2805" s="14">
        <f>ABS(Table1[[#This Row],[Distribution]])+ABS(Table1[[#This Row],[Warehousing]])</f>
        <v>3146.5699999999997</v>
      </c>
      <c r="S2805" s="12">
        <f>ABS(Table1[[#This Row],[Discounts]]/Table1[[#This Row],[Gross Sales]])</f>
        <v>7.4260740740740752E-2</v>
      </c>
      <c r="T2805" s="17">
        <f>Table1[[#This Row],[logistics cost]]/Table1[[#This Row],[Net Sales]]</f>
        <v>5.0355271622759143E-2</v>
      </c>
      <c r="U2805" s="1">
        <f>Table1[[#This Row],[PROFIT]]/Table1[[#This Row],[Volume]]</f>
        <v>125.62353333333333</v>
      </c>
      <c r="V2805" s="1">
        <f>ABS(Table1[[#This Row],[Discounts]])</f>
        <v>5012.6000000000004</v>
      </c>
    </row>
    <row r="2806" spans="1:22" ht="21.75" customHeight="1" x14ac:dyDescent="0.3">
      <c r="A2806" s="1">
        <v>1130010</v>
      </c>
      <c r="B2806" s="1" t="s">
        <v>26</v>
      </c>
      <c r="C2806" s="1">
        <v>202510</v>
      </c>
      <c r="D2806" s="1" t="s">
        <v>27</v>
      </c>
      <c r="E2806" s="1" t="s">
        <v>28</v>
      </c>
      <c r="F2806" s="1" t="s">
        <v>29</v>
      </c>
      <c r="G2806" s="1" t="s">
        <v>25</v>
      </c>
      <c r="H2806" s="1" t="s">
        <v>20</v>
      </c>
      <c r="I2806" s="5">
        <v>46.3</v>
      </c>
      <c r="J2806" s="5">
        <v>16668</v>
      </c>
      <c r="K2806" s="5">
        <v>-1407.3</v>
      </c>
      <c r="L2806" s="5">
        <v>15260.7</v>
      </c>
      <c r="M2806" s="5">
        <v>-10312.290000000001</v>
      </c>
      <c r="N2806" s="5">
        <v>-435.77</v>
      </c>
      <c r="O2806" s="5">
        <v>-226.6</v>
      </c>
      <c r="P2806" s="5">
        <f>Table1[[#This Row],[Net Sales]]+(Table1[[#This Row],[Cost of Goods Sold]]+Table1[[#This Row],[Distribution]]+Table1[[#This Row],[Warehousing]])</f>
        <v>4286.0399999999991</v>
      </c>
      <c r="Q2806" s="12">
        <f>Table1[[#This Row],[PROFIT]]/Table1[[#This Row],[Net Sales]]</f>
        <v>0.28085474453989651</v>
      </c>
      <c r="R2806" s="14">
        <f>ABS(Table1[[#This Row],[Distribution]])+ABS(Table1[[#This Row],[Warehousing]])</f>
        <v>662.37</v>
      </c>
      <c r="S2806" s="12">
        <f>ABS(Table1[[#This Row],[Discounts]]/Table1[[#This Row],[Gross Sales]])</f>
        <v>8.4431245500359964E-2</v>
      </c>
      <c r="T2806" s="17">
        <f>Table1[[#This Row],[logistics cost]]/Table1[[#This Row],[Net Sales]]</f>
        <v>4.3403644655880792E-2</v>
      </c>
      <c r="U2806" s="1">
        <f>Table1[[#This Row],[PROFIT]]/Table1[[#This Row],[Volume]]</f>
        <v>92.571058315334753</v>
      </c>
      <c r="V2806" s="1">
        <f>ABS(Table1[[#This Row],[Discounts]])</f>
        <v>1407.3</v>
      </c>
    </row>
    <row r="2807" spans="1:22" ht="21.75" customHeight="1" x14ac:dyDescent="0.3">
      <c r="A2807" s="1">
        <v>1110020</v>
      </c>
      <c r="B2807" s="1" t="s">
        <v>41</v>
      </c>
      <c r="C2807" s="1">
        <v>202401</v>
      </c>
      <c r="D2807" s="1" t="s">
        <v>16</v>
      </c>
      <c r="E2807" s="1" t="s">
        <v>28</v>
      </c>
      <c r="F2807" s="1" t="s">
        <v>29</v>
      </c>
      <c r="G2807" s="1" t="s">
        <v>38</v>
      </c>
      <c r="H2807" s="1" t="s">
        <v>20</v>
      </c>
      <c r="I2807" s="5">
        <v>26.7</v>
      </c>
      <c r="J2807" s="5">
        <v>12015</v>
      </c>
      <c r="K2807" s="5">
        <v>-906.69</v>
      </c>
      <c r="L2807" s="5">
        <v>11108.31</v>
      </c>
      <c r="M2807" s="5">
        <v>-7023.46</v>
      </c>
      <c r="N2807" s="5">
        <v>-422.33</v>
      </c>
      <c r="O2807" s="5">
        <v>-162.41</v>
      </c>
      <c r="P2807" s="5">
        <f>Table1[[#This Row],[Net Sales]]+(Table1[[#This Row],[Cost of Goods Sold]]+Table1[[#This Row],[Distribution]]+Table1[[#This Row],[Warehousing]])</f>
        <v>3500.1099999999997</v>
      </c>
      <c r="Q2807" s="12">
        <f>Table1[[#This Row],[PROFIT]]/Table1[[#This Row],[Net Sales]]</f>
        <v>0.31508933402110673</v>
      </c>
      <c r="R2807" s="14">
        <f>ABS(Table1[[#This Row],[Distribution]])+ABS(Table1[[#This Row],[Warehousing]])</f>
        <v>584.74</v>
      </c>
      <c r="S2807" s="12">
        <f>ABS(Table1[[#This Row],[Discounts]]/Table1[[#This Row],[Gross Sales]])</f>
        <v>7.5463171036204743E-2</v>
      </c>
      <c r="T2807" s="17">
        <f>Table1[[#This Row],[logistics cost]]/Table1[[#This Row],[Net Sales]]</f>
        <v>5.2639870511355914E-2</v>
      </c>
      <c r="U2807" s="1">
        <f>Table1[[#This Row],[PROFIT]]/Table1[[#This Row],[Volume]]</f>
        <v>131.09026217228464</v>
      </c>
      <c r="V2807" s="1">
        <f>ABS(Table1[[#This Row],[Discounts]])</f>
        <v>906.69</v>
      </c>
    </row>
    <row r="2808" spans="1:22" ht="21.75" customHeight="1" x14ac:dyDescent="0.3">
      <c r="A2808" s="1">
        <v>1120020</v>
      </c>
      <c r="B2808" s="1" t="s">
        <v>21</v>
      </c>
      <c r="C2808" s="1">
        <v>202507</v>
      </c>
      <c r="D2808" s="1" t="s">
        <v>22</v>
      </c>
      <c r="E2808" s="1" t="s">
        <v>23</v>
      </c>
      <c r="F2808" s="1" t="s">
        <v>24</v>
      </c>
      <c r="G2808" s="1" t="s">
        <v>35</v>
      </c>
      <c r="H2808" s="1" t="s">
        <v>31</v>
      </c>
      <c r="I2808" s="5">
        <v>71.599999999999994</v>
      </c>
      <c r="J2808" s="5">
        <v>27208</v>
      </c>
      <c r="K2808" s="5">
        <v>-896.42</v>
      </c>
      <c r="L2808" s="5">
        <v>26311.58</v>
      </c>
      <c r="M2808" s="5">
        <v>-16715.82</v>
      </c>
      <c r="N2808" s="5">
        <v>-562.87</v>
      </c>
      <c r="O2808" s="5">
        <v>-360.73</v>
      </c>
      <c r="P2808" s="5">
        <f>Table1[[#This Row],[Net Sales]]+(Table1[[#This Row],[Cost of Goods Sold]]+Table1[[#This Row],[Distribution]]+Table1[[#This Row],[Warehousing]])</f>
        <v>8672.1600000000035</v>
      </c>
      <c r="Q2808" s="12">
        <f>Table1[[#This Row],[PROFIT]]/Table1[[#This Row],[Net Sales]]</f>
        <v>0.32959480198452556</v>
      </c>
      <c r="R2808" s="14">
        <f>ABS(Table1[[#This Row],[Distribution]])+ABS(Table1[[#This Row],[Warehousing]])</f>
        <v>923.6</v>
      </c>
      <c r="S2808" s="12">
        <f>ABS(Table1[[#This Row],[Discounts]]/Table1[[#This Row],[Gross Sales]])</f>
        <v>3.2946927374301674E-2</v>
      </c>
      <c r="T2808" s="17">
        <f>Table1[[#This Row],[logistics cost]]/Table1[[#This Row],[Net Sales]]</f>
        <v>3.5102414982300566E-2</v>
      </c>
      <c r="U2808" s="1">
        <f>Table1[[#This Row],[PROFIT]]/Table1[[#This Row],[Volume]]</f>
        <v>121.11955307262576</v>
      </c>
      <c r="V2808" s="1">
        <f>ABS(Table1[[#This Row],[Discounts]])</f>
        <v>896.42</v>
      </c>
    </row>
    <row r="2809" spans="1:22" ht="21.75" customHeight="1" x14ac:dyDescent="0.3">
      <c r="A2809" s="1">
        <v>1110010</v>
      </c>
      <c r="B2809" s="1" t="s">
        <v>15</v>
      </c>
      <c r="C2809" s="1">
        <v>202405</v>
      </c>
      <c r="D2809" s="1" t="s">
        <v>16</v>
      </c>
      <c r="E2809" s="1" t="s">
        <v>17</v>
      </c>
      <c r="F2809" s="1" t="s">
        <v>18</v>
      </c>
      <c r="G2809" s="1" t="s">
        <v>39</v>
      </c>
      <c r="H2809" s="1" t="s">
        <v>37</v>
      </c>
      <c r="I2809" s="5">
        <v>268.7</v>
      </c>
      <c r="J2809" s="5">
        <v>112854</v>
      </c>
      <c r="K2809" s="5">
        <v>-10701.34</v>
      </c>
      <c r="L2809" s="5">
        <v>102152.66</v>
      </c>
      <c r="M2809" s="5">
        <v>-65172.32</v>
      </c>
      <c r="N2809" s="5">
        <v>-2260.63</v>
      </c>
      <c r="O2809" s="5">
        <v>-1265.22</v>
      </c>
      <c r="P2809" s="5">
        <f>Table1[[#This Row],[Net Sales]]+(Table1[[#This Row],[Cost of Goods Sold]]+Table1[[#This Row],[Distribution]]+Table1[[#This Row],[Warehousing]])</f>
        <v>33454.490000000005</v>
      </c>
      <c r="Q2809" s="12">
        <f>Table1[[#This Row],[PROFIT]]/Table1[[#This Row],[Net Sales]]</f>
        <v>0.32749504516084071</v>
      </c>
      <c r="R2809" s="14">
        <f>ABS(Table1[[#This Row],[Distribution]])+ABS(Table1[[#This Row],[Warehousing]])</f>
        <v>3525.8500000000004</v>
      </c>
      <c r="S2809" s="12">
        <f>ABS(Table1[[#This Row],[Discounts]]/Table1[[#This Row],[Gross Sales]])</f>
        <v>9.4824640686196324E-2</v>
      </c>
      <c r="T2809" s="17">
        <f>Table1[[#This Row],[logistics cost]]/Table1[[#This Row],[Net Sales]]</f>
        <v>3.4515498666407712E-2</v>
      </c>
      <c r="U2809" s="1">
        <f>Table1[[#This Row],[PROFIT]]/Table1[[#This Row],[Volume]]</f>
        <v>124.50498697432083</v>
      </c>
      <c r="V2809" s="1">
        <f>ABS(Table1[[#This Row],[Discounts]])</f>
        <v>10701.34</v>
      </c>
    </row>
    <row r="2810" spans="1:22" ht="21.75" customHeight="1" x14ac:dyDescent="0.3">
      <c r="A2810" s="1">
        <v>1130010</v>
      </c>
      <c r="B2810" s="1" t="s">
        <v>26</v>
      </c>
      <c r="C2810" s="1">
        <v>202401</v>
      </c>
      <c r="D2810" s="1" t="s">
        <v>27</v>
      </c>
      <c r="E2810" s="1" t="s">
        <v>28</v>
      </c>
      <c r="F2810" s="1" t="s">
        <v>29</v>
      </c>
      <c r="G2810" s="1" t="s">
        <v>30</v>
      </c>
      <c r="H2810" s="1" t="s">
        <v>31</v>
      </c>
      <c r="I2810" s="5">
        <v>68.900000000000006</v>
      </c>
      <c r="J2810" s="5">
        <v>24804</v>
      </c>
      <c r="K2810" s="5">
        <v>-776.02</v>
      </c>
      <c r="L2810" s="5">
        <v>24027.98</v>
      </c>
      <c r="M2810" s="5">
        <v>-15577.68</v>
      </c>
      <c r="N2810" s="5">
        <v>-906.34</v>
      </c>
      <c r="O2810" s="5">
        <v>-442.68</v>
      </c>
      <c r="P2810" s="5">
        <f>Table1[[#This Row],[Net Sales]]+(Table1[[#This Row],[Cost of Goods Sold]]+Table1[[#This Row],[Distribution]]+Table1[[#This Row],[Warehousing]])</f>
        <v>7101.2799999999988</v>
      </c>
      <c r="Q2810" s="12">
        <f>Table1[[#This Row],[PROFIT]]/Table1[[#This Row],[Net Sales]]</f>
        <v>0.29554211381897266</v>
      </c>
      <c r="R2810" s="14">
        <f>ABS(Table1[[#This Row],[Distribution]])+ABS(Table1[[#This Row],[Warehousing]])</f>
        <v>1349.02</v>
      </c>
      <c r="S2810" s="12">
        <f>ABS(Table1[[#This Row],[Discounts]]/Table1[[#This Row],[Gross Sales]])</f>
        <v>3.1286082889856473E-2</v>
      </c>
      <c r="T2810" s="17">
        <f>Table1[[#This Row],[logistics cost]]/Table1[[#This Row],[Net Sales]]</f>
        <v>5.6143712455229276E-2</v>
      </c>
      <c r="U2810" s="1">
        <f>Table1[[#This Row],[PROFIT]]/Table1[[#This Row],[Volume]]</f>
        <v>103.066473149492</v>
      </c>
      <c r="V2810" s="1">
        <f>ABS(Table1[[#This Row],[Discounts]])</f>
        <v>776.02</v>
      </c>
    </row>
    <row r="2811" spans="1:22" ht="21.75" customHeight="1" x14ac:dyDescent="0.3">
      <c r="A2811" s="1">
        <v>1120020</v>
      </c>
      <c r="B2811" s="1" t="s">
        <v>21</v>
      </c>
      <c r="C2811" s="1">
        <v>202504</v>
      </c>
      <c r="D2811" s="1" t="s">
        <v>22</v>
      </c>
      <c r="E2811" s="1" t="s">
        <v>23</v>
      </c>
      <c r="F2811" s="1" t="s">
        <v>24</v>
      </c>
      <c r="G2811" s="1" t="s">
        <v>36</v>
      </c>
      <c r="H2811" s="1" t="s">
        <v>37</v>
      </c>
      <c r="I2811" s="5">
        <v>248.3</v>
      </c>
      <c r="J2811" s="5">
        <v>94354</v>
      </c>
      <c r="K2811" s="5">
        <v>-9318.94</v>
      </c>
      <c r="L2811" s="5">
        <v>85035.06</v>
      </c>
      <c r="M2811" s="5">
        <v>-57414.93</v>
      </c>
      <c r="N2811" s="5">
        <v>-3316.58</v>
      </c>
      <c r="O2811" s="5">
        <v>-948.95</v>
      </c>
      <c r="P2811" s="5">
        <f>Table1[[#This Row],[Net Sales]]+(Table1[[#This Row],[Cost of Goods Sold]]+Table1[[#This Row],[Distribution]]+Table1[[#This Row],[Warehousing]])</f>
        <v>23354.6</v>
      </c>
      <c r="Q2811" s="12">
        <f>Table1[[#This Row],[PROFIT]]/Table1[[#This Row],[Net Sales]]</f>
        <v>0.27464671630736781</v>
      </c>
      <c r="R2811" s="14">
        <f>ABS(Table1[[#This Row],[Distribution]])+ABS(Table1[[#This Row],[Warehousing]])</f>
        <v>4265.53</v>
      </c>
      <c r="S2811" s="12">
        <f>ABS(Table1[[#This Row],[Discounts]]/Table1[[#This Row],[Gross Sales]])</f>
        <v>9.8765712105475134E-2</v>
      </c>
      <c r="T2811" s="17">
        <f>Table1[[#This Row],[logistics cost]]/Table1[[#This Row],[Net Sales]]</f>
        <v>5.0162015526301736E-2</v>
      </c>
      <c r="U2811" s="1">
        <f>Table1[[#This Row],[PROFIT]]/Table1[[#This Row],[Volume]]</f>
        <v>94.057994361659269</v>
      </c>
      <c r="V2811" s="1">
        <f>ABS(Table1[[#This Row],[Discounts]])</f>
        <v>9318.94</v>
      </c>
    </row>
    <row r="2812" spans="1:22" ht="21.75" customHeight="1" x14ac:dyDescent="0.3">
      <c r="A2812" s="1">
        <v>1130010</v>
      </c>
      <c r="B2812" s="1" t="s">
        <v>26</v>
      </c>
      <c r="C2812" s="1">
        <v>202411</v>
      </c>
      <c r="D2812" s="1" t="s">
        <v>27</v>
      </c>
      <c r="E2812" s="1" t="s">
        <v>28</v>
      </c>
      <c r="F2812" s="1" t="s">
        <v>29</v>
      </c>
      <c r="G2812" s="1" t="s">
        <v>33</v>
      </c>
      <c r="H2812" s="1" t="s">
        <v>34</v>
      </c>
      <c r="I2812" s="5">
        <v>82.1</v>
      </c>
      <c r="J2812" s="5">
        <v>29556</v>
      </c>
      <c r="K2812" s="5">
        <v>-2718.4</v>
      </c>
      <c r="L2812" s="5">
        <v>26837.599999999999</v>
      </c>
      <c r="M2812" s="5">
        <v>-17689.96</v>
      </c>
      <c r="N2812" s="5">
        <v>-1031.3900000000001</v>
      </c>
      <c r="O2812" s="5">
        <v>-321.63</v>
      </c>
      <c r="P2812" s="5">
        <f>Table1[[#This Row],[Net Sales]]+(Table1[[#This Row],[Cost of Goods Sold]]+Table1[[#This Row],[Distribution]]+Table1[[#This Row],[Warehousing]])</f>
        <v>7794.619999999999</v>
      </c>
      <c r="Q2812" s="12">
        <f>Table1[[#This Row],[PROFIT]]/Table1[[#This Row],[Net Sales]]</f>
        <v>0.29043655170358001</v>
      </c>
      <c r="R2812" s="14">
        <f>ABS(Table1[[#This Row],[Distribution]])+ABS(Table1[[#This Row],[Warehousing]])</f>
        <v>1353.02</v>
      </c>
      <c r="S2812" s="12">
        <f>ABS(Table1[[#This Row],[Discounts]]/Table1[[#This Row],[Gross Sales]])</f>
        <v>9.197455677358235E-2</v>
      </c>
      <c r="T2812" s="17">
        <f>Table1[[#This Row],[logistics cost]]/Table1[[#This Row],[Net Sales]]</f>
        <v>5.0415089277729752E-2</v>
      </c>
      <c r="U2812" s="1">
        <f>Table1[[#This Row],[PROFIT]]/Table1[[#This Row],[Volume]]</f>
        <v>94.940560292326424</v>
      </c>
      <c r="V2812" s="1">
        <f>ABS(Table1[[#This Row],[Discounts]])</f>
        <v>2718.4</v>
      </c>
    </row>
    <row r="2813" spans="1:22" ht="21.75" customHeight="1" x14ac:dyDescent="0.3">
      <c r="A2813" s="1">
        <v>1130010</v>
      </c>
      <c r="B2813" s="1" t="s">
        <v>26</v>
      </c>
      <c r="C2813" s="1">
        <v>202503</v>
      </c>
      <c r="D2813" s="1" t="s">
        <v>27</v>
      </c>
      <c r="E2813" s="1" t="s">
        <v>28</v>
      </c>
      <c r="F2813" s="1" t="s">
        <v>29</v>
      </c>
      <c r="G2813" s="1" t="s">
        <v>25</v>
      </c>
      <c r="H2813" s="1" t="s">
        <v>20</v>
      </c>
      <c r="I2813" s="5">
        <v>109.8</v>
      </c>
      <c r="J2813" s="5">
        <v>39528</v>
      </c>
      <c r="K2813" s="5">
        <v>-2545.3200000000002</v>
      </c>
      <c r="L2813" s="5">
        <v>36982.68</v>
      </c>
      <c r="M2813" s="5">
        <v>-23035.88</v>
      </c>
      <c r="N2813" s="5">
        <v>-844.36</v>
      </c>
      <c r="O2813" s="5">
        <v>-686.97</v>
      </c>
      <c r="P2813" s="5">
        <f>Table1[[#This Row],[Net Sales]]+(Table1[[#This Row],[Cost of Goods Sold]]+Table1[[#This Row],[Distribution]]+Table1[[#This Row],[Warehousing]])</f>
        <v>12415.469999999998</v>
      </c>
      <c r="Q2813" s="12">
        <f>Table1[[#This Row],[PROFIT]]/Table1[[#This Row],[Net Sales]]</f>
        <v>0.33571039199971436</v>
      </c>
      <c r="R2813" s="14">
        <f>ABS(Table1[[#This Row],[Distribution]])+ABS(Table1[[#This Row],[Warehousing]])</f>
        <v>1531.33</v>
      </c>
      <c r="S2813" s="12">
        <f>ABS(Table1[[#This Row],[Discounts]]/Table1[[#This Row],[Gross Sales]])</f>
        <v>6.4392835458409237E-2</v>
      </c>
      <c r="T2813" s="17">
        <f>Table1[[#This Row],[logistics cost]]/Table1[[#This Row],[Net Sales]]</f>
        <v>4.1406680099981934E-2</v>
      </c>
      <c r="U2813" s="1">
        <f>Table1[[#This Row],[PROFIT]]/Table1[[#This Row],[Volume]]</f>
        <v>113.07349726775955</v>
      </c>
      <c r="V2813" s="1">
        <f>ABS(Table1[[#This Row],[Discounts]])</f>
        <v>2545.3200000000002</v>
      </c>
    </row>
    <row r="2814" spans="1:22" ht="21.75" customHeight="1" x14ac:dyDescent="0.3">
      <c r="A2814" s="1">
        <v>1110020</v>
      </c>
      <c r="B2814" s="1" t="s">
        <v>41</v>
      </c>
      <c r="C2814" s="1">
        <v>202510</v>
      </c>
      <c r="D2814" s="1" t="s">
        <v>16</v>
      </c>
      <c r="E2814" s="1" t="s">
        <v>28</v>
      </c>
      <c r="F2814" s="1" t="s">
        <v>29</v>
      </c>
      <c r="G2814" s="1" t="s">
        <v>39</v>
      </c>
      <c r="H2814" s="1" t="s">
        <v>37</v>
      </c>
      <c r="I2814" s="5">
        <v>122.6</v>
      </c>
      <c r="J2814" s="5">
        <v>55170</v>
      </c>
      <c r="K2814" s="5">
        <v>-4891.6099999999997</v>
      </c>
      <c r="L2814" s="5">
        <v>50278.39</v>
      </c>
      <c r="M2814" s="5">
        <v>-33217.360000000001</v>
      </c>
      <c r="N2814" s="5">
        <v>-1057.69</v>
      </c>
      <c r="O2814" s="5">
        <v>-874.27</v>
      </c>
      <c r="P2814" s="5">
        <f>Table1[[#This Row],[Net Sales]]+(Table1[[#This Row],[Cost of Goods Sold]]+Table1[[#This Row],[Distribution]]+Table1[[#This Row],[Warehousing]])</f>
        <v>15129.07</v>
      </c>
      <c r="Q2814" s="12">
        <f>Table1[[#This Row],[PROFIT]]/Table1[[#This Row],[Net Sales]]</f>
        <v>0.30090601548697166</v>
      </c>
      <c r="R2814" s="14">
        <f>ABS(Table1[[#This Row],[Distribution]])+ABS(Table1[[#This Row],[Warehousing]])</f>
        <v>1931.96</v>
      </c>
      <c r="S2814" s="12">
        <f>ABS(Table1[[#This Row],[Discounts]]/Table1[[#This Row],[Gross Sales]])</f>
        <v>8.8664310313576217E-2</v>
      </c>
      <c r="T2814" s="17">
        <f>Table1[[#This Row],[logistics cost]]/Table1[[#This Row],[Net Sales]]</f>
        <v>3.8425255860420351E-2</v>
      </c>
      <c r="U2814" s="1">
        <f>Table1[[#This Row],[PROFIT]]/Table1[[#This Row],[Volume]]</f>
        <v>123.40187601957587</v>
      </c>
      <c r="V2814" s="1">
        <f>ABS(Table1[[#This Row],[Discounts]])</f>
        <v>4891.6099999999997</v>
      </c>
    </row>
    <row r="2815" spans="1:22" ht="21.75" customHeight="1" x14ac:dyDescent="0.3">
      <c r="A2815" s="1">
        <v>1120020</v>
      </c>
      <c r="B2815" s="1" t="s">
        <v>21</v>
      </c>
      <c r="C2815" s="1">
        <v>202404</v>
      </c>
      <c r="D2815" s="1" t="s">
        <v>22</v>
      </c>
      <c r="E2815" s="1" t="s">
        <v>23</v>
      </c>
      <c r="F2815" s="1" t="s">
        <v>24</v>
      </c>
      <c r="G2815" s="1" t="s">
        <v>35</v>
      </c>
      <c r="H2815" s="1" t="s">
        <v>31</v>
      </c>
      <c r="I2815" s="5">
        <v>93.3</v>
      </c>
      <c r="J2815" s="5">
        <v>35454</v>
      </c>
      <c r="K2815" s="5">
        <v>-1300.6099999999999</v>
      </c>
      <c r="L2815" s="5">
        <v>34153.39</v>
      </c>
      <c r="M2815" s="5">
        <v>-22781.07</v>
      </c>
      <c r="N2815" s="5">
        <v>-1300.08</v>
      </c>
      <c r="O2815" s="5">
        <v>-660.76</v>
      </c>
      <c r="P2815" s="5">
        <f>Table1[[#This Row],[Net Sales]]+(Table1[[#This Row],[Cost of Goods Sold]]+Table1[[#This Row],[Distribution]]+Table1[[#This Row],[Warehousing]])</f>
        <v>9411.48</v>
      </c>
      <c r="Q2815" s="12">
        <f>Table1[[#This Row],[PROFIT]]/Table1[[#This Row],[Net Sales]]</f>
        <v>0.27556503175819441</v>
      </c>
      <c r="R2815" s="14">
        <f>ABS(Table1[[#This Row],[Distribution]])+ABS(Table1[[#This Row],[Warehousing]])</f>
        <v>1960.84</v>
      </c>
      <c r="S2815" s="12">
        <f>ABS(Table1[[#This Row],[Discounts]]/Table1[[#This Row],[Gross Sales]])</f>
        <v>3.6684436170812879E-2</v>
      </c>
      <c r="T2815" s="17">
        <f>Table1[[#This Row],[logistics cost]]/Table1[[#This Row],[Net Sales]]</f>
        <v>5.7412748778378951E-2</v>
      </c>
      <c r="U2815" s="1">
        <f>Table1[[#This Row],[PROFIT]]/Table1[[#This Row],[Volume]]</f>
        <v>100.87331189710611</v>
      </c>
      <c r="V2815" s="1">
        <f>ABS(Table1[[#This Row],[Discounts]])</f>
        <v>1300.6099999999999</v>
      </c>
    </row>
    <row r="2816" spans="1:22" ht="21.75" customHeight="1" x14ac:dyDescent="0.3">
      <c r="A2816" s="1">
        <v>1130010</v>
      </c>
      <c r="B2816" s="1" t="s">
        <v>26</v>
      </c>
      <c r="C2816" s="1">
        <v>202501</v>
      </c>
      <c r="D2816" s="1" t="s">
        <v>27</v>
      </c>
      <c r="E2816" s="1" t="s">
        <v>28</v>
      </c>
      <c r="F2816" s="1" t="s">
        <v>29</v>
      </c>
      <c r="G2816" s="1" t="s">
        <v>30</v>
      </c>
      <c r="H2816" s="1" t="s">
        <v>31</v>
      </c>
      <c r="I2816" s="5">
        <v>50.1</v>
      </c>
      <c r="J2816" s="5">
        <v>18036</v>
      </c>
      <c r="K2816" s="5">
        <v>-580.73</v>
      </c>
      <c r="L2816" s="5">
        <v>17455.27</v>
      </c>
      <c r="M2816" s="5">
        <v>-11188.69</v>
      </c>
      <c r="N2816" s="5">
        <v>-488.32</v>
      </c>
      <c r="O2816" s="5">
        <v>-308.89999999999998</v>
      </c>
      <c r="P2816" s="5">
        <f>Table1[[#This Row],[Net Sales]]+(Table1[[#This Row],[Cost of Goods Sold]]+Table1[[#This Row],[Distribution]]+Table1[[#This Row],[Warehousing]])</f>
        <v>5469.3600000000006</v>
      </c>
      <c r="Q2816" s="12">
        <f>Table1[[#This Row],[PROFIT]]/Table1[[#This Row],[Net Sales]]</f>
        <v>0.31333574330273894</v>
      </c>
      <c r="R2816" s="14">
        <f>ABS(Table1[[#This Row],[Distribution]])+ABS(Table1[[#This Row],[Warehousing]])</f>
        <v>797.22</v>
      </c>
      <c r="S2816" s="12">
        <f>ABS(Table1[[#This Row],[Discounts]]/Table1[[#This Row],[Gross Sales]])</f>
        <v>3.2198381015746284E-2</v>
      </c>
      <c r="T2816" s="17">
        <f>Table1[[#This Row],[logistics cost]]/Table1[[#This Row],[Net Sales]]</f>
        <v>4.5672166629333148E-2</v>
      </c>
      <c r="U2816" s="1">
        <f>Table1[[#This Row],[PROFIT]]/Table1[[#This Row],[Volume]]</f>
        <v>109.16886227544911</v>
      </c>
      <c r="V2816" s="1">
        <f>ABS(Table1[[#This Row],[Discounts]])</f>
        <v>580.73</v>
      </c>
    </row>
    <row r="2817" spans="1:22" ht="21.75" customHeight="1" x14ac:dyDescent="0.3">
      <c r="A2817" s="1">
        <v>1120020</v>
      </c>
      <c r="B2817" s="1" t="s">
        <v>21</v>
      </c>
      <c r="C2817" s="1">
        <v>202508</v>
      </c>
      <c r="D2817" s="1" t="s">
        <v>22</v>
      </c>
      <c r="E2817" s="1" t="s">
        <v>23</v>
      </c>
      <c r="F2817" s="1" t="s">
        <v>24</v>
      </c>
      <c r="G2817" s="1" t="s">
        <v>33</v>
      </c>
      <c r="H2817" s="1" t="s">
        <v>34</v>
      </c>
      <c r="I2817" s="5">
        <v>202.3</v>
      </c>
      <c r="J2817" s="5">
        <v>76874</v>
      </c>
      <c r="K2817" s="5">
        <v>-6952.32</v>
      </c>
      <c r="L2817" s="5">
        <v>69921.679999999993</v>
      </c>
      <c r="M2817" s="5">
        <v>-45549.84</v>
      </c>
      <c r="N2817" s="5">
        <v>-1726.41</v>
      </c>
      <c r="O2817" s="5">
        <v>-900.29</v>
      </c>
      <c r="P2817" s="5">
        <f>Table1[[#This Row],[Net Sales]]+(Table1[[#This Row],[Cost of Goods Sold]]+Table1[[#This Row],[Distribution]]+Table1[[#This Row],[Warehousing]])</f>
        <v>21745.139999999992</v>
      </c>
      <c r="Q2817" s="12">
        <f>Table1[[#This Row],[PROFIT]]/Table1[[#This Row],[Net Sales]]</f>
        <v>0.31099281367381326</v>
      </c>
      <c r="R2817" s="14">
        <f>ABS(Table1[[#This Row],[Distribution]])+ABS(Table1[[#This Row],[Warehousing]])</f>
        <v>2626.7</v>
      </c>
      <c r="S2817" s="12">
        <f>ABS(Table1[[#This Row],[Discounts]]/Table1[[#This Row],[Gross Sales]])</f>
        <v>9.0437859354268013E-2</v>
      </c>
      <c r="T2817" s="17">
        <f>Table1[[#This Row],[logistics cost]]/Table1[[#This Row],[Net Sales]]</f>
        <v>3.7566317056455169E-2</v>
      </c>
      <c r="U2817" s="1">
        <f>Table1[[#This Row],[PROFIT]]/Table1[[#This Row],[Volume]]</f>
        <v>107.48956994562526</v>
      </c>
      <c r="V2817" s="1">
        <f>ABS(Table1[[#This Row],[Discounts]])</f>
        <v>6952.32</v>
      </c>
    </row>
    <row r="2818" spans="1:22" ht="21.75" customHeight="1" x14ac:dyDescent="0.3">
      <c r="A2818" s="1">
        <v>1120010</v>
      </c>
      <c r="B2818" s="1" t="s">
        <v>32</v>
      </c>
      <c r="C2818" s="1">
        <v>202508</v>
      </c>
      <c r="D2818" s="1" t="s">
        <v>22</v>
      </c>
      <c r="E2818" s="1" t="s">
        <v>17</v>
      </c>
      <c r="F2818" s="1" t="s">
        <v>18</v>
      </c>
      <c r="G2818" s="1" t="s">
        <v>25</v>
      </c>
      <c r="H2818" s="1" t="s">
        <v>20</v>
      </c>
      <c r="I2818" s="5">
        <v>88.5</v>
      </c>
      <c r="J2818" s="5">
        <v>42480</v>
      </c>
      <c r="K2818" s="5">
        <v>-2742.94</v>
      </c>
      <c r="L2818" s="5">
        <v>39737.06</v>
      </c>
      <c r="M2818" s="5">
        <v>-26869.01</v>
      </c>
      <c r="N2818" s="5">
        <v>-1462.03</v>
      </c>
      <c r="O2818" s="5">
        <v>-772.88</v>
      </c>
      <c r="P2818" s="5">
        <f>Table1[[#This Row],[Net Sales]]+(Table1[[#This Row],[Cost of Goods Sold]]+Table1[[#This Row],[Distribution]]+Table1[[#This Row],[Warehousing]])</f>
        <v>10633.14</v>
      </c>
      <c r="Q2818" s="12">
        <f>Table1[[#This Row],[PROFIT]]/Table1[[#This Row],[Net Sales]]</f>
        <v>0.26758748634146562</v>
      </c>
      <c r="R2818" s="14">
        <f>ABS(Table1[[#This Row],[Distribution]])+ABS(Table1[[#This Row],[Warehousing]])</f>
        <v>2234.91</v>
      </c>
      <c r="S2818" s="12">
        <f>ABS(Table1[[#This Row],[Discounts]]/Table1[[#This Row],[Gross Sales]])</f>
        <v>6.4570150659133713E-2</v>
      </c>
      <c r="T2818" s="17">
        <f>Table1[[#This Row],[logistics cost]]/Table1[[#This Row],[Net Sales]]</f>
        <v>5.624245980955813E-2</v>
      </c>
      <c r="U2818" s="1">
        <f>Table1[[#This Row],[PROFIT]]/Table1[[#This Row],[Volume]]</f>
        <v>120.14847457627118</v>
      </c>
      <c r="V2818" s="1">
        <f>ABS(Table1[[#This Row],[Discounts]])</f>
        <v>2742.94</v>
      </c>
    </row>
    <row r="2819" spans="1:22" ht="21.75" customHeight="1" x14ac:dyDescent="0.3">
      <c r="A2819" s="1">
        <v>1120020</v>
      </c>
      <c r="B2819" s="1" t="s">
        <v>21</v>
      </c>
      <c r="C2819" s="1">
        <v>202503</v>
      </c>
      <c r="D2819" s="1" t="s">
        <v>22</v>
      </c>
      <c r="E2819" s="1" t="s">
        <v>23</v>
      </c>
      <c r="F2819" s="1" t="s">
        <v>24</v>
      </c>
      <c r="G2819" s="1" t="s">
        <v>33</v>
      </c>
      <c r="H2819" s="1" t="s">
        <v>34</v>
      </c>
      <c r="I2819" s="5">
        <v>206</v>
      </c>
      <c r="J2819" s="5">
        <v>78280</v>
      </c>
      <c r="K2819" s="5">
        <v>-7727.46</v>
      </c>
      <c r="L2819" s="5">
        <v>70552.539999999994</v>
      </c>
      <c r="M2819" s="5">
        <v>-44514.27</v>
      </c>
      <c r="N2819" s="5">
        <v>-2593.21</v>
      </c>
      <c r="O2819" s="5">
        <v>-1114.3499999999999</v>
      </c>
      <c r="P2819" s="5">
        <f>Table1[[#This Row],[Net Sales]]+(Table1[[#This Row],[Cost of Goods Sold]]+Table1[[#This Row],[Distribution]]+Table1[[#This Row],[Warehousing]])</f>
        <v>22330.71</v>
      </c>
      <c r="Q2819" s="12">
        <f>Table1[[#This Row],[PROFIT]]/Table1[[#This Row],[Net Sales]]</f>
        <v>0.31651177973181405</v>
      </c>
      <c r="R2819" s="14">
        <f>ABS(Table1[[#This Row],[Distribution]])+ABS(Table1[[#This Row],[Warehousing]])</f>
        <v>3707.56</v>
      </c>
      <c r="S2819" s="12">
        <f>ABS(Table1[[#This Row],[Discounts]]/Table1[[#This Row],[Gross Sales]])</f>
        <v>9.8715636177823196E-2</v>
      </c>
      <c r="T2819" s="17">
        <f>Table1[[#This Row],[logistics cost]]/Table1[[#This Row],[Net Sales]]</f>
        <v>5.255034049801751E-2</v>
      </c>
      <c r="U2819" s="1">
        <f>Table1[[#This Row],[PROFIT]]/Table1[[#This Row],[Volume]]</f>
        <v>108.40150485436892</v>
      </c>
      <c r="V2819" s="1">
        <f>ABS(Table1[[#This Row],[Discounts]])</f>
        <v>7727.46</v>
      </c>
    </row>
    <row r="2820" spans="1:22" ht="21.75" customHeight="1" x14ac:dyDescent="0.3">
      <c r="A2820" s="1">
        <v>1120010</v>
      </c>
      <c r="B2820" s="1" t="s">
        <v>32</v>
      </c>
      <c r="C2820" s="1">
        <v>202503</v>
      </c>
      <c r="D2820" s="1" t="s">
        <v>22</v>
      </c>
      <c r="E2820" s="1" t="s">
        <v>17</v>
      </c>
      <c r="F2820" s="1" t="s">
        <v>18</v>
      </c>
      <c r="G2820" s="1" t="s">
        <v>36</v>
      </c>
      <c r="H2820" s="1" t="s">
        <v>37</v>
      </c>
      <c r="I2820" s="5">
        <v>55.3</v>
      </c>
      <c r="J2820" s="5">
        <v>26544</v>
      </c>
      <c r="K2820" s="5">
        <v>-2859.62</v>
      </c>
      <c r="L2820" s="5">
        <v>23684.38</v>
      </c>
      <c r="M2820" s="5">
        <v>-15363.93</v>
      </c>
      <c r="N2820" s="5">
        <v>-588.91</v>
      </c>
      <c r="O2820" s="5">
        <v>-248.7</v>
      </c>
      <c r="P2820" s="5">
        <f>Table1[[#This Row],[Net Sales]]+(Table1[[#This Row],[Cost of Goods Sold]]+Table1[[#This Row],[Distribution]]+Table1[[#This Row],[Warehousing]])</f>
        <v>7482.84</v>
      </c>
      <c r="Q2820" s="12">
        <f>Table1[[#This Row],[PROFIT]]/Table1[[#This Row],[Net Sales]]</f>
        <v>0.31593987260802264</v>
      </c>
      <c r="R2820" s="14">
        <f>ABS(Table1[[#This Row],[Distribution]])+ABS(Table1[[#This Row],[Warehousing]])</f>
        <v>837.6099999999999</v>
      </c>
      <c r="S2820" s="12">
        <f>ABS(Table1[[#This Row],[Discounts]]/Table1[[#This Row],[Gross Sales]])</f>
        <v>0.10773131404460518</v>
      </c>
      <c r="T2820" s="17">
        <f>Table1[[#This Row],[logistics cost]]/Table1[[#This Row],[Net Sales]]</f>
        <v>3.5365502495737694E-2</v>
      </c>
      <c r="U2820" s="1">
        <f>Table1[[#This Row],[PROFIT]]/Table1[[#This Row],[Volume]]</f>
        <v>135.31356238698012</v>
      </c>
      <c r="V2820" s="1">
        <f>ABS(Table1[[#This Row],[Discounts]])</f>
        <v>2859.62</v>
      </c>
    </row>
    <row r="2821" spans="1:22" ht="21.75" customHeight="1" x14ac:dyDescent="0.3">
      <c r="A2821" s="1">
        <v>1110010</v>
      </c>
      <c r="B2821" s="1" t="s">
        <v>15</v>
      </c>
      <c r="C2821" s="1">
        <v>202509</v>
      </c>
      <c r="D2821" s="1" t="s">
        <v>16</v>
      </c>
      <c r="E2821" s="1" t="s">
        <v>17</v>
      </c>
      <c r="F2821" s="1" t="s">
        <v>18</v>
      </c>
      <c r="G2821" s="1" t="s">
        <v>40</v>
      </c>
      <c r="H2821" s="1" t="s">
        <v>34</v>
      </c>
      <c r="I2821" s="5">
        <v>196.7</v>
      </c>
      <c r="J2821" s="5">
        <v>82614</v>
      </c>
      <c r="K2821" s="5">
        <v>-5987.74</v>
      </c>
      <c r="L2821" s="5">
        <v>76626.259999999995</v>
      </c>
      <c r="M2821" s="5">
        <v>-51851.54</v>
      </c>
      <c r="N2821" s="5">
        <v>-1589.45</v>
      </c>
      <c r="O2821" s="5">
        <v>-1304.25</v>
      </c>
      <c r="P2821" s="5">
        <f>Table1[[#This Row],[Net Sales]]+(Table1[[#This Row],[Cost of Goods Sold]]+Table1[[#This Row],[Distribution]]+Table1[[#This Row],[Warehousing]])</f>
        <v>21881.019999999997</v>
      </c>
      <c r="Q2821" s="12">
        <f>Table1[[#This Row],[PROFIT]]/Table1[[#This Row],[Net Sales]]</f>
        <v>0.28555510865335199</v>
      </c>
      <c r="R2821" s="14">
        <f>ABS(Table1[[#This Row],[Distribution]])+ABS(Table1[[#This Row],[Warehousing]])</f>
        <v>2893.7</v>
      </c>
      <c r="S2821" s="12">
        <f>ABS(Table1[[#This Row],[Discounts]]/Table1[[#This Row],[Gross Sales]])</f>
        <v>7.247851453748759E-2</v>
      </c>
      <c r="T2821" s="17">
        <f>Table1[[#This Row],[logistics cost]]/Table1[[#This Row],[Net Sales]]</f>
        <v>3.7763816216529425E-2</v>
      </c>
      <c r="U2821" s="1">
        <f>Table1[[#This Row],[PROFIT]]/Table1[[#This Row],[Volume]]</f>
        <v>111.24056939501779</v>
      </c>
      <c r="V2821" s="1">
        <f>ABS(Table1[[#This Row],[Discounts]])</f>
        <v>5987.74</v>
      </c>
    </row>
    <row r="2822" spans="1:22" ht="21.75" customHeight="1" x14ac:dyDescent="0.3">
      <c r="A2822" s="1">
        <v>1110010</v>
      </c>
      <c r="B2822" s="1" t="s">
        <v>15</v>
      </c>
      <c r="C2822" s="1">
        <v>202511</v>
      </c>
      <c r="D2822" s="1" t="s">
        <v>16</v>
      </c>
      <c r="E2822" s="1" t="s">
        <v>17</v>
      </c>
      <c r="F2822" s="1" t="s">
        <v>18</v>
      </c>
      <c r="G2822" s="1" t="s">
        <v>42</v>
      </c>
      <c r="H2822" s="1" t="s">
        <v>20</v>
      </c>
      <c r="I2822" s="5">
        <v>101.2</v>
      </c>
      <c r="J2822" s="5">
        <v>42504</v>
      </c>
      <c r="K2822" s="5">
        <v>-2743.28</v>
      </c>
      <c r="L2822" s="5">
        <v>39760.720000000001</v>
      </c>
      <c r="M2822" s="5">
        <v>-24672.91</v>
      </c>
      <c r="N2822" s="5">
        <v>-1195.94</v>
      </c>
      <c r="O2822" s="5">
        <v>-451.11</v>
      </c>
      <c r="P2822" s="5">
        <f>Table1[[#This Row],[Net Sales]]+(Table1[[#This Row],[Cost of Goods Sold]]+Table1[[#This Row],[Distribution]]+Table1[[#This Row],[Warehousing]])</f>
        <v>13440.760000000002</v>
      </c>
      <c r="Q2822" s="12">
        <f>Table1[[#This Row],[PROFIT]]/Table1[[#This Row],[Net Sales]]</f>
        <v>0.33804116223247471</v>
      </c>
      <c r="R2822" s="14">
        <f>ABS(Table1[[#This Row],[Distribution]])+ABS(Table1[[#This Row],[Warehousing]])</f>
        <v>1647.0500000000002</v>
      </c>
      <c r="S2822" s="12">
        <f>ABS(Table1[[#This Row],[Discounts]]/Table1[[#This Row],[Gross Sales]])</f>
        <v>6.4541690193864118E-2</v>
      </c>
      <c r="T2822" s="17">
        <f>Table1[[#This Row],[logistics cost]]/Table1[[#This Row],[Net Sales]]</f>
        <v>4.1424048659078609E-2</v>
      </c>
      <c r="U2822" s="1">
        <f>Table1[[#This Row],[PROFIT]]/Table1[[#This Row],[Volume]]</f>
        <v>132.81383399209489</v>
      </c>
      <c r="V2822" s="1">
        <f>ABS(Table1[[#This Row],[Discounts]])</f>
        <v>2743.28</v>
      </c>
    </row>
    <row r="2823" spans="1:22" ht="21.75" customHeight="1" x14ac:dyDescent="0.3">
      <c r="A2823" s="1">
        <v>1120010</v>
      </c>
      <c r="B2823" s="1" t="s">
        <v>32</v>
      </c>
      <c r="C2823" s="1">
        <v>202503</v>
      </c>
      <c r="D2823" s="1" t="s">
        <v>22</v>
      </c>
      <c r="E2823" s="1" t="s">
        <v>17</v>
      </c>
      <c r="F2823" s="1" t="s">
        <v>18</v>
      </c>
      <c r="G2823" s="1" t="s">
        <v>39</v>
      </c>
      <c r="H2823" s="1" t="s">
        <v>37</v>
      </c>
      <c r="I2823" s="5">
        <v>277.39999999999998</v>
      </c>
      <c r="J2823" s="5">
        <v>133152</v>
      </c>
      <c r="K2823" s="5">
        <v>-13836.48</v>
      </c>
      <c r="L2823" s="5">
        <v>119315.52</v>
      </c>
      <c r="M2823" s="5">
        <v>-80157.48</v>
      </c>
      <c r="N2823" s="5">
        <v>-4578.17</v>
      </c>
      <c r="O2823" s="5">
        <v>-1435.73</v>
      </c>
      <c r="P2823" s="5">
        <f>Table1[[#This Row],[Net Sales]]+(Table1[[#This Row],[Cost of Goods Sold]]+Table1[[#This Row],[Distribution]]+Table1[[#This Row],[Warehousing]])</f>
        <v>33144.140000000014</v>
      </c>
      <c r="Q2823" s="12">
        <f>Table1[[#This Row],[PROFIT]]/Table1[[#This Row],[Net Sales]]</f>
        <v>0.27778565604876893</v>
      </c>
      <c r="R2823" s="14">
        <f>ABS(Table1[[#This Row],[Distribution]])+ABS(Table1[[#This Row],[Warehousing]])</f>
        <v>6013.9</v>
      </c>
      <c r="S2823" s="12">
        <f>ABS(Table1[[#This Row],[Discounts]]/Table1[[#This Row],[Gross Sales]])</f>
        <v>0.10391492429704398</v>
      </c>
      <c r="T2823" s="17">
        <f>Table1[[#This Row],[logistics cost]]/Table1[[#This Row],[Net Sales]]</f>
        <v>5.0403333950185182E-2</v>
      </c>
      <c r="U2823" s="1">
        <f>Table1[[#This Row],[PROFIT]]/Table1[[#This Row],[Volume]]</f>
        <v>119.4813987022351</v>
      </c>
      <c r="V2823" s="1">
        <f>ABS(Table1[[#This Row],[Discounts]])</f>
        <v>13836.48</v>
      </c>
    </row>
    <row r="2824" spans="1:22" ht="21.75" customHeight="1" x14ac:dyDescent="0.3">
      <c r="A2824" s="1">
        <v>1120010</v>
      </c>
      <c r="B2824" s="1" t="s">
        <v>32</v>
      </c>
      <c r="C2824" s="1">
        <v>202412</v>
      </c>
      <c r="D2824" s="1" t="s">
        <v>22</v>
      </c>
      <c r="E2824" s="1" t="s">
        <v>17</v>
      </c>
      <c r="F2824" s="1" t="s">
        <v>18</v>
      </c>
      <c r="G2824" s="1" t="s">
        <v>33</v>
      </c>
      <c r="H2824" s="1" t="s">
        <v>34</v>
      </c>
      <c r="I2824" s="5">
        <v>173</v>
      </c>
      <c r="J2824" s="5">
        <v>83040</v>
      </c>
      <c r="K2824" s="5">
        <v>-6035.16</v>
      </c>
      <c r="L2824" s="5">
        <v>77004.84</v>
      </c>
      <c r="M2824" s="5">
        <v>-48606.49</v>
      </c>
      <c r="N2824" s="5">
        <v>-1977</v>
      </c>
      <c r="O2824" s="5">
        <v>-1080.32</v>
      </c>
      <c r="P2824" s="5">
        <f>Table1[[#This Row],[Net Sales]]+(Table1[[#This Row],[Cost of Goods Sold]]+Table1[[#This Row],[Distribution]]+Table1[[#This Row],[Warehousing]])</f>
        <v>25341.03</v>
      </c>
      <c r="Q2824" s="12">
        <f>Table1[[#This Row],[PROFIT]]/Table1[[#This Row],[Net Sales]]</f>
        <v>0.32908360045939972</v>
      </c>
      <c r="R2824" s="14">
        <f>ABS(Table1[[#This Row],[Distribution]])+ABS(Table1[[#This Row],[Warehousing]])</f>
        <v>3057.3199999999997</v>
      </c>
      <c r="S2824" s="12">
        <f>ABS(Table1[[#This Row],[Discounts]]/Table1[[#This Row],[Gross Sales]])</f>
        <v>7.2677745664739876E-2</v>
      </c>
      <c r="T2824" s="17">
        <f>Table1[[#This Row],[logistics cost]]/Table1[[#This Row],[Net Sales]]</f>
        <v>3.9702958930893172E-2</v>
      </c>
      <c r="U2824" s="1">
        <f>Table1[[#This Row],[PROFIT]]/Table1[[#This Row],[Volume]]</f>
        <v>146.47994219653179</v>
      </c>
      <c r="V2824" s="1">
        <f>ABS(Table1[[#This Row],[Discounts]])</f>
        <v>6035.16</v>
      </c>
    </row>
    <row r="2825" spans="1:22" ht="21.75" customHeight="1" x14ac:dyDescent="0.3">
      <c r="A2825" s="1">
        <v>1130010</v>
      </c>
      <c r="B2825" s="1" t="s">
        <v>26</v>
      </c>
      <c r="C2825" s="1">
        <v>202501</v>
      </c>
      <c r="D2825" s="1" t="s">
        <v>27</v>
      </c>
      <c r="E2825" s="1" t="s">
        <v>28</v>
      </c>
      <c r="F2825" s="1" t="s">
        <v>29</v>
      </c>
      <c r="G2825" s="1" t="s">
        <v>19</v>
      </c>
      <c r="H2825" s="1" t="s">
        <v>20</v>
      </c>
      <c r="I2825" s="5">
        <v>36.700000000000003</v>
      </c>
      <c r="J2825" s="5">
        <v>13212</v>
      </c>
      <c r="K2825" s="5">
        <v>-1147.96</v>
      </c>
      <c r="L2825" s="5">
        <v>12064.04</v>
      </c>
      <c r="M2825" s="5">
        <v>-7845.5</v>
      </c>
      <c r="N2825" s="5">
        <v>-340.97</v>
      </c>
      <c r="O2825" s="5">
        <v>-197.07</v>
      </c>
      <c r="P2825" s="5">
        <f>Table1[[#This Row],[Net Sales]]+(Table1[[#This Row],[Cost of Goods Sold]]+Table1[[#This Row],[Distribution]]+Table1[[#This Row],[Warehousing]])</f>
        <v>3680.5</v>
      </c>
      <c r="Q2825" s="12">
        <f>Table1[[#This Row],[PROFIT]]/Table1[[#This Row],[Net Sales]]</f>
        <v>0.3050802218825534</v>
      </c>
      <c r="R2825" s="14">
        <f>ABS(Table1[[#This Row],[Distribution]])+ABS(Table1[[#This Row],[Warehousing]])</f>
        <v>538.04</v>
      </c>
      <c r="S2825" s="12">
        <f>ABS(Table1[[#This Row],[Discounts]]/Table1[[#This Row],[Gross Sales]])</f>
        <v>8.6887677868604296E-2</v>
      </c>
      <c r="T2825" s="17">
        <f>Table1[[#This Row],[logistics cost]]/Table1[[#This Row],[Net Sales]]</f>
        <v>4.4598658492511621E-2</v>
      </c>
      <c r="U2825" s="1">
        <f>Table1[[#This Row],[PROFIT]]/Table1[[#This Row],[Volume]]</f>
        <v>100.28610354223433</v>
      </c>
      <c r="V2825" s="1">
        <f>ABS(Table1[[#This Row],[Discounts]])</f>
        <v>1147.96</v>
      </c>
    </row>
    <row r="2826" spans="1:22" ht="21.75" customHeight="1" x14ac:dyDescent="0.3">
      <c r="A2826" s="1">
        <v>1120010</v>
      </c>
      <c r="B2826" s="1" t="s">
        <v>32</v>
      </c>
      <c r="C2826" s="1">
        <v>202401</v>
      </c>
      <c r="D2826" s="1" t="s">
        <v>22</v>
      </c>
      <c r="E2826" s="1" t="s">
        <v>17</v>
      </c>
      <c r="F2826" s="1" t="s">
        <v>18</v>
      </c>
      <c r="G2826" s="1" t="s">
        <v>36</v>
      </c>
      <c r="H2826" s="1" t="s">
        <v>37</v>
      </c>
      <c r="I2826" s="5">
        <v>269.10000000000002</v>
      </c>
      <c r="J2826" s="5">
        <v>129168</v>
      </c>
      <c r="K2826" s="5">
        <v>-10806.81</v>
      </c>
      <c r="L2826" s="5">
        <v>118361.19</v>
      </c>
      <c r="M2826" s="5">
        <v>-80449.490000000005</v>
      </c>
      <c r="N2826" s="5">
        <v>-3538.66</v>
      </c>
      <c r="O2826" s="5">
        <v>-1347.79</v>
      </c>
      <c r="P2826" s="5">
        <f>Table1[[#This Row],[Net Sales]]+(Table1[[#This Row],[Cost of Goods Sold]]+Table1[[#This Row],[Distribution]]+Table1[[#This Row],[Warehousing]])</f>
        <v>33025.25</v>
      </c>
      <c r="Q2826" s="12">
        <f>Table1[[#This Row],[PROFIT]]/Table1[[#This Row],[Net Sales]]</f>
        <v>0.27902093583209159</v>
      </c>
      <c r="R2826" s="14">
        <f>ABS(Table1[[#This Row],[Distribution]])+ABS(Table1[[#This Row],[Warehousing]])</f>
        <v>4886.45</v>
      </c>
      <c r="S2826" s="12">
        <f>ABS(Table1[[#This Row],[Discounts]]/Table1[[#This Row],[Gross Sales]])</f>
        <v>8.3664762170196944E-2</v>
      </c>
      <c r="T2826" s="17">
        <f>Table1[[#This Row],[logistics cost]]/Table1[[#This Row],[Net Sales]]</f>
        <v>4.1284225006524518E-2</v>
      </c>
      <c r="U2826" s="1">
        <f>Table1[[#This Row],[PROFIT]]/Table1[[#This Row],[Volume]]</f>
        <v>122.72482348569304</v>
      </c>
      <c r="V2826" s="1">
        <f>ABS(Table1[[#This Row],[Discounts]])</f>
        <v>10806.81</v>
      </c>
    </row>
    <row r="2827" spans="1:22" ht="21.75" customHeight="1" x14ac:dyDescent="0.3">
      <c r="A2827" s="1">
        <v>1120020</v>
      </c>
      <c r="B2827" s="1" t="s">
        <v>21</v>
      </c>
      <c r="C2827" s="1">
        <v>202405</v>
      </c>
      <c r="D2827" s="1" t="s">
        <v>22</v>
      </c>
      <c r="E2827" s="1" t="s">
        <v>23</v>
      </c>
      <c r="F2827" s="1" t="s">
        <v>24</v>
      </c>
      <c r="G2827" s="1" t="s">
        <v>35</v>
      </c>
      <c r="H2827" s="1" t="s">
        <v>31</v>
      </c>
      <c r="I2827" s="5">
        <v>95.7</v>
      </c>
      <c r="J2827" s="5">
        <v>36366</v>
      </c>
      <c r="K2827" s="5">
        <v>-830.59</v>
      </c>
      <c r="L2827" s="5">
        <v>35535.410000000003</v>
      </c>
      <c r="M2827" s="5">
        <v>-22869.55</v>
      </c>
      <c r="N2827" s="5">
        <v>-947.43</v>
      </c>
      <c r="O2827" s="5">
        <v>-660.36</v>
      </c>
      <c r="P2827" s="5">
        <f>Table1[[#This Row],[Net Sales]]+(Table1[[#This Row],[Cost of Goods Sold]]+Table1[[#This Row],[Distribution]]+Table1[[#This Row],[Warehousing]])</f>
        <v>11058.070000000003</v>
      </c>
      <c r="Q2827" s="12">
        <f>Table1[[#This Row],[PROFIT]]/Table1[[#This Row],[Net Sales]]</f>
        <v>0.3111845339620396</v>
      </c>
      <c r="R2827" s="14">
        <f>ABS(Table1[[#This Row],[Distribution]])+ABS(Table1[[#This Row],[Warehousing]])</f>
        <v>1607.79</v>
      </c>
      <c r="S2827" s="12">
        <f>ABS(Table1[[#This Row],[Discounts]]/Table1[[#This Row],[Gross Sales]])</f>
        <v>2.2839740416872905E-2</v>
      </c>
      <c r="T2827" s="17">
        <f>Table1[[#This Row],[logistics cost]]/Table1[[#This Row],[Net Sales]]</f>
        <v>4.5244729130745918E-2</v>
      </c>
      <c r="U2827" s="1">
        <f>Table1[[#This Row],[PROFIT]]/Table1[[#This Row],[Volume]]</f>
        <v>115.54932079414841</v>
      </c>
      <c r="V2827" s="1">
        <f>ABS(Table1[[#This Row],[Discounts]])</f>
        <v>830.59</v>
      </c>
    </row>
    <row r="2828" spans="1:22" ht="21.75" customHeight="1" x14ac:dyDescent="0.3">
      <c r="A2828" s="1">
        <v>1130010</v>
      </c>
      <c r="B2828" s="1" t="s">
        <v>26</v>
      </c>
      <c r="C2828" s="1">
        <v>202510</v>
      </c>
      <c r="D2828" s="1" t="s">
        <v>27</v>
      </c>
      <c r="E2828" s="1" t="s">
        <v>28</v>
      </c>
      <c r="F2828" s="1" t="s">
        <v>29</v>
      </c>
      <c r="G2828" s="1" t="s">
        <v>39</v>
      </c>
      <c r="H2828" s="1" t="s">
        <v>37</v>
      </c>
      <c r="I2828" s="5">
        <v>82.1</v>
      </c>
      <c r="J2828" s="5">
        <v>29556</v>
      </c>
      <c r="K2828" s="5">
        <v>-2367.5700000000002</v>
      </c>
      <c r="L2828" s="5">
        <v>27188.43</v>
      </c>
      <c r="M2828" s="5">
        <v>-18179.560000000001</v>
      </c>
      <c r="N2828" s="5">
        <v>-918.54</v>
      </c>
      <c r="O2828" s="5">
        <v>-471.62</v>
      </c>
      <c r="P2828" s="5">
        <f>Table1[[#This Row],[Net Sales]]+(Table1[[#This Row],[Cost of Goods Sold]]+Table1[[#This Row],[Distribution]]+Table1[[#This Row],[Warehousing]])</f>
        <v>7618.7099999999991</v>
      </c>
      <c r="Q2828" s="12">
        <f>Table1[[#This Row],[PROFIT]]/Table1[[#This Row],[Net Sales]]</f>
        <v>0.28021882837662931</v>
      </c>
      <c r="R2828" s="14">
        <f>ABS(Table1[[#This Row],[Distribution]])+ABS(Table1[[#This Row],[Warehousing]])</f>
        <v>1390.1599999999999</v>
      </c>
      <c r="S2828" s="12">
        <f>ABS(Table1[[#This Row],[Discounts]]/Table1[[#This Row],[Gross Sales]])</f>
        <v>8.0104547300040602E-2</v>
      </c>
      <c r="T2828" s="17">
        <f>Table1[[#This Row],[logistics cost]]/Table1[[#This Row],[Net Sales]]</f>
        <v>5.113057282086534E-2</v>
      </c>
      <c r="U2828" s="1">
        <f>Table1[[#This Row],[PROFIT]]/Table1[[#This Row],[Volume]]</f>
        <v>92.797929354445799</v>
      </c>
      <c r="V2828" s="1">
        <f>ABS(Table1[[#This Row],[Discounts]])</f>
        <v>2367.5700000000002</v>
      </c>
    </row>
    <row r="2829" spans="1:22" ht="21.75" customHeight="1" x14ac:dyDescent="0.3">
      <c r="A2829" s="1">
        <v>1110020</v>
      </c>
      <c r="B2829" s="1" t="s">
        <v>41</v>
      </c>
      <c r="C2829" s="1">
        <v>202510</v>
      </c>
      <c r="D2829" s="1" t="s">
        <v>16</v>
      </c>
      <c r="E2829" s="1" t="s">
        <v>28</v>
      </c>
      <c r="F2829" s="1" t="s">
        <v>29</v>
      </c>
      <c r="G2829" s="1" t="s">
        <v>42</v>
      </c>
      <c r="H2829" s="1" t="s">
        <v>20</v>
      </c>
      <c r="I2829" s="5">
        <v>15.5</v>
      </c>
      <c r="J2829" s="5">
        <v>6975</v>
      </c>
      <c r="K2829" s="5">
        <v>-482.15</v>
      </c>
      <c r="L2829" s="5">
        <v>6492.85</v>
      </c>
      <c r="M2829" s="5">
        <v>-4316.3</v>
      </c>
      <c r="N2829" s="5">
        <v>-232.43</v>
      </c>
      <c r="O2829" s="5">
        <v>-85.68</v>
      </c>
      <c r="P2829" s="5">
        <f>Table1[[#This Row],[Net Sales]]+(Table1[[#This Row],[Cost of Goods Sold]]+Table1[[#This Row],[Distribution]]+Table1[[#This Row],[Warehousing]])</f>
        <v>1858.4399999999996</v>
      </c>
      <c r="Q2829" s="12">
        <f>Table1[[#This Row],[PROFIT]]/Table1[[#This Row],[Net Sales]]</f>
        <v>0.28622869772133958</v>
      </c>
      <c r="R2829" s="14">
        <f>ABS(Table1[[#This Row],[Distribution]])+ABS(Table1[[#This Row],[Warehousing]])</f>
        <v>318.11</v>
      </c>
      <c r="S2829" s="12">
        <f>ABS(Table1[[#This Row],[Discounts]]/Table1[[#This Row],[Gross Sales]])</f>
        <v>6.9125448028673833E-2</v>
      </c>
      <c r="T2829" s="17">
        <f>Table1[[#This Row],[logistics cost]]/Table1[[#This Row],[Net Sales]]</f>
        <v>4.8993893282610869E-2</v>
      </c>
      <c r="U2829" s="1">
        <f>Table1[[#This Row],[PROFIT]]/Table1[[#This Row],[Volume]]</f>
        <v>119.89935483870966</v>
      </c>
      <c r="V2829" s="1">
        <f>ABS(Table1[[#This Row],[Discounts]])</f>
        <v>482.15</v>
      </c>
    </row>
    <row r="2830" spans="1:22" ht="21.75" customHeight="1" x14ac:dyDescent="0.3">
      <c r="A2830" s="1">
        <v>1130010</v>
      </c>
      <c r="B2830" s="1" t="s">
        <v>26</v>
      </c>
      <c r="C2830" s="1">
        <v>202409</v>
      </c>
      <c r="D2830" s="1" t="s">
        <v>27</v>
      </c>
      <c r="E2830" s="1" t="s">
        <v>28</v>
      </c>
      <c r="F2830" s="1" t="s">
        <v>29</v>
      </c>
      <c r="G2830" s="1" t="s">
        <v>19</v>
      </c>
      <c r="H2830" s="1" t="s">
        <v>20</v>
      </c>
      <c r="I2830" s="5">
        <v>32.9</v>
      </c>
      <c r="J2830" s="5">
        <v>11844</v>
      </c>
      <c r="K2830" s="5">
        <v>-761.54</v>
      </c>
      <c r="L2830" s="5">
        <v>11082.46</v>
      </c>
      <c r="M2830" s="5">
        <v>-7454.56</v>
      </c>
      <c r="N2830" s="5">
        <v>-310.45</v>
      </c>
      <c r="O2830" s="5">
        <v>-183.05</v>
      </c>
      <c r="P2830" s="5">
        <f>Table1[[#This Row],[Net Sales]]+(Table1[[#This Row],[Cost of Goods Sold]]+Table1[[#This Row],[Distribution]]+Table1[[#This Row],[Warehousing]])</f>
        <v>3134.3999999999987</v>
      </c>
      <c r="Q2830" s="12">
        <f>Table1[[#This Row],[PROFIT]]/Table1[[#This Row],[Net Sales]]</f>
        <v>0.28282529330130668</v>
      </c>
      <c r="R2830" s="14">
        <f>ABS(Table1[[#This Row],[Distribution]])+ABS(Table1[[#This Row],[Warehousing]])</f>
        <v>493.5</v>
      </c>
      <c r="S2830" s="12">
        <f>ABS(Table1[[#This Row],[Discounts]]/Table1[[#This Row],[Gross Sales]])</f>
        <v>6.4297534616683555E-2</v>
      </c>
      <c r="T2830" s="17">
        <f>Table1[[#This Row],[logistics cost]]/Table1[[#This Row],[Net Sales]]</f>
        <v>4.4529824605728331E-2</v>
      </c>
      <c r="U2830" s="1">
        <f>Table1[[#This Row],[PROFIT]]/Table1[[#This Row],[Volume]]</f>
        <v>95.270516717325194</v>
      </c>
      <c r="V2830" s="1">
        <f>ABS(Table1[[#This Row],[Discounts]])</f>
        <v>761.54</v>
      </c>
    </row>
    <row r="2831" spans="1:22" ht="21.75" customHeight="1" x14ac:dyDescent="0.3">
      <c r="A2831" s="1">
        <v>1110010</v>
      </c>
      <c r="B2831" s="1" t="s">
        <v>15</v>
      </c>
      <c r="C2831" s="1">
        <v>202411</v>
      </c>
      <c r="D2831" s="1" t="s">
        <v>16</v>
      </c>
      <c r="E2831" s="1" t="s">
        <v>17</v>
      </c>
      <c r="F2831" s="1" t="s">
        <v>18</v>
      </c>
      <c r="G2831" s="1" t="s">
        <v>36</v>
      </c>
      <c r="H2831" s="1" t="s">
        <v>37</v>
      </c>
      <c r="I2831" s="5">
        <v>274.7</v>
      </c>
      <c r="J2831" s="5">
        <v>115374</v>
      </c>
      <c r="K2831" s="5">
        <v>-13129.63</v>
      </c>
      <c r="L2831" s="5">
        <v>102244.37</v>
      </c>
      <c r="M2831" s="5">
        <v>-68971.45</v>
      </c>
      <c r="N2831" s="5">
        <v>-2824.79</v>
      </c>
      <c r="O2831" s="5">
        <v>-1751.21</v>
      </c>
      <c r="P2831" s="5">
        <f>Table1[[#This Row],[Net Sales]]+(Table1[[#This Row],[Cost of Goods Sold]]+Table1[[#This Row],[Distribution]]+Table1[[#This Row],[Warehousing]])</f>
        <v>28696.92</v>
      </c>
      <c r="Q2831" s="12">
        <f>Table1[[#This Row],[PROFIT]]/Table1[[#This Row],[Net Sales]]</f>
        <v>0.28066992832955007</v>
      </c>
      <c r="R2831" s="14">
        <f>ABS(Table1[[#This Row],[Distribution]])+ABS(Table1[[#This Row],[Warehousing]])</f>
        <v>4576</v>
      </c>
      <c r="S2831" s="12">
        <f>ABS(Table1[[#This Row],[Discounts]]/Table1[[#This Row],[Gross Sales]])</f>
        <v>0.11380059632152824</v>
      </c>
      <c r="T2831" s="17">
        <f>Table1[[#This Row],[logistics cost]]/Table1[[#This Row],[Net Sales]]</f>
        <v>4.4755520524015165E-2</v>
      </c>
      <c r="U2831" s="1">
        <f>Table1[[#This Row],[PROFIT]]/Table1[[#This Row],[Volume]]</f>
        <v>104.46639970877321</v>
      </c>
      <c r="V2831" s="1">
        <f>ABS(Table1[[#This Row],[Discounts]])</f>
        <v>13129.63</v>
      </c>
    </row>
    <row r="2832" spans="1:22" ht="21.75" customHeight="1" x14ac:dyDescent="0.3">
      <c r="A2832" s="1">
        <v>1110020</v>
      </c>
      <c r="B2832" s="1" t="s">
        <v>41</v>
      </c>
      <c r="C2832" s="1">
        <v>202402</v>
      </c>
      <c r="D2832" s="1" t="s">
        <v>16</v>
      </c>
      <c r="E2832" s="1" t="s">
        <v>28</v>
      </c>
      <c r="F2832" s="1" t="s">
        <v>29</v>
      </c>
      <c r="G2832" s="1" t="s">
        <v>25</v>
      </c>
      <c r="H2832" s="1" t="s">
        <v>20</v>
      </c>
      <c r="I2832" s="5">
        <v>16.3</v>
      </c>
      <c r="J2832" s="5">
        <v>7335</v>
      </c>
      <c r="K2832" s="5">
        <v>-448.4</v>
      </c>
      <c r="L2832" s="5">
        <v>6886.6</v>
      </c>
      <c r="M2832" s="5">
        <v>-4291.3500000000004</v>
      </c>
      <c r="N2832" s="5">
        <v>-250.78</v>
      </c>
      <c r="O2832" s="5">
        <v>-109.4</v>
      </c>
      <c r="P2832" s="5">
        <f>Table1[[#This Row],[Net Sales]]+(Table1[[#This Row],[Cost of Goods Sold]]+Table1[[#This Row],[Distribution]]+Table1[[#This Row],[Warehousing]])</f>
        <v>2235.0700000000006</v>
      </c>
      <c r="Q2832" s="12">
        <f>Table1[[#This Row],[PROFIT]]/Table1[[#This Row],[Net Sales]]</f>
        <v>0.32455348067261064</v>
      </c>
      <c r="R2832" s="14">
        <f>ABS(Table1[[#This Row],[Distribution]])+ABS(Table1[[#This Row],[Warehousing]])</f>
        <v>360.18</v>
      </c>
      <c r="S2832" s="12">
        <f>ABS(Table1[[#This Row],[Discounts]]/Table1[[#This Row],[Gross Sales]])</f>
        <v>6.1131561008861621E-2</v>
      </c>
      <c r="T2832" s="17">
        <f>Table1[[#This Row],[logistics cost]]/Table1[[#This Row],[Net Sales]]</f>
        <v>5.2301571167194257E-2</v>
      </c>
      <c r="U2832" s="1">
        <f>Table1[[#This Row],[PROFIT]]/Table1[[#This Row],[Volume]]</f>
        <v>137.12085889570557</v>
      </c>
      <c r="V2832" s="1">
        <f>ABS(Table1[[#This Row],[Discounts]])</f>
        <v>448.4</v>
      </c>
    </row>
    <row r="2833" spans="1:22" ht="21.75" customHeight="1" x14ac:dyDescent="0.3">
      <c r="A2833" s="1">
        <v>1110010</v>
      </c>
      <c r="B2833" s="1" t="s">
        <v>15</v>
      </c>
      <c r="C2833" s="1">
        <v>202404</v>
      </c>
      <c r="D2833" s="1" t="s">
        <v>16</v>
      </c>
      <c r="E2833" s="1" t="s">
        <v>17</v>
      </c>
      <c r="F2833" s="1" t="s">
        <v>18</v>
      </c>
      <c r="G2833" s="1" t="s">
        <v>43</v>
      </c>
      <c r="H2833" s="1" t="s">
        <v>31</v>
      </c>
      <c r="I2833" s="5">
        <v>90</v>
      </c>
      <c r="J2833" s="5">
        <v>37800</v>
      </c>
      <c r="K2833" s="5">
        <v>-1368.01</v>
      </c>
      <c r="L2833" s="5">
        <v>36431.99</v>
      </c>
      <c r="M2833" s="5">
        <v>-23264.86</v>
      </c>
      <c r="N2833" s="5">
        <v>-1329</v>
      </c>
      <c r="O2833" s="5">
        <v>-716.68</v>
      </c>
      <c r="P2833" s="5">
        <f>Table1[[#This Row],[Net Sales]]+(Table1[[#This Row],[Cost of Goods Sold]]+Table1[[#This Row],[Distribution]]+Table1[[#This Row],[Warehousing]])</f>
        <v>11121.449999999997</v>
      </c>
      <c r="Q2833" s="12">
        <f>Table1[[#This Row],[PROFIT]]/Table1[[#This Row],[Net Sales]]</f>
        <v>0.30526605875770163</v>
      </c>
      <c r="R2833" s="14">
        <f>ABS(Table1[[#This Row],[Distribution]])+ABS(Table1[[#This Row],[Warehousing]])</f>
        <v>2045.6799999999998</v>
      </c>
      <c r="S2833" s="12">
        <f>ABS(Table1[[#This Row],[Discounts]]/Table1[[#This Row],[Gross Sales]])</f>
        <v>3.6190740740740739E-2</v>
      </c>
      <c r="T2833" s="17">
        <f>Table1[[#This Row],[logistics cost]]/Table1[[#This Row],[Net Sales]]</f>
        <v>5.6150652215264663E-2</v>
      </c>
      <c r="U2833" s="1">
        <f>Table1[[#This Row],[PROFIT]]/Table1[[#This Row],[Volume]]</f>
        <v>123.57166666666663</v>
      </c>
      <c r="V2833" s="1">
        <f>ABS(Table1[[#This Row],[Discounts]])</f>
        <v>1368.01</v>
      </c>
    </row>
    <row r="2834" spans="1:22" ht="21.75" customHeight="1" x14ac:dyDescent="0.3">
      <c r="A2834" s="1">
        <v>1110020</v>
      </c>
      <c r="B2834" s="1" t="s">
        <v>41</v>
      </c>
      <c r="C2834" s="1">
        <v>202511</v>
      </c>
      <c r="D2834" s="1" t="s">
        <v>16</v>
      </c>
      <c r="E2834" s="1" t="s">
        <v>28</v>
      </c>
      <c r="F2834" s="1" t="s">
        <v>29</v>
      </c>
      <c r="G2834" s="1" t="s">
        <v>39</v>
      </c>
      <c r="H2834" s="1" t="s">
        <v>37</v>
      </c>
      <c r="I2834" s="5">
        <v>288</v>
      </c>
      <c r="J2834" s="5">
        <v>129600</v>
      </c>
      <c r="K2834" s="5">
        <v>-10702.21</v>
      </c>
      <c r="L2834" s="5">
        <v>118897.79</v>
      </c>
      <c r="M2834" s="5">
        <v>-77595.710000000006</v>
      </c>
      <c r="N2834" s="5">
        <v>-4621.1400000000003</v>
      </c>
      <c r="O2834" s="5">
        <v>-2087.84</v>
      </c>
      <c r="P2834" s="5">
        <f>Table1[[#This Row],[Net Sales]]+(Table1[[#This Row],[Cost of Goods Sold]]+Table1[[#This Row],[Distribution]]+Table1[[#This Row],[Warehousing]])</f>
        <v>34593.099999999991</v>
      </c>
      <c r="Q2834" s="12">
        <f>Table1[[#This Row],[PROFIT]]/Table1[[#This Row],[Net Sales]]</f>
        <v>0.29094821695171957</v>
      </c>
      <c r="R2834" s="14">
        <f>ABS(Table1[[#This Row],[Distribution]])+ABS(Table1[[#This Row],[Warehousing]])</f>
        <v>6708.9800000000005</v>
      </c>
      <c r="S2834" s="12">
        <f>ABS(Table1[[#This Row],[Discounts]]/Table1[[#This Row],[Gross Sales]])</f>
        <v>8.2578780864197524E-2</v>
      </c>
      <c r="T2834" s="17">
        <f>Table1[[#This Row],[logistics cost]]/Table1[[#This Row],[Net Sales]]</f>
        <v>5.6426448296473808E-2</v>
      </c>
      <c r="U2834" s="1">
        <f>Table1[[#This Row],[PROFIT]]/Table1[[#This Row],[Volume]]</f>
        <v>120.11493055555553</v>
      </c>
      <c r="V2834" s="1">
        <f>ABS(Table1[[#This Row],[Discounts]])</f>
        <v>10702.21</v>
      </c>
    </row>
    <row r="2835" spans="1:22" ht="21.75" customHeight="1" x14ac:dyDescent="0.3">
      <c r="A2835" s="1">
        <v>1130010</v>
      </c>
      <c r="B2835" s="1" t="s">
        <v>26</v>
      </c>
      <c r="C2835" s="1">
        <v>202402</v>
      </c>
      <c r="D2835" s="1" t="s">
        <v>27</v>
      </c>
      <c r="E2835" s="1" t="s">
        <v>28</v>
      </c>
      <c r="F2835" s="1" t="s">
        <v>29</v>
      </c>
      <c r="G2835" s="1" t="s">
        <v>38</v>
      </c>
      <c r="H2835" s="1" t="s">
        <v>20</v>
      </c>
      <c r="I2835" s="5">
        <v>111.6</v>
      </c>
      <c r="J2835" s="5">
        <v>40176</v>
      </c>
      <c r="K2835" s="5">
        <v>-3261.82</v>
      </c>
      <c r="L2835" s="5">
        <v>36914.18</v>
      </c>
      <c r="M2835" s="5">
        <v>-24289.58</v>
      </c>
      <c r="N2835" s="5">
        <v>-1046.27</v>
      </c>
      <c r="O2835" s="5">
        <v>-401.82</v>
      </c>
      <c r="P2835" s="5">
        <f>Table1[[#This Row],[Net Sales]]+(Table1[[#This Row],[Cost of Goods Sold]]+Table1[[#This Row],[Distribution]]+Table1[[#This Row],[Warehousing]])</f>
        <v>11176.509999999998</v>
      </c>
      <c r="Q2835" s="12">
        <f>Table1[[#This Row],[PROFIT]]/Table1[[#This Row],[Net Sales]]</f>
        <v>0.30277010081220818</v>
      </c>
      <c r="R2835" s="14">
        <f>ABS(Table1[[#This Row],[Distribution]])+ABS(Table1[[#This Row],[Warehousing]])</f>
        <v>1448.09</v>
      </c>
      <c r="S2835" s="12">
        <f>ABS(Table1[[#This Row],[Discounts]]/Table1[[#This Row],[Gross Sales]])</f>
        <v>8.1188271604938272E-2</v>
      </c>
      <c r="T2835" s="17">
        <f>Table1[[#This Row],[logistics cost]]/Table1[[#This Row],[Net Sales]]</f>
        <v>3.9228556614287514E-2</v>
      </c>
      <c r="U2835" s="1">
        <f>Table1[[#This Row],[PROFIT]]/Table1[[#This Row],[Volume]]</f>
        <v>100.14793906810034</v>
      </c>
      <c r="V2835" s="1">
        <f>ABS(Table1[[#This Row],[Discounts]])</f>
        <v>3261.82</v>
      </c>
    </row>
    <row r="2836" spans="1:22" ht="21.75" customHeight="1" x14ac:dyDescent="0.3">
      <c r="A2836" s="1">
        <v>1120020</v>
      </c>
      <c r="B2836" s="1" t="s">
        <v>21</v>
      </c>
      <c r="C2836" s="1">
        <v>202506</v>
      </c>
      <c r="D2836" s="1" t="s">
        <v>22</v>
      </c>
      <c r="E2836" s="1" t="s">
        <v>23</v>
      </c>
      <c r="F2836" s="1" t="s">
        <v>24</v>
      </c>
      <c r="G2836" s="1" t="s">
        <v>30</v>
      </c>
      <c r="H2836" s="1" t="s">
        <v>31</v>
      </c>
      <c r="I2836" s="5">
        <v>110.8</v>
      </c>
      <c r="J2836" s="5">
        <v>42104</v>
      </c>
      <c r="K2836" s="5">
        <v>-862.91</v>
      </c>
      <c r="L2836" s="5">
        <v>41241.089999999997</v>
      </c>
      <c r="M2836" s="5">
        <v>-27521.51</v>
      </c>
      <c r="N2836" s="5">
        <v>-892.74</v>
      </c>
      <c r="O2836" s="5">
        <v>-818.65</v>
      </c>
      <c r="P2836" s="5">
        <f>Table1[[#This Row],[Net Sales]]+(Table1[[#This Row],[Cost of Goods Sold]]+Table1[[#This Row],[Distribution]]+Table1[[#This Row],[Warehousing]])</f>
        <v>12008.189999999995</v>
      </c>
      <c r="Q2836" s="12">
        <f>Table1[[#This Row],[PROFIT]]/Table1[[#This Row],[Net Sales]]</f>
        <v>0.29117052919794301</v>
      </c>
      <c r="R2836" s="14">
        <f>ABS(Table1[[#This Row],[Distribution]])+ABS(Table1[[#This Row],[Warehousing]])</f>
        <v>1711.3899999999999</v>
      </c>
      <c r="S2836" s="12">
        <f>ABS(Table1[[#This Row],[Discounts]]/Table1[[#This Row],[Gross Sales]])</f>
        <v>2.0494727341820253E-2</v>
      </c>
      <c r="T2836" s="17">
        <f>Table1[[#This Row],[logistics cost]]/Table1[[#This Row],[Net Sales]]</f>
        <v>4.1497205820699698E-2</v>
      </c>
      <c r="U2836" s="1">
        <f>Table1[[#This Row],[PROFIT]]/Table1[[#This Row],[Volume]]</f>
        <v>108.37716606498191</v>
      </c>
      <c r="V2836" s="1">
        <f>ABS(Table1[[#This Row],[Discounts]])</f>
        <v>862.91</v>
      </c>
    </row>
    <row r="2837" spans="1:22" ht="21.75" customHeight="1" x14ac:dyDescent="0.3">
      <c r="A2837" s="1">
        <v>1120020</v>
      </c>
      <c r="B2837" s="1" t="s">
        <v>21</v>
      </c>
      <c r="C2837" s="1">
        <v>202507</v>
      </c>
      <c r="D2837" s="1" t="s">
        <v>22</v>
      </c>
      <c r="E2837" s="1" t="s">
        <v>23</v>
      </c>
      <c r="F2837" s="1" t="s">
        <v>24</v>
      </c>
      <c r="G2837" s="1" t="s">
        <v>19</v>
      </c>
      <c r="H2837" s="1" t="s">
        <v>20</v>
      </c>
      <c r="I2837" s="5">
        <v>43.3</v>
      </c>
      <c r="J2837" s="5">
        <v>16454</v>
      </c>
      <c r="K2837" s="5">
        <v>-1213.74</v>
      </c>
      <c r="L2837" s="5">
        <v>15240.26</v>
      </c>
      <c r="M2837" s="5">
        <v>-10086.68</v>
      </c>
      <c r="N2837" s="5">
        <v>-382.97</v>
      </c>
      <c r="O2837" s="5">
        <v>-222.2</v>
      </c>
      <c r="P2837" s="5">
        <f>Table1[[#This Row],[Net Sales]]+(Table1[[#This Row],[Cost of Goods Sold]]+Table1[[#This Row],[Distribution]]+Table1[[#This Row],[Warehousing]])</f>
        <v>4548.41</v>
      </c>
      <c r="Q2837" s="12">
        <f>Table1[[#This Row],[PROFIT]]/Table1[[#This Row],[Net Sales]]</f>
        <v>0.29844700812190866</v>
      </c>
      <c r="R2837" s="14">
        <f>ABS(Table1[[#This Row],[Distribution]])+ABS(Table1[[#This Row],[Warehousing]])</f>
        <v>605.17000000000007</v>
      </c>
      <c r="S2837" s="12">
        <f>ABS(Table1[[#This Row],[Discounts]]/Table1[[#This Row],[Gross Sales]])</f>
        <v>7.3765649690044968E-2</v>
      </c>
      <c r="T2837" s="17">
        <f>Table1[[#This Row],[logistics cost]]/Table1[[#This Row],[Net Sales]]</f>
        <v>3.9708640141309932E-2</v>
      </c>
      <c r="U2837" s="1">
        <f>Table1[[#This Row],[PROFIT]]/Table1[[#This Row],[Volume]]</f>
        <v>105.04411085450347</v>
      </c>
      <c r="V2837" s="1">
        <f>ABS(Table1[[#This Row],[Discounts]])</f>
        <v>1213.74</v>
      </c>
    </row>
    <row r="2838" spans="1:22" ht="21.75" customHeight="1" x14ac:dyDescent="0.3">
      <c r="A2838" s="1">
        <v>1110010</v>
      </c>
      <c r="B2838" s="1" t="s">
        <v>15</v>
      </c>
      <c r="C2838" s="1">
        <v>202403</v>
      </c>
      <c r="D2838" s="1" t="s">
        <v>16</v>
      </c>
      <c r="E2838" s="1" t="s">
        <v>17</v>
      </c>
      <c r="F2838" s="1" t="s">
        <v>18</v>
      </c>
      <c r="G2838" s="1" t="s">
        <v>33</v>
      </c>
      <c r="H2838" s="1" t="s">
        <v>34</v>
      </c>
      <c r="I2838" s="5">
        <v>298.39999999999998</v>
      </c>
      <c r="J2838" s="5">
        <v>125328</v>
      </c>
      <c r="K2838" s="5">
        <v>-12018.32</v>
      </c>
      <c r="L2838" s="5">
        <v>113309.68</v>
      </c>
      <c r="M2838" s="5">
        <v>-70852.160000000003</v>
      </c>
      <c r="N2838" s="5">
        <v>-4485.88</v>
      </c>
      <c r="O2838" s="5">
        <v>-1904.6</v>
      </c>
      <c r="P2838" s="5">
        <f>Table1[[#This Row],[Net Sales]]+(Table1[[#This Row],[Cost of Goods Sold]]+Table1[[#This Row],[Distribution]]+Table1[[#This Row],[Warehousing]])</f>
        <v>36067.039999999979</v>
      </c>
      <c r="Q2838" s="12">
        <f>Table1[[#This Row],[PROFIT]]/Table1[[#This Row],[Net Sales]]</f>
        <v>0.31830502036542668</v>
      </c>
      <c r="R2838" s="14">
        <f>ABS(Table1[[#This Row],[Distribution]])+ABS(Table1[[#This Row],[Warehousing]])</f>
        <v>6390.48</v>
      </c>
      <c r="S2838" s="12">
        <f>ABS(Table1[[#This Row],[Discounts]]/Table1[[#This Row],[Gross Sales]])</f>
        <v>9.5894931699221239E-2</v>
      </c>
      <c r="T2838" s="17">
        <f>Table1[[#This Row],[logistics cost]]/Table1[[#This Row],[Net Sales]]</f>
        <v>5.6398358904552547E-2</v>
      </c>
      <c r="U2838" s="1">
        <f>Table1[[#This Row],[PROFIT]]/Table1[[#This Row],[Volume]]</f>
        <v>120.86809651474525</v>
      </c>
      <c r="V2838" s="1">
        <f>ABS(Table1[[#This Row],[Discounts]])</f>
        <v>12018.32</v>
      </c>
    </row>
    <row r="2839" spans="1:22" ht="21.75" customHeight="1" x14ac:dyDescent="0.3">
      <c r="A2839" s="1">
        <v>1110020</v>
      </c>
      <c r="B2839" s="1" t="s">
        <v>41</v>
      </c>
      <c r="C2839" s="1">
        <v>202508</v>
      </c>
      <c r="D2839" s="1" t="s">
        <v>16</v>
      </c>
      <c r="E2839" s="1" t="s">
        <v>28</v>
      </c>
      <c r="F2839" s="1" t="s">
        <v>29</v>
      </c>
      <c r="G2839" s="1" t="s">
        <v>36</v>
      </c>
      <c r="H2839" s="1" t="s">
        <v>37</v>
      </c>
      <c r="I2839" s="5">
        <v>158.19999999999999</v>
      </c>
      <c r="J2839" s="5">
        <v>71190</v>
      </c>
      <c r="K2839" s="5">
        <v>-8343.09</v>
      </c>
      <c r="L2839" s="5">
        <v>62846.91</v>
      </c>
      <c r="M2839" s="5">
        <v>-41245.15</v>
      </c>
      <c r="N2839" s="5">
        <v>-2034.65</v>
      </c>
      <c r="O2839" s="5">
        <v>-810.86</v>
      </c>
      <c r="P2839" s="5">
        <f>Table1[[#This Row],[Net Sales]]+(Table1[[#This Row],[Cost of Goods Sold]]+Table1[[#This Row],[Distribution]]+Table1[[#This Row],[Warehousing]])</f>
        <v>18756.25</v>
      </c>
      <c r="Q2839" s="12">
        <f>Table1[[#This Row],[PROFIT]]/Table1[[#This Row],[Net Sales]]</f>
        <v>0.29844347160425228</v>
      </c>
      <c r="R2839" s="14">
        <f>ABS(Table1[[#This Row],[Distribution]])+ABS(Table1[[#This Row],[Warehousing]])</f>
        <v>2845.51</v>
      </c>
      <c r="S2839" s="12">
        <f>ABS(Table1[[#This Row],[Discounts]]/Table1[[#This Row],[Gross Sales]])</f>
        <v>0.11719469026548673</v>
      </c>
      <c r="T2839" s="17">
        <f>Table1[[#This Row],[logistics cost]]/Table1[[#This Row],[Net Sales]]</f>
        <v>4.5276848137800252E-2</v>
      </c>
      <c r="U2839" s="1">
        <f>Table1[[#This Row],[PROFIT]]/Table1[[#This Row],[Volume]]</f>
        <v>118.56036662452593</v>
      </c>
      <c r="V2839" s="1">
        <f>ABS(Table1[[#This Row],[Discounts]])</f>
        <v>8343.09</v>
      </c>
    </row>
    <row r="2840" spans="1:22" ht="21.75" customHeight="1" x14ac:dyDescent="0.3">
      <c r="A2840" s="1">
        <v>1110020</v>
      </c>
      <c r="B2840" s="1" t="s">
        <v>41</v>
      </c>
      <c r="C2840" s="1">
        <v>202512</v>
      </c>
      <c r="D2840" s="1" t="s">
        <v>16</v>
      </c>
      <c r="E2840" s="1" t="s">
        <v>28</v>
      </c>
      <c r="F2840" s="1" t="s">
        <v>29</v>
      </c>
      <c r="G2840" s="1" t="s">
        <v>25</v>
      </c>
      <c r="H2840" s="1" t="s">
        <v>20</v>
      </c>
      <c r="I2840" s="5">
        <v>43.9</v>
      </c>
      <c r="J2840" s="5">
        <v>19755</v>
      </c>
      <c r="K2840" s="5">
        <v>-1580.76</v>
      </c>
      <c r="L2840" s="5">
        <v>18174.240000000002</v>
      </c>
      <c r="M2840" s="5">
        <v>-11929.28</v>
      </c>
      <c r="N2840" s="5">
        <v>-535.91</v>
      </c>
      <c r="O2840" s="5">
        <v>-255.93</v>
      </c>
      <c r="P2840" s="5">
        <f>Table1[[#This Row],[Net Sales]]+(Table1[[#This Row],[Cost of Goods Sold]]+Table1[[#This Row],[Distribution]]+Table1[[#This Row],[Warehousing]])</f>
        <v>5453.1200000000008</v>
      </c>
      <c r="Q2840" s="12">
        <f>Table1[[#This Row],[PROFIT]]/Table1[[#This Row],[Net Sales]]</f>
        <v>0.30004665944765779</v>
      </c>
      <c r="R2840" s="14">
        <f>ABS(Table1[[#This Row],[Distribution]])+ABS(Table1[[#This Row],[Warehousing]])</f>
        <v>791.83999999999992</v>
      </c>
      <c r="S2840" s="12">
        <f>ABS(Table1[[#This Row],[Discounts]]/Table1[[#This Row],[Gross Sales]])</f>
        <v>8.0018223234624139E-2</v>
      </c>
      <c r="T2840" s="17">
        <f>Table1[[#This Row],[logistics cost]]/Table1[[#This Row],[Net Sales]]</f>
        <v>4.3569359709126752E-2</v>
      </c>
      <c r="U2840" s="1">
        <f>Table1[[#This Row],[PROFIT]]/Table1[[#This Row],[Volume]]</f>
        <v>124.21685649202736</v>
      </c>
      <c r="V2840" s="1">
        <f>ABS(Table1[[#This Row],[Discounts]])</f>
        <v>1580.76</v>
      </c>
    </row>
    <row r="2841" spans="1:22" ht="21.75" customHeight="1" x14ac:dyDescent="0.3">
      <c r="A2841" s="1">
        <v>1120010</v>
      </c>
      <c r="B2841" s="1" t="s">
        <v>32</v>
      </c>
      <c r="C2841" s="1">
        <v>202501</v>
      </c>
      <c r="D2841" s="1" t="s">
        <v>22</v>
      </c>
      <c r="E2841" s="1" t="s">
        <v>17</v>
      </c>
      <c r="F2841" s="1" t="s">
        <v>18</v>
      </c>
      <c r="G2841" s="1" t="s">
        <v>25</v>
      </c>
      <c r="H2841" s="1" t="s">
        <v>20</v>
      </c>
      <c r="I2841" s="5">
        <v>99.4</v>
      </c>
      <c r="J2841" s="5">
        <v>47712</v>
      </c>
      <c r="K2841" s="5">
        <v>-3474.11</v>
      </c>
      <c r="L2841" s="5">
        <v>44237.89</v>
      </c>
      <c r="M2841" s="5">
        <v>-29259.15</v>
      </c>
      <c r="N2841" s="5">
        <v>-971.72</v>
      </c>
      <c r="O2841" s="5">
        <v>-661.46</v>
      </c>
      <c r="P2841" s="5">
        <f>Table1[[#This Row],[Net Sales]]+(Table1[[#This Row],[Cost of Goods Sold]]+Table1[[#This Row],[Distribution]]+Table1[[#This Row],[Warehousing]])</f>
        <v>13345.559999999998</v>
      </c>
      <c r="Q2841" s="12">
        <f>Table1[[#This Row],[PROFIT]]/Table1[[#This Row],[Net Sales]]</f>
        <v>0.30167713695205622</v>
      </c>
      <c r="R2841" s="14">
        <f>ABS(Table1[[#This Row],[Distribution]])+ABS(Table1[[#This Row],[Warehousing]])</f>
        <v>1633.18</v>
      </c>
      <c r="S2841" s="12">
        <f>ABS(Table1[[#This Row],[Discounts]]/Table1[[#This Row],[Gross Sales]])</f>
        <v>7.2814176727028848E-2</v>
      </c>
      <c r="T2841" s="17">
        <f>Table1[[#This Row],[logistics cost]]/Table1[[#This Row],[Net Sales]]</f>
        <v>3.6918126067947636E-2</v>
      </c>
      <c r="U2841" s="1">
        <f>Table1[[#This Row],[PROFIT]]/Table1[[#This Row],[Volume]]</f>
        <v>134.26116700201203</v>
      </c>
      <c r="V2841" s="1">
        <f>ABS(Table1[[#This Row],[Discounts]])</f>
        <v>3474.11</v>
      </c>
    </row>
    <row r="2842" spans="1:22" ht="21.75" customHeight="1" x14ac:dyDescent="0.3">
      <c r="A2842" s="1">
        <v>1120020</v>
      </c>
      <c r="B2842" s="1" t="s">
        <v>21</v>
      </c>
      <c r="C2842" s="1">
        <v>202502</v>
      </c>
      <c r="D2842" s="1" t="s">
        <v>22</v>
      </c>
      <c r="E2842" s="1" t="s">
        <v>23</v>
      </c>
      <c r="F2842" s="1" t="s">
        <v>24</v>
      </c>
      <c r="G2842" s="1" t="s">
        <v>36</v>
      </c>
      <c r="H2842" s="1" t="s">
        <v>37</v>
      </c>
      <c r="I2842" s="5">
        <v>281.7</v>
      </c>
      <c r="J2842" s="5">
        <v>107046</v>
      </c>
      <c r="K2842" s="5">
        <v>-10415.33</v>
      </c>
      <c r="L2842" s="5">
        <v>96630.67</v>
      </c>
      <c r="M2842" s="5">
        <v>-62960.47</v>
      </c>
      <c r="N2842" s="5">
        <v>-3217.42</v>
      </c>
      <c r="O2842" s="5">
        <v>-1311.8</v>
      </c>
      <c r="P2842" s="5">
        <f>Table1[[#This Row],[Net Sales]]+(Table1[[#This Row],[Cost of Goods Sold]]+Table1[[#This Row],[Distribution]]+Table1[[#This Row],[Warehousing]])</f>
        <v>29140.979999999996</v>
      </c>
      <c r="Q2842" s="12">
        <f>Table1[[#This Row],[PROFIT]]/Table1[[#This Row],[Net Sales]]</f>
        <v>0.30157071248703954</v>
      </c>
      <c r="R2842" s="14">
        <f>ABS(Table1[[#This Row],[Distribution]])+ABS(Table1[[#This Row],[Warehousing]])</f>
        <v>4529.22</v>
      </c>
      <c r="S2842" s="12">
        <f>ABS(Table1[[#This Row],[Discounts]]/Table1[[#This Row],[Gross Sales]])</f>
        <v>9.7297703790893628E-2</v>
      </c>
      <c r="T2842" s="17">
        <f>Table1[[#This Row],[logistics cost]]/Table1[[#This Row],[Net Sales]]</f>
        <v>4.6871453959700375E-2</v>
      </c>
      <c r="U2842" s="1">
        <f>Table1[[#This Row],[PROFIT]]/Table1[[#This Row],[Volume]]</f>
        <v>103.44685835995739</v>
      </c>
      <c r="V2842" s="1">
        <f>ABS(Table1[[#This Row],[Discounts]])</f>
        <v>10415.33</v>
      </c>
    </row>
    <row r="2843" spans="1:22" ht="21.75" customHeight="1" x14ac:dyDescent="0.3">
      <c r="A2843" s="1">
        <v>1110010</v>
      </c>
      <c r="B2843" s="1" t="s">
        <v>15</v>
      </c>
      <c r="C2843" s="1">
        <v>202406</v>
      </c>
      <c r="D2843" s="1" t="s">
        <v>16</v>
      </c>
      <c r="E2843" s="1" t="s">
        <v>17</v>
      </c>
      <c r="F2843" s="1" t="s">
        <v>18</v>
      </c>
      <c r="G2843" s="1" t="s">
        <v>43</v>
      </c>
      <c r="H2843" s="1" t="s">
        <v>31</v>
      </c>
      <c r="I2843" s="5">
        <v>60.6</v>
      </c>
      <c r="J2843" s="5">
        <v>25452</v>
      </c>
      <c r="K2843" s="5">
        <v>-713.43</v>
      </c>
      <c r="L2843" s="5">
        <v>24738.57</v>
      </c>
      <c r="M2843" s="5">
        <v>-16216.81</v>
      </c>
      <c r="N2843" s="5">
        <v>-585.85</v>
      </c>
      <c r="O2843" s="5">
        <v>-354.32</v>
      </c>
      <c r="P2843" s="5">
        <f>Table1[[#This Row],[Net Sales]]+(Table1[[#This Row],[Cost of Goods Sold]]+Table1[[#This Row],[Distribution]]+Table1[[#This Row],[Warehousing]])</f>
        <v>7581.59</v>
      </c>
      <c r="Q2843" s="12">
        <f>Table1[[#This Row],[PROFIT]]/Table1[[#This Row],[Net Sales]]</f>
        <v>0.30646840136677261</v>
      </c>
      <c r="R2843" s="14">
        <f>ABS(Table1[[#This Row],[Distribution]])+ABS(Table1[[#This Row],[Warehousing]])</f>
        <v>940.17000000000007</v>
      </c>
      <c r="S2843" s="12">
        <f>ABS(Table1[[#This Row],[Discounts]]/Table1[[#This Row],[Gross Sales]])</f>
        <v>2.8030410183875528E-2</v>
      </c>
      <c r="T2843" s="17">
        <f>Table1[[#This Row],[logistics cost]]/Table1[[#This Row],[Net Sales]]</f>
        <v>3.8004217705388796E-2</v>
      </c>
      <c r="U2843" s="1">
        <f>Table1[[#This Row],[PROFIT]]/Table1[[#This Row],[Volume]]</f>
        <v>125.10874587458746</v>
      </c>
      <c r="V2843" s="1">
        <f>ABS(Table1[[#This Row],[Discounts]])</f>
        <v>713.43</v>
      </c>
    </row>
    <row r="2844" spans="1:22" ht="21.75" customHeight="1" x14ac:dyDescent="0.3">
      <c r="A2844" s="1">
        <v>1120020</v>
      </c>
      <c r="B2844" s="1" t="s">
        <v>21</v>
      </c>
      <c r="C2844" s="1">
        <v>202503</v>
      </c>
      <c r="D2844" s="1" t="s">
        <v>22</v>
      </c>
      <c r="E2844" s="1" t="s">
        <v>23</v>
      </c>
      <c r="F2844" s="1" t="s">
        <v>24</v>
      </c>
      <c r="G2844" s="1" t="s">
        <v>38</v>
      </c>
      <c r="H2844" s="1" t="s">
        <v>20</v>
      </c>
      <c r="I2844" s="5">
        <v>80.8</v>
      </c>
      <c r="J2844" s="5">
        <v>30704</v>
      </c>
      <c r="K2844" s="5">
        <v>-1921.11</v>
      </c>
      <c r="L2844" s="5">
        <v>28782.89</v>
      </c>
      <c r="M2844" s="5">
        <v>-18527.849999999999</v>
      </c>
      <c r="N2844" s="5">
        <v>-1045.98</v>
      </c>
      <c r="O2844" s="5">
        <v>-336.47</v>
      </c>
      <c r="P2844" s="5">
        <f>Table1[[#This Row],[Net Sales]]+(Table1[[#This Row],[Cost of Goods Sold]]+Table1[[#This Row],[Distribution]]+Table1[[#This Row],[Warehousing]])</f>
        <v>8872.59</v>
      </c>
      <c r="Q2844" s="12">
        <f>Table1[[#This Row],[PROFIT]]/Table1[[#This Row],[Net Sales]]</f>
        <v>0.30825917758779608</v>
      </c>
      <c r="R2844" s="14">
        <f>ABS(Table1[[#This Row],[Distribution]])+ABS(Table1[[#This Row],[Warehousing]])</f>
        <v>1382.45</v>
      </c>
      <c r="S2844" s="12">
        <f>ABS(Table1[[#This Row],[Discounts]]/Table1[[#This Row],[Gross Sales]])</f>
        <v>6.2568720687858251E-2</v>
      </c>
      <c r="T2844" s="17">
        <f>Table1[[#This Row],[logistics cost]]/Table1[[#This Row],[Net Sales]]</f>
        <v>4.8030270761553133E-2</v>
      </c>
      <c r="U2844" s="1">
        <f>Table1[[#This Row],[PROFIT]]/Table1[[#This Row],[Volume]]</f>
        <v>109.80928217821783</v>
      </c>
      <c r="V2844" s="1">
        <f>ABS(Table1[[#This Row],[Discounts]])</f>
        <v>1921.11</v>
      </c>
    </row>
    <row r="2845" spans="1:22" ht="21.75" customHeight="1" x14ac:dyDescent="0.3">
      <c r="A2845" s="1">
        <v>1130010</v>
      </c>
      <c r="B2845" s="1" t="s">
        <v>26</v>
      </c>
      <c r="C2845" s="1">
        <v>202410</v>
      </c>
      <c r="D2845" s="1" t="s">
        <v>27</v>
      </c>
      <c r="E2845" s="1" t="s">
        <v>28</v>
      </c>
      <c r="F2845" s="1" t="s">
        <v>29</v>
      </c>
      <c r="G2845" s="1" t="s">
        <v>42</v>
      </c>
      <c r="H2845" s="1" t="s">
        <v>20</v>
      </c>
      <c r="I2845" s="5">
        <v>73.900000000000006</v>
      </c>
      <c r="J2845" s="5">
        <v>26604</v>
      </c>
      <c r="K2845" s="5">
        <v>-1789.26</v>
      </c>
      <c r="L2845" s="5">
        <v>24814.74</v>
      </c>
      <c r="M2845" s="5">
        <v>-15858.59</v>
      </c>
      <c r="N2845" s="5">
        <v>-762.04</v>
      </c>
      <c r="O2845" s="5">
        <v>-281.79000000000002</v>
      </c>
      <c r="P2845" s="5">
        <f>Table1[[#This Row],[Net Sales]]+(Table1[[#This Row],[Cost of Goods Sold]]+Table1[[#This Row],[Distribution]]+Table1[[#This Row],[Warehousing]])</f>
        <v>7912.32</v>
      </c>
      <c r="Q2845" s="12">
        <f>Table1[[#This Row],[PROFIT]]/Table1[[#This Row],[Net Sales]]</f>
        <v>0.31885564789314735</v>
      </c>
      <c r="R2845" s="14">
        <f>ABS(Table1[[#This Row],[Distribution]])+ABS(Table1[[#This Row],[Warehousing]])</f>
        <v>1043.83</v>
      </c>
      <c r="S2845" s="12">
        <f>ABS(Table1[[#This Row],[Discounts]]/Table1[[#This Row],[Gross Sales]])</f>
        <v>6.7255299954894002E-2</v>
      </c>
      <c r="T2845" s="17">
        <f>Table1[[#This Row],[logistics cost]]/Table1[[#This Row],[Net Sales]]</f>
        <v>4.2064917867364313E-2</v>
      </c>
      <c r="U2845" s="1">
        <f>Table1[[#This Row],[PROFIT]]/Table1[[#This Row],[Volume]]</f>
        <v>107.0679296346414</v>
      </c>
      <c r="V2845" s="1">
        <f>ABS(Table1[[#This Row],[Discounts]])</f>
        <v>1789.26</v>
      </c>
    </row>
    <row r="2846" spans="1:22" ht="21.75" customHeight="1" x14ac:dyDescent="0.3">
      <c r="A2846" s="1">
        <v>1120010</v>
      </c>
      <c r="B2846" s="1" t="s">
        <v>32</v>
      </c>
      <c r="C2846" s="1">
        <v>202503</v>
      </c>
      <c r="D2846" s="1" t="s">
        <v>22</v>
      </c>
      <c r="E2846" s="1" t="s">
        <v>17</v>
      </c>
      <c r="F2846" s="1" t="s">
        <v>18</v>
      </c>
      <c r="G2846" s="1" t="s">
        <v>35</v>
      </c>
      <c r="H2846" s="1" t="s">
        <v>31</v>
      </c>
      <c r="I2846" s="5">
        <v>26.8</v>
      </c>
      <c r="J2846" s="5">
        <v>12864</v>
      </c>
      <c r="K2846" s="5">
        <v>-340.31</v>
      </c>
      <c r="L2846" s="5">
        <v>12523.69</v>
      </c>
      <c r="M2846" s="5">
        <v>-8217.99</v>
      </c>
      <c r="N2846" s="5">
        <v>-374.71</v>
      </c>
      <c r="O2846" s="5">
        <v>-162.36000000000001</v>
      </c>
      <c r="P2846" s="5">
        <f>Table1[[#This Row],[Net Sales]]+(Table1[[#This Row],[Cost of Goods Sold]]+Table1[[#This Row],[Distribution]]+Table1[[#This Row],[Warehousing]])</f>
        <v>3768.630000000001</v>
      </c>
      <c r="Q2846" s="12">
        <f>Table1[[#This Row],[PROFIT]]/Table1[[#This Row],[Net Sales]]</f>
        <v>0.3009200962336181</v>
      </c>
      <c r="R2846" s="14">
        <f>ABS(Table1[[#This Row],[Distribution]])+ABS(Table1[[#This Row],[Warehousing]])</f>
        <v>537.06999999999994</v>
      </c>
      <c r="S2846" s="12">
        <f>ABS(Table1[[#This Row],[Discounts]]/Table1[[#This Row],[Gross Sales]])</f>
        <v>2.6454446517412935E-2</v>
      </c>
      <c r="T2846" s="17">
        <f>Table1[[#This Row],[logistics cost]]/Table1[[#This Row],[Net Sales]]</f>
        <v>4.2884325626073458E-2</v>
      </c>
      <c r="U2846" s="1">
        <f>Table1[[#This Row],[PROFIT]]/Table1[[#This Row],[Volume]]</f>
        <v>140.62052238805973</v>
      </c>
      <c r="V2846" s="1">
        <f>ABS(Table1[[#This Row],[Discounts]])</f>
        <v>340.31</v>
      </c>
    </row>
    <row r="2847" spans="1:22" ht="21.75" customHeight="1" x14ac:dyDescent="0.3">
      <c r="A2847" s="1">
        <v>1130010</v>
      </c>
      <c r="B2847" s="1" t="s">
        <v>26</v>
      </c>
      <c r="C2847" s="1">
        <v>202512</v>
      </c>
      <c r="D2847" s="1" t="s">
        <v>27</v>
      </c>
      <c r="E2847" s="1" t="s">
        <v>28</v>
      </c>
      <c r="F2847" s="1" t="s">
        <v>29</v>
      </c>
      <c r="G2847" s="1" t="s">
        <v>39</v>
      </c>
      <c r="H2847" s="1" t="s">
        <v>37</v>
      </c>
      <c r="I2847" s="5">
        <v>183.1</v>
      </c>
      <c r="J2847" s="5">
        <v>65916</v>
      </c>
      <c r="K2847" s="5">
        <v>-6109.33</v>
      </c>
      <c r="L2847" s="5">
        <v>59806.67</v>
      </c>
      <c r="M2847" s="5">
        <v>-40396.81</v>
      </c>
      <c r="N2847" s="5">
        <v>-2294.73</v>
      </c>
      <c r="O2847" s="5">
        <v>-1160.96</v>
      </c>
      <c r="P2847" s="5">
        <f>Table1[[#This Row],[Net Sales]]+(Table1[[#This Row],[Cost of Goods Sold]]+Table1[[#This Row],[Distribution]]+Table1[[#This Row],[Warehousing]])</f>
        <v>15954.169999999998</v>
      </c>
      <c r="Q2847" s="12">
        <f>Table1[[#This Row],[PROFIT]]/Table1[[#This Row],[Net Sales]]</f>
        <v>0.2667623862020741</v>
      </c>
      <c r="R2847" s="14">
        <f>ABS(Table1[[#This Row],[Distribution]])+ABS(Table1[[#This Row],[Warehousing]])</f>
        <v>3455.69</v>
      </c>
      <c r="S2847" s="12">
        <f>ABS(Table1[[#This Row],[Discounts]]/Table1[[#This Row],[Gross Sales]])</f>
        <v>9.2683566964014807E-2</v>
      </c>
      <c r="T2847" s="17">
        <f>Table1[[#This Row],[logistics cost]]/Table1[[#This Row],[Net Sales]]</f>
        <v>5.7781013388640431E-2</v>
      </c>
      <c r="U2847" s="1">
        <f>Table1[[#This Row],[PROFIT]]/Table1[[#This Row],[Volume]]</f>
        <v>87.133642818132159</v>
      </c>
      <c r="V2847" s="1">
        <f>ABS(Table1[[#This Row],[Discounts]])</f>
        <v>6109.33</v>
      </c>
    </row>
    <row r="2848" spans="1:22" ht="21.75" customHeight="1" x14ac:dyDescent="0.3">
      <c r="A2848" s="1">
        <v>1120010</v>
      </c>
      <c r="B2848" s="1" t="s">
        <v>32</v>
      </c>
      <c r="C2848" s="1">
        <v>202404</v>
      </c>
      <c r="D2848" s="1" t="s">
        <v>22</v>
      </c>
      <c r="E2848" s="1" t="s">
        <v>17</v>
      </c>
      <c r="F2848" s="1" t="s">
        <v>18</v>
      </c>
      <c r="G2848" s="1" t="s">
        <v>42</v>
      </c>
      <c r="H2848" s="1" t="s">
        <v>20</v>
      </c>
      <c r="I2848" s="5">
        <v>108.1</v>
      </c>
      <c r="J2848" s="5">
        <v>51888</v>
      </c>
      <c r="K2848" s="5">
        <v>-4328.5600000000004</v>
      </c>
      <c r="L2848" s="5">
        <v>47559.44</v>
      </c>
      <c r="M2848" s="5">
        <v>-30427.56</v>
      </c>
      <c r="N2848" s="5">
        <v>-1475.71</v>
      </c>
      <c r="O2848" s="5">
        <v>-565.23</v>
      </c>
      <c r="P2848" s="5">
        <f>Table1[[#This Row],[Net Sales]]+(Table1[[#This Row],[Cost of Goods Sold]]+Table1[[#This Row],[Distribution]]+Table1[[#This Row],[Warehousing]])</f>
        <v>15090.940000000002</v>
      </c>
      <c r="Q2848" s="12">
        <f>Table1[[#This Row],[PROFIT]]/Table1[[#This Row],[Net Sales]]</f>
        <v>0.31730693212535727</v>
      </c>
      <c r="R2848" s="14">
        <f>ABS(Table1[[#This Row],[Distribution]])+ABS(Table1[[#This Row],[Warehousing]])</f>
        <v>2040.94</v>
      </c>
      <c r="S2848" s="12">
        <f>ABS(Table1[[#This Row],[Discounts]]/Table1[[#This Row],[Gross Sales]])</f>
        <v>8.3421214924452675E-2</v>
      </c>
      <c r="T2848" s="17">
        <f>Table1[[#This Row],[logistics cost]]/Table1[[#This Row],[Net Sales]]</f>
        <v>4.2913457349371652E-2</v>
      </c>
      <c r="U2848" s="1">
        <f>Table1[[#This Row],[PROFIT]]/Table1[[#This Row],[Volume]]</f>
        <v>139.60166512488439</v>
      </c>
      <c r="V2848" s="1">
        <f>ABS(Table1[[#This Row],[Discounts]])</f>
        <v>4328.5600000000004</v>
      </c>
    </row>
    <row r="2849" spans="1:22" ht="21.75" customHeight="1" x14ac:dyDescent="0.3">
      <c r="A2849" s="1">
        <v>1110010</v>
      </c>
      <c r="B2849" s="1" t="s">
        <v>15</v>
      </c>
      <c r="C2849" s="1">
        <v>202501</v>
      </c>
      <c r="D2849" s="1" t="s">
        <v>16</v>
      </c>
      <c r="E2849" s="1" t="s">
        <v>17</v>
      </c>
      <c r="F2849" s="1" t="s">
        <v>18</v>
      </c>
      <c r="G2849" s="1" t="s">
        <v>39</v>
      </c>
      <c r="H2849" s="1" t="s">
        <v>37</v>
      </c>
      <c r="I2849" s="5">
        <v>137.69999999999999</v>
      </c>
      <c r="J2849" s="5">
        <v>57834</v>
      </c>
      <c r="K2849" s="5">
        <v>-4841.43</v>
      </c>
      <c r="L2849" s="5">
        <v>52992.57</v>
      </c>
      <c r="M2849" s="5">
        <v>-34549.699999999997</v>
      </c>
      <c r="N2849" s="5">
        <v>-1144.94</v>
      </c>
      <c r="O2849" s="5">
        <v>-590.41999999999996</v>
      </c>
      <c r="P2849" s="5">
        <f>Table1[[#This Row],[Net Sales]]+(Table1[[#This Row],[Cost of Goods Sold]]+Table1[[#This Row],[Distribution]]+Table1[[#This Row],[Warehousing]])</f>
        <v>16707.510000000002</v>
      </c>
      <c r="Q2849" s="12">
        <f>Table1[[#This Row],[PROFIT]]/Table1[[#This Row],[Net Sales]]</f>
        <v>0.31528023645578995</v>
      </c>
      <c r="R2849" s="14">
        <f>ABS(Table1[[#This Row],[Distribution]])+ABS(Table1[[#This Row],[Warehousing]])</f>
        <v>1735.3600000000001</v>
      </c>
      <c r="S2849" s="12">
        <f>ABS(Table1[[#This Row],[Discounts]]/Table1[[#This Row],[Gross Sales]])</f>
        <v>8.3712522045855386E-2</v>
      </c>
      <c r="T2849" s="17">
        <f>Table1[[#This Row],[logistics cost]]/Table1[[#This Row],[Net Sales]]</f>
        <v>3.2747232300679135E-2</v>
      </c>
      <c r="U2849" s="1">
        <f>Table1[[#This Row],[PROFIT]]/Table1[[#This Row],[Volume]]</f>
        <v>121.33267973856212</v>
      </c>
      <c r="V2849" s="1">
        <f>ABS(Table1[[#This Row],[Discounts]])</f>
        <v>4841.43</v>
      </c>
    </row>
    <row r="2850" spans="1:22" ht="21.75" customHeight="1" x14ac:dyDescent="0.3">
      <c r="A2850" s="1">
        <v>1120010</v>
      </c>
      <c r="B2850" s="1" t="s">
        <v>32</v>
      </c>
      <c r="C2850" s="1">
        <v>202402</v>
      </c>
      <c r="D2850" s="1" t="s">
        <v>22</v>
      </c>
      <c r="E2850" s="1" t="s">
        <v>17</v>
      </c>
      <c r="F2850" s="1" t="s">
        <v>18</v>
      </c>
      <c r="G2850" s="1" t="s">
        <v>30</v>
      </c>
      <c r="H2850" s="1" t="s">
        <v>31</v>
      </c>
      <c r="I2850" s="5">
        <v>106</v>
      </c>
      <c r="J2850" s="5">
        <v>50880</v>
      </c>
      <c r="K2850" s="5">
        <v>-1385.02</v>
      </c>
      <c r="L2850" s="5">
        <v>49494.98</v>
      </c>
      <c r="M2850" s="5">
        <v>-30816.33</v>
      </c>
      <c r="N2850" s="5">
        <v>-1701.04</v>
      </c>
      <c r="O2850" s="5">
        <v>-585.84</v>
      </c>
      <c r="P2850" s="5">
        <f>Table1[[#This Row],[Net Sales]]+(Table1[[#This Row],[Cost of Goods Sold]]+Table1[[#This Row],[Distribution]]+Table1[[#This Row],[Warehousing]])</f>
        <v>16391.770000000004</v>
      </c>
      <c r="Q2850" s="12">
        <f>Table1[[#This Row],[PROFIT]]/Table1[[#This Row],[Net Sales]]</f>
        <v>0.33118045506837263</v>
      </c>
      <c r="R2850" s="14">
        <f>ABS(Table1[[#This Row],[Distribution]])+ABS(Table1[[#This Row],[Warehousing]])</f>
        <v>2286.88</v>
      </c>
      <c r="S2850" s="12">
        <f>ABS(Table1[[#This Row],[Discounts]]/Table1[[#This Row],[Gross Sales]])</f>
        <v>2.7221305031446541E-2</v>
      </c>
      <c r="T2850" s="17">
        <f>Table1[[#This Row],[logistics cost]]/Table1[[#This Row],[Net Sales]]</f>
        <v>4.6204281727156973E-2</v>
      </c>
      <c r="U2850" s="1">
        <f>Table1[[#This Row],[PROFIT]]/Table1[[#This Row],[Volume]]</f>
        <v>154.63933962264156</v>
      </c>
      <c r="V2850" s="1">
        <f>ABS(Table1[[#This Row],[Discounts]])</f>
        <v>1385.02</v>
      </c>
    </row>
    <row r="2851" spans="1:22" ht="21.75" customHeight="1" x14ac:dyDescent="0.3">
      <c r="A2851" s="1">
        <v>1120010</v>
      </c>
      <c r="B2851" s="1" t="s">
        <v>32</v>
      </c>
      <c r="C2851" s="1">
        <v>202506</v>
      </c>
      <c r="D2851" s="1" t="s">
        <v>22</v>
      </c>
      <c r="E2851" s="1" t="s">
        <v>17</v>
      </c>
      <c r="F2851" s="1" t="s">
        <v>18</v>
      </c>
      <c r="G2851" s="1" t="s">
        <v>39</v>
      </c>
      <c r="H2851" s="1" t="s">
        <v>37</v>
      </c>
      <c r="I2851" s="5">
        <v>258.8</v>
      </c>
      <c r="J2851" s="5">
        <v>124224</v>
      </c>
      <c r="K2851" s="5">
        <v>-12379.05</v>
      </c>
      <c r="L2851" s="5">
        <v>111844.95</v>
      </c>
      <c r="M2851" s="5">
        <v>-73635.039999999994</v>
      </c>
      <c r="N2851" s="5">
        <v>-4456.84</v>
      </c>
      <c r="O2851" s="5">
        <v>-1819.11</v>
      </c>
      <c r="P2851" s="5">
        <f>Table1[[#This Row],[Net Sales]]+(Table1[[#This Row],[Cost of Goods Sold]]+Table1[[#This Row],[Distribution]]+Table1[[#This Row],[Warehousing]])</f>
        <v>31933.960000000006</v>
      </c>
      <c r="Q2851" s="12">
        <f>Table1[[#This Row],[PROFIT]]/Table1[[#This Row],[Net Sales]]</f>
        <v>0.28551990948183181</v>
      </c>
      <c r="R2851" s="14">
        <f>ABS(Table1[[#This Row],[Distribution]])+ABS(Table1[[#This Row],[Warehousing]])</f>
        <v>6275.95</v>
      </c>
      <c r="S2851" s="12">
        <f>ABS(Table1[[#This Row],[Discounts]]/Table1[[#This Row],[Gross Sales]])</f>
        <v>9.9651033616692419E-2</v>
      </c>
      <c r="T2851" s="17">
        <f>Table1[[#This Row],[logistics cost]]/Table1[[#This Row],[Net Sales]]</f>
        <v>5.6112949221220988E-2</v>
      </c>
      <c r="U2851" s="1">
        <f>Table1[[#This Row],[PROFIT]]/Table1[[#This Row],[Volume]]</f>
        <v>123.39242658423495</v>
      </c>
      <c r="V2851" s="1">
        <f>ABS(Table1[[#This Row],[Discounts]])</f>
        <v>12379.05</v>
      </c>
    </row>
    <row r="2852" spans="1:22" ht="21.75" customHeight="1" x14ac:dyDescent="0.3">
      <c r="A2852" s="1">
        <v>1110010</v>
      </c>
      <c r="B2852" s="1" t="s">
        <v>15</v>
      </c>
      <c r="C2852" s="1">
        <v>202401</v>
      </c>
      <c r="D2852" s="1" t="s">
        <v>16</v>
      </c>
      <c r="E2852" s="1" t="s">
        <v>17</v>
      </c>
      <c r="F2852" s="1" t="s">
        <v>18</v>
      </c>
      <c r="G2852" s="1" t="s">
        <v>36</v>
      </c>
      <c r="H2852" s="1" t="s">
        <v>37</v>
      </c>
      <c r="I2852" s="5">
        <v>80.900000000000006</v>
      </c>
      <c r="J2852" s="5">
        <v>33978</v>
      </c>
      <c r="K2852" s="5">
        <v>-3711.87</v>
      </c>
      <c r="L2852" s="5">
        <v>30266.13</v>
      </c>
      <c r="M2852" s="5">
        <v>-19037.259999999998</v>
      </c>
      <c r="N2852" s="5">
        <v>-988.87</v>
      </c>
      <c r="O2852" s="5">
        <v>-321.97000000000003</v>
      </c>
      <c r="P2852" s="5">
        <f>Table1[[#This Row],[Net Sales]]+(Table1[[#This Row],[Cost of Goods Sold]]+Table1[[#This Row],[Distribution]]+Table1[[#This Row],[Warehousing]])</f>
        <v>9918.0300000000025</v>
      </c>
      <c r="Q2852" s="12">
        <f>Table1[[#This Row],[PROFIT]]/Table1[[#This Row],[Net Sales]]</f>
        <v>0.32769402629275701</v>
      </c>
      <c r="R2852" s="14">
        <f>ABS(Table1[[#This Row],[Distribution]])+ABS(Table1[[#This Row],[Warehousing]])</f>
        <v>1310.8400000000001</v>
      </c>
      <c r="S2852" s="12">
        <f>ABS(Table1[[#This Row],[Discounts]]/Table1[[#This Row],[Gross Sales]])</f>
        <v>0.10924333392194949</v>
      </c>
      <c r="T2852" s="17">
        <f>Table1[[#This Row],[logistics cost]]/Table1[[#This Row],[Net Sales]]</f>
        <v>4.3310459579734839E-2</v>
      </c>
      <c r="U2852" s="1">
        <f>Table1[[#This Row],[PROFIT]]/Table1[[#This Row],[Volume]]</f>
        <v>122.59616810877628</v>
      </c>
      <c r="V2852" s="1">
        <f>ABS(Table1[[#This Row],[Discounts]])</f>
        <v>3711.87</v>
      </c>
    </row>
    <row r="2853" spans="1:22" ht="21.75" customHeight="1" x14ac:dyDescent="0.3">
      <c r="A2853" s="1">
        <v>1130010</v>
      </c>
      <c r="B2853" s="1" t="s">
        <v>26</v>
      </c>
      <c r="C2853" s="1">
        <v>202402</v>
      </c>
      <c r="D2853" s="1" t="s">
        <v>27</v>
      </c>
      <c r="E2853" s="1" t="s">
        <v>28</v>
      </c>
      <c r="F2853" s="1" t="s">
        <v>29</v>
      </c>
      <c r="G2853" s="1" t="s">
        <v>43</v>
      </c>
      <c r="H2853" s="1" t="s">
        <v>31</v>
      </c>
      <c r="I2853" s="5">
        <v>64.3</v>
      </c>
      <c r="J2853" s="5">
        <v>23148</v>
      </c>
      <c r="K2853" s="5">
        <v>-542.09</v>
      </c>
      <c r="L2853" s="5">
        <v>22605.91</v>
      </c>
      <c r="M2853" s="5">
        <v>-15038.67</v>
      </c>
      <c r="N2853" s="5">
        <v>-462.5</v>
      </c>
      <c r="O2853" s="5">
        <v>-375.61</v>
      </c>
      <c r="P2853" s="5">
        <f>Table1[[#This Row],[Net Sales]]+(Table1[[#This Row],[Cost of Goods Sold]]+Table1[[#This Row],[Distribution]]+Table1[[#This Row],[Warehousing]])</f>
        <v>6729.1299999999992</v>
      </c>
      <c r="Q2853" s="12">
        <f>Table1[[#This Row],[PROFIT]]/Table1[[#This Row],[Net Sales]]</f>
        <v>0.29767127268930998</v>
      </c>
      <c r="R2853" s="14">
        <f>ABS(Table1[[#This Row],[Distribution]])+ABS(Table1[[#This Row],[Warehousing]])</f>
        <v>838.11</v>
      </c>
      <c r="S2853" s="12">
        <f>ABS(Table1[[#This Row],[Discounts]]/Table1[[#This Row],[Gross Sales]])</f>
        <v>2.3418437878002421E-2</v>
      </c>
      <c r="T2853" s="17">
        <f>Table1[[#This Row],[logistics cost]]/Table1[[#This Row],[Net Sales]]</f>
        <v>3.7074818045369551E-2</v>
      </c>
      <c r="U2853" s="1">
        <f>Table1[[#This Row],[PROFIT]]/Table1[[#This Row],[Volume]]</f>
        <v>104.65209953343701</v>
      </c>
      <c r="V2853" s="1">
        <f>ABS(Table1[[#This Row],[Discounts]])</f>
        <v>542.09</v>
      </c>
    </row>
    <row r="2854" spans="1:22" ht="21.75" customHeight="1" x14ac:dyDescent="0.3">
      <c r="A2854" s="1">
        <v>1130010</v>
      </c>
      <c r="B2854" s="1" t="s">
        <v>26</v>
      </c>
      <c r="C2854" s="1">
        <v>202406</v>
      </c>
      <c r="D2854" s="1" t="s">
        <v>27</v>
      </c>
      <c r="E2854" s="1" t="s">
        <v>28</v>
      </c>
      <c r="F2854" s="1" t="s">
        <v>29</v>
      </c>
      <c r="G2854" s="1" t="s">
        <v>33</v>
      </c>
      <c r="H2854" s="1" t="s">
        <v>34</v>
      </c>
      <c r="I2854" s="5">
        <v>90.5</v>
      </c>
      <c r="J2854" s="5">
        <v>32580</v>
      </c>
      <c r="K2854" s="5">
        <v>-3112.35</v>
      </c>
      <c r="L2854" s="5">
        <v>29467.65</v>
      </c>
      <c r="M2854" s="5">
        <v>-18991.439999999999</v>
      </c>
      <c r="N2854" s="5">
        <v>-713.6</v>
      </c>
      <c r="O2854" s="5">
        <v>-329.76</v>
      </c>
      <c r="P2854" s="5">
        <f>Table1[[#This Row],[Net Sales]]+(Table1[[#This Row],[Cost of Goods Sold]]+Table1[[#This Row],[Distribution]]+Table1[[#This Row],[Warehousing]])</f>
        <v>9432.8500000000058</v>
      </c>
      <c r="Q2854" s="12">
        <f>Table1[[#This Row],[PROFIT]]/Table1[[#This Row],[Net Sales]]</f>
        <v>0.32010866153222278</v>
      </c>
      <c r="R2854" s="14">
        <f>ABS(Table1[[#This Row],[Distribution]])+ABS(Table1[[#This Row],[Warehousing]])</f>
        <v>1043.3600000000001</v>
      </c>
      <c r="S2854" s="12">
        <f>ABS(Table1[[#This Row],[Discounts]]/Table1[[#This Row],[Gross Sales]])</f>
        <v>9.5529465930018417E-2</v>
      </c>
      <c r="T2854" s="17">
        <f>Table1[[#This Row],[logistics cost]]/Table1[[#This Row],[Net Sales]]</f>
        <v>3.540696322916826E-2</v>
      </c>
      <c r="U2854" s="1">
        <f>Table1[[#This Row],[PROFIT]]/Table1[[#This Row],[Volume]]</f>
        <v>104.23038674033155</v>
      </c>
      <c r="V2854" s="1">
        <f>ABS(Table1[[#This Row],[Discounts]])</f>
        <v>3112.35</v>
      </c>
    </row>
    <row r="2855" spans="1:22" ht="21.75" customHeight="1" x14ac:dyDescent="0.3">
      <c r="A2855" s="1">
        <v>1130010</v>
      </c>
      <c r="B2855" s="1" t="s">
        <v>26</v>
      </c>
      <c r="C2855" s="1">
        <v>202406</v>
      </c>
      <c r="D2855" s="1" t="s">
        <v>27</v>
      </c>
      <c r="E2855" s="1" t="s">
        <v>28</v>
      </c>
      <c r="F2855" s="1" t="s">
        <v>29</v>
      </c>
      <c r="G2855" s="1" t="s">
        <v>42</v>
      </c>
      <c r="H2855" s="1" t="s">
        <v>20</v>
      </c>
      <c r="I2855" s="5">
        <v>107.5</v>
      </c>
      <c r="J2855" s="5">
        <v>38700</v>
      </c>
      <c r="K2855" s="5">
        <v>-2337.84</v>
      </c>
      <c r="L2855" s="5">
        <v>36362.160000000003</v>
      </c>
      <c r="M2855" s="5">
        <v>-24622.04</v>
      </c>
      <c r="N2855" s="5">
        <v>-1191.9100000000001</v>
      </c>
      <c r="O2855" s="5">
        <v>-370.83</v>
      </c>
      <c r="P2855" s="5">
        <f>Table1[[#This Row],[Net Sales]]+(Table1[[#This Row],[Cost of Goods Sold]]+Table1[[#This Row],[Distribution]]+Table1[[#This Row],[Warehousing]])</f>
        <v>10177.380000000001</v>
      </c>
      <c r="Q2855" s="12">
        <f>Table1[[#This Row],[PROFIT]]/Table1[[#This Row],[Net Sales]]</f>
        <v>0.27988931350612833</v>
      </c>
      <c r="R2855" s="14">
        <f>ABS(Table1[[#This Row],[Distribution]])+ABS(Table1[[#This Row],[Warehousing]])</f>
        <v>1562.74</v>
      </c>
      <c r="S2855" s="12">
        <f>ABS(Table1[[#This Row],[Discounts]]/Table1[[#This Row],[Gross Sales]])</f>
        <v>6.04093023255814E-2</v>
      </c>
      <c r="T2855" s="17">
        <f>Table1[[#This Row],[logistics cost]]/Table1[[#This Row],[Net Sales]]</f>
        <v>4.2977094870051719E-2</v>
      </c>
      <c r="U2855" s="1">
        <f>Table1[[#This Row],[PROFIT]]/Table1[[#This Row],[Volume]]</f>
        <v>94.673302325581403</v>
      </c>
      <c r="V2855" s="1">
        <f>ABS(Table1[[#This Row],[Discounts]])</f>
        <v>2337.84</v>
      </c>
    </row>
    <row r="2856" spans="1:22" ht="21.75" customHeight="1" x14ac:dyDescent="0.3">
      <c r="A2856" s="1">
        <v>1110020</v>
      </c>
      <c r="B2856" s="1" t="s">
        <v>41</v>
      </c>
      <c r="C2856" s="1">
        <v>202501</v>
      </c>
      <c r="D2856" s="1" t="s">
        <v>16</v>
      </c>
      <c r="E2856" s="1" t="s">
        <v>28</v>
      </c>
      <c r="F2856" s="1" t="s">
        <v>29</v>
      </c>
      <c r="G2856" s="1" t="s">
        <v>33</v>
      </c>
      <c r="H2856" s="1" t="s">
        <v>34</v>
      </c>
      <c r="I2856" s="5">
        <v>212.8</v>
      </c>
      <c r="J2856" s="5">
        <v>95760</v>
      </c>
      <c r="K2856" s="5">
        <v>-7919.76</v>
      </c>
      <c r="L2856" s="5">
        <v>87840.24</v>
      </c>
      <c r="M2856" s="5">
        <v>-55828.95</v>
      </c>
      <c r="N2856" s="5">
        <v>-3170.91</v>
      </c>
      <c r="O2856" s="5">
        <v>-1274.77</v>
      </c>
      <c r="P2856" s="5">
        <f>Table1[[#This Row],[Net Sales]]+(Table1[[#This Row],[Cost of Goods Sold]]+Table1[[#This Row],[Distribution]]+Table1[[#This Row],[Warehousing]])</f>
        <v>27565.610000000008</v>
      </c>
      <c r="Q2856" s="12">
        <f>Table1[[#This Row],[PROFIT]]/Table1[[#This Row],[Net Sales]]</f>
        <v>0.31381528556843657</v>
      </c>
      <c r="R2856" s="14">
        <f>ABS(Table1[[#This Row],[Distribution]])+ABS(Table1[[#This Row],[Warehousing]])</f>
        <v>4445.68</v>
      </c>
      <c r="S2856" s="12">
        <f>ABS(Table1[[#This Row],[Discounts]]/Table1[[#This Row],[Gross Sales]])</f>
        <v>8.2704260651629072E-2</v>
      </c>
      <c r="T2856" s="17">
        <f>Table1[[#This Row],[logistics cost]]/Table1[[#This Row],[Net Sales]]</f>
        <v>5.0610972829764581E-2</v>
      </c>
      <c r="U2856" s="1">
        <f>Table1[[#This Row],[PROFIT]]/Table1[[#This Row],[Volume]]</f>
        <v>129.53764097744363</v>
      </c>
      <c r="V2856" s="1">
        <f>ABS(Table1[[#This Row],[Discounts]])</f>
        <v>7919.76</v>
      </c>
    </row>
    <row r="2857" spans="1:22" ht="21.75" customHeight="1" x14ac:dyDescent="0.3">
      <c r="A2857" s="1">
        <v>1110020</v>
      </c>
      <c r="B2857" s="1" t="s">
        <v>41</v>
      </c>
      <c r="C2857" s="1">
        <v>202509</v>
      </c>
      <c r="D2857" s="1" t="s">
        <v>16</v>
      </c>
      <c r="E2857" s="1" t="s">
        <v>28</v>
      </c>
      <c r="F2857" s="1" t="s">
        <v>29</v>
      </c>
      <c r="G2857" s="1" t="s">
        <v>43</v>
      </c>
      <c r="H2857" s="1" t="s">
        <v>31</v>
      </c>
      <c r="I2857" s="5">
        <v>41.7</v>
      </c>
      <c r="J2857" s="5">
        <v>18765</v>
      </c>
      <c r="K2857" s="5">
        <v>-384.64</v>
      </c>
      <c r="L2857" s="5">
        <v>18380.36</v>
      </c>
      <c r="M2857" s="5">
        <v>-12287.98</v>
      </c>
      <c r="N2857" s="5">
        <v>-549.51</v>
      </c>
      <c r="O2857" s="5">
        <v>-327.52</v>
      </c>
      <c r="P2857" s="5">
        <f>Table1[[#This Row],[Net Sales]]+(Table1[[#This Row],[Cost of Goods Sold]]+Table1[[#This Row],[Distribution]]+Table1[[#This Row],[Warehousing]])</f>
        <v>5215.3500000000004</v>
      </c>
      <c r="Q2857" s="12">
        <f>Table1[[#This Row],[PROFIT]]/Table1[[#This Row],[Net Sales]]</f>
        <v>0.28374580258493304</v>
      </c>
      <c r="R2857" s="14">
        <f>ABS(Table1[[#This Row],[Distribution]])+ABS(Table1[[#This Row],[Warehousing]])</f>
        <v>877.03</v>
      </c>
      <c r="S2857" s="12">
        <f>ABS(Table1[[#This Row],[Discounts]]/Table1[[#This Row],[Gross Sales]])</f>
        <v>2.0497735145217157E-2</v>
      </c>
      <c r="T2857" s="17">
        <f>Table1[[#This Row],[logistics cost]]/Table1[[#This Row],[Net Sales]]</f>
        <v>4.7715605135046316E-2</v>
      </c>
      <c r="U2857" s="1">
        <f>Table1[[#This Row],[PROFIT]]/Table1[[#This Row],[Volume]]</f>
        <v>125.06834532374101</v>
      </c>
      <c r="V2857" s="1">
        <f>ABS(Table1[[#This Row],[Discounts]])</f>
        <v>384.64</v>
      </c>
    </row>
    <row r="2858" spans="1:22" ht="21.75" customHeight="1" x14ac:dyDescent="0.3">
      <c r="A2858" s="1">
        <v>1110010</v>
      </c>
      <c r="B2858" s="1" t="s">
        <v>15</v>
      </c>
      <c r="C2858" s="1">
        <v>202501</v>
      </c>
      <c r="D2858" s="1" t="s">
        <v>16</v>
      </c>
      <c r="E2858" s="1" t="s">
        <v>17</v>
      </c>
      <c r="F2858" s="1" t="s">
        <v>18</v>
      </c>
      <c r="G2858" s="1" t="s">
        <v>40</v>
      </c>
      <c r="H2858" s="1" t="s">
        <v>34</v>
      </c>
      <c r="I2858" s="5">
        <v>286.5</v>
      </c>
      <c r="J2858" s="5">
        <v>120330</v>
      </c>
      <c r="K2858" s="5">
        <v>-11892.33</v>
      </c>
      <c r="L2858" s="5">
        <v>108437.67</v>
      </c>
      <c r="M2858" s="5">
        <v>-69622.27</v>
      </c>
      <c r="N2858" s="5">
        <v>-3053.62</v>
      </c>
      <c r="O2858" s="5">
        <v>-1926.91</v>
      </c>
      <c r="P2858" s="5">
        <f>Table1[[#This Row],[Net Sales]]+(Table1[[#This Row],[Cost of Goods Sold]]+Table1[[#This Row],[Distribution]]+Table1[[#This Row],[Warehousing]])</f>
        <v>33834.869999999995</v>
      </c>
      <c r="Q2858" s="12">
        <f>Table1[[#This Row],[PROFIT]]/Table1[[#This Row],[Net Sales]]</f>
        <v>0.31202136674460079</v>
      </c>
      <c r="R2858" s="14">
        <f>ABS(Table1[[#This Row],[Distribution]])+ABS(Table1[[#This Row],[Warehousing]])</f>
        <v>4980.53</v>
      </c>
      <c r="S2858" s="12">
        <f>ABS(Table1[[#This Row],[Discounts]]/Table1[[#This Row],[Gross Sales]])</f>
        <v>9.8830964846671657E-2</v>
      </c>
      <c r="T2858" s="17">
        <f>Table1[[#This Row],[logistics cost]]/Table1[[#This Row],[Net Sales]]</f>
        <v>4.5929887648821666E-2</v>
      </c>
      <c r="U2858" s="1">
        <f>Table1[[#This Row],[PROFIT]]/Table1[[#This Row],[Volume]]</f>
        <v>118.09727748691098</v>
      </c>
      <c r="V2858" s="1">
        <f>ABS(Table1[[#This Row],[Discounts]])</f>
        <v>11892.33</v>
      </c>
    </row>
    <row r="2859" spans="1:22" ht="21.75" customHeight="1" x14ac:dyDescent="0.3">
      <c r="A2859" s="1">
        <v>1120020</v>
      </c>
      <c r="B2859" s="1" t="s">
        <v>21</v>
      </c>
      <c r="C2859" s="1">
        <v>202512</v>
      </c>
      <c r="D2859" s="1" t="s">
        <v>22</v>
      </c>
      <c r="E2859" s="1" t="s">
        <v>23</v>
      </c>
      <c r="F2859" s="1" t="s">
        <v>24</v>
      </c>
      <c r="G2859" s="1" t="s">
        <v>33</v>
      </c>
      <c r="H2859" s="1" t="s">
        <v>34</v>
      </c>
      <c r="I2859" s="5">
        <v>145.1</v>
      </c>
      <c r="J2859" s="5">
        <v>55138</v>
      </c>
      <c r="K2859" s="5">
        <v>-5353.71</v>
      </c>
      <c r="L2859" s="5">
        <v>49784.29</v>
      </c>
      <c r="M2859" s="5">
        <v>-33223.01</v>
      </c>
      <c r="N2859" s="5">
        <v>-1356.01</v>
      </c>
      <c r="O2859" s="5">
        <v>-649.15</v>
      </c>
      <c r="P2859" s="5">
        <f>Table1[[#This Row],[Net Sales]]+(Table1[[#This Row],[Cost of Goods Sold]]+Table1[[#This Row],[Distribution]]+Table1[[#This Row],[Warehousing]])</f>
        <v>14556.119999999995</v>
      </c>
      <c r="Q2859" s="12">
        <f>Table1[[#This Row],[PROFIT]]/Table1[[#This Row],[Net Sales]]</f>
        <v>0.29238380219944876</v>
      </c>
      <c r="R2859" s="14">
        <f>ABS(Table1[[#This Row],[Distribution]])+ABS(Table1[[#This Row],[Warehousing]])</f>
        <v>2005.1599999999999</v>
      </c>
      <c r="S2859" s="12">
        <f>ABS(Table1[[#This Row],[Discounts]]/Table1[[#This Row],[Gross Sales]])</f>
        <v>9.7096557727882768E-2</v>
      </c>
      <c r="T2859" s="17">
        <f>Table1[[#This Row],[logistics cost]]/Table1[[#This Row],[Net Sales]]</f>
        <v>4.0276962873227677E-2</v>
      </c>
      <c r="U2859" s="1">
        <f>Table1[[#This Row],[PROFIT]]/Table1[[#This Row],[Volume]]</f>
        <v>100.31784975878702</v>
      </c>
      <c r="V2859" s="1">
        <f>ABS(Table1[[#This Row],[Discounts]])</f>
        <v>5353.71</v>
      </c>
    </row>
    <row r="2860" spans="1:22" ht="21.75" customHeight="1" x14ac:dyDescent="0.3">
      <c r="A2860" s="1">
        <v>1120010</v>
      </c>
      <c r="B2860" s="1" t="s">
        <v>32</v>
      </c>
      <c r="C2860" s="1">
        <v>202411</v>
      </c>
      <c r="D2860" s="1" t="s">
        <v>22</v>
      </c>
      <c r="E2860" s="1" t="s">
        <v>17</v>
      </c>
      <c r="F2860" s="1" t="s">
        <v>18</v>
      </c>
      <c r="G2860" s="1" t="s">
        <v>39</v>
      </c>
      <c r="H2860" s="1" t="s">
        <v>37</v>
      </c>
      <c r="I2860" s="5">
        <v>231.1</v>
      </c>
      <c r="J2860" s="5">
        <v>110928</v>
      </c>
      <c r="K2860" s="5">
        <v>-10119.68</v>
      </c>
      <c r="L2860" s="5">
        <v>100808.32000000001</v>
      </c>
      <c r="M2860" s="5">
        <v>-66464.84</v>
      </c>
      <c r="N2860" s="5">
        <v>-3823.3</v>
      </c>
      <c r="O2860" s="5">
        <v>-1991.15</v>
      </c>
      <c r="P2860" s="5">
        <f>Table1[[#This Row],[Net Sales]]+(Table1[[#This Row],[Cost of Goods Sold]]+Table1[[#This Row],[Distribution]]+Table1[[#This Row],[Warehousing]])</f>
        <v>28529.030000000013</v>
      </c>
      <c r="Q2860" s="12">
        <f>Table1[[#This Row],[PROFIT]]/Table1[[#This Row],[Net Sales]]</f>
        <v>0.28300273231415829</v>
      </c>
      <c r="R2860" s="14">
        <f>ABS(Table1[[#This Row],[Distribution]])+ABS(Table1[[#This Row],[Warehousing]])</f>
        <v>5814.4500000000007</v>
      </c>
      <c r="S2860" s="12">
        <f>ABS(Table1[[#This Row],[Discounts]]/Table1[[#This Row],[Gross Sales]])</f>
        <v>9.1227462858791297E-2</v>
      </c>
      <c r="T2860" s="17">
        <f>Table1[[#This Row],[logistics cost]]/Table1[[#This Row],[Net Sales]]</f>
        <v>5.7678274967780441E-2</v>
      </c>
      <c r="U2860" s="1">
        <f>Table1[[#This Row],[PROFIT]]/Table1[[#This Row],[Volume]]</f>
        <v>123.44885331025536</v>
      </c>
      <c r="V2860" s="1">
        <f>ABS(Table1[[#This Row],[Discounts]])</f>
        <v>10119.68</v>
      </c>
    </row>
    <row r="2861" spans="1:22" ht="21.75" customHeight="1" x14ac:dyDescent="0.3">
      <c r="A2861" s="1">
        <v>1120020</v>
      </c>
      <c r="B2861" s="1" t="s">
        <v>21</v>
      </c>
      <c r="C2861" s="1">
        <v>202510</v>
      </c>
      <c r="D2861" s="1" t="s">
        <v>22</v>
      </c>
      <c r="E2861" s="1" t="s">
        <v>23</v>
      </c>
      <c r="F2861" s="1" t="s">
        <v>24</v>
      </c>
      <c r="G2861" s="1" t="s">
        <v>33</v>
      </c>
      <c r="H2861" s="1" t="s">
        <v>34</v>
      </c>
      <c r="I2861" s="5">
        <v>236.9</v>
      </c>
      <c r="J2861" s="5">
        <v>90022</v>
      </c>
      <c r="K2861" s="5">
        <v>-7024.42</v>
      </c>
      <c r="L2861" s="5">
        <v>82997.58</v>
      </c>
      <c r="M2861" s="5">
        <v>-52446</v>
      </c>
      <c r="N2861" s="5">
        <v>-2152.42</v>
      </c>
      <c r="O2861" s="5">
        <v>-1445.33</v>
      </c>
      <c r="P2861" s="5">
        <f>Table1[[#This Row],[Net Sales]]+(Table1[[#This Row],[Cost of Goods Sold]]+Table1[[#This Row],[Distribution]]+Table1[[#This Row],[Warehousing]])</f>
        <v>26953.83</v>
      </c>
      <c r="Q2861" s="12">
        <f>Table1[[#This Row],[PROFIT]]/Table1[[#This Row],[Net Sales]]</f>
        <v>0.32475440850203102</v>
      </c>
      <c r="R2861" s="14">
        <f>ABS(Table1[[#This Row],[Distribution]])+ABS(Table1[[#This Row],[Warehousing]])</f>
        <v>3597.75</v>
      </c>
      <c r="S2861" s="12">
        <f>ABS(Table1[[#This Row],[Discounts]]/Table1[[#This Row],[Gross Sales]])</f>
        <v>7.8030037102041719E-2</v>
      </c>
      <c r="T2861" s="17">
        <f>Table1[[#This Row],[logistics cost]]/Table1[[#This Row],[Net Sales]]</f>
        <v>4.3347649413392537E-2</v>
      </c>
      <c r="U2861" s="1">
        <f>Table1[[#This Row],[PROFIT]]/Table1[[#This Row],[Volume]]</f>
        <v>113.77724778387505</v>
      </c>
      <c r="V2861" s="1">
        <f>ABS(Table1[[#This Row],[Discounts]])</f>
        <v>7024.42</v>
      </c>
    </row>
    <row r="2862" spans="1:22" ht="21.75" customHeight="1" x14ac:dyDescent="0.3">
      <c r="A2862" s="1">
        <v>1110020</v>
      </c>
      <c r="B2862" s="1" t="s">
        <v>41</v>
      </c>
      <c r="C2862" s="1">
        <v>202509</v>
      </c>
      <c r="D2862" s="1" t="s">
        <v>16</v>
      </c>
      <c r="E2862" s="1" t="s">
        <v>28</v>
      </c>
      <c r="F2862" s="1" t="s">
        <v>29</v>
      </c>
      <c r="G2862" s="1" t="s">
        <v>40</v>
      </c>
      <c r="H2862" s="1" t="s">
        <v>34</v>
      </c>
      <c r="I2862" s="5">
        <v>90</v>
      </c>
      <c r="J2862" s="5">
        <v>40500</v>
      </c>
      <c r="K2862" s="5">
        <v>-3341.04</v>
      </c>
      <c r="L2862" s="5">
        <v>37158.959999999999</v>
      </c>
      <c r="M2862" s="5">
        <v>-24141.11</v>
      </c>
      <c r="N2862" s="5">
        <v>-1065.8499999999999</v>
      </c>
      <c r="O2862" s="5">
        <v>-517.12</v>
      </c>
      <c r="P2862" s="5">
        <f>Table1[[#This Row],[Net Sales]]+(Table1[[#This Row],[Cost of Goods Sold]]+Table1[[#This Row],[Distribution]]+Table1[[#This Row],[Warehousing]])</f>
        <v>11434.880000000001</v>
      </c>
      <c r="Q2862" s="12">
        <f>Table1[[#This Row],[PROFIT]]/Table1[[#This Row],[Net Sales]]</f>
        <v>0.30772874160094904</v>
      </c>
      <c r="R2862" s="14">
        <f>ABS(Table1[[#This Row],[Distribution]])+ABS(Table1[[#This Row],[Warehousing]])</f>
        <v>1582.9699999999998</v>
      </c>
      <c r="S2862" s="12">
        <f>ABS(Table1[[#This Row],[Discounts]]/Table1[[#This Row],[Gross Sales]])</f>
        <v>8.2494814814814812E-2</v>
      </c>
      <c r="T2862" s="17">
        <f>Table1[[#This Row],[logistics cost]]/Table1[[#This Row],[Net Sales]]</f>
        <v>4.2599954358248988E-2</v>
      </c>
      <c r="U2862" s="1">
        <f>Table1[[#This Row],[PROFIT]]/Table1[[#This Row],[Volume]]</f>
        <v>127.05422222222224</v>
      </c>
      <c r="V2862" s="1">
        <f>ABS(Table1[[#This Row],[Discounts]])</f>
        <v>3341.04</v>
      </c>
    </row>
    <row r="2863" spans="1:22" ht="21.75" customHeight="1" x14ac:dyDescent="0.3">
      <c r="A2863" s="1">
        <v>1120010</v>
      </c>
      <c r="B2863" s="1" t="s">
        <v>32</v>
      </c>
      <c r="C2863" s="1">
        <v>202405</v>
      </c>
      <c r="D2863" s="1" t="s">
        <v>22</v>
      </c>
      <c r="E2863" s="1" t="s">
        <v>17</v>
      </c>
      <c r="F2863" s="1" t="s">
        <v>18</v>
      </c>
      <c r="G2863" s="1" t="s">
        <v>33</v>
      </c>
      <c r="H2863" s="1" t="s">
        <v>34</v>
      </c>
      <c r="I2863" s="5">
        <v>57.3</v>
      </c>
      <c r="J2863" s="5">
        <v>27504</v>
      </c>
      <c r="K2863" s="5">
        <v>-2472.33</v>
      </c>
      <c r="L2863" s="5">
        <v>25031.67</v>
      </c>
      <c r="M2863" s="5">
        <v>-16211.6</v>
      </c>
      <c r="N2863" s="5">
        <v>-683.32</v>
      </c>
      <c r="O2863" s="5">
        <v>-368.22</v>
      </c>
      <c r="P2863" s="5">
        <f>Table1[[#This Row],[Net Sales]]+(Table1[[#This Row],[Cost of Goods Sold]]+Table1[[#This Row],[Distribution]]+Table1[[#This Row],[Warehousing]])</f>
        <v>7768.5299999999952</v>
      </c>
      <c r="Q2863" s="12">
        <f>Table1[[#This Row],[PROFIT]]/Table1[[#This Row],[Net Sales]]</f>
        <v>0.31034805108888042</v>
      </c>
      <c r="R2863" s="14">
        <f>ABS(Table1[[#This Row],[Distribution]])+ABS(Table1[[#This Row],[Warehousing]])</f>
        <v>1051.54</v>
      </c>
      <c r="S2863" s="12">
        <f>ABS(Table1[[#This Row],[Discounts]]/Table1[[#This Row],[Gross Sales]])</f>
        <v>8.9889834205933675E-2</v>
      </c>
      <c r="T2863" s="17">
        <f>Table1[[#This Row],[logistics cost]]/Table1[[#This Row],[Net Sales]]</f>
        <v>4.200838377942822E-2</v>
      </c>
      <c r="U2863" s="1">
        <f>Table1[[#This Row],[PROFIT]]/Table1[[#This Row],[Volume]]</f>
        <v>135.57643979057585</v>
      </c>
      <c r="V2863" s="1">
        <f>ABS(Table1[[#This Row],[Discounts]])</f>
        <v>2472.33</v>
      </c>
    </row>
    <row r="2864" spans="1:22" ht="21.75" customHeight="1" x14ac:dyDescent="0.3">
      <c r="A2864" s="1">
        <v>1130010</v>
      </c>
      <c r="B2864" s="1" t="s">
        <v>26</v>
      </c>
      <c r="C2864" s="1">
        <v>202406</v>
      </c>
      <c r="D2864" s="1" t="s">
        <v>27</v>
      </c>
      <c r="E2864" s="1" t="s">
        <v>28</v>
      </c>
      <c r="F2864" s="1" t="s">
        <v>29</v>
      </c>
      <c r="G2864" s="1" t="s">
        <v>33</v>
      </c>
      <c r="H2864" s="1" t="s">
        <v>34</v>
      </c>
      <c r="I2864" s="5">
        <v>243.3</v>
      </c>
      <c r="J2864" s="5">
        <v>87588</v>
      </c>
      <c r="K2864" s="5">
        <v>-7840.29</v>
      </c>
      <c r="L2864" s="5">
        <v>79747.710000000006</v>
      </c>
      <c r="M2864" s="5">
        <v>-53134.879999999997</v>
      </c>
      <c r="N2864" s="5">
        <v>-2568.0100000000002</v>
      </c>
      <c r="O2864" s="5">
        <v>-971.68</v>
      </c>
      <c r="P2864" s="5">
        <f>Table1[[#This Row],[Net Sales]]+(Table1[[#This Row],[Cost of Goods Sold]]+Table1[[#This Row],[Distribution]]+Table1[[#This Row],[Warehousing]])</f>
        <v>23073.140000000007</v>
      </c>
      <c r="Q2864" s="12">
        <f>Table1[[#This Row],[PROFIT]]/Table1[[#This Row],[Net Sales]]</f>
        <v>0.28932667784441718</v>
      </c>
      <c r="R2864" s="14">
        <f>ABS(Table1[[#This Row],[Distribution]])+ABS(Table1[[#This Row],[Warehousing]])</f>
        <v>3539.69</v>
      </c>
      <c r="S2864" s="12">
        <f>ABS(Table1[[#This Row],[Discounts]]/Table1[[#This Row],[Gross Sales]])</f>
        <v>8.9513289491711195E-2</v>
      </c>
      <c r="T2864" s="17">
        <f>Table1[[#This Row],[logistics cost]]/Table1[[#This Row],[Net Sales]]</f>
        <v>4.4386102121302291E-2</v>
      </c>
      <c r="U2864" s="1">
        <f>Table1[[#This Row],[PROFIT]]/Table1[[#This Row],[Volume]]</f>
        <v>94.834114262227729</v>
      </c>
      <c r="V2864" s="1">
        <f>ABS(Table1[[#This Row],[Discounts]])</f>
        <v>7840.29</v>
      </c>
    </row>
    <row r="2865" spans="1:22" ht="21.75" customHeight="1" x14ac:dyDescent="0.3">
      <c r="A2865" s="1">
        <v>1120010</v>
      </c>
      <c r="B2865" s="1" t="s">
        <v>32</v>
      </c>
      <c r="C2865" s="1">
        <v>202512</v>
      </c>
      <c r="D2865" s="1" t="s">
        <v>22</v>
      </c>
      <c r="E2865" s="1" t="s">
        <v>17</v>
      </c>
      <c r="F2865" s="1" t="s">
        <v>18</v>
      </c>
      <c r="G2865" s="1" t="s">
        <v>33</v>
      </c>
      <c r="H2865" s="1" t="s">
        <v>34</v>
      </c>
      <c r="I2865" s="5">
        <v>157.69999999999999</v>
      </c>
      <c r="J2865" s="5">
        <v>75696</v>
      </c>
      <c r="K2865" s="5">
        <v>-6654.58</v>
      </c>
      <c r="L2865" s="5">
        <v>69041.42</v>
      </c>
      <c r="M2865" s="5">
        <v>-44202.59</v>
      </c>
      <c r="N2865" s="5">
        <v>-2120.36</v>
      </c>
      <c r="O2865" s="5">
        <v>-936.22</v>
      </c>
      <c r="P2865" s="5">
        <f>Table1[[#This Row],[Net Sales]]+(Table1[[#This Row],[Cost of Goods Sold]]+Table1[[#This Row],[Distribution]]+Table1[[#This Row],[Warehousing]])</f>
        <v>21782.25</v>
      </c>
      <c r="Q2865" s="12">
        <f>Table1[[#This Row],[PROFIT]]/Table1[[#This Row],[Net Sales]]</f>
        <v>0.31549539392440074</v>
      </c>
      <c r="R2865" s="14">
        <f>ABS(Table1[[#This Row],[Distribution]])+ABS(Table1[[#This Row],[Warehousing]])</f>
        <v>3056.58</v>
      </c>
      <c r="S2865" s="12">
        <f>ABS(Table1[[#This Row],[Discounts]]/Table1[[#This Row],[Gross Sales]])</f>
        <v>8.7911910801099127E-2</v>
      </c>
      <c r="T2865" s="17">
        <f>Table1[[#This Row],[logistics cost]]/Table1[[#This Row],[Net Sales]]</f>
        <v>4.4271685026177038E-2</v>
      </c>
      <c r="U2865" s="1">
        <f>Table1[[#This Row],[PROFIT]]/Table1[[#This Row],[Volume]]</f>
        <v>138.12460367786937</v>
      </c>
      <c r="V2865" s="1">
        <f>ABS(Table1[[#This Row],[Discounts]])</f>
        <v>6654.58</v>
      </c>
    </row>
    <row r="2866" spans="1:22" ht="21.75" customHeight="1" x14ac:dyDescent="0.3">
      <c r="A2866" s="1">
        <v>1120010</v>
      </c>
      <c r="B2866" s="1" t="s">
        <v>32</v>
      </c>
      <c r="C2866" s="1">
        <v>202412</v>
      </c>
      <c r="D2866" s="1" t="s">
        <v>22</v>
      </c>
      <c r="E2866" s="1" t="s">
        <v>17</v>
      </c>
      <c r="F2866" s="1" t="s">
        <v>18</v>
      </c>
      <c r="G2866" s="1" t="s">
        <v>33</v>
      </c>
      <c r="H2866" s="1" t="s">
        <v>34</v>
      </c>
      <c r="I2866" s="5">
        <v>298.60000000000002</v>
      </c>
      <c r="J2866" s="5">
        <v>143328</v>
      </c>
      <c r="K2866" s="5">
        <v>-10170.040000000001</v>
      </c>
      <c r="L2866" s="5">
        <v>133157.96</v>
      </c>
      <c r="M2866" s="5">
        <v>-83955.04</v>
      </c>
      <c r="N2866" s="5">
        <v>-3379.92</v>
      </c>
      <c r="O2866" s="5">
        <v>-1948.74</v>
      </c>
      <c r="P2866" s="5">
        <f>Table1[[#This Row],[Net Sales]]+(Table1[[#This Row],[Cost of Goods Sold]]+Table1[[#This Row],[Distribution]]+Table1[[#This Row],[Warehousing]])</f>
        <v>43874.259999999995</v>
      </c>
      <c r="Q2866" s="12">
        <f>Table1[[#This Row],[PROFIT]]/Table1[[#This Row],[Net Sales]]</f>
        <v>0.32949032862924604</v>
      </c>
      <c r="R2866" s="14">
        <f>ABS(Table1[[#This Row],[Distribution]])+ABS(Table1[[#This Row],[Warehousing]])</f>
        <v>5328.66</v>
      </c>
      <c r="S2866" s="12">
        <f>ABS(Table1[[#This Row],[Discounts]]/Table1[[#This Row],[Gross Sales]])</f>
        <v>7.0956407680285785E-2</v>
      </c>
      <c r="T2866" s="17">
        <f>Table1[[#This Row],[logistics cost]]/Table1[[#This Row],[Net Sales]]</f>
        <v>4.0017585129721124E-2</v>
      </c>
      <c r="U2866" s="1">
        <f>Table1[[#This Row],[PROFIT]]/Table1[[#This Row],[Volume]]</f>
        <v>146.93322170127257</v>
      </c>
      <c r="V2866" s="1">
        <f>ABS(Table1[[#This Row],[Discounts]])</f>
        <v>10170.040000000001</v>
      </c>
    </row>
    <row r="2867" spans="1:22" ht="21.75" customHeight="1" x14ac:dyDescent="0.3">
      <c r="A2867" s="1">
        <v>1110010</v>
      </c>
      <c r="B2867" s="1" t="s">
        <v>15</v>
      </c>
      <c r="C2867" s="1">
        <v>202407</v>
      </c>
      <c r="D2867" s="1" t="s">
        <v>16</v>
      </c>
      <c r="E2867" s="1" t="s">
        <v>17</v>
      </c>
      <c r="F2867" s="1" t="s">
        <v>18</v>
      </c>
      <c r="G2867" s="1" t="s">
        <v>42</v>
      </c>
      <c r="H2867" s="1" t="s">
        <v>20</v>
      </c>
      <c r="I2867" s="5">
        <v>40.799999999999997</v>
      </c>
      <c r="J2867" s="5">
        <v>17136</v>
      </c>
      <c r="K2867" s="5">
        <v>-1499.97</v>
      </c>
      <c r="L2867" s="5">
        <v>15636.03</v>
      </c>
      <c r="M2867" s="5">
        <v>-10405.61</v>
      </c>
      <c r="N2867" s="5">
        <v>-549.91999999999996</v>
      </c>
      <c r="O2867" s="5">
        <v>-245.04</v>
      </c>
      <c r="P2867" s="5">
        <f>Table1[[#This Row],[Net Sales]]+(Table1[[#This Row],[Cost of Goods Sold]]+Table1[[#This Row],[Distribution]]+Table1[[#This Row],[Warehousing]])</f>
        <v>4435.4599999999991</v>
      </c>
      <c r="Q2867" s="12">
        <f>Table1[[#This Row],[PROFIT]]/Table1[[#This Row],[Net Sales]]</f>
        <v>0.28366919224381121</v>
      </c>
      <c r="R2867" s="14">
        <f>ABS(Table1[[#This Row],[Distribution]])+ABS(Table1[[#This Row],[Warehousing]])</f>
        <v>794.95999999999992</v>
      </c>
      <c r="S2867" s="12">
        <f>ABS(Table1[[#This Row],[Discounts]]/Table1[[#This Row],[Gross Sales]])</f>
        <v>8.7533263305322129E-2</v>
      </c>
      <c r="T2867" s="17">
        <f>Table1[[#This Row],[logistics cost]]/Table1[[#This Row],[Net Sales]]</f>
        <v>5.0841549933071238E-2</v>
      </c>
      <c r="U2867" s="1">
        <f>Table1[[#This Row],[PROFIT]]/Table1[[#This Row],[Volume]]</f>
        <v>108.71225490196078</v>
      </c>
      <c r="V2867" s="1">
        <f>ABS(Table1[[#This Row],[Discounts]])</f>
        <v>1499.97</v>
      </c>
    </row>
    <row r="2868" spans="1:22" ht="21.75" customHeight="1" x14ac:dyDescent="0.3">
      <c r="A2868" s="1">
        <v>1120020</v>
      </c>
      <c r="B2868" s="1" t="s">
        <v>21</v>
      </c>
      <c r="C2868" s="1">
        <v>202512</v>
      </c>
      <c r="D2868" s="1" t="s">
        <v>22</v>
      </c>
      <c r="E2868" s="1" t="s">
        <v>23</v>
      </c>
      <c r="F2868" s="1" t="s">
        <v>24</v>
      </c>
      <c r="G2868" s="1" t="s">
        <v>30</v>
      </c>
      <c r="H2868" s="1" t="s">
        <v>31</v>
      </c>
      <c r="I2868" s="5">
        <v>63.9</v>
      </c>
      <c r="J2868" s="5">
        <v>24282</v>
      </c>
      <c r="K2868" s="5">
        <v>-554.54</v>
      </c>
      <c r="L2868" s="5">
        <v>23727.46</v>
      </c>
      <c r="M2868" s="5">
        <v>-16094.97</v>
      </c>
      <c r="N2868" s="5">
        <v>-623.91</v>
      </c>
      <c r="O2868" s="5">
        <v>-387.93</v>
      </c>
      <c r="P2868" s="5">
        <f>Table1[[#This Row],[Net Sales]]+(Table1[[#This Row],[Cost of Goods Sold]]+Table1[[#This Row],[Distribution]]+Table1[[#This Row],[Warehousing]])</f>
        <v>6620.6499999999978</v>
      </c>
      <c r="Q2868" s="12">
        <f>Table1[[#This Row],[PROFIT]]/Table1[[#This Row],[Net Sales]]</f>
        <v>0.27902902375559785</v>
      </c>
      <c r="R2868" s="14">
        <f>ABS(Table1[[#This Row],[Distribution]])+ABS(Table1[[#This Row],[Warehousing]])</f>
        <v>1011.8399999999999</v>
      </c>
      <c r="S2868" s="12">
        <f>ABS(Table1[[#This Row],[Discounts]]/Table1[[#This Row],[Gross Sales]])</f>
        <v>2.2837492793015401E-2</v>
      </c>
      <c r="T2868" s="17">
        <f>Table1[[#This Row],[logistics cost]]/Table1[[#This Row],[Net Sales]]</f>
        <v>4.264426112192371E-2</v>
      </c>
      <c r="U2868" s="1">
        <f>Table1[[#This Row],[PROFIT]]/Table1[[#This Row],[Volume]]</f>
        <v>103.60954616588417</v>
      </c>
      <c r="V2868" s="1">
        <f>ABS(Table1[[#This Row],[Discounts]])</f>
        <v>554.54</v>
      </c>
    </row>
    <row r="2869" spans="1:22" ht="21.75" customHeight="1" x14ac:dyDescent="0.3">
      <c r="A2869" s="1">
        <v>1120010</v>
      </c>
      <c r="B2869" s="1" t="s">
        <v>32</v>
      </c>
      <c r="C2869" s="1">
        <v>202506</v>
      </c>
      <c r="D2869" s="1" t="s">
        <v>22</v>
      </c>
      <c r="E2869" s="1" t="s">
        <v>17</v>
      </c>
      <c r="F2869" s="1" t="s">
        <v>18</v>
      </c>
      <c r="G2869" s="1" t="s">
        <v>38</v>
      </c>
      <c r="H2869" s="1" t="s">
        <v>20</v>
      </c>
      <c r="I2869" s="5">
        <v>111.8</v>
      </c>
      <c r="J2869" s="5">
        <v>53664</v>
      </c>
      <c r="K2869" s="5">
        <v>-3321.97</v>
      </c>
      <c r="L2869" s="5">
        <v>50342.03</v>
      </c>
      <c r="M2869" s="5">
        <v>-31628.01</v>
      </c>
      <c r="N2869" s="5">
        <v>-1569.76</v>
      </c>
      <c r="O2869" s="5">
        <v>-680.2</v>
      </c>
      <c r="P2869" s="5">
        <f>Table1[[#This Row],[Net Sales]]+(Table1[[#This Row],[Cost of Goods Sold]]+Table1[[#This Row],[Distribution]]+Table1[[#This Row],[Warehousing]])</f>
        <v>16464.060000000005</v>
      </c>
      <c r="Q2869" s="12">
        <f>Table1[[#This Row],[PROFIT]]/Table1[[#This Row],[Net Sales]]</f>
        <v>0.32704402265860166</v>
      </c>
      <c r="R2869" s="14">
        <f>ABS(Table1[[#This Row],[Distribution]])+ABS(Table1[[#This Row],[Warehousing]])</f>
        <v>2249.96</v>
      </c>
      <c r="S2869" s="12">
        <f>ABS(Table1[[#This Row],[Discounts]]/Table1[[#This Row],[Gross Sales]])</f>
        <v>6.1903138044126414E-2</v>
      </c>
      <c r="T2869" s="17">
        <f>Table1[[#This Row],[logistics cost]]/Table1[[#This Row],[Net Sales]]</f>
        <v>4.4693469850143115E-2</v>
      </c>
      <c r="U2869" s="1">
        <f>Table1[[#This Row],[PROFIT]]/Table1[[#This Row],[Volume]]</f>
        <v>147.26350626118074</v>
      </c>
      <c r="V2869" s="1">
        <f>ABS(Table1[[#This Row],[Discounts]])</f>
        <v>3321.97</v>
      </c>
    </row>
    <row r="2870" spans="1:22" ht="21.75" customHeight="1" x14ac:dyDescent="0.3">
      <c r="A2870" s="1">
        <v>1120010</v>
      </c>
      <c r="B2870" s="1" t="s">
        <v>32</v>
      </c>
      <c r="C2870" s="1">
        <v>202511</v>
      </c>
      <c r="D2870" s="1" t="s">
        <v>22</v>
      </c>
      <c r="E2870" s="1" t="s">
        <v>17</v>
      </c>
      <c r="F2870" s="1" t="s">
        <v>18</v>
      </c>
      <c r="G2870" s="1" t="s">
        <v>38</v>
      </c>
      <c r="H2870" s="1" t="s">
        <v>20</v>
      </c>
      <c r="I2870" s="5">
        <v>86.7</v>
      </c>
      <c r="J2870" s="5">
        <v>41616</v>
      </c>
      <c r="K2870" s="5">
        <v>-2503.0300000000002</v>
      </c>
      <c r="L2870" s="5">
        <v>39112.97</v>
      </c>
      <c r="M2870" s="5">
        <v>-26579.119999999999</v>
      </c>
      <c r="N2870" s="5">
        <v>-800.38</v>
      </c>
      <c r="O2870" s="5">
        <v>-463.49</v>
      </c>
      <c r="P2870" s="5">
        <f>Table1[[#This Row],[Net Sales]]+(Table1[[#This Row],[Cost of Goods Sold]]+Table1[[#This Row],[Distribution]]+Table1[[#This Row],[Warehousing]])</f>
        <v>11269.98</v>
      </c>
      <c r="Q2870" s="12">
        <f>Table1[[#This Row],[PROFIT]]/Table1[[#This Row],[Net Sales]]</f>
        <v>0.28813920292936074</v>
      </c>
      <c r="R2870" s="14">
        <f>ABS(Table1[[#This Row],[Distribution]])+ABS(Table1[[#This Row],[Warehousing]])</f>
        <v>1263.8699999999999</v>
      </c>
      <c r="S2870" s="12">
        <f>ABS(Table1[[#This Row],[Discounts]]/Table1[[#This Row],[Gross Sales]])</f>
        <v>6.0145857362552867E-2</v>
      </c>
      <c r="T2870" s="17">
        <f>Table1[[#This Row],[logistics cost]]/Table1[[#This Row],[Net Sales]]</f>
        <v>3.2313322153751038E-2</v>
      </c>
      <c r="U2870" s="1">
        <f>Table1[[#This Row],[PROFIT]]/Table1[[#This Row],[Volume]]</f>
        <v>129.98823529411763</v>
      </c>
      <c r="V2870" s="1">
        <f>ABS(Table1[[#This Row],[Discounts]])</f>
        <v>2503.0300000000002</v>
      </c>
    </row>
    <row r="2871" spans="1:22" ht="21.75" customHeight="1" x14ac:dyDescent="0.3">
      <c r="A2871" s="1">
        <v>1130010</v>
      </c>
      <c r="B2871" s="1" t="s">
        <v>26</v>
      </c>
      <c r="C2871" s="1">
        <v>202407</v>
      </c>
      <c r="D2871" s="1" t="s">
        <v>27</v>
      </c>
      <c r="E2871" s="1" t="s">
        <v>28</v>
      </c>
      <c r="F2871" s="1" t="s">
        <v>29</v>
      </c>
      <c r="G2871" s="1" t="s">
        <v>19</v>
      </c>
      <c r="H2871" s="1" t="s">
        <v>20</v>
      </c>
      <c r="I2871" s="5">
        <v>47.8</v>
      </c>
      <c r="J2871" s="5">
        <v>17208</v>
      </c>
      <c r="K2871" s="5">
        <v>-1489.21</v>
      </c>
      <c r="L2871" s="5">
        <v>15718.79</v>
      </c>
      <c r="M2871" s="5">
        <v>-9877</v>
      </c>
      <c r="N2871" s="5">
        <v>-460.24</v>
      </c>
      <c r="O2871" s="5">
        <v>-198.81</v>
      </c>
      <c r="P2871" s="5">
        <f>Table1[[#This Row],[Net Sales]]+(Table1[[#This Row],[Cost of Goods Sold]]+Table1[[#This Row],[Distribution]]+Table1[[#This Row],[Warehousing]])</f>
        <v>5182.7400000000016</v>
      </c>
      <c r="Q2871" s="12">
        <f>Table1[[#This Row],[PROFIT]]/Table1[[#This Row],[Net Sales]]</f>
        <v>0.32971621861479167</v>
      </c>
      <c r="R2871" s="14">
        <f>ABS(Table1[[#This Row],[Distribution]])+ABS(Table1[[#This Row],[Warehousing]])</f>
        <v>659.05</v>
      </c>
      <c r="S2871" s="12">
        <f>ABS(Table1[[#This Row],[Discounts]]/Table1[[#This Row],[Gross Sales]])</f>
        <v>8.6541724779172477E-2</v>
      </c>
      <c r="T2871" s="17">
        <f>Table1[[#This Row],[logistics cost]]/Table1[[#This Row],[Net Sales]]</f>
        <v>4.1927527500526432E-2</v>
      </c>
      <c r="U2871" s="1">
        <f>Table1[[#This Row],[PROFIT]]/Table1[[#This Row],[Volume]]</f>
        <v>108.42552301255235</v>
      </c>
      <c r="V2871" s="1">
        <f>ABS(Table1[[#This Row],[Discounts]])</f>
        <v>1489.21</v>
      </c>
    </row>
    <row r="2872" spans="1:22" ht="21.75" customHeight="1" x14ac:dyDescent="0.3">
      <c r="A2872" s="1">
        <v>1110020</v>
      </c>
      <c r="B2872" s="1" t="s">
        <v>41</v>
      </c>
      <c r="C2872" s="1">
        <v>202508</v>
      </c>
      <c r="D2872" s="1" t="s">
        <v>16</v>
      </c>
      <c r="E2872" s="1" t="s">
        <v>28</v>
      </c>
      <c r="F2872" s="1" t="s">
        <v>29</v>
      </c>
      <c r="G2872" s="1" t="s">
        <v>39</v>
      </c>
      <c r="H2872" s="1" t="s">
        <v>37</v>
      </c>
      <c r="I2872" s="5">
        <v>264.60000000000002</v>
      </c>
      <c r="J2872" s="5">
        <v>119070</v>
      </c>
      <c r="K2872" s="5">
        <v>-13137.86</v>
      </c>
      <c r="L2872" s="5">
        <v>105932.14</v>
      </c>
      <c r="M2872" s="5">
        <v>-66873.42</v>
      </c>
      <c r="N2872" s="5">
        <v>-3808.23</v>
      </c>
      <c r="O2872" s="5">
        <v>-1827.21</v>
      </c>
      <c r="P2872" s="5">
        <f>Table1[[#This Row],[Net Sales]]+(Table1[[#This Row],[Cost of Goods Sold]]+Table1[[#This Row],[Distribution]]+Table1[[#This Row],[Warehousing]])</f>
        <v>33423.279999999999</v>
      </c>
      <c r="Q2872" s="12">
        <f>Table1[[#This Row],[PROFIT]]/Table1[[#This Row],[Net Sales]]</f>
        <v>0.31551595200474569</v>
      </c>
      <c r="R2872" s="14">
        <f>ABS(Table1[[#This Row],[Distribution]])+ABS(Table1[[#This Row],[Warehousing]])</f>
        <v>5635.4400000000005</v>
      </c>
      <c r="S2872" s="12">
        <f>ABS(Table1[[#This Row],[Discounts]]/Table1[[#This Row],[Gross Sales]])</f>
        <v>0.11033728059124885</v>
      </c>
      <c r="T2872" s="17">
        <f>Table1[[#This Row],[logistics cost]]/Table1[[#This Row],[Net Sales]]</f>
        <v>5.3198585434033531E-2</v>
      </c>
      <c r="U2872" s="1">
        <f>Table1[[#This Row],[PROFIT]]/Table1[[#This Row],[Volume]]</f>
        <v>126.31625094482236</v>
      </c>
      <c r="V2872" s="1">
        <f>ABS(Table1[[#This Row],[Discounts]])</f>
        <v>13137.86</v>
      </c>
    </row>
    <row r="2873" spans="1:22" ht="21.75" customHeight="1" x14ac:dyDescent="0.3">
      <c r="A2873" s="1">
        <v>1110010</v>
      </c>
      <c r="B2873" s="1" t="s">
        <v>15</v>
      </c>
      <c r="C2873" s="1">
        <v>202408</v>
      </c>
      <c r="D2873" s="1" t="s">
        <v>16</v>
      </c>
      <c r="E2873" s="1" t="s">
        <v>17</v>
      </c>
      <c r="F2873" s="1" t="s">
        <v>18</v>
      </c>
      <c r="G2873" s="1" t="s">
        <v>38</v>
      </c>
      <c r="H2873" s="1" t="s">
        <v>20</v>
      </c>
      <c r="I2873" s="5">
        <v>82.3</v>
      </c>
      <c r="J2873" s="5">
        <v>34566</v>
      </c>
      <c r="K2873" s="5">
        <v>-2671.37</v>
      </c>
      <c r="L2873" s="5">
        <v>31894.63</v>
      </c>
      <c r="M2873" s="5">
        <v>-20300.490000000002</v>
      </c>
      <c r="N2873" s="5">
        <v>-1192.18</v>
      </c>
      <c r="O2873" s="5">
        <v>-446.88</v>
      </c>
      <c r="P2873" s="5">
        <f>Table1[[#This Row],[Net Sales]]+(Table1[[#This Row],[Cost of Goods Sold]]+Table1[[#This Row],[Distribution]]+Table1[[#This Row],[Warehousing]])</f>
        <v>9955.0799999999981</v>
      </c>
      <c r="Q2873" s="12">
        <f>Table1[[#This Row],[PROFIT]]/Table1[[#This Row],[Net Sales]]</f>
        <v>0.31212401586097716</v>
      </c>
      <c r="R2873" s="14">
        <f>ABS(Table1[[#This Row],[Distribution]])+ABS(Table1[[#This Row],[Warehousing]])</f>
        <v>1639.06</v>
      </c>
      <c r="S2873" s="12">
        <f>ABS(Table1[[#This Row],[Discounts]]/Table1[[#This Row],[Gross Sales]])</f>
        <v>7.7283168431406576E-2</v>
      </c>
      <c r="T2873" s="17">
        <f>Table1[[#This Row],[logistics cost]]/Table1[[#This Row],[Net Sales]]</f>
        <v>5.1389842114487605E-2</v>
      </c>
      <c r="U2873" s="1">
        <f>Table1[[#This Row],[PROFIT]]/Table1[[#This Row],[Volume]]</f>
        <v>120.96087484811663</v>
      </c>
      <c r="V2873" s="1">
        <f>ABS(Table1[[#This Row],[Discounts]])</f>
        <v>2671.37</v>
      </c>
    </row>
    <row r="2874" spans="1:22" ht="21.75" customHeight="1" x14ac:dyDescent="0.3">
      <c r="A2874" s="1">
        <v>1110020</v>
      </c>
      <c r="B2874" s="1" t="s">
        <v>41</v>
      </c>
      <c r="C2874" s="1">
        <v>202405</v>
      </c>
      <c r="D2874" s="1" t="s">
        <v>16</v>
      </c>
      <c r="E2874" s="1" t="s">
        <v>28</v>
      </c>
      <c r="F2874" s="1" t="s">
        <v>29</v>
      </c>
      <c r="G2874" s="1" t="s">
        <v>35</v>
      </c>
      <c r="H2874" s="1" t="s">
        <v>31</v>
      </c>
      <c r="I2874" s="5">
        <v>70.599999999999994</v>
      </c>
      <c r="J2874" s="5">
        <v>31770</v>
      </c>
      <c r="K2874" s="5">
        <v>-1169.45</v>
      </c>
      <c r="L2874" s="5">
        <v>30600.55</v>
      </c>
      <c r="M2874" s="5">
        <v>-19670.59</v>
      </c>
      <c r="N2874" s="5">
        <v>-724.12</v>
      </c>
      <c r="O2874" s="5">
        <v>-510.37</v>
      </c>
      <c r="P2874" s="5">
        <f>Table1[[#This Row],[Net Sales]]+(Table1[[#This Row],[Cost of Goods Sold]]+Table1[[#This Row],[Distribution]]+Table1[[#This Row],[Warehousing]])</f>
        <v>9695.4700000000012</v>
      </c>
      <c r="Q2874" s="12">
        <f>Table1[[#This Row],[PROFIT]]/Table1[[#This Row],[Net Sales]]</f>
        <v>0.31683973000485288</v>
      </c>
      <c r="R2874" s="14">
        <f>ABS(Table1[[#This Row],[Distribution]])+ABS(Table1[[#This Row],[Warehousing]])</f>
        <v>1234.49</v>
      </c>
      <c r="S2874" s="12">
        <f>ABS(Table1[[#This Row],[Discounts]]/Table1[[#This Row],[Gross Sales]])</f>
        <v>3.6809883537928863E-2</v>
      </c>
      <c r="T2874" s="17">
        <f>Table1[[#This Row],[logistics cost]]/Table1[[#This Row],[Net Sales]]</f>
        <v>4.0342085354674997E-2</v>
      </c>
      <c r="U2874" s="1">
        <f>Table1[[#This Row],[PROFIT]]/Table1[[#This Row],[Volume]]</f>
        <v>137.32960339943347</v>
      </c>
      <c r="V2874" s="1">
        <f>ABS(Table1[[#This Row],[Discounts]])</f>
        <v>1169.45</v>
      </c>
    </row>
    <row r="2875" spans="1:22" ht="21.75" customHeight="1" x14ac:dyDescent="0.3">
      <c r="A2875" s="1">
        <v>1110010</v>
      </c>
      <c r="B2875" s="1" t="s">
        <v>15</v>
      </c>
      <c r="C2875" s="1">
        <v>202504</v>
      </c>
      <c r="D2875" s="1" t="s">
        <v>16</v>
      </c>
      <c r="E2875" s="1" t="s">
        <v>17</v>
      </c>
      <c r="F2875" s="1" t="s">
        <v>18</v>
      </c>
      <c r="G2875" s="1" t="s">
        <v>19</v>
      </c>
      <c r="H2875" s="1" t="s">
        <v>20</v>
      </c>
      <c r="I2875" s="5">
        <v>34.6</v>
      </c>
      <c r="J2875" s="5">
        <v>14532</v>
      </c>
      <c r="K2875" s="5">
        <v>-955.82</v>
      </c>
      <c r="L2875" s="5">
        <v>13576.18</v>
      </c>
      <c r="M2875" s="5">
        <v>-8999.58</v>
      </c>
      <c r="N2875" s="5">
        <v>-366.58</v>
      </c>
      <c r="O2875" s="5">
        <v>-175.48</v>
      </c>
      <c r="P2875" s="5">
        <f>Table1[[#This Row],[Net Sales]]+(Table1[[#This Row],[Cost of Goods Sold]]+Table1[[#This Row],[Distribution]]+Table1[[#This Row],[Warehousing]])</f>
        <v>4034.5400000000009</v>
      </c>
      <c r="Q2875" s="12">
        <f>Table1[[#This Row],[PROFIT]]/Table1[[#This Row],[Net Sales]]</f>
        <v>0.2971778512070406</v>
      </c>
      <c r="R2875" s="14">
        <f>ABS(Table1[[#This Row],[Distribution]])+ABS(Table1[[#This Row],[Warehousing]])</f>
        <v>542.05999999999995</v>
      </c>
      <c r="S2875" s="12">
        <f>ABS(Table1[[#This Row],[Discounts]]/Table1[[#This Row],[Gross Sales]])</f>
        <v>6.5773465455546382E-2</v>
      </c>
      <c r="T2875" s="17">
        <f>Table1[[#This Row],[logistics cost]]/Table1[[#This Row],[Net Sales]]</f>
        <v>3.9927284405480774E-2</v>
      </c>
      <c r="U2875" s="1">
        <f>Table1[[#This Row],[PROFIT]]/Table1[[#This Row],[Volume]]</f>
        <v>116.60520231213874</v>
      </c>
      <c r="V2875" s="1">
        <f>ABS(Table1[[#This Row],[Discounts]])</f>
        <v>955.82</v>
      </c>
    </row>
    <row r="2876" spans="1:22" ht="21.75" customHeight="1" x14ac:dyDescent="0.3">
      <c r="A2876" s="1">
        <v>1110010</v>
      </c>
      <c r="B2876" s="1" t="s">
        <v>15</v>
      </c>
      <c r="C2876" s="1">
        <v>202402</v>
      </c>
      <c r="D2876" s="1" t="s">
        <v>16</v>
      </c>
      <c r="E2876" s="1" t="s">
        <v>17</v>
      </c>
      <c r="F2876" s="1" t="s">
        <v>18</v>
      </c>
      <c r="G2876" s="1" t="s">
        <v>40</v>
      </c>
      <c r="H2876" s="1" t="s">
        <v>34</v>
      </c>
      <c r="I2876" s="5">
        <v>249.5</v>
      </c>
      <c r="J2876" s="5">
        <v>104790</v>
      </c>
      <c r="K2876" s="5">
        <v>-9925.07</v>
      </c>
      <c r="L2876" s="5">
        <v>94864.93</v>
      </c>
      <c r="M2876" s="5">
        <v>-62378.3</v>
      </c>
      <c r="N2876" s="5">
        <v>-3006.46</v>
      </c>
      <c r="O2876" s="5">
        <v>-1256.18</v>
      </c>
      <c r="P2876" s="5">
        <f>Table1[[#This Row],[Net Sales]]+(Table1[[#This Row],[Cost of Goods Sold]]+Table1[[#This Row],[Distribution]]+Table1[[#This Row],[Warehousing]])</f>
        <v>28223.989999999991</v>
      </c>
      <c r="Q2876" s="12">
        <f>Table1[[#This Row],[PROFIT]]/Table1[[#This Row],[Net Sales]]</f>
        <v>0.29751763902635031</v>
      </c>
      <c r="R2876" s="14">
        <f>ABS(Table1[[#This Row],[Distribution]])+ABS(Table1[[#This Row],[Warehousing]])</f>
        <v>4262.6400000000003</v>
      </c>
      <c r="S2876" s="12">
        <f>ABS(Table1[[#This Row],[Discounts]]/Table1[[#This Row],[Gross Sales]])</f>
        <v>9.471390399847314E-2</v>
      </c>
      <c r="T2876" s="17">
        <f>Table1[[#This Row],[logistics cost]]/Table1[[#This Row],[Net Sales]]</f>
        <v>4.4933781113842601E-2</v>
      </c>
      <c r="U2876" s="1">
        <f>Table1[[#This Row],[PROFIT]]/Table1[[#This Row],[Volume]]</f>
        <v>113.12220440881759</v>
      </c>
      <c r="V2876" s="1">
        <f>ABS(Table1[[#This Row],[Discounts]])</f>
        <v>9925.07</v>
      </c>
    </row>
    <row r="2877" spans="1:22" ht="21.75" customHeight="1" x14ac:dyDescent="0.3">
      <c r="A2877" s="1">
        <v>1110010</v>
      </c>
      <c r="B2877" s="1" t="s">
        <v>15</v>
      </c>
      <c r="C2877" s="1">
        <v>202410</v>
      </c>
      <c r="D2877" s="1" t="s">
        <v>16</v>
      </c>
      <c r="E2877" s="1" t="s">
        <v>17</v>
      </c>
      <c r="F2877" s="1" t="s">
        <v>18</v>
      </c>
      <c r="G2877" s="1" t="s">
        <v>43</v>
      </c>
      <c r="H2877" s="1" t="s">
        <v>31</v>
      </c>
      <c r="I2877" s="5">
        <v>47.8</v>
      </c>
      <c r="J2877" s="5">
        <v>20076</v>
      </c>
      <c r="K2877" s="5">
        <v>-545.05999999999995</v>
      </c>
      <c r="L2877" s="5">
        <v>19530.939999999999</v>
      </c>
      <c r="M2877" s="5">
        <v>-12994.87</v>
      </c>
      <c r="N2877" s="5">
        <v>-476.52</v>
      </c>
      <c r="O2877" s="5">
        <v>-283.93</v>
      </c>
      <c r="P2877" s="5">
        <f>Table1[[#This Row],[Net Sales]]+(Table1[[#This Row],[Cost of Goods Sold]]+Table1[[#This Row],[Distribution]]+Table1[[#This Row],[Warehousing]])</f>
        <v>5775.6199999999972</v>
      </c>
      <c r="Q2877" s="12">
        <f>Table1[[#This Row],[PROFIT]]/Table1[[#This Row],[Net Sales]]</f>
        <v>0.29571643761129762</v>
      </c>
      <c r="R2877" s="14">
        <f>ABS(Table1[[#This Row],[Distribution]])+ABS(Table1[[#This Row],[Warehousing]])</f>
        <v>760.45</v>
      </c>
      <c r="S2877" s="12">
        <f>ABS(Table1[[#This Row],[Discounts]]/Table1[[#This Row],[Gross Sales]])</f>
        <v>2.7149830643554491E-2</v>
      </c>
      <c r="T2877" s="17">
        <f>Table1[[#This Row],[logistics cost]]/Table1[[#This Row],[Net Sales]]</f>
        <v>3.8935657986763572E-2</v>
      </c>
      <c r="U2877" s="1">
        <f>Table1[[#This Row],[PROFIT]]/Table1[[#This Row],[Volume]]</f>
        <v>120.82887029288698</v>
      </c>
      <c r="V2877" s="1">
        <f>ABS(Table1[[#This Row],[Discounts]])</f>
        <v>545.05999999999995</v>
      </c>
    </row>
    <row r="2878" spans="1:22" ht="21.75" customHeight="1" x14ac:dyDescent="0.3">
      <c r="A2878" s="1">
        <v>1110010</v>
      </c>
      <c r="B2878" s="1" t="s">
        <v>15</v>
      </c>
      <c r="C2878" s="1">
        <v>202504</v>
      </c>
      <c r="D2878" s="1" t="s">
        <v>16</v>
      </c>
      <c r="E2878" s="1" t="s">
        <v>17</v>
      </c>
      <c r="F2878" s="1" t="s">
        <v>18</v>
      </c>
      <c r="G2878" s="1" t="s">
        <v>30</v>
      </c>
      <c r="H2878" s="1" t="s">
        <v>31</v>
      </c>
      <c r="I2878" s="5">
        <v>30.5</v>
      </c>
      <c r="J2878" s="5">
        <v>12810</v>
      </c>
      <c r="K2878" s="5">
        <v>-472.74</v>
      </c>
      <c r="L2878" s="5">
        <v>12337.26</v>
      </c>
      <c r="M2878" s="5">
        <v>-7956.84</v>
      </c>
      <c r="N2878" s="5">
        <v>-296.04000000000002</v>
      </c>
      <c r="O2878" s="5">
        <v>-177.94</v>
      </c>
      <c r="P2878" s="5">
        <f>Table1[[#This Row],[Net Sales]]+(Table1[[#This Row],[Cost of Goods Sold]]+Table1[[#This Row],[Distribution]]+Table1[[#This Row],[Warehousing]])</f>
        <v>3906.4399999999987</v>
      </c>
      <c r="Q2878" s="12">
        <f>Table1[[#This Row],[PROFIT]]/Table1[[#This Row],[Net Sales]]</f>
        <v>0.31663756782300112</v>
      </c>
      <c r="R2878" s="14">
        <f>ABS(Table1[[#This Row],[Distribution]])+ABS(Table1[[#This Row],[Warehousing]])</f>
        <v>473.98</v>
      </c>
      <c r="S2878" s="12">
        <f>ABS(Table1[[#This Row],[Discounts]]/Table1[[#This Row],[Gross Sales]])</f>
        <v>3.6903981264637002E-2</v>
      </c>
      <c r="T2878" s="17">
        <f>Table1[[#This Row],[logistics cost]]/Table1[[#This Row],[Net Sales]]</f>
        <v>3.8418579165876376E-2</v>
      </c>
      <c r="U2878" s="1">
        <f>Table1[[#This Row],[PROFIT]]/Table1[[#This Row],[Volume]]</f>
        <v>128.07999999999996</v>
      </c>
      <c r="V2878" s="1">
        <f>ABS(Table1[[#This Row],[Discounts]])</f>
        <v>472.74</v>
      </c>
    </row>
    <row r="2879" spans="1:22" ht="21.75" customHeight="1" x14ac:dyDescent="0.3">
      <c r="A2879" s="1">
        <v>1120020</v>
      </c>
      <c r="B2879" s="1" t="s">
        <v>21</v>
      </c>
      <c r="C2879" s="1">
        <v>202403</v>
      </c>
      <c r="D2879" s="1" t="s">
        <v>22</v>
      </c>
      <c r="E2879" s="1" t="s">
        <v>23</v>
      </c>
      <c r="F2879" s="1" t="s">
        <v>24</v>
      </c>
      <c r="G2879" s="1" t="s">
        <v>38</v>
      </c>
      <c r="H2879" s="1" t="s">
        <v>20</v>
      </c>
      <c r="I2879" s="5">
        <v>83.5</v>
      </c>
      <c r="J2879" s="5">
        <v>31730</v>
      </c>
      <c r="K2879" s="5">
        <v>-2694.31</v>
      </c>
      <c r="L2879" s="5">
        <v>29035.69</v>
      </c>
      <c r="M2879" s="5">
        <v>-18654.650000000001</v>
      </c>
      <c r="N2879" s="5">
        <v>-826.46</v>
      </c>
      <c r="O2879" s="5">
        <v>-499.97</v>
      </c>
      <c r="P2879" s="5">
        <f>Table1[[#This Row],[Net Sales]]+(Table1[[#This Row],[Cost of Goods Sold]]+Table1[[#This Row],[Distribution]]+Table1[[#This Row],[Warehousing]])</f>
        <v>9054.6099999999969</v>
      </c>
      <c r="Q2879" s="12">
        <f>Table1[[#This Row],[PROFIT]]/Table1[[#This Row],[Net Sales]]</f>
        <v>0.31184414766792168</v>
      </c>
      <c r="R2879" s="14">
        <f>ABS(Table1[[#This Row],[Distribution]])+ABS(Table1[[#This Row],[Warehousing]])</f>
        <v>1326.43</v>
      </c>
      <c r="S2879" s="12">
        <f>ABS(Table1[[#This Row],[Discounts]]/Table1[[#This Row],[Gross Sales]])</f>
        <v>8.4913646391427663E-2</v>
      </c>
      <c r="T2879" s="17">
        <f>Table1[[#This Row],[logistics cost]]/Table1[[#This Row],[Net Sales]]</f>
        <v>4.5682744236489652E-2</v>
      </c>
      <c r="U2879" s="1">
        <f>Table1[[#This Row],[PROFIT]]/Table1[[#This Row],[Volume]]</f>
        <v>108.43844311377242</v>
      </c>
      <c r="V2879" s="1">
        <f>ABS(Table1[[#This Row],[Discounts]])</f>
        <v>2694.31</v>
      </c>
    </row>
    <row r="2880" spans="1:22" ht="21.75" customHeight="1" x14ac:dyDescent="0.3">
      <c r="A2880" s="1">
        <v>1110020</v>
      </c>
      <c r="B2880" s="1" t="s">
        <v>41</v>
      </c>
      <c r="C2880" s="1">
        <v>202404</v>
      </c>
      <c r="D2880" s="1" t="s">
        <v>16</v>
      </c>
      <c r="E2880" s="1" t="s">
        <v>28</v>
      </c>
      <c r="F2880" s="1" t="s">
        <v>29</v>
      </c>
      <c r="G2880" s="1" t="s">
        <v>35</v>
      </c>
      <c r="H2880" s="1" t="s">
        <v>31</v>
      </c>
      <c r="I2880" s="5">
        <v>29.1</v>
      </c>
      <c r="J2880" s="5">
        <v>13095</v>
      </c>
      <c r="K2880" s="5">
        <v>-373.03</v>
      </c>
      <c r="L2880" s="5">
        <v>12721.97</v>
      </c>
      <c r="M2880" s="5">
        <v>-8279.73</v>
      </c>
      <c r="N2880" s="5">
        <v>-388.2</v>
      </c>
      <c r="O2880" s="5">
        <v>-192.25</v>
      </c>
      <c r="P2880" s="5">
        <f>Table1[[#This Row],[Net Sales]]+(Table1[[#This Row],[Cost of Goods Sold]]+Table1[[#This Row],[Distribution]]+Table1[[#This Row],[Warehousing]])</f>
        <v>3861.7899999999991</v>
      </c>
      <c r="Q2880" s="12">
        <f>Table1[[#This Row],[PROFIT]]/Table1[[#This Row],[Net Sales]]</f>
        <v>0.30355283026135099</v>
      </c>
      <c r="R2880" s="14">
        <f>ABS(Table1[[#This Row],[Distribution]])+ABS(Table1[[#This Row],[Warehousing]])</f>
        <v>580.45000000000005</v>
      </c>
      <c r="S2880" s="12">
        <f>ABS(Table1[[#This Row],[Discounts]]/Table1[[#This Row],[Gross Sales]])</f>
        <v>2.848644520809469E-2</v>
      </c>
      <c r="T2880" s="17">
        <f>Table1[[#This Row],[logistics cost]]/Table1[[#This Row],[Net Sales]]</f>
        <v>4.5625795376030606E-2</v>
      </c>
      <c r="U2880" s="1">
        <f>Table1[[#This Row],[PROFIT]]/Table1[[#This Row],[Volume]]</f>
        <v>132.70756013745699</v>
      </c>
      <c r="V2880" s="1">
        <f>ABS(Table1[[#This Row],[Discounts]])</f>
        <v>373.03</v>
      </c>
    </row>
    <row r="2881" spans="1:22" ht="21.75" customHeight="1" x14ac:dyDescent="0.3">
      <c r="A2881" s="1">
        <v>1120020</v>
      </c>
      <c r="B2881" s="1" t="s">
        <v>21</v>
      </c>
      <c r="C2881" s="1">
        <v>202401</v>
      </c>
      <c r="D2881" s="1" t="s">
        <v>22</v>
      </c>
      <c r="E2881" s="1" t="s">
        <v>23</v>
      </c>
      <c r="F2881" s="1" t="s">
        <v>24</v>
      </c>
      <c r="G2881" s="1" t="s">
        <v>30</v>
      </c>
      <c r="H2881" s="1" t="s">
        <v>31</v>
      </c>
      <c r="I2881" s="5">
        <v>74.8</v>
      </c>
      <c r="J2881" s="5">
        <v>28424</v>
      </c>
      <c r="K2881" s="5">
        <v>-1098.82</v>
      </c>
      <c r="L2881" s="5">
        <v>27325.18</v>
      </c>
      <c r="M2881" s="5">
        <v>-17636.59</v>
      </c>
      <c r="N2881" s="5">
        <v>-674.41</v>
      </c>
      <c r="O2881" s="5">
        <v>-438.16</v>
      </c>
      <c r="P2881" s="5">
        <f>Table1[[#This Row],[Net Sales]]+(Table1[[#This Row],[Cost of Goods Sold]]+Table1[[#This Row],[Distribution]]+Table1[[#This Row],[Warehousing]])</f>
        <v>8576.02</v>
      </c>
      <c r="Q2881" s="12">
        <f>Table1[[#This Row],[PROFIT]]/Table1[[#This Row],[Net Sales]]</f>
        <v>0.31385044856063166</v>
      </c>
      <c r="R2881" s="14">
        <f>ABS(Table1[[#This Row],[Distribution]])+ABS(Table1[[#This Row],[Warehousing]])</f>
        <v>1112.57</v>
      </c>
      <c r="S2881" s="12">
        <f>ABS(Table1[[#This Row],[Discounts]]/Table1[[#This Row],[Gross Sales]])</f>
        <v>3.8658176189135939E-2</v>
      </c>
      <c r="T2881" s="17">
        <f>Table1[[#This Row],[logistics cost]]/Table1[[#This Row],[Net Sales]]</f>
        <v>4.071592575053485E-2</v>
      </c>
      <c r="U2881" s="1">
        <f>Table1[[#This Row],[PROFIT]]/Table1[[#This Row],[Volume]]</f>
        <v>114.65267379679145</v>
      </c>
      <c r="V2881" s="1">
        <f>ABS(Table1[[#This Row],[Discounts]])</f>
        <v>1098.82</v>
      </c>
    </row>
    <row r="2882" spans="1:22" ht="21.75" customHeight="1" x14ac:dyDescent="0.3">
      <c r="A2882" s="1">
        <v>1120020</v>
      </c>
      <c r="B2882" s="1" t="s">
        <v>21</v>
      </c>
      <c r="C2882" s="1">
        <v>202408</v>
      </c>
      <c r="D2882" s="1" t="s">
        <v>22</v>
      </c>
      <c r="E2882" s="1" t="s">
        <v>23</v>
      </c>
      <c r="F2882" s="1" t="s">
        <v>24</v>
      </c>
      <c r="G2882" s="1" t="s">
        <v>36</v>
      </c>
      <c r="H2882" s="1" t="s">
        <v>37</v>
      </c>
      <c r="I2882" s="5">
        <v>280.7</v>
      </c>
      <c r="J2882" s="5">
        <v>106666</v>
      </c>
      <c r="K2882" s="5">
        <v>-11083.51</v>
      </c>
      <c r="L2882" s="5">
        <v>95582.49</v>
      </c>
      <c r="M2882" s="5">
        <v>-64708.32</v>
      </c>
      <c r="N2882" s="5">
        <v>-2744.8</v>
      </c>
      <c r="O2882" s="5">
        <v>-1428.07</v>
      </c>
      <c r="P2882" s="5">
        <f>Table1[[#This Row],[Net Sales]]+(Table1[[#This Row],[Cost of Goods Sold]]+Table1[[#This Row],[Distribution]]+Table1[[#This Row],[Warehousing]])</f>
        <v>26701.300000000003</v>
      </c>
      <c r="Q2882" s="12">
        <f>Table1[[#This Row],[PROFIT]]/Table1[[#This Row],[Net Sales]]</f>
        <v>0.2793534673557887</v>
      </c>
      <c r="R2882" s="14">
        <f>ABS(Table1[[#This Row],[Distribution]])+ABS(Table1[[#This Row],[Warehousing]])</f>
        <v>4172.87</v>
      </c>
      <c r="S2882" s="12">
        <f>ABS(Table1[[#This Row],[Discounts]]/Table1[[#This Row],[Gross Sales]])</f>
        <v>0.10390855567847299</v>
      </c>
      <c r="T2882" s="17">
        <f>Table1[[#This Row],[logistics cost]]/Table1[[#This Row],[Net Sales]]</f>
        <v>4.3657264003061642E-2</v>
      </c>
      <c r="U2882" s="1">
        <f>Table1[[#This Row],[PROFIT]]/Table1[[#This Row],[Volume]]</f>
        <v>95.123975774848603</v>
      </c>
      <c r="V2882" s="1">
        <f>ABS(Table1[[#This Row],[Discounts]])</f>
        <v>11083.51</v>
      </c>
    </row>
    <row r="2883" spans="1:22" ht="21.75" customHeight="1" x14ac:dyDescent="0.3">
      <c r="A2883" s="1">
        <v>1110010</v>
      </c>
      <c r="B2883" s="1" t="s">
        <v>15</v>
      </c>
      <c r="C2883" s="1">
        <v>202402</v>
      </c>
      <c r="D2883" s="1" t="s">
        <v>16</v>
      </c>
      <c r="E2883" s="1" t="s">
        <v>17</v>
      </c>
      <c r="F2883" s="1" t="s">
        <v>18</v>
      </c>
      <c r="G2883" s="1" t="s">
        <v>40</v>
      </c>
      <c r="H2883" s="1" t="s">
        <v>34</v>
      </c>
      <c r="I2883" s="5">
        <v>228.1</v>
      </c>
      <c r="J2883" s="5">
        <v>95802</v>
      </c>
      <c r="K2883" s="5">
        <v>-8778.6299999999992</v>
      </c>
      <c r="L2883" s="5">
        <v>87023.37</v>
      </c>
      <c r="M2883" s="5">
        <v>-58243.9</v>
      </c>
      <c r="N2883" s="5">
        <v>-2680.06</v>
      </c>
      <c r="O2883" s="5">
        <v>-1668.83</v>
      </c>
      <c r="P2883" s="5">
        <f>Table1[[#This Row],[Net Sales]]+(Table1[[#This Row],[Cost of Goods Sold]]+Table1[[#This Row],[Distribution]]+Table1[[#This Row],[Warehousing]])</f>
        <v>24430.579999999994</v>
      </c>
      <c r="Q2883" s="12">
        <f>Table1[[#This Row],[PROFIT]]/Table1[[#This Row],[Net Sales]]</f>
        <v>0.28073585290939657</v>
      </c>
      <c r="R2883" s="14">
        <f>ABS(Table1[[#This Row],[Distribution]])+ABS(Table1[[#This Row],[Warehousing]])</f>
        <v>4348.8899999999994</v>
      </c>
      <c r="S2883" s="12">
        <f>ABS(Table1[[#This Row],[Discounts]]/Table1[[#This Row],[Gross Sales]])</f>
        <v>9.1633055677334499E-2</v>
      </c>
      <c r="T2883" s="17">
        <f>Table1[[#This Row],[logistics cost]]/Table1[[#This Row],[Net Sales]]</f>
        <v>4.9973817378021555E-2</v>
      </c>
      <c r="U2883" s="1">
        <f>Table1[[#This Row],[PROFIT]]/Table1[[#This Row],[Volume]]</f>
        <v>107.10469092503286</v>
      </c>
      <c r="V2883" s="1">
        <f>ABS(Table1[[#This Row],[Discounts]])</f>
        <v>8778.6299999999992</v>
      </c>
    </row>
    <row r="2884" spans="1:22" ht="21.75" customHeight="1" x14ac:dyDescent="0.3">
      <c r="A2884" s="1">
        <v>1110020</v>
      </c>
      <c r="B2884" s="1" t="s">
        <v>41</v>
      </c>
      <c r="C2884" s="1">
        <v>202408</v>
      </c>
      <c r="D2884" s="1" t="s">
        <v>16</v>
      </c>
      <c r="E2884" s="1" t="s">
        <v>28</v>
      </c>
      <c r="F2884" s="1" t="s">
        <v>29</v>
      </c>
      <c r="G2884" s="1" t="s">
        <v>35</v>
      </c>
      <c r="H2884" s="1" t="s">
        <v>31</v>
      </c>
      <c r="I2884" s="5">
        <v>84.4</v>
      </c>
      <c r="J2884" s="5">
        <v>37980</v>
      </c>
      <c r="K2884" s="5">
        <v>-835.53</v>
      </c>
      <c r="L2884" s="5">
        <v>37144.47</v>
      </c>
      <c r="M2884" s="5">
        <v>-23415.67</v>
      </c>
      <c r="N2884" s="5">
        <v>-1307.92</v>
      </c>
      <c r="O2884" s="5">
        <v>-475.6</v>
      </c>
      <c r="P2884" s="5">
        <f>Table1[[#This Row],[Net Sales]]+(Table1[[#This Row],[Cost of Goods Sold]]+Table1[[#This Row],[Distribution]]+Table1[[#This Row],[Warehousing]])</f>
        <v>11945.280000000006</v>
      </c>
      <c r="Q2884" s="12">
        <f>Table1[[#This Row],[PROFIT]]/Table1[[#This Row],[Net Sales]]</f>
        <v>0.32158972789220053</v>
      </c>
      <c r="R2884" s="14">
        <f>ABS(Table1[[#This Row],[Distribution]])+ABS(Table1[[#This Row],[Warehousing]])</f>
        <v>1783.52</v>
      </c>
      <c r="S2884" s="12">
        <f>ABS(Table1[[#This Row],[Discounts]]/Table1[[#This Row],[Gross Sales]])</f>
        <v>2.1999210110584519E-2</v>
      </c>
      <c r="T2884" s="17">
        <f>Table1[[#This Row],[logistics cost]]/Table1[[#This Row],[Net Sales]]</f>
        <v>4.8015761161755703E-2</v>
      </c>
      <c r="U2884" s="1">
        <f>Table1[[#This Row],[PROFIT]]/Table1[[#This Row],[Volume]]</f>
        <v>141.53175355450244</v>
      </c>
      <c r="V2884" s="1">
        <f>ABS(Table1[[#This Row],[Discounts]])</f>
        <v>835.53</v>
      </c>
    </row>
    <row r="2885" spans="1:22" ht="21.75" customHeight="1" x14ac:dyDescent="0.3">
      <c r="A2885" s="1">
        <v>1110020</v>
      </c>
      <c r="B2885" s="1" t="s">
        <v>41</v>
      </c>
      <c r="C2885" s="1">
        <v>202505</v>
      </c>
      <c r="D2885" s="1" t="s">
        <v>16</v>
      </c>
      <c r="E2885" s="1" t="s">
        <v>28</v>
      </c>
      <c r="F2885" s="1" t="s">
        <v>29</v>
      </c>
      <c r="G2885" s="1" t="s">
        <v>19</v>
      </c>
      <c r="H2885" s="1" t="s">
        <v>20</v>
      </c>
      <c r="I2885" s="5">
        <v>47.9</v>
      </c>
      <c r="J2885" s="5">
        <v>21555</v>
      </c>
      <c r="K2885" s="5">
        <v>-1898.41</v>
      </c>
      <c r="L2885" s="5">
        <v>19656.59</v>
      </c>
      <c r="M2885" s="5">
        <v>-12962.62</v>
      </c>
      <c r="N2885" s="5">
        <v>-648.75</v>
      </c>
      <c r="O2885" s="5">
        <v>-207.81</v>
      </c>
      <c r="P2885" s="5">
        <f>Table1[[#This Row],[Net Sales]]+(Table1[[#This Row],[Cost of Goods Sold]]+Table1[[#This Row],[Distribution]]+Table1[[#This Row],[Warehousing]])</f>
        <v>5837.41</v>
      </c>
      <c r="Q2885" s="12">
        <f>Table1[[#This Row],[PROFIT]]/Table1[[#This Row],[Net Sales]]</f>
        <v>0.29696961680535638</v>
      </c>
      <c r="R2885" s="14">
        <f>ABS(Table1[[#This Row],[Distribution]])+ABS(Table1[[#This Row],[Warehousing]])</f>
        <v>856.56</v>
      </c>
      <c r="S2885" s="12">
        <f>ABS(Table1[[#This Row],[Discounts]]/Table1[[#This Row],[Gross Sales]])</f>
        <v>8.8072836928786827E-2</v>
      </c>
      <c r="T2885" s="17">
        <f>Table1[[#This Row],[logistics cost]]/Table1[[#This Row],[Net Sales]]</f>
        <v>4.3576225581344469E-2</v>
      </c>
      <c r="U2885" s="1">
        <f>Table1[[#This Row],[PROFIT]]/Table1[[#This Row],[Volume]]</f>
        <v>121.86659707724426</v>
      </c>
      <c r="V2885" s="1">
        <f>ABS(Table1[[#This Row],[Discounts]])</f>
        <v>1898.41</v>
      </c>
    </row>
    <row r="2886" spans="1:22" ht="21.75" customHeight="1" x14ac:dyDescent="0.3">
      <c r="A2886" s="1">
        <v>1120010</v>
      </c>
      <c r="B2886" s="1" t="s">
        <v>32</v>
      </c>
      <c r="C2886" s="1">
        <v>202410</v>
      </c>
      <c r="D2886" s="1" t="s">
        <v>22</v>
      </c>
      <c r="E2886" s="1" t="s">
        <v>17</v>
      </c>
      <c r="F2886" s="1" t="s">
        <v>18</v>
      </c>
      <c r="G2886" s="1" t="s">
        <v>39</v>
      </c>
      <c r="H2886" s="1" t="s">
        <v>37</v>
      </c>
      <c r="I2886" s="5">
        <v>141.6</v>
      </c>
      <c r="J2886" s="5">
        <v>67968</v>
      </c>
      <c r="K2886" s="5">
        <v>-7772.88</v>
      </c>
      <c r="L2886" s="5">
        <v>60195.12</v>
      </c>
      <c r="M2886" s="5">
        <v>-37843.78</v>
      </c>
      <c r="N2886" s="5">
        <v>-1415.43</v>
      </c>
      <c r="O2886" s="5">
        <v>-1036.77</v>
      </c>
      <c r="P2886" s="5">
        <f>Table1[[#This Row],[Net Sales]]+(Table1[[#This Row],[Cost of Goods Sold]]+Table1[[#This Row],[Distribution]]+Table1[[#This Row],[Warehousing]])</f>
        <v>19899.140000000007</v>
      </c>
      <c r="Q2886" s="12">
        <f>Table1[[#This Row],[PROFIT]]/Table1[[#This Row],[Net Sales]]</f>
        <v>0.33057729596684926</v>
      </c>
      <c r="R2886" s="14">
        <f>ABS(Table1[[#This Row],[Distribution]])+ABS(Table1[[#This Row],[Warehousing]])</f>
        <v>2452.1999999999998</v>
      </c>
      <c r="S2886" s="12">
        <f>ABS(Table1[[#This Row],[Discounts]]/Table1[[#This Row],[Gross Sales]])</f>
        <v>0.11436087570621468</v>
      </c>
      <c r="T2886" s="17">
        <f>Table1[[#This Row],[logistics cost]]/Table1[[#This Row],[Net Sales]]</f>
        <v>4.0737521579822411E-2</v>
      </c>
      <c r="U2886" s="1">
        <f>Table1[[#This Row],[PROFIT]]/Table1[[#This Row],[Volume]]</f>
        <v>140.53064971751417</v>
      </c>
      <c r="V2886" s="1">
        <f>ABS(Table1[[#This Row],[Discounts]])</f>
        <v>7772.88</v>
      </c>
    </row>
    <row r="2887" spans="1:22" ht="21.75" customHeight="1" x14ac:dyDescent="0.3">
      <c r="A2887" s="1">
        <v>1110010</v>
      </c>
      <c r="B2887" s="1" t="s">
        <v>15</v>
      </c>
      <c r="C2887" s="1">
        <v>202405</v>
      </c>
      <c r="D2887" s="1" t="s">
        <v>16</v>
      </c>
      <c r="E2887" s="1" t="s">
        <v>17</v>
      </c>
      <c r="F2887" s="1" t="s">
        <v>18</v>
      </c>
      <c r="G2887" s="1" t="s">
        <v>39</v>
      </c>
      <c r="H2887" s="1" t="s">
        <v>37</v>
      </c>
      <c r="I2887" s="5">
        <v>167.8</v>
      </c>
      <c r="J2887" s="5">
        <v>70476</v>
      </c>
      <c r="K2887" s="5">
        <v>-7800.59</v>
      </c>
      <c r="L2887" s="5">
        <v>62675.41</v>
      </c>
      <c r="M2887" s="5">
        <v>-40519.26</v>
      </c>
      <c r="N2887" s="5">
        <v>-1838.34</v>
      </c>
      <c r="O2887" s="5">
        <v>-1006.8</v>
      </c>
      <c r="P2887" s="5">
        <f>Table1[[#This Row],[Net Sales]]+(Table1[[#This Row],[Cost of Goods Sold]]+Table1[[#This Row],[Distribution]]+Table1[[#This Row],[Warehousing]])</f>
        <v>19311.010000000002</v>
      </c>
      <c r="Q2887" s="12">
        <f>Table1[[#This Row],[PROFIT]]/Table1[[#This Row],[Net Sales]]</f>
        <v>0.30811142679401698</v>
      </c>
      <c r="R2887" s="14">
        <f>ABS(Table1[[#This Row],[Distribution]])+ABS(Table1[[#This Row],[Warehousing]])</f>
        <v>2845.14</v>
      </c>
      <c r="S2887" s="12">
        <f>ABS(Table1[[#This Row],[Discounts]]/Table1[[#This Row],[Gross Sales]])</f>
        <v>0.11068434644417958</v>
      </c>
      <c r="T2887" s="17">
        <f>Table1[[#This Row],[logistics cost]]/Table1[[#This Row],[Net Sales]]</f>
        <v>4.5394836667203287E-2</v>
      </c>
      <c r="U2887" s="1">
        <f>Table1[[#This Row],[PROFIT]]/Table1[[#This Row],[Volume]]</f>
        <v>115.08349225268176</v>
      </c>
      <c r="V2887" s="1">
        <f>ABS(Table1[[#This Row],[Discounts]])</f>
        <v>7800.59</v>
      </c>
    </row>
    <row r="2888" spans="1:22" ht="21.75" customHeight="1" x14ac:dyDescent="0.3">
      <c r="A2888" s="1">
        <v>1110010</v>
      </c>
      <c r="B2888" s="1" t="s">
        <v>15</v>
      </c>
      <c r="C2888" s="1">
        <v>202410</v>
      </c>
      <c r="D2888" s="1" t="s">
        <v>16</v>
      </c>
      <c r="E2888" s="1" t="s">
        <v>17</v>
      </c>
      <c r="F2888" s="1" t="s">
        <v>18</v>
      </c>
      <c r="G2888" s="1" t="s">
        <v>19</v>
      </c>
      <c r="H2888" s="1" t="s">
        <v>20</v>
      </c>
      <c r="I2888" s="5">
        <v>75</v>
      </c>
      <c r="J2888" s="5">
        <v>31500</v>
      </c>
      <c r="K2888" s="5">
        <v>-2597.3200000000002</v>
      </c>
      <c r="L2888" s="5">
        <v>28902.68</v>
      </c>
      <c r="M2888" s="5">
        <v>-19009.95</v>
      </c>
      <c r="N2888" s="5">
        <v>-690.24</v>
      </c>
      <c r="O2888" s="5">
        <v>-313.62</v>
      </c>
      <c r="P2888" s="5">
        <f>Table1[[#This Row],[Net Sales]]+(Table1[[#This Row],[Cost of Goods Sold]]+Table1[[#This Row],[Distribution]]+Table1[[#This Row],[Warehousing]])</f>
        <v>8888.869999999999</v>
      </c>
      <c r="Q2888" s="12">
        <f>Table1[[#This Row],[PROFIT]]/Table1[[#This Row],[Net Sales]]</f>
        <v>0.30754483667258536</v>
      </c>
      <c r="R2888" s="14">
        <f>ABS(Table1[[#This Row],[Distribution]])+ABS(Table1[[#This Row],[Warehousing]])</f>
        <v>1003.86</v>
      </c>
      <c r="S2888" s="12">
        <f>ABS(Table1[[#This Row],[Discounts]]/Table1[[#This Row],[Gross Sales]])</f>
        <v>8.245460317460318E-2</v>
      </c>
      <c r="T2888" s="17">
        <f>Table1[[#This Row],[logistics cost]]/Table1[[#This Row],[Net Sales]]</f>
        <v>3.4732419277381889E-2</v>
      </c>
      <c r="U2888" s="1">
        <f>Table1[[#This Row],[PROFIT]]/Table1[[#This Row],[Volume]]</f>
        <v>118.51826666666665</v>
      </c>
      <c r="V2888" s="1">
        <f>ABS(Table1[[#This Row],[Discounts]])</f>
        <v>2597.3200000000002</v>
      </c>
    </row>
    <row r="2889" spans="1:22" ht="21.75" customHeight="1" x14ac:dyDescent="0.3">
      <c r="A2889" s="1">
        <v>1110020</v>
      </c>
      <c r="B2889" s="1" t="s">
        <v>41</v>
      </c>
      <c r="C2889" s="1">
        <v>202502</v>
      </c>
      <c r="D2889" s="1" t="s">
        <v>16</v>
      </c>
      <c r="E2889" s="1" t="s">
        <v>28</v>
      </c>
      <c r="F2889" s="1" t="s">
        <v>29</v>
      </c>
      <c r="G2889" s="1" t="s">
        <v>33</v>
      </c>
      <c r="H2889" s="1" t="s">
        <v>34</v>
      </c>
      <c r="I2889" s="5">
        <v>270.7</v>
      </c>
      <c r="J2889" s="5">
        <v>121815</v>
      </c>
      <c r="K2889" s="5">
        <v>-9888.3799999999992</v>
      </c>
      <c r="L2889" s="5">
        <v>111926.62</v>
      </c>
      <c r="M2889" s="5">
        <v>-75541.64</v>
      </c>
      <c r="N2889" s="5">
        <v>-2427.81</v>
      </c>
      <c r="O2889" s="5">
        <v>-1161.95</v>
      </c>
      <c r="P2889" s="5">
        <f>Table1[[#This Row],[Net Sales]]+(Table1[[#This Row],[Cost of Goods Sold]]+Table1[[#This Row],[Distribution]]+Table1[[#This Row],[Warehousing]])</f>
        <v>32795.22</v>
      </c>
      <c r="Q2889" s="12">
        <f>Table1[[#This Row],[PROFIT]]/Table1[[#This Row],[Net Sales]]</f>
        <v>0.29300643582375668</v>
      </c>
      <c r="R2889" s="14">
        <f>ABS(Table1[[#This Row],[Distribution]])+ABS(Table1[[#This Row],[Warehousing]])</f>
        <v>3589.76</v>
      </c>
      <c r="S2889" s="12">
        <f>ABS(Table1[[#This Row],[Discounts]]/Table1[[#This Row],[Gross Sales]])</f>
        <v>8.1175388909411811E-2</v>
      </c>
      <c r="T2889" s="17">
        <f>Table1[[#This Row],[logistics cost]]/Table1[[#This Row],[Net Sales]]</f>
        <v>3.2072441747995249E-2</v>
      </c>
      <c r="U2889" s="1">
        <f>Table1[[#This Row],[PROFIT]]/Table1[[#This Row],[Volume]]</f>
        <v>121.14968599926118</v>
      </c>
      <c r="V2889" s="1">
        <f>ABS(Table1[[#This Row],[Discounts]])</f>
        <v>9888.3799999999992</v>
      </c>
    </row>
    <row r="2890" spans="1:22" ht="21.75" customHeight="1" x14ac:dyDescent="0.3">
      <c r="A2890" s="1">
        <v>1110020</v>
      </c>
      <c r="B2890" s="1" t="s">
        <v>41</v>
      </c>
      <c r="C2890" s="1">
        <v>202404</v>
      </c>
      <c r="D2890" s="1" t="s">
        <v>16</v>
      </c>
      <c r="E2890" s="1" t="s">
        <v>28</v>
      </c>
      <c r="F2890" s="1" t="s">
        <v>29</v>
      </c>
      <c r="G2890" s="1" t="s">
        <v>35</v>
      </c>
      <c r="H2890" s="1" t="s">
        <v>31</v>
      </c>
      <c r="I2890" s="5">
        <v>84.6</v>
      </c>
      <c r="J2890" s="5">
        <v>38070</v>
      </c>
      <c r="K2890" s="5">
        <v>-843.02</v>
      </c>
      <c r="L2890" s="5">
        <v>37226.980000000003</v>
      </c>
      <c r="M2890" s="5">
        <v>-23116.02</v>
      </c>
      <c r="N2890" s="5">
        <v>-854.04</v>
      </c>
      <c r="O2890" s="5">
        <v>-589.88</v>
      </c>
      <c r="P2890" s="5">
        <f>Table1[[#This Row],[Net Sales]]+(Table1[[#This Row],[Cost of Goods Sold]]+Table1[[#This Row],[Distribution]]+Table1[[#This Row],[Warehousing]])</f>
        <v>12667.04</v>
      </c>
      <c r="Q2890" s="12">
        <f>Table1[[#This Row],[PROFIT]]/Table1[[#This Row],[Net Sales]]</f>
        <v>0.3402650443307515</v>
      </c>
      <c r="R2890" s="14">
        <f>ABS(Table1[[#This Row],[Distribution]])+ABS(Table1[[#This Row],[Warehousing]])</f>
        <v>1443.92</v>
      </c>
      <c r="S2890" s="12">
        <f>ABS(Table1[[#This Row],[Discounts]]/Table1[[#This Row],[Gross Sales]])</f>
        <v>2.214394536380352E-2</v>
      </c>
      <c r="T2890" s="17">
        <f>Table1[[#This Row],[logistics cost]]/Table1[[#This Row],[Net Sales]]</f>
        <v>3.8786922817805797E-2</v>
      </c>
      <c r="U2890" s="1">
        <f>Table1[[#This Row],[PROFIT]]/Table1[[#This Row],[Volume]]</f>
        <v>149.72860520094565</v>
      </c>
      <c r="V2890" s="1">
        <f>ABS(Table1[[#This Row],[Discounts]])</f>
        <v>843.02</v>
      </c>
    </row>
    <row r="2891" spans="1:22" ht="21.75" customHeight="1" x14ac:dyDescent="0.3">
      <c r="A2891" s="1">
        <v>1120020</v>
      </c>
      <c r="B2891" s="1" t="s">
        <v>21</v>
      </c>
      <c r="C2891" s="1">
        <v>202411</v>
      </c>
      <c r="D2891" s="1" t="s">
        <v>22</v>
      </c>
      <c r="E2891" s="1" t="s">
        <v>23</v>
      </c>
      <c r="F2891" s="1" t="s">
        <v>24</v>
      </c>
      <c r="G2891" s="1" t="s">
        <v>39</v>
      </c>
      <c r="H2891" s="1" t="s">
        <v>37</v>
      </c>
      <c r="I2891" s="5">
        <v>252.2</v>
      </c>
      <c r="J2891" s="5">
        <v>95836</v>
      </c>
      <c r="K2891" s="5">
        <v>-11154.17</v>
      </c>
      <c r="L2891" s="5">
        <v>84681.83</v>
      </c>
      <c r="M2891" s="5">
        <v>-53588.17</v>
      </c>
      <c r="N2891" s="5">
        <v>-1967.54</v>
      </c>
      <c r="O2891" s="5">
        <v>-941.27</v>
      </c>
      <c r="P2891" s="5">
        <f>Table1[[#This Row],[Net Sales]]+(Table1[[#This Row],[Cost of Goods Sold]]+Table1[[#This Row],[Distribution]]+Table1[[#This Row],[Warehousing]])</f>
        <v>28184.850000000006</v>
      </c>
      <c r="Q2891" s="12">
        <f>Table1[[#This Row],[PROFIT]]/Table1[[#This Row],[Net Sales]]</f>
        <v>0.33283232069972984</v>
      </c>
      <c r="R2891" s="14">
        <f>ABS(Table1[[#This Row],[Distribution]])+ABS(Table1[[#This Row],[Warehousing]])</f>
        <v>2908.81</v>
      </c>
      <c r="S2891" s="12">
        <f>ABS(Table1[[#This Row],[Discounts]]/Table1[[#This Row],[Gross Sales]])</f>
        <v>0.11638810050502943</v>
      </c>
      <c r="T2891" s="17">
        <f>Table1[[#This Row],[logistics cost]]/Table1[[#This Row],[Net Sales]]</f>
        <v>3.4349871749346936E-2</v>
      </c>
      <c r="U2891" s="1">
        <f>Table1[[#This Row],[PROFIT]]/Table1[[#This Row],[Volume]]</f>
        <v>111.75594766058687</v>
      </c>
      <c r="V2891" s="1">
        <f>ABS(Table1[[#This Row],[Discounts]])</f>
        <v>11154.17</v>
      </c>
    </row>
    <row r="2892" spans="1:22" ht="21.75" customHeight="1" x14ac:dyDescent="0.3">
      <c r="A2892" s="1">
        <v>1120020</v>
      </c>
      <c r="B2892" s="1" t="s">
        <v>21</v>
      </c>
      <c r="C2892" s="1">
        <v>202512</v>
      </c>
      <c r="D2892" s="1" t="s">
        <v>22</v>
      </c>
      <c r="E2892" s="1" t="s">
        <v>23</v>
      </c>
      <c r="F2892" s="1" t="s">
        <v>24</v>
      </c>
      <c r="G2892" s="1" t="s">
        <v>36</v>
      </c>
      <c r="H2892" s="1" t="s">
        <v>37</v>
      </c>
      <c r="I2892" s="5">
        <v>63.4</v>
      </c>
      <c r="J2892" s="5">
        <v>24092</v>
      </c>
      <c r="K2892" s="5">
        <v>-2412.5</v>
      </c>
      <c r="L2892" s="5">
        <v>21679.5</v>
      </c>
      <c r="M2892" s="5">
        <v>-13738.63</v>
      </c>
      <c r="N2892" s="5">
        <v>-701.79</v>
      </c>
      <c r="O2892" s="5">
        <v>-250.77</v>
      </c>
      <c r="P2892" s="5">
        <f>Table1[[#This Row],[Net Sales]]+(Table1[[#This Row],[Cost of Goods Sold]]+Table1[[#This Row],[Distribution]]+Table1[[#This Row],[Warehousing]])</f>
        <v>6988.3100000000013</v>
      </c>
      <c r="Q2892" s="12">
        <f>Table1[[#This Row],[PROFIT]]/Table1[[#This Row],[Net Sales]]</f>
        <v>0.32234645632971248</v>
      </c>
      <c r="R2892" s="14">
        <f>ABS(Table1[[#This Row],[Distribution]])+ABS(Table1[[#This Row],[Warehousing]])</f>
        <v>952.56</v>
      </c>
      <c r="S2892" s="12">
        <f>ABS(Table1[[#This Row],[Discounts]]/Table1[[#This Row],[Gross Sales]])</f>
        <v>0.10013697492943716</v>
      </c>
      <c r="T2892" s="17">
        <f>Table1[[#This Row],[logistics cost]]/Table1[[#This Row],[Net Sales]]</f>
        <v>4.393828270947208E-2</v>
      </c>
      <c r="U2892" s="1">
        <f>Table1[[#This Row],[PROFIT]]/Table1[[#This Row],[Volume]]</f>
        <v>110.22570977917984</v>
      </c>
      <c r="V2892" s="1">
        <f>ABS(Table1[[#This Row],[Discounts]])</f>
        <v>2412.5</v>
      </c>
    </row>
    <row r="2893" spans="1:22" ht="21.75" customHeight="1" x14ac:dyDescent="0.3">
      <c r="A2893" s="1">
        <v>1130010</v>
      </c>
      <c r="B2893" s="1" t="s">
        <v>26</v>
      </c>
      <c r="C2893" s="1">
        <v>202507</v>
      </c>
      <c r="D2893" s="1" t="s">
        <v>27</v>
      </c>
      <c r="E2893" s="1" t="s">
        <v>28</v>
      </c>
      <c r="F2893" s="1" t="s">
        <v>29</v>
      </c>
      <c r="G2893" s="1" t="s">
        <v>39</v>
      </c>
      <c r="H2893" s="1" t="s">
        <v>37</v>
      </c>
      <c r="I2893" s="5">
        <v>275</v>
      </c>
      <c r="J2893" s="5">
        <v>99000</v>
      </c>
      <c r="K2893" s="5">
        <v>-11035.91</v>
      </c>
      <c r="L2893" s="5">
        <v>87964.09</v>
      </c>
      <c r="M2893" s="5">
        <v>-56873.99</v>
      </c>
      <c r="N2893" s="5">
        <v>-2954.53</v>
      </c>
      <c r="O2893" s="5">
        <v>-1262.42</v>
      </c>
      <c r="P2893" s="5">
        <f>Table1[[#This Row],[Net Sales]]+(Table1[[#This Row],[Cost of Goods Sold]]+Table1[[#This Row],[Distribution]]+Table1[[#This Row],[Warehousing]])</f>
        <v>26873.15</v>
      </c>
      <c r="Q2893" s="12">
        <f>Table1[[#This Row],[PROFIT]]/Table1[[#This Row],[Net Sales]]</f>
        <v>0.30550136993402649</v>
      </c>
      <c r="R2893" s="14">
        <f>ABS(Table1[[#This Row],[Distribution]])+ABS(Table1[[#This Row],[Warehousing]])</f>
        <v>4216.9500000000007</v>
      </c>
      <c r="S2893" s="12">
        <f>ABS(Table1[[#This Row],[Discounts]]/Table1[[#This Row],[Gross Sales]])</f>
        <v>0.11147383838383838</v>
      </c>
      <c r="T2893" s="17">
        <f>Table1[[#This Row],[logistics cost]]/Table1[[#This Row],[Net Sales]]</f>
        <v>4.7939448927397543E-2</v>
      </c>
      <c r="U2893" s="1">
        <f>Table1[[#This Row],[PROFIT]]/Table1[[#This Row],[Volume]]</f>
        <v>97.720545454545459</v>
      </c>
      <c r="V2893" s="1">
        <f>ABS(Table1[[#This Row],[Discounts]])</f>
        <v>11035.91</v>
      </c>
    </row>
    <row r="2894" spans="1:22" ht="21.75" customHeight="1" x14ac:dyDescent="0.3">
      <c r="A2894" s="1">
        <v>1120020</v>
      </c>
      <c r="B2894" s="1" t="s">
        <v>21</v>
      </c>
      <c r="C2894" s="1">
        <v>202412</v>
      </c>
      <c r="D2894" s="1" t="s">
        <v>22</v>
      </c>
      <c r="E2894" s="1" t="s">
        <v>23</v>
      </c>
      <c r="F2894" s="1" t="s">
        <v>24</v>
      </c>
      <c r="G2894" s="1" t="s">
        <v>25</v>
      </c>
      <c r="H2894" s="1" t="s">
        <v>20</v>
      </c>
      <c r="I2894" s="5">
        <v>25.1</v>
      </c>
      <c r="J2894" s="5">
        <v>9538</v>
      </c>
      <c r="K2894" s="5">
        <v>-719.31</v>
      </c>
      <c r="L2894" s="5">
        <v>8818.69</v>
      </c>
      <c r="M2894" s="5">
        <v>-5706.34</v>
      </c>
      <c r="N2894" s="5">
        <v>-176.55</v>
      </c>
      <c r="O2894" s="5">
        <v>-144.93</v>
      </c>
      <c r="P2894" s="5">
        <f>Table1[[#This Row],[Net Sales]]+(Table1[[#This Row],[Cost of Goods Sold]]+Table1[[#This Row],[Distribution]]+Table1[[#This Row],[Warehousing]])</f>
        <v>2790.87</v>
      </c>
      <c r="Q2894" s="12">
        <f>Table1[[#This Row],[PROFIT]]/Table1[[#This Row],[Net Sales]]</f>
        <v>0.31647217443860709</v>
      </c>
      <c r="R2894" s="14">
        <f>ABS(Table1[[#This Row],[Distribution]])+ABS(Table1[[#This Row],[Warehousing]])</f>
        <v>321.48</v>
      </c>
      <c r="S2894" s="12">
        <f>ABS(Table1[[#This Row],[Discounts]]/Table1[[#This Row],[Gross Sales]])</f>
        <v>7.5415181379744178E-2</v>
      </c>
      <c r="T2894" s="17">
        <f>Table1[[#This Row],[logistics cost]]/Table1[[#This Row],[Net Sales]]</f>
        <v>3.6454394019973489E-2</v>
      </c>
      <c r="U2894" s="1">
        <f>Table1[[#This Row],[PROFIT]]/Table1[[#This Row],[Volume]]</f>
        <v>111.19003984063744</v>
      </c>
      <c r="V2894" s="1">
        <f>ABS(Table1[[#This Row],[Discounts]])</f>
        <v>719.31</v>
      </c>
    </row>
    <row r="2895" spans="1:22" ht="21.75" customHeight="1" x14ac:dyDescent="0.3">
      <c r="A2895" s="1">
        <v>1120010</v>
      </c>
      <c r="B2895" s="1" t="s">
        <v>32</v>
      </c>
      <c r="C2895" s="1">
        <v>202407</v>
      </c>
      <c r="D2895" s="1" t="s">
        <v>22</v>
      </c>
      <c r="E2895" s="1" t="s">
        <v>17</v>
      </c>
      <c r="F2895" s="1" t="s">
        <v>18</v>
      </c>
      <c r="G2895" s="1" t="s">
        <v>19</v>
      </c>
      <c r="H2895" s="1" t="s">
        <v>20</v>
      </c>
      <c r="I2895" s="5">
        <v>16.2</v>
      </c>
      <c r="J2895" s="5">
        <v>7776</v>
      </c>
      <c r="K2895" s="5">
        <v>-530.52</v>
      </c>
      <c r="L2895" s="5">
        <v>7245.48</v>
      </c>
      <c r="M2895" s="5">
        <v>-4514.42</v>
      </c>
      <c r="N2895" s="5">
        <v>-262.12</v>
      </c>
      <c r="O2895" s="5">
        <v>-85.32</v>
      </c>
      <c r="P2895" s="5">
        <f>Table1[[#This Row],[Net Sales]]+(Table1[[#This Row],[Cost of Goods Sold]]+Table1[[#This Row],[Distribution]]+Table1[[#This Row],[Warehousing]])</f>
        <v>2383.62</v>
      </c>
      <c r="Q2895" s="12">
        <f>Table1[[#This Row],[PROFIT]]/Table1[[#This Row],[Net Sales]]</f>
        <v>0.32898027459878437</v>
      </c>
      <c r="R2895" s="14">
        <f>ABS(Table1[[#This Row],[Distribution]])+ABS(Table1[[#This Row],[Warehousing]])</f>
        <v>347.44</v>
      </c>
      <c r="S2895" s="12">
        <f>ABS(Table1[[#This Row],[Discounts]]/Table1[[#This Row],[Gross Sales]])</f>
        <v>6.8225308641975305E-2</v>
      </c>
      <c r="T2895" s="17">
        <f>Table1[[#This Row],[logistics cost]]/Table1[[#This Row],[Net Sales]]</f>
        <v>4.7952654620535842E-2</v>
      </c>
      <c r="U2895" s="1">
        <f>Table1[[#This Row],[PROFIT]]/Table1[[#This Row],[Volume]]</f>
        <v>147.13703703703703</v>
      </c>
      <c r="V2895" s="1">
        <f>ABS(Table1[[#This Row],[Discounts]])</f>
        <v>530.52</v>
      </c>
    </row>
    <row r="2896" spans="1:22" ht="21.75" customHeight="1" x14ac:dyDescent="0.3">
      <c r="A2896" s="1">
        <v>1110020</v>
      </c>
      <c r="B2896" s="1" t="s">
        <v>41</v>
      </c>
      <c r="C2896" s="1">
        <v>202505</v>
      </c>
      <c r="D2896" s="1" t="s">
        <v>16</v>
      </c>
      <c r="E2896" s="1" t="s">
        <v>28</v>
      </c>
      <c r="F2896" s="1" t="s">
        <v>29</v>
      </c>
      <c r="G2896" s="1" t="s">
        <v>43</v>
      </c>
      <c r="H2896" s="1" t="s">
        <v>31</v>
      </c>
      <c r="I2896" s="5">
        <v>36.799999999999997</v>
      </c>
      <c r="J2896" s="5">
        <v>16560</v>
      </c>
      <c r="K2896" s="5">
        <v>-494.93</v>
      </c>
      <c r="L2896" s="5">
        <v>16065.07</v>
      </c>
      <c r="M2896" s="5">
        <v>-10551.14</v>
      </c>
      <c r="N2896" s="5">
        <v>-606.30999999999995</v>
      </c>
      <c r="O2896" s="5">
        <v>-280.3</v>
      </c>
      <c r="P2896" s="5">
        <f>Table1[[#This Row],[Net Sales]]+(Table1[[#This Row],[Cost of Goods Sold]]+Table1[[#This Row],[Distribution]]+Table1[[#This Row],[Warehousing]])</f>
        <v>4627.3200000000015</v>
      </c>
      <c r="Q2896" s="12">
        <f>Table1[[#This Row],[PROFIT]]/Table1[[#This Row],[Net Sales]]</f>
        <v>0.28803609321341278</v>
      </c>
      <c r="R2896" s="14">
        <f>ABS(Table1[[#This Row],[Distribution]])+ABS(Table1[[#This Row],[Warehousing]])</f>
        <v>886.6099999999999</v>
      </c>
      <c r="S2896" s="12">
        <f>ABS(Table1[[#This Row],[Discounts]]/Table1[[#This Row],[Gross Sales]])</f>
        <v>2.9887077294685992E-2</v>
      </c>
      <c r="T2896" s="17">
        <f>Table1[[#This Row],[logistics cost]]/Table1[[#This Row],[Net Sales]]</f>
        <v>5.5188679538900227E-2</v>
      </c>
      <c r="U2896" s="1">
        <f>Table1[[#This Row],[PROFIT]]/Table1[[#This Row],[Volume]]</f>
        <v>125.74239130434788</v>
      </c>
      <c r="V2896" s="1">
        <f>ABS(Table1[[#This Row],[Discounts]])</f>
        <v>494.93</v>
      </c>
    </row>
    <row r="2897" spans="1:22" ht="21.75" customHeight="1" x14ac:dyDescent="0.3">
      <c r="A2897" s="1">
        <v>1120010</v>
      </c>
      <c r="B2897" s="1" t="s">
        <v>32</v>
      </c>
      <c r="C2897" s="1">
        <v>202406</v>
      </c>
      <c r="D2897" s="1" t="s">
        <v>22</v>
      </c>
      <c r="E2897" s="1" t="s">
        <v>17</v>
      </c>
      <c r="F2897" s="1" t="s">
        <v>18</v>
      </c>
      <c r="G2897" s="1" t="s">
        <v>33</v>
      </c>
      <c r="H2897" s="1" t="s">
        <v>34</v>
      </c>
      <c r="I2897" s="5">
        <v>198.6</v>
      </c>
      <c r="J2897" s="5">
        <v>95328</v>
      </c>
      <c r="K2897" s="5">
        <v>-8111.46</v>
      </c>
      <c r="L2897" s="5">
        <v>87216.54</v>
      </c>
      <c r="M2897" s="5">
        <v>-56442.65</v>
      </c>
      <c r="N2897" s="5">
        <v>-2436.13</v>
      </c>
      <c r="O2897" s="5">
        <v>-1079.51</v>
      </c>
      <c r="P2897" s="5">
        <f>Table1[[#This Row],[Net Sales]]+(Table1[[#This Row],[Cost of Goods Sold]]+Table1[[#This Row],[Distribution]]+Table1[[#This Row],[Warehousing]])</f>
        <v>27258.249999999993</v>
      </c>
      <c r="Q2897" s="12">
        <f>Table1[[#This Row],[PROFIT]]/Table1[[#This Row],[Net Sales]]</f>
        <v>0.31253532873466427</v>
      </c>
      <c r="R2897" s="14">
        <f>ABS(Table1[[#This Row],[Distribution]])+ABS(Table1[[#This Row],[Warehousing]])</f>
        <v>3515.6400000000003</v>
      </c>
      <c r="S2897" s="12">
        <f>ABS(Table1[[#This Row],[Discounts]]/Table1[[#This Row],[Gross Sales]])</f>
        <v>8.5090005035246732E-2</v>
      </c>
      <c r="T2897" s="17">
        <f>Table1[[#This Row],[logistics cost]]/Table1[[#This Row],[Net Sales]]</f>
        <v>4.0309326648362807E-2</v>
      </c>
      <c r="U2897" s="1">
        <f>Table1[[#This Row],[PROFIT]]/Table1[[#This Row],[Volume]]</f>
        <v>137.25201409869081</v>
      </c>
      <c r="V2897" s="1">
        <f>ABS(Table1[[#This Row],[Discounts]])</f>
        <v>8111.46</v>
      </c>
    </row>
    <row r="2898" spans="1:22" ht="21.75" customHeight="1" x14ac:dyDescent="0.3">
      <c r="A2898" s="1">
        <v>1110010</v>
      </c>
      <c r="B2898" s="1" t="s">
        <v>15</v>
      </c>
      <c r="C2898" s="1">
        <v>202508</v>
      </c>
      <c r="D2898" s="1" t="s">
        <v>16</v>
      </c>
      <c r="E2898" s="1" t="s">
        <v>17</v>
      </c>
      <c r="F2898" s="1" t="s">
        <v>18</v>
      </c>
      <c r="G2898" s="1" t="s">
        <v>33</v>
      </c>
      <c r="H2898" s="1" t="s">
        <v>34</v>
      </c>
      <c r="I2898" s="5">
        <v>245.2</v>
      </c>
      <c r="J2898" s="5">
        <v>102984</v>
      </c>
      <c r="K2898" s="5">
        <v>-9645.52</v>
      </c>
      <c r="L2898" s="5">
        <v>93338.48</v>
      </c>
      <c r="M2898" s="5">
        <v>-59399.54</v>
      </c>
      <c r="N2898" s="5">
        <v>-3145.22</v>
      </c>
      <c r="O2898" s="5">
        <v>-1362.03</v>
      </c>
      <c r="P2898" s="5">
        <f>Table1[[#This Row],[Net Sales]]+(Table1[[#This Row],[Cost of Goods Sold]]+Table1[[#This Row],[Distribution]]+Table1[[#This Row],[Warehousing]])</f>
        <v>29431.689999999995</v>
      </c>
      <c r="Q2898" s="12">
        <f>Table1[[#This Row],[PROFIT]]/Table1[[#This Row],[Net Sales]]</f>
        <v>0.31532214795012731</v>
      </c>
      <c r="R2898" s="14">
        <f>ABS(Table1[[#This Row],[Distribution]])+ABS(Table1[[#This Row],[Warehousing]])</f>
        <v>4507.25</v>
      </c>
      <c r="S2898" s="12">
        <f>ABS(Table1[[#This Row],[Discounts]]/Table1[[#This Row],[Gross Sales]])</f>
        <v>9.3660374427095475E-2</v>
      </c>
      <c r="T2898" s="17">
        <f>Table1[[#This Row],[logistics cost]]/Table1[[#This Row],[Net Sales]]</f>
        <v>4.8289301475661489E-2</v>
      </c>
      <c r="U2898" s="1">
        <f>Table1[[#This Row],[PROFIT]]/Table1[[#This Row],[Volume]]</f>
        <v>120.03136215334419</v>
      </c>
      <c r="V2898" s="1">
        <f>ABS(Table1[[#This Row],[Discounts]])</f>
        <v>9645.52</v>
      </c>
    </row>
    <row r="2899" spans="1:22" ht="21.75" customHeight="1" x14ac:dyDescent="0.3">
      <c r="A2899" s="1">
        <v>1120010</v>
      </c>
      <c r="B2899" s="1" t="s">
        <v>32</v>
      </c>
      <c r="C2899" s="1">
        <v>202506</v>
      </c>
      <c r="D2899" s="1" t="s">
        <v>22</v>
      </c>
      <c r="E2899" s="1" t="s">
        <v>17</v>
      </c>
      <c r="F2899" s="1" t="s">
        <v>18</v>
      </c>
      <c r="G2899" s="1" t="s">
        <v>33</v>
      </c>
      <c r="H2899" s="1" t="s">
        <v>34</v>
      </c>
      <c r="I2899" s="5">
        <v>227.7</v>
      </c>
      <c r="J2899" s="5">
        <v>109296</v>
      </c>
      <c r="K2899" s="5">
        <v>-8130.08</v>
      </c>
      <c r="L2899" s="5">
        <v>101165.92</v>
      </c>
      <c r="M2899" s="5">
        <v>-67510.899999999994</v>
      </c>
      <c r="N2899" s="5">
        <v>-3119.36</v>
      </c>
      <c r="O2899" s="5">
        <v>-1109.04</v>
      </c>
      <c r="P2899" s="5">
        <f>Table1[[#This Row],[Net Sales]]+(Table1[[#This Row],[Cost of Goods Sold]]+Table1[[#This Row],[Distribution]]+Table1[[#This Row],[Warehousing]])</f>
        <v>29426.62000000001</v>
      </c>
      <c r="Q2899" s="12">
        <f>Table1[[#This Row],[PROFIT]]/Table1[[#This Row],[Net Sales]]</f>
        <v>0.29087483215691617</v>
      </c>
      <c r="R2899" s="14">
        <f>ABS(Table1[[#This Row],[Distribution]])+ABS(Table1[[#This Row],[Warehousing]])</f>
        <v>4228.3999999999996</v>
      </c>
      <c r="S2899" s="12">
        <f>ABS(Table1[[#This Row],[Discounts]]/Table1[[#This Row],[Gross Sales]])</f>
        <v>7.4385887864148736E-2</v>
      </c>
      <c r="T2899" s="17">
        <f>Table1[[#This Row],[logistics cost]]/Table1[[#This Row],[Net Sales]]</f>
        <v>4.1796684100732735E-2</v>
      </c>
      <c r="U2899" s="1">
        <f>Table1[[#This Row],[PROFIT]]/Table1[[#This Row],[Volume]]</f>
        <v>129.2341677646026</v>
      </c>
      <c r="V2899" s="1">
        <f>ABS(Table1[[#This Row],[Discounts]])</f>
        <v>8130.08</v>
      </c>
    </row>
    <row r="2900" spans="1:22" ht="21.75" customHeight="1" x14ac:dyDescent="0.3">
      <c r="A2900" s="1">
        <v>1110010</v>
      </c>
      <c r="B2900" s="1" t="s">
        <v>15</v>
      </c>
      <c r="C2900" s="1">
        <v>202503</v>
      </c>
      <c r="D2900" s="1" t="s">
        <v>16</v>
      </c>
      <c r="E2900" s="1" t="s">
        <v>17</v>
      </c>
      <c r="F2900" s="1" t="s">
        <v>18</v>
      </c>
      <c r="G2900" s="1" t="s">
        <v>36</v>
      </c>
      <c r="H2900" s="1" t="s">
        <v>37</v>
      </c>
      <c r="I2900" s="5">
        <v>93.1</v>
      </c>
      <c r="J2900" s="5">
        <v>39102</v>
      </c>
      <c r="K2900" s="5">
        <v>-3203.97</v>
      </c>
      <c r="L2900" s="5">
        <v>35898.03</v>
      </c>
      <c r="M2900" s="5">
        <v>-23872.93</v>
      </c>
      <c r="N2900" s="5">
        <v>-789.85</v>
      </c>
      <c r="O2900" s="5">
        <v>-446.78</v>
      </c>
      <c r="P2900" s="5">
        <f>Table1[[#This Row],[Net Sales]]+(Table1[[#This Row],[Cost of Goods Sold]]+Table1[[#This Row],[Distribution]]+Table1[[#This Row],[Warehousing]])</f>
        <v>10788.470000000001</v>
      </c>
      <c r="Q2900" s="12">
        <f>Table1[[#This Row],[PROFIT]]/Table1[[#This Row],[Net Sales]]</f>
        <v>0.3005309762123437</v>
      </c>
      <c r="R2900" s="14">
        <f>ABS(Table1[[#This Row],[Distribution]])+ABS(Table1[[#This Row],[Warehousing]])</f>
        <v>1236.6300000000001</v>
      </c>
      <c r="S2900" s="12">
        <f>ABS(Table1[[#This Row],[Discounts]]/Table1[[#This Row],[Gross Sales]])</f>
        <v>8.1938775510204079E-2</v>
      </c>
      <c r="T2900" s="17">
        <f>Table1[[#This Row],[logistics cost]]/Table1[[#This Row],[Net Sales]]</f>
        <v>3.4448408450268725E-2</v>
      </c>
      <c r="U2900" s="1">
        <f>Table1[[#This Row],[PROFIT]]/Table1[[#This Row],[Volume]]</f>
        <v>115.88045112781957</v>
      </c>
      <c r="V2900" s="1">
        <f>ABS(Table1[[#This Row],[Discounts]])</f>
        <v>3203.97</v>
      </c>
    </row>
    <row r="2901" spans="1:22" ht="21.75" customHeight="1" x14ac:dyDescent="0.3">
      <c r="A2901" s="1">
        <v>1120020</v>
      </c>
      <c r="B2901" s="1" t="s">
        <v>21</v>
      </c>
      <c r="C2901" s="1">
        <v>202506</v>
      </c>
      <c r="D2901" s="1" t="s">
        <v>22</v>
      </c>
      <c r="E2901" s="1" t="s">
        <v>23</v>
      </c>
      <c r="F2901" s="1" t="s">
        <v>24</v>
      </c>
      <c r="G2901" s="1" t="s">
        <v>25</v>
      </c>
      <c r="H2901" s="1" t="s">
        <v>20</v>
      </c>
      <c r="I2901" s="5">
        <v>44.2</v>
      </c>
      <c r="J2901" s="5">
        <v>16796</v>
      </c>
      <c r="K2901" s="5">
        <v>-1082.79</v>
      </c>
      <c r="L2901" s="5">
        <v>15713.21</v>
      </c>
      <c r="M2901" s="5">
        <v>-9835.09</v>
      </c>
      <c r="N2901" s="5">
        <v>-482.53</v>
      </c>
      <c r="O2901" s="5">
        <v>-243.07</v>
      </c>
      <c r="P2901" s="5">
        <f>Table1[[#This Row],[Net Sales]]+(Table1[[#This Row],[Cost of Goods Sold]]+Table1[[#This Row],[Distribution]]+Table1[[#This Row],[Warehousing]])</f>
        <v>5152.5199999999986</v>
      </c>
      <c r="Q2901" s="12">
        <f>Table1[[#This Row],[PROFIT]]/Table1[[#This Row],[Net Sales]]</f>
        <v>0.32791008329933852</v>
      </c>
      <c r="R2901" s="14">
        <f>ABS(Table1[[#This Row],[Distribution]])+ABS(Table1[[#This Row],[Warehousing]])</f>
        <v>725.59999999999991</v>
      </c>
      <c r="S2901" s="12">
        <f>ABS(Table1[[#This Row],[Discounts]]/Table1[[#This Row],[Gross Sales]])</f>
        <v>6.4467135032150513E-2</v>
      </c>
      <c r="T2901" s="17">
        <f>Table1[[#This Row],[logistics cost]]/Table1[[#This Row],[Net Sales]]</f>
        <v>4.6177706528455993E-2</v>
      </c>
      <c r="U2901" s="1">
        <f>Table1[[#This Row],[PROFIT]]/Table1[[#This Row],[Volume]]</f>
        <v>116.57285067873299</v>
      </c>
      <c r="V2901" s="1">
        <f>ABS(Table1[[#This Row],[Discounts]])</f>
        <v>1082.79</v>
      </c>
    </row>
    <row r="2902" spans="1:22" ht="21.75" customHeight="1" x14ac:dyDescent="0.3">
      <c r="A2902" s="1">
        <v>1120010</v>
      </c>
      <c r="B2902" s="1" t="s">
        <v>32</v>
      </c>
      <c r="C2902" s="1">
        <v>202402</v>
      </c>
      <c r="D2902" s="1" t="s">
        <v>22</v>
      </c>
      <c r="E2902" s="1" t="s">
        <v>17</v>
      </c>
      <c r="F2902" s="1" t="s">
        <v>18</v>
      </c>
      <c r="G2902" s="1" t="s">
        <v>36</v>
      </c>
      <c r="H2902" s="1" t="s">
        <v>37</v>
      </c>
      <c r="I2902" s="5">
        <v>242.7</v>
      </c>
      <c r="J2902" s="5">
        <v>116496</v>
      </c>
      <c r="K2902" s="5">
        <v>-12769.04</v>
      </c>
      <c r="L2902" s="5">
        <v>103726.96</v>
      </c>
      <c r="M2902" s="5">
        <v>-68574.77</v>
      </c>
      <c r="N2902" s="5">
        <v>-2233.86</v>
      </c>
      <c r="O2902" s="5">
        <v>-1817.57</v>
      </c>
      <c r="P2902" s="5">
        <f>Table1[[#This Row],[Net Sales]]+(Table1[[#This Row],[Cost of Goods Sold]]+Table1[[#This Row],[Distribution]]+Table1[[#This Row],[Warehousing]])</f>
        <v>31100.759999999995</v>
      </c>
      <c r="Q2902" s="12">
        <f>Table1[[#This Row],[PROFIT]]/Table1[[#This Row],[Net Sales]]</f>
        <v>0.29983294603447352</v>
      </c>
      <c r="R2902" s="14">
        <f>ABS(Table1[[#This Row],[Distribution]])+ABS(Table1[[#This Row],[Warehousing]])</f>
        <v>4051.4300000000003</v>
      </c>
      <c r="S2902" s="12">
        <f>ABS(Table1[[#This Row],[Discounts]]/Table1[[#This Row],[Gross Sales]])</f>
        <v>0.10960925697019641</v>
      </c>
      <c r="T2902" s="17">
        <f>Table1[[#This Row],[logistics cost]]/Table1[[#This Row],[Net Sales]]</f>
        <v>3.9058601543899486E-2</v>
      </c>
      <c r="U2902" s="1">
        <f>Table1[[#This Row],[PROFIT]]/Table1[[#This Row],[Volume]]</f>
        <v>128.14487021013596</v>
      </c>
      <c r="V2902" s="1">
        <f>ABS(Table1[[#This Row],[Discounts]])</f>
        <v>12769.04</v>
      </c>
    </row>
    <row r="2903" spans="1:22" ht="21.75" customHeight="1" x14ac:dyDescent="0.3">
      <c r="A2903" s="1">
        <v>1120020</v>
      </c>
      <c r="B2903" s="1" t="s">
        <v>21</v>
      </c>
      <c r="C2903" s="1">
        <v>202408</v>
      </c>
      <c r="D2903" s="1" t="s">
        <v>22</v>
      </c>
      <c r="E2903" s="1" t="s">
        <v>23</v>
      </c>
      <c r="F2903" s="1" t="s">
        <v>24</v>
      </c>
      <c r="G2903" s="1" t="s">
        <v>42</v>
      </c>
      <c r="H2903" s="1" t="s">
        <v>20</v>
      </c>
      <c r="I2903" s="5">
        <v>55.7</v>
      </c>
      <c r="J2903" s="5">
        <v>21166</v>
      </c>
      <c r="K2903" s="5">
        <v>-1275.7</v>
      </c>
      <c r="L2903" s="5">
        <v>19890.3</v>
      </c>
      <c r="M2903" s="5">
        <v>-12973.41</v>
      </c>
      <c r="N2903" s="5">
        <v>-667.02</v>
      </c>
      <c r="O2903" s="5">
        <v>-334.2</v>
      </c>
      <c r="P2903" s="5">
        <f>Table1[[#This Row],[Net Sales]]+(Table1[[#This Row],[Cost of Goods Sold]]+Table1[[#This Row],[Distribution]]+Table1[[#This Row],[Warehousing]])</f>
        <v>5915.6699999999983</v>
      </c>
      <c r="Q2903" s="12">
        <f>Table1[[#This Row],[PROFIT]]/Table1[[#This Row],[Net Sales]]</f>
        <v>0.29741482028928667</v>
      </c>
      <c r="R2903" s="14">
        <f>ABS(Table1[[#This Row],[Distribution]])+ABS(Table1[[#This Row],[Warehousing]])</f>
        <v>1001.22</v>
      </c>
      <c r="S2903" s="12">
        <f>ABS(Table1[[#This Row],[Discounts]]/Table1[[#This Row],[Gross Sales]])</f>
        <v>6.0271189643768312E-2</v>
      </c>
      <c r="T2903" s="17">
        <f>Table1[[#This Row],[logistics cost]]/Table1[[#This Row],[Net Sales]]</f>
        <v>5.03370989879489E-2</v>
      </c>
      <c r="U2903" s="1">
        <f>Table1[[#This Row],[PROFIT]]/Table1[[#This Row],[Volume]]</f>
        <v>106.20592459605024</v>
      </c>
      <c r="V2903" s="1">
        <f>ABS(Table1[[#This Row],[Discounts]])</f>
        <v>1275.7</v>
      </c>
    </row>
    <row r="2904" spans="1:22" ht="21.75" customHeight="1" x14ac:dyDescent="0.3">
      <c r="A2904" s="1">
        <v>1120020</v>
      </c>
      <c r="B2904" s="1" t="s">
        <v>21</v>
      </c>
      <c r="C2904" s="1">
        <v>202508</v>
      </c>
      <c r="D2904" s="1" t="s">
        <v>22</v>
      </c>
      <c r="E2904" s="1" t="s">
        <v>23</v>
      </c>
      <c r="F2904" s="1" t="s">
        <v>24</v>
      </c>
      <c r="G2904" s="1" t="s">
        <v>39</v>
      </c>
      <c r="H2904" s="1" t="s">
        <v>37</v>
      </c>
      <c r="I2904" s="5">
        <v>53.2</v>
      </c>
      <c r="J2904" s="5">
        <v>20216</v>
      </c>
      <c r="K2904" s="5">
        <v>-2223.02</v>
      </c>
      <c r="L2904" s="5">
        <v>17992.98</v>
      </c>
      <c r="M2904" s="5">
        <v>-11795.31</v>
      </c>
      <c r="N2904" s="5">
        <v>-470.07</v>
      </c>
      <c r="O2904" s="5">
        <v>-267.39</v>
      </c>
      <c r="P2904" s="5">
        <f>Table1[[#This Row],[Net Sales]]+(Table1[[#This Row],[Cost of Goods Sold]]+Table1[[#This Row],[Distribution]]+Table1[[#This Row],[Warehousing]])</f>
        <v>5460.2100000000009</v>
      </c>
      <c r="Q2904" s="12">
        <f>Table1[[#This Row],[PROFIT]]/Table1[[#This Row],[Net Sales]]</f>
        <v>0.30346335070677571</v>
      </c>
      <c r="R2904" s="14">
        <f>ABS(Table1[[#This Row],[Distribution]])+ABS(Table1[[#This Row],[Warehousing]])</f>
        <v>737.46</v>
      </c>
      <c r="S2904" s="12">
        <f>ABS(Table1[[#This Row],[Discounts]]/Table1[[#This Row],[Gross Sales]])</f>
        <v>0.10996339533043134</v>
      </c>
      <c r="T2904" s="17">
        <f>Table1[[#This Row],[logistics cost]]/Table1[[#This Row],[Net Sales]]</f>
        <v>4.0985984533968248E-2</v>
      </c>
      <c r="U2904" s="1">
        <f>Table1[[#This Row],[PROFIT]]/Table1[[#This Row],[Volume]]</f>
        <v>102.63552631578949</v>
      </c>
      <c r="V2904" s="1">
        <f>ABS(Table1[[#This Row],[Discounts]])</f>
        <v>2223.02</v>
      </c>
    </row>
    <row r="2905" spans="1:22" ht="21.75" customHeight="1" x14ac:dyDescent="0.3">
      <c r="A2905" s="1">
        <v>1120020</v>
      </c>
      <c r="B2905" s="1" t="s">
        <v>21</v>
      </c>
      <c r="C2905" s="1">
        <v>202402</v>
      </c>
      <c r="D2905" s="1" t="s">
        <v>22</v>
      </c>
      <c r="E2905" s="1" t="s">
        <v>23</v>
      </c>
      <c r="F2905" s="1" t="s">
        <v>24</v>
      </c>
      <c r="G2905" s="1" t="s">
        <v>36</v>
      </c>
      <c r="H2905" s="1" t="s">
        <v>37</v>
      </c>
      <c r="I2905" s="5">
        <v>55.8</v>
      </c>
      <c r="J2905" s="5">
        <v>21204</v>
      </c>
      <c r="K2905" s="5">
        <v>-1806.07</v>
      </c>
      <c r="L2905" s="5">
        <v>19397.93</v>
      </c>
      <c r="M2905" s="5">
        <v>-12325.81</v>
      </c>
      <c r="N2905" s="5">
        <v>-666.23</v>
      </c>
      <c r="O2905" s="5">
        <v>-345.39</v>
      </c>
      <c r="P2905" s="5">
        <f>Table1[[#This Row],[Net Sales]]+(Table1[[#This Row],[Cost of Goods Sold]]+Table1[[#This Row],[Distribution]]+Table1[[#This Row],[Warehousing]])</f>
        <v>6060.5000000000018</v>
      </c>
      <c r="Q2905" s="12">
        <f>Table1[[#This Row],[PROFIT]]/Table1[[#This Row],[Net Sales]]</f>
        <v>0.3124302438456063</v>
      </c>
      <c r="R2905" s="14">
        <f>ABS(Table1[[#This Row],[Distribution]])+ABS(Table1[[#This Row],[Warehousing]])</f>
        <v>1011.62</v>
      </c>
      <c r="S2905" s="12">
        <f>ABS(Table1[[#This Row],[Discounts]]/Table1[[#This Row],[Gross Sales]])</f>
        <v>8.5175910205621583E-2</v>
      </c>
      <c r="T2905" s="17">
        <f>Table1[[#This Row],[logistics cost]]/Table1[[#This Row],[Net Sales]]</f>
        <v>5.2150925382244397E-2</v>
      </c>
      <c r="U2905" s="1">
        <f>Table1[[#This Row],[PROFIT]]/Table1[[#This Row],[Volume]]</f>
        <v>108.61111111111114</v>
      </c>
      <c r="V2905" s="1">
        <f>ABS(Table1[[#This Row],[Discounts]])</f>
        <v>1806.07</v>
      </c>
    </row>
    <row r="2906" spans="1:22" ht="21.75" customHeight="1" x14ac:dyDescent="0.3">
      <c r="A2906" s="1">
        <v>1120020</v>
      </c>
      <c r="B2906" s="1" t="s">
        <v>21</v>
      </c>
      <c r="C2906" s="1">
        <v>202404</v>
      </c>
      <c r="D2906" s="1" t="s">
        <v>22</v>
      </c>
      <c r="E2906" s="1" t="s">
        <v>23</v>
      </c>
      <c r="F2906" s="1" t="s">
        <v>24</v>
      </c>
      <c r="G2906" s="1" t="s">
        <v>42</v>
      </c>
      <c r="H2906" s="1" t="s">
        <v>20</v>
      </c>
      <c r="I2906" s="5">
        <v>57.7</v>
      </c>
      <c r="J2906" s="5">
        <v>21926</v>
      </c>
      <c r="K2906" s="5">
        <v>-1492.5</v>
      </c>
      <c r="L2906" s="5">
        <v>20433.5</v>
      </c>
      <c r="M2906" s="5">
        <v>-13116.49</v>
      </c>
      <c r="N2906" s="5">
        <v>-733.27</v>
      </c>
      <c r="O2906" s="5">
        <v>-366.67</v>
      </c>
      <c r="P2906" s="5">
        <f>Table1[[#This Row],[Net Sales]]+(Table1[[#This Row],[Cost of Goods Sold]]+Table1[[#This Row],[Distribution]]+Table1[[#This Row],[Warehousing]])</f>
        <v>6217.07</v>
      </c>
      <c r="Q2906" s="12">
        <f>Table1[[#This Row],[PROFIT]]/Table1[[#This Row],[Net Sales]]</f>
        <v>0.30425869283284801</v>
      </c>
      <c r="R2906" s="14">
        <f>ABS(Table1[[#This Row],[Distribution]])+ABS(Table1[[#This Row],[Warehousing]])</f>
        <v>1099.94</v>
      </c>
      <c r="S2906" s="12">
        <f>ABS(Table1[[#This Row],[Discounts]]/Table1[[#This Row],[Gross Sales]])</f>
        <v>6.806987138556965E-2</v>
      </c>
      <c r="T2906" s="17">
        <f>Table1[[#This Row],[logistics cost]]/Table1[[#This Row],[Net Sales]]</f>
        <v>5.3830229769740869E-2</v>
      </c>
      <c r="U2906" s="1">
        <f>Table1[[#This Row],[PROFIT]]/Table1[[#This Row],[Volume]]</f>
        <v>107.74818024263431</v>
      </c>
      <c r="V2906" s="1">
        <f>ABS(Table1[[#This Row],[Discounts]])</f>
        <v>1492.5</v>
      </c>
    </row>
    <row r="2907" spans="1:22" ht="21.75" customHeight="1" x14ac:dyDescent="0.3">
      <c r="A2907" s="1">
        <v>1130010</v>
      </c>
      <c r="B2907" s="1" t="s">
        <v>26</v>
      </c>
      <c r="C2907" s="1">
        <v>202406</v>
      </c>
      <c r="D2907" s="1" t="s">
        <v>27</v>
      </c>
      <c r="E2907" s="1" t="s">
        <v>28</v>
      </c>
      <c r="F2907" s="1" t="s">
        <v>29</v>
      </c>
      <c r="G2907" s="1" t="s">
        <v>33</v>
      </c>
      <c r="H2907" s="1" t="s">
        <v>34</v>
      </c>
      <c r="I2907" s="5">
        <v>104.2</v>
      </c>
      <c r="J2907" s="5">
        <v>37512</v>
      </c>
      <c r="K2907" s="5">
        <v>-2633.06</v>
      </c>
      <c r="L2907" s="5">
        <v>34878.94</v>
      </c>
      <c r="M2907" s="5">
        <v>-22402.01</v>
      </c>
      <c r="N2907" s="5">
        <v>-1231.05</v>
      </c>
      <c r="O2907" s="5">
        <v>-656.47</v>
      </c>
      <c r="P2907" s="5">
        <f>Table1[[#This Row],[Net Sales]]+(Table1[[#This Row],[Cost of Goods Sold]]+Table1[[#This Row],[Distribution]]+Table1[[#This Row],[Warehousing]])</f>
        <v>10589.410000000003</v>
      </c>
      <c r="Q2907" s="12">
        <f>Table1[[#This Row],[PROFIT]]/Table1[[#This Row],[Net Sales]]</f>
        <v>0.30360469670236545</v>
      </c>
      <c r="R2907" s="14">
        <f>ABS(Table1[[#This Row],[Distribution]])+ABS(Table1[[#This Row],[Warehousing]])</f>
        <v>1887.52</v>
      </c>
      <c r="S2907" s="12">
        <f>ABS(Table1[[#This Row],[Discounts]]/Table1[[#This Row],[Gross Sales]])</f>
        <v>7.0192471742375778E-2</v>
      </c>
      <c r="T2907" s="17">
        <f>Table1[[#This Row],[logistics cost]]/Table1[[#This Row],[Net Sales]]</f>
        <v>5.41163234891886E-2</v>
      </c>
      <c r="U2907" s="1">
        <f>Table1[[#This Row],[PROFIT]]/Table1[[#This Row],[Volume]]</f>
        <v>101.62581573896357</v>
      </c>
      <c r="V2907" s="1">
        <f>ABS(Table1[[#This Row],[Discounts]])</f>
        <v>2633.06</v>
      </c>
    </row>
    <row r="2908" spans="1:22" ht="21.75" customHeight="1" x14ac:dyDescent="0.3">
      <c r="A2908" s="1">
        <v>1130010</v>
      </c>
      <c r="B2908" s="1" t="s">
        <v>26</v>
      </c>
      <c r="C2908" s="1">
        <v>202509</v>
      </c>
      <c r="D2908" s="1" t="s">
        <v>27</v>
      </c>
      <c r="E2908" s="1" t="s">
        <v>28</v>
      </c>
      <c r="F2908" s="1" t="s">
        <v>29</v>
      </c>
      <c r="G2908" s="1" t="s">
        <v>19</v>
      </c>
      <c r="H2908" s="1" t="s">
        <v>20</v>
      </c>
      <c r="I2908" s="5">
        <v>43.4</v>
      </c>
      <c r="J2908" s="5">
        <v>15624</v>
      </c>
      <c r="K2908" s="5">
        <v>-1059.0899999999999</v>
      </c>
      <c r="L2908" s="5">
        <v>14564.91</v>
      </c>
      <c r="M2908" s="5">
        <v>-9347.7900000000009</v>
      </c>
      <c r="N2908" s="5">
        <v>-467.68</v>
      </c>
      <c r="O2908" s="5">
        <v>-166.3</v>
      </c>
      <c r="P2908" s="5">
        <f>Table1[[#This Row],[Net Sales]]+(Table1[[#This Row],[Cost of Goods Sold]]+Table1[[#This Row],[Distribution]]+Table1[[#This Row],[Warehousing]])</f>
        <v>4583.1399999999994</v>
      </c>
      <c r="Q2908" s="12">
        <f>Table1[[#This Row],[PROFIT]]/Table1[[#This Row],[Net Sales]]</f>
        <v>0.31466998422921938</v>
      </c>
      <c r="R2908" s="14">
        <f>ABS(Table1[[#This Row],[Distribution]])+ABS(Table1[[#This Row],[Warehousing]])</f>
        <v>633.98</v>
      </c>
      <c r="S2908" s="12">
        <f>ABS(Table1[[#This Row],[Discounts]]/Table1[[#This Row],[Gross Sales]])</f>
        <v>6.7786098310291851E-2</v>
      </c>
      <c r="T2908" s="17">
        <f>Table1[[#This Row],[logistics cost]]/Table1[[#This Row],[Net Sales]]</f>
        <v>4.3527903708296171E-2</v>
      </c>
      <c r="U2908" s="1">
        <f>Table1[[#This Row],[PROFIT]]/Table1[[#This Row],[Volume]]</f>
        <v>105.60230414746543</v>
      </c>
      <c r="V2908" s="1">
        <f>ABS(Table1[[#This Row],[Discounts]])</f>
        <v>1059.0899999999999</v>
      </c>
    </row>
    <row r="2909" spans="1:22" ht="21.75" customHeight="1" x14ac:dyDescent="0.3">
      <c r="A2909" s="1">
        <v>1120020</v>
      </c>
      <c r="B2909" s="1" t="s">
        <v>21</v>
      </c>
      <c r="C2909" s="1">
        <v>202501</v>
      </c>
      <c r="D2909" s="1" t="s">
        <v>22</v>
      </c>
      <c r="E2909" s="1" t="s">
        <v>23</v>
      </c>
      <c r="F2909" s="1" t="s">
        <v>24</v>
      </c>
      <c r="G2909" s="1" t="s">
        <v>40</v>
      </c>
      <c r="H2909" s="1" t="s">
        <v>34</v>
      </c>
      <c r="I2909" s="5">
        <v>255.7</v>
      </c>
      <c r="J2909" s="5">
        <v>97166</v>
      </c>
      <c r="K2909" s="5">
        <v>-8550.7199999999993</v>
      </c>
      <c r="L2909" s="5">
        <v>88615.28</v>
      </c>
      <c r="M2909" s="5">
        <v>-57352.800000000003</v>
      </c>
      <c r="N2909" s="5">
        <v>-2655.83</v>
      </c>
      <c r="O2909" s="5">
        <v>-1095.57</v>
      </c>
      <c r="P2909" s="5">
        <f>Table1[[#This Row],[Net Sales]]+(Table1[[#This Row],[Cost of Goods Sold]]+Table1[[#This Row],[Distribution]]+Table1[[#This Row],[Warehousing]])</f>
        <v>27511.079999999994</v>
      </c>
      <c r="Q2909" s="12">
        <f>Table1[[#This Row],[PROFIT]]/Table1[[#This Row],[Net Sales]]</f>
        <v>0.31045526234301801</v>
      </c>
      <c r="R2909" s="14">
        <f>ABS(Table1[[#This Row],[Distribution]])+ABS(Table1[[#This Row],[Warehousing]])</f>
        <v>3751.3999999999996</v>
      </c>
      <c r="S2909" s="12">
        <f>ABS(Table1[[#This Row],[Discounts]]/Table1[[#This Row],[Gross Sales]])</f>
        <v>8.8001152666570603E-2</v>
      </c>
      <c r="T2909" s="17">
        <f>Table1[[#This Row],[logistics cost]]/Table1[[#This Row],[Net Sales]]</f>
        <v>4.2333556921560253E-2</v>
      </c>
      <c r="U2909" s="1">
        <f>Table1[[#This Row],[PROFIT]]/Table1[[#This Row],[Volume]]</f>
        <v>107.59123973406334</v>
      </c>
      <c r="V2909" s="1">
        <f>ABS(Table1[[#This Row],[Discounts]])</f>
        <v>8550.7199999999993</v>
      </c>
    </row>
    <row r="2910" spans="1:22" ht="21.75" customHeight="1" x14ac:dyDescent="0.3">
      <c r="A2910" s="1">
        <v>1120020</v>
      </c>
      <c r="B2910" s="1" t="s">
        <v>21</v>
      </c>
      <c r="C2910" s="1">
        <v>202405</v>
      </c>
      <c r="D2910" s="1" t="s">
        <v>22</v>
      </c>
      <c r="E2910" s="1" t="s">
        <v>23</v>
      </c>
      <c r="F2910" s="1" t="s">
        <v>24</v>
      </c>
      <c r="G2910" s="1" t="s">
        <v>42</v>
      </c>
      <c r="H2910" s="1" t="s">
        <v>20</v>
      </c>
      <c r="I2910" s="5">
        <v>103.1</v>
      </c>
      <c r="J2910" s="5">
        <v>39178</v>
      </c>
      <c r="K2910" s="5">
        <v>-2633.37</v>
      </c>
      <c r="L2910" s="5">
        <v>36544.629999999997</v>
      </c>
      <c r="M2910" s="5">
        <v>-23434.7</v>
      </c>
      <c r="N2910" s="5">
        <v>-808.77</v>
      </c>
      <c r="O2910" s="5">
        <v>-636.67999999999995</v>
      </c>
      <c r="P2910" s="5">
        <f>Table1[[#This Row],[Net Sales]]+(Table1[[#This Row],[Cost of Goods Sold]]+Table1[[#This Row],[Distribution]]+Table1[[#This Row],[Warehousing]])</f>
        <v>11664.479999999996</v>
      </c>
      <c r="Q2910" s="12">
        <f>Table1[[#This Row],[PROFIT]]/Table1[[#This Row],[Net Sales]]</f>
        <v>0.31918451493420502</v>
      </c>
      <c r="R2910" s="14">
        <f>ABS(Table1[[#This Row],[Distribution]])+ABS(Table1[[#This Row],[Warehousing]])</f>
        <v>1445.4499999999998</v>
      </c>
      <c r="S2910" s="12">
        <f>ABS(Table1[[#This Row],[Discounts]]/Table1[[#This Row],[Gross Sales]])</f>
        <v>6.7215529123487675E-2</v>
      </c>
      <c r="T2910" s="17">
        <f>Table1[[#This Row],[logistics cost]]/Table1[[#This Row],[Net Sales]]</f>
        <v>3.955300683027848E-2</v>
      </c>
      <c r="U2910" s="1">
        <f>Table1[[#This Row],[PROFIT]]/Table1[[#This Row],[Volume]]</f>
        <v>113.13753637245389</v>
      </c>
      <c r="V2910" s="1">
        <f>ABS(Table1[[#This Row],[Discounts]])</f>
        <v>2633.37</v>
      </c>
    </row>
    <row r="2911" spans="1:22" ht="21.75" customHeight="1" x14ac:dyDescent="0.3">
      <c r="A2911" s="1">
        <v>1120020</v>
      </c>
      <c r="B2911" s="1" t="s">
        <v>21</v>
      </c>
      <c r="C2911" s="1">
        <v>202408</v>
      </c>
      <c r="D2911" s="1" t="s">
        <v>22</v>
      </c>
      <c r="E2911" s="1" t="s">
        <v>23</v>
      </c>
      <c r="F2911" s="1" t="s">
        <v>24</v>
      </c>
      <c r="G2911" s="1" t="s">
        <v>43</v>
      </c>
      <c r="H2911" s="1" t="s">
        <v>31</v>
      </c>
      <c r="I2911" s="5">
        <v>113.4</v>
      </c>
      <c r="J2911" s="5">
        <v>43092</v>
      </c>
      <c r="K2911" s="5">
        <v>-1182.6600000000001</v>
      </c>
      <c r="L2911" s="5">
        <v>41909.339999999997</v>
      </c>
      <c r="M2911" s="5">
        <v>-27227.040000000001</v>
      </c>
      <c r="N2911" s="5">
        <v>-1222.72</v>
      </c>
      <c r="O2911" s="5">
        <v>-501.07</v>
      </c>
      <c r="P2911" s="5">
        <f>Table1[[#This Row],[Net Sales]]+(Table1[[#This Row],[Cost of Goods Sold]]+Table1[[#This Row],[Distribution]]+Table1[[#This Row],[Warehousing]])</f>
        <v>12958.509999999995</v>
      </c>
      <c r="Q2911" s="12">
        <f>Table1[[#This Row],[PROFIT]]/Table1[[#This Row],[Net Sales]]</f>
        <v>0.30920338998418956</v>
      </c>
      <c r="R2911" s="14">
        <f>ABS(Table1[[#This Row],[Distribution]])+ABS(Table1[[#This Row],[Warehousing]])</f>
        <v>1723.79</v>
      </c>
      <c r="S2911" s="12">
        <f>ABS(Table1[[#This Row],[Discounts]]/Table1[[#This Row],[Gross Sales]])</f>
        <v>2.7445001392369814E-2</v>
      </c>
      <c r="T2911" s="17">
        <f>Table1[[#This Row],[logistics cost]]/Table1[[#This Row],[Net Sales]]</f>
        <v>4.1131404121372471E-2</v>
      </c>
      <c r="U2911" s="1">
        <f>Table1[[#This Row],[PROFIT]]/Table1[[#This Row],[Volume]]</f>
        <v>114.27257495590824</v>
      </c>
      <c r="V2911" s="1">
        <f>ABS(Table1[[#This Row],[Discounts]])</f>
        <v>1182.6600000000001</v>
      </c>
    </row>
    <row r="2912" spans="1:22" ht="21.75" customHeight="1" x14ac:dyDescent="0.3">
      <c r="A2912" s="1">
        <v>1130010</v>
      </c>
      <c r="B2912" s="1" t="s">
        <v>26</v>
      </c>
      <c r="C2912" s="1">
        <v>202410</v>
      </c>
      <c r="D2912" s="1" t="s">
        <v>27</v>
      </c>
      <c r="E2912" s="1" t="s">
        <v>28</v>
      </c>
      <c r="F2912" s="1" t="s">
        <v>29</v>
      </c>
      <c r="G2912" s="1" t="s">
        <v>43</v>
      </c>
      <c r="H2912" s="1" t="s">
        <v>31</v>
      </c>
      <c r="I2912" s="5">
        <v>100.5</v>
      </c>
      <c r="J2912" s="5">
        <v>36180</v>
      </c>
      <c r="K2912" s="5">
        <v>-757.28</v>
      </c>
      <c r="L2912" s="5">
        <v>35422.720000000001</v>
      </c>
      <c r="M2912" s="5">
        <v>-23512.41</v>
      </c>
      <c r="N2912" s="5">
        <v>-862.48</v>
      </c>
      <c r="O2912" s="5">
        <v>-586.34</v>
      </c>
      <c r="P2912" s="5">
        <f>Table1[[#This Row],[Net Sales]]+(Table1[[#This Row],[Cost of Goods Sold]]+Table1[[#This Row],[Distribution]]+Table1[[#This Row],[Warehousing]])</f>
        <v>10461.490000000002</v>
      </c>
      <c r="Q2912" s="12">
        <f>Table1[[#This Row],[PROFIT]]/Table1[[#This Row],[Net Sales]]</f>
        <v>0.29533276947676523</v>
      </c>
      <c r="R2912" s="14">
        <f>ABS(Table1[[#This Row],[Distribution]])+ABS(Table1[[#This Row],[Warehousing]])</f>
        <v>1448.8200000000002</v>
      </c>
      <c r="S2912" s="12">
        <f>ABS(Table1[[#This Row],[Discounts]]/Table1[[#This Row],[Gross Sales]])</f>
        <v>2.0930901050304034E-2</v>
      </c>
      <c r="T2912" s="17">
        <f>Table1[[#This Row],[logistics cost]]/Table1[[#This Row],[Net Sales]]</f>
        <v>4.0900868143383687E-2</v>
      </c>
      <c r="U2912" s="1">
        <f>Table1[[#This Row],[PROFIT]]/Table1[[#This Row],[Volume]]</f>
        <v>104.09442786069653</v>
      </c>
      <c r="V2912" s="1">
        <f>ABS(Table1[[#This Row],[Discounts]])</f>
        <v>757.28</v>
      </c>
    </row>
    <row r="2913" spans="1:22" ht="21.75" customHeight="1" x14ac:dyDescent="0.3">
      <c r="A2913" s="1">
        <v>1120010</v>
      </c>
      <c r="B2913" s="1" t="s">
        <v>32</v>
      </c>
      <c r="C2913" s="1">
        <v>202410</v>
      </c>
      <c r="D2913" s="1" t="s">
        <v>22</v>
      </c>
      <c r="E2913" s="1" t="s">
        <v>17</v>
      </c>
      <c r="F2913" s="1" t="s">
        <v>18</v>
      </c>
      <c r="G2913" s="1" t="s">
        <v>30</v>
      </c>
      <c r="H2913" s="1" t="s">
        <v>31</v>
      </c>
      <c r="I2913" s="5">
        <v>42.7</v>
      </c>
      <c r="J2913" s="5">
        <v>20496</v>
      </c>
      <c r="K2913" s="5">
        <v>-570.19000000000005</v>
      </c>
      <c r="L2913" s="5">
        <v>19925.810000000001</v>
      </c>
      <c r="M2913" s="5">
        <v>-12809.82</v>
      </c>
      <c r="N2913" s="5">
        <v>-595.48</v>
      </c>
      <c r="O2913" s="5">
        <v>-240.06</v>
      </c>
      <c r="P2913" s="5">
        <f>Table1[[#This Row],[Net Sales]]+(Table1[[#This Row],[Cost of Goods Sold]]+Table1[[#This Row],[Distribution]]+Table1[[#This Row],[Warehousing]])</f>
        <v>6280.4500000000025</v>
      </c>
      <c r="Q2913" s="12">
        <f>Table1[[#This Row],[PROFIT]]/Table1[[#This Row],[Net Sales]]</f>
        <v>0.31519170362459553</v>
      </c>
      <c r="R2913" s="14">
        <f>ABS(Table1[[#This Row],[Distribution]])+ABS(Table1[[#This Row],[Warehousing]])</f>
        <v>835.54</v>
      </c>
      <c r="S2913" s="12">
        <f>ABS(Table1[[#This Row],[Discounts]]/Table1[[#This Row],[Gross Sales]])</f>
        <v>2.7819574551131931E-2</v>
      </c>
      <c r="T2913" s="17">
        <f>Table1[[#This Row],[logistics cost]]/Table1[[#This Row],[Net Sales]]</f>
        <v>4.193254878973552E-2</v>
      </c>
      <c r="U2913" s="1">
        <f>Table1[[#This Row],[PROFIT]]/Table1[[#This Row],[Volume]]</f>
        <v>147.08313817330216</v>
      </c>
      <c r="V2913" s="1">
        <f>ABS(Table1[[#This Row],[Discounts]])</f>
        <v>570.19000000000005</v>
      </c>
    </row>
    <row r="2914" spans="1:22" ht="21.75" customHeight="1" x14ac:dyDescent="0.3">
      <c r="A2914" s="1">
        <v>1110020</v>
      </c>
      <c r="B2914" s="1" t="s">
        <v>41</v>
      </c>
      <c r="C2914" s="1">
        <v>202510</v>
      </c>
      <c r="D2914" s="1" t="s">
        <v>16</v>
      </c>
      <c r="E2914" s="1" t="s">
        <v>28</v>
      </c>
      <c r="F2914" s="1" t="s">
        <v>29</v>
      </c>
      <c r="G2914" s="1" t="s">
        <v>19</v>
      </c>
      <c r="H2914" s="1" t="s">
        <v>20</v>
      </c>
      <c r="I2914" s="5">
        <v>22.1</v>
      </c>
      <c r="J2914" s="5">
        <v>9945</v>
      </c>
      <c r="K2914" s="5">
        <v>-837.03</v>
      </c>
      <c r="L2914" s="5">
        <v>9107.9699999999993</v>
      </c>
      <c r="M2914" s="5">
        <v>-5874.33</v>
      </c>
      <c r="N2914" s="5">
        <v>-199.79</v>
      </c>
      <c r="O2914" s="5">
        <v>-118.24</v>
      </c>
      <c r="P2914" s="5">
        <f>Table1[[#This Row],[Net Sales]]+(Table1[[#This Row],[Cost of Goods Sold]]+Table1[[#This Row],[Distribution]]+Table1[[#This Row],[Warehousing]])</f>
        <v>2915.6099999999997</v>
      </c>
      <c r="Q2914" s="12">
        <f>Table1[[#This Row],[PROFIT]]/Table1[[#This Row],[Net Sales]]</f>
        <v>0.32011633766909642</v>
      </c>
      <c r="R2914" s="14">
        <f>ABS(Table1[[#This Row],[Distribution]])+ABS(Table1[[#This Row],[Warehousing]])</f>
        <v>318.02999999999997</v>
      </c>
      <c r="S2914" s="12">
        <f>ABS(Table1[[#This Row],[Discounts]]/Table1[[#This Row],[Gross Sales]])</f>
        <v>8.4165912518853692E-2</v>
      </c>
      <c r="T2914" s="17">
        <f>Table1[[#This Row],[logistics cost]]/Table1[[#This Row],[Net Sales]]</f>
        <v>3.4917769821376225E-2</v>
      </c>
      <c r="U2914" s="1">
        <f>Table1[[#This Row],[PROFIT]]/Table1[[#This Row],[Volume]]</f>
        <v>131.92805429864251</v>
      </c>
      <c r="V2914" s="1">
        <f>ABS(Table1[[#This Row],[Discounts]])</f>
        <v>837.03</v>
      </c>
    </row>
    <row r="2915" spans="1:22" ht="21.75" customHeight="1" x14ac:dyDescent="0.3">
      <c r="A2915" s="1">
        <v>1110010</v>
      </c>
      <c r="B2915" s="1" t="s">
        <v>15</v>
      </c>
      <c r="C2915" s="1">
        <v>202410</v>
      </c>
      <c r="D2915" s="1" t="s">
        <v>16</v>
      </c>
      <c r="E2915" s="1" t="s">
        <v>17</v>
      </c>
      <c r="F2915" s="1" t="s">
        <v>18</v>
      </c>
      <c r="G2915" s="1" t="s">
        <v>33</v>
      </c>
      <c r="H2915" s="1" t="s">
        <v>34</v>
      </c>
      <c r="I2915" s="5">
        <v>177.8</v>
      </c>
      <c r="J2915" s="5">
        <v>74676</v>
      </c>
      <c r="K2915" s="5">
        <v>-5479.79</v>
      </c>
      <c r="L2915" s="5">
        <v>69196.210000000006</v>
      </c>
      <c r="M2915" s="5">
        <v>-44549</v>
      </c>
      <c r="N2915" s="5">
        <v>-2119.98</v>
      </c>
      <c r="O2915" s="5">
        <v>-983.62</v>
      </c>
      <c r="P2915" s="5">
        <f>Table1[[#This Row],[Net Sales]]+(Table1[[#This Row],[Cost of Goods Sold]]+Table1[[#This Row],[Distribution]]+Table1[[#This Row],[Warehousing]])</f>
        <v>21543.61</v>
      </c>
      <c r="Q2915" s="12">
        <f>Table1[[#This Row],[PROFIT]]/Table1[[#This Row],[Net Sales]]</f>
        <v>0.31134089569356471</v>
      </c>
      <c r="R2915" s="14">
        <f>ABS(Table1[[#This Row],[Distribution]])+ABS(Table1[[#This Row],[Warehousing]])</f>
        <v>3103.6</v>
      </c>
      <c r="S2915" s="12">
        <f>ABS(Table1[[#This Row],[Discounts]]/Table1[[#This Row],[Gross Sales]])</f>
        <v>7.3380872033852906E-2</v>
      </c>
      <c r="T2915" s="17">
        <f>Table1[[#This Row],[logistics cost]]/Table1[[#This Row],[Net Sales]]</f>
        <v>4.4852167481427084E-2</v>
      </c>
      <c r="U2915" s="1">
        <f>Table1[[#This Row],[PROFIT]]/Table1[[#This Row],[Volume]]</f>
        <v>121.16766029246344</v>
      </c>
      <c r="V2915" s="1">
        <f>ABS(Table1[[#This Row],[Discounts]])</f>
        <v>5479.79</v>
      </c>
    </row>
    <row r="2916" spans="1:22" ht="21.75" customHeight="1" x14ac:dyDescent="0.3">
      <c r="A2916" s="1">
        <v>1120020</v>
      </c>
      <c r="B2916" s="1" t="s">
        <v>21</v>
      </c>
      <c r="C2916" s="1">
        <v>202401</v>
      </c>
      <c r="D2916" s="1" t="s">
        <v>22</v>
      </c>
      <c r="E2916" s="1" t="s">
        <v>23</v>
      </c>
      <c r="F2916" s="1" t="s">
        <v>24</v>
      </c>
      <c r="G2916" s="1" t="s">
        <v>40</v>
      </c>
      <c r="H2916" s="1" t="s">
        <v>34</v>
      </c>
      <c r="I2916" s="5">
        <v>260.39999999999998</v>
      </c>
      <c r="J2916" s="5">
        <v>98952</v>
      </c>
      <c r="K2916" s="5">
        <v>-8079.33</v>
      </c>
      <c r="L2916" s="5">
        <v>90872.67</v>
      </c>
      <c r="M2916" s="5">
        <v>-58397.18</v>
      </c>
      <c r="N2916" s="5">
        <v>-3593.03</v>
      </c>
      <c r="O2916" s="5">
        <v>-1260.8599999999999</v>
      </c>
      <c r="P2916" s="5">
        <f>Table1[[#This Row],[Net Sales]]+(Table1[[#This Row],[Cost of Goods Sold]]+Table1[[#This Row],[Distribution]]+Table1[[#This Row],[Warehousing]])</f>
        <v>27621.599999999999</v>
      </c>
      <c r="Q2916" s="12">
        <f>Table1[[#This Row],[PROFIT]]/Table1[[#This Row],[Net Sales]]</f>
        <v>0.30395937524450417</v>
      </c>
      <c r="R2916" s="14">
        <f>ABS(Table1[[#This Row],[Distribution]])+ABS(Table1[[#This Row],[Warehousing]])</f>
        <v>4853.8900000000003</v>
      </c>
      <c r="S2916" s="12">
        <f>ABS(Table1[[#This Row],[Discounts]]/Table1[[#This Row],[Gross Sales]])</f>
        <v>8.1648981324278433E-2</v>
      </c>
      <c r="T2916" s="17">
        <f>Table1[[#This Row],[logistics cost]]/Table1[[#This Row],[Net Sales]]</f>
        <v>5.3414189326669949E-2</v>
      </c>
      <c r="U2916" s="1">
        <f>Table1[[#This Row],[PROFIT]]/Table1[[#This Row],[Volume]]</f>
        <v>106.07373271889401</v>
      </c>
      <c r="V2916" s="1">
        <f>ABS(Table1[[#This Row],[Discounts]])</f>
        <v>8079.33</v>
      </c>
    </row>
    <row r="2917" spans="1:22" ht="21.75" customHeight="1" x14ac:dyDescent="0.3">
      <c r="A2917" s="1">
        <v>1130010</v>
      </c>
      <c r="B2917" s="1" t="s">
        <v>26</v>
      </c>
      <c r="C2917" s="1">
        <v>202407</v>
      </c>
      <c r="D2917" s="1" t="s">
        <v>27</v>
      </c>
      <c r="E2917" s="1" t="s">
        <v>28</v>
      </c>
      <c r="F2917" s="1" t="s">
        <v>29</v>
      </c>
      <c r="G2917" s="1" t="s">
        <v>30</v>
      </c>
      <c r="H2917" s="1" t="s">
        <v>31</v>
      </c>
      <c r="I2917" s="5">
        <v>51.5</v>
      </c>
      <c r="J2917" s="5">
        <v>18540</v>
      </c>
      <c r="K2917" s="5">
        <v>-577.98</v>
      </c>
      <c r="L2917" s="5">
        <v>17962.02</v>
      </c>
      <c r="M2917" s="5">
        <v>-12172.46</v>
      </c>
      <c r="N2917" s="5">
        <v>-360.31</v>
      </c>
      <c r="O2917" s="5">
        <v>-229.61</v>
      </c>
      <c r="P2917" s="5">
        <f>Table1[[#This Row],[Net Sales]]+(Table1[[#This Row],[Cost of Goods Sold]]+Table1[[#This Row],[Distribution]]+Table1[[#This Row],[Warehousing]])</f>
        <v>5199.6400000000012</v>
      </c>
      <c r="Q2917" s="12">
        <f>Table1[[#This Row],[PROFIT]]/Table1[[#This Row],[Net Sales]]</f>
        <v>0.28947969103697696</v>
      </c>
      <c r="R2917" s="14">
        <f>ABS(Table1[[#This Row],[Distribution]])+ABS(Table1[[#This Row],[Warehousing]])</f>
        <v>589.92000000000007</v>
      </c>
      <c r="S2917" s="12">
        <f>ABS(Table1[[#This Row],[Discounts]]/Table1[[#This Row],[Gross Sales]])</f>
        <v>3.11747572815534E-2</v>
      </c>
      <c r="T2917" s="17">
        <f>Table1[[#This Row],[logistics cost]]/Table1[[#This Row],[Net Sales]]</f>
        <v>3.2842631285345418E-2</v>
      </c>
      <c r="U2917" s="1">
        <f>Table1[[#This Row],[PROFIT]]/Table1[[#This Row],[Volume]]</f>
        <v>100.96388349514565</v>
      </c>
      <c r="V2917" s="1">
        <f>ABS(Table1[[#This Row],[Discounts]])</f>
        <v>577.98</v>
      </c>
    </row>
    <row r="2918" spans="1:22" ht="21.75" customHeight="1" x14ac:dyDescent="0.3">
      <c r="A2918" s="1">
        <v>1110020</v>
      </c>
      <c r="B2918" s="1" t="s">
        <v>41</v>
      </c>
      <c r="C2918" s="1">
        <v>202508</v>
      </c>
      <c r="D2918" s="1" t="s">
        <v>16</v>
      </c>
      <c r="E2918" s="1" t="s">
        <v>28</v>
      </c>
      <c r="F2918" s="1" t="s">
        <v>29</v>
      </c>
      <c r="G2918" s="1" t="s">
        <v>43</v>
      </c>
      <c r="H2918" s="1" t="s">
        <v>31</v>
      </c>
      <c r="I2918" s="5">
        <v>111.3</v>
      </c>
      <c r="J2918" s="5">
        <v>50085</v>
      </c>
      <c r="K2918" s="5">
        <v>-1229.92</v>
      </c>
      <c r="L2918" s="5">
        <v>48855.08</v>
      </c>
      <c r="M2918" s="5">
        <v>-32426.880000000001</v>
      </c>
      <c r="N2918" s="5">
        <v>-1651.39</v>
      </c>
      <c r="O2918" s="5">
        <v>-527.03</v>
      </c>
      <c r="P2918" s="5">
        <f>Table1[[#This Row],[Net Sales]]+(Table1[[#This Row],[Cost of Goods Sold]]+Table1[[#This Row],[Distribution]]+Table1[[#This Row],[Warehousing]])</f>
        <v>14249.779999999999</v>
      </c>
      <c r="Q2918" s="12">
        <f>Table1[[#This Row],[PROFIT]]/Table1[[#This Row],[Net Sales]]</f>
        <v>0.29167447888735415</v>
      </c>
      <c r="R2918" s="14">
        <f>ABS(Table1[[#This Row],[Distribution]])+ABS(Table1[[#This Row],[Warehousing]])</f>
        <v>2178.42</v>
      </c>
      <c r="S2918" s="12">
        <f>ABS(Table1[[#This Row],[Discounts]]/Table1[[#This Row],[Gross Sales]])</f>
        <v>2.4556653688729162E-2</v>
      </c>
      <c r="T2918" s="17">
        <f>Table1[[#This Row],[logistics cost]]/Table1[[#This Row],[Net Sales]]</f>
        <v>4.4589426524324592E-2</v>
      </c>
      <c r="U2918" s="1">
        <f>Table1[[#This Row],[PROFIT]]/Table1[[#This Row],[Volume]]</f>
        <v>128.03036837376459</v>
      </c>
      <c r="V2918" s="1">
        <f>ABS(Table1[[#This Row],[Discounts]])</f>
        <v>1229.92</v>
      </c>
    </row>
    <row r="2919" spans="1:22" ht="21.75" customHeight="1" x14ac:dyDescent="0.3">
      <c r="A2919" s="1">
        <v>1120010</v>
      </c>
      <c r="B2919" s="1" t="s">
        <v>32</v>
      </c>
      <c r="C2919" s="1">
        <v>202511</v>
      </c>
      <c r="D2919" s="1" t="s">
        <v>22</v>
      </c>
      <c r="E2919" s="1" t="s">
        <v>17</v>
      </c>
      <c r="F2919" s="1" t="s">
        <v>18</v>
      </c>
      <c r="G2919" s="1" t="s">
        <v>36</v>
      </c>
      <c r="H2919" s="1" t="s">
        <v>37</v>
      </c>
      <c r="I2919" s="5">
        <v>297</v>
      </c>
      <c r="J2919" s="5">
        <v>142560</v>
      </c>
      <c r="K2919" s="5">
        <v>-14791.22</v>
      </c>
      <c r="L2919" s="5">
        <v>127768.78</v>
      </c>
      <c r="M2919" s="5">
        <v>-84286.41</v>
      </c>
      <c r="N2919" s="5">
        <v>-2983.83</v>
      </c>
      <c r="O2919" s="5">
        <v>-2472.38</v>
      </c>
      <c r="P2919" s="5">
        <f>Table1[[#This Row],[Net Sales]]+(Table1[[#This Row],[Cost of Goods Sold]]+Table1[[#This Row],[Distribution]]+Table1[[#This Row],[Warehousing]])</f>
        <v>38026.159999999989</v>
      </c>
      <c r="Q2919" s="12">
        <f>Table1[[#This Row],[PROFIT]]/Table1[[#This Row],[Net Sales]]</f>
        <v>0.29761699219480681</v>
      </c>
      <c r="R2919" s="14">
        <f>ABS(Table1[[#This Row],[Distribution]])+ABS(Table1[[#This Row],[Warehousing]])</f>
        <v>5456.21</v>
      </c>
      <c r="S2919" s="12">
        <f>ABS(Table1[[#This Row],[Discounts]]/Table1[[#This Row],[Gross Sales]])</f>
        <v>0.10375434904601571</v>
      </c>
      <c r="T2919" s="17">
        <f>Table1[[#This Row],[logistics cost]]/Table1[[#This Row],[Net Sales]]</f>
        <v>4.2703781001900462E-2</v>
      </c>
      <c r="U2919" s="1">
        <f>Table1[[#This Row],[PROFIT]]/Table1[[#This Row],[Volume]]</f>
        <v>128.03420875420872</v>
      </c>
      <c r="V2919" s="1">
        <f>ABS(Table1[[#This Row],[Discounts]])</f>
        <v>14791.22</v>
      </c>
    </row>
    <row r="2920" spans="1:22" ht="21.75" customHeight="1" x14ac:dyDescent="0.3">
      <c r="A2920" s="1">
        <v>1120020</v>
      </c>
      <c r="B2920" s="1" t="s">
        <v>21</v>
      </c>
      <c r="C2920" s="1">
        <v>202409</v>
      </c>
      <c r="D2920" s="1" t="s">
        <v>22</v>
      </c>
      <c r="E2920" s="1" t="s">
        <v>23</v>
      </c>
      <c r="F2920" s="1" t="s">
        <v>24</v>
      </c>
      <c r="G2920" s="1" t="s">
        <v>33</v>
      </c>
      <c r="H2920" s="1" t="s">
        <v>34</v>
      </c>
      <c r="I2920" s="5">
        <v>66.099999999999994</v>
      </c>
      <c r="J2920" s="5">
        <v>25118</v>
      </c>
      <c r="K2920" s="5">
        <v>-2442.36</v>
      </c>
      <c r="L2920" s="5">
        <v>22675.64</v>
      </c>
      <c r="M2920" s="5">
        <v>-14126.76</v>
      </c>
      <c r="N2920" s="5">
        <v>-790.39</v>
      </c>
      <c r="O2920" s="5">
        <v>-382.22</v>
      </c>
      <c r="P2920" s="5">
        <f>Table1[[#This Row],[Net Sales]]+(Table1[[#This Row],[Cost of Goods Sold]]+Table1[[#This Row],[Distribution]]+Table1[[#This Row],[Warehousing]])</f>
        <v>7376.27</v>
      </c>
      <c r="Q2920" s="12">
        <f>Table1[[#This Row],[PROFIT]]/Table1[[#This Row],[Net Sales]]</f>
        <v>0.32529489796098371</v>
      </c>
      <c r="R2920" s="14">
        <f>ABS(Table1[[#This Row],[Distribution]])+ABS(Table1[[#This Row],[Warehousing]])</f>
        <v>1172.6100000000001</v>
      </c>
      <c r="S2920" s="12">
        <f>ABS(Table1[[#This Row],[Discounts]]/Table1[[#This Row],[Gross Sales]])</f>
        <v>9.7235448682219922E-2</v>
      </c>
      <c r="T2920" s="17">
        <f>Table1[[#This Row],[logistics cost]]/Table1[[#This Row],[Net Sales]]</f>
        <v>5.1712322121889399E-2</v>
      </c>
      <c r="U2920" s="1">
        <f>Table1[[#This Row],[PROFIT]]/Table1[[#This Row],[Volume]]</f>
        <v>111.59258698940999</v>
      </c>
      <c r="V2920" s="1">
        <f>ABS(Table1[[#This Row],[Discounts]])</f>
        <v>2442.36</v>
      </c>
    </row>
    <row r="2921" spans="1:22" ht="21.75" customHeight="1" x14ac:dyDescent="0.3">
      <c r="A2921" s="1">
        <v>1130010</v>
      </c>
      <c r="B2921" s="1" t="s">
        <v>26</v>
      </c>
      <c r="C2921" s="1">
        <v>202506</v>
      </c>
      <c r="D2921" s="1" t="s">
        <v>27</v>
      </c>
      <c r="E2921" s="1" t="s">
        <v>28</v>
      </c>
      <c r="F2921" s="1" t="s">
        <v>29</v>
      </c>
      <c r="G2921" s="1" t="s">
        <v>25</v>
      </c>
      <c r="H2921" s="1" t="s">
        <v>20</v>
      </c>
      <c r="I2921" s="5">
        <v>59.7</v>
      </c>
      <c r="J2921" s="5">
        <v>21492</v>
      </c>
      <c r="K2921" s="5">
        <v>-1372.23</v>
      </c>
      <c r="L2921" s="5">
        <v>20119.77</v>
      </c>
      <c r="M2921" s="5">
        <v>-12663.64</v>
      </c>
      <c r="N2921" s="5">
        <v>-595.47</v>
      </c>
      <c r="O2921" s="5">
        <v>-305.54000000000002</v>
      </c>
      <c r="P2921" s="5">
        <f>Table1[[#This Row],[Net Sales]]+(Table1[[#This Row],[Cost of Goods Sold]]+Table1[[#This Row],[Distribution]]+Table1[[#This Row],[Warehousing]])</f>
        <v>6555.1200000000008</v>
      </c>
      <c r="Q2921" s="12">
        <f>Table1[[#This Row],[PROFIT]]/Table1[[#This Row],[Net Sales]]</f>
        <v>0.32580491725303024</v>
      </c>
      <c r="R2921" s="14">
        <f>ABS(Table1[[#This Row],[Distribution]])+ABS(Table1[[#This Row],[Warehousing]])</f>
        <v>901.01</v>
      </c>
      <c r="S2921" s="12">
        <f>ABS(Table1[[#This Row],[Discounts]]/Table1[[#This Row],[Gross Sales]])</f>
        <v>6.3848408710217755E-2</v>
      </c>
      <c r="T2921" s="17">
        <f>Table1[[#This Row],[logistics cost]]/Table1[[#This Row],[Net Sales]]</f>
        <v>4.4782321070270685E-2</v>
      </c>
      <c r="U2921" s="1">
        <f>Table1[[#This Row],[PROFIT]]/Table1[[#This Row],[Volume]]</f>
        <v>109.80100502512563</v>
      </c>
      <c r="V2921" s="1">
        <f>ABS(Table1[[#This Row],[Discounts]])</f>
        <v>1372.23</v>
      </c>
    </row>
    <row r="2922" spans="1:22" ht="21.75" customHeight="1" x14ac:dyDescent="0.3">
      <c r="A2922" s="1">
        <v>1110010</v>
      </c>
      <c r="B2922" s="1" t="s">
        <v>15</v>
      </c>
      <c r="C2922" s="1">
        <v>202503</v>
      </c>
      <c r="D2922" s="1" t="s">
        <v>16</v>
      </c>
      <c r="E2922" s="1" t="s">
        <v>17</v>
      </c>
      <c r="F2922" s="1" t="s">
        <v>18</v>
      </c>
      <c r="G2922" s="1" t="s">
        <v>25</v>
      </c>
      <c r="H2922" s="1" t="s">
        <v>20</v>
      </c>
      <c r="I2922" s="5">
        <v>86.6</v>
      </c>
      <c r="J2922" s="5">
        <v>36372</v>
      </c>
      <c r="K2922" s="5">
        <v>-3025.43</v>
      </c>
      <c r="L2922" s="5">
        <v>33346.57</v>
      </c>
      <c r="M2922" s="5">
        <v>-22567.63</v>
      </c>
      <c r="N2922" s="5">
        <v>-1101.77</v>
      </c>
      <c r="O2922" s="5">
        <v>-616.24</v>
      </c>
      <c r="P2922" s="5">
        <f>Table1[[#This Row],[Net Sales]]+(Table1[[#This Row],[Cost of Goods Sold]]+Table1[[#This Row],[Distribution]]+Table1[[#This Row],[Warehousing]])</f>
        <v>9060.9299999999967</v>
      </c>
      <c r="Q2922" s="12">
        <f>Table1[[#This Row],[PROFIT]]/Table1[[#This Row],[Net Sales]]</f>
        <v>0.27171999998800467</v>
      </c>
      <c r="R2922" s="14">
        <f>ABS(Table1[[#This Row],[Distribution]])+ABS(Table1[[#This Row],[Warehousing]])</f>
        <v>1718.01</v>
      </c>
      <c r="S2922" s="12">
        <f>ABS(Table1[[#This Row],[Discounts]]/Table1[[#This Row],[Gross Sales]])</f>
        <v>8.3180193555482229E-2</v>
      </c>
      <c r="T2922" s="17">
        <f>Table1[[#This Row],[logistics cost]]/Table1[[#This Row],[Net Sales]]</f>
        <v>5.1519841470951885E-2</v>
      </c>
      <c r="U2922" s="1">
        <f>Table1[[#This Row],[PROFIT]]/Table1[[#This Row],[Volume]]</f>
        <v>104.62967667436486</v>
      </c>
      <c r="V2922" s="1">
        <f>ABS(Table1[[#This Row],[Discounts]])</f>
        <v>3025.43</v>
      </c>
    </row>
    <row r="2923" spans="1:22" ht="21.75" customHeight="1" x14ac:dyDescent="0.3">
      <c r="A2923" s="1">
        <v>1120020</v>
      </c>
      <c r="B2923" s="1" t="s">
        <v>21</v>
      </c>
      <c r="C2923" s="1">
        <v>202505</v>
      </c>
      <c r="D2923" s="1" t="s">
        <v>22</v>
      </c>
      <c r="E2923" s="1" t="s">
        <v>23</v>
      </c>
      <c r="F2923" s="1" t="s">
        <v>24</v>
      </c>
      <c r="G2923" s="1" t="s">
        <v>40</v>
      </c>
      <c r="H2923" s="1" t="s">
        <v>34</v>
      </c>
      <c r="I2923" s="5">
        <v>203.2</v>
      </c>
      <c r="J2923" s="5">
        <v>77216</v>
      </c>
      <c r="K2923" s="5">
        <v>-7235.28</v>
      </c>
      <c r="L2923" s="5">
        <v>69980.72</v>
      </c>
      <c r="M2923" s="5">
        <v>-46441.36</v>
      </c>
      <c r="N2923" s="5">
        <v>-2318</v>
      </c>
      <c r="O2923" s="5">
        <v>-1282.49</v>
      </c>
      <c r="P2923" s="5">
        <f>Table1[[#This Row],[Net Sales]]+(Table1[[#This Row],[Cost of Goods Sold]]+Table1[[#This Row],[Distribution]]+Table1[[#This Row],[Warehousing]])</f>
        <v>19938.870000000003</v>
      </c>
      <c r="Q2923" s="12">
        <f>Table1[[#This Row],[PROFIT]]/Table1[[#This Row],[Net Sales]]</f>
        <v>0.28491947496396153</v>
      </c>
      <c r="R2923" s="14">
        <f>ABS(Table1[[#This Row],[Distribution]])+ABS(Table1[[#This Row],[Warehousing]])</f>
        <v>3600.49</v>
      </c>
      <c r="S2923" s="12">
        <f>ABS(Table1[[#This Row],[Discounts]]/Table1[[#This Row],[Gross Sales]])</f>
        <v>9.3701823456278491E-2</v>
      </c>
      <c r="T2923" s="17">
        <f>Table1[[#This Row],[logistics cost]]/Table1[[#This Row],[Net Sales]]</f>
        <v>5.1449742157554247E-2</v>
      </c>
      <c r="U2923" s="1">
        <f>Table1[[#This Row],[PROFIT]]/Table1[[#This Row],[Volume]]</f>
        <v>98.124360236220497</v>
      </c>
      <c r="V2923" s="1">
        <f>ABS(Table1[[#This Row],[Discounts]])</f>
        <v>7235.28</v>
      </c>
    </row>
    <row r="2924" spans="1:22" ht="21.75" customHeight="1" x14ac:dyDescent="0.3">
      <c r="A2924" s="1">
        <v>1120020</v>
      </c>
      <c r="B2924" s="1" t="s">
        <v>21</v>
      </c>
      <c r="C2924" s="1">
        <v>202508</v>
      </c>
      <c r="D2924" s="1" t="s">
        <v>22</v>
      </c>
      <c r="E2924" s="1" t="s">
        <v>23</v>
      </c>
      <c r="F2924" s="1" t="s">
        <v>24</v>
      </c>
      <c r="G2924" s="1" t="s">
        <v>40</v>
      </c>
      <c r="H2924" s="1" t="s">
        <v>34</v>
      </c>
      <c r="I2924" s="5">
        <v>200.1</v>
      </c>
      <c r="J2924" s="5">
        <v>76038</v>
      </c>
      <c r="K2924" s="5">
        <v>-6042.87</v>
      </c>
      <c r="L2924" s="5">
        <v>69995.13</v>
      </c>
      <c r="M2924" s="5">
        <v>-47302.11</v>
      </c>
      <c r="N2924" s="5">
        <v>-1588.64</v>
      </c>
      <c r="O2924" s="5">
        <v>-1043.1600000000001</v>
      </c>
      <c r="P2924" s="5">
        <f>Table1[[#This Row],[Net Sales]]+(Table1[[#This Row],[Cost of Goods Sold]]+Table1[[#This Row],[Distribution]]+Table1[[#This Row],[Warehousing]])</f>
        <v>20061.22</v>
      </c>
      <c r="Q2924" s="12">
        <f>Table1[[#This Row],[PROFIT]]/Table1[[#This Row],[Net Sales]]</f>
        <v>0.28660879692630042</v>
      </c>
      <c r="R2924" s="14">
        <f>ABS(Table1[[#This Row],[Distribution]])+ABS(Table1[[#This Row],[Warehousing]])</f>
        <v>2631.8</v>
      </c>
      <c r="S2924" s="12">
        <f>ABS(Table1[[#This Row],[Discounts]]/Table1[[#This Row],[Gross Sales]])</f>
        <v>7.9471711512664717E-2</v>
      </c>
      <c r="T2924" s="17">
        <f>Table1[[#This Row],[logistics cost]]/Table1[[#This Row],[Net Sales]]</f>
        <v>3.7599758726071374E-2</v>
      </c>
      <c r="U2924" s="1">
        <f>Table1[[#This Row],[PROFIT]]/Table1[[#This Row],[Volume]]</f>
        <v>100.25597201399302</v>
      </c>
      <c r="V2924" s="1">
        <f>ABS(Table1[[#This Row],[Discounts]])</f>
        <v>6042.87</v>
      </c>
    </row>
    <row r="2925" spans="1:22" ht="21.75" customHeight="1" x14ac:dyDescent="0.3">
      <c r="A2925" s="1">
        <v>1110010</v>
      </c>
      <c r="B2925" s="1" t="s">
        <v>15</v>
      </c>
      <c r="C2925" s="1">
        <v>202411</v>
      </c>
      <c r="D2925" s="1" t="s">
        <v>16</v>
      </c>
      <c r="E2925" s="1" t="s">
        <v>17</v>
      </c>
      <c r="F2925" s="1" t="s">
        <v>18</v>
      </c>
      <c r="G2925" s="1" t="s">
        <v>40</v>
      </c>
      <c r="H2925" s="1" t="s">
        <v>34</v>
      </c>
      <c r="I2925" s="5">
        <v>297</v>
      </c>
      <c r="J2925" s="5">
        <v>124740</v>
      </c>
      <c r="K2925" s="5">
        <v>-10063.82</v>
      </c>
      <c r="L2925" s="5">
        <v>114676.18</v>
      </c>
      <c r="M2925" s="5">
        <v>-76175.509999999995</v>
      </c>
      <c r="N2925" s="5">
        <v>-3561.59</v>
      </c>
      <c r="O2925" s="5">
        <v>-1759.75</v>
      </c>
      <c r="P2925" s="5">
        <f>Table1[[#This Row],[Net Sales]]+(Table1[[#This Row],[Cost of Goods Sold]]+Table1[[#This Row],[Distribution]]+Table1[[#This Row],[Warehousing]])</f>
        <v>33179.33</v>
      </c>
      <c r="Q2925" s="12">
        <f>Table1[[#This Row],[PROFIT]]/Table1[[#This Row],[Net Sales]]</f>
        <v>0.289330617744679</v>
      </c>
      <c r="R2925" s="14">
        <f>ABS(Table1[[#This Row],[Distribution]])+ABS(Table1[[#This Row],[Warehousing]])</f>
        <v>5321.34</v>
      </c>
      <c r="S2925" s="12">
        <f>ABS(Table1[[#This Row],[Discounts]]/Table1[[#This Row],[Gross Sales]])</f>
        <v>8.0678371011704345E-2</v>
      </c>
      <c r="T2925" s="17">
        <f>Table1[[#This Row],[logistics cost]]/Table1[[#This Row],[Net Sales]]</f>
        <v>4.6403185038078533E-2</v>
      </c>
      <c r="U2925" s="1">
        <f>Table1[[#This Row],[PROFIT]]/Table1[[#This Row],[Volume]]</f>
        <v>111.71491582491583</v>
      </c>
      <c r="V2925" s="1">
        <f>ABS(Table1[[#This Row],[Discounts]])</f>
        <v>10063.82</v>
      </c>
    </row>
    <row r="2926" spans="1:22" ht="21.75" customHeight="1" x14ac:dyDescent="0.3">
      <c r="A2926" s="1">
        <v>1110010</v>
      </c>
      <c r="B2926" s="1" t="s">
        <v>15</v>
      </c>
      <c r="C2926" s="1">
        <v>202403</v>
      </c>
      <c r="D2926" s="1" t="s">
        <v>16</v>
      </c>
      <c r="E2926" s="1" t="s">
        <v>17</v>
      </c>
      <c r="F2926" s="1" t="s">
        <v>18</v>
      </c>
      <c r="G2926" s="1" t="s">
        <v>42</v>
      </c>
      <c r="H2926" s="1" t="s">
        <v>20</v>
      </c>
      <c r="I2926" s="5">
        <v>64.2</v>
      </c>
      <c r="J2926" s="5">
        <v>26964</v>
      </c>
      <c r="K2926" s="5">
        <v>-2128.9499999999998</v>
      </c>
      <c r="L2926" s="5">
        <v>24835.05</v>
      </c>
      <c r="M2926" s="5">
        <v>-16418.02</v>
      </c>
      <c r="N2926" s="5">
        <v>-972.33</v>
      </c>
      <c r="O2926" s="5">
        <v>-423.83</v>
      </c>
      <c r="P2926" s="5">
        <f>Table1[[#This Row],[Net Sales]]+(Table1[[#This Row],[Cost of Goods Sold]]+Table1[[#This Row],[Distribution]]+Table1[[#This Row],[Warehousing]])</f>
        <v>7020.8699999999953</v>
      </c>
      <c r="Q2926" s="12">
        <f>Table1[[#This Row],[PROFIT]]/Table1[[#This Row],[Net Sales]]</f>
        <v>0.28270005496264333</v>
      </c>
      <c r="R2926" s="14">
        <f>ABS(Table1[[#This Row],[Distribution]])+ABS(Table1[[#This Row],[Warehousing]])</f>
        <v>1396.16</v>
      </c>
      <c r="S2926" s="12">
        <f>ABS(Table1[[#This Row],[Discounts]]/Table1[[#This Row],[Gross Sales]])</f>
        <v>7.8955273698264342E-2</v>
      </c>
      <c r="T2926" s="17">
        <f>Table1[[#This Row],[logistics cost]]/Table1[[#This Row],[Net Sales]]</f>
        <v>5.62173218898291E-2</v>
      </c>
      <c r="U2926" s="1">
        <f>Table1[[#This Row],[PROFIT]]/Table1[[#This Row],[Volume]]</f>
        <v>109.35934579439244</v>
      </c>
      <c r="V2926" s="1">
        <f>ABS(Table1[[#This Row],[Discounts]])</f>
        <v>2128.9499999999998</v>
      </c>
    </row>
    <row r="2927" spans="1:22" ht="21.75" customHeight="1" x14ac:dyDescent="0.3">
      <c r="A2927" s="1">
        <v>1120020</v>
      </c>
      <c r="B2927" s="1" t="s">
        <v>21</v>
      </c>
      <c r="C2927" s="1">
        <v>202502</v>
      </c>
      <c r="D2927" s="1" t="s">
        <v>22</v>
      </c>
      <c r="E2927" s="1" t="s">
        <v>23</v>
      </c>
      <c r="F2927" s="1" t="s">
        <v>24</v>
      </c>
      <c r="G2927" s="1" t="s">
        <v>36</v>
      </c>
      <c r="H2927" s="1" t="s">
        <v>37</v>
      </c>
      <c r="I2927" s="5">
        <v>100</v>
      </c>
      <c r="J2927" s="5">
        <v>38000</v>
      </c>
      <c r="K2927" s="5">
        <v>-3183.06</v>
      </c>
      <c r="L2927" s="5">
        <v>34816.94</v>
      </c>
      <c r="M2927" s="5">
        <v>-22832.35</v>
      </c>
      <c r="N2927" s="5">
        <v>-1379.5</v>
      </c>
      <c r="O2927" s="5">
        <v>-475.78</v>
      </c>
      <c r="P2927" s="5">
        <f>Table1[[#This Row],[Net Sales]]+(Table1[[#This Row],[Cost of Goods Sold]]+Table1[[#This Row],[Distribution]]+Table1[[#This Row],[Warehousing]])</f>
        <v>10129.310000000005</v>
      </c>
      <c r="Q2927" s="12">
        <f>Table1[[#This Row],[PROFIT]]/Table1[[#This Row],[Net Sales]]</f>
        <v>0.29093050681650956</v>
      </c>
      <c r="R2927" s="14">
        <f>ABS(Table1[[#This Row],[Distribution]])+ABS(Table1[[#This Row],[Warehousing]])</f>
        <v>1855.28</v>
      </c>
      <c r="S2927" s="12">
        <f>ABS(Table1[[#This Row],[Discounts]]/Table1[[#This Row],[Gross Sales]])</f>
        <v>8.3764736842105267E-2</v>
      </c>
      <c r="T2927" s="17">
        <f>Table1[[#This Row],[logistics cost]]/Table1[[#This Row],[Net Sales]]</f>
        <v>5.3286704690303048E-2</v>
      </c>
      <c r="U2927" s="1">
        <f>Table1[[#This Row],[PROFIT]]/Table1[[#This Row],[Volume]]</f>
        <v>101.29310000000005</v>
      </c>
      <c r="V2927" s="1">
        <f>ABS(Table1[[#This Row],[Discounts]])</f>
        <v>3183.06</v>
      </c>
    </row>
    <row r="2928" spans="1:22" ht="21.75" customHeight="1" x14ac:dyDescent="0.3">
      <c r="A2928" s="1">
        <v>1120010</v>
      </c>
      <c r="B2928" s="1" t="s">
        <v>32</v>
      </c>
      <c r="C2928" s="1">
        <v>202512</v>
      </c>
      <c r="D2928" s="1" t="s">
        <v>22</v>
      </c>
      <c r="E2928" s="1" t="s">
        <v>17</v>
      </c>
      <c r="F2928" s="1" t="s">
        <v>18</v>
      </c>
      <c r="G2928" s="1" t="s">
        <v>30</v>
      </c>
      <c r="H2928" s="1" t="s">
        <v>31</v>
      </c>
      <c r="I2928" s="5">
        <v>105.3</v>
      </c>
      <c r="J2928" s="5">
        <v>50544</v>
      </c>
      <c r="K2928" s="5">
        <v>-1429.81</v>
      </c>
      <c r="L2928" s="5">
        <v>49114.19</v>
      </c>
      <c r="M2928" s="5">
        <v>-31684.21</v>
      </c>
      <c r="N2928" s="5">
        <v>-1281.97</v>
      </c>
      <c r="O2928" s="5">
        <v>-692.77</v>
      </c>
      <c r="P2928" s="5">
        <f>Table1[[#This Row],[Net Sales]]+(Table1[[#This Row],[Cost of Goods Sold]]+Table1[[#This Row],[Distribution]]+Table1[[#This Row],[Warehousing]])</f>
        <v>15455.240000000005</v>
      </c>
      <c r="Q2928" s="12">
        <f>Table1[[#This Row],[PROFIT]]/Table1[[#This Row],[Net Sales]]</f>
        <v>0.31467972901517882</v>
      </c>
      <c r="R2928" s="14">
        <f>ABS(Table1[[#This Row],[Distribution]])+ABS(Table1[[#This Row],[Warehousing]])</f>
        <v>1974.74</v>
      </c>
      <c r="S2928" s="12">
        <f>ABS(Table1[[#This Row],[Discounts]]/Table1[[#This Row],[Gross Sales]])</f>
        <v>2.8288421968977524E-2</v>
      </c>
      <c r="T2928" s="17">
        <f>Table1[[#This Row],[logistics cost]]/Table1[[#This Row],[Net Sales]]</f>
        <v>4.0207117332078567E-2</v>
      </c>
      <c r="U2928" s="1">
        <f>Table1[[#This Row],[PROFIT]]/Table1[[#This Row],[Volume]]</f>
        <v>146.77340930674271</v>
      </c>
      <c r="V2928" s="1">
        <f>ABS(Table1[[#This Row],[Discounts]])</f>
        <v>1429.81</v>
      </c>
    </row>
    <row r="2929" spans="1:22" ht="21.75" customHeight="1" x14ac:dyDescent="0.3">
      <c r="A2929" s="1">
        <v>1120020</v>
      </c>
      <c r="B2929" s="1" t="s">
        <v>21</v>
      </c>
      <c r="C2929" s="1">
        <v>202507</v>
      </c>
      <c r="D2929" s="1" t="s">
        <v>22</v>
      </c>
      <c r="E2929" s="1" t="s">
        <v>23</v>
      </c>
      <c r="F2929" s="1" t="s">
        <v>24</v>
      </c>
      <c r="G2929" s="1" t="s">
        <v>25</v>
      </c>
      <c r="H2929" s="1" t="s">
        <v>20</v>
      </c>
      <c r="I2929" s="5">
        <v>102.3</v>
      </c>
      <c r="J2929" s="5">
        <v>38874</v>
      </c>
      <c r="K2929" s="5">
        <v>-2578.81</v>
      </c>
      <c r="L2929" s="5">
        <v>36295.19</v>
      </c>
      <c r="M2929" s="5">
        <v>-24360.49</v>
      </c>
      <c r="N2929" s="5">
        <v>-1241.68</v>
      </c>
      <c r="O2929" s="5">
        <v>-598.24</v>
      </c>
      <c r="P2929" s="5">
        <f>Table1[[#This Row],[Net Sales]]+(Table1[[#This Row],[Cost of Goods Sold]]+Table1[[#This Row],[Distribution]]+Table1[[#This Row],[Warehousing]])</f>
        <v>10094.779999999999</v>
      </c>
      <c r="Q2929" s="12">
        <f>Table1[[#This Row],[PROFIT]]/Table1[[#This Row],[Net Sales]]</f>
        <v>0.27812996708379262</v>
      </c>
      <c r="R2929" s="14">
        <f>ABS(Table1[[#This Row],[Distribution]])+ABS(Table1[[#This Row],[Warehousing]])</f>
        <v>1839.92</v>
      </c>
      <c r="S2929" s="12">
        <f>ABS(Table1[[#This Row],[Discounts]]/Table1[[#This Row],[Gross Sales]])</f>
        <v>6.6337654987909653E-2</v>
      </c>
      <c r="T2929" s="17">
        <f>Table1[[#This Row],[logistics cost]]/Table1[[#This Row],[Net Sales]]</f>
        <v>5.0693218577998904E-2</v>
      </c>
      <c r="U2929" s="1">
        <f>Table1[[#This Row],[PROFIT]]/Table1[[#This Row],[Volume]]</f>
        <v>98.678201368523943</v>
      </c>
      <c r="V2929" s="1">
        <f>ABS(Table1[[#This Row],[Discounts]])</f>
        <v>2578.81</v>
      </c>
    </row>
    <row r="2930" spans="1:22" ht="21.75" customHeight="1" x14ac:dyDescent="0.3">
      <c r="A2930" s="1">
        <v>1130010</v>
      </c>
      <c r="B2930" s="1" t="s">
        <v>26</v>
      </c>
      <c r="C2930" s="1">
        <v>202505</v>
      </c>
      <c r="D2930" s="1" t="s">
        <v>27</v>
      </c>
      <c r="E2930" s="1" t="s">
        <v>28</v>
      </c>
      <c r="F2930" s="1" t="s">
        <v>29</v>
      </c>
      <c r="G2930" s="1" t="s">
        <v>42</v>
      </c>
      <c r="H2930" s="1" t="s">
        <v>20</v>
      </c>
      <c r="I2930" s="5">
        <v>117.6</v>
      </c>
      <c r="J2930" s="5">
        <v>42336</v>
      </c>
      <c r="K2930" s="5">
        <v>-2751.87</v>
      </c>
      <c r="L2930" s="5">
        <v>39584.129999999997</v>
      </c>
      <c r="M2930" s="5">
        <v>-24654.65</v>
      </c>
      <c r="N2930" s="5">
        <v>-1396.22</v>
      </c>
      <c r="O2930" s="5">
        <v>-650.37</v>
      </c>
      <c r="P2930" s="5">
        <f>Table1[[#This Row],[Net Sales]]+(Table1[[#This Row],[Cost of Goods Sold]]+Table1[[#This Row],[Distribution]]+Table1[[#This Row],[Warehousing]])</f>
        <v>12882.889999999996</v>
      </c>
      <c r="Q2930" s="12">
        <f>Table1[[#This Row],[PROFIT]]/Table1[[#This Row],[Net Sales]]</f>
        <v>0.32545593398162337</v>
      </c>
      <c r="R2930" s="14">
        <f>ABS(Table1[[#This Row],[Distribution]])+ABS(Table1[[#This Row],[Warehousing]])</f>
        <v>2046.5900000000001</v>
      </c>
      <c r="S2930" s="12">
        <f>ABS(Table1[[#This Row],[Discounts]]/Table1[[#This Row],[Gross Sales]])</f>
        <v>6.5000708616780048E-2</v>
      </c>
      <c r="T2930" s="17">
        <f>Table1[[#This Row],[logistics cost]]/Table1[[#This Row],[Net Sales]]</f>
        <v>5.1702285739259654E-2</v>
      </c>
      <c r="U2930" s="1">
        <f>Table1[[#This Row],[PROFIT]]/Table1[[#This Row],[Volume]]</f>
        <v>109.54838435374147</v>
      </c>
      <c r="V2930" s="1">
        <f>ABS(Table1[[#This Row],[Discounts]])</f>
        <v>2751.87</v>
      </c>
    </row>
    <row r="2931" spans="1:22" ht="21.75" customHeight="1" x14ac:dyDescent="0.3">
      <c r="A2931" s="1">
        <v>1110010</v>
      </c>
      <c r="B2931" s="1" t="s">
        <v>15</v>
      </c>
      <c r="C2931" s="1">
        <v>202502</v>
      </c>
      <c r="D2931" s="1" t="s">
        <v>16</v>
      </c>
      <c r="E2931" s="1" t="s">
        <v>17</v>
      </c>
      <c r="F2931" s="1" t="s">
        <v>18</v>
      </c>
      <c r="G2931" s="1" t="s">
        <v>30</v>
      </c>
      <c r="H2931" s="1" t="s">
        <v>31</v>
      </c>
      <c r="I2931" s="5">
        <v>119</v>
      </c>
      <c r="J2931" s="5">
        <v>49980</v>
      </c>
      <c r="K2931" s="5">
        <v>-1347.52</v>
      </c>
      <c r="L2931" s="5">
        <v>48632.480000000003</v>
      </c>
      <c r="M2931" s="5">
        <v>-32472.91</v>
      </c>
      <c r="N2931" s="5">
        <v>-1649.23</v>
      </c>
      <c r="O2931" s="5">
        <v>-542.21</v>
      </c>
      <c r="P2931" s="5">
        <f>Table1[[#This Row],[Net Sales]]+(Table1[[#This Row],[Cost of Goods Sold]]+Table1[[#This Row],[Distribution]]+Table1[[#This Row],[Warehousing]])</f>
        <v>13968.130000000005</v>
      </c>
      <c r="Q2931" s="12">
        <f>Table1[[#This Row],[PROFIT]]/Table1[[#This Row],[Net Sales]]</f>
        <v>0.28721813076363789</v>
      </c>
      <c r="R2931" s="14">
        <f>ABS(Table1[[#This Row],[Distribution]])+ABS(Table1[[#This Row],[Warehousing]])</f>
        <v>2191.44</v>
      </c>
      <c r="S2931" s="12">
        <f>ABS(Table1[[#This Row],[Discounts]]/Table1[[#This Row],[Gross Sales]])</f>
        <v>2.6961184473789514E-2</v>
      </c>
      <c r="T2931" s="17">
        <f>Table1[[#This Row],[logistics cost]]/Table1[[#This Row],[Net Sales]]</f>
        <v>4.5061243021124978E-2</v>
      </c>
      <c r="U2931" s="1">
        <f>Table1[[#This Row],[PROFIT]]/Table1[[#This Row],[Volume]]</f>
        <v>117.37924369747903</v>
      </c>
      <c r="V2931" s="1">
        <f>ABS(Table1[[#This Row],[Discounts]])</f>
        <v>1347.52</v>
      </c>
    </row>
    <row r="2932" spans="1:22" ht="21.75" customHeight="1" x14ac:dyDescent="0.3">
      <c r="A2932" s="1">
        <v>1110020</v>
      </c>
      <c r="B2932" s="1" t="s">
        <v>41</v>
      </c>
      <c r="C2932" s="1">
        <v>202404</v>
      </c>
      <c r="D2932" s="1" t="s">
        <v>16</v>
      </c>
      <c r="E2932" s="1" t="s">
        <v>28</v>
      </c>
      <c r="F2932" s="1" t="s">
        <v>29</v>
      </c>
      <c r="G2932" s="1" t="s">
        <v>39</v>
      </c>
      <c r="H2932" s="1" t="s">
        <v>37</v>
      </c>
      <c r="I2932" s="5">
        <v>250.6</v>
      </c>
      <c r="J2932" s="5">
        <v>112770</v>
      </c>
      <c r="K2932" s="5">
        <v>-10113.56</v>
      </c>
      <c r="L2932" s="5">
        <v>102656.44</v>
      </c>
      <c r="M2932" s="5">
        <v>-66543.179999999993</v>
      </c>
      <c r="N2932" s="5">
        <v>-3820.84</v>
      </c>
      <c r="O2932" s="5">
        <v>-1364.74</v>
      </c>
      <c r="P2932" s="5">
        <f>Table1[[#This Row],[Net Sales]]+(Table1[[#This Row],[Cost of Goods Sold]]+Table1[[#This Row],[Distribution]]+Table1[[#This Row],[Warehousing]])</f>
        <v>30927.680000000008</v>
      </c>
      <c r="Q2932" s="12">
        <f>Table1[[#This Row],[PROFIT]]/Table1[[#This Row],[Net Sales]]</f>
        <v>0.30127364634892861</v>
      </c>
      <c r="R2932" s="14">
        <f>ABS(Table1[[#This Row],[Distribution]])+ABS(Table1[[#This Row],[Warehousing]])</f>
        <v>5185.58</v>
      </c>
      <c r="S2932" s="12">
        <f>ABS(Table1[[#This Row],[Discounts]]/Table1[[#This Row],[Gross Sales]])</f>
        <v>8.968307173893765E-2</v>
      </c>
      <c r="T2932" s="17">
        <f>Table1[[#This Row],[logistics cost]]/Table1[[#This Row],[Net Sales]]</f>
        <v>5.0513927815926597E-2</v>
      </c>
      <c r="U2932" s="1">
        <f>Table1[[#This Row],[PROFIT]]/Table1[[#This Row],[Volume]]</f>
        <v>123.41452513966483</v>
      </c>
      <c r="V2932" s="1">
        <f>ABS(Table1[[#This Row],[Discounts]])</f>
        <v>10113.56</v>
      </c>
    </row>
    <row r="2933" spans="1:22" ht="21.75" customHeight="1" x14ac:dyDescent="0.3">
      <c r="A2933" s="1">
        <v>1130010</v>
      </c>
      <c r="B2933" s="1" t="s">
        <v>26</v>
      </c>
      <c r="C2933" s="1">
        <v>202410</v>
      </c>
      <c r="D2933" s="1" t="s">
        <v>27</v>
      </c>
      <c r="E2933" s="1" t="s">
        <v>28</v>
      </c>
      <c r="F2933" s="1" t="s">
        <v>29</v>
      </c>
      <c r="G2933" s="1" t="s">
        <v>25</v>
      </c>
      <c r="H2933" s="1" t="s">
        <v>20</v>
      </c>
      <c r="I2933" s="5">
        <v>85.8</v>
      </c>
      <c r="J2933" s="5">
        <v>30888</v>
      </c>
      <c r="K2933" s="5">
        <v>-2626.83</v>
      </c>
      <c r="L2933" s="5">
        <v>28261.17</v>
      </c>
      <c r="M2933" s="5">
        <v>-17933.419999999998</v>
      </c>
      <c r="N2933" s="5">
        <v>-945.37</v>
      </c>
      <c r="O2933" s="5">
        <v>-452.57</v>
      </c>
      <c r="P2933" s="5">
        <f>Table1[[#This Row],[Net Sales]]+(Table1[[#This Row],[Cost of Goods Sold]]+Table1[[#This Row],[Distribution]]+Table1[[#This Row],[Warehousing]])</f>
        <v>8929.8100000000013</v>
      </c>
      <c r="Q2933" s="12">
        <f>Table1[[#This Row],[PROFIT]]/Table1[[#This Row],[Net Sales]]</f>
        <v>0.31597453325534652</v>
      </c>
      <c r="R2933" s="14">
        <f>ABS(Table1[[#This Row],[Distribution]])+ABS(Table1[[#This Row],[Warehousing]])</f>
        <v>1397.94</v>
      </c>
      <c r="S2933" s="12">
        <f>ABS(Table1[[#This Row],[Discounts]]/Table1[[#This Row],[Gross Sales]])</f>
        <v>8.5043706293706292E-2</v>
      </c>
      <c r="T2933" s="17">
        <f>Table1[[#This Row],[logistics cost]]/Table1[[#This Row],[Net Sales]]</f>
        <v>4.9465043379308078E-2</v>
      </c>
      <c r="U2933" s="1">
        <f>Table1[[#This Row],[PROFIT]]/Table1[[#This Row],[Volume]]</f>
        <v>104.07703962703964</v>
      </c>
      <c r="V2933" s="1">
        <f>ABS(Table1[[#This Row],[Discounts]])</f>
        <v>2626.83</v>
      </c>
    </row>
    <row r="2934" spans="1:22" ht="21.75" customHeight="1" x14ac:dyDescent="0.3">
      <c r="A2934" s="1">
        <v>1120010</v>
      </c>
      <c r="B2934" s="1" t="s">
        <v>32</v>
      </c>
      <c r="C2934" s="1">
        <v>202505</v>
      </c>
      <c r="D2934" s="1" t="s">
        <v>22</v>
      </c>
      <c r="E2934" s="1" t="s">
        <v>17</v>
      </c>
      <c r="F2934" s="1" t="s">
        <v>18</v>
      </c>
      <c r="G2934" s="1" t="s">
        <v>40</v>
      </c>
      <c r="H2934" s="1" t="s">
        <v>34</v>
      </c>
      <c r="I2934" s="5">
        <v>106.2</v>
      </c>
      <c r="J2934" s="5">
        <v>50976</v>
      </c>
      <c r="K2934" s="5">
        <v>-4630.93</v>
      </c>
      <c r="L2934" s="5">
        <v>46345.07</v>
      </c>
      <c r="M2934" s="5">
        <v>-31247.16</v>
      </c>
      <c r="N2934" s="5">
        <v>-1687.27</v>
      </c>
      <c r="O2934" s="5">
        <v>-572.09</v>
      </c>
      <c r="P2934" s="5">
        <f>Table1[[#This Row],[Net Sales]]+(Table1[[#This Row],[Cost of Goods Sold]]+Table1[[#This Row],[Distribution]]+Table1[[#This Row],[Warehousing]])</f>
        <v>12838.550000000003</v>
      </c>
      <c r="Q2934" s="12">
        <f>Table1[[#This Row],[PROFIT]]/Table1[[#This Row],[Net Sales]]</f>
        <v>0.27702083522583965</v>
      </c>
      <c r="R2934" s="14">
        <f>ABS(Table1[[#This Row],[Distribution]])+ABS(Table1[[#This Row],[Warehousing]])</f>
        <v>2259.36</v>
      </c>
      <c r="S2934" s="12">
        <f>ABS(Table1[[#This Row],[Discounts]]/Table1[[#This Row],[Gross Sales]])</f>
        <v>9.0845299748901445E-2</v>
      </c>
      <c r="T2934" s="17">
        <f>Table1[[#This Row],[logistics cost]]/Table1[[#This Row],[Net Sales]]</f>
        <v>4.8750816429881327E-2</v>
      </c>
      <c r="U2934" s="1">
        <f>Table1[[#This Row],[PROFIT]]/Table1[[#This Row],[Volume]]</f>
        <v>120.89030131826745</v>
      </c>
      <c r="V2934" s="1">
        <f>ABS(Table1[[#This Row],[Discounts]])</f>
        <v>4630.93</v>
      </c>
    </row>
    <row r="2935" spans="1:22" ht="21.75" customHeight="1" x14ac:dyDescent="0.3">
      <c r="A2935" s="1">
        <v>1130010</v>
      </c>
      <c r="B2935" s="1" t="s">
        <v>26</v>
      </c>
      <c r="C2935" s="1">
        <v>202504</v>
      </c>
      <c r="D2935" s="1" t="s">
        <v>27</v>
      </c>
      <c r="E2935" s="1" t="s">
        <v>28</v>
      </c>
      <c r="F2935" s="1" t="s">
        <v>29</v>
      </c>
      <c r="G2935" s="1" t="s">
        <v>38</v>
      </c>
      <c r="H2935" s="1" t="s">
        <v>20</v>
      </c>
      <c r="I2935" s="5">
        <v>103.6</v>
      </c>
      <c r="J2935" s="5">
        <v>37296</v>
      </c>
      <c r="K2935" s="5">
        <v>-3355.73</v>
      </c>
      <c r="L2935" s="5">
        <v>33940.269999999997</v>
      </c>
      <c r="M2935" s="5">
        <v>-21486.55</v>
      </c>
      <c r="N2935" s="5">
        <v>-1107.8900000000001</v>
      </c>
      <c r="O2935" s="5">
        <v>-388.79</v>
      </c>
      <c r="P2935" s="5">
        <f>Table1[[#This Row],[Net Sales]]+(Table1[[#This Row],[Cost of Goods Sold]]+Table1[[#This Row],[Distribution]]+Table1[[#This Row],[Warehousing]])</f>
        <v>10957.039999999997</v>
      </c>
      <c r="Q2935" s="12">
        <f>Table1[[#This Row],[PROFIT]]/Table1[[#This Row],[Net Sales]]</f>
        <v>0.32283302401542469</v>
      </c>
      <c r="R2935" s="14">
        <f>ABS(Table1[[#This Row],[Distribution]])+ABS(Table1[[#This Row],[Warehousing]])</f>
        <v>1496.68</v>
      </c>
      <c r="S2935" s="12">
        <f>ABS(Table1[[#This Row],[Discounts]]/Table1[[#This Row],[Gross Sales]])</f>
        <v>8.99756006006006E-2</v>
      </c>
      <c r="T2935" s="17">
        <f>Table1[[#This Row],[logistics cost]]/Table1[[#This Row],[Net Sales]]</f>
        <v>4.4097468876941763E-2</v>
      </c>
      <c r="U2935" s="1">
        <f>Table1[[#This Row],[PROFIT]]/Table1[[#This Row],[Volume]]</f>
        <v>105.76293436293435</v>
      </c>
      <c r="V2935" s="1">
        <f>ABS(Table1[[#This Row],[Discounts]])</f>
        <v>3355.73</v>
      </c>
    </row>
    <row r="2936" spans="1:22" ht="21.75" customHeight="1" x14ac:dyDescent="0.3">
      <c r="A2936" s="1">
        <v>1120010</v>
      </c>
      <c r="B2936" s="1" t="s">
        <v>32</v>
      </c>
      <c r="C2936" s="1">
        <v>202503</v>
      </c>
      <c r="D2936" s="1" t="s">
        <v>22</v>
      </c>
      <c r="E2936" s="1" t="s">
        <v>17</v>
      </c>
      <c r="F2936" s="1" t="s">
        <v>18</v>
      </c>
      <c r="G2936" s="1" t="s">
        <v>33</v>
      </c>
      <c r="H2936" s="1" t="s">
        <v>34</v>
      </c>
      <c r="I2936" s="5">
        <v>252.2</v>
      </c>
      <c r="J2936" s="5">
        <v>121056</v>
      </c>
      <c r="K2936" s="5">
        <v>-8727.19</v>
      </c>
      <c r="L2936" s="5">
        <v>112328.81</v>
      </c>
      <c r="M2936" s="5">
        <v>-73689.039999999994</v>
      </c>
      <c r="N2936" s="5">
        <v>-3908.52</v>
      </c>
      <c r="O2936" s="5">
        <v>-1485.74</v>
      </c>
      <c r="P2936" s="5">
        <f>Table1[[#This Row],[Net Sales]]+(Table1[[#This Row],[Cost of Goods Sold]]+Table1[[#This Row],[Distribution]]+Table1[[#This Row],[Warehousing]])</f>
        <v>33245.509999999995</v>
      </c>
      <c r="Q2936" s="12">
        <f>Table1[[#This Row],[PROFIT]]/Table1[[#This Row],[Net Sales]]</f>
        <v>0.29596601263736344</v>
      </c>
      <c r="R2936" s="14">
        <f>ABS(Table1[[#This Row],[Distribution]])+ABS(Table1[[#This Row],[Warehousing]])</f>
        <v>5394.26</v>
      </c>
      <c r="S2936" s="12">
        <f>ABS(Table1[[#This Row],[Discounts]]/Table1[[#This Row],[Gross Sales]])</f>
        <v>7.2092172217816552E-2</v>
      </c>
      <c r="T2936" s="17">
        <f>Table1[[#This Row],[logistics cost]]/Table1[[#This Row],[Net Sales]]</f>
        <v>4.8022052401338534E-2</v>
      </c>
      <c r="U2936" s="1">
        <f>Table1[[#This Row],[PROFIT]]/Table1[[#This Row],[Volume]]</f>
        <v>131.82200634417129</v>
      </c>
      <c r="V2936" s="1">
        <f>ABS(Table1[[#This Row],[Discounts]])</f>
        <v>8727.19</v>
      </c>
    </row>
    <row r="2937" spans="1:22" ht="21.75" customHeight="1" x14ac:dyDescent="0.3">
      <c r="A2937" s="1">
        <v>1110010</v>
      </c>
      <c r="B2937" s="1" t="s">
        <v>15</v>
      </c>
      <c r="C2937" s="1">
        <v>202502</v>
      </c>
      <c r="D2937" s="1" t="s">
        <v>16</v>
      </c>
      <c r="E2937" s="1" t="s">
        <v>17</v>
      </c>
      <c r="F2937" s="1" t="s">
        <v>18</v>
      </c>
      <c r="G2937" s="1" t="s">
        <v>40</v>
      </c>
      <c r="H2937" s="1" t="s">
        <v>34</v>
      </c>
      <c r="I2937" s="5">
        <v>274.5</v>
      </c>
      <c r="J2937" s="5">
        <v>115290</v>
      </c>
      <c r="K2937" s="5">
        <v>-11199.05</v>
      </c>
      <c r="L2937" s="5">
        <v>104090.95</v>
      </c>
      <c r="M2937" s="5">
        <v>-65200.24</v>
      </c>
      <c r="N2937" s="5">
        <v>-3545.79</v>
      </c>
      <c r="O2937" s="5">
        <v>-1230.56</v>
      </c>
      <c r="P2937" s="5">
        <f>Table1[[#This Row],[Net Sales]]+(Table1[[#This Row],[Cost of Goods Sold]]+Table1[[#This Row],[Distribution]]+Table1[[#This Row],[Warehousing]])</f>
        <v>34114.36</v>
      </c>
      <c r="Q2937" s="12">
        <f>Table1[[#This Row],[PROFIT]]/Table1[[#This Row],[Net Sales]]</f>
        <v>0.32773608080241368</v>
      </c>
      <c r="R2937" s="14">
        <f>ABS(Table1[[#This Row],[Distribution]])+ABS(Table1[[#This Row],[Warehousing]])</f>
        <v>4776.3500000000004</v>
      </c>
      <c r="S2937" s="12">
        <f>ABS(Table1[[#This Row],[Discounts]]/Table1[[#This Row],[Gross Sales]])</f>
        <v>9.7138086564316065E-2</v>
      </c>
      <c r="T2937" s="17">
        <f>Table1[[#This Row],[logistics cost]]/Table1[[#This Row],[Net Sales]]</f>
        <v>4.5886313843806793E-2</v>
      </c>
      <c r="U2937" s="1">
        <f>Table1[[#This Row],[PROFIT]]/Table1[[#This Row],[Volume]]</f>
        <v>124.27817850637523</v>
      </c>
      <c r="V2937" s="1">
        <f>ABS(Table1[[#This Row],[Discounts]])</f>
        <v>11199.05</v>
      </c>
    </row>
    <row r="2938" spans="1:22" ht="21.75" customHeight="1" x14ac:dyDescent="0.3">
      <c r="A2938" s="1">
        <v>1110020</v>
      </c>
      <c r="B2938" s="1" t="s">
        <v>41</v>
      </c>
      <c r="C2938" s="1">
        <v>202404</v>
      </c>
      <c r="D2938" s="1" t="s">
        <v>16</v>
      </c>
      <c r="E2938" s="1" t="s">
        <v>28</v>
      </c>
      <c r="F2938" s="1" t="s">
        <v>29</v>
      </c>
      <c r="G2938" s="1" t="s">
        <v>30</v>
      </c>
      <c r="H2938" s="1" t="s">
        <v>31</v>
      </c>
      <c r="I2938" s="5">
        <v>86.6</v>
      </c>
      <c r="J2938" s="5">
        <v>38970</v>
      </c>
      <c r="K2938" s="5">
        <v>-1087.3900000000001</v>
      </c>
      <c r="L2938" s="5">
        <v>37882.61</v>
      </c>
      <c r="M2938" s="5">
        <v>-24786.1</v>
      </c>
      <c r="N2938" s="5">
        <v>-955.49</v>
      </c>
      <c r="O2938" s="5">
        <v>-476.64</v>
      </c>
      <c r="P2938" s="5">
        <f>Table1[[#This Row],[Net Sales]]+(Table1[[#This Row],[Cost of Goods Sold]]+Table1[[#This Row],[Distribution]]+Table1[[#This Row],[Warehousing]])</f>
        <v>11664.380000000001</v>
      </c>
      <c r="Q2938" s="12">
        <f>Table1[[#This Row],[PROFIT]]/Table1[[#This Row],[Net Sales]]</f>
        <v>0.30790856279437984</v>
      </c>
      <c r="R2938" s="14">
        <f>ABS(Table1[[#This Row],[Distribution]])+ABS(Table1[[#This Row],[Warehousing]])</f>
        <v>1432.13</v>
      </c>
      <c r="S2938" s="12">
        <f>ABS(Table1[[#This Row],[Discounts]]/Table1[[#This Row],[Gross Sales]])</f>
        <v>2.7903258917115734E-2</v>
      </c>
      <c r="T2938" s="17">
        <f>Table1[[#This Row],[logistics cost]]/Table1[[#This Row],[Net Sales]]</f>
        <v>3.7804417383068382E-2</v>
      </c>
      <c r="U2938" s="1">
        <f>Table1[[#This Row],[PROFIT]]/Table1[[#This Row],[Volume]]</f>
        <v>134.69260969976906</v>
      </c>
      <c r="V2938" s="1">
        <f>ABS(Table1[[#This Row],[Discounts]])</f>
        <v>1087.3900000000001</v>
      </c>
    </row>
    <row r="2939" spans="1:22" ht="21.75" customHeight="1" x14ac:dyDescent="0.3">
      <c r="A2939" s="1">
        <v>1110020</v>
      </c>
      <c r="B2939" s="1" t="s">
        <v>41</v>
      </c>
      <c r="C2939" s="1">
        <v>202408</v>
      </c>
      <c r="D2939" s="1" t="s">
        <v>16</v>
      </c>
      <c r="E2939" s="1" t="s">
        <v>28</v>
      </c>
      <c r="F2939" s="1" t="s">
        <v>29</v>
      </c>
      <c r="G2939" s="1" t="s">
        <v>40</v>
      </c>
      <c r="H2939" s="1" t="s">
        <v>34</v>
      </c>
      <c r="I2939" s="5">
        <v>73.5</v>
      </c>
      <c r="J2939" s="5">
        <v>33075</v>
      </c>
      <c r="K2939" s="5">
        <v>-2701.84</v>
      </c>
      <c r="L2939" s="5">
        <v>30373.16</v>
      </c>
      <c r="M2939" s="5">
        <v>-20245.5</v>
      </c>
      <c r="N2939" s="5">
        <v>-973.83</v>
      </c>
      <c r="O2939" s="5">
        <v>-306.37</v>
      </c>
      <c r="P2939" s="5">
        <f>Table1[[#This Row],[Net Sales]]+(Table1[[#This Row],[Cost of Goods Sold]]+Table1[[#This Row],[Distribution]]+Table1[[#This Row],[Warehousing]])</f>
        <v>8847.4599999999991</v>
      </c>
      <c r="Q2939" s="12">
        <f>Table1[[#This Row],[PROFIT]]/Table1[[#This Row],[Net Sales]]</f>
        <v>0.29129204863767877</v>
      </c>
      <c r="R2939" s="14">
        <f>ABS(Table1[[#This Row],[Distribution]])+ABS(Table1[[#This Row],[Warehousing]])</f>
        <v>1280.2</v>
      </c>
      <c r="S2939" s="12">
        <f>ABS(Table1[[#This Row],[Discounts]]/Table1[[#This Row],[Gross Sales]])</f>
        <v>8.1688284202569919E-2</v>
      </c>
      <c r="T2939" s="17">
        <f>Table1[[#This Row],[logistics cost]]/Table1[[#This Row],[Net Sales]]</f>
        <v>4.2149055284336566E-2</v>
      </c>
      <c r="U2939" s="1">
        <f>Table1[[#This Row],[PROFIT]]/Table1[[#This Row],[Volume]]</f>
        <v>120.37360544217685</v>
      </c>
      <c r="V2939" s="1">
        <f>ABS(Table1[[#This Row],[Discounts]])</f>
        <v>2701.84</v>
      </c>
    </row>
    <row r="2940" spans="1:22" ht="21.75" customHeight="1" x14ac:dyDescent="0.3">
      <c r="A2940" s="1">
        <v>1120020</v>
      </c>
      <c r="B2940" s="1" t="s">
        <v>21</v>
      </c>
      <c r="C2940" s="1">
        <v>202510</v>
      </c>
      <c r="D2940" s="1" t="s">
        <v>22</v>
      </c>
      <c r="E2940" s="1" t="s">
        <v>23</v>
      </c>
      <c r="F2940" s="1" t="s">
        <v>24</v>
      </c>
      <c r="G2940" s="1" t="s">
        <v>43</v>
      </c>
      <c r="H2940" s="1" t="s">
        <v>31</v>
      </c>
      <c r="I2940" s="5">
        <v>91.1</v>
      </c>
      <c r="J2940" s="5">
        <v>34618</v>
      </c>
      <c r="K2940" s="5">
        <v>-1229.06</v>
      </c>
      <c r="L2940" s="5">
        <v>33388.94</v>
      </c>
      <c r="M2940" s="5">
        <v>-21946.74</v>
      </c>
      <c r="N2940" s="5">
        <v>-1102.24</v>
      </c>
      <c r="O2940" s="5">
        <v>-477.01</v>
      </c>
      <c r="P2940" s="5">
        <f>Table1[[#This Row],[Net Sales]]+(Table1[[#This Row],[Cost of Goods Sold]]+Table1[[#This Row],[Distribution]]+Table1[[#This Row],[Warehousing]])</f>
        <v>9862.9500000000007</v>
      </c>
      <c r="Q2940" s="12">
        <f>Table1[[#This Row],[PROFIT]]/Table1[[#This Row],[Net Sales]]</f>
        <v>0.29539572085846394</v>
      </c>
      <c r="R2940" s="14">
        <f>ABS(Table1[[#This Row],[Distribution]])+ABS(Table1[[#This Row],[Warehousing]])</f>
        <v>1579.25</v>
      </c>
      <c r="S2940" s="12">
        <f>ABS(Table1[[#This Row],[Discounts]]/Table1[[#This Row],[Gross Sales]])</f>
        <v>3.5503495291466868E-2</v>
      </c>
      <c r="T2940" s="17">
        <f>Table1[[#This Row],[logistics cost]]/Table1[[#This Row],[Net Sales]]</f>
        <v>4.7298596481349806E-2</v>
      </c>
      <c r="U2940" s="1">
        <f>Table1[[#This Row],[PROFIT]]/Table1[[#This Row],[Volume]]</f>
        <v>108.26509330406148</v>
      </c>
      <c r="V2940" s="1">
        <f>ABS(Table1[[#This Row],[Discounts]])</f>
        <v>1229.06</v>
      </c>
    </row>
    <row r="2941" spans="1:22" ht="21.75" customHeight="1" x14ac:dyDescent="0.3">
      <c r="A2941" s="1">
        <v>1120010</v>
      </c>
      <c r="B2941" s="1" t="s">
        <v>32</v>
      </c>
      <c r="C2941" s="1">
        <v>202405</v>
      </c>
      <c r="D2941" s="1" t="s">
        <v>22</v>
      </c>
      <c r="E2941" s="1" t="s">
        <v>17</v>
      </c>
      <c r="F2941" s="1" t="s">
        <v>18</v>
      </c>
      <c r="G2941" s="1" t="s">
        <v>40</v>
      </c>
      <c r="H2941" s="1" t="s">
        <v>34</v>
      </c>
      <c r="I2941" s="5">
        <v>207.4</v>
      </c>
      <c r="J2941" s="5">
        <v>99552</v>
      </c>
      <c r="K2941" s="5">
        <v>-9700.35</v>
      </c>
      <c r="L2941" s="5">
        <v>89851.65</v>
      </c>
      <c r="M2941" s="5">
        <v>-55881.13</v>
      </c>
      <c r="N2941" s="5">
        <v>-3567.6</v>
      </c>
      <c r="O2941" s="5">
        <v>-1447.76</v>
      </c>
      <c r="P2941" s="5">
        <f>Table1[[#This Row],[Net Sales]]+(Table1[[#This Row],[Cost of Goods Sold]]+Table1[[#This Row],[Distribution]]+Table1[[#This Row],[Warehousing]])</f>
        <v>28955.159999999996</v>
      </c>
      <c r="Q2941" s="12">
        <f>Table1[[#This Row],[PROFIT]]/Table1[[#This Row],[Net Sales]]</f>
        <v>0.32225518396156327</v>
      </c>
      <c r="R2941" s="14">
        <f>ABS(Table1[[#This Row],[Distribution]])+ABS(Table1[[#This Row],[Warehousing]])</f>
        <v>5015.3599999999997</v>
      </c>
      <c r="S2941" s="12">
        <f>ABS(Table1[[#This Row],[Discounts]]/Table1[[#This Row],[Gross Sales]])</f>
        <v>9.744003134040502E-2</v>
      </c>
      <c r="T2941" s="17">
        <f>Table1[[#This Row],[logistics cost]]/Table1[[#This Row],[Net Sales]]</f>
        <v>5.5818229270135827E-2</v>
      </c>
      <c r="U2941" s="1">
        <f>Table1[[#This Row],[PROFIT]]/Table1[[#This Row],[Volume]]</f>
        <v>139.61022179363547</v>
      </c>
      <c r="V2941" s="1">
        <f>ABS(Table1[[#This Row],[Discounts]])</f>
        <v>9700.35</v>
      </c>
    </row>
    <row r="2942" spans="1:22" ht="21.75" customHeight="1" x14ac:dyDescent="0.3">
      <c r="A2942" s="1">
        <v>1110020</v>
      </c>
      <c r="B2942" s="1" t="s">
        <v>41</v>
      </c>
      <c r="C2942" s="1">
        <v>202504</v>
      </c>
      <c r="D2942" s="1" t="s">
        <v>16</v>
      </c>
      <c r="E2942" s="1" t="s">
        <v>28</v>
      </c>
      <c r="F2942" s="1" t="s">
        <v>29</v>
      </c>
      <c r="G2942" s="1" t="s">
        <v>42</v>
      </c>
      <c r="H2942" s="1" t="s">
        <v>20</v>
      </c>
      <c r="I2942" s="5">
        <v>80</v>
      </c>
      <c r="J2942" s="5">
        <v>36000</v>
      </c>
      <c r="K2942" s="5">
        <v>-3123.4</v>
      </c>
      <c r="L2942" s="5">
        <v>32876.6</v>
      </c>
      <c r="M2942" s="5">
        <v>-21031.73</v>
      </c>
      <c r="N2942" s="5">
        <v>-1279.3699999999999</v>
      </c>
      <c r="O2942" s="5">
        <v>-633.11</v>
      </c>
      <c r="P2942" s="5">
        <f>Table1[[#This Row],[Net Sales]]+(Table1[[#This Row],[Cost of Goods Sold]]+Table1[[#This Row],[Distribution]]+Table1[[#This Row],[Warehousing]])</f>
        <v>9932.39</v>
      </c>
      <c r="Q2942" s="12">
        <f>Table1[[#This Row],[PROFIT]]/Table1[[#This Row],[Net Sales]]</f>
        <v>0.30211122804669582</v>
      </c>
      <c r="R2942" s="14">
        <f>ABS(Table1[[#This Row],[Distribution]])+ABS(Table1[[#This Row],[Warehousing]])</f>
        <v>1912.48</v>
      </c>
      <c r="S2942" s="12">
        <f>ABS(Table1[[#This Row],[Discounts]]/Table1[[#This Row],[Gross Sales]])</f>
        <v>8.6761111111111108E-2</v>
      </c>
      <c r="T2942" s="17">
        <f>Table1[[#This Row],[logistics cost]]/Table1[[#This Row],[Net Sales]]</f>
        <v>5.8171465419173521E-2</v>
      </c>
      <c r="U2942" s="1">
        <f>Table1[[#This Row],[PROFIT]]/Table1[[#This Row],[Volume]]</f>
        <v>124.15487499999999</v>
      </c>
      <c r="V2942" s="1">
        <f>ABS(Table1[[#This Row],[Discounts]])</f>
        <v>3123.4</v>
      </c>
    </row>
    <row r="2943" spans="1:22" ht="21.75" customHeight="1" x14ac:dyDescent="0.3">
      <c r="A2943" s="1">
        <v>1120020</v>
      </c>
      <c r="B2943" s="1" t="s">
        <v>21</v>
      </c>
      <c r="C2943" s="1">
        <v>202403</v>
      </c>
      <c r="D2943" s="1" t="s">
        <v>22</v>
      </c>
      <c r="E2943" s="1" t="s">
        <v>23</v>
      </c>
      <c r="F2943" s="1" t="s">
        <v>24</v>
      </c>
      <c r="G2943" s="1" t="s">
        <v>43</v>
      </c>
      <c r="H2943" s="1" t="s">
        <v>31</v>
      </c>
      <c r="I2943" s="5">
        <v>17.3</v>
      </c>
      <c r="J2943" s="5">
        <v>6574</v>
      </c>
      <c r="K2943" s="5">
        <v>-158.59</v>
      </c>
      <c r="L2943" s="5">
        <v>6415.41</v>
      </c>
      <c r="M2943" s="5">
        <v>-4348.2299999999996</v>
      </c>
      <c r="N2943" s="5">
        <v>-188.67</v>
      </c>
      <c r="O2943" s="5">
        <v>-124.09</v>
      </c>
      <c r="P2943" s="5">
        <f>Table1[[#This Row],[Net Sales]]+(Table1[[#This Row],[Cost of Goods Sold]]+Table1[[#This Row],[Distribution]]+Table1[[#This Row],[Warehousing]])</f>
        <v>1754.42</v>
      </c>
      <c r="Q2943" s="12">
        <f>Table1[[#This Row],[PROFIT]]/Table1[[#This Row],[Net Sales]]</f>
        <v>0.27346966133107631</v>
      </c>
      <c r="R2943" s="14">
        <f>ABS(Table1[[#This Row],[Distribution]])+ABS(Table1[[#This Row],[Warehousing]])</f>
        <v>312.76</v>
      </c>
      <c r="S2943" s="12">
        <f>ABS(Table1[[#This Row],[Discounts]]/Table1[[#This Row],[Gross Sales]])</f>
        <v>2.4123821113477335E-2</v>
      </c>
      <c r="T2943" s="17">
        <f>Table1[[#This Row],[logistics cost]]/Table1[[#This Row],[Net Sales]]</f>
        <v>4.87513658519097E-2</v>
      </c>
      <c r="U2943" s="1">
        <f>Table1[[#This Row],[PROFIT]]/Table1[[#This Row],[Volume]]</f>
        <v>101.41156069364162</v>
      </c>
      <c r="V2943" s="1">
        <f>ABS(Table1[[#This Row],[Discounts]])</f>
        <v>158.59</v>
      </c>
    </row>
    <row r="2944" spans="1:22" ht="21.75" customHeight="1" x14ac:dyDescent="0.3">
      <c r="A2944" s="1">
        <v>1120020</v>
      </c>
      <c r="B2944" s="1" t="s">
        <v>21</v>
      </c>
      <c r="C2944" s="1">
        <v>202511</v>
      </c>
      <c r="D2944" s="1" t="s">
        <v>22</v>
      </c>
      <c r="E2944" s="1" t="s">
        <v>23</v>
      </c>
      <c r="F2944" s="1" t="s">
        <v>24</v>
      </c>
      <c r="G2944" s="1" t="s">
        <v>42</v>
      </c>
      <c r="H2944" s="1" t="s">
        <v>20</v>
      </c>
      <c r="I2944" s="5">
        <v>25</v>
      </c>
      <c r="J2944" s="5">
        <v>9500</v>
      </c>
      <c r="K2944" s="5">
        <v>-706.46</v>
      </c>
      <c r="L2944" s="5">
        <v>8793.5400000000009</v>
      </c>
      <c r="M2944" s="5">
        <v>-5571.43</v>
      </c>
      <c r="N2944" s="5">
        <v>-227.53</v>
      </c>
      <c r="O2944" s="5">
        <v>-88.92</v>
      </c>
      <c r="P2944" s="5">
        <f>Table1[[#This Row],[Net Sales]]+(Table1[[#This Row],[Cost of Goods Sold]]+Table1[[#This Row],[Distribution]]+Table1[[#This Row],[Warehousing]])</f>
        <v>2905.6600000000008</v>
      </c>
      <c r="Q2944" s="12">
        <f>Table1[[#This Row],[PROFIT]]/Table1[[#This Row],[Net Sales]]</f>
        <v>0.33043120290576949</v>
      </c>
      <c r="R2944" s="14">
        <f>ABS(Table1[[#This Row],[Distribution]])+ABS(Table1[[#This Row],[Warehousing]])</f>
        <v>316.45</v>
      </c>
      <c r="S2944" s="12">
        <f>ABS(Table1[[#This Row],[Discounts]]/Table1[[#This Row],[Gross Sales]])</f>
        <v>7.4364210526315797E-2</v>
      </c>
      <c r="T2944" s="17">
        <f>Table1[[#This Row],[logistics cost]]/Table1[[#This Row],[Net Sales]]</f>
        <v>3.5986644741480674E-2</v>
      </c>
      <c r="U2944" s="1">
        <f>Table1[[#This Row],[PROFIT]]/Table1[[#This Row],[Volume]]</f>
        <v>116.22640000000003</v>
      </c>
      <c r="V2944" s="1">
        <f>ABS(Table1[[#This Row],[Discounts]])</f>
        <v>706.46</v>
      </c>
    </row>
    <row r="2945" spans="1:22" ht="21.75" customHeight="1" x14ac:dyDescent="0.3">
      <c r="A2945" s="1">
        <v>1110020</v>
      </c>
      <c r="B2945" s="1" t="s">
        <v>41</v>
      </c>
      <c r="C2945" s="1">
        <v>202509</v>
      </c>
      <c r="D2945" s="1" t="s">
        <v>16</v>
      </c>
      <c r="E2945" s="1" t="s">
        <v>28</v>
      </c>
      <c r="F2945" s="1" t="s">
        <v>29</v>
      </c>
      <c r="G2945" s="1" t="s">
        <v>33</v>
      </c>
      <c r="H2945" s="1" t="s">
        <v>34</v>
      </c>
      <c r="I2945" s="5">
        <v>92.9</v>
      </c>
      <c r="J2945" s="5">
        <v>41805</v>
      </c>
      <c r="K2945" s="5">
        <v>-3140.48</v>
      </c>
      <c r="L2945" s="5">
        <v>38664.519999999997</v>
      </c>
      <c r="M2945" s="5">
        <v>-25946.18</v>
      </c>
      <c r="N2945" s="5">
        <v>-982.37</v>
      </c>
      <c r="O2945" s="5">
        <v>-652.79</v>
      </c>
      <c r="P2945" s="5">
        <f>Table1[[#This Row],[Net Sales]]+(Table1[[#This Row],[Cost of Goods Sold]]+Table1[[#This Row],[Distribution]]+Table1[[#This Row],[Warehousing]])</f>
        <v>11083.179999999997</v>
      </c>
      <c r="Q2945" s="12">
        <f>Table1[[#This Row],[PROFIT]]/Table1[[#This Row],[Net Sales]]</f>
        <v>0.28664987952779442</v>
      </c>
      <c r="R2945" s="14">
        <f>ABS(Table1[[#This Row],[Distribution]])+ABS(Table1[[#This Row],[Warehousing]])</f>
        <v>1635.1599999999999</v>
      </c>
      <c r="S2945" s="12">
        <f>ABS(Table1[[#This Row],[Discounts]]/Table1[[#This Row],[Gross Sales]])</f>
        <v>7.5122114579595736E-2</v>
      </c>
      <c r="T2945" s="17">
        <f>Table1[[#This Row],[logistics cost]]/Table1[[#This Row],[Net Sales]]</f>
        <v>4.2290968567565305E-2</v>
      </c>
      <c r="U2945" s="1">
        <f>Table1[[#This Row],[PROFIT]]/Table1[[#This Row],[Volume]]</f>
        <v>119.30226049515603</v>
      </c>
      <c r="V2945" s="1">
        <f>ABS(Table1[[#This Row],[Discounts]])</f>
        <v>3140.48</v>
      </c>
    </row>
    <row r="2946" spans="1:22" ht="21.75" customHeight="1" x14ac:dyDescent="0.3">
      <c r="A2946" s="1">
        <v>1130010</v>
      </c>
      <c r="B2946" s="1" t="s">
        <v>26</v>
      </c>
      <c r="C2946" s="1">
        <v>202502</v>
      </c>
      <c r="D2946" s="1" t="s">
        <v>27</v>
      </c>
      <c r="E2946" s="1" t="s">
        <v>28</v>
      </c>
      <c r="F2946" s="1" t="s">
        <v>29</v>
      </c>
      <c r="G2946" s="1" t="s">
        <v>36</v>
      </c>
      <c r="H2946" s="1" t="s">
        <v>37</v>
      </c>
      <c r="I2946" s="5">
        <v>218.4</v>
      </c>
      <c r="J2946" s="5">
        <v>78624</v>
      </c>
      <c r="K2946" s="5">
        <v>-7062.43</v>
      </c>
      <c r="L2946" s="5">
        <v>71561.570000000007</v>
      </c>
      <c r="M2946" s="5">
        <v>-47517.68</v>
      </c>
      <c r="N2946" s="5">
        <v>-2052.21</v>
      </c>
      <c r="O2946" s="5">
        <v>-936.41</v>
      </c>
      <c r="P2946" s="5">
        <f>Table1[[#This Row],[Net Sales]]+(Table1[[#This Row],[Cost of Goods Sold]]+Table1[[#This Row],[Distribution]]+Table1[[#This Row],[Warehousing]])</f>
        <v>21055.270000000004</v>
      </c>
      <c r="Q2946" s="12">
        <f>Table1[[#This Row],[PROFIT]]/Table1[[#This Row],[Net Sales]]</f>
        <v>0.29422593718947199</v>
      </c>
      <c r="R2946" s="14">
        <f>ABS(Table1[[#This Row],[Distribution]])+ABS(Table1[[#This Row],[Warehousing]])</f>
        <v>2988.62</v>
      </c>
      <c r="S2946" s="12">
        <f>ABS(Table1[[#This Row],[Discounts]]/Table1[[#This Row],[Gross Sales]])</f>
        <v>8.9825371387871389E-2</v>
      </c>
      <c r="T2946" s="17">
        <f>Table1[[#This Row],[logistics cost]]/Table1[[#This Row],[Net Sales]]</f>
        <v>4.1762918281418357E-2</v>
      </c>
      <c r="U2946" s="1">
        <f>Table1[[#This Row],[PROFIT]]/Table1[[#This Row],[Volume]]</f>
        <v>96.406913919413938</v>
      </c>
      <c r="V2946" s="1">
        <f>ABS(Table1[[#This Row],[Discounts]])</f>
        <v>7062.43</v>
      </c>
    </row>
    <row r="2947" spans="1:22" ht="21.75" customHeight="1" x14ac:dyDescent="0.3">
      <c r="A2947" s="1">
        <v>1110010</v>
      </c>
      <c r="B2947" s="1" t="s">
        <v>15</v>
      </c>
      <c r="C2947" s="1">
        <v>202509</v>
      </c>
      <c r="D2947" s="1" t="s">
        <v>16</v>
      </c>
      <c r="E2947" s="1" t="s">
        <v>17</v>
      </c>
      <c r="F2947" s="1" t="s">
        <v>18</v>
      </c>
      <c r="G2947" s="1" t="s">
        <v>25</v>
      </c>
      <c r="H2947" s="1" t="s">
        <v>20</v>
      </c>
      <c r="I2947" s="5">
        <v>97</v>
      </c>
      <c r="J2947" s="5">
        <v>40740</v>
      </c>
      <c r="K2947" s="5">
        <v>-2799.07</v>
      </c>
      <c r="L2947" s="5">
        <v>37940.93</v>
      </c>
      <c r="M2947" s="5">
        <v>-23906.27</v>
      </c>
      <c r="N2947" s="5">
        <v>-1336.11</v>
      </c>
      <c r="O2947" s="5">
        <v>-589.13</v>
      </c>
      <c r="P2947" s="5">
        <f>Table1[[#This Row],[Net Sales]]+(Table1[[#This Row],[Cost of Goods Sold]]+Table1[[#This Row],[Distribution]]+Table1[[#This Row],[Warehousing]])</f>
        <v>12109.419999999998</v>
      </c>
      <c r="Q2947" s="12">
        <f>Table1[[#This Row],[PROFIT]]/Table1[[#This Row],[Net Sales]]</f>
        <v>0.31916508108789104</v>
      </c>
      <c r="R2947" s="14">
        <f>ABS(Table1[[#This Row],[Distribution]])+ABS(Table1[[#This Row],[Warehousing]])</f>
        <v>1925.2399999999998</v>
      </c>
      <c r="S2947" s="12">
        <f>ABS(Table1[[#This Row],[Discounts]]/Table1[[#This Row],[Gross Sales]])</f>
        <v>6.870569464899362E-2</v>
      </c>
      <c r="T2947" s="17">
        <f>Table1[[#This Row],[logistics cost]]/Table1[[#This Row],[Net Sales]]</f>
        <v>5.0743089323324435E-2</v>
      </c>
      <c r="U2947" s="1">
        <f>Table1[[#This Row],[PROFIT]]/Table1[[#This Row],[Volume]]</f>
        <v>124.83938144329895</v>
      </c>
      <c r="V2947" s="1">
        <f>ABS(Table1[[#This Row],[Discounts]])</f>
        <v>2799.07</v>
      </c>
    </row>
    <row r="2948" spans="1:22" ht="21.75" customHeight="1" x14ac:dyDescent="0.3">
      <c r="A2948" s="1">
        <v>1120010</v>
      </c>
      <c r="B2948" s="1" t="s">
        <v>32</v>
      </c>
      <c r="C2948" s="1">
        <v>202406</v>
      </c>
      <c r="D2948" s="1" t="s">
        <v>22</v>
      </c>
      <c r="E2948" s="1" t="s">
        <v>17</v>
      </c>
      <c r="F2948" s="1" t="s">
        <v>18</v>
      </c>
      <c r="G2948" s="1" t="s">
        <v>36</v>
      </c>
      <c r="H2948" s="1" t="s">
        <v>37</v>
      </c>
      <c r="I2948" s="5">
        <v>223.3</v>
      </c>
      <c r="J2948" s="5">
        <v>107184</v>
      </c>
      <c r="K2948" s="5">
        <v>-9623.6299999999992</v>
      </c>
      <c r="L2948" s="5">
        <v>97560.37</v>
      </c>
      <c r="M2948" s="5">
        <v>-65385.65</v>
      </c>
      <c r="N2948" s="5">
        <v>-2668.97</v>
      </c>
      <c r="O2948" s="5">
        <v>-1656.29</v>
      </c>
      <c r="P2948" s="5">
        <f>Table1[[#This Row],[Net Sales]]+(Table1[[#This Row],[Cost of Goods Sold]]+Table1[[#This Row],[Distribution]]+Table1[[#This Row],[Warehousing]])</f>
        <v>27849.460000000006</v>
      </c>
      <c r="Q2948" s="12">
        <f>Table1[[#This Row],[PROFIT]]/Table1[[#This Row],[Net Sales]]</f>
        <v>0.28545873698510993</v>
      </c>
      <c r="R2948" s="14">
        <f>ABS(Table1[[#This Row],[Distribution]])+ABS(Table1[[#This Row],[Warehousing]])</f>
        <v>4325.26</v>
      </c>
      <c r="S2948" s="12">
        <f>ABS(Table1[[#This Row],[Discounts]]/Table1[[#This Row],[Gross Sales]])</f>
        <v>8.9786068816241224E-2</v>
      </c>
      <c r="T2948" s="17">
        <f>Table1[[#This Row],[logistics cost]]/Table1[[#This Row],[Net Sales]]</f>
        <v>4.4334190204485702E-2</v>
      </c>
      <c r="U2948" s="1">
        <f>Table1[[#This Row],[PROFIT]]/Table1[[#This Row],[Volume]]</f>
        <v>124.71768920734441</v>
      </c>
      <c r="V2948" s="1">
        <f>ABS(Table1[[#This Row],[Discounts]])</f>
        <v>9623.6299999999992</v>
      </c>
    </row>
    <row r="2949" spans="1:22" ht="21.75" customHeight="1" x14ac:dyDescent="0.3">
      <c r="A2949" s="1">
        <v>1120010</v>
      </c>
      <c r="B2949" s="1" t="s">
        <v>32</v>
      </c>
      <c r="C2949" s="1">
        <v>202412</v>
      </c>
      <c r="D2949" s="1" t="s">
        <v>22</v>
      </c>
      <c r="E2949" s="1" t="s">
        <v>17</v>
      </c>
      <c r="F2949" s="1" t="s">
        <v>18</v>
      </c>
      <c r="G2949" s="1" t="s">
        <v>35</v>
      </c>
      <c r="H2949" s="1" t="s">
        <v>31</v>
      </c>
      <c r="I2949" s="5">
        <v>87.2</v>
      </c>
      <c r="J2949" s="5">
        <v>41856</v>
      </c>
      <c r="K2949" s="5">
        <v>-1622.32</v>
      </c>
      <c r="L2949" s="5">
        <v>40233.68</v>
      </c>
      <c r="M2949" s="5">
        <v>-25229.77</v>
      </c>
      <c r="N2949" s="5">
        <v>-1396.78</v>
      </c>
      <c r="O2949" s="5">
        <v>-573.65</v>
      </c>
      <c r="P2949" s="5">
        <f>Table1[[#This Row],[Net Sales]]+(Table1[[#This Row],[Cost of Goods Sold]]+Table1[[#This Row],[Distribution]]+Table1[[#This Row],[Warehousing]])</f>
        <v>13033.48</v>
      </c>
      <c r="Q2949" s="12">
        <f>Table1[[#This Row],[PROFIT]]/Table1[[#This Row],[Net Sales]]</f>
        <v>0.3239445161367292</v>
      </c>
      <c r="R2949" s="14">
        <f>ABS(Table1[[#This Row],[Distribution]])+ABS(Table1[[#This Row],[Warehousing]])</f>
        <v>1970.4299999999998</v>
      </c>
      <c r="S2949" s="12">
        <f>ABS(Table1[[#This Row],[Discounts]]/Table1[[#This Row],[Gross Sales]])</f>
        <v>3.8759556574923547E-2</v>
      </c>
      <c r="T2949" s="17">
        <f>Table1[[#This Row],[logistics cost]]/Table1[[#This Row],[Net Sales]]</f>
        <v>4.8974640152230665E-2</v>
      </c>
      <c r="U2949" s="1">
        <f>Table1[[#This Row],[PROFIT]]/Table1[[#This Row],[Volume]]</f>
        <v>149.46651376146789</v>
      </c>
      <c r="V2949" s="1">
        <f>ABS(Table1[[#This Row],[Discounts]])</f>
        <v>1622.32</v>
      </c>
    </row>
    <row r="2950" spans="1:22" ht="21.75" customHeight="1" x14ac:dyDescent="0.3">
      <c r="A2950" s="1">
        <v>1110010</v>
      </c>
      <c r="B2950" s="1" t="s">
        <v>15</v>
      </c>
      <c r="C2950" s="1">
        <v>202409</v>
      </c>
      <c r="D2950" s="1" t="s">
        <v>16</v>
      </c>
      <c r="E2950" s="1" t="s">
        <v>17</v>
      </c>
      <c r="F2950" s="1" t="s">
        <v>18</v>
      </c>
      <c r="G2950" s="1" t="s">
        <v>40</v>
      </c>
      <c r="H2950" s="1" t="s">
        <v>34</v>
      </c>
      <c r="I2950" s="5">
        <v>52</v>
      </c>
      <c r="J2950" s="5">
        <v>21840</v>
      </c>
      <c r="K2950" s="5">
        <v>-2054.73</v>
      </c>
      <c r="L2950" s="5">
        <v>19785.27</v>
      </c>
      <c r="M2950" s="5">
        <v>-12605.2</v>
      </c>
      <c r="N2950" s="5">
        <v>-517.95000000000005</v>
      </c>
      <c r="O2950" s="5">
        <v>-267.41000000000003</v>
      </c>
      <c r="P2950" s="5">
        <f>Table1[[#This Row],[Net Sales]]+(Table1[[#This Row],[Cost of Goods Sold]]+Table1[[#This Row],[Distribution]]+Table1[[#This Row],[Warehousing]])</f>
        <v>6394.7099999999991</v>
      </c>
      <c r="Q2950" s="12">
        <f>Table1[[#This Row],[PROFIT]]/Table1[[#This Row],[Net Sales]]</f>
        <v>0.32320559689102041</v>
      </c>
      <c r="R2950" s="14">
        <f>ABS(Table1[[#This Row],[Distribution]])+ABS(Table1[[#This Row],[Warehousing]])</f>
        <v>785.36000000000013</v>
      </c>
      <c r="S2950" s="12">
        <f>ABS(Table1[[#This Row],[Discounts]]/Table1[[#This Row],[Gross Sales]])</f>
        <v>9.4081043956043955E-2</v>
      </c>
      <c r="T2950" s="17">
        <f>Table1[[#This Row],[logistics cost]]/Table1[[#This Row],[Net Sales]]</f>
        <v>3.9694176526274348E-2</v>
      </c>
      <c r="U2950" s="1">
        <f>Table1[[#This Row],[PROFIT]]/Table1[[#This Row],[Volume]]</f>
        <v>122.9751923076923</v>
      </c>
      <c r="V2950" s="1">
        <f>ABS(Table1[[#This Row],[Discounts]])</f>
        <v>2054.73</v>
      </c>
    </row>
    <row r="2951" spans="1:22" ht="21.75" customHeight="1" x14ac:dyDescent="0.3">
      <c r="A2951" s="1">
        <v>1130010</v>
      </c>
      <c r="B2951" s="1" t="s">
        <v>26</v>
      </c>
      <c r="C2951" s="1">
        <v>202503</v>
      </c>
      <c r="D2951" s="1" t="s">
        <v>27</v>
      </c>
      <c r="E2951" s="1" t="s">
        <v>28</v>
      </c>
      <c r="F2951" s="1" t="s">
        <v>29</v>
      </c>
      <c r="G2951" s="1" t="s">
        <v>38</v>
      </c>
      <c r="H2951" s="1" t="s">
        <v>20</v>
      </c>
      <c r="I2951" s="5">
        <v>14.3</v>
      </c>
      <c r="J2951" s="5">
        <v>5148</v>
      </c>
      <c r="K2951" s="5">
        <v>-356.92</v>
      </c>
      <c r="L2951" s="5">
        <v>4791.08</v>
      </c>
      <c r="M2951" s="5">
        <v>-3153.38</v>
      </c>
      <c r="N2951" s="5">
        <v>-124.58</v>
      </c>
      <c r="O2951" s="5">
        <v>-63.47</v>
      </c>
      <c r="P2951" s="5">
        <f>Table1[[#This Row],[Net Sales]]+(Table1[[#This Row],[Cost of Goods Sold]]+Table1[[#This Row],[Distribution]]+Table1[[#This Row],[Warehousing]])</f>
        <v>1449.65</v>
      </c>
      <c r="Q2951" s="12">
        <f>Table1[[#This Row],[PROFIT]]/Table1[[#This Row],[Net Sales]]</f>
        <v>0.30257269759636662</v>
      </c>
      <c r="R2951" s="14">
        <f>ABS(Table1[[#This Row],[Distribution]])+ABS(Table1[[#This Row],[Warehousing]])</f>
        <v>188.05</v>
      </c>
      <c r="S2951" s="12">
        <f>ABS(Table1[[#This Row],[Discounts]]/Table1[[#This Row],[Gross Sales]])</f>
        <v>6.9331779331779336E-2</v>
      </c>
      <c r="T2951" s="17">
        <f>Table1[[#This Row],[logistics cost]]/Table1[[#This Row],[Net Sales]]</f>
        <v>3.9250022959332762E-2</v>
      </c>
      <c r="U2951" s="1">
        <f>Table1[[#This Row],[PROFIT]]/Table1[[#This Row],[Volume]]</f>
        <v>101.37412587412588</v>
      </c>
      <c r="V2951" s="1">
        <f>ABS(Table1[[#This Row],[Discounts]])</f>
        <v>356.92</v>
      </c>
    </row>
    <row r="2952" spans="1:22" ht="21.75" customHeight="1" x14ac:dyDescent="0.3">
      <c r="A2952" s="1">
        <v>1110010</v>
      </c>
      <c r="B2952" s="1" t="s">
        <v>15</v>
      </c>
      <c r="C2952" s="1">
        <v>202501</v>
      </c>
      <c r="D2952" s="1" t="s">
        <v>16</v>
      </c>
      <c r="E2952" s="1" t="s">
        <v>17</v>
      </c>
      <c r="F2952" s="1" t="s">
        <v>18</v>
      </c>
      <c r="G2952" s="1" t="s">
        <v>38</v>
      </c>
      <c r="H2952" s="1" t="s">
        <v>20</v>
      </c>
      <c r="I2952" s="5">
        <v>104.6</v>
      </c>
      <c r="J2952" s="5">
        <v>43932</v>
      </c>
      <c r="K2952" s="5">
        <v>-3515.52</v>
      </c>
      <c r="L2952" s="5">
        <v>40416.480000000003</v>
      </c>
      <c r="M2952" s="5">
        <v>-27051.1</v>
      </c>
      <c r="N2952" s="5">
        <v>-865.4</v>
      </c>
      <c r="O2952" s="5">
        <v>-664.04</v>
      </c>
      <c r="P2952" s="5">
        <f>Table1[[#This Row],[Net Sales]]+(Table1[[#This Row],[Cost of Goods Sold]]+Table1[[#This Row],[Distribution]]+Table1[[#This Row],[Warehousing]])</f>
        <v>11835.940000000002</v>
      </c>
      <c r="Q2952" s="12">
        <f>Table1[[#This Row],[PROFIT]]/Table1[[#This Row],[Net Sales]]</f>
        <v>0.29284935254133959</v>
      </c>
      <c r="R2952" s="14">
        <f>ABS(Table1[[#This Row],[Distribution]])+ABS(Table1[[#This Row],[Warehousing]])</f>
        <v>1529.44</v>
      </c>
      <c r="S2952" s="12">
        <f>ABS(Table1[[#This Row],[Discounts]]/Table1[[#This Row],[Gross Sales]])</f>
        <v>8.0021851953018294E-2</v>
      </c>
      <c r="T2952" s="17">
        <f>Table1[[#This Row],[logistics cost]]/Table1[[#This Row],[Net Sales]]</f>
        <v>3.7841989208362528E-2</v>
      </c>
      <c r="U2952" s="1">
        <f>Table1[[#This Row],[PROFIT]]/Table1[[#This Row],[Volume]]</f>
        <v>113.1543021032505</v>
      </c>
      <c r="V2952" s="1">
        <f>ABS(Table1[[#This Row],[Discounts]])</f>
        <v>3515.52</v>
      </c>
    </row>
    <row r="2953" spans="1:22" ht="21.75" customHeight="1" x14ac:dyDescent="0.3">
      <c r="A2953" s="1">
        <v>1120010</v>
      </c>
      <c r="B2953" s="1" t="s">
        <v>32</v>
      </c>
      <c r="C2953" s="1">
        <v>202508</v>
      </c>
      <c r="D2953" s="1" t="s">
        <v>22</v>
      </c>
      <c r="E2953" s="1" t="s">
        <v>17</v>
      </c>
      <c r="F2953" s="1" t="s">
        <v>18</v>
      </c>
      <c r="G2953" s="1" t="s">
        <v>35</v>
      </c>
      <c r="H2953" s="1" t="s">
        <v>31</v>
      </c>
      <c r="I2953" s="5">
        <v>39.4</v>
      </c>
      <c r="J2953" s="5">
        <v>18912</v>
      </c>
      <c r="K2953" s="5">
        <v>-661.67</v>
      </c>
      <c r="L2953" s="5">
        <v>18250.330000000002</v>
      </c>
      <c r="M2953" s="5">
        <v>-11965.24</v>
      </c>
      <c r="N2953" s="5">
        <v>-429.04</v>
      </c>
      <c r="O2953" s="5">
        <v>-298.24</v>
      </c>
      <c r="P2953" s="5">
        <f>Table1[[#This Row],[Net Sales]]+(Table1[[#This Row],[Cost of Goods Sold]]+Table1[[#This Row],[Distribution]]+Table1[[#This Row],[Warehousing]])</f>
        <v>5557.8100000000013</v>
      </c>
      <c r="Q2953" s="12">
        <f>Table1[[#This Row],[PROFIT]]/Table1[[#This Row],[Net Sales]]</f>
        <v>0.30453202764004822</v>
      </c>
      <c r="R2953" s="14">
        <f>ABS(Table1[[#This Row],[Distribution]])+ABS(Table1[[#This Row],[Warehousing]])</f>
        <v>727.28</v>
      </c>
      <c r="S2953" s="12">
        <f>ABS(Table1[[#This Row],[Discounts]]/Table1[[#This Row],[Gross Sales]])</f>
        <v>3.4986780879864635E-2</v>
      </c>
      <c r="T2953" s="17">
        <f>Table1[[#This Row],[logistics cost]]/Table1[[#This Row],[Net Sales]]</f>
        <v>3.9850238324457686E-2</v>
      </c>
      <c r="U2953" s="1">
        <f>Table1[[#This Row],[PROFIT]]/Table1[[#This Row],[Volume]]</f>
        <v>141.06116751269039</v>
      </c>
      <c r="V2953" s="1">
        <f>ABS(Table1[[#This Row],[Discounts]])</f>
        <v>661.67</v>
      </c>
    </row>
    <row r="2954" spans="1:22" ht="21.75" customHeight="1" x14ac:dyDescent="0.3">
      <c r="A2954" s="1">
        <v>1110020</v>
      </c>
      <c r="B2954" s="1" t="s">
        <v>41</v>
      </c>
      <c r="C2954" s="1">
        <v>202501</v>
      </c>
      <c r="D2954" s="1" t="s">
        <v>16</v>
      </c>
      <c r="E2954" s="1" t="s">
        <v>28</v>
      </c>
      <c r="F2954" s="1" t="s">
        <v>29</v>
      </c>
      <c r="G2954" s="1" t="s">
        <v>39</v>
      </c>
      <c r="H2954" s="1" t="s">
        <v>37</v>
      </c>
      <c r="I2954" s="5">
        <v>227.8</v>
      </c>
      <c r="J2954" s="5">
        <v>102510</v>
      </c>
      <c r="K2954" s="5">
        <v>-9975.3799999999992</v>
      </c>
      <c r="L2954" s="5">
        <v>92534.62</v>
      </c>
      <c r="M2954" s="5">
        <v>-61057.85</v>
      </c>
      <c r="N2954" s="5">
        <v>-3699.49</v>
      </c>
      <c r="O2954" s="5">
        <v>-1480.51</v>
      </c>
      <c r="P2954" s="5">
        <f>Table1[[#This Row],[Net Sales]]+(Table1[[#This Row],[Cost of Goods Sold]]+Table1[[#This Row],[Distribution]]+Table1[[#This Row],[Warehousing]])</f>
        <v>26296.770000000004</v>
      </c>
      <c r="Q2954" s="12">
        <f>Table1[[#This Row],[PROFIT]]/Table1[[#This Row],[Net Sales]]</f>
        <v>0.28418304414066869</v>
      </c>
      <c r="R2954" s="14">
        <f>ABS(Table1[[#This Row],[Distribution]])+ABS(Table1[[#This Row],[Warehousing]])</f>
        <v>5180</v>
      </c>
      <c r="S2954" s="12">
        <f>ABS(Table1[[#This Row],[Discounts]]/Table1[[#This Row],[Gross Sales]])</f>
        <v>9.7311286703736219E-2</v>
      </c>
      <c r="T2954" s="17">
        <f>Table1[[#This Row],[logistics cost]]/Table1[[#This Row],[Net Sales]]</f>
        <v>5.5979048706311221E-2</v>
      </c>
      <c r="U2954" s="1">
        <f>Table1[[#This Row],[PROFIT]]/Table1[[#This Row],[Volume]]</f>
        <v>115.43797190517999</v>
      </c>
      <c r="V2954" s="1">
        <f>ABS(Table1[[#This Row],[Discounts]])</f>
        <v>9975.3799999999992</v>
      </c>
    </row>
    <row r="2955" spans="1:22" ht="21.75" customHeight="1" x14ac:dyDescent="0.3">
      <c r="A2955" s="1">
        <v>1110020</v>
      </c>
      <c r="B2955" s="1" t="s">
        <v>41</v>
      </c>
      <c r="C2955" s="1">
        <v>202408</v>
      </c>
      <c r="D2955" s="1" t="s">
        <v>16</v>
      </c>
      <c r="E2955" s="1" t="s">
        <v>28</v>
      </c>
      <c r="F2955" s="1" t="s">
        <v>29</v>
      </c>
      <c r="G2955" s="1" t="s">
        <v>33</v>
      </c>
      <c r="H2955" s="1" t="s">
        <v>34</v>
      </c>
      <c r="I2955" s="5">
        <v>184.3</v>
      </c>
      <c r="J2955" s="5">
        <v>82935</v>
      </c>
      <c r="K2955" s="5">
        <v>-6037.51</v>
      </c>
      <c r="L2955" s="5">
        <v>76897.490000000005</v>
      </c>
      <c r="M2955" s="5">
        <v>-48830.13</v>
      </c>
      <c r="N2955" s="5">
        <v>-2821.78</v>
      </c>
      <c r="O2955" s="5">
        <v>-1249.67</v>
      </c>
      <c r="P2955" s="5">
        <f>Table1[[#This Row],[Net Sales]]+(Table1[[#This Row],[Cost of Goods Sold]]+Table1[[#This Row],[Distribution]]+Table1[[#This Row],[Warehousing]])</f>
        <v>23995.910000000011</v>
      </c>
      <c r="Q2955" s="12">
        <f>Table1[[#This Row],[PROFIT]]/Table1[[#This Row],[Net Sales]]</f>
        <v>0.31205062740019224</v>
      </c>
      <c r="R2955" s="14">
        <f>ABS(Table1[[#This Row],[Distribution]])+ABS(Table1[[#This Row],[Warehousing]])</f>
        <v>4071.4500000000003</v>
      </c>
      <c r="S2955" s="12">
        <f>ABS(Table1[[#This Row],[Discounts]]/Table1[[#This Row],[Gross Sales]])</f>
        <v>7.2798094893591375E-2</v>
      </c>
      <c r="T2955" s="17">
        <f>Table1[[#This Row],[logistics cost]]/Table1[[#This Row],[Net Sales]]</f>
        <v>5.2946461581515857E-2</v>
      </c>
      <c r="U2955" s="1">
        <f>Table1[[#This Row],[PROFIT]]/Table1[[#This Row],[Volume]]</f>
        <v>130.20027129679875</v>
      </c>
      <c r="V2955" s="1">
        <f>ABS(Table1[[#This Row],[Discounts]])</f>
        <v>6037.51</v>
      </c>
    </row>
    <row r="2956" spans="1:22" ht="21.75" customHeight="1" x14ac:dyDescent="0.3">
      <c r="A2956" s="1">
        <v>1130010</v>
      </c>
      <c r="B2956" s="1" t="s">
        <v>26</v>
      </c>
      <c r="C2956" s="1">
        <v>202508</v>
      </c>
      <c r="D2956" s="1" t="s">
        <v>27</v>
      </c>
      <c r="E2956" s="1" t="s">
        <v>28</v>
      </c>
      <c r="F2956" s="1" t="s">
        <v>29</v>
      </c>
      <c r="G2956" s="1" t="s">
        <v>36</v>
      </c>
      <c r="H2956" s="1" t="s">
        <v>37</v>
      </c>
      <c r="I2956" s="5">
        <v>248.3</v>
      </c>
      <c r="J2956" s="5">
        <v>89388</v>
      </c>
      <c r="K2956" s="5">
        <v>-9952.25</v>
      </c>
      <c r="L2956" s="5">
        <v>79435.75</v>
      </c>
      <c r="M2956" s="5">
        <v>-50706.43</v>
      </c>
      <c r="N2956" s="5">
        <v>-2034.26</v>
      </c>
      <c r="O2956" s="5">
        <v>-1295.54</v>
      </c>
      <c r="P2956" s="5">
        <f>Table1[[#This Row],[Net Sales]]+(Table1[[#This Row],[Cost of Goods Sold]]+Table1[[#This Row],[Distribution]]+Table1[[#This Row],[Warehousing]])</f>
        <v>25399.519999999997</v>
      </c>
      <c r="Q2956" s="12">
        <f>Table1[[#This Row],[PROFIT]]/Table1[[#This Row],[Net Sales]]</f>
        <v>0.31974923129699157</v>
      </c>
      <c r="R2956" s="14">
        <f>ABS(Table1[[#This Row],[Distribution]])+ABS(Table1[[#This Row],[Warehousing]])</f>
        <v>3329.8</v>
      </c>
      <c r="S2956" s="12">
        <f>ABS(Table1[[#This Row],[Discounts]]/Table1[[#This Row],[Gross Sales]])</f>
        <v>0.11133765158634269</v>
      </c>
      <c r="T2956" s="17">
        <f>Table1[[#This Row],[logistics cost]]/Table1[[#This Row],[Net Sales]]</f>
        <v>4.1918153979788701E-2</v>
      </c>
      <c r="U2956" s="1">
        <f>Table1[[#This Row],[PROFIT]]/Table1[[#This Row],[Volume]]</f>
        <v>102.29367700362462</v>
      </c>
      <c r="V2956" s="1">
        <f>ABS(Table1[[#This Row],[Discounts]])</f>
        <v>9952.25</v>
      </c>
    </row>
    <row r="2957" spans="1:22" ht="21.75" customHeight="1" x14ac:dyDescent="0.3">
      <c r="A2957" s="1">
        <v>1110020</v>
      </c>
      <c r="B2957" s="1" t="s">
        <v>41</v>
      </c>
      <c r="C2957" s="1">
        <v>202501</v>
      </c>
      <c r="D2957" s="1" t="s">
        <v>16</v>
      </c>
      <c r="E2957" s="1" t="s">
        <v>28</v>
      </c>
      <c r="F2957" s="1" t="s">
        <v>29</v>
      </c>
      <c r="G2957" s="1" t="s">
        <v>33</v>
      </c>
      <c r="H2957" s="1" t="s">
        <v>34</v>
      </c>
      <c r="I2957" s="5">
        <v>156.19999999999999</v>
      </c>
      <c r="J2957" s="5">
        <v>70290</v>
      </c>
      <c r="K2957" s="5">
        <v>-5294.96</v>
      </c>
      <c r="L2957" s="5">
        <v>64995.040000000001</v>
      </c>
      <c r="M2957" s="5">
        <v>-43200.95</v>
      </c>
      <c r="N2957" s="5">
        <v>-1651.08</v>
      </c>
      <c r="O2957" s="5">
        <v>-774.3</v>
      </c>
      <c r="P2957" s="5">
        <f>Table1[[#This Row],[Net Sales]]+(Table1[[#This Row],[Cost of Goods Sold]]+Table1[[#This Row],[Distribution]]+Table1[[#This Row],[Warehousing]])</f>
        <v>19368.71</v>
      </c>
      <c r="Q2957" s="12">
        <f>Table1[[#This Row],[PROFIT]]/Table1[[#This Row],[Net Sales]]</f>
        <v>0.29800289375927763</v>
      </c>
      <c r="R2957" s="14">
        <f>ABS(Table1[[#This Row],[Distribution]])+ABS(Table1[[#This Row],[Warehousing]])</f>
        <v>2425.38</v>
      </c>
      <c r="S2957" s="12">
        <f>ABS(Table1[[#This Row],[Discounts]]/Table1[[#This Row],[Gross Sales]])</f>
        <v>7.5330203442879495E-2</v>
      </c>
      <c r="T2957" s="17">
        <f>Table1[[#This Row],[logistics cost]]/Table1[[#This Row],[Net Sales]]</f>
        <v>3.7316385988838532E-2</v>
      </c>
      <c r="U2957" s="1">
        <f>Table1[[#This Row],[PROFIT]]/Table1[[#This Row],[Volume]]</f>
        <v>123.999423815621</v>
      </c>
      <c r="V2957" s="1">
        <f>ABS(Table1[[#This Row],[Discounts]])</f>
        <v>5294.96</v>
      </c>
    </row>
    <row r="2958" spans="1:22" ht="21.75" customHeight="1" x14ac:dyDescent="0.3">
      <c r="A2958" s="1">
        <v>1120010</v>
      </c>
      <c r="B2958" s="1" t="s">
        <v>32</v>
      </c>
      <c r="C2958" s="1">
        <v>202409</v>
      </c>
      <c r="D2958" s="1" t="s">
        <v>22</v>
      </c>
      <c r="E2958" s="1" t="s">
        <v>17</v>
      </c>
      <c r="F2958" s="1" t="s">
        <v>18</v>
      </c>
      <c r="G2958" s="1" t="s">
        <v>36</v>
      </c>
      <c r="H2958" s="1" t="s">
        <v>37</v>
      </c>
      <c r="I2958" s="5">
        <v>102.2</v>
      </c>
      <c r="J2958" s="5">
        <v>49056</v>
      </c>
      <c r="K2958" s="5">
        <v>-4652.33</v>
      </c>
      <c r="L2958" s="5">
        <v>44403.67</v>
      </c>
      <c r="M2958" s="5">
        <v>-30032.17</v>
      </c>
      <c r="N2958" s="5">
        <v>-1543.1</v>
      </c>
      <c r="O2958" s="5">
        <v>-613.33000000000004</v>
      </c>
      <c r="P2958" s="5">
        <f>Table1[[#This Row],[Net Sales]]+(Table1[[#This Row],[Cost of Goods Sold]]+Table1[[#This Row],[Distribution]]+Table1[[#This Row],[Warehousing]])</f>
        <v>12215.07</v>
      </c>
      <c r="Q2958" s="12">
        <f>Table1[[#This Row],[PROFIT]]/Table1[[#This Row],[Net Sales]]</f>
        <v>0.27509145077422653</v>
      </c>
      <c r="R2958" s="14">
        <f>ABS(Table1[[#This Row],[Distribution]])+ABS(Table1[[#This Row],[Warehousing]])</f>
        <v>2156.4299999999998</v>
      </c>
      <c r="S2958" s="12">
        <f>ABS(Table1[[#This Row],[Discounts]]/Table1[[#This Row],[Gross Sales]])</f>
        <v>9.4837124918460539E-2</v>
      </c>
      <c r="T2958" s="17">
        <f>Table1[[#This Row],[logistics cost]]/Table1[[#This Row],[Net Sales]]</f>
        <v>4.8564229037825028E-2</v>
      </c>
      <c r="U2958" s="1">
        <f>Table1[[#This Row],[PROFIT]]/Table1[[#This Row],[Volume]]</f>
        <v>119.52123287671232</v>
      </c>
      <c r="V2958" s="1">
        <f>ABS(Table1[[#This Row],[Discounts]])</f>
        <v>4652.33</v>
      </c>
    </row>
    <row r="2959" spans="1:22" ht="21.75" customHeight="1" x14ac:dyDescent="0.3">
      <c r="A2959" s="1">
        <v>1130010</v>
      </c>
      <c r="B2959" s="1" t="s">
        <v>26</v>
      </c>
      <c r="C2959" s="1">
        <v>202505</v>
      </c>
      <c r="D2959" s="1" t="s">
        <v>27</v>
      </c>
      <c r="E2959" s="1" t="s">
        <v>28</v>
      </c>
      <c r="F2959" s="1" t="s">
        <v>29</v>
      </c>
      <c r="G2959" s="1" t="s">
        <v>33</v>
      </c>
      <c r="H2959" s="1" t="s">
        <v>34</v>
      </c>
      <c r="I2959" s="5">
        <v>158.69999999999999</v>
      </c>
      <c r="J2959" s="5">
        <v>57132</v>
      </c>
      <c r="K2959" s="5">
        <v>-5384.76</v>
      </c>
      <c r="L2959" s="5">
        <v>51747.24</v>
      </c>
      <c r="M2959" s="5">
        <v>-34604.21</v>
      </c>
      <c r="N2959" s="5">
        <v>-1216.81</v>
      </c>
      <c r="O2959" s="5">
        <v>-646.37</v>
      </c>
      <c r="P2959" s="5">
        <f>Table1[[#This Row],[Net Sales]]+(Table1[[#This Row],[Cost of Goods Sold]]+Table1[[#This Row],[Distribution]]+Table1[[#This Row],[Warehousing]])</f>
        <v>15279.849999999999</v>
      </c>
      <c r="Q2959" s="12">
        <f>Table1[[#This Row],[PROFIT]]/Table1[[#This Row],[Net Sales]]</f>
        <v>0.29527855012170695</v>
      </c>
      <c r="R2959" s="14">
        <f>ABS(Table1[[#This Row],[Distribution]])+ABS(Table1[[#This Row],[Warehousing]])</f>
        <v>1863.1799999999998</v>
      </c>
      <c r="S2959" s="12">
        <f>ABS(Table1[[#This Row],[Discounts]]/Table1[[#This Row],[Gross Sales]])</f>
        <v>9.42512077294686E-2</v>
      </c>
      <c r="T2959" s="17">
        <f>Table1[[#This Row],[logistics cost]]/Table1[[#This Row],[Net Sales]]</f>
        <v>3.6005398548792165E-2</v>
      </c>
      <c r="U2959" s="1">
        <f>Table1[[#This Row],[PROFIT]]/Table1[[#This Row],[Volume]]</f>
        <v>96.281348456206672</v>
      </c>
      <c r="V2959" s="1">
        <f>ABS(Table1[[#This Row],[Discounts]])</f>
        <v>5384.76</v>
      </c>
    </row>
    <row r="2960" spans="1:22" ht="21.75" customHeight="1" x14ac:dyDescent="0.3">
      <c r="A2960" s="1">
        <v>1130010</v>
      </c>
      <c r="B2960" s="1" t="s">
        <v>26</v>
      </c>
      <c r="C2960" s="1">
        <v>202508</v>
      </c>
      <c r="D2960" s="1" t="s">
        <v>27</v>
      </c>
      <c r="E2960" s="1" t="s">
        <v>28</v>
      </c>
      <c r="F2960" s="1" t="s">
        <v>29</v>
      </c>
      <c r="G2960" s="1" t="s">
        <v>39</v>
      </c>
      <c r="H2960" s="1" t="s">
        <v>37</v>
      </c>
      <c r="I2960" s="5">
        <v>286.2</v>
      </c>
      <c r="J2960" s="5">
        <v>103032</v>
      </c>
      <c r="K2960" s="5">
        <v>-10527.75</v>
      </c>
      <c r="L2960" s="5">
        <v>92504.25</v>
      </c>
      <c r="M2960" s="5">
        <v>-59259.29</v>
      </c>
      <c r="N2960" s="5">
        <v>-2682.19</v>
      </c>
      <c r="O2960" s="5">
        <v>-1113.94</v>
      </c>
      <c r="P2960" s="5">
        <f>Table1[[#This Row],[Net Sales]]+(Table1[[#This Row],[Cost of Goods Sold]]+Table1[[#This Row],[Distribution]]+Table1[[#This Row],[Warehousing]])</f>
        <v>29448.829999999994</v>
      </c>
      <c r="Q2960" s="12">
        <f>Table1[[#This Row],[PROFIT]]/Table1[[#This Row],[Net Sales]]</f>
        <v>0.31835110278716916</v>
      </c>
      <c r="R2960" s="14">
        <f>ABS(Table1[[#This Row],[Distribution]])+ABS(Table1[[#This Row],[Warehousing]])</f>
        <v>3796.13</v>
      </c>
      <c r="S2960" s="12">
        <f>ABS(Table1[[#This Row],[Discounts]]/Table1[[#This Row],[Gross Sales]])</f>
        <v>0.10217941998602376</v>
      </c>
      <c r="T2960" s="17">
        <f>Table1[[#This Row],[logistics cost]]/Table1[[#This Row],[Net Sales]]</f>
        <v>4.1037357743022619E-2</v>
      </c>
      <c r="U2960" s="1">
        <f>Table1[[#This Row],[PROFIT]]/Table1[[#This Row],[Volume]]</f>
        <v>102.89598183088748</v>
      </c>
      <c r="V2960" s="1">
        <f>ABS(Table1[[#This Row],[Discounts]])</f>
        <v>10527.75</v>
      </c>
    </row>
    <row r="2961" spans="1:22" ht="21.75" customHeight="1" x14ac:dyDescent="0.3">
      <c r="A2961" s="1">
        <v>1110010</v>
      </c>
      <c r="B2961" s="1" t="s">
        <v>15</v>
      </c>
      <c r="C2961" s="1">
        <v>202506</v>
      </c>
      <c r="D2961" s="1" t="s">
        <v>16</v>
      </c>
      <c r="E2961" s="1" t="s">
        <v>17</v>
      </c>
      <c r="F2961" s="1" t="s">
        <v>18</v>
      </c>
      <c r="G2961" s="1" t="s">
        <v>33</v>
      </c>
      <c r="H2961" s="1" t="s">
        <v>34</v>
      </c>
      <c r="I2961" s="5">
        <v>208.4</v>
      </c>
      <c r="J2961" s="5">
        <v>87528</v>
      </c>
      <c r="K2961" s="5">
        <v>-8584.61</v>
      </c>
      <c r="L2961" s="5">
        <v>78943.39</v>
      </c>
      <c r="M2961" s="5">
        <v>-52767.15</v>
      </c>
      <c r="N2961" s="5">
        <v>-3139.89</v>
      </c>
      <c r="O2961" s="5">
        <v>-1270.02</v>
      </c>
      <c r="P2961" s="5">
        <f>Table1[[#This Row],[Net Sales]]+(Table1[[#This Row],[Cost of Goods Sold]]+Table1[[#This Row],[Distribution]]+Table1[[#This Row],[Warehousing]])</f>
        <v>21766.33</v>
      </c>
      <c r="Q2961" s="12">
        <f>Table1[[#This Row],[PROFIT]]/Table1[[#This Row],[Net Sales]]</f>
        <v>0.27572074115388256</v>
      </c>
      <c r="R2961" s="14">
        <f>ABS(Table1[[#This Row],[Distribution]])+ABS(Table1[[#This Row],[Warehousing]])</f>
        <v>4409.91</v>
      </c>
      <c r="S2961" s="12">
        <f>ABS(Table1[[#This Row],[Discounts]]/Table1[[#This Row],[Gross Sales]])</f>
        <v>9.8078443469518328E-2</v>
      </c>
      <c r="T2961" s="17">
        <f>Table1[[#This Row],[logistics cost]]/Table1[[#This Row],[Net Sales]]</f>
        <v>5.5861675056011653E-2</v>
      </c>
      <c r="U2961" s="1">
        <f>Table1[[#This Row],[PROFIT]]/Table1[[#This Row],[Volume]]</f>
        <v>104.44496161228408</v>
      </c>
      <c r="V2961" s="1">
        <f>ABS(Table1[[#This Row],[Discounts]])</f>
        <v>8584.61</v>
      </c>
    </row>
    <row r="2962" spans="1:22" ht="21.75" customHeight="1" x14ac:dyDescent="0.3">
      <c r="A2962" s="1">
        <v>1120020</v>
      </c>
      <c r="B2962" s="1" t="s">
        <v>21</v>
      </c>
      <c r="C2962" s="1">
        <v>202507</v>
      </c>
      <c r="D2962" s="1" t="s">
        <v>22</v>
      </c>
      <c r="E2962" s="1" t="s">
        <v>23</v>
      </c>
      <c r="F2962" s="1" t="s">
        <v>24</v>
      </c>
      <c r="G2962" s="1" t="s">
        <v>38</v>
      </c>
      <c r="H2962" s="1" t="s">
        <v>20</v>
      </c>
      <c r="I2962" s="5">
        <v>57</v>
      </c>
      <c r="J2962" s="5">
        <v>21660</v>
      </c>
      <c r="K2962" s="5">
        <v>-1887.22</v>
      </c>
      <c r="L2962" s="5">
        <v>19772.78</v>
      </c>
      <c r="M2962" s="5">
        <v>-13295.56</v>
      </c>
      <c r="N2962" s="5">
        <v>-562.32000000000005</v>
      </c>
      <c r="O2962" s="5">
        <v>-262.33999999999997</v>
      </c>
      <c r="P2962" s="5">
        <f>Table1[[#This Row],[Net Sales]]+(Table1[[#This Row],[Cost of Goods Sold]]+Table1[[#This Row],[Distribution]]+Table1[[#This Row],[Warehousing]])</f>
        <v>5652.5599999999995</v>
      </c>
      <c r="Q2962" s="12">
        <f>Table1[[#This Row],[PROFIT]]/Table1[[#This Row],[Net Sales]]</f>
        <v>0.28587583536558842</v>
      </c>
      <c r="R2962" s="14">
        <f>ABS(Table1[[#This Row],[Distribution]])+ABS(Table1[[#This Row],[Warehousing]])</f>
        <v>824.66000000000008</v>
      </c>
      <c r="S2962" s="12">
        <f>ABS(Table1[[#This Row],[Discounts]]/Table1[[#This Row],[Gross Sales]])</f>
        <v>8.7129270544783005E-2</v>
      </c>
      <c r="T2962" s="17">
        <f>Table1[[#This Row],[logistics cost]]/Table1[[#This Row],[Net Sales]]</f>
        <v>4.1706831310518812E-2</v>
      </c>
      <c r="U2962" s="1">
        <f>Table1[[#This Row],[PROFIT]]/Table1[[#This Row],[Volume]]</f>
        <v>99.167719298245601</v>
      </c>
      <c r="V2962" s="1">
        <f>ABS(Table1[[#This Row],[Discounts]])</f>
        <v>1887.22</v>
      </c>
    </row>
    <row r="2963" spans="1:22" ht="21.75" customHeight="1" x14ac:dyDescent="0.3">
      <c r="A2963" s="1">
        <v>1120010</v>
      </c>
      <c r="B2963" s="1" t="s">
        <v>32</v>
      </c>
      <c r="C2963" s="1">
        <v>202501</v>
      </c>
      <c r="D2963" s="1" t="s">
        <v>22</v>
      </c>
      <c r="E2963" s="1" t="s">
        <v>17</v>
      </c>
      <c r="F2963" s="1" t="s">
        <v>18</v>
      </c>
      <c r="G2963" s="1" t="s">
        <v>42</v>
      </c>
      <c r="H2963" s="1" t="s">
        <v>20</v>
      </c>
      <c r="I2963" s="5">
        <v>46.1</v>
      </c>
      <c r="J2963" s="5">
        <v>22128</v>
      </c>
      <c r="K2963" s="5">
        <v>-1499.36</v>
      </c>
      <c r="L2963" s="5">
        <v>20628.64</v>
      </c>
      <c r="M2963" s="5">
        <v>-12943.98</v>
      </c>
      <c r="N2963" s="5">
        <v>-639.26</v>
      </c>
      <c r="O2963" s="5">
        <v>-247.83</v>
      </c>
      <c r="P2963" s="5">
        <f>Table1[[#This Row],[Net Sales]]+(Table1[[#This Row],[Cost of Goods Sold]]+Table1[[#This Row],[Distribution]]+Table1[[#This Row],[Warehousing]])</f>
        <v>6797.57</v>
      </c>
      <c r="Q2963" s="12">
        <f>Table1[[#This Row],[PROFIT]]/Table1[[#This Row],[Net Sales]]</f>
        <v>0.32952099605209068</v>
      </c>
      <c r="R2963" s="14">
        <f>ABS(Table1[[#This Row],[Distribution]])+ABS(Table1[[#This Row],[Warehousing]])</f>
        <v>887.09</v>
      </c>
      <c r="S2963" s="12">
        <f>ABS(Table1[[#This Row],[Discounts]]/Table1[[#This Row],[Gross Sales]])</f>
        <v>6.7758496023138104E-2</v>
      </c>
      <c r="T2963" s="17">
        <f>Table1[[#This Row],[logistics cost]]/Table1[[#This Row],[Net Sales]]</f>
        <v>4.3002834893623623E-2</v>
      </c>
      <c r="U2963" s="1">
        <f>Table1[[#This Row],[PROFIT]]/Table1[[#This Row],[Volume]]</f>
        <v>147.45271149674619</v>
      </c>
      <c r="V2963" s="1">
        <f>ABS(Table1[[#This Row],[Discounts]])</f>
        <v>1499.36</v>
      </c>
    </row>
    <row r="2964" spans="1:22" ht="21.75" customHeight="1" x14ac:dyDescent="0.3">
      <c r="A2964" s="1">
        <v>1110010</v>
      </c>
      <c r="B2964" s="1" t="s">
        <v>15</v>
      </c>
      <c r="C2964" s="1">
        <v>202405</v>
      </c>
      <c r="D2964" s="1" t="s">
        <v>16</v>
      </c>
      <c r="E2964" s="1" t="s">
        <v>17</v>
      </c>
      <c r="F2964" s="1" t="s">
        <v>18</v>
      </c>
      <c r="G2964" s="1" t="s">
        <v>40</v>
      </c>
      <c r="H2964" s="1" t="s">
        <v>34</v>
      </c>
      <c r="I2964" s="5">
        <v>187.6</v>
      </c>
      <c r="J2964" s="5">
        <v>78792</v>
      </c>
      <c r="K2964" s="5">
        <v>-7759.92</v>
      </c>
      <c r="L2964" s="5">
        <v>71032.08</v>
      </c>
      <c r="M2964" s="5">
        <v>-44944.55</v>
      </c>
      <c r="N2964" s="5">
        <v>-1810.99</v>
      </c>
      <c r="O2964" s="5">
        <v>-912.62</v>
      </c>
      <c r="P2964" s="5">
        <f>Table1[[#This Row],[Net Sales]]+(Table1[[#This Row],[Cost of Goods Sold]]+Table1[[#This Row],[Distribution]]+Table1[[#This Row],[Warehousing]])</f>
        <v>23363.919999999998</v>
      </c>
      <c r="Q2964" s="12">
        <f>Table1[[#This Row],[PROFIT]]/Table1[[#This Row],[Net Sales]]</f>
        <v>0.32892067921986795</v>
      </c>
      <c r="R2964" s="14">
        <f>ABS(Table1[[#This Row],[Distribution]])+ABS(Table1[[#This Row],[Warehousing]])</f>
        <v>2723.61</v>
      </c>
      <c r="S2964" s="12">
        <f>ABS(Table1[[#This Row],[Discounts]]/Table1[[#This Row],[Gross Sales]])</f>
        <v>9.84861407249467E-2</v>
      </c>
      <c r="T2964" s="17">
        <f>Table1[[#This Row],[logistics cost]]/Table1[[#This Row],[Net Sales]]</f>
        <v>3.8343379498390028E-2</v>
      </c>
      <c r="U2964" s="1">
        <f>Table1[[#This Row],[PROFIT]]/Table1[[#This Row],[Volume]]</f>
        <v>124.54115138592751</v>
      </c>
      <c r="V2964" s="1">
        <f>ABS(Table1[[#This Row],[Discounts]])</f>
        <v>7759.92</v>
      </c>
    </row>
    <row r="2965" spans="1:22" ht="21.75" customHeight="1" x14ac:dyDescent="0.3">
      <c r="A2965" s="1">
        <v>1130010</v>
      </c>
      <c r="B2965" s="1" t="s">
        <v>26</v>
      </c>
      <c r="C2965" s="1">
        <v>202501</v>
      </c>
      <c r="D2965" s="1" t="s">
        <v>27</v>
      </c>
      <c r="E2965" s="1" t="s">
        <v>28</v>
      </c>
      <c r="F2965" s="1" t="s">
        <v>29</v>
      </c>
      <c r="G2965" s="1" t="s">
        <v>43</v>
      </c>
      <c r="H2965" s="1" t="s">
        <v>31</v>
      </c>
      <c r="I2965" s="5">
        <v>66.8</v>
      </c>
      <c r="J2965" s="5">
        <v>24048</v>
      </c>
      <c r="K2965" s="5">
        <v>-689.52</v>
      </c>
      <c r="L2965" s="5">
        <v>23358.48</v>
      </c>
      <c r="M2965" s="5">
        <v>-15112.9</v>
      </c>
      <c r="N2965" s="5">
        <v>-718.92</v>
      </c>
      <c r="O2965" s="5">
        <v>-368.92</v>
      </c>
      <c r="P2965" s="5">
        <f>Table1[[#This Row],[Net Sales]]+(Table1[[#This Row],[Cost of Goods Sold]]+Table1[[#This Row],[Distribution]]+Table1[[#This Row],[Warehousing]])</f>
        <v>7157.74</v>
      </c>
      <c r="Q2965" s="12">
        <f>Table1[[#This Row],[PROFIT]]/Table1[[#This Row],[Net Sales]]</f>
        <v>0.3064300416807943</v>
      </c>
      <c r="R2965" s="14">
        <f>ABS(Table1[[#This Row],[Distribution]])+ABS(Table1[[#This Row],[Warehousing]])</f>
        <v>1087.8399999999999</v>
      </c>
      <c r="S2965" s="12">
        <f>ABS(Table1[[#This Row],[Discounts]]/Table1[[#This Row],[Gross Sales]])</f>
        <v>2.8672654690618762E-2</v>
      </c>
      <c r="T2965" s="17">
        <f>Table1[[#This Row],[logistics cost]]/Table1[[#This Row],[Net Sales]]</f>
        <v>4.6571523489542126E-2</v>
      </c>
      <c r="U2965" s="1">
        <f>Table1[[#This Row],[PROFIT]]/Table1[[#This Row],[Volume]]</f>
        <v>107.15179640718563</v>
      </c>
      <c r="V2965" s="1">
        <f>ABS(Table1[[#This Row],[Discounts]])</f>
        <v>689.52</v>
      </c>
    </row>
    <row r="2966" spans="1:22" ht="21.75" customHeight="1" x14ac:dyDescent="0.3">
      <c r="A2966" s="1">
        <v>1120020</v>
      </c>
      <c r="B2966" s="1" t="s">
        <v>21</v>
      </c>
      <c r="C2966" s="1">
        <v>202511</v>
      </c>
      <c r="D2966" s="1" t="s">
        <v>22</v>
      </c>
      <c r="E2966" s="1" t="s">
        <v>23</v>
      </c>
      <c r="F2966" s="1" t="s">
        <v>24</v>
      </c>
      <c r="G2966" s="1" t="s">
        <v>42</v>
      </c>
      <c r="H2966" s="1" t="s">
        <v>20</v>
      </c>
      <c r="I2966" s="5">
        <v>21.7</v>
      </c>
      <c r="J2966" s="5">
        <v>8246</v>
      </c>
      <c r="K2966" s="5">
        <v>-668</v>
      </c>
      <c r="L2966" s="5">
        <v>7578</v>
      </c>
      <c r="M2966" s="5">
        <v>-5087.17</v>
      </c>
      <c r="N2966" s="5">
        <v>-154.93</v>
      </c>
      <c r="O2966" s="5">
        <v>-141.19999999999999</v>
      </c>
      <c r="P2966" s="5">
        <f>Table1[[#This Row],[Net Sales]]+(Table1[[#This Row],[Cost of Goods Sold]]+Table1[[#This Row],[Distribution]]+Table1[[#This Row],[Warehousing]])</f>
        <v>2194.6999999999998</v>
      </c>
      <c r="Q2966" s="12">
        <f>Table1[[#This Row],[PROFIT]]/Table1[[#This Row],[Net Sales]]</f>
        <v>0.28961467405647928</v>
      </c>
      <c r="R2966" s="14">
        <f>ABS(Table1[[#This Row],[Distribution]])+ABS(Table1[[#This Row],[Warehousing]])</f>
        <v>296.13</v>
      </c>
      <c r="S2966" s="12">
        <f>ABS(Table1[[#This Row],[Discounts]]/Table1[[#This Row],[Gross Sales]])</f>
        <v>8.1008974048023277E-2</v>
      </c>
      <c r="T2966" s="17">
        <f>Table1[[#This Row],[logistics cost]]/Table1[[#This Row],[Net Sales]]</f>
        <v>3.9077593032462388E-2</v>
      </c>
      <c r="U2966" s="1">
        <f>Table1[[#This Row],[PROFIT]]/Table1[[#This Row],[Volume]]</f>
        <v>101.13824884792626</v>
      </c>
      <c r="V2966" s="1">
        <f>ABS(Table1[[#This Row],[Discounts]])</f>
        <v>668</v>
      </c>
    </row>
    <row r="2967" spans="1:22" ht="21.75" customHeight="1" x14ac:dyDescent="0.3">
      <c r="A2967" s="1">
        <v>1120020</v>
      </c>
      <c r="B2967" s="1" t="s">
        <v>21</v>
      </c>
      <c r="C2967" s="1">
        <v>202409</v>
      </c>
      <c r="D2967" s="1" t="s">
        <v>22</v>
      </c>
      <c r="E2967" s="1" t="s">
        <v>23</v>
      </c>
      <c r="F2967" s="1" t="s">
        <v>24</v>
      </c>
      <c r="G2967" s="1" t="s">
        <v>25</v>
      </c>
      <c r="H2967" s="1" t="s">
        <v>20</v>
      </c>
      <c r="I2967" s="5">
        <v>78.3</v>
      </c>
      <c r="J2967" s="5">
        <v>29754</v>
      </c>
      <c r="K2967" s="5">
        <v>-2595.9</v>
      </c>
      <c r="L2967" s="5">
        <v>27158.1</v>
      </c>
      <c r="M2967" s="5">
        <v>-16969.669999999998</v>
      </c>
      <c r="N2967" s="5">
        <v>-1066.43</v>
      </c>
      <c r="O2967" s="5">
        <v>-329.94</v>
      </c>
      <c r="P2967" s="5">
        <f>Table1[[#This Row],[Net Sales]]+(Table1[[#This Row],[Cost of Goods Sold]]+Table1[[#This Row],[Distribution]]+Table1[[#This Row],[Warehousing]])</f>
        <v>8792.0600000000013</v>
      </c>
      <c r="Q2967" s="12">
        <f>Table1[[#This Row],[PROFIT]]/Table1[[#This Row],[Net Sales]]</f>
        <v>0.32373619656750663</v>
      </c>
      <c r="R2967" s="14">
        <f>ABS(Table1[[#This Row],[Distribution]])+ABS(Table1[[#This Row],[Warehousing]])</f>
        <v>1396.3700000000001</v>
      </c>
      <c r="S2967" s="12">
        <f>ABS(Table1[[#This Row],[Discounts]]/Table1[[#This Row],[Gross Sales]])</f>
        <v>8.7245412381528539E-2</v>
      </c>
      <c r="T2967" s="17">
        <f>Table1[[#This Row],[logistics cost]]/Table1[[#This Row],[Net Sales]]</f>
        <v>5.1416336194358231E-2</v>
      </c>
      <c r="U2967" s="1">
        <f>Table1[[#This Row],[PROFIT]]/Table1[[#This Row],[Volume]]</f>
        <v>112.28684546615584</v>
      </c>
      <c r="V2967" s="1">
        <f>ABS(Table1[[#This Row],[Discounts]])</f>
        <v>2595.9</v>
      </c>
    </row>
    <row r="2968" spans="1:22" ht="21.75" customHeight="1" x14ac:dyDescent="0.3">
      <c r="A2968" s="1">
        <v>1130010</v>
      </c>
      <c r="B2968" s="1" t="s">
        <v>26</v>
      </c>
      <c r="C2968" s="1">
        <v>202404</v>
      </c>
      <c r="D2968" s="1" t="s">
        <v>27</v>
      </c>
      <c r="E2968" s="1" t="s">
        <v>28</v>
      </c>
      <c r="F2968" s="1" t="s">
        <v>29</v>
      </c>
      <c r="G2968" s="1" t="s">
        <v>40</v>
      </c>
      <c r="H2968" s="1" t="s">
        <v>34</v>
      </c>
      <c r="I2968" s="5">
        <v>134.19999999999999</v>
      </c>
      <c r="J2968" s="5">
        <v>48312</v>
      </c>
      <c r="K2968" s="5">
        <v>-4078.16</v>
      </c>
      <c r="L2968" s="5">
        <v>44233.84</v>
      </c>
      <c r="M2968" s="5">
        <v>-28376.44</v>
      </c>
      <c r="N2968" s="5">
        <v>-1266.98</v>
      </c>
      <c r="O2968" s="5">
        <v>-586.45000000000005</v>
      </c>
      <c r="P2968" s="5">
        <f>Table1[[#This Row],[Net Sales]]+(Table1[[#This Row],[Cost of Goods Sold]]+Table1[[#This Row],[Distribution]]+Table1[[#This Row],[Warehousing]])</f>
        <v>14003.969999999998</v>
      </c>
      <c r="Q2968" s="12">
        <f>Table1[[#This Row],[PROFIT]]/Table1[[#This Row],[Net Sales]]</f>
        <v>0.31658951608090091</v>
      </c>
      <c r="R2968" s="14">
        <f>ABS(Table1[[#This Row],[Distribution]])+ABS(Table1[[#This Row],[Warehousing]])</f>
        <v>1853.43</v>
      </c>
      <c r="S2968" s="12">
        <f>ABS(Table1[[#This Row],[Discounts]]/Table1[[#This Row],[Gross Sales]])</f>
        <v>8.4412982281834734E-2</v>
      </c>
      <c r="T2968" s="17">
        <f>Table1[[#This Row],[logistics cost]]/Table1[[#This Row],[Net Sales]]</f>
        <v>4.1900725779177216E-2</v>
      </c>
      <c r="U2968" s="1">
        <f>Table1[[#This Row],[PROFIT]]/Table1[[#This Row],[Volume]]</f>
        <v>104.35149031296571</v>
      </c>
      <c r="V2968" s="1">
        <f>ABS(Table1[[#This Row],[Discounts]])</f>
        <v>4078.16</v>
      </c>
    </row>
    <row r="2969" spans="1:22" ht="21.75" customHeight="1" x14ac:dyDescent="0.3">
      <c r="A2969" s="1">
        <v>1120010</v>
      </c>
      <c r="B2969" s="1" t="s">
        <v>32</v>
      </c>
      <c r="C2969" s="1">
        <v>202401</v>
      </c>
      <c r="D2969" s="1" t="s">
        <v>22</v>
      </c>
      <c r="E2969" s="1" t="s">
        <v>17</v>
      </c>
      <c r="F2969" s="1" t="s">
        <v>18</v>
      </c>
      <c r="G2969" s="1" t="s">
        <v>42</v>
      </c>
      <c r="H2969" s="1" t="s">
        <v>20</v>
      </c>
      <c r="I2969" s="5">
        <v>85.5</v>
      </c>
      <c r="J2969" s="5">
        <v>41040</v>
      </c>
      <c r="K2969" s="5">
        <v>-2935.62</v>
      </c>
      <c r="L2969" s="5">
        <v>38104.379999999997</v>
      </c>
      <c r="M2969" s="5">
        <v>-25138.65</v>
      </c>
      <c r="N2969" s="5">
        <v>-960.81</v>
      </c>
      <c r="O2969" s="5">
        <v>-718.96</v>
      </c>
      <c r="P2969" s="5">
        <f>Table1[[#This Row],[Net Sales]]+(Table1[[#This Row],[Cost of Goods Sold]]+Table1[[#This Row],[Distribution]]+Table1[[#This Row],[Warehousing]])</f>
        <v>11285.959999999995</v>
      </c>
      <c r="Q2969" s="12">
        <f>Table1[[#This Row],[PROFIT]]/Table1[[#This Row],[Net Sales]]</f>
        <v>0.29618537291513458</v>
      </c>
      <c r="R2969" s="14">
        <f>ABS(Table1[[#This Row],[Distribution]])+ABS(Table1[[#This Row],[Warehousing]])</f>
        <v>1679.77</v>
      </c>
      <c r="S2969" s="12">
        <f>ABS(Table1[[#This Row],[Discounts]]/Table1[[#This Row],[Gross Sales]])</f>
        <v>7.1530701754385959E-2</v>
      </c>
      <c r="T2969" s="17">
        <f>Table1[[#This Row],[logistics cost]]/Table1[[#This Row],[Net Sales]]</f>
        <v>4.4083383590022986E-2</v>
      </c>
      <c r="U2969" s="1">
        <f>Table1[[#This Row],[PROFIT]]/Table1[[#This Row],[Volume]]</f>
        <v>131.99953216374263</v>
      </c>
      <c r="V2969" s="1">
        <f>ABS(Table1[[#This Row],[Discounts]])</f>
        <v>2935.62</v>
      </c>
    </row>
    <row r="2970" spans="1:22" ht="21.75" customHeight="1" x14ac:dyDescent="0.3">
      <c r="A2970" s="1">
        <v>1110020</v>
      </c>
      <c r="B2970" s="1" t="s">
        <v>41</v>
      </c>
      <c r="C2970" s="1">
        <v>202511</v>
      </c>
      <c r="D2970" s="1" t="s">
        <v>16</v>
      </c>
      <c r="E2970" s="1" t="s">
        <v>28</v>
      </c>
      <c r="F2970" s="1" t="s">
        <v>29</v>
      </c>
      <c r="G2970" s="1" t="s">
        <v>39</v>
      </c>
      <c r="H2970" s="1" t="s">
        <v>37</v>
      </c>
      <c r="I2970" s="5">
        <v>101.9</v>
      </c>
      <c r="J2970" s="5">
        <v>45855</v>
      </c>
      <c r="K2970" s="5">
        <v>-5439.41</v>
      </c>
      <c r="L2970" s="5">
        <v>40415.589999999997</v>
      </c>
      <c r="M2970" s="5">
        <v>-26538.560000000001</v>
      </c>
      <c r="N2970" s="5">
        <v>-1325.36</v>
      </c>
      <c r="O2970" s="5">
        <v>-579.94000000000005</v>
      </c>
      <c r="P2970" s="5">
        <f>Table1[[#This Row],[Net Sales]]+(Table1[[#This Row],[Cost of Goods Sold]]+Table1[[#This Row],[Distribution]]+Table1[[#This Row],[Warehousing]])</f>
        <v>11971.729999999996</v>
      </c>
      <c r="Q2970" s="12">
        <f>Table1[[#This Row],[PROFIT]]/Table1[[#This Row],[Net Sales]]</f>
        <v>0.29621564351776125</v>
      </c>
      <c r="R2970" s="14">
        <f>ABS(Table1[[#This Row],[Distribution]])+ABS(Table1[[#This Row],[Warehousing]])</f>
        <v>1905.3</v>
      </c>
      <c r="S2970" s="12">
        <f>ABS(Table1[[#This Row],[Discounts]]/Table1[[#This Row],[Gross Sales]])</f>
        <v>0.11862196052775051</v>
      </c>
      <c r="T2970" s="17">
        <f>Table1[[#This Row],[logistics cost]]/Table1[[#This Row],[Net Sales]]</f>
        <v>4.7142699141593629E-2</v>
      </c>
      <c r="U2970" s="1">
        <f>Table1[[#This Row],[PROFIT]]/Table1[[#This Row],[Volume]]</f>
        <v>117.48508341511281</v>
      </c>
      <c r="V2970" s="1">
        <f>ABS(Table1[[#This Row],[Discounts]])</f>
        <v>5439.41</v>
      </c>
    </row>
    <row r="2971" spans="1:22" ht="21.75" customHeight="1" x14ac:dyDescent="0.3">
      <c r="A2971" s="1">
        <v>1130010</v>
      </c>
      <c r="B2971" s="1" t="s">
        <v>26</v>
      </c>
      <c r="C2971" s="1">
        <v>202409</v>
      </c>
      <c r="D2971" s="1" t="s">
        <v>27</v>
      </c>
      <c r="E2971" s="1" t="s">
        <v>28</v>
      </c>
      <c r="F2971" s="1" t="s">
        <v>29</v>
      </c>
      <c r="G2971" s="1" t="s">
        <v>33</v>
      </c>
      <c r="H2971" s="1" t="s">
        <v>34</v>
      </c>
      <c r="I2971" s="5">
        <v>131.1</v>
      </c>
      <c r="J2971" s="5">
        <v>47196</v>
      </c>
      <c r="K2971" s="5">
        <v>-4591.22</v>
      </c>
      <c r="L2971" s="5">
        <v>42604.78</v>
      </c>
      <c r="M2971" s="5">
        <v>-28065.59</v>
      </c>
      <c r="N2971" s="5">
        <v>-1518.04</v>
      </c>
      <c r="O2971" s="5">
        <v>-600.1</v>
      </c>
      <c r="P2971" s="5">
        <f>Table1[[#This Row],[Net Sales]]+(Table1[[#This Row],[Cost of Goods Sold]]+Table1[[#This Row],[Distribution]]+Table1[[#This Row],[Warehousing]])</f>
        <v>12421.05</v>
      </c>
      <c r="Q2971" s="12">
        <f>Table1[[#This Row],[PROFIT]]/Table1[[#This Row],[Net Sales]]</f>
        <v>0.2915412308196404</v>
      </c>
      <c r="R2971" s="14">
        <f>ABS(Table1[[#This Row],[Distribution]])+ABS(Table1[[#This Row],[Warehousing]])</f>
        <v>2118.14</v>
      </c>
      <c r="S2971" s="12">
        <f>ABS(Table1[[#This Row],[Discounts]]/Table1[[#This Row],[Gross Sales]])</f>
        <v>9.727985422493432E-2</v>
      </c>
      <c r="T2971" s="17">
        <f>Table1[[#This Row],[logistics cost]]/Table1[[#This Row],[Net Sales]]</f>
        <v>4.9716017780164573E-2</v>
      </c>
      <c r="U2971" s="1">
        <f>Table1[[#This Row],[PROFIT]]/Table1[[#This Row],[Volume]]</f>
        <v>94.744851258581235</v>
      </c>
      <c r="V2971" s="1">
        <f>ABS(Table1[[#This Row],[Discounts]])</f>
        <v>4591.22</v>
      </c>
    </row>
    <row r="2972" spans="1:22" ht="21.75" customHeight="1" x14ac:dyDescent="0.3">
      <c r="A2972" s="1">
        <v>1130010</v>
      </c>
      <c r="B2972" s="1" t="s">
        <v>26</v>
      </c>
      <c r="C2972" s="1">
        <v>202411</v>
      </c>
      <c r="D2972" s="1" t="s">
        <v>27</v>
      </c>
      <c r="E2972" s="1" t="s">
        <v>28</v>
      </c>
      <c r="F2972" s="1" t="s">
        <v>29</v>
      </c>
      <c r="G2972" s="1" t="s">
        <v>39</v>
      </c>
      <c r="H2972" s="1" t="s">
        <v>37</v>
      </c>
      <c r="I2972" s="5">
        <v>127.7</v>
      </c>
      <c r="J2972" s="5">
        <v>45972</v>
      </c>
      <c r="K2972" s="5">
        <v>-3927.32</v>
      </c>
      <c r="L2972" s="5">
        <v>42044.68</v>
      </c>
      <c r="M2972" s="5">
        <v>-27863.68</v>
      </c>
      <c r="N2972" s="5">
        <v>-1598.71</v>
      </c>
      <c r="O2972" s="5">
        <v>-799.37</v>
      </c>
      <c r="P2972" s="5">
        <f>Table1[[#This Row],[Net Sales]]+(Table1[[#This Row],[Cost of Goods Sold]]+Table1[[#This Row],[Distribution]]+Table1[[#This Row],[Warehousing]])</f>
        <v>11782.920000000002</v>
      </c>
      <c r="Q2972" s="12">
        <f>Table1[[#This Row],[PROFIT]]/Table1[[#This Row],[Net Sales]]</f>
        <v>0.28024758423657886</v>
      </c>
      <c r="R2972" s="14">
        <f>ABS(Table1[[#This Row],[Distribution]])+ABS(Table1[[#This Row],[Warehousing]])</f>
        <v>2398.08</v>
      </c>
      <c r="S2972" s="12">
        <f>ABS(Table1[[#This Row],[Discounts]]/Table1[[#This Row],[Gross Sales]])</f>
        <v>8.5428521708866265E-2</v>
      </c>
      <c r="T2972" s="17">
        <f>Table1[[#This Row],[logistics cost]]/Table1[[#This Row],[Net Sales]]</f>
        <v>5.7036466920428457E-2</v>
      </c>
      <c r="U2972" s="1">
        <f>Table1[[#This Row],[PROFIT]]/Table1[[#This Row],[Volume]]</f>
        <v>92.270321064996097</v>
      </c>
      <c r="V2972" s="1">
        <f>ABS(Table1[[#This Row],[Discounts]])</f>
        <v>3927.32</v>
      </c>
    </row>
    <row r="2973" spans="1:22" ht="21.75" customHeight="1" x14ac:dyDescent="0.3">
      <c r="A2973" s="1">
        <v>1130010</v>
      </c>
      <c r="B2973" s="1" t="s">
        <v>26</v>
      </c>
      <c r="C2973" s="1">
        <v>202504</v>
      </c>
      <c r="D2973" s="1" t="s">
        <v>27</v>
      </c>
      <c r="E2973" s="1" t="s">
        <v>28</v>
      </c>
      <c r="F2973" s="1" t="s">
        <v>29</v>
      </c>
      <c r="G2973" s="1" t="s">
        <v>30</v>
      </c>
      <c r="H2973" s="1" t="s">
        <v>31</v>
      </c>
      <c r="I2973" s="5">
        <v>101.5</v>
      </c>
      <c r="J2973" s="5">
        <v>36540</v>
      </c>
      <c r="K2973" s="5">
        <v>-1123.28</v>
      </c>
      <c r="L2973" s="5">
        <v>35416.720000000001</v>
      </c>
      <c r="M2973" s="5">
        <v>-22314.98</v>
      </c>
      <c r="N2973" s="5">
        <v>-942.89</v>
      </c>
      <c r="O2973" s="5">
        <v>-512.02</v>
      </c>
      <c r="P2973" s="5">
        <f>Table1[[#This Row],[Net Sales]]+(Table1[[#This Row],[Cost of Goods Sold]]+Table1[[#This Row],[Distribution]]+Table1[[#This Row],[Warehousing]])</f>
        <v>11646.830000000002</v>
      </c>
      <c r="Q2973" s="12">
        <f>Table1[[#This Row],[PROFIT]]/Table1[[#This Row],[Net Sales]]</f>
        <v>0.32885117537705361</v>
      </c>
      <c r="R2973" s="14">
        <f>ABS(Table1[[#This Row],[Distribution]])+ABS(Table1[[#This Row],[Warehousing]])</f>
        <v>1454.9099999999999</v>
      </c>
      <c r="S2973" s="12">
        <f>ABS(Table1[[#This Row],[Discounts]]/Table1[[#This Row],[Gross Sales]])</f>
        <v>3.0741105637657362E-2</v>
      </c>
      <c r="T2973" s="17">
        <f>Table1[[#This Row],[logistics cost]]/Table1[[#This Row],[Net Sales]]</f>
        <v>4.1079749903435436E-2</v>
      </c>
      <c r="U2973" s="1">
        <f>Table1[[#This Row],[PROFIT]]/Table1[[#This Row],[Volume]]</f>
        <v>114.74709359605913</v>
      </c>
      <c r="V2973" s="1">
        <f>ABS(Table1[[#This Row],[Discounts]])</f>
        <v>1123.28</v>
      </c>
    </row>
    <row r="2974" spans="1:22" ht="21.75" customHeight="1" x14ac:dyDescent="0.3">
      <c r="A2974" s="1">
        <v>1120010</v>
      </c>
      <c r="B2974" s="1" t="s">
        <v>32</v>
      </c>
      <c r="C2974" s="1">
        <v>202411</v>
      </c>
      <c r="D2974" s="1" t="s">
        <v>22</v>
      </c>
      <c r="E2974" s="1" t="s">
        <v>17</v>
      </c>
      <c r="F2974" s="1" t="s">
        <v>18</v>
      </c>
      <c r="G2974" s="1" t="s">
        <v>38</v>
      </c>
      <c r="H2974" s="1" t="s">
        <v>20</v>
      </c>
      <c r="I2974" s="5">
        <v>16.100000000000001</v>
      </c>
      <c r="J2974" s="5">
        <v>7728</v>
      </c>
      <c r="K2974" s="5">
        <v>-663.57</v>
      </c>
      <c r="L2974" s="5">
        <v>7064.43</v>
      </c>
      <c r="M2974" s="5">
        <v>-4744.16</v>
      </c>
      <c r="N2974" s="5">
        <v>-217.43</v>
      </c>
      <c r="O2974" s="5">
        <v>-132.19999999999999</v>
      </c>
      <c r="P2974" s="5">
        <f>Table1[[#This Row],[Net Sales]]+(Table1[[#This Row],[Cost of Goods Sold]]+Table1[[#This Row],[Distribution]]+Table1[[#This Row],[Warehousing]])</f>
        <v>1970.6400000000003</v>
      </c>
      <c r="Q2974" s="12">
        <f>Table1[[#This Row],[PROFIT]]/Table1[[#This Row],[Net Sales]]</f>
        <v>0.27895244202292335</v>
      </c>
      <c r="R2974" s="14">
        <f>ABS(Table1[[#This Row],[Distribution]])+ABS(Table1[[#This Row],[Warehousing]])</f>
        <v>349.63</v>
      </c>
      <c r="S2974" s="12">
        <f>ABS(Table1[[#This Row],[Discounts]]/Table1[[#This Row],[Gross Sales]])</f>
        <v>8.5865683229813666E-2</v>
      </c>
      <c r="T2974" s="17">
        <f>Table1[[#This Row],[logistics cost]]/Table1[[#This Row],[Net Sales]]</f>
        <v>4.9491607957046782E-2</v>
      </c>
      <c r="U2974" s="1">
        <f>Table1[[#This Row],[PROFIT]]/Table1[[#This Row],[Volume]]</f>
        <v>122.4</v>
      </c>
      <c r="V2974" s="1">
        <f>ABS(Table1[[#This Row],[Discounts]])</f>
        <v>663.57</v>
      </c>
    </row>
    <row r="2975" spans="1:22" ht="21.75" customHeight="1" x14ac:dyDescent="0.3">
      <c r="A2975" s="1">
        <v>1120020</v>
      </c>
      <c r="B2975" s="1" t="s">
        <v>21</v>
      </c>
      <c r="C2975" s="1">
        <v>202406</v>
      </c>
      <c r="D2975" s="1" t="s">
        <v>22</v>
      </c>
      <c r="E2975" s="1" t="s">
        <v>23</v>
      </c>
      <c r="F2975" s="1" t="s">
        <v>24</v>
      </c>
      <c r="G2975" s="1" t="s">
        <v>43</v>
      </c>
      <c r="H2975" s="1" t="s">
        <v>31</v>
      </c>
      <c r="I2975" s="5">
        <v>93.1</v>
      </c>
      <c r="J2975" s="5">
        <v>35378</v>
      </c>
      <c r="K2975" s="5">
        <v>-1326.35</v>
      </c>
      <c r="L2975" s="5">
        <v>34051.65</v>
      </c>
      <c r="M2975" s="5">
        <v>-21726.7</v>
      </c>
      <c r="N2975" s="5">
        <v>-1357.11</v>
      </c>
      <c r="O2975" s="5">
        <v>-364.81</v>
      </c>
      <c r="P2975" s="5">
        <f>Table1[[#This Row],[Net Sales]]+(Table1[[#This Row],[Cost of Goods Sold]]+Table1[[#This Row],[Distribution]]+Table1[[#This Row],[Warehousing]])</f>
        <v>10603.029999999999</v>
      </c>
      <c r="Q2975" s="12">
        <f>Table1[[#This Row],[PROFIT]]/Table1[[#This Row],[Net Sales]]</f>
        <v>0.31138079946199371</v>
      </c>
      <c r="R2975" s="14">
        <f>ABS(Table1[[#This Row],[Distribution]])+ABS(Table1[[#This Row],[Warehousing]])</f>
        <v>1721.9199999999998</v>
      </c>
      <c r="S2975" s="12">
        <f>ABS(Table1[[#This Row],[Discounts]]/Table1[[#This Row],[Gross Sales]])</f>
        <v>3.7490813499915197E-2</v>
      </c>
      <c r="T2975" s="17">
        <f>Table1[[#This Row],[logistics cost]]/Table1[[#This Row],[Net Sales]]</f>
        <v>5.0567887312362246E-2</v>
      </c>
      <c r="U2975" s="1">
        <f>Table1[[#This Row],[PROFIT]]/Table1[[#This Row],[Volume]]</f>
        <v>113.88861439312566</v>
      </c>
      <c r="V2975" s="1">
        <f>ABS(Table1[[#This Row],[Discounts]])</f>
        <v>1326.35</v>
      </c>
    </row>
    <row r="2976" spans="1:22" ht="21.75" customHeight="1" x14ac:dyDescent="0.3">
      <c r="A2976" s="1">
        <v>1120020</v>
      </c>
      <c r="B2976" s="1" t="s">
        <v>21</v>
      </c>
      <c r="C2976" s="1">
        <v>202507</v>
      </c>
      <c r="D2976" s="1" t="s">
        <v>22</v>
      </c>
      <c r="E2976" s="1" t="s">
        <v>23</v>
      </c>
      <c r="F2976" s="1" t="s">
        <v>24</v>
      </c>
      <c r="G2976" s="1" t="s">
        <v>39</v>
      </c>
      <c r="H2976" s="1" t="s">
        <v>37</v>
      </c>
      <c r="I2976" s="5">
        <v>111.1</v>
      </c>
      <c r="J2976" s="5">
        <v>42218</v>
      </c>
      <c r="K2976" s="5">
        <v>-4641.71</v>
      </c>
      <c r="L2976" s="5">
        <v>37576.29</v>
      </c>
      <c r="M2976" s="5">
        <v>-25235</v>
      </c>
      <c r="N2976" s="5">
        <v>-1403.98</v>
      </c>
      <c r="O2976" s="5">
        <v>-627.96</v>
      </c>
      <c r="P2976" s="5">
        <f>Table1[[#This Row],[Net Sales]]+(Table1[[#This Row],[Cost of Goods Sold]]+Table1[[#This Row],[Distribution]]+Table1[[#This Row],[Warehousing]])</f>
        <v>10309.350000000002</v>
      </c>
      <c r="Q2976" s="12">
        <f>Table1[[#This Row],[PROFIT]]/Table1[[#This Row],[Net Sales]]</f>
        <v>0.27435784639728938</v>
      </c>
      <c r="R2976" s="14">
        <f>ABS(Table1[[#This Row],[Distribution]])+ABS(Table1[[#This Row],[Warehousing]])</f>
        <v>2031.94</v>
      </c>
      <c r="S2976" s="12">
        <f>ABS(Table1[[#This Row],[Discounts]]/Table1[[#This Row],[Gross Sales]])</f>
        <v>0.10994623146525179</v>
      </c>
      <c r="T2976" s="17">
        <f>Table1[[#This Row],[logistics cost]]/Table1[[#This Row],[Net Sales]]</f>
        <v>5.4075056371983503E-2</v>
      </c>
      <c r="U2976" s="1">
        <f>Table1[[#This Row],[PROFIT]]/Table1[[#This Row],[Volume]]</f>
        <v>92.793429342934317</v>
      </c>
      <c r="V2976" s="1">
        <f>ABS(Table1[[#This Row],[Discounts]])</f>
        <v>4641.71</v>
      </c>
    </row>
    <row r="2977" spans="1:22" ht="21.75" customHeight="1" x14ac:dyDescent="0.3">
      <c r="A2977" s="1">
        <v>1110020</v>
      </c>
      <c r="B2977" s="1" t="s">
        <v>41</v>
      </c>
      <c r="C2977" s="1">
        <v>202408</v>
      </c>
      <c r="D2977" s="1" t="s">
        <v>16</v>
      </c>
      <c r="E2977" s="1" t="s">
        <v>28</v>
      </c>
      <c r="F2977" s="1" t="s">
        <v>29</v>
      </c>
      <c r="G2977" s="1" t="s">
        <v>40</v>
      </c>
      <c r="H2977" s="1" t="s">
        <v>34</v>
      </c>
      <c r="I2977" s="5">
        <v>54.7</v>
      </c>
      <c r="J2977" s="5">
        <v>24615</v>
      </c>
      <c r="K2977" s="5">
        <v>-2343.27</v>
      </c>
      <c r="L2977" s="5">
        <v>22271.73</v>
      </c>
      <c r="M2977" s="5">
        <v>-13837.52</v>
      </c>
      <c r="N2977" s="5">
        <v>-480.83</v>
      </c>
      <c r="O2977" s="5">
        <v>-392.9</v>
      </c>
      <c r="P2977" s="5">
        <f>Table1[[#This Row],[Net Sales]]+(Table1[[#This Row],[Cost of Goods Sold]]+Table1[[#This Row],[Distribution]]+Table1[[#This Row],[Warehousing]])</f>
        <v>7560.48</v>
      </c>
      <c r="Q2977" s="12">
        <f>Table1[[#This Row],[PROFIT]]/Table1[[#This Row],[Net Sales]]</f>
        <v>0.33946532218197689</v>
      </c>
      <c r="R2977" s="14">
        <f>ABS(Table1[[#This Row],[Distribution]])+ABS(Table1[[#This Row],[Warehousing]])</f>
        <v>873.73</v>
      </c>
      <c r="S2977" s="12">
        <f>ABS(Table1[[#This Row],[Discounts]]/Table1[[#This Row],[Gross Sales]])</f>
        <v>9.5196831200487511E-2</v>
      </c>
      <c r="T2977" s="17">
        <f>Table1[[#This Row],[logistics cost]]/Table1[[#This Row],[Net Sales]]</f>
        <v>3.9230450440985054E-2</v>
      </c>
      <c r="U2977" s="1">
        <f>Table1[[#This Row],[PROFIT]]/Table1[[#This Row],[Volume]]</f>
        <v>138.21718464351005</v>
      </c>
      <c r="V2977" s="1">
        <f>ABS(Table1[[#This Row],[Discounts]])</f>
        <v>2343.27</v>
      </c>
    </row>
    <row r="2978" spans="1:22" ht="21.75" customHeight="1" x14ac:dyDescent="0.3">
      <c r="A2978" s="1">
        <v>1120020</v>
      </c>
      <c r="B2978" s="1" t="s">
        <v>21</v>
      </c>
      <c r="C2978" s="1">
        <v>202411</v>
      </c>
      <c r="D2978" s="1" t="s">
        <v>22</v>
      </c>
      <c r="E2978" s="1" t="s">
        <v>23</v>
      </c>
      <c r="F2978" s="1" t="s">
        <v>24</v>
      </c>
      <c r="G2978" s="1" t="s">
        <v>43</v>
      </c>
      <c r="H2978" s="1" t="s">
        <v>31</v>
      </c>
      <c r="I2978" s="5">
        <v>19.2</v>
      </c>
      <c r="J2978" s="5">
        <v>7296</v>
      </c>
      <c r="K2978" s="5">
        <v>-263.61</v>
      </c>
      <c r="L2978" s="5">
        <v>7032.39</v>
      </c>
      <c r="M2978" s="5">
        <v>-4633.72</v>
      </c>
      <c r="N2978" s="5">
        <v>-140.86000000000001</v>
      </c>
      <c r="O2978" s="5">
        <v>-91</v>
      </c>
      <c r="P2978" s="5">
        <f>Table1[[#This Row],[Net Sales]]+(Table1[[#This Row],[Cost of Goods Sold]]+Table1[[#This Row],[Distribution]]+Table1[[#This Row],[Warehousing]])</f>
        <v>2166.8100000000004</v>
      </c>
      <c r="Q2978" s="12">
        <f>Table1[[#This Row],[PROFIT]]/Table1[[#This Row],[Net Sales]]</f>
        <v>0.30811857704137574</v>
      </c>
      <c r="R2978" s="14">
        <f>ABS(Table1[[#This Row],[Distribution]])+ABS(Table1[[#This Row],[Warehousing]])</f>
        <v>231.86</v>
      </c>
      <c r="S2978" s="12">
        <f>ABS(Table1[[#This Row],[Discounts]]/Table1[[#This Row],[Gross Sales]])</f>
        <v>3.6130756578947369E-2</v>
      </c>
      <c r="T2978" s="17">
        <f>Table1[[#This Row],[logistics cost]]/Table1[[#This Row],[Net Sales]]</f>
        <v>3.2970298859989276E-2</v>
      </c>
      <c r="U2978" s="1">
        <f>Table1[[#This Row],[PROFIT]]/Table1[[#This Row],[Volume]]</f>
        <v>112.85468750000003</v>
      </c>
      <c r="V2978" s="1">
        <f>ABS(Table1[[#This Row],[Discounts]])</f>
        <v>263.61</v>
      </c>
    </row>
    <row r="2979" spans="1:22" ht="21.75" customHeight="1" x14ac:dyDescent="0.3">
      <c r="A2979" s="1">
        <v>1130010</v>
      </c>
      <c r="B2979" s="1" t="s">
        <v>26</v>
      </c>
      <c r="C2979" s="1">
        <v>202511</v>
      </c>
      <c r="D2979" s="1" t="s">
        <v>27</v>
      </c>
      <c r="E2979" s="1" t="s">
        <v>28</v>
      </c>
      <c r="F2979" s="1" t="s">
        <v>29</v>
      </c>
      <c r="G2979" s="1" t="s">
        <v>33</v>
      </c>
      <c r="H2979" s="1" t="s">
        <v>34</v>
      </c>
      <c r="I2979" s="5">
        <v>172.4</v>
      </c>
      <c r="J2979" s="5">
        <v>62064</v>
      </c>
      <c r="K2979" s="5">
        <v>-4996.67</v>
      </c>
      <c r="L2979" s="5">
        <v>57067.33</v>
      </c>
      <c r="M2979" s="5">
        <v>-36669.35</v>
      </c>
      <c r="N2979" s="5">
        <v>-1683.31</v>
      </c>
      <c r="O2979" s="5">
        <v>-1079.45</v>
      </c>
      <c r="P2979" s="5">
        <f>Table1[[#This Row],[Net Sales]]+(Table1[[#This Row],[Cost of Goods Sold]]+Table1[[#This Row],[Distribution]]+Table1[[#This Row],[Warehousing]])</f>
        <v>17635.220000000008</v>
      </c>
      <c r="Q2979" s="12">
        <f>Table1[[#This Row],[PROFIT]]/Table1[[#This Row],[Net Sales]]</f>
        <v>0.30902479579822656</v>
      </c>
      <c r="R2979" s="14">
        <f>ABS(Table1[[#This Row],[Distribution]])+ABS(Table1[[#This Row],[Warehousing]])</f>
        <v>2762.76</v>
      </c>
      <c r="S2979" s="12">
        <f>ABS(Table1[[#This Row],[Discounts]]/Table1[[#This Row],[Gross Sales]])</f>
        <v>8.050834622325341E-2</v>
      </c>
      <c r="T2979" s="17">
        <f>Table1[[#This Row],[logistics cost]]/Table1[[#This Row],[Net Sales]]</f>
        <v>4.8412287731001258E-2</v>
      </c>
      <c r="U2979" s="1">
        <f>Table1[[#This Row],[PROFIT]]/Table1[[#This Row],[Volume]]</f>
        <v>102.29245939675178</v>
      </c>
      <c r="V2979" s="1">
        <f>ABS(Table1[[#This Row],[Discounts]])</f>
        <v>4996.67</v>
      </c>
    </row>
    <row r="2980" spans="1:22" ht="21.75" customHeight="1" x14ac:dyDescent="0.3">
      <c r="A2980" s="1">
        <v>1120020</v>
      </c>
      <c r="B2980" s="1" t="s">
        <v>21</v>
      </c>
      <c r="C2980" s="1">
        <v>202405</v>
      </c>
      <c r="D2980" s="1" t="s">
        <v>22</v>
      </c>
      <c r="E2980" s="1" t="s">
        <v>23</v>
      </c>
      <c r="F2980" s="1" t="s">
        <v>24</v>
      </c>
      <c r="G2980" s="1" t="s">
        <v>40</v>
      </c>
      <c r="H2980" s="1" t="s">
        <v>34</v>
      </c>
      <c r="I2980" s="5">
        <v>62.9</v>
      </c>
      <c r="J2980" s="5">
        <v>23902</v>
      </c>
      <c r="K2980" s="5">
        <v>-1812.47</v>
      </c>
      <c r="L2980" s="5">
        <v>22089.53</v>
      </c>
      <c r="M2980" s="5">
        <v>-14255.43</v>
      </c>
      <c r="N2980" s="5">
        <v>-553.89</v>
      </c>
      <c r="O2980" s="5">
        <v>-371.1</v>
      </c>
      <c r="P2980" s="5">
        <f>Table1[[#This Row],[Net Sales]]+(Table1[[#This Row],[Cost of Goods Sold]]+Table1[[#This Row],[Distribution]]+Table1[[#This Row],[Warehousing]])</f>
        <v>6909.1099999999988</v>
      </c>
      <c r="Q2980" s="12">
        <f>Table1[[#This Row],[PROFIT]]/Table1[[#This Row],[Net Sales]]</f>
        <v>0.31277759191798099</v>
      </c>
      <c r="R2980" s="14">
        <f>ABS(Table1[[#This Row],[Distribution]])+ABS(Table1[[#This Row],[Warehousing]])</f>
        <v>924.99</v>
      </c>
      <c r="S2980" s="12">
        <f>ABS(Table1[[#This Row],[Discounts]]/Table1[[#This Row],[Gross Sales]])</f>
        <v>7.5829219312191443E-2</v>
      </c>
      <c r="T2980" s="17">
        <f>Table1[[#This Row],[logistics cost]]/Table1[[#This Row],[Net Sales]]</f>
        <v>4.1874589454823169E-2</v>
      </c>
      <c r="U2980" s="1">
        <f>Table1[[#This Row],[PROFIT]]/Table1[[#This Row],[Volume]]</f>
        <v>109.84276629570745</v>
      </c>
      <c r="V2980" s="1">
        <f>ABS(Table1[[#This Row],[Discounts]])</f>
        <v>1812.47</v>
      </c>
    </row>
    <row r="2981" spans="1:22" ht="21.75" customHeight="1" x14ac:dyDescent="0.3">
      <c r="A2981" s="1">
        <v>1110020</v>
      </c>
      <c r="B2981" s="1" t="s">
        <v>41</v>
      </c>
      <c r="C2981" s="1">
        <v>202505</v>
      </c>
      <c r="D2981" s="1" t="s">
        <v>16</v>
      </c>
      <c r="E2981" s="1" t="s">
        <v>28</v>
      </c>
      <c r="F2981" s="1" t="s">
        <v>29</v>
      </c>
      <c r="G2981" s="1" t="s">
        <v>40</v>
      </c>
      <c r="H2981" s="1" t="s">
        <v>34</v>
      </c>
      <c r="I2981" s="5">
        <v>245.2</v>
      </c>
      <c r="J2981" s="5">
        <v>110340</v>
      </c>
      <c r="K2981" s="5">
        <v>-8973.4699999999993</v>
      </c>
      <c r="L2981" s="5">
        <v>101366.53</v>
      </c>
      <c r="M2981" s="5">
        <v>-67340.320000000007</v>
      </c>
      <c r="N2981" s="5">
        <v>-2523.23</v>
      </c>
      <c r="O2981" s="5">
        <v>-1120.05</v>
      </c>
      <c r="P2981" s="5">
        <f>Table1[[#This Row],[Net Sales]]+(Table1[[#This Row],[Cost of Goods Sold]]+Table1[[#This Row],[Distribution]]+Table1[[#This Row],[Warehousing]])</f>
        <v>30382.929999999993</v>
      </c>
      <c r="Q2981" s="12">
        <f>Table1[[#This Row],[PROFIT]]/Table1[[#This Row],[Net Sales]]</f>
        <v>0.29973335380031252</v>
      </c>
      <c r="R2981" s="14">
        <f>ABS(Table1[[#This Row],[Distribution]])+ABS(Table1[[#This Row],[Warehousing]])</f>
        <v>3643.2799999999997</v>
      </c>
      <c r="S2981" s="12">
        <f>ABS(Table1[[#This Row],[Discounts]]/Table1[[#This Row],[Gross Sales]])</f>
        <v>8.132562987130687E-2</v>
      </c>
      <c r="T2981" s="17">
        <f>Table1[[#This Row],[logistics cost]]/Table1[[#This Row],[Net Sales]]</f>
        <v>3.5941646616491657E-2</v>
      </c>
      <c r="U2981" s="1">
        <f>Table1[[#This Row],[PROFIT]]/Table1[[#This Row],[Volume]]</f>
        <v>123.91080750407828</v>
      </c>
      <c r="V2981" s="1">
        <f>ABS(Table1[[#This Row],[Discounts]])</f>
        <v>8973.4699999999993</v>
      </c>
    </row>
    <row r="2982" spans="1:22" ht="21.75" customHeight="1" x14ac:dyDescent="0.3">
      <c r="A2982" s="1">
        <v>1110010</v>
      </c>
      <c r="B2982" s="1" t="s">
        <v>15</v>
      </c>
      <c r="C2982" s="1">
        <v>202408</v>
      </c>
      <c r="D2982" s="1" t="s">
        <v>16</v>
      </c>
      <c r="E2982" s="1" t="s">
        <v>17</v>
      </c>
      <c r="F2982" s="1" t="s">
        <v>18</v>
      </c>
      <c r="G2982" s="1" t="s">
        <v>36</v>
      </c>
      <c r="H2982" s="1" t="s">
        <v>37</v>
      </c>
      <c r="I2982" s="5">
        <v>142.69999999999999</v>
      </c>
      <c r="J2982" s="5">
        <v>59934</v>
      </c>
      <c r="K2982" s="5">
        <v>-6424.03</v>
      </c>
      <c r="L2982" s="5">
        <v>53509.97</v>
      </c>
      <c r="M2982" s="5">
        <v>-33461.21</v>
      </c>
      <c r="N2982" s="5">
        <v>-1834.39</v>
      </c>
      <c r="O2982" s="5">
        <v>-932.56</v>
      </c>
      <c r="P2982" s="5">
        <f>Table1[[#This Row],[Net Sales]]+(Table1[[#This Row],[Cost of Goods Sold]]+Table1[[#This Row],[Distribution]]+Table1[[#This Row],[Warehousing]])</f>
        <v>17281.810000000005</v>
      </c>
      <c r="Q2982" s="12">
        <f>Table1[[#This Row],[PROFIT]]/Table1[[#This Row],[Net Sales]]</f>
        <v>0.32296429992392078</v>
      </c>
      <c r="R2982" s="14">
        <f>ABS(Table1[[#This Row],[Distribution]])+ABS(Table1[[#This Row],[Warehousing]])</f>
        <v>2766.95</v>
      </c>
      <c r="S2982" s="12">
        <f>ABS(Table1[[#This Row],[Discounts]]/Table1[[#This Row],[Gross Sales]])</f>
        <v>0.10718507024393499</v>
      </c>
      <c r="T2982" s="17">
        <f>Table1[[#This Row],[logistics cost]]/Table1[[#This Row],[Net Sales]]</f>
        <v>5.1709055340528123E-2</v>
      </c>
      <c r="U2982" s="1">
        <f>Table1[[#This Row],[PROFIT]]/Table1[[#This Row],[Volume]]</f>
        <v>121.10588647512267</v>
      </c>
      <c r="V2982" s="1">
        <f>ABS(Table1[[#This Row],[Discounts]])</f>
        <v>6424.03</v>
      </c>
    </row>
    <row r="2983" spans="1:22" ht="21.75" customHeight="1" x14ac:dyDescent="0.3">
      <c r="A2983" s="1">
        <v>1110010</v>
      </c>
      <c r="B2983" s="1" t="s">
        <v>15</v>
      </c>
      <c r="C2983" s="1">
        <v>202404</v>
      </c>
      <c r="D2983" s="1" t="s">
        <v>16</v>
      </c>
      <c r="E2983" s="1" t="s">
        <v>17</v>
      </c>
      <c r="F2983" s="1" t="s">
        <v>18</v>
      </c>
      <c r="G2983" s="1" t="s">
        <v>30</v>
      </c>
      <c r="H2983" s="1" t="s">
        <v>31</v>
      </c>
      <c r="I2983" s="5">
        <v>107.4</v>
      </c>
      <c r="J2983" s="5">
        <v>45108</v>
      </c>
      <c r="K2983" s="5">
        <v>-1174.1199999999999</v>
      </c>
      <c r="L2983" s="5">
        <v>43933.88</v>
      </c>
      <c r="M2983" s="5">
        <v>-29522.83</v>
      </c>
      <c r="N2983" s="5">
        <v>-1283.73</v>
      </c>
      <c r="O2983" s="5">
        <v>-828.66</v>
      </c>
      <c r="P2983" s="5">
        <f>Table1[[#This Row],[Net Sales]]+(Table1[[#This Row],[Cost of Goods Sold]]+Table1[[#This Row],[Distribution]]+Table1[[#This Row],[Warehousing]])</f>
        <v>12298.659999999996</v>
      </c>
      <c r="Q2983" s="12">
        <f>Table1[[#This Row],[PROFIT]]/Table1[[#This Row],[Net Sales]]</f>
        <v>0.27993566696135186</v>
      </c>
      <c r="R2983" s="14">
        <f>ABS(Table1[[#This Row],[Distribution]])+ABS(Table1[[#This Row],[Warehousing]])</f>
        <v>2112.39</v>
      </c>
      <c r="S2983" s="12">
        <f>ABS(Table1[[#This Row],[Discounts]]/Table1[[#This Row],[Gross Sales]])</f>
        <v>2.602908574975614E-2</v>
      </c>
      <c r="T2983" s="17">
        <f>Table1[[#This Row],[logistics cost]]/Table1[[#This Row],[Net Sales]]</f>
        <v>4.8081116441343219E-2</v>
      </c>
      <c r="U2983" s="1">
        <f>Table1[[#This Row],[PROFIT]]/Table1[[#This Row],[Volume]]</f>
        <v>114.51266294227185</v>
      </c>
      <c r="V2983" s="1">
        <f>ABS(Table1[[#This Row],[Discounts]])</f>
        <v>1174.1199999999999</v>
      </c>
    </row>
    <row r="2984" spans="1:22" ht="21.75" customHeight="1" x14ac:dyDescent="0.3">
      <c r="A2984" s="1">
        <v>1110020</v>
      </c>
      <c r="B2984" s="1" t="s">
        <v>41</v>
      </c>
      <c r="C2984" s="1">
        <v>202501</v>
      </c>
      <c r="D2984" s="1" t="s">
        <v>16</v>
      </c>
      <c r="E2984" s="1" t="s">
        <v>28</v>
      </c>
      <c r="F2984" s="1" t="s">
        <v>29</v>
      </c>
      <c r="G2984" s="1" t="s">
        <v>30</v>
      </c>
      <c r="H2984" s="1" t="s">
        <v>31</v>
      </c>
      <c r="I2984" s="5">
        <v>37</v>
      </c>
      <c r="J2984" s="5">
        <v>16650</v>
      </c>
      <c r="K2984" s="5">
        <v>-463.67</v>
      </c>
      <c r="L2984" s="5">
        <v>16186.33</v>
      </c>
      <c r="M2984" s="5">
        <v>-10558.2</v>
      </c>
      <c r="N2984" s="5">
        <v>-549.24</v>
      </c>
      <c r="O2984" s="5">
        <v>-244.32</v>
      </c>
      <c r="P2984" s="5">
        <f>Table1[[#This Row],[Net Sales]]+(Table1[[#This Row],[Cost of Goods Sold]]+Table1[[#This Row],[Distribution]]+Table1[[#This Row],[Warehousing]])</f>
        <v>4834.57</v>
      </c>
      <c r="Q2984" s="12">
        <f>Table1[[#This Row],[PROFIT]]/Table1[[#This Row],[Net Sales]]</f>
        <v>0.29868228313644907</v>
      </c>
      <c r="R2984" s="14">
        <f>ABS(Table1[[#This Row],[Distribution]])+ABS(Table1[[#This Row],[Warehousing]])</f>
        <v>793.56</v>
      </c>
      <c r="S2984" s="12">
        <f>ABS(Table1[[#This Row],[Discounts]]/Table1[[#This Row],[Gross Sales]])</f>
        <v>2.7848048048048048E-2</v>
      </c>
      <c r="T2984" s="17">
        <f>Table1[[#This Row],[logistics cost]]/Table1[[#This Row],[Net Sales]]</f>
        <v>4.9026555123984246E-2</v>
      </c>
      <c r="U2984" s="1">
        <f>Table1[[#This Row],[PROFIT]]/Table1[[#This Row],[Volume]]</f>
        <v>130.66405405405405</v>
      </c>
      <c r="V2984" s="1">
        <f>ABS(Table1[[#This Row],[Discounts]])</f>
        <v>463.67</v>
      </c>
    </row>
    <row r="2985" spans="1:22" ht="21.75" customHeight="1" x14ac:dyDescent="0.3">
      <c r="A2985" s="1">
        <v>1130010</v>
      </c>
      <c r="B2985" s="1" t="s">
        <v>26</v>
      </c>
      <c r="C2985" s="1">
        <v>202409</v>
      </c>
      <c r="D2985" s="1" t="s">
        <v>27</v>
      </c>
      <c r="E2985" s="1" t="s">
        <v>28</v>
      </c>
      <c r="F2985" s="1" t="s">
        <v>29</v>
      </c>
      <c r="G2985" s="1" t="s">
        <v>35</v>
      </c>
      <c r="H2985" s="1" t="s">
        <v>31</v>
      </c>
      <c r="I2985" s="5">
        <v>96.2</v>
      </c>
      <c r="J2985" s="5">
        <v>34632</v>
      </c>
      <c r="K2985" s="5">
        <v>-1361.86</v>
      </c>
      <c r="L2985" s="5">
        <v>33270.14</v>
      </c>
      <c r="M2985" s="5">
        <v>-22341.61</v>
      </c>
      <c r="N2985" s="5">
        <v>-1073.48</v>
      </c>
      <c r="O2985" s="5">
        <v>-560.32000000000005</v>
      </c>
      <c r="P2985" s="5">
        <f>Table1[[#This Row],[Net Sales]]+(Table1[[#This Row],[Cost of Goods Sold]]+Table1[[#This Row],[Distribution]]+Table1[[#This Row],[Warehousing]])</f>
        <v>9294.73</v>
      </c>
      <c r="Q2985" s="12">
        <f>Table1[[#This Row],[PROFIT]]/Table1[[#This Row],[Net Sales]]</f>
        <v>0.27937153255141095</v>
      </c>
      <c r="R2985" s="14">
        <f>ABS(Table1[[#This Row],[Distribution]])+ABS(Table1[[#This Row],[Warehousing]])</f>
        <v>1633.8000000000002</v>
      </c>
      <c r="S2985" s="12">
        <f>ABS(Table1[[#This Row],[Discounts]]/Table1[[#This Row],[Gross Sales]])</f>
        <v>3.932374682374682E-2</v>
      </c>
      <c r="T2985" s="17">
        <f>Table1[[#This Row],[logistics cost]]/Table1[[#This Row],[Net Sales]]</f>
        <v>4.9107097234938002E-2</v>
      </c>
      <c r="U2985" s="1">
        <f>Table1[[#This Row],[PROFIT]]/Table1[[#This Row],[Volume]]</f>
        <v>96.618814968814959</v>
      </c>
      <c r="V2985" s="1">
        <f>ABS(Table1[[#This Row],[Discounts]])</f>
        <v>1361.86</v>
      </c>
    </row>
    <row r="2986" spans="1:22" ht="21.75" customHeight="1" x14ac:dyDescent="0.3">
      <c r="A2986" s="1">
        <v>1110020</v>
      </c>
      <c r="B2986" s="1" t="s">
        <v>41</v>
      </c>
      <c r="C2986" s="1">
        <v>202405</v>
      </c>
      <c r="D2986" s="1" t="s">
        <v>16</v>
      </c>
      <c r="E2986" s="1" t="s">
        <v>28</v>
      </c>
      <c r="F2986" s="1" t="s">
        <v>29</v>
      </c>
      <c r="G2986" s="1" t="s">
        <v>40</v>
      </c>
      <c r="H2986" s="1" t="s">
        <v>34</v>
      </c>
      <c r="I2986" s="5">
        <v>196.9</v>
      </c>
      <c r="J2986" s="5">
        <v>88605</v>
      </c>
      <c r="K2986" s="5">
        <v>-8457.64</v>
      </c>
      <c r="L2986" s="5">
        <v>80147.360000000001</v>
      </c>
      <c r="M2986" s="5">
        <v>-51836.71</v>
      </c>
      <c r="N2986" s="5">
        <v>-2339.8200000000002</v>
      </c>
      <c r="O2986" s="5">
        <v>-1004.85</v>
      </c>
      <c r="P2986" s="5">
        <f>Table1[[#This Row],[Net Sales]]+(Table1[[#This Row],[Cost of Goods Sold]]+Table1[[#This Row],[Distribution]]+Table1[[#This Row],[Warehousing]])</f>
        <v>24965.980000000003</v>
      </c>
      <c r="Q2986" s="12">
        <f>Table1[[#This Row],[PROFIT]]/Table1[[#This Row],[Net Sales]]</f>
        <v>0.311500965222061</v>
      </c>
      <c r="R2986" s="14">
        <f>ABS(Table1[[#This Row],[Distribution]])+ABS(Table1[[#This Row],[Warehousing]])</f>
        <v>3344.67</v>
      </c>
      <c r="S2986" s="12">
        <f>ABS(Table1[[#This Row],[Discounts]]/Table1[[#This Row],[Gross Sales]])</f>
        <v>9.5453303989616836E-2</v>
      </c>
      <c r="T2986" s="17">
        <f>Table1[[#This Row],[logistics cost]]/Table1[[#This Row],[Net Sales]]</f>
        <v>4.1731505566746055E-2</v>
      </c>
      <c r="U2986" s="1">
        <f>Table1[[#This Row],[PROFIT]]/Table1[[#This Row],[Volume]]</f>
        <v>126.79522600304725</v>
      </c>
      <c r="V2986" s="1">
        <f>ABS(Table1[[#This Row],[Discounts]])</f>
        <v>8457.64</v>
      </c>
    </row>
    <row r="2987" spans="1:22" ht="21.75" customHeight="1" x14ac:dyDescent="0.3">
      <c r="A2987" s="1">
        <v>1110010</v>
      </c>
      <c r="B2987" s="1" t="s">
        <v>15</v>
      </c>
      <c r="C2987" s="1">
        <v>202501</v>
      </c>
      <c r="D2987" s="1" t="s">
        <v>16</v>
      </c>
      <c r="E2987" s="1" t="s">
        <v>17</v>
      </c>
      <c r="F2987" s="1" t="s">
        <v>18</v>
      </c>
      <c r="G2987" s="1" t="s">
        <v>39</v>
      </c>
      <c r="H2987" s="1" t="s">
        <v>37</v>
      </c>
      <c r="I2987" s="5">
        <v>166.4</v>
      </c>
      <c r="J2987" s="5">
        <v>69888</v>
      </c>
      <c r="K2987" s="5">
        <v>-7149.75</v>
      </c>
      <c r="L2987" s="5">
        <v>62738.25</v>
      </c>
      <c r="M2987" s="5">
        <v>-39956.959999999999</v>
      </c>
      <c r="N2987" s="5">
        <v>-1587.45</v>
      </c>
      <c r="O2987" s="5">
        <v>-721.68</v>
      </c>
      <c r="P2987" s="5">
        <f>Table1[[#This Row],[Net Sales]]+(Table1[[#This Row],[Cost of Goods Sold]]+Table1[[#This Row],[Distribution]]+Table1[[#This Row],[Warehousing]])</f>
        <v>20472.160000000003</v>
      </c>
      <c r="Q2987" s="12">
        <f>Table1[[#This Row],[PROFIT]]/Table1[[#This Row],[Net Sales]]</f>
        <v>0.32631066374978585</v>
      </c>
      <c r="R2987" s="14">
        <f>ABS(Table1[[#This Row],[Distribution]])+ABS(Table1[[#This Row],[Warehousing]])</f>
        <v>2309.13</v>
      </c>
      <c r="S2987" s="12">
        <f>ABS(Table1[[#This Row],[Discounts]]/Table1[[#This Row],[Gross Sales]])</f>
        <v>0.10230297046703296</v>
      </c>
      <c r="T2987" s="17">
        <f>Table1[[#This Row],[logistics cost]]/Table1[[#This Row],[Net Sales]]</f>
        <v>3.680577638043777E-2</v>
      </c>
      <c r="U2987" s="1">
        <f>Table1[[#This Row],[PROFIT]]/Table1[[#This Row],[Volume]]</f>
        <v>123.02980769230771</v>
      </c>
      <c r="V2987" s="1">
        <f>ABS(Table1[[#This Row],[Discounts]])</f>
        <v>7149.75</v>
      </c>
    </row>
    <row r="2988" spans="1:22" ht="21.75" customHeight="1" x14ac:dyDescent="0.3">
      <c r="A2988" s="1">
        <v>1120020</v>
      </c>
      <c r="B2988" s="1" t="s">
        <v>21</v>
      </c>
      <c r="C2988" s="1">
        <v>202412</v>
      </c>
      <c r="D2988" s="1" t="s">
        <v>22</v>
      </c>
      <c r="E2988" s="1" t="s">
        <v>23</v>
      </c>
      <c r="F2988" s="1" t="s">
        <v>24</v>
      </c>
      <c r="G2988" s="1" t="s">
        <v>35</v>
      </c>
      <c r="H2988" s="1" t="s">
        <v>31</v>
      </c>
      <c r="I2988" s="5">
        <v>18.899999999999999</v>
      </c>
      <c r="J2988" s="5">
        <v>7182</v>
      </c>
      <c r="K2988" s="5">
        <v>-229.36</v>
      </c>
      <c r="L2988" s="5">
        <v>6952.64</v>
      </c>
      <c r="M2988" s="5">
        <v>-4456.95</v>
      </c>
      <c r="N2988" s="5">
        <v>-180.5</v>
      </c>
      <c r="O2988" s="5">
        <v>-74.81</v>
      </c>
      <c r="P2988" s="5">
        <f>Table1[[#This Row],[Net Sales]]+(Table1[[#This Row],[Cost of Goods Sold]]+Table1[[#This Row],[Distribution]]+Table1[[#This Row],[Warehousing]])</f>
        <v>2240.38</v>
      </c>
      <c r="Q2988" s="12">
        <f>Table1[[#This Row],[PROFIT]]/Table1[[#This Row],[Net Sales]]</f>
        <v>0.32223443181295164</v>
      </c>
      <c r="R2988" s="14">
        <f>ABS(Table1[[#This Row],[Distribution]])+ABS(Table1[[#This Row],[Warehousing]])</f>
        <v>255.31</v>
      </c>
      <c r="S2988" s="12">
        <f>ABS(Table1[[#This Row],[Discounts]]/Table1[[#This Row],[Gross Sales]])</f>
        <v>3.1935394040657199E-2</v>
      </c>
      <c r="T2988" s="17">
        <f>Table1[[#This Row],[logistics cost]]/Table1[[#This Row],[Net Sales]]</f>
        <v>3.672130298706678E-2</v>
      </c>
      <c r="U2988" s="1">
        <f>Table1[[#This Row],[PROFIT]]/Table1[[#This Row],[Volume]]</f>
        <v>118.53862433862436</v>
      </c>
      <c r="V2988" s="1">
        <f>ABS(Table1[[#This Row],[Discounts]])</f>
        <v>229.36</v>
      </c>
    </row>
    <row r="2989" spans="1:22" ht="21.75" customHeight="1" x14ac:dyDescent="0.3">
      <c r="A2989" s="1">
        <v>1120020</v>
      </c>
      <c r="B2989" s="1" t="s">
        <v>21</v>
      </c>
      <c r="C2989" s="1">
        <v>202402</v>
      </c>
      <c r="D2989" s="1" t="s">
        <v>22</v>
      </c>
      <c r="E2989" s="1" t="s">
        <v>23</v>
      </c>
      <c r="F2989" s="1" t="s">
        <v>24</v>
      </c>
      <c r="G2989" s="1" t="s">
        <v>36</v>
      </c>
      <c r="H2989" s="1" t="s">
        <v>37</v>
      </c>
      <c r="I2989" s="5">
        <v>205.5</v>
      </c>
      <c r="J2989" s="5">
        <v>78090</v>
      </c>
      <c r="K2989" s="5">
        <v>-6428.96</v>
      </c>
      <c r="L2989" s="5">
        <v>71661.039999999994</v>
      </c>
      <c r="M2989" s="5">
        <v>-44568.800000000003</v>
      </c>
      <c r="N2989" s="5">
        <v>-2461.7399999999998</v>
      </c>
      <c r="O2989" s="5">
        <v>-1125.78</v>
      </c>
      <c r="P2989" s="5">
        <f>Table1[[#This Row],[Net Sales]]+(Table1[[#This Row],[Cost of Goods Sold]]+Table1[[#This Row],[Distribution]]+Table1[[#This Row],[Warehousing]])</f>
        <v>23504.719999999994</v>
      </c>
      <c r="Q2989" s="12">
        <f>Table1[[#This Row],[PROFIT]]/Table1[[#This Row],[Net Sales]]</f>
        <v>0.32799858891246897</v>
      </c>
      <c r="R2989" s="14">
        <f>ABS(Table1[[#This Row],[Distribution]])+ABS(Table1[[#This Row],[Warehousing]])</f>
        <v>3587.5199999999995</v>
      </c>
      <c r="S2989" s="12">
        <f>ABS(Table1[[#This Row],[Discounts]]/Table1[[#This Row],[Gross Sales]])</f>
        <v>8.2327570751696763E-2</v>
      </c>
      <c r="T2989" s="17">
        <f>Table1[[#This Row],[logistics cost]]/Table1[[#This Row],[Net Sales]]</f>
        <v>5.0062349081174372E-2</v>
      </c>
      <c r="U2989" s="1">
        <f>Table1[[#This Row],[PROFIT]]/Table1[[#This Row],[Volume]]</f>
        <v>114.37819951338197</v>
      </c>
      <c r="V2989" s="1">
        <f>ABS(Table1[[#This Row],[Discounts]])</f>
        <v>6428.96</v>
      </c>
    </row>
    <row r="2990" spans="1:22" ht="21.75" customHeight="1" x14ac:dyDescent="0.3">
      <c r="A2990" s="1">
        <v>1120010</v>
      </c>
      <c r="B2990" s="1" t="s">
        <v>32</v>
      </c>
      <c r="C2990" s="1">
        <v>202412</v>
      </c>
      <c r="D2990" s="1" t="s">
        <v>22</v>
      </c>
      <c r="E2990" s="1" t="s">
        <v>17</v>
      </c>
      <c r="F2990" s="1" t="s">
        <v>18</v>
      </c>
      <c r="G2990" s="1" t="s">
        <v>42</v>
      </c>
      <c r="H2990" s="1" t="s">
        <v>20</v>
      </c>
      <c r="I2990" s="5">
        <v>53.8</v>
      </c>
      <c r="J2990" s="5">
        <v>25824</v>
      </c>
      <c r="K2990" s="5">
        <v>-2111.87</v>
      </c>
      <c r="L2990" s="5">
        <v>23712.13</v>
      </c>
      <c r="M2990" s="5">
        <v>-14914.95</v>
      </c>
      <c r="N2990" s="5">
        <v>-827.49</v>
      </c>
      <c r="O2990" s="5">
        <v>-408.41</v>
      </c>
      <c r="P2990" s="5">
        <f>Table1[[#This Row],[Net Sales]]+(Table1[[#This Row],[Cost of Goods Sold]]+Table1[[#This Row],[Distribution]]+Table1[[#This Row],[Warehousing]])</f>
        <v>7561.2800000000007</v>
      </c>
      <c r="Q2990" s="12">
        <f>Table1[[#This Row],[PROFIT]]/Table1[[#This Row],[Net Sales]]</f>
        <v>0.3188781438023493</v>
      </c>
      <c r="R2990" s="14">
        <f>ABS(Table1[[#This Row],[Distribution]])+ABS(Table1[[#This Row],[Warehousing]])</f>
        <v>1235.9000000000001</v>
      </c>
      <c r="S2990" s="12">
        <f>ABS(Table1[[#This Row],[Discounts]]/Table1[[#This Row],[Gross Sales]])</f>
        <v>8.1779352540272604E-2</v>
      </c>
      <c r="T2990" s="17">
        <f>Table1[[#This Row],[logistics cost]]/Table1[[#This Row],[Net Sales]]</f>
        <v>5.2121003047807181E-2</v>
      </c>
      <c r="U2990" s="1">
        <f>Table1[[#This Row],[PROFIT]]/Table1[[#This Row],[Volume]]</f>
        <v>140.54423791821563</v>
      </c>
      <c r="V2990" s="1">
        <f>ABS(Table1[[#This Row],[Discounts]])</f>
        <v>2111.87</v>
      </c>
    </row>
    <row r="2991" spans="1:22" ht="21.75" customHeight="1" x14ac:dyDescent="0.3">
      <c r="A2991" s="1">
        <v>1120010</v>
      </c>
      <c r="B2991" s="1" t="s">
        <v>32</v>
      </c>
      <c r="C2991" s="1">
        <v>202509</v>
      </c>
      <c r="D2991" s="1" t="s">
        <v>22</v>
      </c>
      <c r="E2991" s="1" t="s">
        <v>17</v>
      </c>
      <c r="F2991" s="1" t="s">
        <v>18</v>
      </c>
      <c r="G2991" s="1" t="s">
        <v>39</v>
      </c>
      <c r="H2991" s="1" t="s">
        <v>37</v>
      </c>
      <c r="I2991" s="5">
        <v>214.3</v>
      </c>
      <c r="J2991" s="5">
        <v>102864</v>
      </c>
      <c r="K2991" s="5">
        <v>-9732.81</v>
      </c>
      <c r="L2991" s="5">
        <v>93131.19</v>
      </c>
      <c r="M2991" s="5">
        <v>-59652.15</v>
      </c>
      <c r="N2991" s="5">
        <v>-2198.44</v>
      </c>
      <c r="O2991" s="5">
        <v>-1117.8399999999999</v>
      </c>
      <c r="P2991" s="5">
        <f>Table1[[#This Row],[Net Sales]]+(Table1[[#This Row],[Cost of Goods Sold]]+Table1[[#This Row],[Distribution]]+Table1[[#This Row],[Warehousing]])</f>
        <v>30162.760000000002</v>
      </c>
      <c r="Q2991" s="12">
        <f>Table1[[#This Row],[PROFIT]]/Table1[[#This Row],[Net Sales]]</f>
        <v>0.3238738815642751</v>
      </c>
      <c r="R2991" s="14">
        <f>ABS(Table1[[#This Row],[Distribution]])+ABS(Table1[[#This Row],[Warehousing]])</f>
        <v>3316.2799999999997</v>
      </c>
      <c r="S2991" s="12">
        <f>ABS(Table1[[#This Row],[Discounts]]/Table1[[#This Row],[Gross Sales]])</f>
        <v>9.4618233784414363E-2</v>
      </c>
      <c r="T2991" s="17">
        <f>Table1[[#This Row],[logistics cost]]/Table1[[#This Row],[Net Sales]]</f>
        <v>3.5608693499997152E-2</v>
      </c>
      <c r="U2991" s="1">
        <f>Table1[[#This Row],[PROFIT]]/Table1[[#This Row],[Volume]]</f>
        <v>140.75016332244516</v>
      </c>
      <c r="V2991" s="1">
        <f>ABS(Table1[[#This Row],[Discounts]])</f>
        <v>9732.81</v>
      </c>
    </row>
    <row r="2992" spans="1:22" ht="21.75" customHeight="1" x14ac:dyDescent="0.3">
      <c r="A2992" s="1">
        <v>1110020</v>
      </c>
      <c r="B2992" s="1" t="s">
        <v>41</v>
      </c>
      <c r="C2992" s="1">
        <v>202402</v>
      </c>
      <c r="D2992" s="1" t="s">
        <v>16</v>
      </c>
      <c r="E2992" s="1" t="s">
        <v>28</v>
      </c>
      <c r="F2992" s="1" t="s">
        <v>29</v>
      </c>
      <c r="G2992" s="1" t="s">
        <v>35</v>
      </c>
      <c r="H2992" s="1" t="s">
        <v>31</v>
      </c>
      <c r="I2992" s="5">
        <v>79.400000000000006</v>
      </c>
      <c r="J2992" s="5">
        <v>35730</v>
      </c>
      <c r="K2992" s="5">
        <v>-1368.76</v>
      </c>
      <c r="L2992" s="5">
        <v>34361.24</v>
      </c>
      <c r="M2992" s="5">
        <v>-22687.57</v>
      </c>
      <c r="N2992" s="5">
        <v>-696.49</v>
      </c>
      <c r="O2992" s="5">
        <v>-672.79</v>
      </c>
      <c r="P2992" s="5">
        <f>Table1[[#This Row],[Net Sales]]+(Table1[[#This Row],[Cost of Goods Sold]]+Table1[[#This Row],[Distribution]]+Table1[[#This Row],[Warehousing]])</f>
        <v>10304.389999999996</v>
      </c>
      <c r="Q2992" s="12">
        <f>Table1[[#This Row],[PROFIT]]/Table1[[#This Row],[Net Sales]]</f>
        <v>0.29988411361173217</v>
      </c>
      <c r="R2992" s="14">
        <f>ABS(Table1[[#This Row],[Distribution]])+ABS(Table1[[#This Row],[Warehousing]])</f>
        <v>1369.28</v>
      </c>
      <c r="S2992" s="12">
        <f>ABS(Table1[[#This Row],[Discounts]]/Table1[[#This Row],[Gross Sales]])</f>
        <v>3.8308424293310946E-2</v>
      </c>
      <c r="T2992" s="17">
        <f>Table1[[#This Row],[logistics cost]]/Table1[[#This Row],[Net Sales]]</f>
        <v>3.9849551413162043E-2</v>
      </c>
      <c r="U2992" s="1">
        <f>Table1[[#This Row],[PROFIT]]/Table1[[#This Row],[Volume]]</f>
        <v>129.7782115869017</v>
      </c>
      <c r="V2992" s="1">
        <f>ABS(Table1[[#This Row],[Discounts]])</f>
        <v>1368.76</v>
      </c>
    </row>
    <row r="2993" spans="1:22" ht="21.75" customHeight="1" x14ac:dyDescent="0.3">
      <c r="A2993" s="1">
        <v>1120010</v>
      </c>
      <c r="B2993" s="1" t="s">
        <v>32</v>
      </c>
      <c r="C2993" s="1">
        <v>202507</v>
      </c>
      <c r="D2993" s="1" t="s">
        <v>22</v>
      </c>
      <c r="E2993" s="1" t="s">
        <v>17</v>
      </c>
      <c r="F2993" s="1" t="s">
        <v>18</v>
      </c>
      <c r="G2993" s="1" t="s">
        <v>30</v>
      </c>
      <c r="H2993" s="1" t="s">
        <v>31</v>
      </c>
      <c r="I2993" s="5">
        <v>91.1</v>
      </c>
      <c r="J2993" s="5">
        <v>43728</v>
      </c>
      <c r="K2993" s="5">
        <v>-935.9</v>
      </c>
      <c r="L2993" s="5">
        <v>42792.1</v>
      </c>
      <c r="M2993" s="5">
        <v>-28419.81</v>
      </c>
      <c r="N2993" s="5">
        <v>-1553.3</v>
      </c>
      <c r="O2993" s="5">
        <v>-678.22</v>
      </c>
      <c r="P2993" s="5">
        <f>Table1[[#This Row],[Net Sales]]+(Table1[[#This Row],[Cost of Goods Sold]]+Table1[[#This Row],[Distribution]]+Table1[[#This Row],[Warehousing]])</f>
        <v>12140.769999999997</v>
      </c>
      <c r="Q2993" s="12">
        <f>Table1[[#This Row],[PROFIT]]/Table1[[#This Row],[Net Sales]]</f>
        <v>0.28371521846322095</v>
      </c>
      <c r="R2993" s="14">
        <f>ABS(Table1[[#This Row],[Distribution]])+ABS(Table1[[#This Row],[Warehousing]])</f>
        <v>2231.52</v>
      </c>
      <c r="S2993" s="12">
        <f>ABS(Table1[[#This Row],[Discounts]]/Table1[[#This Row],[Gross Sales]])</f>
        <v>2.14027625320161E-2</v>
      </c>
      <c r="T2993" s="17">
        <f>Table1[[#This Row],[logistics cost]]/Table1[[#This Row],[Net Sales]]</f>
        <v>5.2147943195122469E-2</v>
      </c>
      <c r="U2993" s="1">
        <f>Table1[[#This Row],[PROFIT]]/Table1[[#This Row],[Volume]]</f>
        <v>133.2686059275521</v>
      </c>
      <c r="V2993" s="1">
        <f>ABS(Table1[[#This Row],[Discounts]])</f>
        <v>935.9</v>
      </c>
    </row>
    <row r="2994" spans="1:22" ht="21.75" customHeight="1" x14ac:dyDescent="0.3">
      <c r="A2994" s="1">
        <v>1120010</v>
      </c>
      <c r="B2994" s="1" t="s">
        <v>32</v>
      </c>
      <c r="C2994" s="1">
        <v>202403</v>
      </c>
      <c r="D2994" s="1" t="s">
        <v>22</v>
      </c>
      <c r="E2994" s="1" t="s">
        <v>17</v>
      </c>
      <c r="F2994" s="1" t="s">
        <v>18</v>
      </c>
      <c r="G2994" s="1" t="s">
        <v>30</v>
      </c>
      <c r="H2994" s="1" t="s">
        <v>31</v>
      </c>
      <c r="I2994" s="5">
        <v>76</v>
      </c>
      <c r="J2994" s="5">
        <v>36480</v>
      </c>
      <c r="K2994" s="5">
        <v>-1288.02</v>
      </c>
      <c r="L2994" s="5">
        <v>35191.980000000003</v>
      </c>
      <c r="M2994" s="5">
        <v>-22878.720000000001</v>
      </c>
      <c r="N2994" s="5">
        <v>-1120.21</v>
      </c>
      <c r="O2994" s="5">
        <v>-492.37</v>
      </c>
      <c r="P2994" s="5">
        <f>Table1[[#This Row],[Net Sales]]+(Table1[[#This Row],[Cost of Goods Sold]]+Table1[[#This Row],[Distribution]]+Table1[[#This Row],[Warehousing]])</f>
        <v>10700.680000000004</v>
      </c>
      <c r="Q2994" s="12">
        <f>Table1[[#This Row],[PROFIT]]/Table1[[#This Row],[Net Sales]]</f>
        <v>0.3040658695532335</v>
      </c>
      <c r="R2994" s="14">
        <f>ABS(Table1[[#This Row],[Distribution]])+ABS(Table1[[#This Row],[Warehousing]])</f>
        <v>1612.58</v>
      </c>
      <c r="S2994" s="12">
        <f>ABS(Table1[[#This Row],[Discounts]]/Table1[[#This Row],[Gross Sales]])</f>
        <v>3.5307565789473687E-2</v>
      </c>
      <c r="T2994" s="17">
        <f>Table1[[#This Row],[logistics cost]]/Table1[[#This Row],[Net Sales]]</f>
        <v>4.5822372029081619E-2</v>
      </c>
      <c r="U2994" s="1">
        <f>Table1[[#This Row],[PROFIT]]/Table1[[#This Row],[Volume]]</f>
        <v>140.79842105263162</v>
      </c>
      <c r="V2994" s="1">
        <f>ABS(Table1[[#This Row],[Discounts]])</f>
        <v>1288.02</v>
      </c>
    </row>
    <row r="2995" spans="1:22" ht="21.75" customHeight="1" x14ac:dyDescent="0.3">
      <c r="A2995" s="1">
        <v>1120010</v>
      </c>
      <c r="B2995" s="1" t="s">
        <v>32</v>
      </c>
      <c r="C2995" s="1">
        <v>202506</v>
      </c>
      <c r="D2995" s="1" t="s">
        <v>22</v>
      </c>
      <c r="E2995" s="1" t="s">
        <v>17</v>
      </c>
      <c r="F2995" s="1" t="s">
        <v>18</v>
      </c>
      <c r="G2995" s="1" t="s">
        <v>25</v>
      </c>
      <c r="H2995" s="1" t="s">
        <v>20</v>
      </c>
      <c r="I2995" s="5">
        <v>21.2</v>
      </c>
      <c r="J2995" s="5">
        <v>10176</v>
      </c>
      <c r="K2995" s="5">
        <v>-881.26</v>
      </c>
      <c r="L2995" s="5">
        <v>9294.74</v>
      </c>
      <c r="M2995" s="5">
        <v>-6042.91</v>
      </c>
      <c r="N2995" s="5">
        <v>-325.11</v>
      </c>
      <c r="O2995" s="5">
        <v>-134.57</v>
      </c>
      <c r="P2995" s="5">
        <f>Table1[[#This Row],[Net Sales]]+(Table1[[#This Row],[Cost of Goods Sold]]+Table1[[#This Row],[Distribution]]+Table1[[#This Row],[Warehousing]])</f>
        <v>2792.1500000000005</v>
      </c>
      <c r="Q2995" s="12">
        <f>Table1[[#This Row],[PROFIT]]/Table1[[#This Row],[Net Sales]]</f>
        <v>0.30040108706644841</v>
      </c>
      <c r="R2995" s="14">
        <f>ABS(Table1[[#This Row],[Distribution]])+ABS(Table1[[#This Row],[Warehousing]])</f>
        <v>459.68</v>
      </c>
      <c r="S2995" s="12">
        <f>ABS(Table1[[#This Row],[Discounts]]/Table1[[#This Row],[Gross Sales]])</f>
        <v>8.6601808176100623E-2</v>
      </c>
      <c r="T2995" s="17">
        <f>Table1[[#This Row],[logistics cost]]/Table1[[#This Row],[Net Sales]]</f>
        <v>4.9455928837170274E-2</v>
      </c>
      <c r="U2995" s="1">
        <f>Table1[[#This Row],[PROFIT]]/Table1[[#This Row],[Volume]]</f>
        <v>131.70518867924531</v>
      </c>
      <c r="V2995" s="1">
        <f>ABS(Table1[[#This Row],[Discounts]])</f>
        <v>881.26</v>
      </c>
    </row>
    <row r="2996" spans="1:22" ht="21.75" customHeight="1" x14ac:dyDescent="0.3">
      <c r="A2996" s="1">
        <v>1120010</v>
      </c>
      <c r="B2996" s="1" t="s">
        <v>32</v>
      </c>
      <c r="C2996" s="1">
        <v>202403</v>
      </c>
      <c r="D2996" s="1" t="s">
        <v>22</v>
      </c>
      <c r="E2996" s="1" t="s">
        <v>17</v>
      </c>
      <c r="F2996" s="1" t="s">
        <v>18</v>
      </c>
      <c r="G2996" s="1" t="s">
        <v>35</v>
      </c>
      <c r="H2996" s="1" t="s">
        <v>31</v>
      </c>
      <c r="I2996" s="5">
        <v>44.3</v>
      </c>
      <c r="J2996" s="5">
        <v>21264</v>
      </c>
      <c r="K2996" s="5">
        <v>-555.59</v>
      </c>
      <c r="L2996" s="5">
        <v>20708.41</v>
      </c>
      <c r="M2996" s="5">
        <v>-13396.7</v>
      </c>
      <c r="N2996" s="5">
        <v>-796.58</v>
      </c>
      <c r="O2996" s="5">
        <v>-312.85000000000002</v>
      </c>
      <c r="P2996" s="5">
        <f>Table1[[#This Row],[Net Sales]]+(Table1[[#This Row],[Cost of Goods Sold]]+Table1[[#This Row],[Distribution]]+Table1[[#This Row],[Warehousing]])</f>
        <v>6202.2799999999988</v>
      </c>
      <c r="Q2996" s="12">
        <f>Table1[[#This Row],[PROFIT]]/Table1[[#This Row],[Net Sales]]</f>
        <v>0.29950537004048111</v>
      </c>
      <c r="R2996" s="14">
        <f>ABS(Table1[[#This Row],[Distribution]])+ABS(Table1[[#This Row],[Warehousing]])</f>
        <v>1109.43</v>
      </c>
      <c r="S2996" s="12">
        <f>ABS(Table1[[#This Row],[Discounts]]/Table1[[#This Row],[Gross Sales]])</f>
        <v>2.6128197893152749E-2</v>
      </c>
      <c r="T2996" s="17">
        <f>Table1[[#This Row],[logistics cost]]/Table1[[#This Row],[Net Sales]]</f>
        <v>5.357388616508945E-2</v>
      </c>
      <c r="U2996" s="1">
        <f>Table1[[#This Row],[PROFIT]]/Table1[[#This Row],[Volume]]</f>
        <v>140.00632054176072</v>
      </c>
      <c r="V2996" s="1">
        <f>ABS(Table1[[#This Row],[Discounts]])</f>
        <v>555.59</v>
      </c>
    </row>
    <row r="2997" spans="1:22" ht="21.75" customHeight="1" x14ac:dyDescent="0.3">
      <c r="A2997" s="1">
        <v>1120020</v>
      </c>
      <c r="B2997" s="1" t="s">
        <v>21</v>
      </c>
      <c r="C2997" s="1">
        <v>202401</v>
      </c>
      <c r="D2997" s="1" t="s">
        <v>22</v>
      </c>
      <c r="E2997" s="1" t="s">
        <v>23</v>
      </c>
      <c r="F2997" s="1" t="s">
        <v>24</v>
      </c>
      <c r="G2997" s="1" t="s">
        <v>43</v>
      </c>
      <c r="H2997" s="1" t="s">
        <v>31</v>
      </c>
      <c r="I2997" s="5">
        <v>40.9</v>
      </c>
      <c r="J2997" s="5">
        <v>15542</v>
      </c>
      <c r="K2997" s="5">
        <v>-454.31</v>
      </c>
      <c r="L2997" s="5">
        <v>15087.69</v>
      </c>
      <c r="M2997" s="5">
        <v>-9882.6299999999992</v>
      </c>
      <c r="N2997" s="5">
        <v>-422.42</v>
      </c>
      <c r="O2997" s="5">
        <v>-249.08</v>
      </c>
      <c r="P2997" s="5">
        <f>Table1[[#This Row],[Net Sales]]+(Table1[[#This Row],[Cost of Goods Sold]]+Table1[[#This Row],[Distribution]]+Table1[[#This Row],[Warehousing]])</f>
        <v>4533.5600000000013</v>
      </c>
      <c r="Q2997" s="12">
        <f>Table1[[#This Row],[PROFIT]]/Table1[[#This Row],[Net Sales]]</f>
        <v>0.30048072302652035</v>
      </c>
      <c r="R2997" s="14">
        <f>ABS(Table1[[#This Row],[Distribution]])+ABS(Table1[[#This Row],[Warehousing]])</f>
        <v>671.5</v>
      </c>
      <c r="S2997" s="12">
        <f>ABS(Table1[[#This Row],[Discounts]]/Table1[[#This Row],[Gross Sales]])</f>
        <v>2.923111568652683E-2</v>
      </c>
      <c r="T2997" s="17">
        <f>Table1[[#This Row],[logistics cost]]/Table1[[#This Row],[Net Sales]]</f>
        <v>4.450648177421461E-2</v>
      </c>
      <c r="U2997" s="1">
        <f>Table1[[#This Row],[PROFIT]]/Table1[[#This Row],[Volume]]</f>
        <v>110.84498777506116</v>
      </c>
      <c r="V2997" s="1">
        <f>ABS(Table1[[#This Row],[Discounts]])</f>
        <v>454.31</v>
      </c>
    </row>
    <row r="2998" spans="1:22" ht="21.75" customHeight="1" x14ac:dyDescent="0.3">
      <c r="A2998" s="1">
        <v>1120020</v>
      </c>
      <c r="B2998" s="1" t="s">
        <v>21</v>
      </c>
      <c r="C2998" s="1">
        <v>202512</v>
      </c>
      <c r="D2998" s="1" t="s">
        <v>22</v>
      </c>
      <c r="E2998" s="1" t="s">
        <v>23</v>
      </c>
      <c r="F2998" s="1" t="s">
        <v>24</v>
      </c>
      <c r="G2998" s="1" t="s">
        <v>36</v>
      </c>
      <c r="H2998" s="1" t="s">
        <v>37</v>
      </c>
      <c r="I2998" s="5">
        <v>143.19999999999999</v>
      </c>
      <c r="J2998" s="5">
        <v>54416</v>
      </c>
      <c r="K2998" s="5">
        <v>-4643.1400000000003</v>
      </c>
      <c r="L2998" s="5">
        <v>49772.86</v>
      </c>
      <c r="M2998" s="5">
        <v>-32066.01</v>
      </c>
      <c r="N2998" s="5">
        <v>-1968.97</v>
      </c>
      <c r="O2998" s="5">
        <v>-789.48</v>
      </c>
      <c r="P2998" s="5">
        <f>Table1[[#This Row],[Net Sales]]+(Table1[[#This Row],[Cost of Goods Sold]]+Table1[[#This Row],[Distribution]]+Table1[[#This Row],[Warehousing]])</f>
        <v>14948.400000000001</v>
      </c>
      <c r="Q2998" s="12">
        <f>Table1[[#This Row],[PROFIT]]/Table1[[#This Row],[Net Sales]]</f>
        <v>0.30033234979866541</v>
      </c>
      <c r="R2998" s="14">
        <f>ABS(Table1[[#This Row],[Distribution]])+ABS(Table1[[#This Row],[Warehousing]])</f>
        <v>2758.45</v>
      </c>
      <c r="S2998" s="12">
        <f>ABS(Table1[[#This Row],[Discounts]]/Table1[[#This Row],[Gross Sales]])</f>
        <v>8.5326742134666275E-2</v>
      </c>
      <c r="T2998" s="17">
        <f>Table1[[#This Row],[logistics cost]]/Table1[[#This Row],[Net Sales]]</f>
        <v>5.5420765453301254E-2</v>
      </c>
      <c r="U2998" s="1">
        <f>Table1[[#This Row],[PROFIT]]/Table1[[#This Row],[Volume]]</f>
        <v>104.3882681564246</v>
      </c>
      <c r="V2998" s="1">
        <f>ABS(Table1[[#This Row],[Discounts]])</f>
        <v>4643.1400000000003</v>
      </c>
    </row>
    <row r="2999" spans="1:22" ht="21.75" customHeight="1" x14ac:dyDescent="0.3">
      <c r="A2999" s="1">
        <v>1110010</v>
      </c>
      <c r="B2999" s="1" t="s">
        <v>15</v>
      </c>
      <c r="C2999" s="1">
        <v>202511</v>
      </c>
      <c r="D2999" s="1" t="s">
        <v>16</v>
      </c>
      <c r="E2999" s="1" t="s">
        <v>17</v>
      </c>
      <c r="F2999" s="1" t="s">
        <v>18</v>
      </c>
      <c r="G2999" s="1" t="s">
        <v>19</v>
      </c>
      <c r="H2999" s="1" t="s">
        <v>20</v>
      </c>
      <c r="I2999" s="5">
        <v>28</v>
      </c>
      <c r="J2999" s="5">
        <v>11760</v>
      </c>
      <c r="K2999" s="5">
        <v>-787.69</v>
      </c>
      <c r="L2999" s="5">
        <v>10972.31</v>
      </c>
      <c r="M2999" s="5">
        <v>-6955.28</v>
      </c>
      <c r="N2999" s="5">
        <v>-379.64</v>
      </c>
      <c r="O2999" s="5">
        <v>-172.73</v>
      </c>
      <c r="P2999" s="5">
        <f>Table1[[#This Row],[Net Sales]]+(Table1[[#This Row],[Cost of Goods Sold]]+Table1[[#This Row],[Distribution]]+Table1[[#This Row],[Warehousing]])</f>
        <v>3464.66</v>
      </c>
      <c r="Q2999" s="12">
        <f>Table1[[#This Row],[PROFIT]]/Table1[[#This Row],[Net Sales]]</f>
        <v>0.31576395490101899</v>
      </c>
      <c r="R2999" s="14">
        <f>ABS(Table1[[#This Row],[Distribution]])+ABS(Table1[[#This Row],[Warehousing]])</f>
        <v>552.37</v>
      </c>
      <c r="S2999" s="12">
        <f>ABS(Table1[[#This Row],[Discounts]]/Table1[[#This Row],[Gross Sales]])</f>
        <v>6.6980442176870755E-2</v>
      </c>
      <c r="T2999" s="17">
        <f>Table1[[#This Row],[logistics cost]]/Table1[[#This Row],[Net Sales]]</f>
        <v>5.0342179541044689E-2</v>
      </c>
      <c r="U2999" s="1">
        <f>Table1[[#This Row],[PROFIT]]/Table1[[#This Row],[Volume]]</f>
        <v>123.73785714285714</v>
      </c>
      <c r="V2999" s="1">
        <f>ABS(Table1[[#This Row],[Discounts]])</f>
        <v>787.69</v>
      </c>
    </row>
    <row r="3000" spans="1:22" ht="21.75" customHeight="1" x14ac:dyDescent="0.3">
      <c r="A3000" s="1">
        <v>1110020</v>
      </c>
      <c r="B3000" s="1" t="s">
        <v>41</v>
      </c>
      <c r="C3000" s="1">
        <v>202410</v>
      </c>
      <c r="D3000" s="1" t="s">
        <v>16</v>
      </c>
      <c r="E3000" s="1" t="s">
        <v>28</v>
      </c>
      <c r="F3000" s="1" t="s">
        <v>29</v>
      </c>
      <c r="G3000" s="1" t="s">
        <v>35</v>
      </c>
      <c r="H3000" s="1" t="s">
        <v>31</v>
      </c>
      <c r="I3000" s="5">
        <v>104.1</v>
      </c>
      <c r="J3000" s="5">
        <v>46845</v>
      </c>
      <c r="K3000" s="5">
        <v>-1232.53</v>
      </c>
      <c r="L3000" s="5">
        <v>45612.47</v>
      </c>
      <c r="M3000" s="5">
        <v>-30573.61</v>
      </c>
      <c r="N3000" s="5">
        <v>-1532.95</v>
      </c>
      <c r="O3000" s="5">
        <v>-740.36</v>
      </c>
      <c r="P3000" s="5">
        <f>Table1[[#This Row],[Net Sales]]+(Table1[[#This Row],[Cost of Goods Sold]]+Table1[[#This Row],[Distribution]]+Table1[[#This Row],[Warehousing]])</f>
        <v>12765.550000000003</v>
      </c>
      <c r="Q3000" s="12">
        <f>Table1[[#This Row],[PROFIT]]/Table1[[#This Row],[Net Sales]]</f>
        <v>0.27986973737664289</v>
      </c>
      <c r="R3000" s="14">
        <f>ABS(Table1[[#This Row],[Distribution]])+ABS(Table1[[#This Row],[Warehousing]])</f>
        <v>2273.31</v>
      </c>
      <c r="S3000" s="12">
        <f>ABS(Table1[[#This Row],[Discounts]]/Table1[[#This Row],[Gross Sales]])</f>
        <v>2.6310812253175365E-2</v>
      </c>
      <c r="T3000" s="17">
        <f>Table1[[#This Row],[logistics cost]]/Table1[[#This Row],[Net Sales]]</f>
        <v>4.9839660075413586E-2</v>
      </c>
      <c r="U3000" s="1">
        <f>Table1[[#This Row],[PROFIT]]/Table1[[#This Row],[Volume]]</f>
        <v>122.62776176753125</v>
      </c>
      <c r="V3000" s="1">
        <f>ABS(Table1[[#This Row],[Discounts]])</f>
        <v>1232.53</v>
      </c>
    </row>
    <row r="3001" spans="1:22" ht="21.75" customHeight="1" x14ac:dyDescent="0.3">
      <c r="A3001" s="1">
        <v>1120020</v>
      </c>
      <c r="B3001" s="1" t="s">
        <v>21</v>
      </c>
      <c r="C3001" s="1">
        <v>202403</v>
      </c>
      <c r="D3001" s="1" t="s">
        <v>22</v>
      </c>
      <c r="E3001" s="1" t="s">
        <v>23</v>
      </c>
      <c r="F3001" s="1" t="s">
        <v>24</v>
      </c>
      <c r="G3001" s="1" t="s">
        <v>36</v>
      </c>
      <c r="H3001" s="1" t="s">
        <v>37</v>
      </c>
      <c r="I3001" s="5">
        <v>113.3</v>
      </c>
      <c r="J3001" s="5">
        <v>43054</v>
      </c>
      <c r="K3001" s="5">
        <v>-4054.92</v>
      </c>
      <c r="L3001" s="5">
        <v>38999.08</v>
      </c>
      <c r="M3001" s="5">
        <v>-24685.52</v>
      </c>
      <c r="N3001" s="5">
        <v>-848.81</v>
      </c>
      <c r="O3001" s="5">
        <v>-541.52</v>
      </c>
      <c r="P3001" s="5">
        <f>Table1[[#This Row],[Net Sales]]+(Table1[[#This Row],[Cost of Goods Sold]]+Table1[[#This Row],[Distribution]]+Table1[[#This Row],[Warehousing]])</f>
        <v>12923.23</v>
      </c>
      <c r="Q3001" s="12">
        <f>Table1[[#This Row],[PROFIT]]/Table1[[#This Row],[Net Sales]]</f>
        <v>0.33137268879163301</v>
      </c>
      <c r="R3001" s="14">
        <f>ABS(Table1[[#This Row],[Distribution]])+ABS(Table1[[#This Row],[Warehousing]])</f>
        <v>1390.33</v>
      </c>
      <c r="S3001" s="12">
        <f>ABS(Table1[[#This Row],[Discounts]]/Table1[[#This Row],[Gross Sales]])</f>
        <v>9.4182189808147909E-2</v>
      </c>
      <c r="T3001" s="17">
        <f>Table1[[#This Row],[logistics cost]]/Table1[[#This Row],[Net Sales]]</f>
        <v>3.5650328161587398E-2</v>
      </c>
      <c r="U3001" s="1">
        <f>Table1[[#This Row],[PROFIT]]/Table1[[#This Row],[Volume]]</f>
        <v>114.06204766107679</v>
      </c>
      <c r="V3001" s="1">
        <f>ABS(Table1[[#This Row],[Discounts]])</f>
        <v>4054.92</v>
      </c>
    </row>
    <row r="3002" spans="1:22" ht="21.75" customHeight="1" x14ac:dyDescent="0.3">
      <c r="A3002" s="1">
        <v>1110010</v>
      </c>
      <c r="B3002" s="1" t="s">
        <v>15</v>
      </c>
      <c r="C3002" s="1">
        <v>202410</v>
      </c>
      <c r="D3002" s="1" t="s">
        <v>16</v>
      </c>
      <c r="E3002" s="1" t="s">
        <v>17</v>
      </c>
      <c r="F3002" s="1" t="s">
        <v>18</v>
      </c>
      <c r="G3002" s="1" t="s">
        <v>40</v>
      </c>
      <c r="H3002" s="1" t="s">
        <v>34</v>
      </c>
      <c r="I3002" s="5">
        <v>162.80000000000001</v>
      </c>
      <c r="J3002" s="5">
        <v>68376</v>
      </c>
      <c r="K3002" s="5">
        <v>-5286.09</v>
      </c>
      <c r="L3002" s="5">
        <v>63089.91</v>
      </c>
      <c r="M3002" s="5">
        <v>-41204.39</v>
      </c>
      <c r="N3002" s="5">
        <v>-2319.1999999999998</v>
      </c>
      <c r="O3002" s="5">
        <v>-790.73</v>
      </c>
      <c r="P3002" s="5">
        <f>Table1[[#This Row],[Net Sales]]+(Table1[[#This Row],[Cost of Goods Sold]]+Table1[[#This Row],[Distribution]]+Table1[[#This Row],[Warehousing]])</f>
        <v>18775.590000000004</v>
      </c>
      <c r="Q3002" s="12">
        <f>Table1[[#This Row],[PROFIT]]/Table1[[#This Row],[Net Sales]]</f>
        <v>0.29760051963935286</v>
      </c>
      <c r="R3002" s="14">
        <f>ABS(Table1[[#This Row],[Distribution]])+ABS(Table1[[#This Row],[Warehousing]])</f>
        <v>3109.93</v>
      </c>
      <c r="S3002" s="12">
        <f>ABS(Table1[[#This Row],[Discounts]]/Table1[[#This Row],[Gross Sales]])</f>
        <v>7.7309143559143562E-2</v>
      </c>
      <c r="T3002" s="17">
        <f>Table1[[#This Row],[logistics cost]]/Table1[[#This Row],[Net Sales]]</f>
        <v>4.9293619217399415E-2</v>
      </c>
      <c r="U3002" s="1">
        <f>Table1[[#This Row],[PROFIT]]/Table1[[#This Row],[Volume]]</f>
        <v>115.32917690417692</v>
      </c>
      <c r="V3002" s="1">
        <f>ABS(Table1[[#This Row],[Discounts]])</f>
        <v>5286.09</v>
      </c>
    </row>
    <row r="3003" spans="1:22" ht="21.75" customHeight="1" x14ac:dyDescent="0.3">
      <c r="A3003" s="1">
        <v>1130010</v>
      </c>
      <c r="B3003" s="1" t="s">
        <v>26</v>
      </c>
      <c r="C3003" s="1">
        <v>202409</v>
      </c>
      <c r="D3003" s="1" t="s">
        <v>27</v>
      </c>
      <c r="E3003" s="1" t="s">
        <v>28</v>
      </c>
      <c r="F3003" s="1" t="s">
        <v>29</v>
      </c>
      <c r="G3003" s="1" t="s">
        <v>33</v>
      </c>
      <c r="H3003" s="1" t="s">
        <v>34</v>
      </c>
      <c r="I3003" s="5">
        <v>163.80000000000001</v>
      </c>
      <c r="J3003" s="5">
        <v>58968</v>
      </c>
      <c r="K3003" s="5">
        <v>-5657.53</v>
      </c>
      <c r="L3003" s="5">
        <v>53310.47</v>
      </c>
      <c r="M3003" s="5">
        <v>-35699.72</v>
      </c>
      <c r="N3003" s="5">
        <v>-1069.05</v>
      </c>
      <c r="O3003" s="5">
        <v>-707.6</v>
      </c>
      <c r="P3003" s="5">
        <f>Table1[[#This Row],[Net Sales]]+(Table1[[#This Row],[Cost of Goods Sold]]+Table1[[#This Row],[Distribution]]+Table1[[#This Row],[Warehousing]])</f>
        <v>15834.099999999999</v>
      </c>
      <c r="Q3003" s="12">
        <f>Table1[[#This Row],[PROFIT]]/Table1[[#This Row],[Net Sales]]</f>
        <v>0.29701670234758759</v>
      </c>
      <c r="R3003" s="14">
        <f>ABS(Table1[[#This Row],[Distribution]])+ABS(Table1[[#This Row],[Warehousing]])</f>
        <v>1776.65</v>
      </c>
      <c r="S3003" s="12">
        <f>ABS(Table1[[#This Row],[Discounts]]/Table1[[#This Row],[Gross Sales]])</f>
        <v>9.5942375525708848E-2</v>
      </c>
      <c r="T3003" s="17">
        <f>Table1[[#This Row],[logistics cost]]/Table1[[#This Row],[Net Sales]]</f>
        <v>3.332647414288413E-2</v>
      </c>
      <c r="U3003" s="1">
        <f>Table1[[#This Row],[PROFIT]]/Table1[[#This Row],[Volume]]</f>
        <v>96.667277167277149</v>
      </c>
      <c r="V3003" s="1">
        <f>ABS(Table1[[#This Row],[Discounts]])</f>
        <v>5657.53</v>
      </c>
    </row>
    <row r="3004" spans="1:22" ht="21.75" customHeight="1" x14ac:dyDescent="0.3">
      <c r="A3004" s="1">
        <v>1120010</v>
      </c>
      <c r="B3004" s="1" t="s">
        <v>32</v>
      </c>
      <c r="C3004" s="1">
        <v>202401</v>
      </c>
      <c r="D3004" s="1" t="s">
        <v>22</v>
      </c>
      <c r="E3004" s="1" t="s">
        <v>17</v>
      </c>
      <c r="F3004" s="1" t="s">
        <v>18</v>
      </c>
      <c r="G3004" s="1" t="s">
        <v>33</v>
      </c>
      <c r="H3004" s="1" t="s">
        <v>34</v>
      </c>
      <c r="I3004" s="5">
        <v>282.5</v>
      </c>
      <c r="J3004" s="5">
        <v>135600</v>
      </c>
      <c r="K3004" s="5">
        <v>-12527.97</v>
      </c>
      <c r="L3004" s="5">
        <v>123072.03</v>
      </c>
      <c r="M3004" s="5">
        <v>-81268.38</v>
      </c>
      <c r="N3004" s="5">
        <v>-4716.92</v>
      </c>
      <c r="O3004" s="5">
        <v>-1508.78</v>
      </c>
      <c r="P3004" s="5">
        <f>Table1[[#This Row],[Net Sales]]+(Table1[[#This Row],[Cost of Goods Sold]]+Table1[[#This Row],[Distribution]]+Table1[[#This Row],[Warehousing]])</f>
        <v>35577.949999999997</v>
      </c>
      <c r="Q3004" s="12">
        <f>Table1[[#This Row],[PROFIT]]/Table1[[#This Row],[Net Sales]]</f>
        <v>0.28908233657964361</v>
      </c>
      <c r="R3004" s="14">
        <f>ABS(Table1[[#This Row],[Distribution]])+ABS(Table1[[#This Row],[Warehousing]])</f>
        <v>6225.7</v>
      </c>
      <c r="S3004" s="12">
        <f>ABS(Table1[[#This Row],[Discounts]]/Table1[[#This Row],[Gross Sales]])</f>
        <v>9.2389159292035394E-2</v>
      </c>
      <c r="T3004" s="17">
        <f>Table1[[#This Row],[logistics cost]]/Table1[[#This Row],[Net Sales]]</f>
        <v>5.0585823602649599E-2</v>
      </c>
      <c r="U3004" s="1">
        <f>Table1[[#This Row],[PROFIT]]/Table1[[#This Row],[Volume]]</f>
        <v>125.9396460176991</v>
      </c>
      <c r="V3004" s="1">
        <f>ABS(Table1[[#This Row],[Discounts]])</f>
        <v>12527.97</v>
      </c>
    </row>
    <row r="3005" spans="1:22" ht="21.75" customHeight="1" x14ac:dyDescent="0.3">
      <c r="A3005" s="1">
        <v>1130010</v>
      </c>
      <c r="B3005" s="1" t="s">
        <v>26</v>
      </c>
      <c r="C3005" s="1">
        <v>202408</v>
      </c>
      <c r="D3005" s="1" t="s">
        <v>27</v>
      </c>
      <c r="E3005" s="1" t="s">
        <v>28</v>
      </c>
      <c r="F3005" s="1" t="s">
        <v>29</v>
      </c>
      <c r="G3005" s="1" t="s">
        <v>43</v>
      </c>
      <c r="H3005" s="1" t="s">
        <v>31</v>
      </c>
      <c r="I3005" s="5">
        <v>102.2</v>
      </c>
      <c r="J3005" s="5">
        <v>36792</v>
      </c>
      <c r="K3005" s="5">
        <v>-1465.88</v>
      </c>
      <c r="L3005" s="5">
        <v>35326.120000000003</v>
      </c>
      <c r="M3005" s="5">
        <v>-23040.98</v>
      </c>
      <c r="N3005" s="5">
        <v>-1234.8</v>
      </c>
      <c r="O3005" s="5">
        <v>-600.42999999999995</v>
      </c>
      <c r="P3005" s="5">
        <f>Table1[[#This Row],[Net Sales]]+(Table1[[#This Row],[Cost of Goods Sold]]+Table1[[#This Row],[Distribution]]+Table1[[#This Row],[Warehousing]])</f>
        <v>10449.910000000003</v>
      </c>
      <c r="Q3005" s="12">
        <f>Table1[[#This Row],[PROFIT]]/Table1[[#This Row],[Net Sales]]</f>
        <v>0.29581256022455915</v>
      </c>
      <c r="R3005" s="14">
        <f>ABS(Table1[[#This Row],[Distribution]])+ABS(Table1[[#This Row],[Warehousing]])</f>
        <v>1835.23</v>
      </c>
      <c r="S3005" s="12">
        <f>ABS(Table1[[#This Row],[Discounts]]/Table1[[#This Row],[Gross Sales]])</f>
        <v>3.9842357034137861E-2</v>
      </c>
      <c r="T3005" s="17">
        <f>Table1[[#This Row],[logistics cost]]/Table1[[#This Row],[Net Sales]]</f>
        <v>5.1951077559607449E-2</v>
      </c>
      <c r="U3005" s="1">
        <f>Table1[[#This Row],[PROFIT]]/Table1[[#This Row],[Volume]]</f>
        <v>102.24960861056755</v>
      </c>
      <c r="V3005" s="1">
        <f>ABS(Table1[[#This Row],[Discounts]])</f>
        <v>1465.88</v>
      </c>
    </row>
    <row r="3006" spans="1:22" ht="21.75" customHeight="1" x14ac:dyDescent="0.3">
      <c r="A3006" s="1">
        <v>1120020</v>
      </c>
      <c r="B3006" s="1" t="s">
        <v>21</v>
      </c>
      <c r="C3006" s="1">
        <v>202504</v>
      </c>
      <c r="D3006" s="1" t="s">
        <v>22</v>
      </c>
      <c r="E3006" s="1" t="s">
        <v>23</v>
      </c>
      <c r="F3006" s="1" t="s">
        <v>24</v>
      </c>
      <c r="G3006" s="1" t="s">
        <v>35</v>
      </c>
      <c r="H3006" s="1" t="s">
        <v>31</v>
      </c>
      <c r="I3006" s="5">
        <v>62.7</v>
      </c>
      <c r="J3006" s="5">
        <v>23826</v>
      </c>
      <c r="K3006" s="5">
        <v>-522.03</v>
      </c>
      <c r="L3006" s="5">
        <v>23303.97</v>
      </c>
      <c r="M3006" s="5">
        <v>-14574.54</v>
      </c>
      <c r="N3006" s="5">
        <v>-560.95000000000005</v>
      </c>
      <c r="O3006" s="5">
        <v>-318.44</v>
      </c>
      <c r="P3006" s="5">
        <f>Table1[[#This Row],[Net Sales]]+(Table1[[#This Row],[Cost of Goods Sold]]+Table1[[#This Row],[Distribution]]+Table1[[#This Row],[Warehousing]])</f>
        <v>7850.0399999999991</v>
      </c>
      <c r="Q3006" s="12">
        <f>Table1[[#This Row],[PROFIT]]/Table1[[#This Row],[Net Sales]]</f>
        <v>0.33685419265472788</v>
      </c>
      <c r="R3006" s="14">
        <f>ABS(Table1[[#This Row],[Distribution]])+ABS(Table1[[#This Row],[Warehousing]])</f>
        <v>879.3900000000001</v>
      </c>
      <c r="S3006" s="12">
        <f>ABS(Table1[[#This Row],[Discounts]]/Table1[[#This Row],[Gross Sales]])</f>
        <v>2.1910098212037269E-2</v>
      </c>
      <c r="T3006" s="17">
        <f>Table1[[#This Row],[logistics cost]]/Table1[[#This Row],[Net Sales]]</f>
        <v>3.7735630452665363E-2</v>
      </c>
      <c r="U3006" s="1">
        <f>Table1[[#This Row],[PROFIT]]/Table1[[#This Row],[Volume]]</f>
        <v>125.19999999999997</v>
      </c>
      <c r="V3006" s="1">
        <f>ABS(Table1[[#This Row],[Discounts]])</f>
        <v>522.03</v>
      </c>
    </row>
    <row r="3007" spans="1:22" ht="21.75" customHeight="1" x14ac:dyDescent="0.3">
      <c r="A3007" s="1">
        <v>1130010</v>
      </c>
      <c r="B3007" s="1" t="s">
        <v>26</v>
      </c>
      <c r="C3007" s="1">
        <v>202405</v>
      </c>
      <c r="D3007" s="1" t="s">
        <v>27</v>
      </c>
      <c r="E3007" s="1" t="s">
        <v>28</v>
      </c>
      <c r="F3007" s="1" t="s">
        <v>29</v>
      </c>
      <c r="G3007" s="1" t="s">
        <v>36</v>
      </c>
      <c r="H3007" s="1" t="s">
        <v>37</v>
      </c>
      <c r="I3007" s="5">
        <v>138.80000000000001</v>
      </c>
      <c r="J3007" s="5">
        <v>49968</v>
      </c>
      <c r="K3007" s="5">
        <v>-4744.74</v>
      </c>
      <c r="L3007" s="5">
        <v>45223.26</v>
      </c>
      <c r="M3007" s="5">
        <v>-28764.35</v>
      </c>
      <c r="N3007" s="5">
        <v>-1758.89</v>
      </c>
      <c r="O3007" s="5">
        <v>-641.45000000000005</v>
      </c>
      <c r="P3007" s="5">
        <f>Table1[[#This Row],[Net Sales]]+(Table1[[#This Row],[Cost of Goods Sold]]+Table1[[#This Row],[Distribution]]+Table1[[#This Row],[Warehousing]])</f>
        <v>14058.570000000003</v>
      </c>
      <c r="Q3007" s="12">
        <f>Table1[[#This Row],[PROFIT]]/Table1[[#This Row],[Net Sales]]</f>
        <v>0.31087033530974995</v>
      </c>
      <c r="R3007" s="14">
        <f>ABS(Table1[[#This Row],[Distribution]])+ABS(Table1[[#This Row],[Warehousing]])</f>
        <v>2400.34</v>
      </c>
      <c r="S3007" s="12">
        <f>ABS(Table1[[#This Row],[Discounts]]/Table1[[#This Row],[Gross Sales]])</f>
        <v>9.4955571565802102E-2</v>
      </c>
      <c r="T3007" s="17">
        <f>Table1[[#This Row],[logistics cost]]/Table1[[#This Row],[Net Sales]]</f>
        <v>5.307755345368733E-2</v>
      </c>
      <c r="U3007" s="1">
        <f>Table1[[#This Row],[PROFIT]]/Table1[[#This Row],[Volume]]</f>
        <v>101.28652737752164</v>
      </c>
      <c r="V3007" s="1">
        <f>ABS(Table1[[#This Row],[Discounts]])</f>
        <v>4744.74</v>
      </c>
    </row>
    <row r="3008" spans="1:22" ht="21.75" customHeight="1" x14ac:dyDescent="0.3">
      <c r="A3008" s="1">
        <v>1120010</v>
      </c>
      <c r="B3008" s="1" t="s">
        <v>32</v>
      </c>
      <c r="C3008" s="1">
        <v>202407</v>
      </c>
      <c r="D3008" s="1" t="s">
        <v>22</v>
      </c>
      <c r="E3008" s="1" t="s">
        <v>17</v>
      </c>
      <c r="F3008" s="1" t="s">
        <v>18</v>
      </c>
      <c r="G3008" s="1" t="s">
        <v>19</v>
      </c>
      <c r="H3008" s="1" t="s">
        <v>20</v>
      </c>
      <c r="I3008" s="5">
        <v>114.6</v>
      </c>
      <c r="J3008" s="5">
        <v>55008</v>
      </c>
      <c r="K3008" s="5">
        <v>-4844.55</v>
      </c>
      <c r="L3008" s="5">
        <v>50163.45</v>
      </c>
      <c r="M3008" s="5">
        <v>-33436.410000000003</v>
      </c>
      <c r="N3008" s="5">
        <v>-1369.14</v>
      </c>
      <c r="O3008" s="5">
        <v>-585.79999999999995</v>
      </c>
      <c r="P3008" s="5">
        <f>Table1[[#This Row],[Net Sales]]+(Table1[[#This Row],[Cost of Goods Sold]]+Table1[[#This Row],[Distribution]]+Table1[[#This Row],[Warehousing]])</f>
        <v>14772.099999999991</v>
      </c>
      <c r="Q3008" s="12">
        <f>Table1[[#This Row],[PROFIT]]/Table1[[#This Row],[Net Sales]]</f>
        <v>0.29447934701460909</v>
      </c>
      <c r="R3008" s="14">
        <f>ABS(Table1[[#This Row],[Distribution]])+ABS(Table1[[#This Row],[Warehousing]])</f>
        <v>1954.94</v>
      </c>
      <c r="S3008" s="12">
        <f>ABS(Table1[[#This Row],[Discounts]]/Table1[[#This Row],[Gross Sales]])</f>
        <v>8.8069917102966841E-2</v>
      </c>
      <c r="T3008" s="17">
        <f>Table1[[#This Row],[logistics cost]]/Table1[[#This Row],[Net Sales]]</f>
        <v>3.8971402485275634E-2</v>
      </c>
      <c r="U3008" s="1">
        <f>Table1[[#This Row],[PROFIT]]/Table1[[#This Row],[Volume]]</f>
        <v>128.90139616055839</v>
      </c>
      <c r="V3008" s="1">
        <f>ABS(Table1[[#This Row],[Discounts]])</f>
        <v>4844.55</v>
      </c>
    </row>
    <row r="3009" spans="1:22" ht="21.75" customHeight="1" x14ac:dyDescent="0.3">
      <c r="A3009" s="1">
        <v>1110010</v>
      </c>
      <c r="B3009" s="1" t="s">
        <v>15</v>
      </c>
      <c r="C3009" s="1">
        <v>202508</v>
      </c>
      <c r="D3009" s="1" t="s">
        <v>16</v>
      </c>
      <c r="E3009" s="1" t="s">
        <v>17</v>
      </c>
      <c r="F3009" s="1" t="s">
        <v>18</v>
      </c>
      <c r="G3009" s="1" t="s">
        <v>43</v>
      </c>
      <c r="H3009" s="1" t="s">
        <v>31</v>
      </c>
      <c r="I3009" s="5">
        <v>46.1</v>
      </c>
      <c r="J3009" s="5">
        <v>19362</v>
      </c>
      <c r="K3009" s="5">
        <v>-726.78</v>
      </c>
      <c r="L3009" s="5">
        <v>18635.22</v>
      </c>
      <c r="M3009" s="5">
        <v>-12455.85</v>
      </c>
      <c r="N3009" s="5">
        <v>-394.28</v>
      </c>
      <c r="O3009" s="5">
        <v>-293.94</v>
      </c>
      <c r="P3009" s="5">
        <f>Table1[[#This Row],[Net Sales]]+(Table1[[#This Row],[Cost of Goods Sold]]+Table1[[#This Row],[Distribution]]+Table1[[#This Row],[Warehousing]])</f>
        <v>5491.15</v>
      </c>
      <c r="Q3009" s="12">
        <f>Table1[[#This Row],[PROFIT]]/Table1[[#This Row],[Net Sales]]</f>
        <v>0.29466515554954537</v>
      </c>
      <c r="R3009" s="14">
        <f>ABS(Table1[[#This Row],[Distribution]])+ABS(Table1[[#This Row],[Warehousing]])</f>
        <v>688.22</v>
      </c>
      <c r="S3009" s="12">
        <f>ABS(Table1[[#This Row],[Discounts]]/Table1[[#This Row],[Gross Sales]])</f>
        <v>3.7536411527734737E-2</v>
      </c>
      <c r="T3009" s="17">
        <f>Table1[[#This Row],[logistics cost]]/Table1[[#This Row],[Net Sales]]</f>
        <v>3.6931144359980725E-2</v>
      </c>
      <c r="U3009" s="1">
        <f>Table1[[#This Row],[PROFIT]]/Table1[[#This Row],[Volume]]</f>
        <v>119.11388286334055</v>
      </c>
      <c r="V3009" s="1">
        <f>ABS(Table1[[#This Row],[Discounts]])</f>
        <v>726.78</v>
      </c>
    </row>
    <row r="3010" spans="1:22" ht="21.75" customHeight="1" x14ac:dyDescent="0.3">
      <c r="A3010" s="1">
        <v>1120010</v>
      </c>
      <c r="B3010" s="1" t="s">
        <v>32</v>
      </c>
      <c r="C3010" s="1">
        <v>202506</v>
      </c>
      <c r="D3010" s="1" t="s">
        <v>22</v>
      </c>
      <c r="E3010" s="1" t="s">
        <v>17</v>
      </c>
      <c r="F3010" s="1" t="s">
        <v>18</v>
      </c>
      <c r="G3010" s="1" t="s">
        <v>38</v>
      </c>
      <c r="H3010" s="1" t="s">
        <v>20</v>
      </c>
      <c r="I3010" s="5">
        <v>117.7</v>
      </c>
      <c r="J3010" s="5">
        <v>56496</v>
      </c>
      <c r="K3010" s="5">
        <v>-3949.57</v>
      </c>
      <c r="L3010" s="5">
        <v>52546.43</v>
      </c>
      <c r="M3010" s="5">
        <v>-35125.14</v>
      </c>
      <c r="N3010" s="5">
        <v>-1933.19</v>
      </c>
      <c r="O3010" s="5">
        <v>-1036.74</v>
      </c>
      <c r="P3010" s="5">
        <f>Table1[[#This Row],[Net Sales]]+(Table1[[#This Row],[Cost of Goods Sold]]+Table1[[#This Row],[Distribution]]+Table1[[#This Row],[Warehousing]])</f>
        <v>14451.36</v>
      </c>
      <c r="Q3010" s="12">
        <f>Table1[[#This Row],[PROFIT]]/Table1[[#This Row],[Net Sales]]</f>
        <v>0.27502077686343296</v>
      </c>
      <c r="R3010" s="14">
        <f>ABS(Table1[[#This Row],[Distribution]])+ABS(Table1[[#This Row],[Warehousing]])</f>
        <v>2969.9300000000003</v>
      </c>
      <c r="S3010" s="12">
        <f>ABS(Table1[[#This Row],[Discounts]]/Table1[[#This Row],[Gross Sales]])</f>
        <v>6.9908843103936566E-2</v>
      </c>
      <c r="T3010" s="17">
        <f>Table1[[#This Row],[logistics cost]]/Table1[[#This Row],[Net Sales]]</f>
        <v>5.6520109929447164E-2</v>
      </c>
      <c r="U3010" s="1">
        <f>Table1[[#This Row],[PROFIT]]/Table1[[#This Row],[Volume]]</f>
        <v>122.78130841121495</v>
      </c>
      <c r="V3010" s="1">
        <f>ABS(Table1[[#This Row],[Discounts]])</f>
        <v>3949.57</v>
      </c>
    </row>
    <row r="3011" spans="1:22" ht="21.75" customHeight="1" x14ac:dyDescent="0.3">
      <c r="A3011" s="1">
        <v>1110010</v>
      </c>
      <c r="B3011" s="1" t="s">
        <v>15</v>
      </c>
      <c r="C3011" s="1">
        <v>202412</v>
      </c>
      <c r="D3011" s="1" t="s">
        <v>16</v>
      </c>
      <c r="E3011" s="1" t="s">
        <v>17</v>
      </c>
      <c r="F3011" s="1" t="s">
        <v>18</v>
      </c>
      <c r="G3011" s="1" t="s">
        <v>35</v>
      </c>
      <c r="H3011" s="1" t="s">
        <v>31</v>
      </c>
      <c r="I3011" s="5">
        <v>93.4</v>
      </c>
      <c r="J3011" s="5">
        <v>39228</v>
      </c>
      <c r="K3011" s="5">
        <v>-924.07</v>
      </c>
      <c r="L3011" s="5">
        <v>38303.93</v>
      </c>
      <c r="M3011" s="5">
        <v>-24984.97</v>
      </c>
      <c r="N3011" s="5">
        <v>-1488.08</v>
      </c>
      <c r="O3011" s="5">
        <v>-420.23</v>
      </c>
      <c r="P3011" s="5">
        <f>Table1[[#This Row],[Net Sales]]+(Table1[[#This Row],[Cost of Goods Sold]]+Table1[[#This Row],[Distribution]]+Table1[[#This Row],[Warehousing]])</f>
        <v>11410.649999999998</v>
      </c>
      <c r="Q3011" s="12">
        <f>Table1[[#This Row],[PROFIT]]/Table1[[#This Row],[Net Sales]]</f>
        <v>0.29789763086973053</v>
      </c>
      <c r="R3011" s="14">
        <f>ABS(Table1[[#This Row],[Distribution]])+ABS(Table1[[#This Row],[Warehousing]])</f>
        <v>1908.31</v>
      </c>
      <c r="S3011" s="12">
        <f>ABS(Table1[[#This Row],[Discounts]]/Table1[[#This Row],[Gross Sales]])</f>
        <v>2.3556388294075661E-2</v>
      </c>
      <c r="T3011" s="17">
        <f>Table1[[#This Row],[logistics cost]]/Table1[[#This Row],[Net Sales]]</f>
        <v>4.9820214270441698E-2</v>
      </c>
      <c r="U3011" s="1">
        <f>Table1[[#This Row],[PROFIT]]/Table1[[#This Row],[Volume]]</f>
        <v>122.16970021413273</v>
      </c>
      <c r="V3011" s="1">
        <f>ABS(Table1[[#This Row],[Discounts]])</f>
        <v>924.07</v>
      </c>
    </row>
    <row r="3012" spans="1:22" ht="21.75" customHeight="1" x14ac:dyDescent="0.3">
      <c r="A3012" s="1">
        <v>1110020</v>
      </c>
      <c r="B3012" s="1" t="s">
        <v>41</v>
      </c>
      <c r="C3012" s="1">
        <v>202506</v>
      </c>
      <c r="D3012" s="1" t="s">
        <v>16</v>
      </c>
      <c r="E3012" s="1" t="s">
        <v>28</v>
      </c>
      <c r="F3012" s="1" t="s">
        <v>29</v>
      </c>
      <c r="G3012" s="1" t="s">
        <v>33</v>
      </c>
      <c r="H3012" s="1" t="s">
        <v>34</v>
      </c>
      <c r="I3012" s="5">
        <v>272.89999999999998</v>
      </c>
      <c r="J3012" s="5">
        <v>122805</v>
      </c>
      <c r="K3012" s="5">
        <v>-11416.31</v>
      </c>
      <c r="L3012" s="5">
        <v>111388.69</v>
      </c>
      <c r="M3012" s="5">
        <v>-73955.45</v>
      </c>
      <c r="N3012" s="5">
        <v>-4439.3999999999996</v>
      </c>
      <c r="O3012" s="5">
        <v>-2183.79</v>
      </c>
      <c r="P3012" s="5">
        <f>Table1[[#This Row],[Net Sales]]+(Table1[[#This Row],[Cost of Goods Sold]]+Table1[[#This Row],[Distribution]]+Table1[[#This Row],[Warehousing]])</f>
        <v>30810.050000000017</v>
      </c>
      <c r="Q3012" s="12">
        <f>Table1[[#This Row],[PROFIT]]/Table1[[#This Row],[Net Sales]]</f>
        <v>0.27659944649676749</v>
      </c>
      <c r="R3012" s="14">
        <f>ABS(Table1[[#This Row],[Distribution]])+ABS(Table1[[#This Row],[Warehousing]])</f>
        <v>6623.19</v>
      </c>
      <c r="S3012" s="12">
        <f>ABS(Table1[[#This Row],[Discounts]]/Table1[[#This Row],[Gross Sales]])</f>
        <v>9.2962908676356829E-2</v>
      </c>
      <c r="T3012" s="17">
        <f>Table1[[#This Row],[logistics cost]]/Table1[[#This Row],[Net Sales]]</f>
        <v>5.9460166018650541E-2</v>
      </c>
      <c r="U3012" s="1">
        <f>Table1[[#This Row],[PROFIT]]/Table1[[#This Row],[Volume]]</f>
        <v>112.89868083547094</v>
      </c>
      <c r="V3012" s="1">
        <f>ABS(Table1[[#This Row],[Discounts]])</f>
        <v>11416.31</v>
      </c>
    </row>
    <row r="3013" spans="1:22" ht="21.75" customHeight="1" x14ac:dyDescent="0.3">
      <c r="A3013" s="1">
        <v>1110010</v>
      </c>
      <c r="B3013" s="1" t="s">
        <v>15</v>
      </c>
      <c r="C3013" s="1">
        <v>202407</v>
      </c>
      <c r="D3013" s="1" t="s">
        <v>16</v>
      </c>
      <c r="E3013" s="1" t="s">
        <v>17</v>
      </c>
      <c r="F3013" s="1" t="s">
        <v>18</v>
      </c>
      <c r="G3013" s="1" t="s">
        <v>40</v>
      </c>
      <c r="H3013" s="1" t="s">
        <v>34</v>
      </c>
      <c r="I3013" s="5">
        <v>114.8</v>
      </c>
      <c r="J3013" s="5">
        <v>48216</v>
      </c>
      <c r="K3013" s="5">
        <v>-4392.83</v>
      </c>
      <c r="L3013" s="5">
        <v>43823.17</v>
      </c>
      <c r="M3013" s="5">
        <v>-29752.5</v>
      </c>
      <c r="N3013" s="5">
        <v>-1028.1300000000001</v>
      </c>
      <c r="O3013" s="5">
        <v>-839.09</v>
      </c>
      <c r="P3013" s="5">
        <f>Table1[[#This Row],[Net Sales]]+(Table1[[#This Row],[Cost of Goods Sold]]+Table1[[#This Row],[Distribution]]+Table1[[#This Row],[Warehousing]])</f>
        <v>12203.449999999997</v>
      </c>
      <c r="Q3013" s="12">
        <f>Table1[[#This Row],[PROFIT]]/Table1[[#This Row],[Net Sales]]</f>
        <v>0.27847027040718408</v>
      </c>
      <c r="R3013" s="14">
        <f>ABS(Table1[[#This Row],[Distribution]])+ABS(Table1[[#This Row],[Warehousing]])</f>
        <v>1867.2200000000003</v>
      </c>
      <c r="S3013" s="12">
        <f>ABS(Table1[[#This Row],[Discounts]]/Table1[[#This Row],[Gross Sales]])</f>
        <v>9.1107308777169396E-2</v>
      </c>
      <c r="T3013" s="17">
        <f>Table1[[#This Row],[logistics cost]]/Table1[[#This Row],[Net Sales]]</f>
        <v>4.2608054141222561E-2</v>
      </c>
      <c r="U3013" s="1">
        <f>Table1[[#This Row],[PROFIT]]/Table1[[#This Row],[Volume]]</f>
        <v>106.30182926829266</v>
      </c>
      <c r="V3013" s="1">
        <f>ABS(Table1[[#This Row],[Discounts]])</f>
        <v>4392.83</v>
      </c>
    </row>
    <row r="3014" spans="1:22" ht="21.75" customHeight="1" x14ac:dyDescent="0.3">
      <c r="A3014" s="1">
        <v>1110010</v>
      </c>
      <c r="B3014" s="1" t="s">
        <v>15</v>
      </c>
      <c r="C3014" s="1">
        <v>202512</v>
      </c>
      <c r="D3014" s="1" t="s">
        <v>16</v>
      </c>
      <c r="E3014" s="1" t="s">
        <v>17</v>
      </c>
      <c r="F3014" s="1" t="s">
        <v>18</v>
      </c>
      <c r="G3014" s="1" t="s">
        <v>40</v>
      </c>
      <c r="H3014" s="1" t="s">
        <v>34</v>
      </c>
      <c r="I3014" s="5">
        <v>260.3</v>
      </c>
      <c r="J3014" s="5">
        <v>109326</v>
      </c>
      <c r="K3014" s="5">
        <v>-10860.69</v>
      </c>
      <c r="L3014" s="5">
        <v>98465.31</v>
      </c>
      <c r="M3014" s="5">
        <v>-66052.45</v>
      </c>
      <c r="N3014" s="5">
        <v>-3624.34</v>
      </c>
      <c r="O3014" s="5">
        <v>-1708.87</v>
      </c>
      <c r="P3014" s="5">
        <f>Table1[[#This Row],[Net Sales]]+(Table1[[#This Row],[Cost of Goods Sold]]+Table1[[#This Row],[Distribution]]+Table1[[#This Row],[Warehousing]])</f>
        <v>27079.650000000009</v>
      </c>
      <c r="Q3014" s="12">
        <f>Table1[[#This Row],[PROFIT]]/Table1[[#This Row],[Net Sales]]</f>
        <v>0.27501716086609596</v>
      </c>
      <c r="R3014" s="14">
        <f>ABS(Table1[[#This Row],[Distribution]])+ABS(Table1[[#This Row],[Warehousing]])</f>
        <v>5333.21</v>
      </c>
      <c r="S3014" s="12">
        <f>ABS(Table1[[#This Row],[Discounts]]/Table1[[#This Row],[Gross Sales]])</f>
        <v>9.9342242467482578E-2</v>
      </c>
      <c r="T3014" s="17">
        <f>Table1[[#This Row],[logistics cost]]/Table1[[#This Row],[Net Sales]]</f>
        <v>5.4163339352712142E-2</v>
      </c>
      <c r="U3014" s="1">
        <f>Table1[[#This Row],[PROFIT]]/Table1[[#This Row],[Volume]]</f>
        <v>104.0324625432194</v>
      </c>
      <c r="V3014" s="1">
        <f>ABS(Table1[[#This Row],[Discounts]])</f>
        <v>10860.69</v>
      </c>
    </row>
    <row r="3015" spans="1:22" ht="21.75" customHeight="1" x14ac:dyDescent="0.3">
      <c r="A3015" s="1">
        <v>1110010</v>
      </c>
      <c r="B3015" s="1" t="s">
        <v>15</v>
      </c>
      <c r="C3015" s="1">
        <v>202505</v>
      </c>
      <c r="D3015" s="1" t="s">
        <v>16</v>
      </c>
      <c r="E3015" s="1" t="s">
        <v>17</v>
      </c>
      <c r="F3015" s="1" t="s">
        <v>18</v>
      </c>
      <c r="G3015" s="1" t="s">
        <v>36</v>
      </c>
      <c r="H3015" s="1" t="s">
        <v>37</v>
      </c>
      <c r="I3015" s="5">
        <v>128.6</v>
      </c>
      <c r="J3015" s="5">
        <v>54012</v>
      </c>
      <c r="K3015" s="5">
        <v>-5341.1</v>
      </c>
      <c r="L3015" s="5">
        <v>48670.9</v>
      </c>
      <c r="M3015" s="5">
        <v>-30740.13</v>
      </c>
      <c r="N3015" s="5">
        <v>-1061.69</v>
      </c>
      <c r="O3015" s="5">
        <v>-529.13</v>
      </c>
      <c r="P3015" s="5">
        <f>Table1[[#This Row],[Net Sales]]+(Table1[[#This Row],[Cost of Goods Sold]]+Table1[[#This Row],[Distribution]]+Table1[[#This Row],[Warehousing]])</f>
        <v>16339.95</v>
      </c>
      <c r="Q3015" s="12">
        <f>Table1[[#This Row],[PROFIT]]/Table1[[#This Row],[Net Sales]]</f>
        <v>0.33572319394134892</v>
      </c>
      <c r="R3015" s="14">
        <f>ABS(Table1[[#This Row],[Distribution]])+ABS(Table1[[#This Row],[Warehousing]])</f>
        <v>1590.8200000000002</v>
      </c>
      <c r="S3015" s="12">
        <f>ABS(Table1[[#This Row],[Discounts]]/Table1[[#This Row],[Gross Sales]])</f>
        <v>9.8887284307191001E-2</v>
      </c>
      <c r="T3015" s="17">
        <f>Table1[[#This Row],[logistics cost]]/Table1[[#This Row],[Net Sales]]</f>
        <v>3.268523902372876E-2</v>
      </c>
      <c r="U3015" s="1">
        <f>Table1[[#This Row],[PROFIT]]/Table1[[#This Row],[Volume]]</f>
        <v>127.06026438569208</v>
      </c>
      <c r="V3015" s="1">
        <f>ABS(Table1[[#This Row],[Discounts]])</f>
        <v>5341.1</v>
      </c>
    </row>
    <row r="3016" spans="1:22" ht="21.75" customHeight="1" x14ac:dyDescent="0.3">
      <c r="A3016" s="1">
        <v>1120020</v>
      </c>
      <c r="B3016" s="1" t="s">
        <v>21</v>
      </c>
      <c r="C3016" s="1">
        <v>202408</v>
      </c>
      <c r="D3016" s="1" t="s">
        <v>22</v>
      </c>
      <c r="E3016" s="1" t="s">
        <v>23</v>
      </c>
      <c r="F3016" s="1" t="s">
        <v>24</v>
      </c>
      <c r="G3016" s="1" t="s">
        <v>38</v>
      </c>
      <c r="H3016" s="1" t="s">
        <v>20</v>
      </c>
      <c r="I3016" s="5">
        <v>19.2</v>
      </c>
      <c r="J3016" s="5">
        <v>7296</v>
      </c>
      <c r="K3016" s="5">
        <v>-630.96</v>
      </c>
      <c r="L3016" s="5">
        <v>6665.04</v>
      </c>
      <c r="M3016" s="5">
        <v>-4274.83</v>
      </c>
      <c r="N3016" s="5">
        <v>-159.4</v>
      </c>
      <c r="O3016" s="5">
        <v>-70.25</v>
      </c>
      <c r="P3016" s="5">
        <f>Table1[[#This Row],[Net Sales]]+(Table1[[#This Row],[Cost of Goods Sold]]+Table1[[#This Row],[Distribution]]+Table1[[#This Row],[Warehousing]])</f>
        <v>2160.5600000000004</v>
      </c>
      <c r="Q3016" s="12">
        <f>Table1[[#This Row],[PROFIT]]/Table1[[#This Row],[Net Sales]]</f>
        <v>0.32416309579537411</v>
      </c>
      <c r="R3016" s="14">
        <f>ABS(Table1[[#This Row],[Distribution]])+ABS(Table1[[#This Row],[Warehousing]])</f>
        <v>229.65</v>
      </c>
      <c r="S3016" s="12">
        <f>ABS(Table1[[#This Row],[Discounts]]/Table1[[#This Row],[Gross Sales]])</f>
        <v>8.6480263157894741E-2</v>
      </c>
      <c r="T3016" s="17">
        <f>Table1[[#This Row],[logistics cost]]/Table1[[#This Row],[Net Sales]]</f>
        <v>3.4455907241366893E-2</v>
      </c>
      <c r="U3016" s="1">
        <f>Table1[[#This Row],[PROFIT]]/Table1[[#This Row],[Volume]]</f>
        <v>112.5291666666667</v>
      </c>
      <c r="V3016" s="1">
        <f>ABS(Table1[[#This Row],[Discounts]])</f>
        <v>630.96</v>
      </c>
    </row>
    <row r="3017" spans="1:22" ht="21.75" customHeight="1" x14ac:dyDescent="0.3">
      <c r="A3017" s="1">
        <v>1110010</v>
      </c>
      <c r="B3017" s="1" t="s">
        <v>15</v>
      </c>
      <c r="C3017" s="1">
        <v>202402</v>
      </c>
      <c r="D3017" s="1" t="s">
        <v>16</v>
      </c>
      <c r="E3017" s="1" t="s">
        <v>17</v>
      </c>
      <c r="F3017" s="1" t="s">
        <v>18</v>
      </c>
      <c r="G3017" s="1" t="s">
        <v>33</v>
      </c>
      <c r="H3017" s="1" t="s">
        <v>34</v>
      </c>
      <c r="I3017" s="5">
        <v>97.5</v>
      </c>
      <c r="J3017" s="5">
        <v>40950</v>
      </c>
      <c r="K3017" s="5">
        <v>-3859.7</v>
      </c>
      <c r="L3017" s="5">
        <v>37090.300000000003</v>
      </c>
      <c r="M3017" s="5">
        <v>-23656.560000000001</v>
      </c>
      <c r="N3017" s="5">
        <v>-1075.46</v>
      </c>
      <c r="O3017" s="5">
        <v>-568.53</v>
      </c>
      <c r="P3017" s="5">
        <f>Table1[[#This Row],[Net Sales]]+(Table1[[#This Row],[Cost of Goods Sold]]+Table1[[#This Row],[Distribution]]+Table1[[#This Row],[Warehousing]])</f>
        <v>11789.750000000004</v>
      </c>
      <c r="Q3017" s="12">
        <f>Table1[[#This Row],[PROFIT]]/Table1[[#This Row],[Net Sales]]</f>
        <v>0.3178661267231595</v>
      </c>
      <c r="R3017" s="14">
        <f>ABS(Table1[[#This Row],[Distribution]])+ABS(Table1[[#This Row],[Warehousing]])</f>
        <v>1643.99</v>
      </c>
      <c r="S3017" s="12">
        <f>ABS(Table1[[#This Row],[Discounts]]/Table1[[#This Row],[Gross Sales]])</f>
        <v>9.4253968253968243E-2</v>
      </c>
      <c r="T3017" s="17">
        <f>Table1[[#This Row],[logistics cost]]/Table1[[#This Row],[Net Sales]]</f>
        <v>4.4323987673326987E-2</v>
      </c>
      <c r="U3017" s="1">
        <f>Table1[[#This Row],[PROFIT]]/Table1[[#This Row],[Volume]]</f>
        <v>120.92051282051285</v>
      </c>
      <c r="V3017" s="1">
        <f>ABS(Table1[[#This Row],[Discounts]])</f>
        <v>3859.7</v>
      </c>
    </row>
    <row r="3018" spans="1:22" ht="21.75" customHeight="1" x14ac:dyDescent="0.3">
      <c r="A3018" s="1">
        <v>1110010</v>
      </c>
      <c r="B3018" s="1" t="s">
        <v>15</v>
      </c>
      <c r="C3018" s="1">
        <v>202412</v>
      </c>
      <c r="D3018" s="1" t="s">
        <v>16</v>
      </c>
      <c r="E3018" s="1" t="s">
        <v>17</v>
      </c>
      <c r="F3018" s="1" t="s">
        <v>18</v>
      </c>
      <c r="G3018" s="1" t="s">
        <v>42</v>
      </c>
      <c r="H3018" s="1" t="s">
        <v>20</v>
      </c>
      <c r="I3018" s="5">
        <v>77.5</v>
      </c>
      <c r="J3018" s="5">
        <v>32550</v>
      </c>
      <c r="K3018" s="5">
        <v>-2248.96</v>
      </c>
      <c r="L3018" s="5">
        <v>30301.040000000001</v>
      </c>
      <c r="M3018" s="5">
        <v>-20183.009999999998</v>
      </c>
      <c r="N3018" s="5">
        <v>-799.81</v>
      </c>
      <c r="O3018" s="5">
        <v>-426.27</v>
      </c>
      <c r="P3018" s="5">
        <f>Table1[[#This Row],[Net Sales]]+(Table1[[#This Row],[Cost of Goods Sold]]+Table1[[#This Row],[Distribution]]+Table1[[#This Row],[Warehousing]])</f>
        <v>8891.9500000000007</v>
      </c>
      <c r="Q3018" s="12">
        <f>Table1[[#This Row],[PROFIT]]/Table1[[#This Row],[Net Sales]]</f>
        <v>0.29345362403402658</v>
      </c>
      <c r="R3018" s="14">
        <f>ABS(Table1[[#This Row],[Distribution]])+ABS(Table1[[#This Row],[Warehousing]])</f>
        <v>1226.08</v>
      </c>
      <c r="S3018" s="12">
        <f>ABS(Table1[[#This Row],[Discounts]]/Table1[[#This Row],[Gross Sales]])</f>
        <v>6.9092473118279568E-2</v>
      </c>
      <c r="T3018" s="17">
        <f>Table1[[#This Row],[logistics cost]]/Table1[[#This Row],[Net Sales]]</f>
        <v>4.0463297629388294E-2</v>
      </c>
      <c r="U3018" s="1">
        <f>Table1[[#This Row],[PROFIT]]/Table1[[#This Row],[Volume]]</f>
        <v>114.73483870967743</v>
      </c>
      <c r="V3018" s="1">
        <f>ABS(Table1[[#This Row],[Discounts]])</f>
        <v>2248.96</v>
      </c>
    </row>
    <row r="3019" spans="1:22" ht="21.75" customHeight="1" x14ac:dyDescent="0.3">
      <c r="A3019" s="1">
        <v>1120020</v>
      </c>
      <c r="B3019" s="1" t="s">
        <v>21</v>
      </c>
      <c r="C3019" s="1">
        <v>202411</v>
      </c>
      <c r="D3019" s="1" t="s">
        <v>22</v>
      </c>
      <c r="E3019" s="1" t="s">
        <v>23</v>
      </c>
      <c r="F3019" s="1" t="s">
        <v>24</v>
      </c>
      <c r="G3019" s="1" t="s">
        <v>39</v>
      </c>
      <c r="H3019" s="1" t="s">
        <v>37</v>
      </c>
      <c r="I3019" s="5">
        <v>297</v>
      </c>
      <c r="J3019" s="5">
        <v>112860</v>
      </c>
      <c r="K3019" s="5">
        <v>-10399.26</v>
      </c>
      <c r="L3019" s="5">
        <v>102460.74</v>
      </c>
      <c r="M3019" s="5">
        <v>-68339.789999999994</v>
      </c>
      <c r="N3019" s="5">
        <v>-3569.7</v>
      </c>
      <c r="O3019" s="5">
        <v>-1212.8900000000001</v>
      </c>
      <c r="P3019" s="5">
        <f>Table1[[#This Row],[Net Sales]]+(Table1[[#This Row],[Cost of Goods Sold]]+Table1[[#This Row],[Distribution]]+Table1[[#This Row],[Warehousing]])</f>
        <v>29338.360000000015</v>
      </c>
      <c r="Q3019" s="12">
        <f>Table1[[#This Row],[PROFIT]]/Table1[[#This Row],[Net Sales]]</f>
        <v>0.28633757671474963</v>
      </c>
      <c r="R3019" s="14">
        <f>ABS(Table1[[#This Row],[Distribution]])+ABS(Table1[[#This Row],[Warehousing]])</f>
        <v>4782.59</v>
      </c>
      <c r="S3019" s="12">
        <f>ABS(Table1[[#This Row],[Discounts]]/Table1[[#This Row],[Gross Sales]])</f>
        <v>9.2143009037745888E-2</v>
      </c>
      <c r="T3019" s="17">
        <f>Table1[[#This Row],[logistics cost]]/Table1[[#This Row],[Net Sales]]</f>
        <v>4.667729317590328E-2</v>
      </c>
      <c r="U3019" s="1">
        <f>Table1[[#This Row],[PROFIT]]/Table1[[#This Row],[Volume]]</f>
        <v>98.782356902356952</v>
      </c>
      <c r="V3019" s="1">
        <f>ABS(Table1[[#This Row],[Discounts]])</f>
        <v>10399.26</v>
      </c>
    </row>
    <row r="3020" spans="1:22" ht="21.75" customHeight="1" x14ac:dyDescent="0.3">
      <c r="A3020" s="1">
        <v>1130010</v>
      </c>
      <c r="B3020" s="1" t="s">
        <v>26</v>
      </c>
      <c r="C3020" s="1">
        <v>202502</v>
      </c>
      <c r="D3020" s="1" t="s">
        <v>27</v>
      </c>
      <c r="E3020" s="1" t="s">
        <v>28</v>
      </c>
      <c r="F3020" s="1" t="s">
        <v>29</v>
      </c>
      <c r="G3020" s="1" t="s">
        <v>38</v>
      </c>
      <c r="H3020" s="1" t="s">
        <v>20</v>
      </c>
      <c r="I3020" s="5">
        <v>113.3</v>
      </c>
      <c r="J3020" s="5">
        <v>40788</v>
      </c>
      <c r="K3020" s="5">
        <v>-3496.78</v>
      </c>
      <c r="L3020" s="5">
        <v>37291.22</v>
      </c>
      <c r="M3020" s="5">
        <v>-24458.46</v>
      </c>
      <c r="N3020" s="5">
        <v>-1000.33</v>
      </c>
      <c r="O3020" s="5">
        <v>-393.45</v>
      </c>
      <c r="P3020" s="5">
        <f>Table1[[#This Row],[Net Sales]]+(Table1[[#This Row],[Cost of Goods Sold]]+Table1[[#This Row],[Distribution]]+Table1[[#This Row],[Warehousing]])</f>
        <v>11438.98</v>
      </c>
      <c r="Q3020" s="12">
        <f>Table1[[#This Row],[PROFIT]]/Table1[[#This Row],[Net Sales]]</f>
        <v>0.30674727187793799</v>
      </c>
      <c r="R3020" s="14">
        <f>ABS(Table1[[#This Row],[Distribution]])+ABS(Table1[[#This Row],[Warehousing]])</f>
        <v>1393.78</v>
      </c>
      <c r="S3020" s="12">
        <f>ABS(Table1[[#This Row],[Discounts]]/Table1[[#This Row],[Gross Sales]])</f>
        <v>8.5730607041286655E-2</v>
      </c>
      <c r="T3020" s="17">
        <f>Table1[[#This Row],[logistics cost]]/Table1[[#This Row],[Net Sales]]</f>
        <v>3.7375553816689291E-2</v>
      </c>
      <c r="U3020" s="1">
        <f>Table1[[#This Row],[PROFIT]]/Table1[[#This Row],[Volume]]</f>
        <v>100.96187113857016</v>
      </c>
      <c r="V3020" s="1">
        <f>ABS(Table1[[#This Row],[Discounts]])</f>
        <v>3496.78</v>
      </c>
    </row>
    <row r="3021" spans="1:22" ht="21.75" customHeight="1" x14ac:dyDescent="0.3">
      <c r="A3021" s="1">
        <v>1120010</v>
      </c>
      <c r="B3021" s="1" t="s">
        <v>32</v>
      </c>
      <c r="C3021" s="1">
        <v>202401</v>
      </c>
      <c r="D3021" s="1" t="s">
        <v>22</v>
      </c>
      <c r="E3021" s="1" t="s">
        <v>17</v>
      </c>
      <c r="F3021" s="1" t="s">
        <v>18</v>
      </c>
      <c r="G3021" s="1" t="s">
        <v>25</v>
      </c>
      <c r="H3021" s="1" t="s">
        <v>20</v>
      </c>
      <c r="I3021" s="5">
        <v>56.1</v>
      </c>
      <c r="J3021" s="5">
        <v>26928</v>
      </c>
      <c r="K3021" s="5">
        <v>-1700.21</v>
      </c>
      <c r="L3021" s="5">
        <v>25227.79</v>
      </c>
      <c r="M3021" s="5">
        <v>-16692.89</v>
      </c>
      <c r="N3021" s="5">
        <v>-697.52</v>
      </c>
      <c r="O3021" s="5">
        <v>-413.92</v>
      </c>
      <c r="P3021" s="5">
        <f>Table1[[#This Row],[Net Sales]]+(Table1[[#This Row],[Cost of Goods Sold]]+Table1[[#This Row],[Distribution]]+Table1[[#This Row],[Warehousing]])</f>
        <v>7423.4600000000028</v>
      </c>
      <c r="Q3021" s="12">
        <f>Table1[[#This Row],[PROFIT]]/Table1[[#This Row],[Net Sales]]</f>
        <v>0.29425724568025985</v>
      </c>
      <c r="R3021" s="14">
        <f>ABS(Table1[[#This Row],[Distribution]])+ABS(Table1[[#This Row],[Warehousing]])</f>
        <v>1111.44</v>
      </c>
      <c r="S3021" s="12">
        <f>ABS(Table1[[#This Row],[Discounts]]/Table1[[#This Row],[Gross Sales]])</f>
        <v>6.3139111705288173E-2</v>
      </c>
      <c r="T3021" s="17">
        <f>Table1[[#This Row],[logistics cost]]/Table1[[#This Row],[Net Sales]]</f>
        <v>4.4056177730986343E-2</v>
      </c>
      <c r="U3021" s="1">
        <f>Table1[[#This Row],[PROFIT]]/Table1[[#This Row],[Volume]]</f>
        <v>132.32549019607848</v>
      </c>
      <c r="V3021" s="1">
        <f>ABS(Table1[[#This Row],[Discounts]])</f>
        <v>1700.21</v>
      </c>
    </row>
    <row r="3022" spans="1:22" ht="21.75" customHeight="1" x14ac:dyDescent="0.3">
      <c r="A3022" s="1">
        <v>1130010</v>
      </c>
      <c r="B3022" s="1" t="s">
        <v>26</v>
      </c>
      <c r="C3022" s="1">
        <v>202402</v>
      </c>
      <c r="D3022" s="1" t="s">
        <v>27</v>
      </c>
      <c r="E3022" s="1" t="s">
        <v>28</v>
      </c>
      <c r="F3022" s="1" t="s">
        <v>29</v>
      </c>
      <c r="G3022" s="1" t="s">
        <v>25</v>
      </c>
      <c r="H3022" s="1" t="s">
        <v>20</v>
      </c>
      <c r="I3022" s="5">
        <v>108.5</v>
      </c>
      <c r="J3022" s="5">
        <v>39060</v>
      </c>
      <c r="K3022" s="5">
        <v>-3384.38</v>
      </c>
      <c r="L3022" s="5">
        <v>35675.620000000003</v>
      </c>
      <c r="M3022" s="5">
        <v>-23937.96</v>
      </c>
      <c r="N3022" s="5">
        <v>-1232.03</v>
      </c>
      <c r="O3022" s="5">
        <v>-583.80999999999995</v>
      </c>
      <c r="P3022" s="5">
        <f>Table1[[#This Row],[Net Sales]]+(Table1[[#This Row],[Cost of Goods Sold]]+Table1[[#This Row],[Distribution]]+Table1[[#This Row],[Warehousing]])</f>
        <v>9921.8200000000033</v>
      </c>
      <c r="Q3022" s="12">
        <f>Table1[[#This Row],[PROFIT]]/Table1[[#This Row],[Net Sales]]</f>
        <v>0.27811205523548022</v>
      </c>
      <c r="R3022" s="14">
        <f>ABS(Table1[[#This Row],[Distribution]])+ABS(Table1[[#This Row],[Warehousing]])</f>
        <v>1815.84</v>
      </c>
      <c r="S3022" s="12">
        <f>ABS(Table1[[#This Row],[Discounts]]/Table1[[#This Row],[Gross Sales]])</f>
        <v>8.6645673323092684E-2</v>
      </c>
      <c r="T3022" s="17">
        <f>Table1[[#This Row],[logistics cost]]/Table1[[#This Row],[Net Sales]]</f>
        <v>5.0898624887247924E-2</v>
      </c>
      <c r="U3022" s="1">
        <f>Table1[[#This Row],[PROFIT]]/Table1[[#This Row],[Volume]]</f>
        <v>91.445345622119845</v>
      </c>
      <c r="V3022" s="1">
        <f>ABS(Table1[[#This Row],[Discounts]])</f>
        <v>3384.38</v>
      </c>
    </row>
    <row r="3023" spans="1:22" ht="21.75" customHeight="1" x14ac:dyDescent="0.3">
      <c r="A3023" s="1">
        <v>1110020</v>
      </c>
      <c r="B3023" s="1" t="s">
        <v>41</v>
      </c>
      <c r="C3023" s="1">
        <v>202512</v>
      </c>
      <c r="D3023" s="1" t="s">
        <v>16</v>
      </c>
      <c r="E3023" s="1" t="s">
        <v>28</v>
      </c>
      <c r="F3023" s="1" t="s">
        <v>29</v>
      </c>
      <c r="G3023" s="1" t="s">
        <v>33</v>
      </c>
      <c r="H3023" s="1" t="s">
        <v>34</v>
      </c>
      <c r="I3023" s="5">
        <v>80.900000000000006</v>
      </c>
      <c r="J3023" s="5">
        <v>36405</v>
      </c>
      <c r="K3023" s="5">
        <v>-3133.25</v>
      </c>
      <c r="L3023" s="5">
        <v>33271.75</v>
      </c>
      <c r="M3023" s="5">
        <v>-21461.75</v>
      </c>
      <c r="N3023" s="5">
        <v>-1000.45</v>
      </c>
      <c r="O3023" s="5">
        <v>-374.62</v>
      </c>
      <c r="P3023" s="5">
        <f>Table1[[#This Row],[Net Sales]]+(Table1[[#This Row],[Cost of Goods Sold]]+Table1[[#This Row],[Distribution]]+Table1[[#This Row],[Warehousing]])</f>
        <v>10434.93</v>
      </c>
      <c r="Q3023" s="12">
        <f>Table1[[#This Row],[PROFIT]]/Table1[[#This Row],[Net Sales]]</f>
        <v>0.31362732648568231</v>
      </c>
      <c r="R3023" s="14">
        <f>ABS(Table1[[#This Row],[Distribution]])+ABS(Table1[[#This Row],[Warehousing]])</f>
        <v>1375.0700000000002</v>
      </c>
      <c r="S3023" s="12">
        <f>ABS(Table1[[#This Row],[Discounts]]/Table1[[#This Row],[Gross Sales]])</f>
        <v>8.6066474385386629E-2</v>
      </c>
      <c r="T3023" s="17">
        <f>Table1[[#This Row],[logistics cost]]/Table1[[#This Row],[Net Sales]]</f>
        <v>4.1328454319355015E-2</v>
      </c>
      <c r="U3023" s="1">
        <f>Table1[[#This Row],[PROFIT]]/Table1[[#This Row],[Volume]]</f>
        <v>128.98553770086525</v>
      </c>
      <c r="V3023" s="1">
        <f>ABS(Table1[[#This Row],[Discounts]])</f>
        <v>3133.25</v>
      </c>
    </row>
    <row r="3024" spans="1:22" ht="21.75" customHeight="1" x14ac:dyDescent="0.3">
      <c r="A3024" s="1">
        <v>1110010</v>
      </c>
      <c r="B3024" s="1" t="s">
        <v>15</v>
      </c>
      <c r="C3024" s="1">
        <v>202509</v>
      </c>
      <c r="D3024" s="1" t="s">
        <v>16</v>
      </c>
      <c r="E3024" s="1" t="s">
        <v>17</v>
      </c>
      <c r="F3024" s="1" t="s">
        <v>18</v>
      </c>
      <c r="G3024" s="1" t="s">
        <v>35</v>
      </c>
      <c r="H3024" s="1" t="s">
        <v>31</v>
      </c>
      <c r="I3024" s="5">
        <v>54.2</v>
      </c>
      <c r="J3024" s="5">
        <v>22764</v>
      </c>
      <c r="K3024" s="5">
        <v>-751.39</v>
      </c>
      <c r="L3024" s="5">
        <v>22012.61</v>
      </c>
      <c r="M3024" s="5">
        <v>-14151.06</v>
      </c>
      <c r="N3024" s="5">
        <v>-712.45</v>
      </c>
      <c r="O3024" s="5">
        <v>-391.63</v>
      </c>
      <c r="P3024" s="5">
        <f>Table1[[#This Row],[Net Sales]]+(Table1[[#This Row],[Cost of Goods Sold]]+Table1[[#This Row],[Distribution]]+Table1[[#This Row],[Warehousing]])</f>
        <v>6757.4700000000012</v>
      </c>
      <c r="Q3024" s="12">
        <f>Table1[[#This Row],[PROFIT]]/Table1[[#This Row],[Net Sales]]</f>
        <v>0.30698177090313239</v>
      </c>
      <c r="R3024" s="14">
        <f>ABS(Table1[[#This Row],[Distribution]])+ABS(Table1[[#This Row],[Warehousing]])</f>
        <v>1104.08</v>
      </c>
      <c r="S3024" s="12">
        <f>ABS(Table1[[#This Row],[Discounts]]/Table1[[#This Row],[Gross Sales]])</f>
        <v>3.3007819363907925E-2</v>
      </c>
      <c r="T3024" s="17">
        <f>Table1[[#This Row],[logistics cost]]/Table1[[#This Row],[Net Sales]]</f>
        <v>5.0156705633725394E-2</v>
      </c>
      <c r="U3024" s="1">
        <f>Table1[[#This Row],[PROFIT]]/Table1[[#This Row],[Volume]]</f>
        <v>124.67656826568268</v>
      </c>
      <c r="V3024" s="1">
        <f>ABS(Table1[[#This Row],[Discounts]])</f>
        <v>751.39</v>
      </c>
    </row>
    <row r="3025" spans="1:22" ht="21.75" customHeight="1" x14ac:dyDescent="0.3">
      <c r="A3025" s="1">
        <v>1110020</v>
      </c>
      <c r="B3025" s="1" t="s">
        <v>41</v>
      </c>
      <c r="C3025" s="1">
        <v>202509</v>
      </c>
      <c r="D3025" s="1" t="s">
        <v>16</v>
      </c>
      <c r="E3025" s="1" t="s">
        <v>28</v>
      </c>
      <c r="F3025" s="1" t="s">
        <v>29</v>
      </c>
      <c r="G3025" s="1" t="s">
        <v>38</v>
      </c>
      <c r="H3025" s="1" t="s">
        <v>20</v>
      </c>
      <c r="I3025" s="5">
        <v>39.799999999999997</v>
      </c>
      <c r="J3025" s="5">
        <v>17910</v>
      </c>
      <c r="K3025" s="5">
        <v>-1382.44</v>
      </c>
      <c r="L3025" s="5">
        <v>16527.560000000001</v>
      </c>
      <c r="M3025" s="5">
        <v>-11171.7</v>
      </c>
      <c r="N3025" s="5">
        <v>-359.09</v>
      </c>
      <c r="O3025" s="5">
        <v>-165.92</v>
      </c>
      <c r="P3025" s="5">
        <f>Table1[[#This Row],[Net Sales]]+(Table1[[#This Row],[Cost of Goods Sold]]+Table1[[#This Row],[Distribution]]+Table1[[#This Row],[Warehousing]])</f>
        <v>4830.8500000000004</v>
      </c>
      <c r="Q3025" s="12">
        <f>Table1[[#This Row],[PROFIT]]/Table1[[#This Row],[Net Sales]]</f>
        <v>0.2922905740472278</v>
      </c>
      <c r="R3025" s="14">
        <f>ABS(Table1[[#This Row],[Distribution]])+ABS(Table1[[#This Row],[Warehousing]])</f>
        <v>525.01</v>
      </c>
      <c r="S3025" s="12">
        <f>ABS(Table1[[#This Row],[Discounts]]/Table1[[#This Row],[Gross Sales]])</f>
        <v>7.7188163037409274E-2</v>
      </c>
      <c r="T3025" s="17">
        <f>Table1[[#This Row],[logistics cost]]/Table1[[#This Row],[Net Sales]]</f>
        <v>3.1765729484570016E-2</v>
      </c>
      <c r="U3025" s="1">
        <f>Table1[[#This Row],[PROFIT]]/Table1[[#This Row],[Volume]]</f>
        <v>121.3781407035176</v>
      </c>
      <c r="V3025" s="1">
        <f>ABS(Table1[[#This Row],[Discounts]])</f>
        <v>1382.44</v>
      </c>
    </row>
    <row r="3026" spans="1:22" ht="21.75" customHeight="1" x14ac:dyDescent="0.3">
      <c r="A3026" s="1">
        <v>1120010</v>
      </c>
      <c r="B3026" s="1" t="s">
        <v>32</v>
      </c>
      <c r="C3026" s="1">
        <v>202510</v>
      </c>
      <c r="D3026" s="1" t="s">
        <v>22</v>
      </c>
      <c r="E3026" s="1" t="s">
        <v>17</v>
      </c>
      <c r="F3026" s="1" t="s">
        <v>18</v>
      </c>
      <c r="G3026" s="1" t="s">
        <v>36</v>
      </c>
      <c r="H3026" s="1" t="s">
        <v>37</v>
      </c>
      <c r="I3026" s="5">
        <v>249.9</v>
      </c>
      <c r="J3026" s="5">
        <v>119952</v>
      </c>
      <c r="K3026" s="5">
        <v>-12635.04</v>
      </c>
      <c r="L3026" s="5">
        <v>107316.96</v>
      </c>
      <c r="M3026" s="5">
        <v>-72569.759999999995</v>
      </c>
      <c r="N3026" s="5">
        <v>-3506.15</v>
      </c>
      <c r="O3026" s="5">
        <v>-1601.47</v>
      </c>
      <c r="P3026" s="5">
        <f>Table1[[#This Row],[Net Sales]]+(Table1[[#This Row],[Cost of Goods Sold]]+Table1[[#This Row],[Distribution]]+Table1[[#This Row],[Warehousing]])</f>
        <v>29639.580000000016</v>
      </c>
      <c r="Q3026" s="12">
        <f>Table1[[#This Row],[PROFIT]]/Table1[[#This Row],[Net Sales]]</f>
        <v>0.27618728670659337</v>
      </c>
      <c r="R3026" s="14">
        <f>ABS(Table1[[#This Row],[Distribution]])+ABS(Table1[[#This Row],[Warehousing]])</f>
        <v>5107.62</v>
      </c>
      <c r="S3026" s="12">
        <f>ABS(Table1[[#This Row],[Discounts]]/Table1[[#This Row],[Gross Sales]])</f>
        <v>0.10533413365346139</v>
      </c>
      <c r="T3026" s="17">
        <f>Table1[[#This Row],[logistics cost]]/Table1[[#This Row],[Net Sales]]</f>
        <v>4.7593782007988299E-2</v>
      </c>
      <c r="U3026" s="1">
        <f>Table1[[#This Row],[PROFIT]]/Table1[[#This Row],[Volume]]</f>
        <v>118.60576230492204</v>
      </c>
      <c r="V3026" s="1">
        <f>ABS(Table1[[#This Row],[Discounts]])</f>
        <v>12635.04</v>
      </c>
    </row>
    <row r="3027" spans="1:22" ht="21.75" customHeight="1" x14ac:dyDescent="0.3">
      <c r="A3027" s="1">
        <v>1110020</v>
      </c>
      <c r="B3027" s="1" t="s">
        <v>41</v>
      </c>
      <c r="C3027" s="1">
        <v>202511</v>
      </c>
      <c r="D3027" s="1" t="s">
        <v>16</v>
      </c>
      <c r="E3027" s="1" t="s">
        <v>28</v>
      </c>
      <c r="F3027" s="1" t="s">
        <v>29</v>
      </c>
      <c r="G3027" s="1" t="s">
        <v>30</v>
      </c>
      <c r="H3027" s="1" t="s">
        <v>31</v>
      </c>
      <c r="I3027" s="5">
        <v>32.1</v>
      </c>
      <c r="J3027" s="5">
        <v>14445</v>
      </c>
      <c r="K3027" s="5">
        <v>-331.01</v>
      </c>
      <c r="L3027" s="5">
        <v>14113.99</v>
      </c>
      <c r="M3027" s="5">
        <v>-8790.16</v>
      </c>
      <c r="N3027" s="5">
        <v>-464.46</v>
      </c>
      <c r="O3027" s="5">
        <v>-206.53</v>
      </c>
      <c r="P3027" s="5">
        <f>Table1[[#This Row],[Net Sales]]+(Table1[[#This Row],[Cost of Goods Sold]]+Table1[[#This Row],[Distribution]]+Table1[[#This Row],[Warehousing]])</f>
        <v>4652.84</v>
      </c>
      <c r="Q3027" s="12">
        <f>Table1[[#This Row],[PROFIT]]/Table1[[#This Row],[Net Sales]]</f>
        <v>0.32966156274731667</v>
      </c>
      <c r="R3027" s="14">
        <f>ABS(Table1[[#This Row],[Distribution]])+ABS(Table1[[#This Row],[Warehousing]])</f>
        <v>670.99</v>
      </c>
      <c r="S3027" s="12">
        <f>ABS(Table1[[#This Row],[Discounts]]/Table1[[#This Row],[Gross Sales]])</f>
        <v>2.2915195569401175E-2</v>
      </c>
      <c r="T3027" s="17">
        <f>Table1[[#This Row],[logistics cost]]/Table1[[#This Row],[Net Sales]]</f>
        <v>4.7540773374502888E-2</v>
      </c>
      <c r="U3027" s="1">
        <f>Table1[[#This Row],[PROFIT]]/Table1[[#This Row],[Volume]]</f>
        <v>144.94828660436136</v>
      </c>
      <c r="V3027" s="1">
        <f>ABS(Table1[[#This Row],[Discounts]])</f>
        <v>331.01</v>
      </c>
    </row>
    <row r="3028" spans="1:22" ht="21.75" customHeight="1" x14ac:dyDescent="0.3">
      <c r="A3028" s="1">
        <v>1120010</v>
      </c>
      <c r="B3028" s="1" t="s">
        <v>32</v>
      </c>
      <c r="C3028" s="1">
        <v>202512</v>
      </c>
      <c r="D3028" s="1" t="s">
        <v>22</v>
      </c>
      <c r="E3028" s="1" t="s">
        <v>17</v>
      </c>
      <c r="F3028" s="1" t="s">
        <v>18</v>
      </c>
      <c r="G3028" s="1" t="s">
        <v>40</v>
      </c>
      <c r="H3028" s="1" t="s">
        <v>34</v>
      </c>
      <c r="I3028" s="5">
        <v>82.2</v>
      </c>
      <c r="J3028" s="5">
        <v>39456</v>
      </c>
      <c r="K3028" s="5">
        <v>-3714.86</v>
      </c>
      <c r="L3028" s="5">
        <v>35741.14</v>
      </c>
      <c r="M3028" s="5">
        <v>-23352.91</v>
      </c>
      <c r="N3028" s="5">
        <v>-1386.24</v>
      </c>
      <c r="O3028" s="5">
        <v>-409.15</v>
      </c>
      <c r="P3028" s="5">
        <f>Table1[[#This Row],[Net Sales]]+(Table1[[#This Row],[Cost of Goods Sold]]+Table1[[#This Row],[Distribution]]+Table1[[#This Row],[Warehousing]])</f>
        <v>10592.839999999997</v>
      </c>
      <c r="Q3028" s="12">
        <f>Table1[[#This Row],[PROFIT]]/Table1[[#This Row],[Net Sales]]</f>
        <v>0.29637666845545491</v>
      </c>
      <c r="R3028" s="14">
        <f>ABS(Table1[[#This Row],[Distribution]])+ABS(Table1[[#This Row],[Warehousing]])</f>
        <v>1795.3899999999999</v>
      </c>
      <c r="S3028" s="12">
        <f>ABS(Table1[[#This Row],[Discounts]]/Table1[[#This Row],[Gross Sales]])</f>
        <v>9.4151966747769669E-2</v>
      </c>
      <c r="T3028" s="17">
        <f>Table1[[#This Row],[logistics cost]]/Table1[[#This Row],[Net Sales]]</f>
        <v>5.0233148690836386E-2</v>
      </c>
      <c r="U3028" s="1">
        <f>Table1[[#This Row],[PROFIT]]/Table1[[#This Row],[Volume]]</f>
        <v>128.86666666666662</v>
      </c>
      <c r="V3028" s="1">
        <f>ABS(Table1[[#This Row],[Discounts]])</f>
        <v>3714.86</v>
      </c>
    </row>
    <row r="3029" spans="1:22" ht="21.75" customHeight="1" x14ac:dyDescent="0.3">
      <c r="A3029" s="1">
        <v>1120010</v>
      </c>
      <c r="B3029" s="1" t="s">
        <v>32</v>
      </c>
      <c r="C3029" s="1">
        <v>202411</v>
      </c>
      <c r="D3029" s="1" t="s">
        <v>22</v>
      </c>
      <c r="E3029" s="1" t="s">
        <v>17</v>
      </c>
      <c r="F3029" s="1" t="s">
        <v>18</v>
      </c>
      <c r="G3029" s="1" t="s">
        <v>19</v>
      </c>
      <c r="H3029" s="1" t="s">
        <v>20</v>
      </c>
      <c r="I3029" s="5">
        <v>30.5</v>
      </c>
      <c r="J3029" s="5">
        <v>14640</v>
      </c>
      <c r="K3029" s="5">
        <v>-1193.4000000000001</v>
      </c>
      <c r="L3029" s="5">
        <v>13446.6</v>
      </c>
      <c r="M3029" s="5">
        <v>-8372.9500000000007</v>
      </c>
      <c r="N3029" s="5">
        <v>-450.97</v>
      </c>
      <c r="O3029" s="5">
        <v>-203.27</v>
      </c>
      <c r="P3029" s="5">
        <f>Table1[[#This Row],[Net Sales]]+(Table1[[#This Row],[Cost of Goods Sold]]+Table1[[#This Row],[Distribution]]+Table1[[#This Row],[Warehousing]])</f>
        <v>4419.41</v>
      </c>
      <c r="Q3029" s="12">
        <f>Table1[[#This Row],[PROFIT]]/Table1[[#This Row],[Net Sales]]</f>
        <v>0.32866375143158866</v>
      </c>
      <c r="R3029" s="14">
        <f>ABS(Table1[[#This Row],[Distribution]])+ABS(Table1[[#This Row],[Warehousing]])</f>
        <v>654.24</v>
      </c>
      <c r="S3029" s="12">
        <f>ABS(Table1[[#This Row],[Discounts]]/Table1[[#This Row],[Gross Sales]])</f>
        <v>8.1516393442622959E-2</v>
      </c>
      <c r="T3029" s="17">
        <f>Table1[[#This Row],[logistics cost]]/Table1[[#This Row],[Net Sales]]</f>
        <v>4.8654678506090759E-2</v>
      </c>
      <c r="U3029" s="1">
        <f>Table1[[#This Row],[PROFIT]]/Table1[[#This Row],[Volume]]</f>
        <v>144.89868852459017</v>
      </c>
      <c r="V3029" s="1">
        <f>ABS(Table1[[#This Row],[Discounts]])</f>
        <v>1193.4000000000001</v>
      </c>
    </row>
    <row r="3030" spans="1:22" ht="21.75" customHeight="1" x14ac:dyDescent="0.3">
      <c r="A3030" s="1">
        <v>1110010</v>
      </c>
      <c r="B3030" s="1" t="s">
        <v>15</v>
      </c>
      <c r="C3030" s="1">
        <v>202401</v>
      </c>
      <c r="D3030" s="1" t="s">
        <v>16</v>
      </c>
      <c r="E3030" s="1" t="s">
        <v>17</v>
      </c>
      <c r="F3030" s="1" t="s">
        <v>18</v>
      </c>
      <c r="G3030" s="1" t="s">
        <v>39</v>
      </c>
      <c r="H3030" s="1" t="s">
        <v>37</v>
      </c>
      <c r="I3030" s="5">
        <v>251.5</v>
      </c>
      <c r="J3030" s="5">
        <v>105630</v>
      </c>
      <c r="K3030" s="5">
        <v>-8635.9599999999991</v>
      </c>
      <c r="L3030" s="5">
        <v>96994.04</v>
      </c>
      <c r="M3030" s="5">
        <v>-63351.18</v>
      </c>
      <c r="N3030" s="5">
        <v>-2276.4499999999998</v>
      </c>
      <c r="O3030" s="5">
        <v>-1877.13</v>
      </c>
      <c r="P3030" s="5">
        <f>Table1[[#This Row],[Net Sales]]+(Table1[[#This Row],[Cost of Goods Sold]]+Table1[[#This Row],[Distribution]]+Table1[[#This Row],[Warehousing]])</f>
        <v>29489.279999999984</v>
      </c>
      <c r="Q3030" s="12">
        <f>Table1[[#This Row],[PROFIT]]/Table1[[#This Row],[Net Sales]]</f>
        <v>0.30403187659777842</v>
      </c>
      <c r="R3030" s="14">
        <f>ABS(Table1[[#This Row],[Distribution]])+ABS(Table1[[#This Row],[Warehousing]])</f>
        <v>4153.58</v>
      </c>
      <c r="S3030" s="12">
        <f>ABS(Table1[[#This Row],[Discounts]]/Table1[[#This Row],[Gross Sales]])</f>
        <v>8.1756697907791345E-2</v>
      </c>
      <c r="T3030" s="17">
        <f>Table1[[#This Row],[logistics cost]]/Table1[[#This Row],[Net Sales]]</f>
        <v>4.2823043560202258E-2</v>
      </c>
      <c r="U3030" s="1">
        <f>Table1[[#This Row],[PROFIT]]/Table1[[#This Row],[Volume]]</f>
        <v>117.25359840954268</v>
      </c>
      <c r="V3030" s="1">
        <f>ABS(Table1[[#This Row],[Discounts]])</f>
        <v>8635.9599999999991</v>
      </c>
    </row>
    <row r="3031" spans="1:22" ht="21.75" customHeight="1" x14ac:dyDescent="0.3">
      <c r="A3031" s="1">
        <v>1110020</v>
      </c>
      <c r="B3031" s="1" t="s">
        <v>41</v>
      </c>
      <c r="C3031" s="1">
        <v>202502</v>
      </c>
      <c r="D3031" s="1" t="s">
        <v>16</v>
      </c>
      <c r="E3031" s="1" t="s">
        <v>28</v>
      </c>
      <c r="F3031" s="1" t="s">
        <v>29</v>
      </c>
      <c r="G3031" s="1" t="s">
        <v>33</v>
      </c>
      <c r="H3031" s="1" t="s">
        <v>34</v>
      </c>
      <c r="I3031" s="5">
        <v>245.8</v>
      </c>
      <c r="J3031" s="5">
        <v>110610</v>
      </c>
      <c r="K3031" s="5">
        <v>-10553.96</v>
      </c>
      <c r="L3031" s="5">
        <v>100056.04</v>
      </c>
      <c r="M3031" s="5">
        <v>-67356.179999999993</v>
      </c>
      <c r="N3031" s="5">
        <v>-2528.4</v>
      </c>
      <c r="O3031" s="5">
        <v>-1955.71</v>
      </c>
      <c r="P3031" s="5">
        <f>Table1[[#This Row],[Net Sales]]+(Table1[[#This Row],[Cost of Goods Sold]]+Table1[[#This Row],[Distribution]]+Table1[[#This Row],[Warehousing]])</f>
        <v>28215.75</v>
      </c>
      <c r="Q3031" s="12">
        <f>Table1[[#This Row],[PROFIT]]/Table1[[#This Row],[Net Sales]]</f>
        <v>0.28199946749841392</v>
      </c>
      <c r="R3031" s="14">
        <f>ABS(Table1[[#This Row],[Distribution]])+ABS(Table1[[#This Row],[Warehousing]])</f>
        <v>4484.1100000000006</v>
      </c>
      <c r="S3031" s="12">
        <f>ABS(Table1[[#This Row],[Discounts]]/Table1[[#This Row],[Gross Sales]])</f>
        <v>9.5415966006690167E-2</v>
      </c>
      <c r="T3031" s="17">
        <f>Table1[[#This Row],[logistics cost]]/Table1[[#This Row],[Net Sales]]</f>
        <v>4.4815985121937678E-2</v>
      </c>
      <c r="U3031" s="1">
        <f>Table1[[#This Row],[PROFIT]]/Table1[[#This Row],[Volume]]</f>
        <v>114.79149715215623</v>
      </c>
      <c r="V3031" s="1">
        <f>ABS(Table1[[#This Row],[Discounts]])</f>
        <v>10553.96</v>
      </c>
    </row>
    <row r="3032" spans="1:22" ht="21.75" customHeight="1" x14ac:dyDescent="0.3">
      <c r="A3032" s="1">
        <v>1120020</v>
      </c>
      <c r="B3032" s="1" t="s">
        <v>21</v>
      </c>
      <c r="C3032" s="1">
        <v>202511</v>
      </c>
      <c r="D3032" s="1" t="s">
        <v>22</v>
      </c>
      <c r="E3032" s="1" t="s">
        <v>23</v>
      </c>
      <c r="F3032" s="1" t="s">
        <v>24</v>
      </c>
      <c r="G3032" s="1" t="s">
        <v>33</v>
      </c>
      <c r="H3032" s="1" t="s">
        <v>34</v>
      </c>
      <c r="I3032" s="5">
        <v>194.9</v>
      </c>
      <c r="J3032" s="5">
        <v>74062</v>
      </c>
      <c r="K3032" s="5">
        <v>-5755.75</v>
      </c>
      <c r="L3032" s="5">
        <v>68306.25</v>
      </c>
      <c r="M3032" s="5">
        <v>-42691.81</v>
      </c>
      <c r="N3032" s="5">
        <v>-2052.84</v>
      </c>
      <c r="O3032" s="5">
        <v>-1180.79</v>
      </c>
      <c r="P3032" s="5">
        <f>Table1[[#This Row],[Net Sales]]+(Table1[[#This Row],[Cost of Goods Sold]]+Table1[[#This Row],[Distribution]]+Table1[[#This Row],[Warehousing]])</f>
        <v>22380.810000000005</v>
      </c>
      <c r="Q3032" s="12">
        <f>Table1[[#This Row],[PROFIT]]/Table1[[#This Row],[Net Sales]]</f>
        <v>0.32765391161130941</v>
      </c>
      <c r="R3032" s="14">
        <f>ABS(Table1[[#This Row],[Distribution]])+ABS(Table1[[#This Row],[Warehousing]])</f>
        <v>3233.63</v>
      </c>
      <c r="S3032" s="12">
        <f>ABS(Table1[[#This Row],[Discounts]]/Table1[[#This Row],[Gross Sales]])</f>
        <v>7.7715292592692609E-2</v>
      </c>
      <c r="T3032" s="17">
        <f>Table1[[#This Row],[logistics cost]]/Table1[[#This Row],[Net Sales]]</f>
        <v>4.7340177509378717E-2</v>
      </c>
      <c r="U3032" s="1">
        <f>Table1[[#This Row],[PROFIT]]/Table1[[#This Row],[Volume]]</f>
        <v>114.83227296049259</v>
      </c>
      <c r="V3032" s="1">
        <f>ABS(Table1[[#This Row],[Discounts]])</f>
        <v>5755.75</v>
      </c>
    </row>
    <row r="3033" spans="1:22" ht="21.75" customHeight="1" x14ac:dyDescent="0.3">
      <c r="A3033" s="1">
        <v>1130010</v>
      </c>
      <c r="B3033" s="1" t="s">
        <v>26</v>
      </c>
      <c r="C3033" s="1">
        <v>202501</v>
      </c>
      <c r="D3033" s="1" t="s">
        <v>27</v>
      </c>
      <c r="E3033" s="1" t="s">
        <v>28</v>
      </c>
      <c r="F3033" s="1" t="s">
        <v>29</v>
      </c>
      <c r="G3033" s="1" t="s">
        <v>40</v>
      </c>
      <c r="H3033" s="1" t="s">
        <v>34</v>
      </c>
      <c r="I3033" s="5">
        <v>290.7</v>
      </c>
      <c r="J3033" s="5">
        <v>104652</v>
      </c>
      <c r="K3033" s="5">
        <v>-8140.62</v>
      </c>
      <c r="L3033" s="5">
        <v>96511.38</v>
      </c>
      <c r="M3033" s="5">
        <v>-60041.33</v>
      </c>
      <c r="N3033" s="5">
        <v>-3668.55</v>
      </c>
      <c r="O3033" s="5">
        <v>-1282.8599999999999</v>
      </c>
      <c r="P3033" s="5">
        <f>Table1[[#This Row],[Net Sales]]+(Table1[[#This Row],[Cost of Goods Sold]]+Table1[[#This Row],[Distribution]]+Table1[[#This Row],[Warehousing]])</f>
        <v>31518.639999999999</v>
      </c>
      <c r="Q3033" s="12">
        <f>Table1[[#This Row],[PROFIT]]/Table1[[#This Row],[Net Sales]]</f>
        <v>0.3265795183946183</v>
      </c>
      <c r="R3033" s="14">
        <f>ABS(Table1[[#This Row],[Distribution]])+ABS(Table1[[#This Row],[Warehousing]])</f>
        <v>4951.41</v>
      </c>
      <c r="S3033" s="12">
        <f>ABS(Table1[[#This Row],[Discounts]]/Table1[[#This Row],[Gross Sales]])</f>
        <v>7.7787524366471739E-2</v>
      </c>
      <c r="T3033" s="17">
        <f>Table1[[#This Row],[logistics cost]]/Table1[[#This Row],[Net Sales]]</f>
        <v>5.1303898048085106E-2</v>
      </c>
      <c r="U3033" s="1">
        <f>Table1[[#This Row],[PROFIT]]/Table1[[#This Row],[Volume]]</f>
        <v>108.42325421396629</v>
      </c>
      <c r="V3033" s="1">
        <f>ABS(Table1[[#This Row],[Discounts]])</f>
        <v>8140.62</v>
      </c>
    </row>
    <row r="3034" spans="1:22" ht="21.75" customHeight="1" x14ac:dyDescent="0.3">
      <c r="A3034" s="1">
        <v>1120010</v>
      </c>
      <c r="B3034" s="1" t="s">
        <v>32</v>
      </c>
      <c r="C3034" s="1">
        <v>202408</v>
      </c>
      <c r="D3034" s="1" t="s">
        <v>22</v>
      </c>
      <c r="E3034" s="1" t="s">
        <v>17</v>
      </c>
      <c r="F3034" s="1" t="s">
        <v>18</v>
      </c>
      <c r="G3034" s="1" t="s">
        <v>30</v>
      </c>
      <c r="H3034" s="1" t="s">
        <v>31</v>
      </c>
      <c r="I3034" s="5">
        <v>66.599999999999994</v>
      </c>
      <c r="J3034" s="5">
        <v>31968</v>
      </c>
      <c r="K3034" s="5">
        <v>-954.01</v>
      </c>
      <c r="L3034" s="5">
        <v>31013.99</v>
      </c>
      <c r="M3034" s="5">
        <v>-20175.21</v>
      </c>
      <c r="N3034" s="5">
        <v>-936.9</v>
      </c>
      <c r="O3034" s="5">
        <v>-535.91999999999996</v>
      </c>
      <c r="P3034" s="5">
        <f>Table1[[#This Row],[Net Sales]]+(Table1[[#This Row],[Cost of Goods Sold]]+Table1[[#This Row],[Distribution]]+Table1[[#This Row],[Warehousing]])</f>
        <v>9365.9600000000028</v>
      </c>
      <c r="Q3034" s="12">
        <f>Table1[[#This Row],[PROFIT]]/Table1[[#This Row],[Net Sales]]</f>
        <v>0.30199145611383771</v>
      </c>
      <c r="R3034" s="14">
        <f>ABS(Table1[[#This Row],[Distribution]])+ABS(Table1[[#This Row],[Warehousing]])</f>
        <v>1472.82</v>
      </c>
      <c r="S3034" s="12">
        <f>ABS(Table1[[#This Row],[Discounts]]/Table1[[#This Row],[Gross Sales]])</f>
        <v>2.9842655155155155E-2</v>
      </c>
      <c r="T3034" s="17">
        <f>Table1[[#This Row],[logistics cost]]/Table1[[#This Row],[Net Sales]]</f>
        <v>4.7488891303569772E-2</v>
      </c>
      <c r="U3034" s="1">
        <f>Table1[[#This Row],[PROFIT]]/Table1[[#This Row],[Volume]]</f>
        <v>140.63003003003007</v>
      </c>
      <c r="V3034" s="1">
        <f>ABS(Table1[[#This Row],[Discounts]])</f>
        <v>954.01</v>
      </c>
    </row>
    <row r="3035" spans="1:22" ht="21.75" customHeight="1" x14ac:dyDescent="0.3">
      <c r="A3035" s="1">
        <v>1120020</v>
      </c>
      <c r="B3035" s="1" t="s">
        <v>21</v>
      </c>
      <c r="C3035" s="1">
        <v>202511</v>
      </c>
      <c r="D3035" s="1" t="s">
        <v>22</v>
      </c>
      <c r="E3035" s="1" t="s">
        <v>23</v>
      </c>
      <c r="F3035" s="1" t="s">
        <v>24</v>
      </c>
      <c r="G3035" s="1" t="s">
        <v>40</v>
      </c>
      <c r="H3035" s="1" t="s">
        <v>34</v>
      </c>
      <c r="I3035" s="5">
        <v>295.60000000000002</v>
      </c>
      <c r="J3035" s="5">
        <v>112328</v>
      </c>
      <c r="K3035" s="5">
        <v>-11154.1</v>
      </c>
      <c r="L3035" s="5">
        <v>101173.9</v>
      </c>
      <c r="M3035" s="5">
        <v>-66512.37</v>
      </c>
      <c r="N3035" s="5">
        <v>-2504.37</v>
      </c>
      <c r="O3035" s="5">
        <v>-1220.1600000000001</v>
      </c>
      <c r="P3035" s="5">
        <f>Table1[[#This Row],[Net Sales]]+(Table1[[#This Row],[Cost of Goods Sold]]+Table1[[#This Row],[Distribution]]+Table1[[#This Row],[Warehousing]])</f>
        <v>30937</v>
      </c>
      <c r="Q3035" s="12">
        <f>Table1[[#This Row],[PROFIT]]/Table1[[#This Row],[Net Sales]]</f>
        <v>0.30578044337521831</v>
      </c>
      <c r="R3035" s="14">
        <f>ABS(Table1[[#This Row],[Distribution]])+ABS(Table1[[#This Row],[Warehousing]])</f>
        <v>3724.5299999999997</v>
      </c>
      <c r="S3035" s="12">
        <f>ABS(Table1[[#This Row],[Discounts]]/Table1[[#This Row],[Gross Sales]])</f>
        <v>9.9299373264012544E-2</v>
      </c>
      <c r="T3035" s="17">
        <f>Table1[[#This Row],[logistics cost]]/Table1[[#This Row],[Net Sales]]</f>
        <v>3.681315042713585E-2</v>
      </c>
      <c r="U3035" s="1">
        <f>Table1[[#This Row],[PROFIT]]/Table1[[#This Row],[Volume]]</f>
        <v>104.65832205683355</v>
      </c>
      <c r="V3035" s="1">
        <f>ABS(Table1[[#This Row],[Discounts]])</f>
        <v>11154.1</v>
      </c>
    </row>
    <row r="3036" spans="1:22" ht="21.75" customHeight="1" x14ac:dyDescent="0.3">
      <c r="A3036" s="1">
        <v>1110010</v>
      </c>
      <c r="B3036" s="1" t="s">
        <v>15</v>
      </c>
      <c r="C3036" s="1">
        <v>202405</v>
      </c>
      <c r="D3036" s="1" t="s">
        <v>16</v>
      </c>
      <c r="E3036" s="1" t="s">
        <v>17</v>
      </c>
      <c r="F3036" s="1" t="s">
        <v>18</v>
      </c>
      <c r="G3036" s="1" t="s">
        <v>43</v>
      </c>
      <c r="H3036" s="1" t="s">
        <v>31</v>
      </c>
      <c r="I3036" s="5">
        <v>107.4</v>
      </c>
      <c r="J3036" s="5">
        <v>45108</v>
      </c>
      <c r="K3036" s="5">
        <v>-1026.71</v>
      </c>
      <c r="L3036" s="5">
        <v>44081.29</v>
      </c>
      <c r="M3036" s="5">
        <v>-28895.05</v>
      </c>
      <c r="N3036" s="5">
        <v>-1661.62</v>
      </c>
      <c r="O3036" s="5">
        <v>-878.23</v>
      </c>
      <c r="P3036" s="5">
        <f>Table1[[#This Row],[Net Sales]]+(Table1[[#This Row],[Cost of Goods Sold]]+Table1[[#This Row],[Distribution]]+Table1[[#This Row],[Warehousing]])</f>
        <v>12646.390000000003</v>
      </c>
      <c r="Q3036" s="12">
        <f>Table1[[#This Row],[PROFIT]]/Table1[[#This Row],[Net Sales]]</f>
        <v>0.28688792909644895</v>
      </c>
      <c r="R3036" s="14">
        <f>ABS(Table1[[#This Row],[Distribution]])+ABS(Table1[[#This Row],[Warehousing]])</f>
        <v>2539.85</v>
      </c>
      <c r="S3036" s="12">
        <f>ABS(Table1[[#This Row],[Discounts]]/Table1[[#This Row],[Gross Sales]])</f>
        <v>2.2761151015340961E-2</v>
      </c>
      <c r="T3036" s="17">
        <f>Table1[[#This Row],[logistics cost]]/Table1[[#This Row],[Net Sales]]</f>
        <v>5.7617415461298886E-2</v>
      </c>
      <c r="U3036" s="1">
        <f>Table1[[#This Row],[PROFIT]]/Table1[[#This Row],[Volume]]</f>
        <v>117.75037243947861</v>
      </c>
      <c r="V3036" s="1">
        <f>ABS(Table1[[#This Row],[Discounts]])</f>
        <v>1026.71</v>
      </c>
    </row>
    <row r="3037" spans="1:22" ht="21.75" customHeight="1" x14ac:dyDescent="0.3">
      <c r="A3037" s="1">
        <v>1110020</v>
      </c>
      <c r="B3037" s="1" t="s">
        <v>41</v>
      </c>
      <c r="C3037" s="1">
        <v>202409</v>
      </c>
      <c r="D3037" s="1" t="s">
        <v>16</v>
      </c>
      <c r="E3037" s="1" t="s">
        <v>28</v>
      </c>
      <c r="F3037" s="1" t="s">
        <v>29</v>
      </c>
      <c r="G3037" s="1" t="s">
        <v>30</v>
      </c>
      <c r="H3037" s="1" t="s">
        <v>31</v>
      </c>
      <c r="I3037" s="5">
        <v>63</v>
      </c>
      <c r="J3037" s="5">
        <v>28350</v>
      </c>
      <c r="K3037" s="5">
        <v>-901.03</v>
      </c>
      <c r="L3037" s="5">
        <v>27448.97</v>
      </c>
      <c r="M3037" s="5">
        <v>-18114.25</v>
      </c>
      <c r="N3037" s="5">
        <v>-794.49</v>
      </c>
      <c r="O3037" s="5">
        <v>-516.65</v>
      </c>
      <c r="P3037" s="5">
        <f>Table1[[#This Row],[Net Sales]]+(Table1[[#This Row],[Cost of Goods Sold]]+Table1[[#This Row],[Distribution]]+Table1[[#This Row],[Warehousing]])</f>
        <v>8023.5799999999981</v>
      </c>
      <c r="Q3037" s="12">
        <f>Table1[[#This Row],[PROFIT]]/Table1[[#This Row],[Net Sales]]</f>
        <v>0.29230896459867156</v>
      </c>
      <c r="R3037" s="14">
        <f>ABS(Table1[[#This Row],[Distribution]])+ABS(Table1[[#This Row],[Warehousing]])</f>
        <v>1311.1399999999999</v>
      </c>
      <c r="S3037" s="12">
        <f>ABS(Table1[[#This Row],[Discounts]]/Table1[[#This Row],[Gross Sales]])</f>
        <v>3.178236331569665E-2</v>
      </c>
      <c r="T3037" s="17">
        <f>Table1[[#This Row],[logistics cost]]/Table1[[#This Row],[Net Sales]]</f>
        <v>4.7766455353333834E-2</v>
      </c>
      <c r="U3037" s="1">
        <f>Table1[[#This Row],[PROFIT]]/Table1[[#This Row],[Volume]]</f>
        <v>127.35841269841266</v>
      </c>
      <c r="V3037" s="1">
        <f>ABS(Table1[[#This Row],[Discounts]])</f>
        <v>901.03</v>
      </c>
    </row>
    <row r="3038" spans="1:22" ht="21.75" customHeight="1" x14ac:dyDescent="0.3">
      <c r="A3038" s="1">
        <v>1130010</v>
      </c>
      <c r="B3038" s="1" t="s">
        <v>26</v>
      </c>
      <c r="C3038" s="1">
        <v>202505</v>
      </c>
      <c r="D3038" s="1" t="s">
        <v>27</v>
      </c>
      <c r="E3038" s="1" t="s">
        <v>28</v>
      </c>
      <c r="F3038" s="1" t="s">
        <v>29</v>
      </c>
      <c r="G3038" s="1" t="s">
        <v>38</v>
      </c>
      <c r="H3038" s="1" t="s">
        <v>20</v>
      </c>
      <c r="I3038" s="5">
        <v>11.8</v>
      </c>
      <c r="J3038" s="5">
        <v>4248</v>
      </c>
      <c r="K3038" s="5">
        <v>-296.83999999999997</v>
      </c>
      <c r="L3038" s="5">
        <v>3951.16</v>
      </c>
      <c r="M3038" s="5">
        <v>-2629.88</v>
      </c>
      <c r="N3038" s="5">
        <v>-136.72999999999999</v>
      </c>
      <c r="O3038" s="5">
        <v>-73.37</v>
      </c>
      <c r="P3038" s="5">
        <f>Table1[[#This Row],[Net Sales]]+(Table1[[#This Row],[Cost of Goods Sold]]+Table1[[#This Row],[Distribution]]+Table1[[#This Row],[Warehousing]])</f>
        <v>1111.1799999999998</v>
      </c>
      <c r="Q3038" s="12">
        <f>Table1[[#This Row],[PROFIT]]/Table1[[#This Row],[Net Sales]]</f>
        <v>0.28122880369309261</v>
      </c>
      <c r="R3038" s="14">
        <f>ABS(Table1[[#This Row],[Distribution]])+ABS(Table1[[#This Row],[Warehousing]])</f>
        <v>210.1</v>
      </c>
      <c r="S3038" s="12">
        <f>ABS(Table1[[#This Row],[Discounts]]/Table1[[#This Row],[Gross Sales]])</f>
        <v>6.9877589453860633E-2</v>
      </c>
      <c r="T3038" s="17">
        <f>Table1[[#This Row],[logistics cost]]/Table1[[#This Row],[Net Sales]]</f>
        <v>5.317425768635034E-2</v>
      </c>
      <c r="U3038" s="1">
        <f>Table1[[#This Row],[PROFIT]]/Table1[[#This Row],[Volume]]</f>
        <v>94.167796610169475</v>
      </c>
      <c r="V3038" s="1">
        <f>ABS(Table1[[#This Row],[Discounts]])</f>
        <v>296.83999999999997</v>
      </c>
    </row>
    <row r="3039" spans="1:22" ht="21.75" customHeight="1" x14ac:dyDescent="0.3">
      <c r="A3039" s="1">
        <v>1130010</v>
      </c>
      <c r="B3039" s="1" t="s">
        <v>26</v>
      </c>
      <c r="C3039" s="1">
        <v>202506</v>
      </c>
      <c r="D3039" s="1" t="s">
        <v>27</v>
      </c>
      <c r="E3039" s="1" t="s">
        <v>28</v>
      </c>
      <c r="F3039" s="1" t="s">
        <v>29</v>
      </c>
      <c r="G3039" s="1" t="s">
        <v>33</v>
      </c>
      <c r="H3039" s="1" t="s">
        <v>34</v>
      </c>
      <c r="I3039" s="5">
        <v>92.1</v>
      </c>
      <c r="J3039" s="5">
        <v>33156</v>
      </c>
      <c r="K3039" s="5">
        <v>-3035.36</v>
      </c>
      <c r="L3039" s="5">
        <v>30120.639999999999</v>
      </c>
      <c r="M3039" s="5">
        <v>-19198.62</v>
      </c>
      <c r="N3039" s="5">
        <v>-646.64</v>
      </c>
      <c r="O3039" s="5">
        <v>-515.45000000000005</v>
      </c>
      <c r="P3039" s="5">
        <f>Table1[[#This Row],[Net Sales]]+(Table1[[#This Row],[Cost of Goods Sold]]+Table1[[#This Row],[Distribution]]+Table1[[#This Row],[Warehousing]])</f>
        <v>9759.93</v>
      </c>
      <c r="Q3039" s="12">
        <f>Table1[[#This Row],[PROFIT]]/Table1[[#This Row],[Net Sales]]</f>
        <v>0.32402797550118456</v>
      </c>
      <c r="R3039" s="14">
        <f>ABS(Table1[[#This Row],[Distribution]])+ABS(Table1[[#This Row],[Warehousing]])</f>
        <v>1162.0900000000001</v>
      </c>
      <c r="S3039" s="12">
        <f>ABS(Table1[[#This Row],[Discounts]]/Table1[[#This Row],[Gross Sales]])</f>
        <v>9.1547834479430573E-2</v>
      </c>
      <c r="T3039" s="17">
        <f>Table1[[#This Row],[logistics cost]]/Table1[[#This Row],[Net Sales]]</f>
        <v>3.8581185525938366E-2</v>
      </c>
      <c r="U3039" s="1">
        <f>Table1[[#This Row],[PROFIT]]/Table1[[#This Row],[Volume]]</f>
        <v>105.97100977198699</v>
      </c>
      <c r="V3039" s="1">
        <f>ABS(Table1[[#This Row],[Discounts]])</f>
        <v>3035.36</v>
      </c>
    </row>
    <row r="3040" spans="1:22" ht="21.75" customHeight="1" x14ac:dyDescent="0.3">
      <c r="A3040" s="1">
        <v>1110010</v>
      </c>
      <c r="B3040" s="1" t="s">
        <v>15</v>
      </c>
      <c r="C3040" s="1">
        <v>202507</v>
      </c>
      <c r="D3040" s="1" t="s">
        <v>16</v>
      </c>
      <c r="E3040" s="1" t="s">
        <v>17</v>
      </c>
      <c r="F3040" s="1" t="s">
        <v>18</v>
      </c>
      <c r="G3040" s="1" t="s">
        <v>40</v>
      </c>
      <c r="H3040" s="1" t="s">
        <v>34</v>
      </c>
      <c r="I3040" s="5">
        <v>232.8</v>
      </c>
      <c r="J3040" s="5">
        <v>97776</v>
      </c>
      <c r="K3040" s="5">
        <v>-9651.57</v>
      </c>
      <c r="L3040" s="5">
        <v>88124.43</v>
      </c>
      <c r="M3040" s="5">
        <v>-55871.02</v>
      </c>
      <c r="N3040" s="5">
        <v>-2538.86</v>
      </c>
      <c r="O3040" s="5">
        <v>-1375.44</v>
      </c>
      <c r="P3040" s="5">
        <f>Table1[[#This Row],[Net Sales]]+(Table1[[#This Row],[Cost of Goods Sold]]+Table1[[#This Row],[Distribution]]+Table1[[#This Row],[Warehousing]])</f>
        <v>28339.109999999993</v>
      </c>
      <c r="Q3040" s="12">
        <f>Table1[[#This Row],[PROFIT]]/Table1[[#This Row],[Net Sales]]</f>
        <v>0.32158063320239344</v>
      </c>
      <c r="R3040" s="14">
        <f>ABS(Table1[[#This Row],[Distribution]])+ABS(Table1[[#This Row],[Warehousing]])</f>
        <v>3914.3</v>
      </c>
      <c r="S3040" s="12">
        <f>ABS(Table1[[#This Row],[Discounts]]/Table1[[#This Row],[Gross Sales]])</f>
        <v>9.8711033382425137E-2</v>
      </c>
      <c r="T3040" s="17">
        <f>Table1[[#This Row],[logistics cost]]/Table1[[#This Row],[Net Sales]]</f>
        <v>4.4417875951084172E-2</v>
      </c>
      <c r="U3040" s="1">
        <f>Table1[[#This Row],[PROFIT]]/Table1[[#This Row],[Volume]]</f>
        <v>121.73157216494842</v>
      </c>
      <c r="V3040" s="1">
        <f>ABS(Table1[[#This Row],[Discounts]])</f>
        <v>9651.57</v>
      </c>
    </row>
    <row r="3041" spans="1:22" ht="21.75" customHeight="1" x14ac:dyDescent="0.3">
      <c r="A3041" s="1">
        <v>1130010</v>
      </c>
      <c r="B3041" s="1" t="s">
        <v>26</v>
      </c>
      <c r="C3041" s="1">
        <v>202512</v>
      </c>
      <c r="D3041" s="1" t="s">
        <v>27</v>
      </c>
      <c r="E3041" s="1" t="s">
        <v>28</v>
      </c>
      <c r="F3041" s="1" t="s">
        <v>29</v>
      </c>
      <c r="G3041" s="1" t="s">
        <v>33</v>
      </c>
      <c r="H3041" s="1" t="s">
        <v>34</v>
      </c>
      <c r="I3041" s="5">
        <v>152.19999999999999</v>
      </c>
      <c r="J3041" s="5">
        <v>54792</v>
      </c>
      <c r="K3041" s="5">
        <v>-4188.9399999999996</v>
      </c>
      <c r="L3041" s="5">
        <v>50603.06</v>
      </c>
      <c r="M3041" s="5">
        <v>-31544.82</v>
      </c>
      <c r="N3041" s="5">
        <v>-1583.27</v>
      </c>
      <c r="O3041" s="5">
        <v>-874.78</v>
      </c>
      <c r="P3041" s="5">
        <f>Table1[[#This Row],[Net Sales]]+(Table1[[#This Row],[Cost of Goods Sold]]+Table1[[#This Row],[Distribution]]+Table1[[#This Row],[Warehousing]])</f>
        <v>16600.190000000002</v>
      </c>
      <c r="Q3041" s="12">
        <f>Table1[[#This Row],[PROFIT]]/Table1[[#This Row],[Net Sales]]</f>
        <v>0.32804715762248376</v>
      </c>
      <c r="R3041" s="14">
        <f>ABS(Table1[[#This Row],[Distribution]])+ABS(Table1[[#This Row],[Warehousing]])</f>
        <v>2458.0500000000002</v>
      </c>
      <c r="S3041" s="12">
        <f>ABS(Table1[[#This Row],[Discounts]]/Table1[[#This Row],[Gross Sales]])</f>
        <v>7.6451671776901736E-2</v>
      </c>
      <c r="T3041" s="17">
        <f>Table1[[#This Row],[logistics cost]]/Table1[[#This Row],[Net Sales]]</f>
        <v>4.857512569397978E-2</v>
      </c>
      <c r="U3041" s="1">
        <f>Table1[[#This Row],[PROFIT]]/Table1[[#This Row],[Volume]]</f>
        <v>109.06826544021027</v>
      </c>
      <c r="V3041" s="1">
        <f>ABS(Table1[[#This Row],[Discounts]])</f>
        <v>4188.9399999999996</v>
      </c>
    </row>
    <row r="3042" spans="1:22" ht="21.75" customHeight="1" x14ac:dyDescent="0.3">
      <c r="A3042" s="1">
        <v>1110020</v>
      </c>
      <c r="B3042" s="1" t="s">
        <v>41</v>
      </c>
      <c r="C3042" s="1">
        <v>202401</v>
      </c>
      <c r="D3042" s="1" t="s">
        <v>16</v>
      </c>
      <c r="E3042" s="1" t="s">
        <v>28</v>
      </c>
      <c r="F3042" s="1" t="s">
        <v>29</v>
      </c>
      <c r="G3042" s="1" t="s">
        <v>35</v>
      </c>
      <c r="H3042" s="1" t="s">
        <v>31</v>
      </c>
      <c r="I3042" s="5">
        <v>98.9</v>
      </c>
      <c r="J3042" s="5">
        <v>44505</v>
      </c>
      <c r="K3042" s="5">
        <v>-1117.83</v>
      </c>
      <c r="L3042" s="5">
        <v>43387.17</v>
      </c>
      <c r="M3042" s="5">
        <v>-28229.08</v>
      </c>
      <c r="N3042" s="5">
        <v>-1316.43</v>
      </c>
      <c r="O3042" s="5">
        <v>-787.34</v>
      </c>
      <c r="P3042" s="5">
        <f>Table1[[#This Row],[Net Sales]]+(Table1[[#This Row],[Cost of Goods Sold]]+Table1[[#This Row],[Distribution]]+Table1[[#This Row],[Warehousing]])</f>
        <v>13054.319999999996</v>
      </c>
      <c r="Q3042" s="12">
        <f>Table1[[#This Row],[PROFIT]]/Table1[[#This Row],[Net Sales]]</f>
        <v>0.30087973011376395</v>
      </c>
      <c r="R3042" s="14">
        <f>ABS(Table1[[#This Row],[Distribution]])+ABS(Table1[[#This Row],[Warehousing]])</f>
        <v>2103.77</v>
      </c>
      <c r="S3042" s="12">
        <f>ABS(Table1[[#This Row],[Discounts]]/Table1[[#This Row],[Gross Sales]])</f>
        <v>2.5116953151331309E-2</v>
      </c>
      <c r="T3042" s="17">
        <f>Table1[[#This Row],[logistics cost]]/Table1[[#This Row],[Net Sales]]</f>
        <v>4.8488297346888497E-2</v>
      </c>
      <c r="U3042" s="1">
        <f>Table1[[#This Row],[PROFIT]]/Table1[[#This Row],[Volume]]</f>
        <v>131.99514661274009</v>
      </c>
      <c r="V3042" s="1">
        <f>ABS(Table1[[#This Row],[Discounts]])</f>
        <v>1117.83</v>
      </c>
    </row>
    <row r="3043" spans="1:22" ht="21.75" customHeight="1" x14ac:dyDescent="0.3">
      <c r="A3043" s="1">
        <v>1130010</v>
      </c>
      <c r="B3043" s="1" t="s">
        <v>26</v>
      </c>
      <c r="C3043" s="1">
        <v>202501</v>
      </c>
      <c r="D3043" s="1" t="s">
        <v>27</v>
      </c>
      <c r="E3043" s="1" t="s">
        <v>28</v>
      </c>
      <c r="F3043" s="1" t="s">
        <v>29</v>
      </c>
      <c r="G3043" s="1" t="s">
        <v>35</v>
      </c>
      <c r="H3043" s="1" t="s">
        <v>31</v>
      </c>
      <c r="I3043" s="5">
        <v>85.8</v>
      </c>
      <c r="J3043" s="5">
        <v>30888</v>
      </c>
      <c r="K3043" s="5">
        <v>-709.96</v>
      </c>
      <c r="L3043" s="5">
        <v>30178.04</v>
      </c>
      <c r="M3043" s="5">
        <v>-20323.560000000001</v>
      </c>
      <c r="N3043" s="5">
        <v>-825.41</v>
      </c>
      <c r="O3043" s="5">
        <v>-502.02</v>
      </c>
      <c r="P3043" s="5">
        <f>Table1[[#This Row],[Net Sales]]+(Table1[[#This Row],[Cost of Goods Sold]]+Table1[[#This Row],[Distribution]]+Table1[[#This Row],[Warehousing]])</f>
        <v>8527.0499999999993</v>
      </c>
      <c r="Q3043" s="12">
        <f>Table1[[#This Row],[PROFIT]]/Table1[[#This Row],[Net Sales]]</f>
        <v>0.28255811179254847</v>
      </c>
      <c r="R3043" s="14">
        <f>ABS(Table1[[#This Row],[Distribution]])+ABS(Table1[[#This Row],[Warehousing]])</f>
        <v>1327.4299999999998</v>
      </c>
      <c r="S3043" s="12">
        <f>ABS(Table1[[#This Row],[Discounts]]/Table1[[#This Row],[Gross Sales]])</f>
        <v>2.2984977984977985E-2</v>
      </c>
      <c r="T3043" s="17">
        <f>Table1[[#This Row],[logistics cost]]/Table1[[#This Row],[Net Sales]]</f>
        <v>4.3986620734812458E-2</v>
      </c>
      <c r="U3043" s="1">
        <f>Table1[[#This Row],[PROFIT]]/Table1[[#This Row],[Volume]]</f>
        <v>99.382867132867133</v>
      </c>
      <c r="V3043" s="1">
        <f>ABS(Table1[[#This Row],[Discounts]])</f>
        <v>709.96</v>
      </c>
    </row>
    <row r="3044" spans="1:22" ht="21.75" customHeight="1" x14ac:dyDescent="0.3">
      <c r="A3044" s="1">
        <v>1130010</v>
      </c>
      <c r="B3044" s="1" t="s">
        <v>26</v>
      </c>
      <c r="C3044" s="1">
        <v>202505</v>
      </c>
      <c r="D3044" s="1" t="s">
        <v>27</v>
      </c>
      <c r="E3044" s="1" t="s">
        <v>28</v>
      </c>
      <c r="F3044" s="1" t="s">
        <v>29</v>
      </c>
      <c r="G3044" s="1" t="s">
        <v>36</v>
      </c>
      <c r="H3044" s="1" t="s">
        <v>37</v>
      </c>
      <c r="I3044" s="5">
        <v>276.60000000000002</v>
      </c>
      <c r="J3044" s="5">
        <v>99576</v>
      </c>
      <c r="K3044" s="5">
        <v>-10821.54</v>
      </c>
      <c r="L3044" s="5">
        <v>88754.46</v>
      </c>
      <c r="M3044" s="5">
        <v>-59826.2</v>
      </c>
      <c r="N3044" s="5">
        <v>-3124.4</v>
      </c>
      <c r="O3044" s="5">
        <v>-985.87</v>
      </c>
      <c r="P3044" s="5">
        <f>Table1[[#This Row],[Net Sales]]+(Table1[[#This Row],[Cost of Goods Sold]]+Table1[[#This Row],[Distribution]]+Table1[[#This Row],[Warehousing]])</f>
        <v>24817.990000000005</v>
      </c>
      <c r="Q3044" s="12">
        <f>Table1[[#This Row],[PROFIT]]/Table1[[#This Row],[Net Sales]]</f>
        <v>0.27962527178915858</v>
      </c>
      <c r="R3044" s="14">
        <f>ABS(Table1[[#This Row],[Distribution]])+ABS(Table1[[#This Row],[Warehousing]])</f>
        <v>4110.2700000000004</v>
      </c>
      <c r="S3044" s="12">
        <f>ABS(Table1[[#This Row],[Discounts]]/Table1[[#This Row],[Gross Sales]])</f>
        <v>0.10867618703302001</v>
      </c>
      <c r="T3044" s="17">
        <f>Table1[[#This Row],[logistics cost]]/Table1[[#This Row],[Net Sales]]</f>
        <v>4.6310574139034819E-2</v>
      </c>
      <c r="U3044" s="1">
        <f>Table1[[#This Row],[PROFIT]]/Table1[[#This Row],[Volume]]</f>
        <v>89.725198843094731</v>
      </c>
      <c r="V3044" s="1">
        <f>ABS(Table1[[#This Row],[Discounts]])</f>
        <v>10821.54</v>
      </c>
    </row>
    <row r="3045" spans="1:22" ht="21.75" customHeight="1" x14ac:dyDescent="0.3">
      <c r="A3045" s="1">
        <v>1110020</v>
      </c>
      <c r="B3045" s="1" t="s">
        <v>41</v>
      </c>
      <c r="C3045" s="1">
        <v>202412</v>
      </c>
      <c r="D3045" s="1" t="s">
        <v>16</v>
      </c>
      <c r="E3045" s="1" t="s">
        <v>28</v>
      </c>
      <c r="F3045" s="1" t="s">
        <v>29</v>
      </c>
      <c r="G3045" s="1" t="s">
        <v>36</v>
      </c>
      <c r="H3045" s="1" t="s">
        <v>37</v>
      </c>
      <c r="I3045" s="5">
        <v>102.4</v>
      </c>
      <c r="J3045" s="5">
        <v>46080</v>
      </c>
      <c r="K3045" s="5">
        <v>-4491.49</v>
      </c>
      <c r="L3045" s="5">
        <v>41588.51</v>
      </c>
      <c r="M3045" s="5">
        <v>-27057.37</v>
      </c>
      <c r="N3045" s="5">
        <v>-1116.94</v>
      </c>
      <c r="O3045" s="5">
        <v>-638.46</v>
      </c>
      <c r="P3045" s="5">
        <f>Table1[[#This Row],[Net Sales]]+(Table1[[#This Row],[Cost of Goods Sold]]+Table1[[#This Row],[Distribution]]+Table1[[#This Row],[Warehousing]])</f>
        <v>12775.740000000005</v>
      </c>
      <c r="Q3045" s="12">
        <f>Table1[[#This Row],[PROFIT]]/Table1[[#This Row],[Net Sales]]</f>
        <v>0.30719398218402161</v>
      </c>
      <c r="R3045" s="14">
        <f>ABS(Table1[[#This Row],[Distribution]])+ABS(Table1[[#This Row],[Warehousing]])</f>
        <v>1755.4</v>
      </c>
      <c r="S3045" s="12">
        <f>ABS(Table1[[#This Row],[Discounts]]/Table1[[#This Row],[Gross Sales]])</f>
        <v>9.747157118055555E-2</v>
      </c>
      <c r="T3045" s="17">
        <f>Table1[[#This Row],[logistics cost]]/Table1[[#This Row],[Net Sales]]</f>
        <v>4.2208773529034821E-2</v>
      </c>
      <c r="U3045" s="1">
        <f>Table1[[#This Row],[PROFIT]]/Table1[[#This Row],[Volume]]</f>
        <v>124.76308593750005</v>
      </c>
      <c r="V3045" s="1">
        <f>ABS(Table1[[#This Row],[Discounts]])</f>
        <v>4491.49</v>
      </c>
    </row>
    <row r="3046" spans="1:22" ht="21.75" customHeight="1" x14ac:dyDescent="0.3">
      <c r="A3046" s="1">
        <v>1120010</v>
      </c>
      <c r="B3046" s="1" t="s">
        <v>32</v>
      </c>
      <c r="C3046" s="1">
        <v>202502</v>
      </c>
      <c r="D3046" s="1" t="s">
        <v>22</v>
      </c>
      <c r="E3046" s="1" t="s">
        <v>17</v>
      </c>
      <c r="F3046" s="1" t="s">
        <v>18</v>
      </c>
      <c r="G3046" s="1" t="s">
        <v>35</v>
      </c>
      <c r="H3046" s="1" t="s">
        <v>31</v>
      </c>
      <c r="I3046" s="5">
        <v>80.3</v>
      </c>
      <c r="J3046" s="5">
        <v>38544</v>
      </c>
      <c r="K3046" s="5">
        <v>-1158.1600000000001</v>
      </c>
      <c r="L3046" s="5">
        <v>37385.839999999997</v>
      </c>
      <c r="M3046" s="5">
        <v>-24549.360000000001</v>
      </c>
      <c r="N3046" s="5">
        <v>-1046.22</v>
      </c>
      <c r="O3046" s="5">
        <v>-494.97</v>
      </c>
      <c r="P3046" s="5">
        <f>Table1[[#This Row],[Net Sales]]+(Table1[[#This Row],[Cost of Goods Sold]]+Table1[[#This Row],[Distribution]]+Table1[[#This Row],[Warehousing]])</f>
        <v>11295.289999999994</v>
      </c>
      <c r="Q3046" s="12">
        <f>Table1[[#This Row],[PROFIT]]/Table1[[#This Row],[Net Sales]]</f>
        <v>0.30212748998016348</v>
      </c>
      <c r="R3046" s="14">
        <f>ABS(Table1[[#This Row],[Distribution]])+ABS(Table1[[#This Row],[Warehousing]])</f>
        <v>1541.19</v>
      </c>
      <c r="S3046" s="12">
        <f>ABS(Table1[[#This Row],[Discounts]]/Table1[[#This Row],[Gross Sales]])</f>
        <v>3.0047737650477378E-2</v>
      </c>
      <c r="T3046" s="17">
        <f>Table1[[#This Row],[logistics cost]]/Table1[[#This Row],[Net Sales]]</f>
        <v>4.1223896534088846E-2</v>
      </c>
      <c r="U3046" s="1">
        <f>Table1[[#This Row],[PROFIT]]/Table1[[#This Row],[Volume]]</f>
        <v>140.6636363636363</v>
      </c>
      <c r="V3046" s="1">
        <f>ABS(Table1[[#This Row],[Discounts]])</f>
        <v>1158.1600000000001</v>
      </c>
    </row>
    <row r="3047" spans="1:22" ht="21.75" customHeight="1" x14ac:dyDescent="0.3">
      <c r="A3047" s="1">
        <v>1130010</v>
      </c>
      <c r="B3047" s="1" t="s">
        <v>26</v>
      </c>
      <c r="C3047" s="1">
        <v>202409</v>
      </c>
      <c r="D3047" s="1" t="s">
        <v>27</v>
      </c>
      <c r="E3047" s="1" t="s">
        <v>28</v>
      </c>
      <c r="F3047" s="1" t="s">
        <v>29</v>
      </c>
      <c r="G3047" s="1" t="s">
        <v>39</v>
      </c>
      <c r="H3047" s="1" t="s">
        <v>37</v>
      </c>
      <c r="I3047" s="5">
        <v>233.5</v>
      </c>
      <c r="J3047" s="5">
        <v>84060</v>
      </c>
      <c r="K3047" s="5">
        <v>-8656.61</v>
      </c>
      <c r="L3047" s="5">
        <v>75403.39</v>
      </c>
      <c r="M3047" s="5">
        <v>-50509.49</v>
      </c>
      <c r="N3047" s="5">
        <v>-2224.3200000000002</v>
      </c>
      <c r="O3047" s="5">
        <v>-864.54</v>
      </c>
      <c r="P3047" s="5">
        <f>Table1[[#This Row],[Net Sales]]+(Table1[[#This Row],[Cost of Goods Sold]]+Table1[[#This Row],[Distribution]]+Table1[[#This Row],[Warehousing]])</f>
        <v>21805.040000000001</v>
      </c>
      <c r="Q3047" s="12">
        <f>Table1[[#This Row],[PROFIT]]/Table1[[#This Row],[Net Sales]]</f>
        <v>0.28917851040914738</v>
      </c>
      <c r="R3047" s="14">
        <f>ABS(Table1[[#This Row],[Distribution]])+ABS(Table1[[#This Row],[Warehousing]])</f>
        <v>3088.86</v>
      </c>
      <c r="S3047" s="12">
        <f>ABS(Table1[[#This Row],[Discounts]]/Table1[[#This Row],[Gross Sales]])</f>
        <v>0.10298132286462051</v>
      </c>
      <c r="T3047" s="17">
        <f>Table1[[#This Row],[logistics cost]]/Table1[[#This Row],[Net Sales]]</f>
        <v>4.0964471226028434E-2</v>
      </c>
      <c r="U3047" s="1">
        <f>Table1[[#This Row],[PROFIT]]/Table1[[#This Row],[Volume]]</f>
        <v>93.383468950749474</v>
      </c>
      <c r="V3047" s="1">
        <f>ABS(Table1[[#This Row],[Discounts]])</f>
        <v>8656.61</v>
      </c>
    </row>
    <row r="3048" spans="1:22" ht="21.75" customHeight="1" x14ac:dyDescent="0.3">
      <c r="A3048" s="1">
        <v>1110020</v>
      </c>
      <c r="B3048" s="1" t="s">
        <v>41</v>
      </c>
      <c r="C3048" s="1">
        <v>202403</v>
      </c>
      <c r="D3048" s="1" t="s">
        <v>16</v>
      </c>
      <c r="E3048" s="1" t="s">
        <v>28</v>
      </c>
      <c r="F3048" s="1" t="s">
        <v>29</v>
      </c>
      <c r="G3048" s="1" t="s">
        <v>33</v>
      </c>
      <c r="H3048" s="1" t="s">
        <v>34</v>
      </c>
      <c r="I3048" s="5">
        <v>284.39999999999998</v>
      </c>
      <c r="J3048" s="5">
        <v>127980</v>
      </c>
      <c r="K3048" s="5">
        <v>-10196.34</v>
      </c>
      <c r="L3048" s="5">
        <v>117783.66</v>
      </c>
      <c r="M3048" s="5">
        <v>-75461.259999999995</v>
      </c>
      <c r="N3048" s="5">
        <v>-4210.2700000000004</v>
      </c>
      <c r="O3048" s="5">
        <v>-1566.23</v>
      </c>
      <c r="P3048" s="5">
        <f>Table1[[#This Row],[Net Sales]]+(Table1[[#This Row],[Cost of Goods Sold]]+Table1[[#This Row],[Distribution]]+Table1[[#This Row],[Warehousing]])</f>
        <v>36545.900000000009</v>
      </c>
      <c r="Q3048" s="12">
        <f>Table1[[#This Row],[PROFIT]]/Table1[[#This Row],[Net Sales]]</f>
        <v>0.3102798809274564</v>
      </c>
      <c r="R3048" s="14">
        <f>ABS(Table1[[#This Row],[Distribution]])+ABS(Table1[[#This Row],[Warehousing]])</f>
        <v>5776.5</v>
      </c>
      <c r="S3048" s="12">
        <f>ABS(Table1[[#This Row],[Discounts]]/Table1[[#This Row],[Gross Sales]])</f>
        <v>7.9671354899203004E-2</v>
      </c>
      <c r="T3048" s="17">
        <f>Table1[[#This Row],[logistics cost]]/Table1[[#This Row],[Net Sales]]</f>
        <v>4.9043305327750891E-2</v>
      </c>
      <c r="U3048" s="1">
        <f>Table1[[#This Row],[PROFIT]]/Table1[[#This Row],[Volume]]</f>
        <v>128.50175808720115</v>
      </c>
      <c r="V3048" s="1">
        <f>ABS(Table1[[#This Row],[Discounts]])</f>
        <v>10196.34</v>
      </c>
    </row>
    <row r="3049" spans="1:22" ht="21.75" customHeight="1" x14ac:dyDescent="0.3">
      <c r="A3049" s="1">
        <v>1110020</v>
      </c>
      <c r="B3049" s="1" t="s">
        <v>41</v>
      </c>
      <c r="C3049" s="1">
        <v>202506</v>
      </c>
      <c r="D3049" s="1" t="s">
        <v>16</v>
      </c>
      <c r="E3049" s="1" t="s">
        <v>28</v>
      </c>
      <c r="F3049" s="1" t="s">
        <v>29</v>
      </c>
      <c r="G3049" s="1" t="s">
        <v>35</v>
      </c>
      <c r="H3049" s="1" t="s">
        <v>31</v>
      </c>
      <c r="I3049" s="5">
        <v>87.9</v>
      </c>
      <c r="J3049" s="5">
        <v>39555</v>
      </c>
      <c r="K3049" s="5">
        <v>-1554.8</v>
      </c>
      <c r="L3049" s="5">
        <v>38000.199999999997</v>
      </c>
      <c r="M3049" s="5">
        <v>-23758.45</v>
      </c>
      <c r="N3049" s="5">
        <v>-1281.24</v>
      </c>
      <c r="O3049" s="5">
        <v>-648.19000000000005</v>
      </c>
      <c r="P3049" s="5">
        <f>Table1[[#This Row],[Net Sales]]+(Table1[[#This Row],[Cost of Goods Sold]]+Table1[[#This Row],[Distribution]]+Table1[[#This Row],[Warehousing]])</f>
        <v>12312.319999999996</v>
      </c>
      <c r="Q3049" s="12">
        <f>Table1[[#This Row],[PROFIT]]/Table1[[#This Row],[Net Sales]]</f>
        <v>0.32400671575412754</v>
      </c>
      <c r="R3049" s="14">
        <f>ABS(Table1[[#This Row],[Distribution]])+ABS(Table1[[#This Row],[Warehousing]])</f>
        <v>1929.43</v>
      </c>
      <c r="S3049" s="12">
        <f>ABS(Table1[[#This Row],[Discounts]]/Table1[[#This Row],[Gross Sales]])</f>
        <v>3.9307293641764628E-2</v>
      </c>
      <c r="T3049" s="17">
        <f>Table1[[#This Row],[logistics cost]]/Table1[[#This Row],[Net Sales]]</f>
        <v>5.0774206451544998E-2</v>
      </c>
      <c r="U3049" s="1">
        <f>Table1[[#This Row],[PROFIT]]/Table1[[#This Row],[Volume]]</f>
        <v>140.07189988623429</v>
      </c>
      <c r="V3049" s="1">
        <f>ABS(Table1[[#This Row],[Discounts]])</f>
        <v>1554.8</v>
      </c>
    </row>
    <row r="3050" spans="1:22" ht="21.75" customHeight="1" x14ac:dyDescent="0.3">
      <c r="A3050" s="1">
        <v>1120010</v>
      </c>
      <c r="B3050" s="1" t="s">
        <v>32</v>
      </c>
      <c r="C3050" s="1">
        <v>202406</v>
      </c>
      <c r="D3050" s="1" t="s">
        <v>22</v>
      </c>
      <c r="E3050" s="1" t="s">
        <v>17</v>
      </c>
      <c r="F3050" s="1" t="s">
        <v>18</v>
      </c>
      <c r="G3050" s="1" t="s">
        <v>43</v>
      </c>
      <c r="H3050" s="1" t="s">
        <v>31</v>
      </c>
      <c r="I3050" s="5">
        <v>57.1</v>
      </c>
      <c r="J3050" s="5">
        <v>27408</v>
      </c>
      <c r="K3050" s="5">
        <v>-725.34</v>
      </c>
      <c r="L3050" s="5">
        <v>26682.66</v>
      </c>
      <c r="M3050" s="5">
        <v>-16735.849999999999</v>
      </c>
      <c r="N3050" s="5">
        <v>-932.93</v>
      </c>
      <c r="O3050" s="5">
        <v>-298.26</v>
      </c>
      <c r="P3050" s="5">
        <f>Table1[[#This Row],[Net Sales]]+(Table1[[#This Row],[Cost of Goods Sold]]+Table1[[#This Row],[Distribution]]+Table1[[#This Row],[Warehousing]])</f>
        <v>8715.6200000000026</v>
      </c>
      <c r="Q3050" s="12">
        <f>Table1[[#This Row],[PROFIT]]/Table1[[#This Row],[Net Sales]]</f>
        <v>0.32663984775131127</v>
      </c>
      <c r="R3050" s="14">
        <f>ABS(Table1[[#This Row],[Distribution]])+ABS(Table1[[#This Row],[Warehousing]])</f>
        <v>1231.19</v>
      </c>
      <c r="S3050" s="12">
        <f>ABS(Table1[[#This Row],[Discounts]]/Table1[[#This Row],[Gross Sales]])</f>
        <v>2.6464535901926448E-2</v>
      </c>
      <c r="T3050" s="17">
        <f>Table1[[#This Row],[logistics cost]]/Table1[[#This Row],[Net Sales]]</f>
        <v>4.6141951364669045E-2</v>
      </c>
      <c r="U3050" s="1">
        <f>Table1[[#This Row],[PROFIT]]/Table1[[#This Row],[Volume]]</f>
        <v>152.63782837127849</v>
      </c>
      <c r="V3050" s="1">
        <f>ABS(Table1[[#This Row],[Discounts]])</f>
        <v>725.34</v>
      </c>
    </row>
    <row r="3051" spans="1:22" ht="21.75" customHeight="1" x14ac:dyDescent="0.3">
      <c r="A3051" s="1">
        <v>1130010</v>
      </c>
      <c r="B3051" s="1" t="s">
        <v>26</v>
      </c>
      <c r="C3051" s="1">
        <v>202409</v>
      </c>
      <c r="D3051" s="1" t="s">
        <v>27</v>
      </c>
      <c r="E3051" s="1" t="s">
        <v>28</v>
      </c>
      <c r="F3051" s="1" t="s">
        <v>29</v>
      </c>
      <c r="G3051" s="1" t="s">
        <v>35</v>
      </c>
      <c r="H3051" s="1" t="s">
        <v>31</v>
      </c>
      <c r="I3051" s="5">
        <v>46.8</v>
      </c>
      <c r="J3051" s="5">
        <v>16848</v>
      </c>
      <c r="K3051" s="5">
        <v>-427.34</v>
      </c>
      <c r="L3051" s="5">
        <v>16420.66</v>
      </c>
      <c r="M3051" s="5">
        <v>-10581.07</v>
      </c>
      <c r="N3051" s="5">
        <v>-586.91999999999996</v>
      </c>
      <c r="O3051" s="5">
        <v>-176.02</v>
      </c>
      <c r="P3051" s="5">
        <f>Table1[[#This Row],[Net Sales]]+(Table1[[#This Row],[Cost of Goods Sold]]+Table1[[#This Row],[Distribution]]+Table1[[#This Row],[Warehousing]])</f>
        <v>5076.6499999999996</v>
      </c>
      <c r="Q3051" s="12">
        <f>Table1[[#This Row],[PROFIT]]/Table1[[#This Row],[Net Sales]]</f>
        <v>0.30916236010002029</v>
      </c>
      <c r="R3051" s="14">
        <f>ABS(Table1[[#This Row],[Distribution]])+ABS(Table1[[#This Row],[Warehousing]])</f>
        <v>762.93999999999994</v>
      </c>
      <c r="S3051" s="12">
        <f>ABS(Table1[[#This Row],[Discounts]]/Table1[[#This Row],[Gross Sales]])</f>
        <v>2.5364434947768279E-2</v>
      </c>
      <c r="T3051" s="17">
        <f>Table1[[#This Row],[logistics cost]]/Table1[[#This Row],[Net Sales]]</f>
        <v>4.6462200666721069E-2</v>
      </c>
      <c r="U3051" s="1">
        <f>Table1[[#This Row],[PROFIT]]/Table1[[#This Row],[Volume]]</f>
        <v>108.47542735042735</v>
      </c>
      <c r="V3051" s="1">
        <f>ABS(Table1[[#This Row],[Discounts]])</f>
        <v>427.34</v>
      </c>
    </row>
    <row r="3052" spans="1:22" ht="21.75" customHeight="1" x14ac:dyDescent="0.3">
      <c r="A3052" s="1">
        <v>1120010</v>
      </c>
      <c r="B3052" s="1" t="s">
        <v>32</v>
      </c>
      <c r="C3052" s="1">
        <v>202404</v>
      </c>
      <c r="D3052" s="1" t="s">
        <v>22</v>
      </c>
      <c r="E3052" s="1" t="s">
        <v>17</v>
      </c>
      <c r="F3052" s="1" t="s">
        <v>18</v>
      </c>
      <c r="G3052" s="1" t="s">
        <v>35</v>
      </c>
      <c r="H3052" s="1" t="s">
        <v>31</v>
      </c>
      <c r="I3052" s="5">
        <v>77.3</v>
      </c>
      <c r="J3052" s="5">
        <v>37104</v>
      </c>
      <c r="K3052" s="5">
        <v>-1069.04</v>
      </c>
      <c r="L3052" s="5">
        <v>36034.959999999999</v>
      </c>
      <c r="M3052" s="5">
        <v>-23636.45</v>
      </c>
      <c r="N3052" s="5">
        <v>-891.92</v>
      </c>
      <c r="O3052" s="5">
        <v>-620.75</v>
      </c>
      <c r="P3052" s="5">
        <f>Table1[[#This Row],[Net Sales]]+(Table1[[#This Row],[Cost of Goods Sold]]+Table1[[#This Row],[Distribution]]+Table1[[#This Row],[Warehousing]])</f>
        <v>10885.84</v>
      </c>
      <c r="Q3052" s="12">
        <f>Table1[[#This Row],[PROFIT]]/Table1[[#This Row],[Net Sales]]</f>
        <v>0.30209108043966193</v>
      </c>
      <c r="R3052" s="14">
        <f>ABS(Table1[[#This Row],[Distribution]])+ABS(Table1[[#This Row],[Warehousing]])</f>
        <v>1512.67</v>
      </c>
      <c r="S3052" s="12">
        <f>ABS(Table1[[#This Row],[Discounts]]/Table1[[#This Row],[Gross Sales]])</f>
        <v>2.8811987925830097E-2</v>
      </c>
      <c r="T3052" s="17">
        <f>Table1[[#This Row],[logistics cost]]/Table1[[#This Row],[Net Sales]]</f>
        <v>4.1977845958480323E-2</v>
      </c>
      <c r="U3052" s="1">
        <f>Table1[[#This Row],[PROFIT]]/Table1[[#This Row],[Volume]]</f>
        <v>140.82587322121606</v>
      </c>
      <c r="V3052" s="1">
        <f>ABS(Table1[[#This Row],[Discounts]])</f>
        <v>1069.04</v>
      </c>
    </row>
    <row r="3053" spans="1:22" ht="21.75" customHeight="1" x14ac:dyDescent="0.3">
      <c r="A3053" s="1">
        <v>1110010</v>
      </c>
      <c r="B3053" s="1" t="s">
        <v>15</v>
      </c>
      <c r="C3053" s="1">
        <v>202512</v>
      </c>
      <c r="D3053" s="1" t="s">
        <v>16</v>
      </c>
      <c r="E3053" s="1" t="s">
        <v>17</v>
      </c>
      <c r="F3053" s="1" t="s">
        <v>18</v>
      </c>
      <c r="G3053" s="1" t="s">
        <v>39</v>
      </c>
      <c r="H3053" s="1" t="s">
        <v>37</v>
      </c>
      <c r="I3053" s="5">
        <v>176.1</v>
      </c>
      <c r="J3053" s="5">
        <v>73962</v>
      </c>
      <c r="K3053" s="5">
        <v>-6460.39</v>
      </c>
      <c r="L3053" s="5">
        <v>67501.61</v>
      </c>
      <c r="M3053" s="5">
        <v>-45233.11</v>
      </c>
      <c r="N3053" s="5">
        <v>-1884.65</v>
      </c>
      <c r="O3053" s="5">
        <v>-804.4</v>
      </c>
      <c r="P3053" s="5">
        <f>Table1[[#This Row],[Net Sales]]+(Table1[[#This Row],[Cost of Goods Sold]]+Table1[[#This Row],[Distribution]]+Table1[[#This Row],[Warehousing]])</f>
        <v>19579.449999999997</v>
      </c>
      <c r="Q3053" s="12">
        <f>Table1[[#This Row],[PROFIT]]/Table1[[#This Row],[Net Sales]]</f>
        <v>0.29005900748145114</v>
      </c>
      <c r="R3053" s="14">
        <f>ABS(Table1[[#This Row],[Distribution]])+ABS(Table1[[#This Row],[Warehousing]])</f>
        <v>2689.05</v>
      </c>
      <c r="S3053" s="12">
        <f>ABS(Table1[[#This Row],[Discounts]]/Table1[[#This Row],[Gross Sales]])</f>
        <v>8.734742164895487E-2</v>
      </c>
      <c r="T3053" s="17">
        <f>Table1[[#This Row],[logistics cost]]/Table1[[#This Row],[Net Sales]]</f>
        <v>3.9836827595667722E-2</v>
      </c>
      <c r="U3053" s="1">
        <f>Table1[[#This Row],[PROFIT]]/Table1[[#This Row],[Volume]]</f>
        <v>111.18370244179442</v>
      </c>
      <c r="V3053" s="1">
        <f>ABS(Table1[[#This Row],[Discounts]])</f>
        <v>6460.39</v>
      </c>
    </row>
    <row r="3054" spans="1:22" ht="21.75" customHeight="1" x14ac:dyDescent="0.3">
      <c r="A3054" s="1">
        <v>1110010</v>
      </c>
      <c r="B3054" s="1" t="s">
        <v>15</v>
      </c>
      <c r="C3054" s="1">
        <v>202507</v>
      </c>
      <c r="D3054" s="1" t="s">
        <v>16</v>
      </c>
      <c r="E3054" s="1" t="s">
        <v>17</v>
      </c>
      <c r="F3054" s="1" t="s">
        <v>18</v>
      </c>
      <c r="G3054" s="1" t="s">
        <v>19</v>
      </c>
      <c r="H3054" s="1" t="s">
        <v>20</v>
      </c>
      <c r="I3054" s="5">
        <v>62.3</v>
      </c>
      <c r="J3054" s="5">
        <v>26166</v>
      </c>
      <c r="K3054" s="5">
        <v>-2071.8000000000002</v>
      </c>
      <c r="L3054" s="5">
        <v>24094.2</v>
      </c>
      <c r="M3054" s="5">
        <v>-15187.85</v>
      </c>
      <c r="N3054" s="5">
        <v>-617.19000000000005</v>
      </c>
      <c r="O3054" s="5">
        <v>-271.36</v>
      </c>
      <c r="P3054" s="5">
        <f>Table1[[#This Row],[Net Sales]]+(Table1[[#This Row],[Cost of Goods Sold]]+Table1[[#This Row],[Distribution]]+Table1[[#This Row],[Warehousing]])</f>
        <v>8017.7999999999993</v>
      </c>
      <c r="Q3054" s="12">
        <f>Table1[[#This Row],[PROFIT]]/Table1[[#This Row],[Net Sales]]</f>
        <v>0.33276888213760986</v>
      </c>
      <c r="R3054" s="14">
        <f>ABS(Table1[[#This Row],[Distribution]])+ABS(Table1[[#This Row],[Warehousing]])</f>
        <v>888.55000000000007</v>
      </c>
      <c r="S3054" s="12">
        <f>ABS(Table1[[#This Row],[Discounts]]/Table1[[#This Row],[Gross Sales]])</f>
        <v>7.9179087365283202E-2</v>
      </c>
      <c r="T3054" s="17">
        <f>Table1[[#This Row],[logistics cost]]/Table1[[#This Row],[Net Sales]]</f>
        <v>3.6878169850005395E-2</v>
      </c>
      <c r="U3054" s="1">
        <f>Table1[[#This Row],[PROFIT]]/Table1[[#This Row],[Volume]]</f>
        <v>128.69662921348313</v>
      </c>
      <c r="V3054" s="1">
        <f>ABS(Table1[[#This Row],[Discounts]])</f>
        <v>2071.8000000000002</v>
      </c>
    </row>
    <row r="3055" spans="1:22" ht="21.75" customHeight="1" x14ac:dyDescent="0.3">
      <c r="A3055" s="1">
        <v>1120010</v>
      </c>
      <c r="B3055" s="1" t="s">
        <v>32</v>
      </c>
      <c r="C3055" s="1">
        <v>202510</v>
      </c>
      <c r="D3055" s="1" t="s">
        <v>22</v>
      </c>
      <c r="E3055" s="1" t="s">
        <v>17</v>
      </c>
      <c r="F3055" s="1" t="s">
        <v>18</v>
      </c>
      <c r="G3055" s="1" t="s">
        <v>39</v>
      </c>
      <c r="H3055" s="1" t="s">
        <v>37</v>
      </c>
      <c r="I3055" s="5">
        <v>200.1</v>
      </c>
      <c r="J3055" s="5">
        <v>96048</v>
      </c>
      <c r="K3055" s="5">
        <v>-9526.41</v>
      </c>
      <c r="L3055" s="5">
        <v>86521.59</v>
      </c>
      <c r="M3055" s="5">
        <v>-55772.91</v>
      </c>
      <c r="N3055" s="5">
        <v>-1814.91</v>
      </c>
      <c r="O3055" s="5">
        <v>-1408.94</v>
      </c>
      <c r="P3055" s="5">
        <f>Table1[[#This Row],[Net Sales]]+(Table1[[#This Row],[Cost of Goods Sold]]+Table1[[#This Row],[Distribution]]+Table1[[#This Row],[Warehousing]])</f>
        <v>27524.829999999987</v>
      </c>
      <c r="Q3055" s="12">
        <f>Table1[[#This Row],[PROFIT]]/Table1[[#This Row],[Net Sales]]</f>
        <v>0.31812672420837373</v>
      </c>
      <c r="R3055" s="14">
        <f>ABS(Table1[[#This Row],[Distribution]])+ABS(Table1[[#This Row],[Warehousing]])</f>
        <v>3223.8500000000004</v>
      </c>
      <c r="S3055" s="12">
        <f>ABS(Table1[[#This Row],[Discounts]]/Table1[[#This Row],[Gross Sales]])</f>
        <v>9.9183845577211396E-2</v>
      </c>
      <c r="T3055" s="17">
        <f>Table1[[#This Row],[logistics cost]]/Table1[[#This Row],[Net Sales]]</f>
        <v>3.7260642112564052E-2</v>
      </c>
      <c r="U3055" s="1">
        <f>Table1[[#This Row],[PROFIT]]/Table1[[#This Row],[Volume]]</f>
        <v>137.55537231384301</v>
      </c>
      <c r="V3055" s="1">
        <f>ABS(Table1[[#This Row],[Discounts]])</f>
        <v>9526.41</v>
      </c>
    </row>
    <row r="3056" spans="1:22" ht="21.75" customHeight="1" x14ac:dyDescent="0.3">
      <c r="A3056" s="1">
        <v>1120010</v>
      </c>
      <c r="B3056" s="1" t="s">
        <v>32</v>
      </c>
      <c r="C3056" s="1">
        <v>202511</v>
      </c>
      <c r="D3056" s="1" t="s">
        <v>22</v>
      </c>
      <c r="E3056" s="1" t="s">
        <v>17</v>
      </c>
      <c r="F3056" s="1" t="s">
        <v>18</v>
      </c>
      <c r="G3056" s="1" t="s">
        <v>43</v>
      </c>
      <c r="H3056" s="1" t="s">
        <v>31</v>
      </c>
      <c r="I3056" s="5">
        <v>15.4</v>
      </c>
      <c r="J3056" s="5">
        <v>7392</v>
      </c>
      <c r="K3056" s="5">
        <v>-160.08000000000001</v>
      </c>
      <c r="L3056" s="5">
        <v>7231.92</v>
      </c>
      <c r="M3056" s="5">
        <v>-4758.79</v>
      </c>
      <c r="N3056" s="5">
        <v>-217.85</v>
      </c>
      <c r="O3056" s="5">
        <v>-74.75</v>
      </c>
      <c r="P3056" s="5">
        <f>Table1[[#This Row],[Net Sales]]+(Table1[[#This Row],[Cost of Goods Sold]]+Table1[[#This Row],[Distribution]]+Table1[[#This Row],[Warehousing]])</f>
        <v>2180.5299999999997</v>
      </c>
      <c r="Q3056" s="12">
        <f>Table1[[#This Row],[PROFIT]]/Table1[[#This Row],[Net Sales]]</f>
        <v>0.3015146738348875</v>
      </c>
      <c r="R3056" s="14">
        <f>ABS(Table1[[#This Row],[Distribution]])+ABS(Table1[[#This Row],[Warehousing]])</f>
        <v>292.60000000000002</v>
      </c>
      <c r="S3056" s="12">
        <f>ABS(Table1[[#This Row],[Discounts]]/Table1[[#This Row],[Gross Sales]])</f>
        <v>2.1655844155844158E-2</v>
      </c>
      <c r="T3056" s="17">
        <f>Table1[[#This Row],[logistics cost]]/Table1[[#This Row],[Net Sales]]</f>
        <v>4.0459518357503957E-2</v>
      </c>
      <c r="U3056" s="1">
        <f>Table1[[#This Row],[PROFIT]]/Table1[[#This Row],[Volume]]</f>
        <v>141.59285714285713</v>
      </c>
      <c r="V3056" s="1">
        <f>ABS(Table1[[#This Row],[Discounts]])</f>
        <v>160.08000000000001</v>
      </c>
    </row>
    <row r="3057" spans="1:22" ht="21.75" customHeight="1" x14ac:dyDescent="0.3">
      <c r="A3057" s="1">
        <v>1110010</v>
      </c>
      <c r="B3057" s="1" t="s">
        <v>15</v>
      </c>
      <c r="C3057" s="1">
        <v>202410</v>
      </c>
      <c r="D3057" s="1" t="s">
        <v>16</v>
      </c>
      <c r="E3057" s="1" t="s">
        <v>17</v>
      </c>
      <c r="F3057" s="1" t="s">
        <v>18</v>
      </c>
      <c r="G3057" s="1" t="s">
        <v>36</v>
      </c>
      <c r="H3057" s="1" t="s">
        <v>37</v>
      </c>
      <c r="I3057" s="5">
        <v>188.4</v>
      </c>
      <c r="J3057" s="5">
        <v>79128</v>
      </c>
      <c r="K3057" s="5">
        <v>-6558.1</v>
      </c>
      <c r="L3057" s="5">
        <v>72569.899999999994</v>
      </c>
      <c r="M3057" s="5">
        <v>-48713.27</v>
      </c>
      <c r="N3057" s="5">
        <v>-2714.79</v>
      </c>
      <c r="O3057" s="5">
        <v>-1044.01</v>
      </c>
      <c r="P3057" s="5">
        <f>Table1[[#This Row],[Net Sales]]+(Table1[[#This Row],[Cost of Goods Sold]]+Table1[[#This Row],[Distribution]]+Table1[[#This Row],[Warehousing]])</f>
        <v>20097.829999999994</v>
      </c>
      <c r="Q3057" s="12">
        <f>Table1[[#This Row],[PROFIT]]/Table1[[#This Row],[Net Sales]]</f>
        <v>0.27694443564067189</v>
      </c>
      <c r="R3057" s="14">
        <f>ABS(Table1[[#This Row],[Distribution]])+ABS(Table1[[#This Row],[Warehousing]])</f>
        <v>3758.8</v>
      </c>
      <c r="S3057" s="12">
        <f>ABS(Table1[[#This Row],[Discounts]]/Table1[[#This Row],[Gross Sales]])</f>
        <v>8.2879638054797297E-2</v>
      </c>
      <c r="T3057" s="17">
        <f>Table1[[#This Row],[logistics cost]]/Table1[[#This Row],[Net Sales]]</f>
        <v>5.179557915885237E-2</v>
      </c>
      <c r="U3057" s="1">
        <f>Table1[[#This Row],[PROFIT]]/Table1[[#This Row],[Volume]]</f>
        <v>106.67638004246281</v>
      </c>
      <c r="V3057" s="1">
        <f>ABS(Table1[[#This Row],[Discounts]])</f>
        <v>6558.1</v>
      </c>
    </row>
    <row r="3058" spans="1:22" ht="21.75" customHeight="1" x14ac:dyDescent="0.3">
      <c r="A3058" s="1">
        <v>1110020</v>
      </c>
      <c r="B3058" s="1" t="s">
        <v>41</v>
      </c>
      <c r="C3058" s="1">
        <v>202501</v>
      </c>
      <c r="D3058" s="1" t="s">
        <v>16</v>
      </c>
      <c r="E3058" s="1" t="s">
        <v>28</v>
      </c>
      <c r="F3058" s="1" t="s">
        <v>29</v>
      </c>
      <c r="G3058" s="1" t="s">
        <v>40</v>
      </c>
      <c r="H3058" s="1" t="s">
        <v>34</v>
      </c>
      <c r="I3058" s="5">
        <v>296.7</v>
      </c>
      <c r="J3058" s="5">
        <v>133515</v>
      </c>
      <c r="K3058" s="5">
        <v>-11292.58</v>
      </c>
      <c r="L3058" s="5">
        <v>122222.42</v>
      </c>
      <c r="M3058" s="5">
        <v>-82587.23</v>
      </c>
      <c r="N3058" s="5">
        <v>-3242.06</v>
      </c>
      <c r="O3058" s="5">
        <v>-1555.36</v>
      </c>
      <c r="P3058" s="5">
        <f>Table1[[#This Row],[Net Sales]]+(Table1[[#This Row],[Cost of Goods Sold]]+Table1[[#This Row],[Distribution]]+Table1[[#This Row],[Warehousing]])</f>
        <v>34837.770000000004</v>
      </c>
      <c r="Q3058" s="12">
        <f>Table1[[#This Row],[PROFIT]]/Table1[[#This Row],[Net Sales]]</f>
        <v>0.28503583876018823</v>
      </c>
      <c r="R3058" s="14">
        <f>ABS(Table1[[#This Row],[Distribution]])+ABS(Table1[[#This Row],[Warehousing]])</f>
        <v>4797.42</v>
      </c>
      <c r="S3058" s="12">
        <f>ABS(Table1[[#This Row],[Discounts]]/Table1[[#This Row],[Gross Sales]])</f>
        <v>8.4579110961315207E-2</v>
      </c>
      <c r="T3058" s="17">
        <f>Table1[[#This Row],[logistics cost]]/Table1[[#This Row],[Net Sales]]</f>
        <v>3.9251554665666086E-2</v>
      </c>
      <c r="U3058" s="1">
        <f>Table1[[#This Row],[PROFIT]]/Table1[[#This Row],[Volume]]</f>
        <v>117.41749241658242</v>
      </c>
      <c r="V3058" s="1">
        <f>ABS(Table1[[#This Row],[Discounts]])</f>
        <v>11292.58</v>
      </c>
    </row>
    <row r="3059" spans="1:22" ht="21.75" customHeight="1" x14ac:dyDescent="0.3">
      <c r="A3059" s="1">
        <v>1110010</v>
      </c>
      <c r="B3059" s="1" t="s">
        <v>15</v>
      </c>
      <c r="C3059" s="1">
        <v>202507</v>
      </c>
      <c r="D3059" s="1" t="s">
        <v>16</v>
      </c>
      <c r="E3059" s="1" t="s">
        <v>17</v>
      </c>
      <c r="F3059" s="1" t="s">
        <v>18</v>
      </c>
      <c r="G3059" s="1" t="s">
        <v>33</v>
      </c>
      <c r="H3059" s="1" t="s">
        <v>34</v>
      </c>
      <c r="I3059" s="5">
        <v>88.6</v>
      </c>
      <c r="J3059" s="5">
        <v>37212</v>
      </c>
      <c r="K3059" s="5">
        <v>-3043.51</v>
      </c>
      <c r="L3059" s="5">
        <v>34168.49</v>
      </c>
      <c r="M3059" s="5">
        <v>-22445.39</v>
      </c>
      <c r="N3059" s="5">
        <v>-982.29</v>
      </c>
      <c r="O3059" s="5">
        <v>-634.1</v>
      </c>
      <c r="P3059" s="5">
        <f>Table1[[#This Row],[Net Sales]]+(Table1[[#This Row],[Cost of Goods Sold]]+Table1[[#This Row],[Distribution]]+Table1[[#This Row],[Warehousing]])</f>
        <v>10106.709999999999</v>
      </c>
      <c r="Q3059" s="12">
        <f>Table1[[#This Row],[PROFIT]]/Table1[[#This Row],[Net Sales]]</f>
        <v>0.29579036123633207</v>
      </c>
      <c r="R3059" s="14">
        <f>ABS(Table1[[#This Row],[Distribution]])+ABS(Table1[[#This Row],[Warehousing]])</f>
        <v>1616.3899999999999</v>
      </c>
      <c r="S3059" s="12">
        <f>ABS(Table1[[#This Row],[Discounts]]/Table1[[#This Row],[Gross Sales]])</f>
        <v>8.1788401590884671E-2</v>
      </c>
      <c r="T3059" s="17">
        <f>Table1[[#This Row],[logistics cost]]/Table1[[#This Row],[Net Sales]]</f>
        <v>4.7306451060611689E-2</v>
      </c>
      <c r="U3059" s="1">
        <f>Table1[[#This Row],[PROFIT]]/Table1[[#This Row],[Volume]]</f>
        <v>114.07121896162528</v>
      </c>
      <c r="V3059" s="1">
        <f>ABS(Table1[[#This Row],[Discounts]])</f>
        <v>3043.51</v>
      </c>
    </row>
    <row r="3060" spans="1:22" ht="21.75" customHeight="1" x14ac:dyDescent="0.3">
      <c r="A3060" s="1">
        <v>1120020</v>
      </c>
      <c r="B3060" s="1" t="s">
        <v>21</v>
      </c>
      <c r="C3060" s="1">
        <v>202405</v>
      </c>
      <c r="D3060" s="1" t="s">
        <v>22</v>
      </c>
      <c r="E3060" s="1" t="s">
        <v>23</v>
      </c>
      <c r="F3060" s="1" t="s">
        <v>24</v>
      </c>
      <c r="G3060" s="1" t="s">
        <v>39</v>
      </c>
      <c r="H3060" s="1" t="s">
        <v>37</v>
      </c>
      <c r="I3060" s="5">
        <v>62</v>
      </c>
      <c r="J3060" s="5">
        <v>23560</v>
      </c>
      <c r="K3060" s="5">
        <v>-2198.39</v>
      </c>
      <c r="L3060" s="5">
        <v>21361.61</v>
      </c>
      <c r="M3060" s="5">
        <v>-13508.5</v>
      </c>
      <c r="N3060" s="5">
        <v>-822.5</v>
      </c>
      <c r="O3060" s="5">
        <v>-395.74</v>
      </c>
      <c r="P3060" s="5">
        <f>Table1[[#This Row],[Net Sales]]+(Table1[[#This Row],[Cost of Goods Sold]]+Table1[[#This Row],[Distribution]]+Table1[[#This Row],[Warehousing]])</f>
        <v>6634.8700000000008</v>
      </c>
      <c r="Q3060" s="12">
        <f>Table1[[#This Row],[PROFIT]]/Table1[[#This Row],[Net Sales]]</f>
        <v>0.31059784351460401</v>
      </c>
      <c r="R3060" s="14">
        <f>ABS(Table1[[#This Row],[Distribution]])+ABS(Table1[[#This Row],[Warehousing]])</f>
        <v>1218.24</v>
      </c>
      <c r="S3060" s="12">
        <f>ABS(Table1[[#This Row],[Discounts]]/Table1[[#This Row],[Gross Sales]])</f>
        <v>9.331027164685908E-2</v>
      </c>
      <c r="T3060" s="17">
        <f>Table1[[#This Row],[logistics cost]]/Table1[[#This Row],[Net Sales]]</f>
        <v>5.7029409300141699E-2</v>
      </c>
      <c r="U3060" s="1">
        <f>Table1[[#This Row],[PROFIT]]/Table1[[#This Row],[Volume]]</f>
        <v>107.01403225806453</v>
      </c>
      <c r="V3060" s="1">
        <f>ABS(Table1[[#This Row],[Discounts]])</f>
        <v>2198.39</v>
      </c>
    </row>
    <row r="3061" spans="1:22" ht="21.75" customHeight="1" x14ac:dyDescent="0.3">
      <c r="A3061" s="1">
        <v>1120010</v>
      </c>
      <c r="B3061" s="1" t="s">
        <v>32</v>
      </c>
      <c r="C3061" s="1">
        <v>202508</v>
      </c>
      <c r="D3061" s="1" t="s">
        <v>22</v>
      </c>
      <c r="E3061" s="1" t="s">
        <v>17</v>
      </c>
      <c r="F3061" s="1" t="s">
        <v>18</v>
      </c>
      <c r="G3061" s="1" t="s">
        <v>25</v>
      </c>
      <c r="H3061" s="1" t="s">
        <v>20</v>
      </c>
      <c r="I3061" s="5">
        <v>86</v>
      </c>
      <c r="J3061" s="5">
        <v>41280</v>
      </c>
      <c r="K3061" s="5">
        <v>-3356.8</v>
      </c>
      <c r="L3061" s="5">
        <v>37923.199999999997</v>
      </c>
      <c r="M3061" s="5">
        <v>-25380.51</v>
      </c>
      <c r="N3061" s="5">
        <v>-1023.19</v>
      </c>
      <c r="O3061" s="5">
        <v>-547.78</v>
      </c>
      <c r="P3061" s="5">
        <f>Table1[[#This Row],[Net Sales]]+(Table1[[#This Row],[Cost of Goods Sold]]+Table1[[#This Row],[Distribution]]+Table1[[#This Row],[Warehousing]])</f>
        <v>10971.720000000001</v>
      </c>
      <c r="Q3061" s="12">
        <f>Table1[[#This Row],[PROFIT]]/Table1[[#This Row],[Net Sales]]</f>
        <v>0.2893141928951144</v>
      </c>
      <c r="R3061" s="14">
        <f>ABS(Table1[[#This Row],[Distribution]])+ABS(Table1[[#This Row],[Warehousing]])</f>
        <v>1570.97</v>
      </c>
      <c r="S3061" s="12">
        <f>ABS(Table1[[#This Row],[Discounts]]/Table1[[#This Row],[Gross Sales]])</f>
        <v>8.1317829457364349E-2</v>
      </c>
      <c r="T3061" s="17">
        <f>Table1[[#This Row],[logistics cost]]/Table1[[#This Row],[Net Sales]]</f>
        <v>4.1425037971479201E-2</v>
      </c>
      <c r="U3061" s="1">
        <f>Table1[[#This Row],[PROFIT]]/Table1[[#This Row],[Volume]]</f>
        <v>127.57813953488373</v>
      </c>
      <c r="V3061" s="1">
        <f>ABS(Table1[[#This Row],[Discounts]])</f>
        <v>3356.8</v>
      </c>
    </row>
    <row r="3062" spans="1:22" ht="21.75" customHeight="1" x14ac:dyDescent="0.3">
      <c r="A3062" s="1">
        <v>1110020</v>
      </c>
      <c r="B3062" s="1" t="s">
        <v>41</v>
      </c>
      <c r="C3062" s="1">
        <v>202406</v>
      </c>
      <c r="D3062" s="1" t="s">
        <v>16</v>
      </c>
      <c r="E3062" s="1" t="s">
        <v>28</v>
      </c>
      <c r="F3062" s="1" t="s">
        <v>29</v>
      </c>
      <c r="G3062" s="1" t="s">
        <v>33</v>
      </c>
      <c r="H3062" s="1" t="s">
        <v>34</v>
      </c>
      <c r="I3062" s="5">
        <v>295.3</v>
      </c>
      <c r="J3062" s="5">
        <v>132885</v>
      </c>
      <c r="K3062" s="5">
        <v>-12808.04</v>
      </c>
      <c r="L3062" s="5">
        <v>120076.96</v>
      </c>
      <c r="M3062" s="5">
        <v>-81286.710000000006</v>
      </c>
      <c r="N3062" s="5">
        <v>-4730.67</v>
      </c>
      <c r="O3062" s="5">
        <v>-2068.5100000000002</v>
      </c>
      <c r="P3062" s="5">
        <f>Table1[[#This Row],[Net Sales]]+(Table1[[#This Row],[Cost of Goods Sold]]+Table1[[#This Row],[Distribution]]+Table1[[#This Row],[Warehousing]])</f>
        <v>31991.070000000007</v>
      </c>
      <c r="Q3062" s="12">
        <f>Table1[[#This Row],[PROFIT]]/Table1[[#This Row],[Net Sales]]</f>
        <v>0.26642138508503216</v>
      </c>
      <c r="R3062" s="14">
        <f>ABS(Table1[[#This Row],[Distribution]])+ABS(Table1[[#This Row],[Warehousing]])</f>
        <v>6799.18</v>
      </c>
      <c r="S3062" s="12">
        <f>ABS(Table1[[#This Row],[Discounts]]/Table1[[#This Row],[Gross Sales]])</f>
        <v>9.6384392519847997E-2</v>
      </c>
      <c r="T3062" s="17">
        <f>Table1[[#This Row],[logistics cost]]/Table1[[#This Row],[Net Sales]]</f>
        <v>5.6623518783286982E-2</v>
      </c>
      <c r="U3062" s="1">
        <f>Table1[[#This Row],[PROFIT]]/Table1[[#This Row],[Volume]]</f>
        <v>108.33413477819168</v>
      </c>
      <c r="V3062" s="1">
        <f>ABS(Table1[[#This Row],[Discounts]])</f>
        <v>12808.04</v>
      </c>
    </row>
    <row r="3063" spans="1:22" ht="21.75" customHeight="1" x14ac:dyDescent="0.3">
      <c r="A3063" s="1">
        <v>1110020</v>
      </c>
      <c r="B3063" s="1" t="s">
        <v>41</v>
      </c>
      <c r="C3063" s="1">
        <v>202510</v>
      </c>
      <c r="D3063" s="1" t="s">
        <v>16</v>
      </c>
      <c r="E3063" s="1" t="s">
        <v>28</v>
      </c>
      <c r="F3063" s="1" t="s">
        <v>29</v>
      </c>
      <c r="G3063" s="1" t="s">
        <v>36</v>
      </c>
      <c r="H3063" s="1" t="s">
        <v>37</v>
      </c>
      <c r="I3063" s="5">
        <v>174.3</v>
      </c>
      <c r="J3063" s="5">
        <v>78435</v>
      </c>
      <c r="K3063" s="5">
        <v>-7342.09</v>
      </c>
      <c r="L3063" s="5">
        <v>71092.91</v>
      </c>
      <c r="M3063" s="5">
        <v>-45442.7</v>
      </c>
      <c r="N3063" s="5">
        <v>-1619.15</v>
      </c>
      <c r="O3063" s="5">
        <v>-1360.85</v>
      </c>
      <c r="P3063" s="5">
        <f>Table1[[#This Row],[Net Sales]]+(Table1[[#This Row],[Cost of Goods Sold]]+Table1[[#This Row],[Distribution]]+Table1[[#This Row],[Warehousing]])</f>
        <v>22670.210000000006</v>
      </c>
      <c r="Q3063" s="12">
        <f>Table1[[#This Row],[PROFIT]]/Table1[[#This Row],[Net Sales]]</f>
        <v>0.31888144682782016</v>
      </c>
      <c r="R3063" s="14">
        <f>ABS(Table1[[#This Row],[Distribution]])+ABS(Table1[[#This Row],[Warehousing]])</f>
        <v>2980</v>
      </c>
      <c r="S3063" s="12">
        <f>ABS(Table1[[#This Row],[Discounts]]/Table1[[#This Row],[Gross Sales]])</f>
        <v>9.360731816153503E-2</v>
      </c>
      <c r="T3063" s="17">
        <f>Table1[[#This Row],[logistics cost]]/Table1[[#This Row],[Net Sales]]</f>
        <v>4.1916978781709732E-2</v>
      </c>
      <c r="U3063" s="1">
        <f>Table1[[#This Row],[PROFIT]]/Table1[[#This Row],[Volume]]</f>
        <v>130.06431440045901</v>
      </c>
      <c r="V3063" s="1">
        <f>ABS(Table1[[#This Row],[Discounts]])</f>
        <v>7342.09</v>
      </c>
    </row>
    <row r="3064" spans="1:22" ht="21.75" customHeight="1" x14ac:dyDescent="0.3">
      <c r="A3064" s="1">
        <v>1120020</v>
      </c>
      <c r="B3064" s="1" t="s">
        <v>21</v>
      </c>
      <c r="C3064" s="1">
        <v>202409</v>
      </c>
      <c r="D3064" s="1" t="s">
        <v>22</v>
      </c>
      <c r="E3064" s="1" t="s">
        <v>23</v>
      </c>
      <c r="F3064" s="1" t="s">
        <v>24</v>
      </c>
      <c r="G3064" s="1" t="s">
        <v>39</v>
      </c>
      <c r="H3064" s="1" t="s">
        <v>37</v>
      </c>
      <c r="I3064" s="5">
        <v>104.4</v>
      </c>
      <c r="J3064" s="5">
        <v>39672</v>
      </c>
      <c r="K3064" s="5">
        <v>-4137.54</v>
      </c>
      <c r="L3064" s="5">
        <v>35534.46</v>
      </c>
      <c r="M3064" s="5">
        <v>-22879.21</v>
      </c>
      <c r="N3064" s="5">
        <v>-1166.49</v>
      </c>
      <c r="O3064" s="5">
        <v>-450.22</v>
      </c>
      <c r="P3064" s="5">
        <f>Table1[[#This Row],[Net Sales]]+(Table1[[#This Row],[Cost of Goods Sold]]+Table1[[#This Row],[Distribution]]+Table1[[#This Row],[Warehousing]])</f>
        <v>11038.539999999997</v>
      </c>
      <c r="Q3064" s="12">
        <f>Table1[[#This Row],[PROFIT]]/Table1[[#This Row],[Net Sales]]</f>
        <v>0.31064324602090471</v>
      </c>
      <c r="R3064" s="14">
        <f>ABS(Table1[[#This Row],[Distribution]])+ABS(Table1[[#This Row],[Warehousing]])</f>
        <v>1616.71</v>
      </c>
      <c r="S3064" s="12">
        <f>ABS(Table1[[#This Row],[Discounts]]/Table1[[#This Row],[Gross Sales]])</f>
        <v>0.10429370840895341</v>
      </c>
      <c r="T3064" s="17">
        <f>Table1[[#This Row],[logistics cost]]/Table1[[#This Row],[Net Sales]]</f>
        <v>4.5496962666662165E-2</v>
      </c>
      <c r="U3064" s="1">
        <f>Table1[[#This Row],[PROFIT]]/Table1[[#This Row],[Volume]]</f>
        <v>105.73314176245208</v>
      </c>
      <c r="V3064" s="1">
        <f>ABS(Table1[[#This Row],[Discounts]])</f>
        <v>4137.54</v>
      </c>
    </row>
    <row r="3065" spans="1:22" ht="21.75" customHeight="1" x14ac:dyDescent="0.3">
      <c r="A3065" s="1">
        <v>1120020</v>
      </c>
      <c r="B3065" s="1" t="s">
        <v>21</v>
      </c>
      <c r="C3065" s="1">
        <v>202506</v>
      </c>
      <c r="D3065" s="1" t="s">
        <v>22</v>
      </c>
      <c r="E3065" s="1" t="s">
        <v>23</v>
      </c>
      <c r="F3065" s="1" t="s">
        <v>24</v>
      </c>
      <c r="G3065" s="1" t="s">
        <v>42</v>
      </c>
      <c r="H3065" s="1" t="s">
        <v>20</v>
      </c>
      <c r="I3065" s="5">
        <v>77</v>
      </c>
      <c r="J3065" s="5">
        <v>29260</v>
      </c>
      <c r="K3065" s="5">
        <v>-2486.1</v>
      </c>
      <c r="L3065" s="5">
        <v>26773.9</v>
      </c>
      <c r="M3065" s="5">
        <v>-17935.07</v>
      </c>
      <c r="N3065" s="5">
        <v>-980</v>
      </c>
      <c r="O3065" s="5">
        <v>-289.74</v>
      </c>
      <c r="P3065" s="5">
        <f>Table1[[#This Row],[Net Sales]]+(Table1[[#This Row],[Cost of Goods Sold]]+Table1[[#This Row],[Distribution]]+Table1[[#This Row],[Warehousing]])</f>
        <v>7569.09</v>
      </c>
      <c r="Q3065" s="12">
        <f>Table1[[#This Row],[PROFIT]]/Table1[[#This Row],[Net Sales]]</f>
        <v>0.28270405133357485</v>
      </c>
      <c r="R3065" s="14">
        <f>ABS(Table1[[#This Row],[Distribution]])+ABS(Table1[[#This Row],[Warehousing]])</f>
        <v>1269.74</v>
      </c>
      <c r="S3065" s="12">
        <f>ABS(Table1[[#This Row],[Discounts]]/Table1[[#This Row],[Gross Sales]])</f>
        <v>8.4965823650034175E-2</v>
      </c>
      <c r="T3065" s="17">
        <f>Table1[[#This Row],[logistics cost]]/Table1[[#This Row],[Net Sales]]</f>
        <v>4.7424544052229969E-2</v>
      </c>
      <c r="U3065" s="1">
        <f>Table1[[#This Row],[PROFIT]]/Table1[[#This Row],[Volume]]</f>
        <v>98.299870129870129</v>
      </c>
      <c r="V3065" s="1">
        <f>ABS(Table1[[#This Row],[Discounts]])</f>
        <v>2486.1</v>
      </c>
    </row>
    <row r="3066" spans="1:22" ht="21.75" customHeight="1" x14ac:dyDescent="0.3">
      <c r="A3066" s="1">
        <v>1130010</v>
      </c>
      <c r="B3066" s="1" t="s">
        <v>26</v>
      </c>
      <c r="C3066" s="1">
        <v>202503</v>
      </c>
      <c r="D3066" s="1" t="s">
        <v>27</v>
      </c>
      <c r="E3066" s="1" t="s">
        <v>28</v>
      </c>
      <c r="F3066" s="1" t="s">
        <v>29</v>
      </c>
      <c r="G3066" s="1" t="s">
        <v>25</v>
      </c>
      <c r="H3066" s="1" t="s">
        <v>20</v>
      </c>
      <c r="I3066" s="5">
        <v>63.2</v>
      </c>
      <c r="J3066" s="5">
        <v>22752</v>
      </c>
      <c r="K3066" s="5">
        <v>-1617.89</v>
      </c>
      <c r="L3066" s="5">
        <v>21134.11</v>
      </c>
      <c r="M3066" s="5">
        <v>-13297.38</v>
      </c>
      <c r="N3066" s="5">
        <v>-709.09</v>
      </c>
      <c r="O3066" s="5">
        <v>-269.95</v>
      </c>
      <c r="P3066" s="5">
        <f>Table1[[#This Row],[Net Sales]]+(Table1[[#This Row],[Cost of Goods Sold]]+Table1[[#This Row],[Distribution]]+Table1[[#This Row],[Warehousing]])</f>
        <v>6857.6900000000005</v>
      </c>
      <c r="Q3066" s="12">
        <f>Table1[[#This Row],[PROFIT]]/Table1[[#This Row],[Net Sales]]</f>
        <v>0.3244844471804112</v>
      </c>
      <c r="R3066" s="14">
        <f>ABS(Table1[[#This Row],[Distribution]])+ABS(Table1[[#This Row],[Warehousing]])</f>
        <v>979.04</v>
      </c>
      <c r="S3066" s="12">
        <f>ABS(Table1[[#This Row],[Discounts]]/Table1[[#This Row],[Gross Sales]])</f>
        <v>7.1109792545710274E-2</v>
      </c>
      <c r="T3066" s="17">
        <f>Table1[[#This Row],[logistics cost]]/Table1[[#This Row],[Net Sales]]</f>
        <v>4.6325111395748388E-2</v>
      </c>
      <c r="U3066" s="1">
        <f>Table1[[#This Row],[PROFIT]]/Table1[[#This Row],[Volume]]</f>
        <v>108.50775316455696</v>
      </c>
      <c r="V3066" s="1">
        <f>ABS(Table1[[#This Row],[Discounts]])</f>
        <v>1617.89</v>
      </c>
    </row>
    <row r="3067" spans="1:22" ht="21.75" customHeight="1" x14ac:dyDescent="0.3">
      <c r="A3067" s="1">
        <v>1110010</v>
      </c>
      <c r="B3067" s="1" t="s">
        <v>15</v>
      </c>
      <c r="C3067" s="1">
        <v>202411</v>
      </c>
      <c r="D3067" s="1" t="s">
        <v>16</v>
      </c>
      <c r="E3067" s="1" t="s">
        <v>17</v>
      </c>
      <c r="F3067" s="1" t="s">
        <v>18</v>
      </c>
      <c r="G3067" s="1" t="s">
        <v>33</v>
      </c>
      <c r="H3067" s="1" t="s">
        <v>34</v>
      </c>
      <c r="I3067" s="5">
        <v>101.5</v>
      </c>
      <c r="J3067" s="5">
        <v>42630</v>
      </c>
      <c r="K3067" s="5">
        <v>-3112.39</v>
      </c>
      <c r="L3067" s="5">
        <v>39517.61</v>
      </c>
      <c r="M3067" s="5">
        <v>-26676.73</v>
      </c>
      <c r="N3067" s="5">
        <v>-1280.3</v>
      </c>
      <c r="O3067" s="5">
        <v>-465.46</v>
      </c>
      <c r="P3067" s="5">
        <f>Table1[[#This Row],[Net Sales]]+(Table1[[#This Row],[Cost of Goods Sold]]+Table1[[#This Row],[Distribution]]+Table1[[#This Row],[Warehousing]])</f>
        <v>11095.120000000003</v>
      </c>
      <c r="Q3067" s="12">
        <f>Table1[[#This Row],[PROFIT]]/Table1[[#This Row],[Net Sales]]</f>
        <v>0.2807639429611255</v>
      </c>
      <c r="R3067" s="14">
        <f>ABS(Table1[[#This Row],[Distribution]])+ABS(Table1[[#This Row],[Warehousing]])</f>
        <v>1745.76</v>
      </c>
      <c r="S3067" s="12">
        <f>ABS(Table1[[#This Row],[Discounts]]/Table1[[#This Row],[Gross Sales]])</f>
        <v>7.3009383063570257E-2</v>
      </c>
      <c r="T3067" s="17">
        <f>Table1[[#This Row],[logistics cost]]/Table1[[#This Row],[Net Sales]]</f>
        <v>4.4176760689727944E-2</v>
      </c>
      <c r="U3067" s="1">
        <f>Table1[[#This Row],[PROFIT]]/Table1[[#This Row],[Volume]]</f>
        <v>109.31152709359608</v>
      </c>
      <c r="V3067" s="1">
        <f>ABS(Table1[[#This Row],[Discounts]])</f>
        <v>3112.39</v>
      </c>
    </row>
    <row r="3068" spans="1:22" ht="21.75" customHeight="1" x14ac:dyDescent="0.3">
      <c r="A3068" s="1">
        <v>1110020</v>
      </c>
      <c r="B3068" s="1" t="s">
        <v>41</v>
      </c>
      <c r="C3068" s="1">
        <v>202409</v>
      </c>
      <c r="D3068" s="1" t="s">
        <v>16</v>
      </c>
      <c r="E3068" s="1" t="s">
        <v>28</v>
      </c>
      <c r="F3068" s="1" t="s">
        <v>29</v>
      </c>
      <c r="G3068" s="1" t="s">
        <v>40</v>
      </c>
      <c r="H3068" s="1" t="s">
        <v>34</v>
      </c>
      <c r="I3068" s="5">
        <v>160</v>
      </c>
      <c r="J3068" s="5">
        <v>72000</v>
      </c>
      <c r="K3068" s="5">
        <v>-5978.25</v>
      </c>
      <c r="L3068" s="5">
        <v>66021.75</v>
      </c>
      <c r="M3068" s="5">
        <v>-42435.75</v>
      </c>
      <c r="N3068" s="5">
        <v>-1741.97</v>
      </c>
      <c r="O3068" s="5">
        <v>-1253.02</v>
      </c>
      <c r="P3068" s="5">
        <f>Table1[[#This Row],[Net Sales]]+(Table1[[#This Row],[Cost of Goods Sold]]+Table1[[#This Row],[Distribution]]+Table1[[#This Row],[Warehousing]])</f>
        <v>20591.010000000002</v>
      </c>
      <c r="Q3068" s="12">
        <f>Table1[[#This Row],[PROFIT]]/Table1[[#This Row],[Net Sales]]</f>
        <v>0.31188222063183729</v>
      </c>
      <c r="R3068" s="14">
        <f>ABS(Table1[[#This Row],[Distribution]])+ABS(Table1[[#This Row],[Warehousing]])</f>
        <v>2994.99</v>
      </c>
      <c r="S3068" s="12">
        <f>ABS(Table1[[#This Row],[Discounts]]/Table1[[#This Row],[Gross Sales]])</f>
        <v>8.3031250000000001E-2</v>
      </c>
      <c r="T3068" s="17">
        <f>Table1[[#This Row],[logistics cost]]/Table1[[#This Row],[Net Sales]]</f>
        <v>4.5363686966795033E-2</v>
      </c>
      <c r="U3068" s="1">
        <f>Table1[[#This Row],[PROFIT]]/Table1[[#This Row],[Volume]]</f>
        <v>128.69381250000001</v>
      </c>
      <c r="V3068" s="1">
        <f>ABS(Table1[[#This Row],[Discounts]])</f>
        <v>5978.25</v>
      </c>
    </row>
    <row r="3069" spans="1:22" ht="21.75" customHeight="1" x14ac:dyDescent="0.3">
      <c r="A3069" s="1">
        <v>1120020</v>
      </c>
      <c r="B3069" s="1" t="s">
        <v>21</v>
      </c>
      <c r="C3069" s="1">
        <v>202411</v>
      </c>
      <c r="D3069" s="1" t="s">
        <v>22</v>
      </c>
      <c r="E3069" s="1" t="s">
        <v>23</v>
      </c>
      <c r="F3069" s="1" t="s">
        <v>24</v>
      </c>
      <c r="G3069" s="1" t="s">
        <v>19</v>
      </c>
      <c r="H3069" s="1" t="s">
        <v>20</v>
      </c>
      <c r="I3069" s="5">
        <v>43.3</v>
      </c>
      <c r="J3069" s="5">
        <v>16454</v>
      </c>
      <c r="K3069" s="5">
        <v>-1289.71</v>
      </c>
      <c r="L3069" s="5">
        <v>15164.29</v>
      </c>
      <c r="M3069" s="5">
        <v>-9992.0300000000007</v>
      </c>
      <c r="N3069" s="5">
        <v>-518.12</v>
      </c>
      <c r="O3069" s="5">
        <v>-248.49</v>
      </c>
      <c r="P3069" s="5">
        <f>Table1[[#This Row],[Net Sales]]+(Table1[[#This Row],[Cost of Goods Sold]]+Table1[[#This Row],[Distribution]]+Table1[[#This Row],[Warehousing]])</f>
        <v>4405.6499999999996</v>
      </c>
      <c r="Q3069" s="12">
        <f>Table1[[#This Row],[PROFIT]]/Table1[[#This Row],[Net Sales]]</f>
        <v>0.29052794426906892</v>
      </c>
      <c r="R3069" s="14">
        <f>ABS(Table1[[#This Row],[Distribution]])+ABS(Table1[[#This Row],[Warehousing]])</f>
        <v>766.61</v>
      </c>
      <c r="S3069" s="12">
        <f>ABS(Table1[[#This Row],[Discounts]]/Table1[[#This Row],[Gross Sales]])</f>
        <v>7.8382764069527169E-2</v>
      </c>
      <c r="T3069" s="17">
        <f>Table1[[#This Row],[logistics cost]]/Table1[[#This Row],[Net Sales]]</f>
        <v>5.0553636207168288E-2</v>
      </c>
      <c r="U3069" s="1">
        <f>Table1[[#This Row],[PROFIT]]/Table1[[#This Row],[Volume]]</f>
        <v>101.74711316397229</v>
      </c>
      <c r="V3069" s="1">
        <f>ABS(Table1[[#This Row],[Discounts]])</f>
        <v>1289.71</v>
      </c>
    </row>
    <row r="3070" spans="1:22" ht="21.75" customHeight="1" x14ac:dyDescent="0.3">
      <c r="A3070" s="1">
        <v>1120010</v>
      </c>
      <c r="B3070" s="1" t="s">
        <v>32</v>
      </c>
      <c r="C3070" s="1">
        <v>202506</v>
      </c>
      <c r="D3070" s="1" t="s">
        <v>22</v>
      </c>
      <c r="E3070" s="1" t="s">
        <v>17</v>
      </c>
      <c r="F3070" s="1" t="s">
        <v>18</v>
      </c>
      <c r="G3070" s="1" t="s">
        <v>39</v>
      </c>
      <c r="H3070" s="1" t="s">
        <v>37</v>
      </c>
      <c r="I3070" s="5">
        <v>167.7</v>
      </c>
      <c r="J3070" s="5">
        <v>80496</v>
      </c>
      <c r="K3070" s="5">
        <v>-8025.87</v>
      </c>
      <c r="L3070" s="5">
        <v>72470.13</v>
      </c>
      <c r="M3070" s="5">
        <v>-46393.72</v>
      </c>
      <c r="N3070" s="5">
        <v>-2044.42</v>
      </c>
      <c r="O3070" s="5">
        <v>-1133.2</v>
      </c>
      <c r="P3070" s="5">
        <f>Table1[[#This Row],[Net Sales]]+(Table1[[#This Row],[Cost of Goods Sold]]+Table1[[#This Row],[Distribution]]+Table1[[#This Row],[Warehousing]])</f>
        <v>22898.790000000008</v>
      </c>
      <c r="Q3070" s="12">
        <f>Table1[[#This Row],[PROFIT]]/Table1[[#This Row],[Net Sales]]</f>
        <v>0.31597556124157644</v>
      </c>
      <c r="R3070" s="14">
        <f>ABS(Table1[[#This Row],[Distribution]])+ABS(Table1[[#This Row],[Warehousing]])</f>
        <v>3177.62</v>
      </c>
      <c r="S3070" s="12">
        <f>ABS(Table1[[#This Row],[Discounts]]/Table1[[#This Row],[Gross Sales]])</f>
        <v>9.9705202742993437E-2</v>
      </c>
      <c r="T3070" s="17">
        <f>Table1[[#This Row],[logistics cost]]/Table1[[#This Row],[Net Sales]]</f>
        <v>4.3847306469575804E-2</v>
      </c>
      <c r="U3070" s="1">
        <f>Table1[[#This Row],[PROFIT]]/Table1[[#This Row],[Volume]]</f>
        <v>136.54615384615391</v>
      </c>
      <c r="V3070" s="1">
        <f>ABS(Table1[[#This Row],[Discounts]])</f>
        <v>8025.87</v>
      </c>
    </row>
    <row r="3071" spans="1:22" ht="21.75" customHeight="1" x14ac:dyDescent="0.3">
      <c r="A3071" s="1">
        <v>1110020</v>
      </c>
      <c r="B3071" s="1" t="s">
        <v>41</v>
      </c>
      <c r="C3071" s="1">
        <v>202508</v>
      </c>
      <c r="D3071" s="1" t="s">
        <v>16</v>
      </c>
      <c r="E3071" s="1" t="s">
        <v>28</v>
      </c>
      <c r="F3071" s="1" t="s">
        <v>29</v>
      </c>
      <c r="G3071" s="1" t="s">
        <v>19</v>
      </c>
      <c r="H3071" s="1" t="s">
        <v>20</v>
      </c>
      <c r="I3071" s="5">
        <v>104.4</v>
      </c>
      <c r="J3071" s="5">
        <v>46980</v>
      </c>
      <c r="K3071" s="5">
        <v>-2894.58</v>
      </c>
      <c r="L3071" s="5">
        <v>44085.42</v>
      </c>
      <c r="M3071" s="5">
        <v>-28404.01</v>
      </c>
      <c r="N3071" s="5">
        <v>-1718.86</v>
      </c>
      <c r="O3071" s="5">
        <v>-547.1</v>
      </c>
      <c r="P3071" s="5">
        <f>Table1[[#This Row],[Net Sales]]+(Table1[[#This Row],[Cost of Goods Sold]]+Table1[[#This Row],[Distribution]]+Table1[[#This Row],[Warehousing]])</f>
        <v>13415.45</v>
      </c>
      <c r="Q3071" s="12">
        <f>Table1[[#This Row],[PROFIT]]/Table1[[#This Row],[Net Sales]]</f>
        <v>0.30430582265066319</v>
      </c>
      <c r="R3071" s="14">
        <f>ABS(Table1[[#This Row],[Distribution]])+ABS(Table1[[#This Row],[Warehousing]])</f>
        <v>2265.96</v>
      </c>
      <c r="S3071" s="12">
        <f>ABS(Table1[[#This Row],[Discounts]]/Table1[[#This Row],[Gross Sales]])</f>
        <v>6.1613026819923374E-2</v>
      </c>
      <c r="T3071" s="17">
        <f>Table1[[#This Row],[logistics cost]]/Table1[[#This Row],[Net Sales]]</f>
        <v>5.1399306165167531E-2</v>
      </c>
      <c r="U3071" s="1">
        <f>Table1[[#This Row],[PROFIT]]/Table1[[#This Row],[Volume]]</f>
        <v>128.50047892720306</v>
      </c>
      <c r="V3071" s="1">
        <f>ABS(Table1[[#This Row],[Discounts]])</f>
        <v>2894.58</v>
      </c>
    </row>
    <row r="3072" spans="1:22" ht="21.75" customHeight="1" x14ac:dyDescent="0.3">
      <c r="A3072" s="1">
        <v>1110010</v>
      </c>
      <c r="B3072" s="1" t="s">
        <v>15</v>
      </c>
      <c r="C3072" s="1">
        <v>202412</v>
      </c>
      <c r="D3072" s="1" t="s">
        <v>16</v>
      </c>
      <c r="E3072" s="1" t="s">
        <v>17</v>
      </c>
      <c r="F3072" s="1" t="s">
        <v>18</v>
      </c>
      <c r="G3072" s="1" t="s">
        <v>33</v>
      </c>
      <c r="H3072" s="1" t="s">
        <v>34</v>
      </c>
      <c r="I3072" s="5">
        <v>198.4</v>
      </c>
      <c r="J3072" s="5">
        <v>83328</v>
      </c>
      <c r="K3072" s="5">
        <v>-6999.44</v>
      </c>
      <c r="L3072" s="5">
        <v>76328.56</v>
      </c>
      <c r="M3072" s="5">
        <v>-51876.44</v>
      </c>
      <c r="N3072" s="5">
        <v>-2540.1999999999998</v>
      </c>
      <c r="O3072" s="5">
        <v>-847.09</v>
      </c>
      <c r="P3072" s="5">
        <f>Table1[[#This Row],[Net Sales]]+(Table1[[#This Row],[Cost of Goods Sold]]+Table1[[#This Row],[Distribution]]+Table1[[#This Row],[Warehousing]])</f>
        <v>21064.83</v>
      </c>
      <c r="Q3072" s="12">
        <f>Table1[[#This Row],[PROFIT]]/Table1[[#This Row],[Net Sales]]</f>
        <v>0.27597572913729806</v>
      </c>
      <c r="R3072" s="14">
        <f>ABS(Table1[[#This Row],[Distribution]])+ABS(Table1[[#This Row],[Warehousing]])</f>
        <v>3387.29</v>
      </c>
      <c r="S3072" s="12">
        <f>ABS(Table1[[#This Row],[Discounts]]/Table1[[#This Row],[Gross Sales]])</f>
        <v>8.3998655913978496E-2</v>
      </c>
      <c r="T3072" s="17">
        <f>Table1[[#This Row],[logistics cost]]/Table1[[#This Row],[Net Sales]]</f>
        <v>4.4377753228935536E-2</v>
      </c>
      <c r="U3072" s="1">
        <f>Table1[[#This Row],[PROFIT]]/Table1[[#This Row],[Volume]]</f>
        <v>106.17353830645162</v>
      </c>
      <c r="V3072" s="1">
        <f>ABS(Table1[[#This Row],[Discounts]])</f>
        <v>6999.44</v>
      </c>
    </row>
    <row r="3073" spans="1:22" ht="21.75" customHeight="1" x14ac:dyDescent="0.3">
      <c r="A3073" s="1">
        <v>1120010</v>
      </c>
      <c r="B3073" s="1" t="s">
        <v>32</v>
      </c>
      <c r="C3073" s="1">
        <v>202503</v>
      </c>
      <c r="D3073" s="1" t="s">
        <v>22</v>
      </c>
      <c r="E3073" s="1" t="s">
        <v>17</v>
      </c>
      <c r="F3073" s="1" t="s">
        <v>18</v>
      </c>
      <c r="G3073" s="1" t="s">
        <v>40</v>
      </c>
      <c r="H3073" s="1" t="s">
        <v>34</v>
      </c>
      <c r="I3073" s="5">
        <v>264.7</v>
      </c>
      <c r="J3073" s="5">
        <v>127056</v>
      </c>
      <c r="K3073" s="5">
        <v>-11815.57</v>
      </c>
      <c r="L3073" s="5">
        <v>115240.43</v>
      </c>
      <c r="M3073" s="5">
        <v>-75698.41</v>
      </c>
      <c r="N3073" s="5">
        <v>-2910.58</v>
      </c>
      <c r="O3073" s="5">
        <v>-1916.69</v>
      </c>
      <c r="P3073" s="5">
        <f>Table1[[#This Row],[Net Sales]]+(Table1[[#This Row],[Cost of Goods Sold]]+Table1[[#This Row],[Distribution]]+Table1[[#This Row],[Warehousing]])</f>
        <v>34714.749999999985</v>
      </c>
      <c r="Q3073" s="12">
        <f>Table1[[#This Row],[PROFIT]]/Table1[[#This Row],[Net Sales]]</f>
        <v>0.30123759517384641</v>
      </c>
      <c r="R3073" s="14">
        <f>ABS(Table1[[#This Row],[Distribution]])+ABS(Table1[[#This Row],[Warehousing]])</f>
        <v>4827.2700000000004</v>
      </c>
      <c r="S3073" s="12">
        <f>ABS(Table1[[#This Row],[Discounts]]/Table1[[#This Row],[Gross Sales]])</f>
        <v>9.2994978592116861E-2</v>
      </c>
      <c r="T3073" s="17">
        <f>Table1[[#This Row],[logistics cost]]/Table1[[#This Row],[Net Sales]]</f>
        <v>4.1888684379258224E-2</v>
      </c>
      <c r="U3073" s="1">
        <f>Table1[[#This Row],[PROFIT]]/Table1[[#This Row],[Volume]]</f>
        <v>131.14752550056664</v>
      </c>
      <c r="V3073" s="1">
        <f>ABS(Table1[[#This Row],[Discounts]])</f>
        <v>11815.57</v>
      </c>
    </row>
    <row r="3074" spans="1:22" ht="21.75" customHeight="1" x14ac:dyDescent="0.3">
      <c r="A3074" s="1">
        <v>1120010</v>
      </c>
      <c r="B3074" s="1" t="s">
        <v>32</v>
      </c>
      <c r="C3074" s="1">
        <v>202406</v>
      </c>
      <c r="D3074" s="1" t="s">
        <v>22</v>
      </c>
      <c r="E3074" s="1" t="s">
        <v>17</v>
      </c>
      <c r="F3074" s="1" t="s">
        <v>18</v>
      </c>
      <c r="G3074" s="1" t="s">
        <v>30</v>
      </c>
      <c r="H3074" s="1" t="s">
        <v>31</v>
      </c>
      <c r="I3074" s="5">
        <v>48.8</v>
      </c>
      <c r="J3074" s="5">
        <v>23424</v>
      </c>
      <c r="K3074" s="5">
        <v>-639.61</v>
      </c>
      <c r="L3074" s="5">
        <v>22784.39</v>
      </c>
      <c r="M3074" s="5">
        <v>-15441.33</v>
      </c>
      <c r="N3074" s="5">
        <v>-609.15</v>
      </c>
      <c r="O3074" s="5">
        <v>-285.83999999999997</v>
      </c>
      <c r="P3074" s="5">
        <f>Table1[[#This Row],[Net Sales]]+(Table1[[#This Row],[Cost of Goods Sold]]+Table1[[#This Row],[Distribution]]+Table1[[#This Row],[Warehousing]])</f>
        <v>6448.07</v>
      </c>
      <c r="Q3074" s="12">
        <f>Table1[[#This Row],[PROFIT]]/Table1[[#This Row],[Net Sales]]</f>
        <v>0.28300384605425027</v>
      </c>
      <c r="R3074" s="14">
        <f>ABS(Table1[[#This Row],[Distribution]])+ABS(Table1[[#This Row],[Warehousing]])</f>
        <v>894.99</v>
      </c>
      <c r="S3074" s="12">
        <f>ABS(Table1[[#This Row],[Discounts]]/Table1[[#This Row],[Gross Sales]])</f>
        <v>2.7305754781420766E-2</v>
      </c>
      <c r="T3074" s="17">
        <f>Table1[[#This Row],[logistics cost]]/Table1[[#This Row],[Net Sales]]</f>
        <v>3.9280840961728625E-2</v>
      </c>
      <c r="U3074" s="1">
        <f>Table1[[#This Row],[PROFIT]]/Table1[[#This Row],[Volume]]</f>
        <v>132.13258196721313</v>
      </c>
      <c r="V3074" s="1">
        <f>ABS(Table1[[#This Row],[Discounts]])</f>
        <v>639.61</v>
      </c>
    </row>
    <row r="3075" spans="1:22" ht="21.75" customHeight="1" x14ac:dyDescent="0.3">
      <c r="A3075" s="1">
        <v>1110020</v>
      </c>
      <c r="B3075" s="1" t="s">
        <v>41</v>
      </c>
      <c r="C3075" s="1">
        <v>202509</v>
      </c>
      <c r="D3075" s="1" t="s">
        <v>16</v>
      </c>
      <c r="E3075" s="1" t="s">
        <v>28</v>
      </c>
      <c r="F3075" s="1" t="s">
        <v>29</v>
      </c>
      <c r="G3075" s="1" t="s">
        <v>40</v>
      </c>
      <c r="H3075" s="1" t="s">
        <v>34</v>
      </c>
      <c r="I3075" s="5">
        <v>291.60000000000002</v>
      </c>
      <c r="J3075" s="5">
        <v>131220</v>
      </c>
      <c r="K3075" s="5">
        <v>-11680.73</v>
      </c>
      <c r="L3075" s="5">
        <v>119539.27</v>
      </c>
      <c r="M3075" s="5">
        <v>-76330.75</v>
      </c>
      <c r="N3075" s="5">
        <v>-3331.58</v>
      </c>
      <c r="O3075" s="5">
        <v>-1588.44</v>
      </c>
      <c r="P3075" s="5">
        <f>Table1[[#This Row],[Net Sales]]+(Table1[[#This Row],[Cost of Goods Sold]]+Table1[[#This Row],[Distribution]]+Table1[[#This Row],[Warehousing]])</f>
        <v>38288.5</v>
      </c>
      <c r="Q3075" s="12">
        <f>Table1[[#This Row],[PROFIT]]/Table1[[#This Row],[Net Sales]]</f>
        <v>0.32030060079838196</v>
      </c>
      <c r="R3075" s="14">
        <f>ABS(Table1[[#This Row],[Distribution]])+ABS(Table1[[#This Row],[Warehousing]])</f>
        <v>4920.0200000000004</v>
      </c>
      <c r="S3075" s="12">
        <f>ABS(Table1[[#This Row],[Discounts]]/Table1[[#This Row],[Gross Sales]])</f>
        <v>8.9016384697454654E-2</v>
      </c>
      <c r="T3075" s="17">
        <f>Table1[[#This Row],[logistics cost]]/Table1[[#This Row],[Net Sales]]</f>
        <v>4.1158190107736144E-2</v>
      </c>
      <c r="U3075" s="1">
        <f>Table1[[#This Row],[PROFIT]]/Table1[[#This Row],[Volume]]</f>
        <v>131.30486968449929</v>
      </c>
      <c r="V3075" s="1">
        <f>ABS(Table1[[#This Row],[Discounts]])</f>
        <v>11680.73</v>
      </c>
    </row>
    <row r="3076" spans="1:22" ht="21.75" customHeight="1" x14ac:dyDescent="0.3">
      <c r="A3076" s="1">
        <v>1120010</v>
      </c>
      <c r="B3076" s="1" t="s">
        <v>32</v>
      </c>
      <c r="C3076" s="1">
        <v>202508</v>
      </c>
      <c r="D3076" s="1" t="s">
        <v>22</v>
      </c>
      <c r="E3076" s="1" t="s">
        <v>17</v>
      </c>
      <c r="F3076" s="1" t="s">
        <v>18</v>
      </c>
      <c r="G3076" s="1" t="s">
        <v>30</v>
      </c>
      <c r="H3076" s="1" t="s">
        <v>31</v>
      </c>
      <c r="I3076" s="5">
        <v>83.2</v>
      </c>
      <c r="J3076" s="5">
        <v>39936</v>
      </c>
      <c r="K3076" s="5">
        <v>-919.84</v>
      </c>
      <c r="L3076" s="5">
        <v>39016.160000000003</v>
      </c>
      <c r="M3076" s="5">
        <v>-26204.9</v>
      </c>
      <c r="N3076" s="5">
        <v>-1198.8900000000001</v>
      </c>
      <c r="O3076" s="5">
        <v>-767.35</v>
      </c>
      <c r="P3076" s="5">
        <f>Table1[[#This Row],[Net Sales]]+(Table1[[#This Row],[Cost of Goods Sold]]+Table1[[#This Row],[Distribution]]+Table1[[#This Row],[Warehousing]])</f>
        <v>10845.020000000004</v>
      </c>
      <c r="Q3076" s="12">
        <f>Table1[[#This Row],[PROFIT]]/Table1[[#This Row],[Net Sales]]</f>
        <v>0.27796225974057936</v>
      </c>
      <c r="R3076" s="14">
        <f>ABS(Table1[[#This Row],[Distribution]])+ABS(Table1[[#This Row],[Warehousing]])</f>
        <v>1966.2400000000002</v>
      </c>
      <c r="S3076" s="12">
        <f>ABS(Table1[[#This Row],[Discounts]]/Table1[[#This Row],[Gross Sales]])</f>
        <v>2.3032852564102566E-2</v>
      </c>
      <c r="T3076" s="17">
        <f>Table1[[#This Row],[logistics cost]]/Table1[[#This Row],[Net Sales]]</f>
        <v>5.0395528416943135E-2</v>
      </c>
      <c r="U3076" s="1">
        <f>Table1[[#This Row],[PROFIT]]/Table1[[#This Row],[Volume]]</f>
        <v>130.34879807692312</v>
      </c>
      <c r="V3076" s="1">
        <f>ABS(Table1[[#This Row],[Discounts]])</f>
        <v>919.84</v>
      </c>
    </row>
    <row r="3077" spans="1:22" ht="21.75" customHeight="1" x14ac:dyDescent="0.3">
      <c r="A3077" s="1">
        <v>1120010</v>
      </c>
      <c r="B3077" s="1" t="s">
        <v>32</v>
      </c>
      <c r="C3077" s="1">
        <v>202504</v>
      </c>
      <c r="D3077" s="1" t="s">
        <v>22</v>
      </c>
      <c r="E3077" s="1" t="s">
        <v>17</v>
      </c>
      <c r="F3077" s="1" t="s">
        <v>18</v>
      </c>
      <c r="G3077" s="1" t="s">
        <v>19</v>
      </c>
      <c r="H3077" s="1" t="s">
        <v>20</v>
      </c>
      <c r="I3077" s="5">
        <v>92.2</v>
      </c>
      <c r="J3077" s="5">
        <v>44256</v>
      </c>
      <c r="K3077" s="5">
        <v>-3055.54</v>
      </c>
      <c r="L3077" s="5">
        <v>41200.46</v>
      </c>
      <c r="M3077" s="5">
        <v>-26750.14</v>
      </c>
      <c r="N3077" s="5">
        <v>-1588.66</v>
      </c>
      <c r="O3077" s="5">
        <v>-452.27</v>
      </c>
      <c r="P3077" s="5">
        <f>Table1[[#This Row],[Net Sales]]+(Table1[[#This Row],[Cost of Goods Sold]]+Table1[[#This Row],[Distribution]]+Table1[[#This Row],[Warehousing]])</f>
        <v>12409.39</v>
      </c>
      <c r="Q3077" s="12">
        <f>Table1[[#This Row],[PROFIT]]/Table1[[#This Row],[Net Sales]]</f>
        <v>0.30119542354624196</v>
      </c>
      <c r="R3077" s="14">
        <f>ABS(Table1[[#This Row],[Distribution]])+ABS(Table1[[#This Row],[Warehousing]])</f>
        <v>2040.93</v>
      </c>
      <c r="S3077" s="12">
        <f>ABS(Table1[[#This Row],[Discounts]]/Table1[[#This Row],[Gross Sales]])</f>
        <v>6.9042389732465653E-2</v>
      </c>
      <c r="T3077" s="17">
        <f>Table1[[#This Row],[logistics cost]]/Table1[[#This Row],[Net Sales]]</f>
        <v>4.953658284397796E-2</v>
      </c>
      <c r="U3077" s="1">
        <f>Table1[[#This Row],[PROFIT]]/Table1[[#This Row],[Volume]]</f>
        <v>134.59208242950106</v>
      </c>
      <c r="V3077" s="1">
        <f>ABS(Table1[[#This Row],[Discounts]])</f>
        <v>3055.54</v>
      </c>
    </row>
    <row r="3078" spans="1:22" ht="21.75" customHeight="1" x14ac:dyDescent="0.3">
      <c r="A3078" s="1">
        <v>1120020</v>
      </c>
      <c r="B3078" s="1" t="s">
        <v>21</v>
      </c>
      <c r="C3078" s="1">
        <v>202405</v>
      </c>
      <c r="D3078" s="1" t="s">
        <v>22</v>
      </c>
      <c r="E3078" s="1" t="s">
        <v>23</v>
      </c>
      <c r="F3078" s="1" t="s">
        <v>24</v>
      </c>
      <c r="G3078" s="1" t="s">
        <v>30</v>
      </c>
      <c r="H3078" s="1" t="s">
        <v>31</v>
      </c>
      <c r="I3078" s="5">
        <v>96.6</v>
      </c>
      <c r="J3078" s="5">
        <v>36708</v>
      </c>
      <c r="K3078" s="5">
        <v>-1402.21</v>
      </c>
      <c r="L3078" s="5">
        <v>35305.79</v>
      </c>
      <c r="M3078" s="5">
        <v>-23527.95</v>
      </c>
      <c r="N3078" s="5">
        <v>-891.47</v>
      </c>
      <c r="O3078" s="5">
        <v>-579.11</v>
      </c>
      <c r="P3078" s="5">
        <f>Table1[[#This Row],[Net Sales]]+(Table1[[#This Row],[Cost of Goods Sold]]+Table1[[#This Row],[Distribution]]+Table1[[#This Row],[Warehousing]])</f>
        <v>10307.259999999998</v>
      </c>
      <c r="Q3078" s="12">
        <f>Table1[[#This Row],[PROFIT]]/Table1[[#This Row],[Net Sales]]</f>
        <v>0.29194248308846787</v>
      </c>
      <c r="R3078" s="14">
        <f>ABS(Table1[[#This Row],[Distribution]])+ABS(Table1[[#This Row],[Warehousing]])</f>
        <v>1470.58</v>
      </c>
      <c r="S3078" s="12">
        <f>ABS(Table1[[#This Row],[Discounts]]/Table1[[#This Row],[Gross Sales]])</f>
        <v>3.8199030184156046E-2</v>
      </c>
      <c r="T3078" s="17">
        <f>Table1[[#This Row],[logistics cost]]/Table1[[#This Row],[Net Sales]]</f>
        <v>4.1652658105087011E-2</v>
      </c>
      <c r="U3078" s="1">
        <f>Table1[[#This Row],[PROFIT]]/Table1[[#This Row],[Volume]]</f>
        <v>106.70041407867494</v>
      </c>
      <c r="V3078" s="1">
        <f>ABS(Table1[[#This Row],[Discounts]])</f>
        <v>1402.21</v>
      </c>
    </row>
    <row r="3079" spans="1:22" ht="21.75" customHeight="1" x14ac:dyDescent="0.3">
      <c r="A3079" s="1">
        <v>1110020</v>
      </c>
      <c r="B3079" s="1" t="s">
        <v>41</v>
      </c>
      <c r="C3079" s="1">
        <v>202408</v>
      </c>
      <c r="D3079" s="1" t="s">
        <v>16</v>
      </c>
      <c r="E3079" s="1" t="s">
        <v>28</v>
      </c>
      <c r="F3079" s="1" t="s">
        <v>29</v>
      </c>
      <c r="G3079" s="1" t="s">
        <v>30</v>
      </c>
      <c r="H3079" s="1" t="s">
        <v>31</v>
      </c>
      <c r="I3079" s="5">
        <v>33.5</v>
      </c>
      <c r="J3079" s="5">
        <v>15075</v>
      </c>
      <c r="K3079" s="5">
        <v>-523.41999999999996</v>
      </c>
      <c r="L3079" s="5">
        <v>14551.58</v>
      </c>
      <c r="M3079" s="5">
        <v>-9709.19</v>
      </c>
      <c r="N3079" s="5">
        <v>-476.73</v>
      </c>
      <c r="O3079" s="5">
        <v>-210.13</v>
      </c>
      <c r="P3079" s="5">
        <f>Table1[[#This Row],[Net Sales]]+(Table1[[#This Row],[Cost of Goods Sold]]+Table1[[#This Row],[Distribution]]+Table1[[#This Row],[Warehousing]])</f>
        <v>4155.5300000000007</v>
      </c>
      <c r="Q3079" s="12">
        <f>Table1[[#This Row],[PROFIT]]/Table1[[#This Row],[Net Sales]]</f>
        <v>0.2855724258121799</v>
      </c>
      <c r="R3079" s="14">
        <f>ABS(Table1[[#This Row],[Distribution]])+ABS(Table1[[#This Row],[Warehousing]])</f>
        <v>686.86</v>
      </c>
      <c r="S3079" s="12">
        <f>ABS(Table1[[#This Row],[Discounts]]/Table1[[#This Row],[Gross Sales]])</f>
        <v>3.4721061359867328E-2</v>
      </c>
      <c r="T3079" s="17">
        <f>Table1[[#This Row],[logistics cost]]/Table1[[#This Row],[Net Sales]]</f>
        <v>4.7201747164225469E-2</v>
      </c>
      <c r="U3079" s="1">
        <f>Table1[[#This Row],[PROFIT]]/Table1[[#This Row],[Volume]]</f>
        <v>124.04567164179106</v>
      </c>
      <c r="V3079" s="1">
        <f>ABS(Table1[[#This Row],[Discounts]])</f>
        <v>523.41999999999996</v>
      </c>
    </row>
    <row r="3080" spans="1:22" ht="21.75" customHeight="1" x14ac:dyDescent="0.3">
      <c r="A3080" s="1">
        <v>1120010</v>
      </c>
      <c r="B3080" s="1" t="s">
        <v>32</v>
      </c>
      <c r="C3080" s="1">
        <v>202404</v>
      </c>
      <c r="D3080" s="1" t="s">
        <v>22</v>
      </c>
      <c r="E3080" s="1" t="s">
        <v>17</v>
      </c>
      <c r="F3080" s="1" t="s">
        <v>18</v>
      </c>
      <c r="G3080" s="1" t="s">
        <v>42</v>
      </c>
      <c r="H3080" s="1" t="s">
        <v>20</v>
      </c>
      <c r="I3080" s="5">
        <v>37.700000000000003</v>
      </c>
      <c r="J3080" s="5">
        <v>18096</v>
      </c>
      <c r="K3080" s="5">
        <v>-1523.79</v>
      </c>
      <c r="L3080" s="5">
        <v>16572.21</v>
      </c>
      <c r="M3080" s="5">
        <v>-11266.21</v>
      </c>
      <c r="N3080" s="5">
        <v>-478.8</v>
      </c>
      <c r="O3080" s="5">
        <v>-284.43</v>
      </c>
      <c r="P3080" s="5">
        <f>Table1[[#This Row],[Net Sales]]+(Table1[[#This Row],[Cost of Goods Sold]]+Table1[[#This Row],[Distribution]]+Table1[[#This Row],[Warehousing]])</f>
        <v>4542.7700000000004</v>
      </c>
      <c r="Q3080" s="12">
        <f>Table1[[#This Row],[PROFIT]]/Table1[[#This Row],[Net Sales]]</f>
        <v>0.27411974624989671</v>
      </c>
      <c r="R3080" s="14">
        <f>ABS(Table1[[#This Row],[Distribution]])+ABS(Table1[[#This Row],[Warehousing]])</f>
        <v>763.23</v>
      </c>
      <c r="S3080" s="12">
        <f>ABS(Table1[[#This Row],[Discounts]]/Table1[[#This Row],[Gross Sales]])</f>
        <v>8.4205901856763923E-2</v>
      </c>
      <c r="T3080" s="17">
        <f>Table1[[#This Row],[logistics cost]]/Table1[[#This Row],[Net Sales]]</f>
        <v>4.6054811036065804E-2</v>
      </c>
      <c r="U3080" s="1">
        <f>Table1[[#This Row],[PROFIT]]/Table1[[#This Row],[Volume]]</f>
        <v>120.49787798408488</v>
      </c>
      <c r="V3080" s="1">
        <f>ABS(Table1[[#This Row],[Discounts]])</f>
        <v>1523.79</v>
      </c>
    </row>
    <row r="3081" spans="1:22" ht="21.75" customHeight="1" x14ac:dyDescent="0.3">
      <c r="A3081" s="1">
        <v>1120010</v>
      </c>
      <c r="B3081" s="1" t="s">
        <v>32</v>
      </c>
      <c r="C3081" s="1">
        <v>202507</v>
      </c>
      <c r="D3081" s="1" t="s">
        <v>22</v>
      </c>
      <c r="E3081" s="1" t="s">
        <v>17</v>
      </c>
      <c r="F3081" s="1" t="s">
        <v>18</v>
      </c>
      <c r="G3081" s="1" t="s">
        <v>43</v>
      </c>
      <c r="H3081" s="1" t="s">
        <v>31</v>
      </c>
      <c r="I3081" s="5">
        <v>63.8</v>
      </c>
      <c r="J3081" s="5">
        <v>30624</v>
      </c>
      <c r="K3081" s="5">
        <v>-1108.2</v>
      </c>
      <c r="L3081" s="5">
        <v>29515.8</v>
      </c>
      <c r="M3081" s="5">
        <v>-19752.89</v>
      </c>
      <c r="N3081" s="5">
        <v>-735.27</v>
      </c>
      <c r="O3081" s="5">
        <v>-381</v>
      </c>
      <c r="P3081" s="5">
        <f>Table1[[#This Row],[Net Sales]]+(Table1[[#This Row],[Cost of Goods Sold]]+Table1[[#This Row],[Distribution]]+Table1[[#This Row],[Warehousing]])</f>
        <v>8646.64</v>
      </c>
      <c r="Q3081" s="12">
        <f>Table1[[#This Row],[PROFIT]]/Table1[[#This Row],[Net Sales]]</f>
        <v>0.29294953889103464</v>
      </c>
      <c r="R3081" s="14">
        <f>ABS(Table1[[#This Row],[Distribution]])+ABS(Table1[[#This Row],[Warehousing]])</f>
        <v>1116.27</v>
      </c>
      <c r="S3081" s="12">
        <f>ABS(Table1[[#This Row],[Discounts]]/Table1[[#This Row],[Gross Sales]])</f>
        <v>3.6187304075235113E-2</v>
      </c>
      <c r="T3081" s="17">
        <f>Table1[[#This Row],[logistics cost]]/Table1[[#This Row],[Net Sales]]</f>
        <v>3.7819405199926819E-2</v>
      </c>
      <c r="U3081" s="1">
        <f>Table1[[#This Row],[PROFIT]]/Table1[[#This Row],[Volume]]</f>
        <v>135.52727272727273</v>
      </c>
      <c r="V3081" s="1">
        <f>ABS(Table1[[#This Row],[Discounts]])</f>
        <v>1108.2</v>
      </c>
    </row>
    <row r="3082" spans="1:22" ht="21.75" customHeight="1" x14ac:dyDescent="0.3">
      <c r="A3082" s="1">
        <v>1130010</v>
      </c>
      <c r="B3082" s="1" t="s">
        <v>26</v>
      </c>
      <c r="C3082" s="1">
        <v>202507</v>
      </c>
      <c r="D3082" s="1" t="s">
        <v>27</v>
      </c>
      <c r="E3082" s="1" t="s">
        <v>28</v>
      </c>
      <c r="F3082" s="1" t="s">
        <v>29</v>
      </c>
      <c r="G3082" s="1" t="s">
        <v>40</v>
      </c>
      <c r="H3082" s="1" t="s">
        <v>34</v>
      </c>
      <c r="I3082" s="5">
        <v>135</v>
      </c>
      <c r="J3082" s="5">
        <v>48600</v>
      </c>
      <c r="K3082" s="5">
        <v>-3462.86</v>
      </c>
      <c r="L3082" s="5">
        <v>45137.14</v>
      </c>
      <c r="M3082" s="5">
        <v>-29915.64</v>
      </c>
      <c r="N3082" s="5">
        <v>-1353.49</v>
      </c>
      <c r="O3082" s="5">
        <v>-579.29</v>
      </c>
      <c r="P3082" s="5">
        <f>Table1[[#This Row],[Net Sales]]+(Table1[[#This Row],[Cost of Goods Sold]]+Table1[[#This Row],[Distribution]]+Table1[[#This Row],[Warehousing]])</f>
        <v>13288.719999999998</v>
      </c>
      <c r="Q3082" s="12">
        <f>Table1[[#This Row],[PROFIT]]/Table1[[#This Row],[Net Sales]]</f>
        <v>0.29440766517329181</v>
      </c>
      <c r="R3082" s="14">
        <f>ABS(Table1[[#This Row],[Distribution]])+ABS(Table1[[#This Row],[Warehousing]])</f>
        <v>1932.78</v>
      </c>
      <c r="S3082" s="12">
        <f>ABS(Table1[[#This Row],[Discounts]]/Table1[[#This Row],[Gross Sales]])</f>
        <v>7.1252263374485605E-2</v>
      </c>
      <c r="T3082" s="17">
        <f>Table1[[#This Row],[logistics cost]]/Table1[[#This Row],[Net Sales]]</f>
        <v>4.2820169820241158E-2</v>
      </c>
      <c r="U3082" s="1">
        <f>Table1[[#This Row],[PROFIT]]/Table1[[#This Row],[Volume]]</f>
        <v>98.434962962962942</v>
      </c>
      <c r="V3082" s="1">
        <f>ABS(Table1[[#This Row],[Discounts]])</f>
        <v>3462.86</v>
      </c>
    </row>
    <row r="3083" spans="1:22" ht="21.75" customHeight="1" x14ac:dyDescent="0.3">
      <c r="A3083" s="1">
        <v>1120020</v>
      </c>
      <c r="B3083" s="1" t="s">
        <v>21</v>
      </c>
      <c r="C3083" s="1">
        <v>202503</v>
      </c>
      <c r="D3083" s="1" t="s">
        <v>22</v>
      </c>
      <c r="E3083" s="1" t="s">
        <v>23</v>
      </c>
      <c r="F3083" s="1" t="s">
        <v>24</v>
      </c>
      <c r="G3083" s="1" t="s">
        <v>25</v>
      </c>
      <c r="H3083" s="1" t="s">
        <v>20</v>
      </c>
      <c r="I3083" s="5">
        <v>12.8</v>
      </c>
      <c r="J3083" s="5">
        <v>4864</v>
      </c>
      <c r="K3083" s="5">
        <v>-380.63</v>
      </c>
      <c r="L3083" s="5">
        <v>4483.37</v>
      </c>
      <c r="M3083" s="5">
        <v>-2884.14</v>
      </c>
      <c r="N3083" s="5">
        <v>-91.4</v>
      </c>
      <c r="O3083" s="5">
        <v>-65.459999999999994</v>
      </c>
      <c r="P3083" s="5">
        <f>Table1[[#This Row],[Net Sales]]+(Table1[[#This Row],[Cost of Goods Sold]]+Table1[[#This Row],[Distribution]]+Table1[[#This Row],[Warehousing]])</f>
        <v>1442.37</v>
      </c>
      <c r="Q3083" s="12">
        <f>Table1[[#This Row],[PROFIT]]/Table1[[#This Row],[Net Sales]]</f>
        <v>0.32171558448220866</v>
      </c>
      <c r="R3083" s="14">
        <f>ABS(Table1[[#This Row],[Distribution]])+ABS(Table1[[#This Row],[Warehousing]])</f>
        <v>156.86000000000001</v>
      </c>
      <c r="S3083" s="12">
        <f>ABS(Table1[[#This Row],[Discounts]]/Table1[[#This Row],[Gross Sales]])</f>
        <v>7.8254523026315789E-2</v>
      </c>
      <c r="T3083" s="17">
        <f>Table1[[#This Row],[logistics cost]]/Table1[[#This Row],[Net Sales]]</f>
        <v>3.4987074455153158E-2</v>
      </c>
      <c r="U3083" s="1">
        <f>Table1[[#This Row],[PROFIT]]/Table1[[#This Row],[Volume]]</f>
        <v>112.68515624999999</v>
      </c>
      <c r="V3083" s="1">
        <f>ABS(Table1[[#This Row],[Discounts]])</f>
        <v>380.63</v>
      </c>
    </row>
    <row r="3084" spans="1:22" ht="21.75" customHeight="1" x14ac:dyDescent="0.3">
      <c r="A3084" s="1">
        <v>1130010</v>
      </c>
      <c r="B3084" s="1" t="s">
        <v>26</v>
      </c>
      <c r="C3084" s="1">
        <v>202404</v>
      </c>
      <c r="D3084" s="1" t="s">
        <v>27</v>
      </c>
      <c r="E3084" s="1" t="s">
        <v>28</v>
      </c>
      <c r="F3084" s="1" t="s">
        <v>29</v>
      </c>
      <c r="G3084" s="1" t="s">
        <v>25</v>
      </c>
      <c r="H3084" s="1" t="s">
        <v>20</v>
      </c>
      <c r="I3084" s="5">
        <v>58.2</v>
      </c>
      <c r="J3084" s="5">
        <v>20952</v>
      </c>
      <c r="K3084" s="5">
        <v>-1279.29</v>
      </c>
      <c r="L3084" s="5">
        <v>19672.71</v>
      </c>
      <c r="M3084" s="5">
        <v>-12649.42</v>
      </c>
      <c r="N3084" s="5">
        <v>-618.82000000000005</v>
      </c>
      <c r="O3084" s="5">
        <v>-323.85000000000002</v>
      </c>
      <c r="P3084" s="5">
        <f>Table1[[#This Row],[Net Sales]]+(Table1[[#This Row],[Cost of Goods Sold]]+Table1[[#This Row],[Distribution]]+Table1[[#This Row],[Warehousing]])</f>
        <v>6080.619999999999</v>
      </c>
      <c r="Q3084" s="12">
        <f>Table1[[#This Row],[PROFIT]]/Table1[[#This Row],[Net Sales]]</f>
        <v>0.30908908838690752</v>
      </c>
      <c r="R3084" s="14">
        <f>ABS(Table1[[#This Row],[Distribution]])+ABS(Table1[[#This Row],[Warehousing]])</f>
        <v>942.67000000000007</v>
      </c>
      <c r="S3084" s="12">
        <f>ABS(Table1[[#This Row],[Discounts]]/Table1[[#This Row],[Gross Sales]])</f>
        <v>6.1058132875143181E-2</v>
      </c>
      <c r="T3084" s="17">
        <f>Table1[[#This Row],[logistics cost]]/Table1[[#This Row],[Net Sales]]</f>
        <v>4.7917648356530451E-2</v>
      </c>
      <c r="U3084" s="1">
        <f>Table1[[#This Row],[PROFIT]]/Table1[[#This Row],[Volume]]</f>
        <v>104.47800687285221</v>
      </c>
      <c r="V3084" s="1">
        <f>ABS(Table1[[#This Row],[Discounts]])</f>
        <v>1279.29</v>
      </c>
    </row>
    <row r="3085" spans="1:22" ht="21.75" customHeight="1" x14ac:dyDescent="0.3">
      <c r="A3085" s="1">
        <v>1130010</v>
      </c>
      <c r="B3085" s="1" t="s">
        <v>26</v>
      </c>
      <c r="C3085" s="1">
        <v>202506</v>
      </c>
      <c r="D3085" s="1" t="s">
        <v>27</v>
      </c>
      <c r="E3085" s="1" t="s">
        <v>28</v>
      </c>
      <c r="F3085" s="1" t="s">
        <v>29</v>
      </c>
      <c r="G3085" s="1" t="s">
        <v>42</v>
      </c>
      <c r="H3085" s="1" t="s">
        <v>20</v>
      </c>
      <c r="I3085" s="5">
        <v>57.6</v>
      </c>
      <c r="J3085" s="5">
        <v>20736</v>
      </c>
      <c r="K3085" s="5">
        <v>-1615.78</v>
      </c>
      <c r="L3085" s="5">
        <v>19120.22</v>
      </c>
      <c r="M3085" s="5">
        <v>-12937.69</v>
      </c>
      <c r="N3085" s="5">
        <v>-501.94</v>
      </c>
      <c r="O3085" s="5">
        <v>-321.2</v>
      </c>
      <c r="P3085" s="5">
        <f>Table1[[#This Row],[Net Sales]]+(Table1[[#This Row],[Cost of Goods Sold]]+Table1[[#This Row],[Distribution]]+Table1[[#This Row],[Warehousing]])</f>
        <v>5359.3899999999994</v>
      </c>
      <c r="Q3085" s="12">
        <f>Table1[[#This Row],[PROFIT]]/Table1[[#This Row],[Net Sales]]</f>
        <v>0.28029959906319063</v>
      </c>
      <c r="R3085" s="14">
        <f>ABS(Table1[[#This Row],[Distribution]])+ABS(Table1[[#This Row],[Warehousing]])</f>
        <v>823.14</v>
      </c>
      <c r="S3085" s="12">
        <f>ABS(Table1[[#This Row],[Discounts]]/Table1[[#This Row],[Gross Sales]])</f>
        <v>7.7921489197530863E-2</v>
      </c>
      <c r="T3085" s="17">
        <f>Table1[[#This Row],[logistics cost]]/Table1[[#This Row],[Net Sales]]</f>
        <v>4.3050759876193889E-2</v>
      </c>
      <c r="U3085" s="1">
        <f>Table1[[#This Row],[PROFIT]]/Table1[[#This Row],[Volume]]</f>
        <v>93.044965277777763</v>
      </c>
      <c r="V3085" s="1">
        <f>ABS(Table1[[#This Row],[Discounts]])</f>
        <v>1615.78</v>
      </c>
    </row>
    <row r="3086" spans="1:22" ht="21.75" customHeight="1" x14ac:dyDescent="0.3">
      <c r="A3086" s="1">
        <v>1120020</v>
      </c>
      <c r="B3086" s="1" t="s">
        <v>21</v>
      </c>
      <c r="C3086" s="1">
        <v>202512</v>
      </c>
      <c r="D3086" s="1" t="s">
        <v>22</v>
      </c>
      <c r="E3086" s="1" t="s">
        <v>23</v>
      </c>
      <c r="F3086" s="1" t="s">
        <v>24</v>
      </c>
      <c r="G3086" s="1" t="s">
        <v>36</v>
      </c>
      <c r="H3086" s="1" t="s">
        <v>37</v>
      </c>
      <c r="I3086" s="5">
        <v>249.5</v>
      </c>
      <c r="J3086" s="5">
        <v>94810</v>
      </c>
      <c r="K3086" s="5">
        <v>-9777.9500000000007</v>
      </c>
      <c r="L3086" s="5">
        <v>85032.05</v>
      </c>
      <c r="M3086" s="5">
        <v>-56702.400000000001</v>
      </c>
      <c r="N3086" s="5">
        <v>-2830.86</v>
      </c>
      <c r="O3086" s="5">
        <v>-1505.62</v>
      </c>
      <c r="P3086" s="5">
        <f>Table1[[#This Row],[Net Sales]]+(Table1[[#This Row],[Cost of Goods Sold]]+Table1[[#This Row],[Distribution]]+Table1[[#This Row],[Warehousing]])</f>
        <v>23993.17</v>
      </c>
      <c r="Q3086" s="12">
        <f>Table1[[#This Row],[PROFIT]]/Table1[[#This Row],[Net Sales]]</f>
        <v>0.28216619498177448</v>
      </c>
      <c r="R3086" s="14">
        <f>ABS(Table1[[#This Row],[Distribution]])+ABS(Table1[[#This Row],[Warehousing]])</f>
        <v>4336.4799999999996</v>
      </c>
      <c r="S3086" s="12">
        <f>ABS(Table1[[#This Row],[Discounts]]/Table1[[#This Row],[Gross Sales]])</f>
        <v>0.10313205358084591</v>
      </c>
      <c r="T3086" s="17">
        <f>Table1[[#This Row],[logistics cost]]/Table1[[#This Row],[Net Sales]]</f>
        <v>5.0998182450029128E-2</v>
      </c>
      <c r="U3086" s="1">
        <f>Table1[[#This Row],[PROFIT]]/Table1[[#This Row],[Volume]]</f>
        <v>96.165010020040071</v>
      </c>
      <c r="V3086" s="1">
        <f>ABS(Table1[[#This Row],[Discounts]])</f>
        <v>9777.9500000000007</v>
      </c>
    </row>
    <row r="3087" spans="1:22" ht="21.75" customHeight="1" x14ac:dyDescent="0.3">
      <c r="A3087" s="1">
        <v>1130010</v>
      </c>
      <c r="B3087" s="1" t="s">
        <v>26</v>
      </c>
      <c r="C3087" s="1">
        <v>202501</v>
      </c>
      <c r="D3087" s="1" t="s">
        <v>27</v>
      </c>
      <c r="E3087" s="1" t="s">
        <v>28</v>
      </c>
      <c r="F3087" s="1" t="s">
        <v>29</v>
      </c>
      <c r="G3087" s="1" t="s">
        <v>35</v>
      </c>
      <c r="H3087" s="1" t="s">
        <v>31</v>
      </c>
      <c r="I3087" s="5">
        <v>84.5</v>
      </c>
      <c r="J3087" s="5">
        <v>30420</v>
      </c>
      <c r="K3087" s="5">
        <v>-823.13</v>
      </c>
      <c r="L3087" s="5">
        <v>29596.87</v>
      </c>
      <c r="M3087" s="5">
        <v>-18701.57</v>
      </c>
      <c r="N3087" s="5">
        <v>-845.54</v>
      </c>
      <c r="O3087" s="5">
        <v>-591.9</v>
      </c>
      <c r="P3087" s="5">
        <f>Table1[[#This Row],[Net Sales]]+(Table1[[#This Row],[Cost of Goods Sold]]+Table1[[#This Row],[Distribution]]+Table1[[#This Row],[Warehousing]])</f>
        <v>9457.8599999999969</v>
      </c>
      <c r="Q3087" s="12">
        <f>Table1[[#This Row],[PROFIT]]/Table1[[#This Row],[Net Sales]]</f>
        <v>0.31955608819446102</v>
      </c>
      <c r="R3087" s="14">
        <f>ABS(Table1[[#This Row],[Distribution]])+ABS(Table1[[#This Row],[Warehousing]])</f>
        <v>1437.44</v>
      </c>
      <c r="S3087" s="12">
        <f>ABS(Table1[[#This Row],[Discounts]]/Table1[[#This Row],[Gross Sales]])</f>
        <v>2.7058842866535173E-2</v>
      </c>
      <c r="T3087" s="17">
        <f>Table1[[#This Row],[logistics cost]]/Table1[[#This Row],[Net Sales]]</f>
        <v>4.8567297825749818E-2</v>
      </c>
      <c r="U3087" s="1">
        <f>Table1[[#This Row],[PROFIT]]/Table1[[#This Row],[Volume]]</f>
        <v>111.92733727810648</v>
      </c>
      <c r="V3087" s="1">
        <f>ABS(Table1[[#This Row],[Discounts]])</f>
        <v>823.13</v>
      </c>
    </row>
    <row r="3088" spans="1:22" ht="21.75" customHeight="1" x14ac:dyDescent="0.3">
      <c r="A3088" s="1">
        <v>1120010</v>
      </c>
      <c r="B3088" s="1" t="s">
        <v>32</v>
      </c>
      <c r="C3088" s="1">
        <v>202402</v>
      </c>
      <c r="D3088" s="1" t="s">
        <v>22</v>
      </c>
      <c r="E3088" s="1" t="s">
        <v>17</v>
      </c>
      <c r="F3088" s="1" t="s">
        <v>18</v>
      </c>
      <c r="G3088" s="1" t="s">
        <v>40</v>
      </c>
      <c r="H3088" s="1" t="s">
        <v>34</v>
      </c>
      <c r="I3088" s="5">
        <v>172.3</v>
      </c>
      <c r="J3088" s="5">
        <v>82704</v>
      </c>
      <c r="K3088" s="5">
        <v>-6916.84</v>
      </c>
      <c r="L3088" s="5">
        <v>75787.16</v>
      </c>
      <c r="M3088" s="5">
        <v>-47592.09</v>
      </c>
      <c r="N3088" s="5">
        <v>-2331.71</v>
      </c>
      <c r="O3088" s="5">
        <v>-962.57</v>
      </c>
      <c r="P3088" s="5">
        <f>Table1[[#This Row],[Net Sales]]+(Table1[[#This Row],[Cost of Goods Sold]]+Table1[[#This Row],[Distribution]]+Table1[[#This Row],[Warehousing]])</f>
        <v>24900.790000000008</v>
      </c>
      <c r="Q3088" s="12">
        <f>Table1[[#This Row],[PROFIT]]/Table1[[#This Row],[Net Sales]]</f>
        <v>0.32856212054918021</v>
      </c>
      <c r="R3088" s="14">
        <f>ABS(Table1[[#This Row],[Distribution]])+ABS(Table1[[#This Row],[Warehousing]])</f>
        <v>3294.28</v>
      </c>
      <c r="S3088" s="12">
        <f>ABS(Table1[[#This Row],[Discounts]]/Table1[[#This Row],[Gross Sales]])</f>
        <v>8.363368156316503E-2</v>
      </c>
      <c r="T3088" s="17">
        <f>Table1[[#This Row],[logistics cost]]/Table1[[#This Row],[Net Sales]]</f>
        <v>4.3467521411278638E-2</v>
      </c>
      <c r="U3088" s="1">
        <f>Table1[[#This Row],[PROFIT]]/Table1[[#This Row],[Volume]]</f>
        <v>144.51996517701687</v>
      </c>
      <c r="V3088" s="1">
        <f>ABS(Table1[[#This Row],[Discounts]])</f>
        <v>6916.84</v>
      </c>
    </row>
    <row r="3089" spans="1:22" ht="21.75" customHeight="1" x14ac:dyDescent="0.3">
      <c r="A3089" s="1">
        <v>1110010</v>
      </c>
      <c r="B3089" s="1" t="s">
        <v>15</v>
      </c>
      <c r="C3089" s="1">
        <v>202412</v>
      </c>
      <c r="D3089" s="1" t="s">
        <v>16</v>
      </c>
      <c r="E3089" s="1" t="s">
        <v>17</v>
      </c>
      <c r="F3089" s="1" t="s">
        <v>18</v>
      </c>
      <c r="G3089" s="1" t="s">
        <v>36</v>
      </c>
      <c r="H3089" s="1" t="s">
        <v>37</v>
      </c>
      <c r="I3089" s="5">
        <v>255.1</v>
      </c>
      <c r="J3089" s="5">
        <v>107142</v>
      </c>
      <c r="K3089" s="5">
        <v>-11799.68</v>
      </c>
      <c r="L3089" s="5">
        <v>95342.32</v>
      </c>
      <c r="M3089" s="5">
        <v>-62613.73</v>
      </c>
      <c r="N3089" s="5">
        <v>-2048.7399999999998</v>
      </c>
      <c r="O3089" s="5">
        <v>-1134.1600000000001</v>
      </c>
      <c r="P3089" s="5">
        <f>Table1[[#This Row],[Net Sales]]+(Table1[[#This Row],[Cost of Goods Sold]]+Table1[[#This Row],[Distribution]]+Table1[[#This Row],[Warehousing]])</f>
        <v>29545.690000000002</v>
      </c>
      <c r="Q3089" s="12">
        <f>Table1[[#This Row],[PROFIT]]/Table1[[#This Row],[Net Sales]]</f>
        <v>0.30989061310863841</v>
      </c>
      <c r="R3089" s="14">
        <f>ABS(Table1[[#This Row],[Distribution]])+ABS(Table1[[#This Row],[Warehousing]])</f>
        <v>3182.8999999999996</v>
      </c>
      <c r="S3089" s="12">
        <f>ABS(Table1[[#This Row],[Discounts]]/Table1[[#This Row],[Gross Sales]])</f>
        <v>0.11013122771648839</v>
      </c>
      <c r="T3089" s="17">
        <f>Table1[[#This Row],[logistics cost]]/Table1[[#This Row],[Net Sales]]</f>
        <v>3.3383915977710628E-2</v>
      </c>
      <c r="U3089" s="1">
        <f>Table1[[#This Row],[PROFIT]]/Table1[[#This Row],[Volume]]</f>
        <v>115.82003136025089</v>
      </c>
      <c r="V3089" s="1">
        <f>ABS(Table1[[#This Row],[Discounts]])</f>
        <v>11799.68</v>
      </c>
    </row>
    <row r="3090" spans="1:22" ht="21.75" customHeight="1" x14ac:dyDescent="0.3">
      <c r="A3090" s="1">
        <v>1130010</v>
      </c>
      <c r="B3090" s="1" t="s">
        <v>26</v>
      </c>
      <c r="C3090" s="1">
        <v>202406</v>
      </c>
      <c r="D3090" s="1" t="s">
        <v>27</v>
      </c>
      <c r="E3090" s="1" t="s">
        <v>28</v>
      </c>
      <c r="F3090" s="1" t="s">
        <v>29</v>
      </c>
      <c r="G3090" s="1" t="s">
        <v>35</v>
      </c>
      <c r="H3090" s="1" t="s">
        <v>31</v>
      </c>
      <c r="I3090" s="5">
        <v>64.2</v>
      </c>
      <c r="J3090" s="5">
        <v>23112</v>
      </c>
      <c r="K3090" s="5">
        <v>-605.41999999999996</v>
      </c>
      <c r="L3090" s="5">
        <v>22506.58</v>
      </c>
      <c r="M3090" s="5">
        <v>-14783.88</v>
      </c>
      <c r="N3090" s="5">
        <v>-644.67999999999995</v>
      </c>
      <c r="O3090" s="5">
        <v>-416.61</v>
      </c>
      <c r="P3090" s="5">
        <f>Table1[[#This Row],[Net Sales]]+(Table1[[#This Row],[Cost of Goods Sold]]+Table1[[#This Row],[Distribution]]+Table1[[#This Row],[Warehousing]])</f>
        <v>6661.4100000000017</v>
      </c>
      <c r="Q3090" s="12">
        <f>Table1[[#This Row],[PROFIT]]/Table1[[#This Row],[Net Sales]]</f>
        <v>0.2959761100975804</v>
      </c>
      <c r="R3090" s="14">
        <f>ABS(Table1[[#This Row],[Distribution]])+ABS(Table1[[#This Row],[Warehousing]])</f>
        <v>1061.29</v>
      </c>
      <c r="S3090" s="12">
        <f>ABS(Table1[[#This Row],[Discounts]]/Table1[[#This Row],[Gross Sales]])</f>
        <v>2.6195050190377291E-2</v>
      </c>
      <c r="T3090" s="17">
        <f>Table1[[#This Row],[logistics cost]]/Table1[[#This Row],[Net Sales]]</f>
        <v>4.715465432775659E-2</v>
      </c>
      <c r="U3090" s="1">
        <f>Table1[[#This Row],[PROFIT]]/Table1[[#This Row],[Volume]]</f>
        <v>103.76028037383179</v>
      </c>
      <c r="V3090" s="1">
        <f>ABS(Table1[[#This Row],[Discounts]])</f>
        <v>605.41999999999996</v>
      </c>
    </row>
    <row r="3091" spans="1:22" ht="21.75" customHeight="1" x14ac:dyDescent="0.3">
      <c r="A3091" s="1">
        <v>1110020</v>
      </c>
      <c r="B3091" s="1" t="s">
        <v>41</v>
      </c>
      <c r="C3091" s="1">
        <v>202511</v>
      </c>
      <c r="D3091" s="1" t="s">
        <v>16</v>
      </c>
      <c r="E3091" s="1" t="s">
        <v>28</v>
      </c>
      <c r="F3091" s="1" t="s">
        <v>29</v>
      </c>
      <c r="G3091" s="1" t="s">
        <v>40</v>
      </c>
      <c r="H3091" s="1" t="s">
        <v>34</v>
      </c>
      <c r="I3091" s="5">
        <v>243</v>
      </c>
      <c r="J3091" s="5">
        <v>109350</v>
      </c>
      <c r="K3091" s="5">
        <v>-9517.09</v>
      </c>
      <c r="L3091" s="5">
        <v>99832.91</v>
      </c>
      <c r="M3091" s="5">
        <v>-64541.75</v>
      </c>
      <c r="N3091" s="5">
        <v>-3634.28</v>
      </c>
      <c r="O3091" s="5">
        <v>-1060.78</v>
      </c>
      <c r="P3091" s="5">
        <f>Table1[[#This Row],[Net Sales]]+(Table1[[#This Row],[Cost of Goods Sold]]+Table1[[#This Row],[Distribution]]+Table1[[#This Row],[Warehousing]])</f>
        <v>30596.100000000006</v>
      </c>
      <c r="Q3091" s="12">
        <f>Table1[[#This Row],[PROFIT]]/Table1[[#This Row],[Net Sales]]</f>
        <v>0.30647308587919558</v>
      </c>
      <c r="R3091" s="14">
        <f>ABS(Table1[[#This Row],[Distribution]])+ABS(Table1[[#This Row],[Warehousing]])</f>
        <v>4695.0600000000004</v>
      </c>
      <c r="S3091" s="12">
        <f>ABS(Table1[[#This Row],[Discounts]]/Table1[[#This Row],[Gross Sales]])</f>
        <v>8.7033287608596258E-2</v>
      </c>
      <c r="T3091" s="17">
        <f>Table1[[#This Row],[logistics cost]]/Table1[[#This Row],[Net Sales]]</f>
        <v>4.7029181058630867E-2</v>
      </c>
      <c r="U3091" s="1">
        <f>Table1[[#This Row],[PROFIT]]/Table1[[#This Row],[Volume]]</f>
        <v>125.9098765432099</v>
      </c>
      <c r="V3091" s="1">
        <f>ABS(Table1[[#This Row],[Discounts]])</f>
        <v>9517.09</v>
      </c>
    </row>
    <row r="3092" spans="1:22" ht="21.75" customHeight="1" x14ac:dyDescent="0.3">
      <c r="A3092" s="1">
        <v>1120010</v>
      </c>
      <c r="B3092" s="1" t="s">
        <v>32</v>
      </c>
      <c r="C3092" s="1">
        <v>202511</v>
      </c>
      <c r="D3092" s="1" t="s">
        <v>22</v>
      </c>
      <c r="E3092" s="1" t="s">
        <v>17</v>
      </c>
      <c r="F3092" s="1" t="s">
        <v>18</v>
      </c>
      <c r="G3092" s="1" t="s">
        <v>38</v>
      </c>
      <c r="H3092" s="1" t="s">
        <v>20</v>
      </c>
      <c r="I3092" s="5">
        <v>94.4</v>
      </c>
      <c r="J3092" s="5">
        <v>45312</v>
      </c>
      <c r="K3092" s="5">
        <v>-4041.91</v>
      </c>
      <c r="L3092" s="5">
        <v>41270.089999999997</v>
      </c>
      <c r="M3092" s="5">
        <v>-27240.47</v>
      </c>
      <c r="N3092" s="5">
        <v>-1373.63</v>
      </c>
      <c r="O3092" s="5">
        <v>-789.98</v>
      </c>
      <c r="P3092" s="5">
        <f>Table1[[#This Row],[Net Sales]]+(Table1[[#This Row],[Cost of Goods Sold]]+Table1[[#This Row],[Distribution]]+Table1[[#This Row],[Warehousing]])</f>
        <v>11866.009999999995</v>
      </c>
      <c r="Q3092" s="12">
        <f>Table1[[#This Row],[PROFIT]]/Table1[[#This Row],[Net Sales]]</f>
        <v>0.28752081713415201</v>
      </c>
      <c r="R3092" s="14">
        <f>ABS(Table1[[#This Row],[Distribution]])+ABS(Table1[[#This Row],[Warehousing]])</f>
        <v>2163.61</v>
      </c>
      <c r="S3092" s="12">
        <f>ABS(Table1[[#This Row],[Discounts]]/Table1[[#This Row],[Gross Sales]])</f>
        <v>8.9201756709039542E-2</v>
      </c>
      <c r="T3092" s="17">
        <f>Table1[[#This Row],[logistics cost]]/Table1[[#This Row],[Net Sales]]</f>
        <v>5.2425618650213758E-2</v>
      </c>
      <c r="U3092" s="1">
        <f>Table1[[#This Row],[PROFIT]]/Table1[[#This Row],[Volume]]</f>
        <v>125.69925847457621</v>
      </c>
      <c r="V3092" s="1">
        <f>ABS(Table1[[#This Row],[Discounts]])</f>
        <v>4041.91</v>
      </c>
    </row>
    <row r="3093" spans="1:22" ht="21.75" customHeight="1" x14ac:dyDescent="0.3">
      <c r="A3093" s="1">
        <v>1110020</v>
      </c>
      <c r="B3093" s="1" t="s">
        <v>41</v>
      </c>
      <c r="C3093" s="1">
        <v>202412</v>
      </c>
      <c r="D3093" s="1" t="s">
        <v>16</v>
      </c>
      <c r="E3093" s="1" t="s">
        <v>28</v>
      </c>
      <c r="F3093" s="1" t="s">
        <v>29</v>
      </c>
      <c r="G3093" s="1" t="s">
        <v>40</v>
      </c>
      <c r="H3093" s="1" t="s">
        <v>34</v>
      </c>
      <c r="I3093" s="5">
        <v>190.2</v>
      </c>
      <c r="J3093" s="5">
        <v>85590</v>
      </c>
      <c r="K3093" s="5">
        <v>-6385.1</v>
      </c>
      <c r="L3093" s="5">
        <v>79204.899999999994</v>
      </c>
      <c r="M3093" s="5">
        <v>-53024.65</v>
      </c>
      <c r="N3093" s="5">
        <v>-2397.8000000000002</v>
      </c>
      <c r="O3093" s="5">
        <v>-1563.75</v>
      </c>
      <c r="P3093" s="5">
        <f>Table1[[#This Row],[Net Sales]]+(Table1[[#This Row],[Cost of Goods Sold]]+Table1[[#This Row],[Distribution]]+Table1[[#This Row],[Warehousing]])</f>
        <v>22218.69999999999</v>
      </c>
      <c r="Q3093" s="12">
        <f>Table1[[#This Row],[PROFIT]]/Table1[[#This Row],[Net Sales]]</f>
        <v>0.28052178589960963</v>
      </c>
      <c r="R3093" s="14">
        <f>ABS(Table1[[#This Row],[Distribution]])+ABS(Table1[[#This Row],[Warehousing]])</f>
        <v>3961.55</v>
      </c>
      <c r="S3093" s="12">
        <f>ABS(Table1[[#This Row],[Discounts]]/Table1[[#This Row],[Gross Sales]])</f>
        <v>7.4601004790279243E-2</v>
      </c>
      <c r="T3093" s="17">
        <f>Table1[[#This Row],[logistics cost]]/Table1[[#This Row],[Net Sales]]</f>
        <v>5.0016476253363119E-2</v>
      </c>
      <c r="U3093" s="1">
        <f>Table1[[#This Row],[PROFIT]]/Table1[[#This Row],[Volume]]</f>
        <v>116.81756046267083</v>
      </c>
      <c r="V3093" s="1">
        <f>ABS(Table1[[#This Row],[Discounts]])</f>
        <v>6385.1</v>
      </c>
    </row>
    <row r="3094" spans="1:22" ht="21.75" customHeight="1" x14ac:dyDescent="0.3">
      <c r="A3094" s="1">
        <v>1120010</v>
      </c>
      <c r="B3094" s="1" t="s">
        <v>32</v>
      </c>
      <c r="C3094" s="1">
        <v>202408</v>
      </c>
      <c r="D3094" s="1" t="s">
        <v>22</v>
      </c>
      <c r="E3094" s="1" t="s">
        <v>17</v>
      </c>
      <c r="F3094" s="1" t="s">
        <v>18</v>
      </c>
      <c r="G3094" s="1" t="s">
        <v>39</v>
      </c>
      <c r="H3094" s="1" t="s">
        <v>37</v>
      </c>
      <c r="I3094" s="5">
        <v>274.2</v>
      </c>
      <c r="J3094" s="5">
        <v>131616</v>
      </c>
      <c r="K3094" s="5">
        <v>-13008.27</v>
      </c>
      <c r="L3094" s="5">
        <v>118607.73</v>
      </c>
      <c r="M3094" s="5">
        <v>-77744.740000000005</v>
      </c>
      <c r="N3094" s="5">
        <v>-2999.39</v>
      </c>
      <c r="O3094" s="5">
        <v>-2109.3200000000002</v>
      </c>
      <c r="P3094" s="5">
        <f>Table1[[#This Row],[Net Sales]]+(Table1[[#This Row],[Cost of Goods Sold]]+Table1[[#This Row],[Distribution]]+Table1[[#This Row],[Warehousing]])</f>
        <v>35754.279999999984</v>
      </c>
      <c r="Q3094" s="12">
        <f>Table1[[#This Row],[PROFIT]]/Table1[[#This Row],[Net Sales]]</f>
        <v>0.30144982961903061</v>
      </c>
      <c r="R3094" s="14">
        <f>ABS(Table1[[#This Row],[Distribution]])+ABS(Table1[[#This Row],[Warehousing]])</f>
        <v>5108.71</v>
      </c>
      <c r="S3094" s="12">
        <f>ABS(Table1[[#This Row],[Discounts]]/Table1[[#This Row],[Gross Sales]])</f>
        <v>9.8835020058351569E-2</v>
      </c>
      <c r="T3094" s="17">
        <f>Table1[[#This Row],[logistics cost]]/Table1[[#This Row],[Net Sales]]</f>
        <v>4.3072319148170196E-2</v>
      </c>
      <c r="U3094" s="1">
        <f>Table1[[#This Row],[PROFIT]]/Table1[[#This Row],[Volume]]</f>
        <v>130.39489423778258</v>
      </c>
      <c r="V3094" s="1">
        <f>ABS(Table1[[#This Row],[Discounts]])</f>
        <v>13008.27</v>
      </c>
    </row>
    <row r="3095" spans="1:22" ht="21.75" customHeight="1" x14ac:dyDescent="0.3">
      <c r="A3095" s="1">
        <v>1110010</v>
      </c>
      <c r="B3095" s="1" t="s">
        <v>15</v>
      </c>
      <c r="C3095" s="1">
        <v>202502</v>
      </c>
      <c r="D3095" s="1" t="s">
        <v>16</v>
      </c>
      <c r="E3095" s="1" t="s">
        <v>17</v>
      </c>
      <c r="F3095" s="1" t="s">
        <v>18</v>
      </c>
      <c r="G3095" s="1" t="s">
        <v>39</v>
      </c>
      <c r="H3095" s="1" t="s">
        <v>37</v>
      </c>
      <c r="I3095" s="5">
        <v>284.7</v>
      </c>
      <c r="J3095" s="5">
        <v>119574</v>
      </c>
      <c r="K3095" s="5">
        <v>-10061.85</v>
      </c>
      <c r="L3095" s="5">
        <v>109512.15</v>
      </c>
      <c r="M3095" s="5">
        <v>-73221.45</v>
      </c>
      <c r="N3095" s="5">
        <v>-3662.57</v>
      </c>
      <c r="O3095" s="5">
        <v>-2143.06</v>
      </c>
      <c r="P3095" s="5">
        <f>Table1[[#This Row],[Net Sales]]+(Table1[[#This Row],[Cost of Goods Sold]]+Table1[[#This Row],[Distribution]]+Table1[[#This Row],[Warehousing]])</f>
        <v>30485.069999999992</v>
      </c>
      <c r="Q3095" s="12">
        <f>Table1[[#This Row],[PROFIT]]/Table1[[#This Row],[Net Sales]]</f>
        <v>0.27837157794820022</v>
      </c>
      <c r="R3095" s="14">
        <f>ABS(Table1[[#This Row],[Distribution]])+ABS(Table1[[#This Row],[Warehousing]])</f>
        <v>5805.63</v>
      </c>
      <c r="S3095" s="12">
        <f>ABS(Table1[[#This Row],[Discounts]]/Table1[[#This Row],[Gross Sales]])</f>
        <v>8.4147473531035175E-2</v>
      </c>
      <c r="T3095" s="17">
        <f>Table1[[#This Row],[logistics cost]]/Table1[[#This Row],[Net Sales]]</f>
        <v>5.3013569727194655E-2</v>
      </c>
      <c r="U3095" s="1">
        <f>Table1[[#This Row],[PROFIT]]/Table1[[#This Row],[Volume]]</f>
        <v>107.07787144362484</v>
      </c>
      <c r="V3095" s="1">
        <f>ABS(Table1[[#This Row],[Discounts]])</f>
        <v>10061.85</v>
      </c>
    </row>
    <row r="3096" spans="1:22" ht="21.75" customHeight="1" x14ac:dyDescent="0.3">
      <c r="A3096" s="1">
        <v>1110020</v>
      </c>
      <c r="B3096" s="1" t="s">
        <v>41</v>
      </c>
      <c r="C3096" s="1">
        <v>202509</v>
      </c>
      <c r="D3096" s="1" t="s">
        <v>16</v>
      </c>
      <c r="E3096" s="1" t="s">
        <v>28</v>
      </c>
      <c r="F3096" s="1" t="s">
        <v>29</v>
      </c>
      <c r="G3096" s="1" t="s">
        <v>19</v>
      </c>
      <c r="H3096" s="1" t="s">
        <v>20</v>
      </c>
      <c r="I3096" s="5">
        <v>82.3</v>
      </c>
      <c r="J3096" s="5">
        <v>37035</v>
      </c>
      <c r="K3096" s="5">
        <v>-2580.16</v>
      </c>
      <c r="L3096" s="5">
        <v>34454.839999999997</v>
      </c>
      <c r="M3096" s="5">
        <v>-21690.84</v>
      </c>
      <c r="N3096" s="5">
        <v>-949.31</v>
      </c>
      <c r="O3096" s="5">
        <v>-662.66</v>
      </c>
      <c r="P3096" s="5">
        <f>Table1[[#This Row],[Net Sales]]+(Table1[[#This Row],[Cost of Goods Sold]]+Table1[[#This Row],[Distribution]]+Table1[[#This Row],[Warehousing]])</f>
        <v>11152.029999999995</v>
      </c>
      <c r="Q3096" s="12">
        <f>Table1[[#This Row],[PROFIT]]/Table1[[#This Row],[Net Sales]]</f>
        <v>0.3236709269292789</v>
      </c>
      <c r="R3096" s="14">
        <f>ABS(Table1[[#This Row],[Distribution]])+ABS(Table1[[#This Row],[Warehousing]])</f>
        <v>1611.9699999999998</v>
      </c>
      <c r="S3096" s="12">
        <f>ABS(Table1[[#This Row],[Discounts]]/Table1[[#This Row],[Gross Sales]])</f>
        <v>6.966815174834616E-2</v>
      </c>
      <c r="T3096" s="17">
        <f>Table1[[#This Row],[logistics cost]]/Table1[[#This Row],[Net Sales]]</f>
        <v>4.6785009014698661E-2</v>
      </c>
      <c r="U3096" s="1">
        <f>Table1[[#This Row],[PROFIT]]/Table1[[#This Row],[Volume]]</f>
        <v>135.50461725394891</v>
      </c>
      <c r="V3096" s="1">
        <f>ABS(Table1[[#This Row],[Discounts]])</f>
        <v>2580.16</v>
      </c>
    </row>
    <row r="3097" spans="1:22" ht="21.75" customHeight="1" x14ac:dyDescent="0.3">
      <c r="A3097" s="1">
        <v>1130010</v>
      </c>
      <c r="B3097" s="1" t="s">
        <v>26</v>
      </c>
      <c r="C3097" s="1">
        <v>202506</v>
      </c>
      <c r="D3097" s="1" t="s">
        <v>27</v>
      </c>
      <c r="E3097" s="1" t="s">
        <v>28</v>
      </c>
      <c r="F3097" s="1" t="s">
        <v>29</v>
      </c>
      <c r="G3097" s="1" t="s">
        <v>43</v>
      </c>
      <c r="H3097" s="1" t="s">
        <v>31</v>
      </c>
      <c r="I3097" s="5">
        <v>72.400000000000006</v>
      </c>
      <c r="J3097" s="5">
        <v>26064</v>
      </c>
      <c r="K3097" s="5">
        <v>-1031.33</v>
      </c>
      <c r="L3097" s="5">
        <v>25032.67</v>
      </c>
      <c r="M3097" s="5">
        <v>-16786.259999999998</v>
      </c>
      <c r="N3097" s="5">
        <v>-906.19</v>
      </c>
      <c r="O3097" s="5">
        <v>-466.9</v>
      </c>
      <c r="P3097" s="5">
        <f>Table1[[#This Row],[Net Sales]]+(Table1[[#This Row],[Cost of Goods Sold]]+Table1[[#This Row],[Distribution]]+Table1[[#This Row],[Warehousing]])</f>
        <v>6873.32</v>
      </c>
      <c r="Q3097" s="12">
        <f>Table1[[#This Row],[PROFIT]]/Table1[[#This Row],[Net Sales]]</f>
        <v>0.27457398671416194</v>
      </c>
      <c r="R3097" s="14">
        <f>ABS(Table1[[#This Row],[Distribution]])+ABS(Table1[[#This Row],[Warehousing]])</f>
        <v>1373.0900000000001</v>
      </c>
      <c r="S3097" s="12">
        <f>ABS(Table1[[#This Row],[Discounts]]/Table1[[#This Row],[Gross Sales]])</f>
        <v>3.9569137507673414E-2</v>
      </c>
      <c r="T3097" s="17">
        <f>Table1[[#This Row],[logistics cost]]/Table1[[#This Row],[Net Sales]]</f>
        <v>5.4851919511582276E-2</v>
      </c>
      <c r="U3097" s="1">
        <f>Table1[[#This Row],[PROFIT]]/Table1[[#This Row],[Volume]]</f>
        <v>94.935359116022084</v>
      </c>
      <c r="V3097" s="1">
        <f>ABS(Table1[[#This Row],[Discounts]])</f>
        <v>1031.33</v>
      </c>
    </row>
    <row r="3098" spans="1:22" ht="21.75" customHeight="1" x14ac:dyDescent="0.3">
      <c r="A3098" s="1">
        <v>1120020</v>
      </c>
      <c r="B3098" s="1" t="s">
        <v>21</v>
      </c>
      <c r="C3098" s="1">
        <v>202409</v>
      </c>
      <c r="D3098" s="1" t="s">
        <v>22</v>
      </c>
      <c r="E3098" s="1" t="s">
        <v>23</v>
      </c>
      <c r="F3098" s="1" t="s">
        <v>24</v>
      </c>
      <c r="G3098" s="1" t="s">
        <v>40</v>
      </c>
      <c r="H3098" s="1" t="s">
        <v>34</v>
      </c>
      <c r="I3098" s="5">
        <v>207.3</v>
      </c>
      <c r="J3098" s="5">
        <v>78774</v>
      </c>
      <c r="K3098" s="5">
        <v>-6158.98</v>
      </c>
      <c r="L3098" s="5">
        <v>72615.02</v>
      </c>
      <c r="M3098" s="5">
        <v>-49006.63</v>
      </c>
      <c r="N3098" s="5">
        <v>-2469.0100000000002</v>
      </c>
      <c r="O3098" s="5">
        <v>-857.48</v>
      </c>
      <c r="P3098" s="5">
        <f>Table1[[#This Row],[Net Sales]]+(Table1[[#This Row],[Cost of Goods Sold]]+Table1[[#This Row],[Distribution]]+Table1[[#This Row],[Warehousing]])</f>
        <v>20281.900000000001</v>
      </c>
      <c r="Q3098" s="12">
        <f>Table1[[#This Row],[PROFIT]]/Table1[[#This Row],[Net Sales]]</f>
        <v>0.27930722872485608</v>
      </c>
      <c r="R3098" s="14">
        <f>ABS(Table1[[#This Row],[Distribution]])+ABS(Table1[[#This Row],[Warehousing]])</f>
        <v>3326.4900000000002</v>
      </c>
      <c r="S3098" s="12">
        <f>ABS(Table1[[#This Row],[Discounts]]/Table1[[#This Row],[Gross Sales]])</f>
        <v>7.8185441897072633E-2</v>
      </c>
      <c r="T3098" s="17">
        <f>Table1[[#This Row],[logistics cost]]/Table1[[#This Row],[Net Sales]]</f>
        <v>4.5809944003320523E-2</v>
      </c>
      <c r="U3098" s="1">
        <f>Table1[[#This Row],[PROFIT]]/Table1[[#This Row],[Volume]]</f>
        <v>97.838398456343469</v>
      </c>
      <c r="V3098" s="1">
        <f>ABS(Table1[[#This Row],[Discounts]])</f>
        <v>6158.98</v>
      </c>
    </row>
    <row r="3099" spans="1:22" ht="21.75" customHeight="1" x14ac:dyDescent="0.3">
      <c r="A3099" s="1">
        <v>1120010</v>
      </c>
      <c r="B3099" s="1" t="s">
        <v>32</v>
      </c>
      <c r="C3099" s="1">
        <v>202403</v>
      </c>
      <c r="D3099" s="1" t="s">
        <v>22</v>
      </c>
      <c r="E3099" s="1" t="s">
        <v>17</v>
      </c>
      <c r="F3099" s="1" t="s">
        <v>18</v>
      </c>
      <c r="G3099" s="1" t="s">
        <v>40</v>
      </c>
      <c r="H3099" s="1" t="s">
        <v>34</v>
      </c>
      <c r="I3099" s="5">
        <v>77.3</v>
      </c>
      <c r="J3099" s="5">
        <v>37104</v>
      </c>
      <c r="K3099" s="5">
        <v>-2705.87</v>
      </c>
      <c r="L3099" s="5">
        <v>34398.129999999997</v>
      </c>
      <c r="M3099" s="5">
        <v>-22921.119999999999</v>
      </c>
      <c r="N3099" s="5">
        <v>-1054.18</v>
      </c>
      <c r="O3099" s="5">
        <v>-636.37</v>
      </c>
      <c r="P3099" s="5">
        <f>Table1[[#This Row],[Net Sales]]+(Table1[[#This Row],[Cost of Goods Sold]]+Table1[[#This Row],[Distribution]]+Table1[[#This Row],[Warehousing]])</f>
        <v>9786.4599999999991</v>
      </c>
      <c r="Q3099" s="12">
        <f>Table1[[#This Row],[PROFIT]]/Table1[[#This Row],[Net Sales]]</f>
        <v>0.28450558213484278</v>
      </c>
      <c r="R3099" s="14">
        <f>ABS(Table1[[#This Row],[Distribution]])+ABS(Table1[[#This Row],[Warehousing]])</f>
        <v>1690.5500000000002</v>
      </c>
      <c r="S3099" s="12">
        <f>ABS(Table1[[#This Row],[Discounts]]/Table1[[#This Row],[Gross Sales]])</f>
        <v>7.292663863734368E-2</v>
      </c>
      <c r="T3099" s="17">
        <f>Table1[[#This Row],[logistics cost]]/Table1[[#This Row],[Net Sales]]</f>
        <v>4.9146566979077072E-2</v>
      </c>
      <c r="U3099" s="1">
        <f>Table1[[#This Row],[PROFIT]]/Table1[[#This Row],[Volume]]</f>
        <v>126.60362225097023</v>
      </c>
      <c r="V3099" s="1">
        <f>ABS(Table1[[#This Row],[Discounts]])</f>
        <v>2705.87</v>
      </c>
    </row>
    <row r="3100" spans="1:22" ht="21.75" customHeight="1" x14ac:dyDescent="0.3">
      <c r="A3100" s="1">
        <v>1120010</v>
      </c>
      <c r="B3100" s="1" t="s">
        <v>32</v>
      </c>
      <c r="C3100" s="1">
        <v>202501</v>
      </c>
      <c r="D3100" s="1" t="s">
        <v>22</v>
      </c>
      <c r="E3100" s="1" t="s">
        <v>17</v>
      </c>
      <c r="F3100" s="1" t="s">
        <v>18</v>
      </c>
      <c r="G3100" s="1" t="s">
        <v>38</v>
      </c>
      <c r="H3100" s="1" t="s">
        <v>20</v>
      </c>
      <c r="I3100" s="5">
        <v>111.4</v>
      </c>
      <c r="J3100" s="5">
        <v>53472</v>
      </c>
      <c r="K3100" s="5">
        <v>-3509.23</v>
      </c>
      <c r="L3100" s="5">
        <v>49962.77</v>
      </c>
      <c r="M3100" s="5">
        <v>-33873.870000000003</v>
      </c>
      <c r="N3100" s="5">
        <v>-1685.89</v>
      </c>
      <c r="O3100" s="5">
        <v>-571.77</v>
      </c>
      <c r="P3100" s="5">
        <f>Table1[[#This Row],[Net Sales]]+(Table1[[#This Row],[Cost of Goods Sold]]+Table1[[#This Row],[Distribution]]+Table1[[#This Row],[Warehousing]])</f>
        <v>13831.239999999998</v>
      </c>
      <c r="Q3100" s="12">
        <f>Table1[[#This Row],[PROFIT]]/Table1[[#This Row],[Net Sales]]</f>
        <v>0.27683092830921902</v>
      </c>
      <c r="R3100" s="14">
        <f>ABS(Table1[[#This Row],[Distribution]])+ABS(Table1[[#This Row],[Warehousing]])</f>
        <v>2257.66</v>
      </c>
      <c r="S3100" s="12">
        <f>ABS(Table1[[#This Row],[Discounts]]/Table1[[#This Row],[Gross Sales]])</f>
        <v>6.562743117893477E-2</v>
      </c>
      <c r="T3100" s="17">
        <f>Table1[[#This Row],[logistics cost]]/Table1[[#This Row],[Net Sales]]</f>
        <v>4.5186846125625138E-2</v>
      </c>
      <c r="U3100" s="1">
        <f>Table1[[#This Row],[PROFIT]]/Table1[[#This Row],[Volume]]</f>
        <v>124.15834829443445</v>
      </c>
      <c r="V3100" s="1">
        <f>ABS(Table1[[#This Row],[Discounts]])</f>
        <v>3509.23</v>
      </c>
    </row>
    <row r="3101" spans="1:22" ht="21.75" customHeight="1" x14ac:dyDescent="0.3">
      <c r="A3101" s="1">
        <v>1110020</v>
      </c>
      <c r="B3101" s="1" t="s">
        <v>41</v>
      </c>
      <c r="C3101" s="1">
        <v>202503</v>
      </c>
      <c r="D3101" s="1" t="s">
        <v>16</v>
      </c>
      <c r="E3101" s="1" t="s">
        <v>28</v>
      </c>
      <c r="F3101" s="1" t="s">
        <v>29</v>
      </c>
      <c r="G3101" s="1" t="s">
        <v>38</v>
      </c>
      <c r="H3101" s="1" t="s">
        <v>20</v>
      </c>
      <c r="I3101" s="5">
        <v>102.1</v>
      </c>
      <c r="J3101" s="5">
        <v>45945</v>
      </c>
      <c r="K3101" s="5">
        <v>-3752.25</v>
      </c>
      <c r="L3101" s="5">
        <v>42192.75</v>
      </c>
      <c r="M3101" s="5">
        <v>-27458.18</v>
      </c>
      <c r="N3101" s="5">
        <v>-1502.33</v>
      </c>
      <c r="O3101" s="5">
        <v>-648.53</v>
      </c>
      <c r="P3101" s="5">
        <f>Table1[[#This Row],[Net Sales]]+(Table1[[#This Row],[Cost of Goods Sold]]+Table1[[#This Row],[Distribution]]+Table1[[#This Row],[Warehousing]])</f>
        <v>12583.71</v>
      </c>
      <c r="Q3101" s="12">
        <f>Table1[[#This Row],[PROFIT]]/Table1[[#This Row],[Net Sales]]</f>
        <v>0.29824341859679682</v>
      </c>
      <c r="R3101" s="14">
        <f>ABS(Table1[[#This Row],[Distribution]])+ABS(Table1[[#This Row],[Warehousing]])</f>
        <v>2150.8599999999997</v>
      </c>
      <c r="S3101" s="12">
        <f>ABS(Table1[[#This Row],[Discounts]]/Table1[[#This Row],[Gross Sales]])</f>
        <v>8.1668299053215807E-2</v>
      </c>
      <c r="T3101" s="17">
        <f>Table1[[#This Row],[logistics cost]]/Table1[[#This Row],[Net Sales]]</f>
        <v>5.0977004343163212E-2</v>
      </c>
      <c r="U3101" s="1">
        <f>Table1[[#This Row],[PROFIT]]/Table1[[#This Row],[Volume]]</f>
        <v>123.24887365328109</v>
      </c>
      <c r="V3101" s="1">
        <f>ABS(Table1[[#This Row],[Discounts]])</f>
        <v>3752.25</v>
      </c>
    </row>
    <row r="3102" spans="1:22" ht="21.75" customHeight="1" x14ac:dyDescent="0.3">
      <c r="A3102" s="1">
        <v>1120010</v>
      </c>
      <c r="B3102" s="1" t="s">
        <v>32</v>
      </c>
      <c r="C3102" s="1">
        <v>202409</v>
      </c>
      <c r="D3102" s="1" t="s">
        <v>22</v>
      </c>
      <c r="E3102" s="1" t="s">
        <v>17</v>
      </c>
      <c r="F3102" s="1" t="s">
        <v>18</v>
      </c>
      <c r="G3102" s="1" t="s">
        <v>30</v>
      </c>
      <c r="H3102" s="1" t="s">
        <v>31</v>
      </c>
      <c r="I3102" s="5">
        <v>52</v>
      </c>
      <c r="J3102" s="5">
        <v>24960</v>
      </c>
      <c r="K3102" s="5">
        <v>-566.38</v>
      </c>
      <c r="L3102" s="5">
        <v>24393.62</v>
      </c>
      <c r="M3102" s="5">
        <v>-15164.88</v>
      </c>
      <c r="N3102" s="5">
        <v>-524.22</v>
      </c>
      <c r="O3102" s="5">
        <v>-405.39</v>
      </c>
      <c r="P3102" s="5">
        <f>Table1[[#This Row],[Net Sales]]+(Table1[[#This Row],[Cost of Goods Sold]]+Table1[[#This Row],[Distribution]]+Table1[[#This Row],[Warehousing]])</f>
        <v>8299.130000000001</v>
      </c>
      <c r="Q3102" s="12">
        <f>Table1[[#This Row],[PROFIT]]/Table1[[#This Row],[Net Sales]]</f>
        <v>0.34021723713003654</v>
      </c>
      <c r="R3102" s="14">
        <f>ABS(Table1[[#This Row],[Distribution]])+ABS(Table1[[#This Row],[Warehousing]])</f>
        <v>929.61</v>
      </c>
      <c r="S3102" s="12">
        <f>ABS(Table1[[#This Row],[Discounts]]/Table1[[#This Row],[Gross Sales]])</f>
        <v>2.2691506410256409E-2</v>
      </c>
      <c r="T3102" s="17">
        <f>Table1[[#This Row],[logistics cost]]/Table1[[#This Row],[Net Sales]]</f>
        <v>3.810873498890284E-2</v>
      </c>
      <c r="U3102" s="1">
        <f>Table1[[#This Row],[PROFIT]]/Table1[[#This Row],[Volume]]</f>
        <v>159.59865384615387</v>
      </c>
      <c r="V3102" s="1">
        <f>ABS(Table1[[#This Row],[Discounts]])</f>
        <v>566.38</v>
      </c>
    </row>
    <row r="3103" spans="1:22" ht="21.75" customHeight="1" x14ac:dyDescent="0.3">
      <c r="A3103" s="1">
        <v>1110020</v>
      </c>
      <c r="B3103" s="1" t="s">
        <v>41</v>
      </c>
      <c r="C3103" s="1">
        <v>202411</v>
      </c>
      <c r="D3103" s="1" t="s">
        <v>16</v>
      </c>
      <c r="E3103" s="1" t="s">
        <v>28</v>
      </c>
      <c r="F3103" s="1" t="s">
        <v>29</v>
      </c>
      <c r="G3103" s="1" t="s">
        <v>36</v>
      </c>
      <c r="H3103" s="1" t="s">
        <v>37</v>
      </c>
      <c r="I3103" s="5">
        <v>116.7</v>
      </c>
      <c r="J3103" s="5">
        <v>52515</v>
      </c>
      <c r="K3103" s="5">
        <v>-4326.53</v>
      </c>
      <c r="L3103" s="5">
        <v>48188.47</v>
      </c>
      <c r="M3103" s="5">
        <v>-30158.6</v>
      </c>
      <c r="N3103" s="5">
        <v>-1141.67</v>
      </c>
      <c r="O3103" s="5">
        <v>-563.32000000000005</v>
      </c>
      <c r="P3103" s="5">
        <f>Table1[[#This Row],[Net Sales]]+(Table1[[#This Row],[Cost of Goods Sold]]+Table1[[#This Row],[Distribution]]+Table1[[#This Row],[Warehousing]])</f>
        <v>16324.880000000005</v>
      </c>
      <c r="Q3103" s="12">
        <f>Table1[[#This Row],[PROFIT]]/Table1[[#This Row],[Net Sales]]</f>
        <v>0.33877149450895627</v>
      </c>
      <c r="R3103" s="14">
        <f>ABS(Table1[[#This Row],[Distribution]])+ABS(Table1[[#This Row],[Warehousing]])</f>
        <v>1704.9900000000002</v>
      </c>
      <c r="S3103" s="12">
        <f>ABS(Table1[[#This Row],[Discounts]]/Table1[[#This Row],[Gross Sales]])</f>
        <v>8.2386556222031795E-2</v>
      </c>
      <c r="T3103" s="17">
        <f>Table1[[#This Row],[logistics cost]]/Table1[[#This Row],[Net Sales]]</f>
        <v>3.5381700228291131E-2</v>
      </c>
      <c r="U3103" s="1">
        <f>Table1[[#This Row],[PROFIT]]/Table1[[#This Row],[Volume]]</f>
        <v>139.88757497857759</v>
      </c>
      <c r="V3103" s="1">
        <f>ABS(Table1[[#This Row],[Discounts]])</f>
        <v>4326.53</v>
      </c>
    </row>
    <row r="3104" spans="1:22" ht="21.75" customHeight="1" x14ac:dyDescent="0.3">
      <c r="A3104" s="1">
        <v>1110020</v>
      </c>
      <c r="B3104" s="1" t="s">
        <v>41</v>
      </c>
      <c r="C3104" s="1">
        <v>202407</v>
      </c>
      <c r="D3104" s="1" t="s">
        <v>16</v>
      </c>
      <c r="E3104" s="1" t="s">
        <v>28</v>
      </c>
      <c r="F3104" s="1" t="s">
        <v>29</v>
      </c>
      <c r="G3104" s="1" t="s">
        <v>30</v>
      </c>
      <c r="H3104" s="1" t="s">
        <v>31</v>
      </c>
      <c r="I3104" s="5">
        <v>10.199999999999999</v>
      </c>
      <c r="J3104" s="5">
        <v>4590</v>
      </c>
      <c r="K3104" s="5">
        <v>-136.02000000000001</v>
      </c>
      <c r="L3104" s="5">
        <v>4453.9799999999996</v>
      </c>
      <c r="M3104" s="5">
        <v>-2969.3</v>
      </c>
      <c r="N3104" s="5">
        <v>-171.04</v>
      </c>
      <c r="O3104" s="5">
        <v>-65.42</v>
      </c>
      <c r="P3104" s="5">
        <f>Table1[[#This Row],[Net Sales]]+(Table1[[#This Row],[Cost of Goods Sold]]+Table1[[#This Row],[Distribution]]+Table1[[#This Row],[Warehousing]])</f>
        <v>1248.2199999999993</v>
      </c>
      <c r="Q3104" s="12">
        <f>Table1[[#This Row],[PROFIT]]/Table1[[#This Row],[Net Sales]]</f>
        <v>0.280248227428053</v>
      </c>
      <c r="R3104" s="14">
        <f>ABS(Table1[[#This Row],[Distribution]])+ABS(Table1[[#This Row],[Warehousing]])</f>
        <v>236.45999999999998</v>
      </c>
      <c r="S3104" s="12">
        <f>ABS(Table1[[#This Row],[Discounts]]/Table1[[#This Row],[Gross Sales]])</f>
        <v>2.9633986928104577E-2</v>
      </c>
      <c r="T3104" s="17">
        <f>Table1[[#This Row],[logistics cost]]/Table1[[#This Row],[Net Sales]]</f>
        <v>5.3089596271200142E-2</v>
      </c>
      <c r="U3104" s="1">
        <f>Table1[[#This Row],[PROFIT]]/Table1[[#This Row],[Volume]]</f>
        <v>122.37450980392151</v>
      </c>
      <c r="V3104" s="1">
        <f>ABS(Table1[[#This Row],[Discounts]])</f>
        <v>136.02000000000001</v>
      </c>
    </row>
    <row r="3105" spans="1:22" ht="21.75" customHeight="1" x14ac:dyDescent="0.3">
      <c r="A3105" s="1">
        <v>1120020</v>
      </c>
      <c r="B3105" s="1" t="s">
        <v>21</v>
      </c>
      <c r="C3105" s="1">
        <v>202502</v>
      </c>
      <c r="D3105" s="1" t="s">
        <v>22</v>
      </c>
      <c r="E3105" s="1" t="s">
        <v>23</v>
      </c>
      <c r="F3105" s="1" t="s">
        <v>24</v>
      </c>
      <c r="G3105" s="1" t="s">
        <v>25</v>
      </c>
      <c r="H3105" s="1" t="s">
        <v>20</v>
      </c>
      <c r="I3105" s="5">
        <v>82.8</v>
      </c>
      <c r="J3105" s="5">
        <v>31464</v>
      </c>
      <c r="K3105" s="5">
        <v>-2343.91</v>
      </c>
      <c r="L3105" s="5">
        <v>29120.09</v>
      </c>
      <c r="M3105" s="5">
        <v>-18243.87</v>
      </c>
      <c r="N3105" s="5">
        <v>-898.92</v>
      </c>
      <c r="O3105" s="5">
        <v>-517.02</v>
      </c>
      <c r="P3105" s="5">
        <f>Table1[[#This Row],[Net Sales]]+(Table1[[#This Row],[Cost of Goods Sold]]+Table1[[#This Row],[Distribution]]+Table1[[#This Row],[Warehousing]])</f>
        <v>9460.2800000000025</v>
      </c>
      <c r="Q3105" s="12">
        <f>Table1[[#This Row],[PROFIT]]/Table1[[#This Row],[Net Sales]]</f>
        <v>0.32487124868089357</v>
      </c>
      <c r="R3105" s="14">
        <f>ABS(Table1[[#This Row],[Distribution]])+ABS(Table1[[#This Row],[Warehousing]])</f>
        <v>1415.94</v>
      </c>
      <c r="S3105" s="12">
        <f>ABS(Table1[[#This Row],[Discounts]]/Table1[[#This Row],[Gross Sales]])</f>
        <v>7.4494978387998984E-2</v>
      </c>
      <c r="T3105" s="17">
        <f>Table1[[#This Row],[logistics cost]]/Table1[[#This Row],[Net Sales]]</f>
        <v>4.8624162906089924E-2</v>
      </c>
      <c r="U3105" s="1">
        <f>Table1[[#This Row],[PROFIT]]/Table1[[#This Row],[Volume]]</f>
        <v>114.25458937198071</v>
      </c>
      <c r="V3105" s="1">
        <f>ABS(Table1[[#This Row],[Discounts]])</f>
        <v>2343.91</v>
      </c>
    </row>
    <row r="3106" spans="1:22" ht="21.75" customHeight="1" x14ac:dyDescent="0.3">
      <c r="A3106" s="1">
        <v>1120020</v>
      </c>
      <c r="B3106" s="1" t="s">
        <v>21</v>
      </c>
      <c r="C3106" s="1">
        <v>202401</v>
      </c>
      <c r="D3106" s="1" t="s">
        <v>22</v>
      </c>
      <c r="E3106" s="1" t="s">
        <v>23</v>
      </c>
      <c r="F3106" s="1" t="s">
        <v>24</v>
      </c>
      <c r="G3106" s="1" t="s">
        <v>39</v>
      </c>
      <c r="H3106" s="1" t="s">
        <v>37</v>
      </c>
      <c r="I3106" s="5">
        <v>170.8</v>
      </c>
      <c r="J3106" s="5">
        <v>64904</v>
      </c>
      <c r="K3106" s="5">
        <v>-6890.74</v>
      </c>
      <c r="L3106" s="5">
        <v>58013.26</v>
      </c>
      <c r="M3106" s="5">
        <v>-38366.639999999999</v>
      </c>
      <c r="N3106" s="5">
        <v>-1236.47</v>
      </c>
      <c r="O3106" s="5">
        <v>-821.49</v>
      </c>
      <c r="P3106" s="5">
        <f>Table1[[#This Row],[Net Sales]]+(Table1[[#This Row],[Cost of Goods Sold]]+Table1[[#This Row],[Distribution]]+Table1[[#This Row],[Warehousing]])</f>
        <v>17588.660000000003</v>
      </c>
      <c r="Q3106" s="12">
        <f>Table1[[#This Row],[PROFIT]]/Table1[[#This Row],[Net Sales]]</f>
        <v>0.30318344461249036</v>
      </c>
      <c r="R3106" s="14">
        <f>ABS(Table1[[#This Row],[Distribution]])+ABS(Table1[[#This Row],[Warehousing]])</f>
        <v>2057.96</v>
      </c>
      <c r="S3106" s="12">
        <f>ABS(Table1[[#This Row],[Discounts]]/Table1[[#This Row],[Gross Sales]])</f>
        <v>0.10616818686059411</v>
      </c>
      <c r="T3106" s="17">
        <f>Table1[[#This Row],[logistics cost]]/Table1[[#This Row],[Net Sales]]</f>
        <v>3.5473958884572249E-2</v>
      </c>
      <c r="U3106" s="1">
        <f>Table1[[#This Row],[PROFIT]]/Table1[[#This Row],[Volume]]</f>
        <v>102.97810304449651</v>
      </c>
      <c r="V3106" s="1">
        <f>ABS(Table1[[#This Row],[Discounts]])</f>
        <v>6890.74</v>
      </c>
    </row>
    <row r="3107" spans="1:22" ht="21.75" customHeight="1" x14ac:dyDescent="0.3">
      <c r="A3107" s="1">
        <v>1110010</v>
      </c>
      <c r="B3107" s="1" t="s">
        <v>15</v>
      </c>
      <c r="C3107" s="1">
        <v>202402</v>
      </c>
      <c r="D3107" s="1" t="s">
        <v>16</v>
      </c>
      <c r="E3107" s="1" t="s">
        <v>17</v>
      </c>
      <c r="F3107" s="1" t="s">
        <v>18</v>
      </c>
      <c r="G3107" s="1" t="s">
        <v>30</v>
      </c>
      <c r="H3107" s="1" t="s">
        <v>31</v>
      </c>
      <c r="I3107" s="5">
        <v>41</v>
      </c>
      <c r="J3107" s="5">
        <v>17220</v>
      </c>
      <c r="K3107" s="5">
        <v>-524.71</v>
      </c>
      <c r="L3107" s="5">
        <v>16695.29</v>
      </c>
      <c r="M3107" s="5">
        <v>-10868.11</v>
      </c>
      <c r="N3107" s="5">
        <v>-521.20000000000005</v>
      </c>
      <c r="O3107" s="5">
        <v>-276.60000000000002</v>
      </c>
      <c r="P3107" s="5">
        <f>Table1[[#This Row],[Net Sales]]+(Table1[[#This Row],[Cost of Goods Sold]]+Table1[[#This Row],[Distribution]]+Table1[[#This Row],[Warehousing]])</f>
        <v>5029.3799999999992</v>
      </c>
      <c r="Q3107" s="12">
        <f>Table1[[#This Row],[PROFIT]]/Table1[[#This Row],[Net Sales]]</f>
        <v>0.30124544107949003</v>
      </c>
      <c r="R3107" s="14">
        <f>ABS(Table1[[#This Row],[Distribution]])+ABS(Table1[[#This Row],[Warehousing]])</f>
        <v>797.80000000000007</v>
      </c>
      <c r="S3107" s="12">
        <f>ABS(Table1[[#This Row],[Discounts]]/Table1[[#This Row],[Gross Sales]])</f>
        <v>3.047096399535424E-2</v>
      </c>
      <c r="T3107" s="17">
        <f>Table1[[#This Row],[logistics cost]]/Table1[[#This Row],[Net Sales]]</f>
        <v>4.7785932439628184E-2</v>
      </c>
      <c r="U3107" s="1">
        <f>Table1[[#This Row],[PROFIT]]/Table1[[#This Row],[Volume]]</f>
        <v>122.66780487804876</v>
      </c>
      <c r="V3107" s="1">
        <f>ABS(Table1[[#This Row],[Discounts]])</f>
        <v>524.71</v>
      </c>
    </row>
    <row r="3108" spans="1:22" ht="21.75" customHeight="1" x14ac:dyDescent="0.3">
      <c r="A3108" s="1">
        <v>1110010</v>
      </c>
      <c r="B3108" s="1" t="s">
        <v>15</v>
      </c>
      <c r="C3108" s="1">
        <v>202408</v>
      </c>
      <c r="D3108" s="1" t="s">
        <v>16</v>
      </c>
      <c r="E3108" s="1" t="s">
        <v>17</v>
      </c>
      <c r="F3108" s="1" t="s">
        <v>18</v>
      </c>
      <c r="G3108" s="1" t="s">
        <v>43</v>
      </c>
      <c r="H3108" s="1" t="s">
        <v>31</v>
      </c>
      <c r="I3108" s="5">
        <v>14.9</v>
      </c>
      <c r="J3108" s="5">
        <v>6258</v>
      </c>
      <c r="K3108" s="5">
        <v>-236.06</v>
      </c>
      <c r="L3108" s="5">
        <v>6021.94</v>
      </c>
      <c r="M3108" s="5">
        <v>-3976.15</v>
      </c>
      <c r="N3108" s="5">
        <v>-167.06</v>
      </c>
      <c r="O3108" s="5">
        <v>-78.13</v>
      </c>
      <c r="P3108" s="5">
        <f>Table1[[#This Row],[Net Sales]]+(Table1[[#This Row],[Cost of Goods Sold]]+Table1[[#This Row],[Distribution]]+Table1[[#This Row],[Warehousing]])</f>
        <v>1800.5999999999995</v>
      </c>
      <c r="Q3108" s="12">
        <f>Table1[[#This Row],[PROFIT]]/Table1[[#This Row],[Net Sales]]</f>
        <v>0.29900663241413888</v>
      </c>
      <c r="R3108" s="14">
        <f>ABS(Table1[[#This Row],[Distribution]])+ABS(Table1[[#This Row],[Warehousing]])</f>
        <v>245.19</v>
      </c>
      <c r="S3108" s="12">
        <f>ABS(Table1[[#This Row],[Discounts]]/Table1[[#This Row],[Gross Sales]])</f>
        <v>3.7721316714605303E-2</v>
      </c>
      <c r="T3108" s="17">
        <f>Table1[[#This Row],[logistics cost]]/Table1[[#This Row],[Net Sales]]</f>
        <v>4.0716114740432491E-2</v>
      </c>
      <c r="U3108" s="1">
        <f>Table1[[#This Row],[PROFIT]]/Table1[[#This Row],[Volume]]</f>
        <v>120.84563758389258</v>
      </c>
      <c r="V3108" s="1">
        <f>ABS(Table1[[#This Row],[Discounts]])</f>
        <v>236.06</v>
      </c>
    </row>
    <row r="3109" spans="1:22" ht="21.75" customHeight="1" x14ac:dyDescent="0.3">
      <c r="A3109" s="1">
        <v>1120010</v>
      </c>
      <c r="B3109" s="1" t="s">
        <v>32</v>
      </c>
      <c r="C3109" s="1">
        <v>202508</v>
      </c>
      <c r="D3109" s="1" t="s">
        <v>22</v>
      </c>
      <c r="E3109" s="1" t="s">
        <v>17</v>
      </c>
      <c r="F3109" s="1" t="s">
        <v>18</v>
      </c>
      <c r="G3109" s="1" t="s">
        <v>35</v>
      </c>
      <c r="H3109" s="1" t="s">
        <v>31</v>
      </c>
      <c r="I3109" s="5">
        <v>57.2</v>
      </c>
      <c r="J3109" s="5">
        <v>27456</v>
      </c>
      <c r="K3109" s="5">
        <v>-713.04</v>
      </c>
      <c r="L3109" s="5">
        <v>26742.959999999999</v>
      </c>
      <c r="M3109" s="5">
        <v>-17525.45</v>
      </c>
      <c r="N3109" s="5">
        <v>-579.41999999999996</v>
      </c>
      <c r="O3109" s="5">
        <v>-277.33</v>
      </c>
      <c r="P3109" s="5">
        <f>Table1[[#This Row],[Net Sales]]+(Table1[[#This Row],[Cost of Goods Sold]]+Table1[[#This Row],[Distribution]]+Table1[[#This Row],[Warehousing]])</f>
        <v>8360.7599999999984</v>
      </c>
      <c r="Q3109" s="12">
        <f>Table1[[#This Row],[PROFIT]]/Table1[[#This Row],[Net Sales]]</f>
        <v>0.31263405397158722</v>
      </c>
      <c r="R3109" s="14">
        <f>ABS(Table1[[#This Row],[Distribution]])+ABS(Table1[[#This Row],[Warehousing]])</f>
        <v>856.75</v>
      </c>
      <c r="S3109" s="12">
        <f>ABS(Table1[[#This Row],[Discounts]]/Table1[[#This Row],[Gross Sales]])</f>
        <v>2.597027972027972E-2</v>
      </c>
      <c r="T3109" s="17">
        <f>Table1[[#This Row],[logistics cost]]/Table1[[#This Row],[Net Sales]]</f>
        <v>3.2036468663154717E-2</v>
      </c>
      <c r="U3109" s="1">
        <f>Table1[[#This Row],[PROFIT]]/Table1[[#This Row],[Volume]]</f>
        <v>146.16713286713284</v>
      </c>
      <c r="V3109" s="1">
        <f>ABS(Table1[[#This Row],[Discounts]])</f>
        <v>713.04</v>
      </c>
    </row>
    <row r="3110" spans="1:22" ht="21.75" customHeight="1" x14ac:dyDescent="0.3">
      <c r="A3110" s="1">
        <v>1110020</v>
      </c>
      <c r="B3110" s="1" t="s">
        <v>41</v>
      </c>
      <c r="C3110" s="1">
        <v>202409</v>
      </c>
      <c r="D3110" s="1" t="s">
        <v>16</v>
      </c>
      <c r="E3110" s="1" t="s">
        <v>28</v>
      </c>
      <c r="F3110" s="1" t="s">
        <v>29</v>
      </c>
      <c r="G3110" s="1" t="s">
        <v>42</v>
      </c>
      <c r="H3110" s="1" t="s">
        <v>20</v>
      </c>
      <c r="I3110" s="5">
        <v>97.6</v>
      </c>
      <c r="J3110" s="5">
        <v>43920</v>
      </c>
      <c r="K3110" s="5">
        <v>-3385.08</v>
      </c>
      <c r="L3110" s="5">
        <v>40534.92</v>
      </c>
      <c r="M3110" s="5">
        <v>-27479.25</v>
      </c>
      <c r="N3110" s="5">
        <v>-1393.85</v>
      </c>
      <c r="O3110" s="5">
        <v>-709.64</v>
      </c>
      <c r="P3110" s="5">
        <f>Table1[[#This Row],[Net Sales]]+(Table1[[#This Row],[Cost of Goods Sold]]+Table1[[#This Row],[Distribution]]+Table1[[#This Row],[Warehousing]])</f>
        <v>10952.18</v>
      </c>
      <c r="Q3110" s="12">
        <f>Table1[[#This Row],[PROFIT]]/Table1[[#This Row],[Net Sales]]</f>
        <v>0.27019123264582739</v>
      </c>
      <c r="R3110" s="14">
        <f>ABS(Table1[[#This Row],[Distribution]])+ABS(Table1[[#This Row],[Warehousing]])</f>
        <v>2103.4899999999998</v>
      </c>
      <c r="S3110" s="12">
        <f>ABS(Table1[[#This Row],[Discounts]]/Table1[[#This Row],[Gross Sales]])</f>
        <v>7.7073770491803278E-2</v>
      </c>
      <c r="T3110" s="17">
        <f>Table1[[#This Row],[logistics cost]]/Table1[[#This Row],[Net Sales]]</f>
        <v>5.1893281151165462E-2</v>
      </c>
      <c r="U3110" s="1">
        <f>Table1[[#This Row],[PROFIT]]/Table1[[#This Row],[Volume]]</f>
        <v>112.21495901639345</v>
      </c>
      <c r="V3110" s="1">
        <f>ABS(Table1[[#This Row],[Discounts]])</f>
        <v>3385.08</v>
      </c>
    </row>
    <row r="3111" spans="1:22" ht="21.75" customHeight="1" x14ac:dyDescent="0.3">
      <c r="A3111" s="1">
        <v>1110010</v>
      </c>
      <c r="B3111" s="1" t="s">
        <v>15</v>
      </c>
      <c r="C3111" s="1">
        <v>202405</v>
      </c>
      <c r="D3111" s="1" t="s">
        <v>16</v>
      </c>
      <c r="E3111" s="1" t="s">
        <v>17</v>
      </c>
      <c r="F3111" s="1" t="s">
        <v>18</v>
      </c>
      <c r="G3111" s="1" t="s">
        <v>39</v>
      </c>
      <c r="H3111" s="1" t="s">
        <v>37</v>
      </c>
      <c r="I3111" s="5">
        <v>134.1</v>
      </c>
      <c r="J3111" s="5">
        <v>56322</v>
      </c>
      <c r="K3111" s="5">
        <v>-5997.17</v>
      </c>
      <c r="L3111" s="5">
        <v>50324.83</v>
      </c>
      <c r="M3111" s="5">
        <v>-31547.1</v>
      </c>
      <c r="N3111" s="5">
        <v>-1974.07</v>
      </c>
      <c r="O3111" s="5">
        <v>-730.03</v>
      </c>
      <c r="P3111" s="5">
        <f>Table1[[#This Row],[Net Sales]]+(Table1[[#This Row],[Cost of Goods Sold]]+Table1[[#This Row],[Distribution]]+Table1[[#This Row],[Warehousing]])</f>
        <v>16073.630000000005</v>
      </c>
      <c r="Q3111" s="12">
        <f>Table1[[#This Row],[PROFIT]]/Table1[[#This Row],[Net Sales]]</f>
        <v>0.31939760154182345</v>
      </c>
      <c r="R3111" s="14">
        <f>ABS(Table1[[#This Row],[Distribution]])+ABS(Table1[[#This Row],[Warehousing]])</f>
        <v>2704.1</v>
      </c>
      <c r="S3111" s="12">
        <f>ABS(Table1[[#This Row],[Discounts]]/Table1[[#This Row],[Gross Sales]])</f>
        <v>0.10648006107737651</v>
      </c>
      <c r="T3111" s="17">
        <f>Table1[[#This Row],[logistics cost]]/Table1[[#This Row],[Net Sales]]</f>
        <v>5.3732918720242072E-2</v>
      </c>
      <c r="U3111" s="1">
        <f>Table1[[#This Row],[PROFIT]]/Table1[[#This Row],[Volume]]</f>
        <v>119.86301267710668</v>
      </c>
      <c r="V3111" s="1">
        <f>ABS(Table1[[#This Row],[Discounts]])</f>
        <v>5997.17</v>
      </c>
    </row>
    <row r="3112" spans="1:22" ht="21.75" customHeight="1" x14ac:dyDescent="0.3">
      <c r="A3112" s="1">
        <v>1110010</v>
      </c>
      <c r="B3112" s="1" t="s">
        <v>15</v>
      </c>
      <c r="C3112" s="1">
        <v>202512</v>
      </c>
      <c r="D3112" s="1" t="s">
        <v>16</v>
      </c>
      <c r="E3112" s="1" t="s">
        <v>17</v>
      </c>
      <c r="F3112" s="1" t="s">
        <v>18</v>
      </c>
      <c r="G3112" s="1" t="s">
        <v>25</v>
      </c>
      <c r="H3112" s="1" t="s">
        <v>20</v>
      </c>
      <c r="I3112" s="5">
        <v>105</v>
      </c>
      <c r="J3112" s="5">
        <v>44100</v>
      </c>
      <c r="K3112" s="5">
        <v>-3385.1</v>
      </c>
      <c r="L3112" s="5">
        <v>40714.9</v>
      </c>
      <c r="M3112" s="5">
        <v>-25487.14</v>
      </c>
      <c r="N3112" s="5">
        <v>-1137.6600000000001</v>
      </c>
      <c r="O3112" s="5">
        <v>-628.98</v>
      </c>
      <c r="P3112" s="5">
        <f>Table1[[#This Row],[Net Sales]]+(Table1[[#This Row],[Cost of Goods Sold]]+Table1[[#This Row],[Distribution]]+Table1[[#This Row],[Warehousing]])</f>
        <v>13461.120000000003</v>
      </c>
      <c r="Q3112" s="12">
        <f>Table1[[#This Row],[PROFIT]]/Table1[[#This Row],[Net Sales]]</f>
        <v>0.33061901171315666</v>
      </c>
      <c r="R3112" s="14">
        <f>ABS(Table1[[#This Row],[Distribution]])+ABS(Table1[[#This Row],[Warehousing]])</f>
        <v>1766.64</v>
      </c>
      <c r="S3112" s="12">
        <f>ABS(Table1[[#This Row],[Discounts]]/Table1[[#This Row],[Gross Sales]])</f>
        <v>7.6759637188208621E-2</v>
      </c>
      <c r="T3112" s="17">
        <f>Table1[[#This Row],[logistics cost]]/Table1[[#This Row],[Net Sales]]</f>
        <v>4.3390503231003887E-2</v>
      </c>
      <c r="U3112" s="1">
        <f>Table1[[#This Row],[PROFIT]]/Table1[[#This Row],[Volume]]</f>
        <v>128.20114285714288</v>
      </c>
      <c r="V3112" s="1">
        <f>ABS(Table1[[#This Row],[Discounts]])</f>
        <v>3385.1</v>
      </c>
    </row>
    <row r="3113" spans="1:22" ht="21.75" customHeight="1" x14ac:dyDescent="0.3">
      <c r="A3113" s="1">
        <v>1130010</v>
      </c>
      <c r="B3113" s="1" t="s">
        <v>26</v>
      </c>
      <c r="C3113" s="1">
        <v>202401</v>
      </c>
      <c r="D3113" s="1" t="s">
        <v>27</v>
      </c>
      <c r="E3113" s="1" t="s">
        <v>28</v>
      </c>
      <c r="F3113" s="1" t="s">
        <v>29</v>
      </c>
      <c r="G3113" s="1" t="s">
        <v>35</v>
      </c>
      <c r="H3113" s="1" t="s">
        <v>31</v>
      </c>
      <c r="I3113" s="5">
        <v>60.9</v>
      </c>
      <c r="J3113" s="5">
        <v>21924</v>
      </c>
      <c r="K3113" s="5">
        <v>-515.28</v>
      </c>
      <c r="L3113" s="5">
        <v>21408.720000000001</v>
      </c>
      <c r="M3113" s="5">
        <v>-14507.48</v>
      </c>
      <c r="N3113" s="5">
        <v>-823.07</v>
      </c>
      <c r="O3113" s="5">
        <v>-228.43</v>
      </c>
      <c r="P3113" s="5">
        <f>Table1[[#This Row],[Net Sales]]+(Table1[[#This Row],[Cost of Goods Sold]]+Table1[[#This Row],[Distribution]]+Table1[[#This Row],[Warehousing]])</f>
        <v>5849.7400000000016</v>
      </c>
      <c r="Q3113" s="12">
        <f>Table1[[#This Row],[PROFIT]]/Table1[[#This Row],[Net Sales]]</f>
        <v>0.27324099712640465</v>
      </c>
      <c r="R3113" s="14">
        <f>ABS(Table1[[#This Row],[Distribution]])+ABS(Table1[[#This Row],[Warehousing]])</f>
        <v>1051.5</v>
      </c>
      <c r="S3113" s="12">
        <f>ABS(Table1[[#This Row],[Discounts]]/Table1[[#This Row],[Gross Sales]])</f>
        <v>2.3503010399562121E-2</v>
      </c>
      <c r="T3113" s="17">
        <f>Table1[[#This Row],[logistics cost]]/Table1[[#This Row],[Net Sales]]</f>
        <v>4.9115500599755613E-2</v>
      </c>
      <c r="U3113" s="1">
        <f>Table1[[#This Row],[PROFIT]]/Table1[[#This Row],[Volume]]</f>
        <v>96.054844006568175</v>
      </c>
      <c r="V3113" s="1">
        <f>ABS(Table1[[#This Row],[Discounts]])</f>
        <v>515.28</v>
      </c>
    </row>
    <row r="3114" spans="1:22" ht="21.75" customHeight="1" x14ac:dyDescent="0.3">
      <c r="A3114" s="1">
        <v>1110020</v>
      </c>
      <c r="B3114" s="1" t="s">
        <v>41</v>
      </c>
      <c r="C3114" s="1">
        <v>202405</v>
      </c>
      <c r="D3114" s="1" t="s">
        <v>16</v>
      </c>
      <c r="E3114" s="1" t="s">
        <v>28</v>
      </c>
      <c r="F3114" s="1" t="s">
        <v>29</v>
      </c>
      <c r="G3114" s="1" t="s">
        <v>43</v>
      </c>
      <c r="H3114" s="1" t="s">
        <v>31</v>
      </c>
      <c r="I3114" s="5">
        <v>95.9</v>
      </c>
      <c r="J3114" s="5">
        <v>43155</v>
      </c>
      <c r="K3114" s="5">
        <v>-1157.3599999999999</v>
      </c>
      <c r="L3114" s="5">
        <v>41997.64</v>
      </c>
      <c r="M3114" s="5">
        <v>-26471.63</v>
      </c>
      <c r="N3114" s="5">
        <v>-1508.46</v>
      </c>
      <c r="O3114" s="5">
        <v>-479.02</v>
      </c>
      <c r="P3114" s="5">
        <f>Table1[[#This Row],[Net Sales]]+(Table1[[#This Row],[Cost of Goods Sold]]+Table1[[#This Row],[Distribution]]+Table1[[#This Row],[Warehousing]])</f>
        <v>13538.529999999999</v>
      </c>
      <c r="Q3114" s="12">
        <f>Table1[[#This Row],[PROFIT]]/Table1[[#This Row],[Net Sales]]</f>
        <v>0.32236406617133723</v>
      </c>
      <c r="R3114" s="14">
        <f>ABS(Table1[[#This Row],[Distribution]])+ABS(Table1[[#This Row],[Warehousing]])</f>
        <v>1987.48</v>
      </c>
      <c r="S3114" s="12">
        <f>ABS(Table1[[#This Row],[Discounts]]/Table1[[#This Row],[Gross Sales]])</f>
        <v>2.6818676862472482E-2</v>
      </c>
      <c r="T3114" s="17">
        <f>Table1[[#This Row],[logistics cost]]/Table1[[#This Row],[Net Sales]]</f>
        <v>4.7323611517218589E-2</v>
      </c>
      <c r="U3114" s="1">
        <f>Table1[[#This Row],[PROFIT]]/Table1[[#This Row],[Volume]]</f>
        <v>141.17340980187694</v>
      </c>
      <c r="V3114" s="1">
        <f>ABS(Table1[[#This Row],[Discounts]])</f>
        <v>1157.3599999999999</v>
      </c>
    </row>
    <row r="3115" spans="1:22" ht="21.75" customHeight="1" x14ac:dyDescent="0.3">
      <c r="A3115" s="1">
        <v>1110010</v>
      </c>
      <c r="B3115" s="1" t="s">
        <v>15</v>
      </c>
      <c r="C3115" s="1">
        <v>202512</v>
      </c>
      <c r="D3115" s="1" t="s">
        <v>16</v>
      </c>
      <c r="E3115" s="1" t="s">
        <v>17</v>
      </c>
      <c r="F3115" s="1" t="s">
        <v>18</v>
      </c>
      <c r="G3115" s="1" t="s">
        <v>43</v>
      </c>
      <c r="H3115" s="1" t="s">
        <v>31</v>
      </c>
      <c r="I3115" s="5">
        <v>112.2</v>
      </c>
      <c r="J3115" s="5">
        <v>47124</v>
      </c>
      <c r="K3115" s="5">
        <v>-966.12</v>
      </c>
      <c r="L3115" s="5">
        <v>46157.88</v>
      </c>
      <c r="M3115" s="5">
        <v>-30578.23</v>
      </c>
      <c r="N3115" s="5">
        <v>-1343.65</v>
      </c>
      <c r="O3115" s="5">
        <v>-827.46</v>
      </c>
      <c r="P3115" s="5">
        <f>Table1[[#This Row],[Net Sales]]+(Table1[[#This Row],[Cost of Goods Sold]]+Table1[[#This Row],[Distribution]]+Table1[[#This Row],[Warehousing]])</f>
        <v>13408.539999999997</v>
      </c>
      <c r="Q3115" s="12">
        <f>Table1[[#This Row],[PROFIT]]/Table1[[#This Row],[Net Sales]]</f>
        <v>0.29049297758042608</v>
      </c>
      <c r="R3115" s="14">
        <f>ABS(Table1[[#This Row],[Distribution]])+ABS(Table1[[#This Row],[Warehousing]])</f>
        <v>2171.11</v>
      </c>
      <c r="S3115" s="12">
        <f>ABS(Table1[[#This Row],[Discounts]]/Table1[[#This Row],[Gross Sales]])</f>
        <v>2.0501655207537561E-2</v>
      </c>
      <c r="T3115" s="17">
        <f>Table1[[#This Row],[logistics cost]]/Table1[[#This Row],[Net Sales]]</f>
        <v>4.7036605667331345E-2</v>
      </c>
      <c r="U3115" s="1">
        <f>Table1[[#This Row],[PROFIT]]/Table1[[#This Row],[Volume]]</f>
        <v>119.50570409982171</v>
      </c>
      <c r="V3115" s="1">
        <f>ABS(Table1[[#This Row],[Discounts]])</f>
        <v>966.12</v>
      </c>
    </row>
    <row r="3116" spans="1:22" ht="21.75" customHeight="1" x14ac:dyDescent="0.3">
      <c r="A3116" s="1">
        <v>1130010</v>
      </c>
      <c r="B3116" s="1" t="s">
        <v>26</v>
      </c>
      <c r="C3116" s="1">
        <v>202508</v>
      </c>
      <c r="D3116" s="1" t="s">
        <v>27</v>
      </c>
      <c r="E3116" s="1" t="s">
        <v>28</v>
      </c>
      <c r="F3116" s="1" t="s">
        <v>29</v>
      </c>
      <c r="G3116" s="1" t="s">
        <v>38</v>
      </c>
      <c r="H3116" s="1" t="s">
        <v>20</v>
      </c>
      <c r="I3116" s="5">
        <v>35.5</v>
      </c>
      <c r="J3116" s="5">
        <v>12780</v>
      </c>
      <c r="K3116" s="5">
        <v>-1063.05</v>
      </c>
      <c r="L3116" s="5">
        <v>11716.95</v>
      </c>
      <c r="M3116" s="5">
        <v>-7523.26</v>
      </c>
      <c r="N3116" s="5">
        <v>-288.42</v>
      </c>
      <c r="O3116" s="5">
        <v>-176.16</v>
      </c>
      <c r="P3116" s="5">
        <f>Table1[[#This Row],[Net Sales]]+(Table1[[#This Row],[Cost of Goods Sold]]+Table1[[#This Row],[Distribution]]+Table1[[#This Row],[Warehousing]])</f>
        <v>3729.1100000000006</v>
      </c>
      <c r="Q3116" s="12">
        <f>Table1[[#This Row],[PROFIT]]/Table1[[#This Row],[Net Sales]]</f>
        <v>0.31826627236610211</v>
      </c>
      <c r="R3116" s="14">
        <f>ABS(Table1[[#This Row],[Distribution]])+ABS(Table1[[#This Row],[Warehousing]])</f>
        <v>464.58000000000004</v>
      </c>
      <c r="S3116" s="12">
        <f>ABS(Table1[[#This Row],[Discounts]]/Table1[[#This Row],[Gross Sales]])</f>
        <v>8.3180751173708919E-2</v>
      </c>
      <c r="T3116" s="17">
        <f>Table1[[#This Row],[logistics cost]]/Table1[[#This Row],[Net Sales]]</f>
        <v>3.9650250278442767E-2</v>
      </c>
      <c r="U3116" s="1">
        <f>Table1[[#This Row],[PROFIT]]/Table1[[#This Row],[Volume]]</f>
        <v>105.04535211267607</v>
      </c>
      <c r="V3116" s="1">
        <f>ABS(Table1[[#This Row],[Discounts]])</f>
        <v>1063.05</v>
      </c>
    </row>
    <row r="3117" spans="1:22" ht="21.75" customHeight="1" x14ac:dyDescent="0.3">
      <c r="A3117" s="1">
        <v>1120010</v>
      </c>
      <c r="B3117" s="1" t="s">
        <v>32</v>
      </c>
      <c r="C3117" s="1">
        <v>202401</v>
      </c>
      <c r="D3117" s="1" t="s">
        <v>22</v>
      </c>
      <c r="E3117" s="1" t="s">
        <v>17</v>
      </c>
      <c r="F3117" s="1" t="s">
        <v>18</v>
      </c>
      <c r="G3117" s="1" t="s">
        <v>36</v>
      </c>
      <c r="H3117" s="1" t="s">
        <v>37</v>
      </c>
      <c r="I3117" s="5">
        <v>152.1</v>
      </c>
      <c r="J3117" s="5">
        <v>73008</v>
      </c>
      <c r="K3117" s="5">
        <v>-7150.8</v>
      </c>
      <c r="L3117" s="5">
        <v>65857.2</v>
      </c>
      <c r="M3117" s="5">
        <v>-44330.02</v>
      </c>
      <c r="N3117" s="5">
        <v>-1746.89</v>
      </c>
      <c r="O3117" s="5">
        <v>-714.2</v>
      </c>
      <c r="P3117" s="5">
        <f>Table1[[#This Row],[Net Sales]]+(Table1[[#This Row],[Cost of Goods Sold]]+Table1[[#This Row],[Distribution]]+Table1[[#This Row],[Warehousing]])</f>
        <v>19066.090000000004</v>
      </c>
      <c r="Q3117" s="12">
        <f>Table1[[#This Row],[PROFIT]]/Table1[[#This Row],[Net Sales]]</f>
        <v>0.28950653838912077</v>
      </c>
      <c r="R3117" s="14">
        <f>ABS(Table1[[#This Row],[Distribution]])+ABS(Table1[[#This Row],[Warehousing]])</f>
        <v>2461.09</v>
      </c>
      <c r="S3117" s="12">
        <f>ABS(Table1[[#This Row],[Discounts]]/Table1[[#This Row],[Gross Sales]])</f>
        <v>9.7945430637738334E-2</v>
      </c>
      <c r="T3117" s="17">
        <f>Table1[[#This Row],[logistics cost]]/Table1[[#This Row],[Net Sales]]</f>
        <v>3.7370097726596337E-2</v>
      </c>
      <c r="U3117" s="1">
        <f>Table1[[#This Row],[PROFIT]]/Table1[[#This Row],[Volume]]</f>
        <v>125.35233399079556</v>
      </c>
      <c r="V3117" s="1">
        <f>ABS(Table1[[#This Row],[Discounts]])</f>
        <v>7150.8</v>
      </c>
    </row>
    <row r="3118" spans="1:22" ht="21.75" customHeight="1" x14ac:dyDescent="0.3">
      <c r="A3118" s="1">
        <v>1120010</v>
      </c>
      <c r="B3118" s="1" t="s">
        <v>32</v>
      </c>
      <c r="C3118" s="1">
        <v>202501</v>
      </c>
      <c r="D3118" s="1" t="s">
        <v>22</v>
      </c>
      <c r="E3118" s="1" t="s">
        <v>17</v>
      </c>
      <c r="F3118" s="1" t="s">
        <v>18</v>
      </c>
      <c r="G3118" s="1" t="s">
        <v>40</v>
      </c>
      <c r="H3118" s="1" t="s">
        <v>34</v>
      </c>
      <c r="I3118" s="5">
        <v>193.5</v>
      </c>
      <c r="J3118" s="5">
        <v>92880</v>
      </c>
      <c r="K3118" s="5">
        <v>-8651.2800000000007</v>
      </c>
      <c r="L3118" s="5">
        <v>84228.72</v>
      </c>
      <c r="M3118" s="5">
        <v>-55789.83</v>
      </c>
      <c r="N3118" s="5">
        <v>-1890.29</v>
      </c>
      <c r="O3118" s="5">
        <v>-1580.2</v>
      </c>
      <c r="P3118" s="5">
        <f>Table1[[#This Row],[Net Sales]]+(Table1[[#This Row],[Cost of Goods Sold]]+Table1[[#This Row],[Distribution]]+Table1[[#This Row],[Warehousing]])</f>
        <v>24968.400000000001</v>
      </c>
      <c r="Q3118" s="12">
        <f>Table1[[#This Row],[PROFIT]]/Table1[[#This Row],[Net Sales]]</f>
        <v>0.29643570506592054</v>
      </c>
      <c r="R3118" s="14">
        <f>ABS(Table1[[#This Row],[Distribution]])+ABS(Table1[[#This Row],[Warehousing]])</f>
        <v>3470.49</v>
      </c>
      <c r="S3118" s="12">
        <f>ABS(Table1[[#This Row],[Discounts]]/Table1[[#This Row],[Gross Sales]])</f>
        <v>9.3144702842377275E-2</v>
      </c>
      <c r="T3118" s="17">
        <f>Table1[[#This Row],[logistics cost]]/Table1[[#This Row],[Net Sales]]</f>
        <v>4.1203166805811604E-2</v>
      </c>
      <c r="U3118" s="1">
        <f>Table1[[#This Row],[PROFIT]]/Table1[[#This Row],[Volume]]</f>
        <v>129.03565891472869</v>
      </c>
      <c r="V3118" s="1">
        <f>ABS(Table1[[#This Row],[Discounts]])</f>
        <v>8651.2800000000007</v>
      </c>
    </row>
    <row r="3119" spans="1:22" ht="21.75" customHeight="1" x14ac:dyDescent="0.3">
      <c r="A3119" s="1">
        <v>1110010</v>
      </c>
      <c r="B3119" s="1" t="s">
        <v>15</v>
      </c>
      <c r="C3119" s="1">
        <v>202403</v>
      </c>
      <c r="D3119" s="1" t="s">
        <v>16</v>
      </c>
      <c r="E3119" s="1" t="s">
        <v>17</v>
      </c>
      <c r="F3119" s="1" t="s">
        <v>18</v>
      </c>
      <c r="G3119" s="1" t="s">
        <v>33</v>
      </c>
      <c r="H3119" s="1" t="s">
        <v>34</v>
      </c>
      <c r="I3119" s="5">
        <v>87.6</v>
      </c>
      <c r="J3119" s="5">
        <v>36792</v>
      </c>
      <c r="K3119" s="5">
        <v>-3174.87</v>
      </c>
      <c r="L3119" s="5">
        <v>33617.129999999997</v>
      </c>
      <c r="M3119" s="5">
        <v>-21224.639999999999</v>
      </c>
      <c r="N3119" s="5">
        <v>-1056.49</v>
      </c>
      <c r="O3119" s="5">
        <v>-459.76</v>
      </c>
      <c r="P3119" s="5">
        <f>Table1[[#This Row],[Net Sales]]+(Table1[[#This Row],[Cost of Goods Sold]]+Table1[[#This Row],[Distribution]]+Table1[[#This Row],[Warehousing]])</f>
        <v>10876.239999999998</v>
      </c>
      <c r="Q3119" s="12">
        <f>Table1[[#This Row],[PROFIT]]/Table1[[#This Row],[Net Sales]]</f>
        <v>0.32353267515698092</v>
      </c>
      <c r="R3119" s="14">
        <f>ABS(Table1[[#This Row],[Distribution]])+ABS(Table1[[#This Row],[Warehousing]])</f>
        <v>1516.25</v>
      </c>
      <c r="S3119" s="12">
        <f>ABS(Table1[[#This Row],[Discounts]]/Table1[[#This Row],[Gross Sales]])</f>
        <v>8.629240052185258E-2</v>
      </c>
      <c r="T3119" s="17">
        <f>Table1[[#This Row],[logistics cost]]/Table1[[#This Row],[Net Sales]]</f>
        <v>4.5103493367815758E-2</v>
      </c>
      <c r="U3119" s="1">
        <f>Table1[[#This Row],[PROFIT]]/Table1[[#This Row],[Volume]]</f>
        <v>124.1579908675799</v>
      </c>
      <c r="V3119" s="1">
        <f>ABS(Table1[[#This Row],[Discounts]])</f>
        <v>3174.87</v>
      </c>
    </row>
    <row r="3120" spans="1:22" ht="21.75" customHeight="1" x14ac:dyDescent="0.3">
      <c r="A3120" s="1">
        <v>1130010</v>
      </c>
      <c r="B3120" s="1" t="s">
        <v>26</v>
      </c>
      <c r="C3120" s="1">
        <v>202507</v>
      </c>
      <c r="D3120" s="1" t="s">
        <v>27</v>
      </c>
      <c r="E3120" s="1" t="s">
        <v>28</v>
      </c>
      <c r="F3120" s="1" t="s">
        <v>29</v>
      </c>
      <c r="G3120" s="1" t="s">
        <v>43</v>
      </c>
      <c r="H3120" s="1" t="s">
        <v>31</v>
      </c>
      <c r="I3120" s="5">
        <v>11.3</v>
      </c>
      <c r="J3120" s="5">
        <v>4068</v>
      </c>
      <c r="K3120" s="5">
        <v>-99.3</v>
      </c>
      <c r="L3120" s="5">
        <v>3968.7</v>
      </c>
      <c r="M3120" s="5">
        <v>-2653</v>
      </c>
      <c r="N3120" s="5">
        <v>-147.82</v>
      </c>
      <c r="O3120" s="5">
        <v>-57.7</v>
      </c>
      <c r="P3120" s="5">
        <f>Table1[[#This Row],[Net Sales]]+(Table1[[#This Row],[Cost of Goods Sold]]+Table1[[#This Row],[Distribution]]+Table1[[#This Row],[Warehousing]])</f>
        <v>1110.1799999999998</v>
      </c>
      <c r="Q3120" s="12">
        <f>Table1[[#This Row],[PROFIT]]/Table1[[#This Row],[Net Sales]]</f>
        <v>0.27973391790762714</v>
      </c>
      <c r="R3120" s="14">
        <f>ABS(Table1[[#This Row],[Distribution]])+ABS(Table1[[#This Row],[Warehousing]])</f>
        <v>205.51999999999998</v>
      </c>
      <c r="S3120" s="12">
        <f>ABS(Table1[[#This Row],[Discounts]]/Table1[[#This Row],[Gross Sales]])</f>
        <v>2.4410029498525072E-2</v>
      </c>
      <c r="T3120" s="17">
        <f>Table1[[#This Row],[logistics cost]]/Table1[[#This Row],[Net Sales]]</f>
        <v>5.1785219341346028E-2</v>
      </c>
      <c r="U3120" s="1">
        <f>Table1[[#This Row],[PROFIT]]/Table1[[#This Row],[Volume]]</f>
        <v>98.246017699115029</v>
      </c>
      <c r="V3120" s="1">
        <f>ABS(Table1[[#This Row],[Discounts]])</f>
        <v>99.3</v>
      </c>
    </row>
    <row r="3121" spans="1:22" ht="21.75" customHeight="1" x14ac:dyDescent="0.3">
      <c r="A3121" s="1">
        <v>1120020</v>
      </c>
      <c r="B3121" s="1" t="s">
        <v>21</v>
      </c>
      <c r="C3121" s="1">
        <v>202504</v>
      </c>
      <c r="D3121" s="1" t="s">
        <v>22</v>
      </c>
      <c r="E3121" s="1" t="s">
        <v>23</v>
      </c>
      <c r="F3121" s="1" t="s">
        <v>24</v>
      </c>
      <c r="G3121" s="1" t="s">
        <v>30</v>
      </c>
      <c r="H3121" s="1" t="s">
        <v>31</v>
      </c>
      <c r="I3121" s="5">
        <v>86.9</v>
      </c>
      <c r="J3121" s="5">
        <v>33022</v>
      </c>
      <c r="K3121" s="5">
        <v>-787.41</v>
      </c>
      <c r="L3121" s="5">
        <v>32234.59</v>
      </c>
      <c r="M3121" s="5">
        <v>-20653.47</v>
      </c>
      <c r="N3121" s="5">
        <v>-967.24</v>
      </c>
      <c r="O3121" s="5">
        <v>-614.89</v>
      </c>
      <c r="P3121" s="5">
        <f>Table1[[#This Row],[Net Sales]]+(Table1[[#This Row],[Cost of Goods Sold]]+Table1[[#This Row],[Distribution]]+Table1[[#This Row],[Warehousing]])</f>
        <v>9998.989999999998</v>
      </c>
      <c r="Q3121" s="12">
        <f>Table1[[#This Row],[PROFIT]]/Table1[[#This Row],[Net Sales]]</f>
        <v>0.31019442158252974</v>
      </c>
      <c r="R3121" s="14">
        <f>ABS(Table1[[#This Row],[Distribution]])+ABS(Table1[[#This Row],[Warehousing]])</f>
        <v>1582.13</v>
      </c>
      <c r="S3121" s="12">
        <f>ABS(Table1[[#This Row],[Discounts]]/Table1[[#This Row],[Gross Sales]])</f>
        <v>2.3845012415965112E-2</v>
      </c>
      <c r="T3121" s="17">
        <f>Table1[[#This Row],[logistics cost]]/Table1[[#This Row],[Net Sales]]</f>
        <v>4.9081747278311903E-2</v>
      </c>
      <c r="U3121" s="1">
        <f>Table1[[#This Row],[PROFIT]]/Table1[[#This Row],[Volume]]</f>
        <v>115.06317606444186</v>
      </c>
      <c r="V3121" s="1">
        <f>ABS(Table1[[#This Row],[Discounts]])</f>
        <v>787.41</v>
      </c>
    </row>
    <row r="3122" spans="1:22" ht="21.75" customHeight="1" x14ac:dyDescent="0.3">
      <c r="A3122" s="1">
        <v>1130010</v>
      </c>
      <c r="B3122" s="1" t="s">
        <v>26</v>
      </c>
      <c r="C3122" s="1">
        <v>202405</v>
      </c>
      <c r="D3122" s="1" t="s">
        <v>27</v>
      </c>
      <c r="E3122" s="1" t="s">
        <v>28</v>
      </c>
      <c r="F3122" s="1" t="s">
        <v>29</v>
      </c>
      <c r="G3122" s="1" t="s">
        <v>33</v>
      </c>
      <c r="H3122" s="1" t="s">
        <v>34</v>
      </c>
      <c r="I3122" s="5">
        <v>113.4</v>
      </c>
      <c r="J3122" s="5">
        <v>40824</v>
      </c>
      <c r="K3122" s="5">
        <v>-4000.17</v>
      </c>
      <c r="L3122" s="5">
        <v>36823.83</v>
      </c>
      <c r="M3122" s="5">
        <v>-23674.75</v>
      </c>
      <c r="N3122" s="5">
        <v>-979.48</v>
      </c>
      <c r="O3122" s="5">
        <v>-722.92</v>
      </c>
      <c r="P3122" s="5">
        <f>Table1[[#This Row],[Net Sales]]+(Table1[[#This Row],[Cost of Goods Sold]]+Table1[[#This Row],[Distribution]]+Table1[[#This Row],[Warehousing]])</f>
        <v>11446.680000000004</v>
      </c>
      <c r="Q3122" s="12">
        <f>Table1[[#This Row],[PROFIT]]/Table1[[#This Row],[Net Sales]]</f>
        <v>0.31084979482036507</v>
      </c>
      <c r="R3122" s="14">
        <f>ABS(Table1[[#This Row],[Distribution]])+ABS(Table1[[#This Row],[Warehousing]])</f>
        <v>1702.4</v>
      </c>
      <c r="S3122" s="12">
        <f>ABS(Table1[[#This Row],[Discounts]]/Table1[[#This Row],[Gross Sales]])</f>
        <v>9.7985743680188128E-2</v>
      </c>
      <c r="T3122" s="17">
        <f>Table1[[#This Row],[logistics cost]]/Table1[[#This Row],[Net Sales]]</f>
        <v>4.6230932523857515E-2</v>
      </c>
      <c r="U3122" s="1">
        <f>Table1[[#This Row],[PROFIT]]/Table1[[#This Row],[Volume]]</f>
        <v>100.94074074074076</v>
      </c>
      <c r="V3122" s="1">
        <f>ABS(Table1[[#This Row],[Discounts]])</f>
        <v>4000.17</v>
      </c>
    </row>
    <row r="3123" spans="1:22" ht="21.75" customHeight="1" x14ac:dyDescent="0.3">
      <c r="A3123" s="1">
        <v>1120010</v>
      </c>
      <c r="B3123" s="1" t="s">
        <v>32</v>
      </c>
      <c r="C3123" s="1">
        <v>202407</v>
      </c>
      <c r="D3123" s="1" t="s">
        <v>22</v>
      </c>
      <c r="E3123" s="1" t="s">
        <v>17</v>
      </c>
      <c r="F3123" s="1" t="s">
        <v>18</v>
      </c>
      <c r="G3123" s="1" t="s">
        <v>39</v>
      </c>
      <c r="H3123" s="1" t="s">
        <v>37</v>
      </c>
      <c r="I3123" s="5">
        <v>109.8</v>
      </c>
      <c r="J3123" s="5">
        <v>52704</v>
      </c>
      <c r="K3123" s="5">
        <v>-5028.3500000000004</v>
      </c>
      <c r="L3123" s="5">
        <v>47675.65</v>
      </c>
      <c r="M3123" s="5">
        <v>-30299.4</v>
      </c>
      <c r="N3123" s="5">
        <v>-1674.42</v>
      </c>
      <c r="O3123" s="5">
        <v>-692.99</v>
      </c>
      <c r="P3123" s="5">
        <f>Table1[[#This Row],[Net Sales]]+(Table1[[#This Row],[Cost of Goods Sold]]+Table1[[#This Row],[Distribution]]+Table1[[#This Row],[Warehousing]])</f>
        <v>15008.84</v>
      </c>
      <c r="Q3123" s="12">
        <f>Table1[[#This Row],[PROFIT]]/Table1[[#This Row],[Net Sales]]</f>
        <v>0.31481143938257788</v>
      </c>
      <c r="R3123" s="14">
        <f>ABS(Table1[[#This Row],[Distribution]])+ABS(Table1[[#This Row],[Warehousing]])</f>
        <v>2367.41</v>
      </c>
      <c r="S3123" s="12">
        <f>ABS(Table1[[#This Row],[Discounts]]/Table1[[#This Row],[Gross Sales]])</f>
        <v>9.5407369459623567E-2</v>
      </c>
      <c r="T3123" s="17">
        <f>Table1[[#This Row],[logistics cost]]/Table1[[#This Row],[Net Sales]]</f>
        <v>4.9656585699408395E-2</v>
      </c>
      <c r="U3123" s="1">
        <f>Table1[[#This Row],[PROFIT]]/Table1[[#This Row],[Volume]]</f>
        <v>136.69253187613845</v>
      </c>
      <c r="V3123" s="1">
        <f>ABS(Table1[[#This Row],[Discounts]])</f>
        <v>5028.3500000000004</v>
      </c>
    </row>
    <row r="3124" spans="1:22" ht="21.75" customHeight="1" x14ac:dyDescent="0.3">
      <c r="A3124" s="1">
        <v>1120020</v>
      </c>
      <c r="B3124" s="1" t="s">
        <v>21</v>
      </c>
      <c r="C3124" s="1">
        <v>202510</v>
      </c>
      <c r="D3124" s="1" t="s">
        <v>22</v>
      </c>
      <c r="E3124" s="1" t="s">
        <v>23</v>
      </c>
      <c r="F3124" s="1" t="s">
        <v>24</v>
      </c>
      <c r="G3124" s="1" t="s">
        <v>35</v>
      </c>
      <c r="H3124" s="1" t="s">
        <v>31</v>
      </c>
      <c r="I3124" s="5">
        <v>57.9</v>
      </c>
      <c r="J3124" s="5">
        <v>22002</v>
      </c>
      <c r="K3124" s="5">
        <v>-466.72</v>
      </c>
      <c r="L3124" s="5">
        <v>21535.279999999999</v>
      </c>
      <c r="M3124" s="5">
        <v>-13852.92</v>
      </c>
      <c r="N3124" s="5">
        <v>-527.37</v>
      </c>
      <c r="O3124" s="5">
        <v>-285.26</v>
      </c>
      <c r="P3124" s="5">
        <f>Table1[[#This Row],[Net Sales]]+(Table1[[#This Row],[Cost of Goods Sold]]+Table1[[#This Row],[Distribution]]+Table1[[#This Row],[Warehousing]])</f>
        <v>6869.7299999999977</v>
      </c>
      <c r="Q3124" s="12">
        <f>Table1[[#This Row],[PROFIT]]/Table1[[#This Row],[Net Sales]]</f>
        <v>0.31899887069032762</v>
      </c>
      <c r="R3124" s="14">
        <f>ABS(Table1[[#This Row],[Distribution]])+ABS(Table1[[#This Row],[Warehousing]])</f>
        <v>812.63</v>
      </c>
      <c r="S3124" s="12">
        <f>ABS(Table1[[#This Row],[Discounts]]/Table1[[#This Row],[Gross Sales]])</f>
        <v>2.1212617034815019E-2</v>
      </c>
      <c r="T3124" s="17">
        <f>Table1[[#This Row],[logistics cost]]/Table1[[#This Row],[Net Sales]]</f>
        <v>3.7734823972569664E-2</v>
      </c>
      <c r="U3124" s="1">
        <f>Table1[[#This Row],[PROFIT]]/Table1[[#This Row],[Volume]]</f>
        <v>118.64818652849738</v>
      </c>
      <c r="V3124" s="1">
        <f>ABS(Table1[[#This Row],[Discounts]])</f>
        <v>466.72</v>
      </c>
    </row>
    <row r="3125" spans="1:22" ht="21.75" customHeight="1" x14ac:dyDescent="0.3">
      <c r="A3125" s="1">
        <v>1130010</v>
      </c>
      <c r="B3125" s="1" t="s">
        <v>26</v>
      </c>
      <c r="C3125" s="1">
        <v>202509</v>
      </c>
      <c r="D3125" s="1" t="s">
        <v>27</v>
      </c>
      <c r="E3125" s="1" t="s">
        <v>28</v>
      </c>
      <c r="F3125" s="1" t="s">
        <v>29</v>
      </c>
      <c r="G3125" s="1" t="s">
        <v>43</v>
      </c>
      <c r="H3125" s="1" t="s">
        <v>31</v>
      </c>
      <c r="I3125" s="5">
        <v>83.5</v>
      </c>
      <c r="J3125" s="5">
        <v>30060</v>
      </c>
      <c r="K3125" s="5">
        <v>-741.39</v>
      </c>
      <c r="L3125" s="5">
        <v>29318.61</v>
      </c>
      <c r="M3125" s="5">
        <v>-18318.32</v>
      </c>
      <c r="N3125" s="5">
        <v>-1033.52</v>
      </c>
      <c r="O3125" s="5">
        <v>-516.1</v>
      </c>
      <c r="P3125" s="5">
        <f>Table1[[#This Row],[Net Sales]]+(Table1[[#This Row],[Cost of Goods Sold]]+Table1[[#This Row],[Distribution]]+Table1[[#This Row],[Warehousing]])</f>
        <v>9450.6700000000019</v>
      </c>
      <c r="Q3125" s="12">
        <f>Table1[[#This Row],[PROFIT]]/Table1[[#This Row],[Net Sales]]</f>
        <v>0.32234372639084874</v>
      </c>
      <c r="R3125" s="14">
        <f>ABS(Table1[[#This Row],[Distribution]])+ABS(Table1[[#This Row],[Warehousing]])</f>
        <v>1549.62</v>
      </c>
      <c r="S3125" s="12">
        <f>ABS(Table1[[#This Row],[Discounts]]/Table1[[#This Row],[Gross Sales]])</f>
        <v>2.4663672654690619E-2</v>
      </c>
      <c r="T3125" s="17">
        <f>Table1[[#This Row],[logistics cost]]/Table1[[#This Row],[Net Sales]]</f>
        <v>5.285448389265384E-2</v>
      </c>
      <c r="U3125" s="1">
        <f>Table1[[#This Row],[PROFIT]]/Table1[[#This Row],[Volume]]</f>
        <v>113.18167664670661</v>
      </c>
      <c r="V3125" s="1">
        <f>ABS(Table1[[#This Row],[Discounts]])</f>
        <v>741.39</v>
      </c>
    </row>
    <row r="3126" spans="1:22" ht="21.75" customHeight="1" x14ac:dyDescent="0.3">
      <c r="A3126" s="1">
        <v>1110010</v>
      </c>
      <c r="B3126" s="1" t="s">
        <v>15</v>
      </c>
      <c r="C3126" s="1">
        <v>202406</v>
      </c>
      <c r="D3126" s="1" t="s">
        <v>16</v>
      </c>
      <c r="E3126" s="1" t="s">
        <v>17</v>
      </c>
      <c r="F3126" s="1" t="s">
        <v>18</v>
      </c>
      <c r="G3126" s="1" t="s">
        <v>36</v>
      </c>
      <c r="H3126" s="1" t="s">
        <v>37</v>
      </c>
      <c r="I3126" s="5">
        <v>116</v>
      </c>
      <c r="J3126" s="5">
        <v>48720</v>
      </c>
      <c r="K3126" s="5">
        <v>-5439.58</v>
      </c>
      <c r="L3126" s="5">
        <v>43280.42</v>
      </c>
      <c r="M3126" s="5">
        <v>-28777.37</v>
      </c>
      <c r="N3126" s="5">
        <v>-1491.06</v>
      </c>
      <c r="O3126" s="5">
        <v>-628.08000000000004</v>
      </c>
      <c r="P3126" s="5">
        <f>Table1[[#This Row],[Net Sales]]+(Table1[[#This Row],[Cost of Goods Sold]]+Table1[[#This Row],[Distribution]]+Table1[[#This Row],[Warehousing]])</f>
        <v>12383.909999999996</v>
      </c>
      <c r="Q3126" s="12">
        <f>Table1[[#This Row],[PROFIT]]/Table1[[#This Row],[Net Sales]]</f>
        <v>0.28613192755523159</v>
      </c>
      <c r="R3126" s="14">
        <f>ABS(Table1[[#This Row],[Distribution]])+ABS(Table1[[#This Row],[Warehousing]])</f>
        <v>2119.14</v>
      </c>
      <c r="S3126" s="12">
        <f>ABS(Table1[[#This Row],[Discounts]]/Table1[[#This Row],[Gross Sales]])</f>
        <v>0.11164983579638751</v>
      </c>
      <c r="T3126" s="17">
        <f>Table1[[#This Row],[logistics cost]]/Table1[[#This Row],[Net Sales]]</f>
        <v>4.8963018381060069E-2</v>
      </c>
      <c r="U3126" s="1">
        <f>Table1[[#This Row],[PROFIT]]/Table1[[#This Row],[Volume]]</f>
        <v>106.75784482758617</v>
      </c>
      <c r="V3126" s="1">
        <f>ABS(Table1[[#This Row],[Discounts]])</f>
        <v>5439.58</v>
      </c>
    </row>
    <row r="3127" spans="1:22" ht="21.75" customHeight="1" x14ac:dyDescent="0.3">
      <c r="A3127" s="1">
        <v>1120020</v>
      </c>
      <c r="B3127" s="1" t="s">
        <v>21</v>
      </c>
      <c r="C3127" s="1">
        <v>202404</v>
      </c>
      <c r="D3127" s="1" t="s">
        <v>22</v>
      </c>
      <c r="E3127" s="1" t="s">
        <v>23</v>
      </c>
      <c r="F3127" s="1" t="s">
        <v>24</v>
      </c>
      <c r="G3127" s="1" t="s">
        <v>40</v>
      </c>
      <c r="H3127" s="1" t="s">
        <v>34</v>
      </c>
      <c r="I3127" s="5">
        <v>244.9</v>
      </c>
      <c r="J3127" s="5">
        <v>93062</v>
      </c>
      <c r="K3127" s="5">
        <v>-7358.03</v>
      </c>
      <c r="L3127" s="5">
        <v>85703.97</v>
      </c>
      <c r="M3127" s="5">
        <v>-54580.95</v>
      </c>
      <c r="N3127" s="5">
        <v>-2628.25</v>
      </c>
      <c r="O3127" s="5">
        <v>-894.05</v>
      </c>
      <c r="P3127" s="5">
        <f>Table1[[#This Row],[Net Sales]]+(Table1[[#This Row],[Cost of Goods Sold]]+Table1[[#This Row],[Distribution]]+Table1[[#This Row],[Warehousing]])</f>
        <v>27600.720000000001</v>
      </c>
      <c r="Q3127" s="12">
        <f>Table1[[#This Row],[PROFIT]]/Table1[[#This Row],[Net Sales]]</f>
        <v>0.32204715837551051</v>
      </c>
      <c r="R3127" s="14">
        <f>ABS(Table1[[#This Row],[Distribution]])+ABS(Table1[[#This Row],[Warehousing]])</f>
        <v>3522.3</v>
      </c>
      <c r="S3127" s="12">
        <f>ABS(Table1[[#This Row],[Discounts]]/Table1[[#This Row],[Gross Sales]])</f>
        <v>7.9065891556166848E-2</v>
      </c>
      <c r="T3127" s="17">
        <f>Table1[[#This Row],[logistics cost]]/Table1[[#This Row],[Net Sales]]</f>
        <v>4.1098446197999933E-2</v>
      </c>
      <c r="U3127" s="1">
        <f>Table1[[#This Row],[PROFIT]]/Table1[[#This Row],[Volume]]</f>
        <v>112.70200081665986</v>
      </c>
      <c r="V3127" s="1">
        <f>ABS(Table1[[#This Row],[Discounts]])</f>
        <v>7358.03</v>
      </c>
    </row>
    <row r="3128" spans="1:22" ht="21.75" customHeight="1" x14ac:dyDescent="0.3">
      <c r="A3128" s="1">
        <v>1120010</v>
      </c>
      <c r="B3128" s="1" t="s">
        <v>32</v>
      </c>
      <c r="C3128" s="1">
        <v>202407</v>
      </c>
      <c r="D3128" s="1" t="s">
        <v>22</v>
      </c>
      <c r="E3128" s="1" t="s">
        <v>17</v>
      </c>
      <c r="F3128" s="1" t="s">
        <v>18</v>
      </c>
      <c r="G3128" s="1" t="s">
        <v>43</v>
      </c>
      <c r="H3128" s="1" t="s">
        <v>31</v>
      </c>
      <c r="I3128" s="5">
        <v>102.8</v>
      </c>
      <c r="J3128" s="5">
        <v>49344</v>
      </c>
      <c r="K3128" s="5">
        <v>-1521.18</v>
      </c>
      <c r="L3128" s="5">
        <v>47822.82</v>
      </c>
      <c r="M3128" s="5">
        <v>-32493.200000000001</v>
      </c>
      <c r="N3128" s="5">
        <v>-1326.62</v>
      </c>
      <c r="O3128" s="5">
        <v>-887.8</v>
      </c>
      <c r="P3128" s="5">
        <f>Table1[[#This Row],[Net Sales]]+(Table1[[#This Row],[Cost of Goods Sold]]+Table1[[#This Row],[Distribution]]+Table1[[#This Row],[Warehousing]])</f>
        <v>13115.199999999997</v>
      </c>
      <c r="Q3128" s="12">
        <f>Table1[[#This Row],[PROFIT]]/Table1[[#This Row],[Net Sales]]</f>
        <v>0.27424564256143819</v>
      </c>
      <c r="R3128" s="14">
        <f>ABS(Table1[[#This Row],[Distribution]])+ABS(Table1[[#This Row],[Warehousing]])</f>
        <v>2214.42</v>
      </c>
      <c r="S3128" s="12">
        <f>ABS(Table1[[#This Row],[Discounts]]/Table1[[#This Row],[Gross Sales]])</f>
        <v>3.082806420233463E-2</v>
      </c>
      <c r="T3128" s="17">
        <f>Table1[[#This Row],[logistics cost]]/Table1[[#This Row],[Net Sales]]</f>
        <v>4.630467212096652E-2</v>
      </c>
      <c r="U3128" s="1">
        <f>Table1[[#This Row],[PROFIT]]/Table1[[#This Row],[Volume]]</f>
        <v>127.57976653696495</v>
      </c>
      <c r="V3128" s="1">
        <f>ABS(Table1[[#This Row],[Discounts]])</f>
        <v>1521.18</v>
      </c>
    </row>
    <row r="3129" spans="1:22" ht="21.75" customHeight="1" x14ac:dyDescent="0.3">
      <c r="A3129" s="1">
        <v>1120010</v>
      </c>
      <c r="B3129" s="1" t="s">
        <v>32</v>
      </c>
      <c r="C3129" s="1">
        <v>202402</v>
      </c>
      <c r="D3129" s="1" t="s">
        <v>22</v>
      </c>
      <c r="E3129" s="1" t="s">
        <v>17</v>
      </c>
      <c r="F3129" s="1" t="s">
        <v>18</v>
      </c>
      <c r="G3129" s="1" t="s">
        <v>39</v>
      </c>
      <c r="H3129" s="1" t="s">
        <v>37</v>
      </c>
      <c r="I3129" s="5">
        <v>163.80000000000001</v>
      </c>
      <c r="J3129" s="5">
        <v>78624</v>
      </c>
      <c r="K3129" s="5">
        <v>-8741.26</v>
      </c>
      <c r="L3129" s="5">
        <v>69882.740000000005</v>
      </c>
      <c r="M3129" s="5">
        <v>-45774.63</v>
      </c>
      <c r="N3129" s="5">
        <v>-2710.47</v>
      </c>
      <c r="O3129" s="5">
        <v>-1270.21</v>
      </c>
      <c r="P3129" s="5">
        <f>Table1[[#This Row],[Net Sales]]+(Table1[[#This Row],[Cost of Goods Sold]]+Table1[[#This Row],[Distribution]]+Table1[[#This Row],[Warehousing]])</f>
        <v>20127.430000000008</v>
      </c>
      <c r="Q3129" s="12">
        <f>Table1[[#This Row],[PROFIT]]/Table1[[#This Row],[Net Sales]]</f>
        <v>0.28801718421458583</v>
      </c>
      <c r="R3129" s="14">
        <f>ABS(Table1[[#This Row],[Distribution]])+ABS(Table1[[#This Row],[Warehousing]])</f>
        <v>3980.68</v>
      </c>
      <c r="S3129" s="12">
        <f>ABS(Table1[[#This Row],[Discounts]]/Table1[[#This Row],[Gross Sales]])</f>
        <v>0.1111780118030118</v>
      </c>
      <c r="T3129" s="17">
        <f>Table1[[#This Row],[logistics cost]]/Table1[[#This Row],[Net Sales]]</f>
        <v>5.6962277094458509E-2</v>
      </c>
      <c r="U3129" s="1">
        <f>Table1[[#This Row],[PROFIT]]/Table1[[#This Row],[Volume]]</f>
        <v>122.87808302808307</v>
      </c>
      <c r="V3129" s="1">
        <f>ABS(Table1[[#This Row],[Discounts]])</f>
        <v>8741.26</v>
      </c>
    </row>
    <row r="3130" spans="1:22" ht="21.75" customHeight="1" x14ac:dyDescent="0.3">
      <c r="A3130" s="1">
        <v>1120010</v>
      </c>
      <c r="B3130" s="1" t="s">
        <v>32</v>
      </c>
      <c r="C3130" s="1">
        <v>202404</v>
      </c>
      <c r="D3130" s="1" t="s">
        <v>22</v>
      </c>
      <c r="E3130" s="1" t="s">
        <v>17</v>
      </c>
      <c r="F3130" s="1" t="s">
        <v>18</v>
      </c>
      <c r="G3130" s="1" t="s">
        <v>35</v>
      </c>
      <c r="H3130" s="1" t="s">
        <v>31</v>
      </c>
      <c r="I3130" s="5">
        <v>21.6</v>
      </c>
      <c r="J3130" s="5">
        <v>10368</v>
      </c>
      <c r="K3130" s="5">
        <v>-217.98</v>
      </c>
      <c r="L3130" s="5">
        <v>10150.02</v>
      </c>
      <c r="M3130" s="5">
        <v>-6873.61</v>
      </c>
      <c r="N3130" s="5">
        <v>-319.95999999999998</v>
      </c>
      <c r="O3130" s="5">
        <v>-141.31</v>
      </c>
      <c r="P3130" s="5">
        <f>Table1[[#This Row],[Net Sales]]+(Table1[[#This Row],[Cost of Goods Sold]]+Table1[[#This Row],[Distribution]]+Table1[[#This Row],[Warehousing]])</f>
        <v>2815.1400000000003</v>
      </c>
      <c r="Q3130" s="12">
        <f>Table1[[#This Row],[PROFIT]]/Table1[[#This Row],[Net Sales]]</f>
        <v>0.27735314807261463</v>
      </c>
      <c r="R3130" s="14">
        <f>ABS(Table1[[#This Row],[Distribution]])+ABS(Table1[[#This Row],[Warehousing]])</f>
        <v>461.27</v>
      </c>
      <c r="S3130" s="12">
        <f>ABS(Table1[[#This Row],[Discounts]]/Table1[[#This Row],[Gross Sales]])</f>
        <v>2.1024305555555553E-2</v>
      </c>
      <c r="T3130" s="17">
        <f>Table1[[#This Row],[logistics cost]]/Table1[[#This Row],[Net Sales]]</f>
        <v>4.5445230649791821E-2</v>
      </c>
      <c r="U3130" s="1">
        <f>Table1[[#This Row],[PROFIT]]/Table1[[#This Row],[Volume]]</f>
        <v>130.33055555555555</v>
      </c>
      <c r="V3130" s="1">
        <f>ABS(Table1[[#This Row],[Discounts]])</f>
        <v>217.98</v>
      </c>
    </row>
    <row r="3131" spans="1:22" ht="21.75" customHeight="1" x14ac:dyDescent="0.3">
      <c r="A3131" s="1">
        <v>1120020</v>
      </c>
      <c r="B3131" s="1" t="s">
        <v>21</v>
      </c>
      <c r="C3131" s="1">
        <v>202510</v>
      </c>
      <c r="D3131" s="1" t="s">
        <v>22</v>
      </c>
      <c r="E3131" s="1" t="s">
        <v>23</v>
      </c>
      <c r="F3131" s="1" t="s">
        <v>24</v>
      </c>
      <c r="G3131" s="1" t="s">
        <v>40</v>
      </c>
      <c r="H3131" s="1" t="s">
        <v>34</v>
      </c>
      <c r="I3131" s="5">
        <v>235.8</v>
      </c>
      <c r="J3131" s="5">
        <v>89604</v>
      </c>
      <c r="K3131" s="5">
        <v>-7396.79</v>
      </c>
      <c r="L3131" s="5">
        <v>82207.210000000006</v>
      </c>
      <c r="M3131" s="5">
        <v>-53243.97</v>
      </c>
      <c r="N3131" s="5">
        <v>-2485.5100000000002</v>
      </c>
      <c r="O3131" s="5">
        <v>-1471.71</v>
      </c>
      <c r="P3131" s="5">
        <f>Table1[[#This Row],[Net Sales]]+(Table1[[#This Row],[Cost of Goods Sold]]+Table1[[#This Row],[Distribution]]+Table1[[#This Row],[Warehousing]])</f>
        <v>25006.020000000004</v>
      </c>
      <c r="Q3131" s="12">
        <f>Table1[[#This Row],[PROFIT]]/Table1[[#This Row],[Net Sales]]</f>
        <v>0.30418280829625532</v>
      </c>
      <c r="R3131" s="14">
        <f>ABS(Table1[[#This Row],[Distribution]])+ABS(Table1[[#This Row],[Warehousing]])</f>
        <v>3957.2200000000003</v>
      </c>
      <c r="S3131" s="12">
        <f>ABS(Table1[[#This Row],[Discounts]]/Table1[[#This Row],[Gross Sales]])</f>
        <v>8.2549774563635547E-2</v>
      </c>
      <c r="T3131" s="17">
        <f>Table1[[#This Row],[logistics cost]]/Table1[[#This Row],[Net Sales]]</f>
        <v>4.8137140282464276E-2</v>
      </c>
      <c r="U3131" s="1">
        <f>Table1[[#This Row],[PROFIT]]/Table1[[#This Row],[Volume]]</f>
        <v>106.04758269720104</v>
      </c>
      <c r="V3131" s="1">
        <f>ABS(Table1[[#This Row],[Discounts]])</f>
        <v>7396.79</v>
      </c>
    </row>
    <row r="3132" spans="1:22" ht="21.75" customHeight="1" x14ac:dyDescent="0.3">
      <c r="A3132" s="1">
        <v>1110020</v>
      </c>
      <c r="B3132" s="1" t="s">
        <v>41</v>
      </c>
      <c r="C3132" s="1">
        <v>202510</v>
      </c>
      <c r="D3132" s="1" t="s">
        <v>16</v>
      </c>
      <c r="E3132" s="1" t="s">
        <v>28</v>
      </c>
      <c r="F3132" s="1" t="s">
        <v>29</v>
      </c>
      <c r="G3132" s="1" t="s">
        <v>39</v>
      </c>
      <c r="H3132" s="1" t="s">
        <v>37</v>
      </c>
      <c r="I3132" s="5">
        <v>194.2</v>
      </c>
      <c r="J3132" s="5">
        <v>87390</v>
      </c>
      <c r="K3132" s="5">
        <v>-8026.05</v>
      </c>
      <c r="L3132" s="5">
        <v>79363.95</v>
      </c>
      <c r="M3132" s="5">
        <v>-50814.45</v>
      </c>
      <c r="N3132" s="5">
        <v>-3084.52</v>
      </c>
      <c r="O3132" s="5">
        <v>-1333.55</v>
      </c>
      <c r="P3132" s="5">
        <f>Table1[[#This Row],[Net Sales]]+(Table1[[#This Row],[Cost of Goods Sold]]+Table1[[#This Row],[Distribution]]+Table1[[#This Row],[Warehousing]])</f>
        <v>24131.43</v>
      </c>
      <c r="Q3132" s="12">
        <f>Table1[[#This Row],[PROFIT]]/Table1[[#This Row],[Net Sales]]</f>
        <v>0.30406034477870619</v>
      </c>
      <c r="R3132" s="14">
        <f>ABS(Table1[[#This Row],[Distribution]])+ABS(Table1[[#This Row],[Warehousing]])</f>
        <v>4418.07</v>
      </c>
      <c r="S3132" s="12">
        <f>ABS(Table1[[#This Row],[Discounts]]/Table1[[#This Row],[Gross Sales]])</f>
        <v>9.1841743906625473E-2</v>
      </c>
      <c r="T3132" s="17">
        <f>Table1[[#This Row],[logistics cost]]/Table1[[#This Row],[Net Sales]]</f>
        <v>5.5668474162387328E-2</v>
      </c>
      <c r="U3132" s="1">
        <f>Table1[[#This Row],[PROFIT]]/Table1[[#This Row],[Volume]]</f>
        <v>124.26071060762102</v>
      </c>
      <c r="V3132" s="1">
        <f>ABS(Table1[[#This Row],[Discounts]])</f>
        <v>8026.05</v>
      </c>
    </row>
    <row r="3133" spans="1:22" ht="21.75" customHeight="1" x14ac:dyDescent="0.3">
      <c r="A3133" s="1">
        <v>1110020</v>
      </c>
      <c r="B3133" s="1" t="s">
        <v>41</v>
      </c>
      <c r="C3133" s="1">
        <v>202510</v>
      </c>
      <c r="D3133" s="1" t="s">
        <v>16</v>
      </c>
      <c r="E3133" s="1" t="s">
        <v>28</v>
      </c>
      <c r="F3133" s="1" t="s">
        <v>29</v>
      </c>
      <c r="G3133" s="1" t="s">
        <v>19</v>
      </c>
      <c r="H3133" s="1" t="s">
        <v>20</v>
      </c>
      <c r="I3133" s="5">
        <v>51.8</v>
      </c>
      <c r="J3133" s="5">
        <v>23310</v>
      </c>
      <c r="K3133" s="5">
        <v>-1998.79</v>
      </c>
      <c r="L3133" s="5">
        <v>21311.21</v>
      </c>
      <c r="M3133" s="5">
        <v>-14161.27</v>
      </c>
      <c r="N3133" s="5">
        <v>-431.09</v>
      </c>
      <c r="O3133" s="5">
        <v>-305.58</v>
      </c>
      <c r="P3133" s="5">
        <f>Table1[[#This Row],[Net Sales]]+(Table1[[#This Row],[Cost of Goods Sold]]+Table1[[#This Row],[Distribution]]+Table1[[#This Row],[Warehousing]])</f>
        <v>6413.2699999999986</v>
      </c>
      <c r="Q3133" s="12">
        <f>Table1[[#This Row],[PROFIT]]/Table1[[#This Row],[Net Sales]]</f>
        <v>0.30093410932556147</v>
      </c>
      <c r="R3133" s="14">
        <f>ABS(Table1[[#This Row],[Distribution]])+ABS(Table1[[#This Row],[Warehousing]])</f>
        <v>736.67</v>
      </c>
      <c r="S3133" s="12">
        <f>ABS(Table1[[#This Row],[Discounts]]/Table1[[#This Row],[Gross Sales]])</f>
        <v>8.5748176748176752E-2</v>
      </c>
      <c r="T3133" s="17">
        <f>Table1[[#This Row],[logistics cost]]/Table1[[#This Row],[Net Sales]]</f>
        <v>3.4567253572181024E-2</v>
      </c>
      <c r="U3133" s="1">
        <f>Table1[[#This Row],[PROFIT]]/Table1[[#This Row],[Volume]]</f>
        <v>123.80830115830113</v>
      </c>
      <c r="V3133" s="1">
        <f>ABS(Table1[[#This Row],[Discounts]])</f>
        <v>1998.79</v>
      </c>
    </row>
    <row r="3134" spans="1:22" ht="21.75" customHeight="1" x14ac:dyDescent="0.3">
      <c r="A3134" s="1">
        <v>1130010</v>
      </c>
      <c r="B3134" s="1" t="s">
        <v>26</v>
      </c>
      <c r="C3134" s="1">
        <v>202403</v>
      </c>
      <c r="D3134" s="1" t="s">
        <v>27</v>
      </c>
      <c r="E3134" s="1" t="s">
        <v>28</v>
      </c>
      <c r="F3134" s="1" t="s">
        <v>29</v>
      </c>
      <c r="G3134" s="1" t="s">
        <v>39</v>
      </c>
      <c r="H3134" s="1" t="s">
        <v>37</v>
      </c>
      <c r="I3134" s="5">
        <v>104.6</v>
      </c>
      <c r="J3134" s="5">
        <v>37656</v>
      </c>
      <c r="K3134" s="5">
        <v>-3211.63</v>
      </c>
      <c r="L3134" s="5">
        <v>34444.370000000003</v>
      </c>
      <c r="M3134" s="5">
        <v>-22202.36</v>
      </c>
      <c r="N3134" s="5">
        <v>-1066.3</v>
      </c>
      <c r="O3134" s="5">
        <v>-356.08</v>
      </c>
      <c r="P3134" s="5">
        <f>Table1[[#This Row],[Net Sales]]+(Table1[[#This Row],[Cost of Goods Sold]]+Table1[[#This Row],[Distribution]]+Table1[[#This Row],[Warehousing]])</f>
        <v>10819.630000000001</v>
      </c>
      <c r="Q3134" s="12">
        <f>Table1[[#This Row],[PROFIT]]/Table1[[#This Row],[Net Sales]]</f>
        <v>0.31411896922486898</v>
      </c>
      <c r="R3134" s="14">
        <f>ABS(Table1[[#This Row],[Distribution]])+ABS(Table1[[#This Row],[Warehousing]])</f>
        <v>1422.3799999999999</v>
      </c>
      <c r="S3134" s="12">
        <f>ABS(Table1[[#This Row],[Discounts]]/Table1[[#This Row],[Gross Sales]])</f>
        <v>8.5288665816868503E-2</v>
      </c>
      <c r="T3134" s="17">
        <f>Table1[[#This Row],[logistics cost]]/Table1[[#This Row],[Net Sales]]</f>
        <v>4.1294992476274058E-2</v>
      </c>
      <c r="U3134" s="1">
        <f>Table1[[#This Row],[PROFIT]]/Table1[[#This Row],[Volume]]</f>
        <v>103.43814531548759</v>
      </c>
      <c r="V3134" s="1">
        <f>ABS(Table1[[#This Row],[Discounts]])</f>
        <v>3211.63</v>
      </c>
    </row>
    <row r="3135" spans="1:22" ht="21.75" customHeight="1" x14ac:dyDescent="0.3">
      <c r="A3135" s="1">
        <v>1120020</v>
      </c>
      <c r="B3135" s="1" t="s">
        <v>21</v>
      </c>
      <c r="C3135" s="1">
        <v>202503</v>
      </c>
      <c r="D3135" s="1" t="s">
        <v>22</v>
      </c>
      <c r="E3135" s="1" t="s">
        <v>23</v>
      </c>
      <c r="F3135" s="1" t="s">
        <v>24</v>
      </c>
      <c r="G3135" s="1" t="s">
        <v>35</v>
      </c>
      <c r="H3135" s="1" t="s">
        <v>31</v>
      </c>
      <c r="I3135" s="5">
        <v>75.599999999999994</v>
      </c>
      <c r="J3135" s="5">
        <v>28728</v>
      </c>
      <c r="K3135" s="5">
        <v>-843.68</v>
      </c>
      <c r="L3135" s="5">
        <v>27884.32</v>
      </c>
      <c r="M3135" s="5">
        <v>-18554.560000000001</v>
      </c>
      <c r="N3135" s="5">
        <v>-672.08</v>
      </c>
      <c r="O3135" s="5">
        <v>-436.39</v>
      </c>
      <c r="P3135" s="5">
        <f>Table1[[#This Row],[Net Sales]]+(Table1[[#This Row],[Cost of Goods Sold]]+Table1[[#This Row],[Distribution]]+Table1[[#This Row],[Warehousing]])</f>
        <v>8221.2899999999972</v>
      </c>
      <c r="Q3135" s="12">
        <f>Table1[[#This Row],[PROFIT]]/Table1[[#This Row],[Net Sales]]</f>
        <v>0.29483559218944544</v>
      </c>
      <c r="R3135" s="14">
        <f>ABS(Table1[[#This Row],[Distribution]])+ABS(Table1[[#This Row],[Warehousing]])</f>
        <v>1108.47</v>
      </c>
      <c r="S3135" s="12">
        <f>ABS(Table1[[#This Row],[Discounts]]/Table1[[#This Row],[Gross Sales]])</f>
        <v>2.9367864104706209E-2</v>
      </c>
      <c r="T3135" s="17">
        <f>Table1[[#This Row],[logistics cost]]/Table1[[#This Row],[Net Sales]]</f>
        <v>3.9752448688008174E-2</v>
      </c>
      <c r="U3135" s="1">
        <f>Table1[[#This Row],[PROFIT]]/Table1[[#This Row],[Volume]]</f>
        <v>108.74722222222219</v>
      </c>
      <c r="V3135" s="1">
        <f>ABS(Table1[[#This Row],[Discounts]])</f>
        <v>843.68</v>
      </c>
    </row>
    <row r="3136" spans="1:22" ht="21.75" customHeight="1" x14ac:dyDescent="0.3">
      <c r="A3136" s="1">
        <v>1120020</v>
      </c>
      <c r="B3136" s="1" t="s">
        <v>21</v>
      </c>
      <c r="C3136" s="1">
        <v>202408</v>
      </c>
      <c r="D3136" s="1" t="s">
        <v>22</v>
      </c>
      <c r="E3136" s="1" t="s">
        <v>23</v>
      </c>
      <c r="F3136" s="1" t="s">
        <v>24</v>
      </c>
      <c r="G3136" s="1" t="s">
        <v>39</v>
      </c>
      <c r="H3136" s="1" t="s">
        <v>37</v>
      </c>
      <c r="I3136" s="5">
        <v>174.3</v>
      </c>
      <c r="J3136" s="5">
        <v>66234</v>
      </c>
      <c r="K3136" s="5">
        <v>-6859.88</v>
      </c>
      <c r="L3136" s="5">
        <v>59374.12</v>
      </c>
      <c r="M3136" s="5">
        <v>-39944.559999999998</v>
      </c>
      <c r="N3136" s="5">
        <v>-2146.85</v>
      </c>
      <c r="O3136" s="5">
        <v>-1141.6400000000001</v>
      </c>
      <c r="P3136" s="5">
        <f>Table1[[#This Row],[Net Sales]]+(Table1[[#This Row],[Cost of Goods Sold]]+Table1[[#This Row],[Distribution]]+Table1[[#This Row],[Warehousing]])</f>
        <v>16141.070000000007</v>
      </c>
      <c r="Q3136" s="12">
        <f>Table1[[#This Row],[PROFIT]]/Table1[[#This Row],[Net Sales]]</f>
        <v>0.27185362915694594</v>
      </c>
      <c r="R3136" s="14">
        <f>ABS(Table1[[#This Row],[Distribution]])+ABS(Table1[[#This Row],[Warehousing]])</f>
        <v>3288.49</v>
      </c>
      <c r="S3136" s="12">
        <f>ABS(Table1[[#This Row],[Discounts]]/Table1[[#This Row],[Gross Sales]])</f>
        <v>0.10357037171241357</v>
      </c>
      <c r="T3136" s="17">
        <f>Table1[[#This Row],[logistics cost]]/Table1[[#This Row],[Net Sales]]</f>
        <v>5.5385915614412466E-2</v>
      </c>
      <c r="U3136" s="1">
        <f>Table1[[#This Row],[PROFIT]]/Table1[[#This Row],[Volume]]</f>
        <v>92.605106138841109</v>
      </c>
      <c r="V3136" s="1">
        <f>ABS(Table1[[#This Row],[Discounts]])</f>
        <v>6859.88</v>
      </c>
    </row>
    <row r="3137" spans="1:22" ht="21.75" customHeight="1" x14ac:dyDescent="0.3">
      <c r="A3137" s="1">
        <v>1110010</v>
      </c>
      <c r="B3137" s="1" t="s">
        <v>15</v>
      </c>
      <c r="C3137" s="1">
        <v>202503</v>
      </c>
      <c r="D3137" s="1" t="s">
        <v>16</v>
      </c>
      <c r="E3137" s="1" t="s">
        <v>17</v>
      </c>
      <c r="F3137" s="1" t="s">
        <v>18</v>
      </c>
      <c r="G3137" s="1" t="s">
        <v>25</v>
      </c>
      <c r="H3137" s="1" t="s">
        <v>20</v>
      </c>
      <c r="I3137" s="5">
        <v>93.5</v>
      </c>
      <c r="J3137" s="5">
        <v>39270</v>
      </c>
      <c r="K3137" s="5">
        <v>-3520.58</v>
      </c>
      <c r="L3137" s="5">
        <v>35749.42</v>
      </c>
      <c r="M3137" s="5">
        <v>-22428.91</v>
      </c>
      <c r="N3137" s="5">
        <v>-1111.02</v>
      </c>
      <c r="O3137" s="5">
        <v>-507.44</v>
      </c>
      <c r="P3137" s="5">
        <f>Table1[[#This Row],[Net Sales]]+(Table1[[#This Row],[Cost of Goods Sold]]+Table1[[#This Row],[Distribution]]+Table1[[#This Row],[Warehousing]])</f>
        <v>11702.05</v>
      </c>
      <c r="Q3137" s="12">
        <f>Table1[[#This Row],[PROFIT]]/Table1[[#This Row],[Net Sales]]</f>
        <v>0.327335380546034</v>
      </c>
      <c r="R3137" s="14">
        <f>ABS(Table1[[#This Row],[Distribution]])+ABS(Table1[[#This Row],[Warehousing]])</f>
        <v>1618.46</v>
      </c>
      <c r="S3137" s="12">
        <f>ABS(Table1[[#This Row],[Discounts]]/Table1[[#This Row],[Gross Sales]])</f>
        <v>8.9650623885918004E-2</v>
      </c>
      <c r="T3137" s="17">
        <f>Table1[[#This Row],[logistics cost]]/Table1[[#This Row],[Net Sales]]</f>
        <v>4.5272342879968404E-2</v>
      </c>
      <c r="U3137" s="1">
        <f>Table1[[#This Row],[PROFIT]]/Table1[[#This Row],[Volume]]</f>
        <v>125.15561497326202</v>
      </c>
      <c r="V3137" s="1">
        <f>ABS(Table1[[#This Row],[Discounts]])</f>
        <v>3520.58</v>
      </c>
    </row>
    <row r="3138" spans="1:22" ht="21.75" customHeight="1" x14ac:dyDescent="0.3">
      <c r="A3138" s="1">
        <v>1110020</v>
      </c>
      <c r="B3138" s="1" t="s">
        <v>41</v>
      </c>
      <c r="C3138" s="1">
        <v>202506</v>
      </c>
      <c r="D3138" s="1" t="s">
        <v>16</v>
      </c>
      <c r="E3138" s="1" t="s">
        <v>28</v>
      </c>
      <c r="F3138" s="1" t="s">
        <v>29</v>
      </c>
      <c r="G3138" s="1" t="s">
        <v>42</v>
      </c>
      <c r="H3138" s="1" t="s">
        <v>20</v>
      </c>
      <c r="I3138" s="5">
        <v>116.4</v>
      </c>
      <c r="J3138" s="5">
        <v>52380</v>
      </c>
      <c r="K3138" s="5">
        <v>-4169.17</v>
      </c>
      <c r="L3138" s="5">
        <v>48210.83</v>
      </c>
      <c r="M3138" s="5">
        <v>-30376.46</v>
      </c>
      <c r="N3138" s="5">
        <v>-1158.71</v>
      </c>
      <c r="O3138" s="5">
        <v>-593.87</v>
      </c>
      <c r="P3138" s="5">
        <f>Table1[[#This Row],[Net Sales]]+(Table1[[#This Row],[Cost of Goods Sold]]+Table1[[#This Row],[Distribution]]+Table1[[#This Row],[Warehousing]])</f>
        <v>16081.790000000005</v>
      </c>
      <c r="Q3138" s="12">
        <f>Table1[[#This Row],[PROFIT]]/Table1[[#This Row],[Net Sales]]</f>
        <v>0.33357214551170355</v>
      </c>
      <c r="R3138" s="14">
        <f>ABS(Table1[[#This Row],[Distribution]])+ABS(Table1[[#This Row],[Warehousing]])</f>
        <v>1752.58</v>
      </c>
      <c r="S3138" s="12">
        <f>ABS(Table1[[#This Row],[Discounts]]/Table1[[#This Row],[Gross Sales]])</f>
        <v>7.9594692630775107E-2</v>
      </c>
      <c r="T3138" s="17">
        <f>Table1[[#This Row],[logistics cost]]/Table1[[#This Row],[Net Sales]]</f>
        <v>3.6352412932944729E-2</v>
      </c>
      <c r="U3138" s="1">
        <f>Table1[[#This Row],[PROFIT]]/Table1[[#This Row],[Volume]]</f>
        <v>138.15970790378009</v>
      </c>
      <c r="V3138" s="1">
        <f>ABS(Table1[[#This Row],[Discounts]])</f>
        <v>4169.17</v>
      </c>
    </row>
    <row r="3139" spans="1:22" ht="21.75" customHeight="1" x14ac:dyDescent="0.3">
      <c r="A3139" s="1">
        <v>1110020</v>
      </c>
      <c r="B3139" s="1" t="s">
        <v>41</v>
      </c>
      <c r="C3139" s="1">
        <v>202407</v>
      </c>
      <c r="D3139" s="1" t="s">
        <v>16</v>
      </c>
      <c r="E3139" s="1" t="s">
        <v>28</v>
      </c>
      <c r="F3139" s="1" t="s">
        <v>29</v>
      </c>
      <c r="G3139" s="1" t="s">
        <v>38</v>
      </c>
      <c r="H3139" s="1" t="s">
        <v>20</v>
      </c>
      <c r="I3139" s="5">
        <v>77.8</v>
      </c>
      <c r="J3139" s="5">
        <v>35010</v>
      </c>
      <c r="K3139" s="5">
        <v>-3076.41</v>
      </c>
      <c r="L3139" s="5">
        <v>31933.59</v>
      </c>
      <c r="M3139" s="5">
        <v>-20282.099999999999</v>
      </c>
      <c r="N3139" s="5">
        <v>-880.78</v>
      </c>
      <c r="O3139" s="5">
        <v>-570.80999999999995</v>
      </c>
      <c r="P3139" s="5">
        <f>Table1[[#This Row],[Net Sales]]+(Table1[[#This Row],[Cost of Goods Sold]]+Table1[[#This Row],[Distribution]]+Table1[[#This Row],[Warehousing]])</f>
        <v>10199.900000000001</v>
      </c>
      <c r="Q3139" s="12">
        <f>Table1[[#This Row],[PROFIT]]/Table1[[#This Row],[Net Sales]]</f>
        <v>0.31940975004689426</v>
      </c>
      <c r="R3139" s="14">
        <f>ABS(Table1[[#This Row],[Distribution]])+ABS(Table1[[#This Row],[Warehousing]])</f>
        <v>1451.59</v>
      </c>
      <c r="S3139" s="12">
        <f>ABS(Table1[[#This Row],[Discounts]]/Table1[[#This Row],[Gross Sales]])</f>
        <v>8.7872322193658953E-2</v>
      </c>
      <c r="T3139" s="17">
        <f>Table1[[#This Row],[logistics cost]]/Table1[[#This Row],[Net Sales]]</f>
        <v>4.5456523992448074E-2</v>
      </c>
      <c r="U3139" s="1">
        <f>Table1[[#This Row],[PROFIT]]/Table1[[#This Row],[Volume]]</f>
        <v>131.10411311053986</v>
      </c>
      <c r="V3139" s="1">
        <f>ABS(Table1[[#This Row],[Discounts]])</f>
        <v>3076.41</v>
      </c>
    </row>
    <row r="3140" spans="1:22" ht="21.75" customHeight="1" x14ac:dyDescent="0.3">
      <c r="A3140" s="1">
        <v>1110010</v>
      </c>
      <c r="B3140" s="1" t="s">
        <v>15</v>
      </c>
      <c r="C3140" s="1">
        <v>202409</v>
      </c>
      <c r="D3140" s="1" t="s">
        <v>16</v>
      </c>
      <c r="E3140" s="1" t="s">
        <v>17</v>
      </c>
      <c r="F3140" s="1" t="s">
        <v>18</v>
      </c>
      <c r="G3140" s="1" t="s">
        <v>43</v>
      </c>
      <c r="H3140" s="1" t="s">
        <v>31</v>
      </c>
      <c r="I3140" s="5">
        <v>87.8</v>
      </c>
      <c r="J3140" s="5">
        <v>36876</v>
      </c>
      <c r="K3140" s="5">
        <v>-1239.07</v>
      </c>
      <c r="L3140" s="5">
        <v>35636.93</v>
      </c>
      <c r="M3140" s="5">
        <v>-22099.83</v>
      </c>
      <c r="N3140" s="5">
        <v>-1148.9100000000001</v>
      </c>
      <c r="O3140" s="5">
        <v>-589.57000000000005</v>
      </c>
      <c r="P3140" s="5">
        <f>Table1[[#This Row],[Net Sales]]+(Table1[[#This Row],[Cost of Goods Sold]]+Table1[[#This Row],[Distribution]]+Table1[[#This Row],[Warehousing]])</f>
        <v>11798.619999999999</v>
      </c>
      <c r="Q3140" s="12">
        <f>Table1[[#This Row],[PROFIT]]/Table1[[#This Row],[Net Sales]]</f>
        <v>0.33107846270708502</v>
      </c>
      <c r="R3140" s="14">
        <f>ABS(Table1[[#This Row],[Distribution]])+ABS(Table1[[#This Row],[Warehousing]])</f>
        <v>1738.48</v>
      </c>
      <c r="S3140" s="12">
        <f>ABS(Table1[[#This Row],[Discounts]]/Table1[[#This Row],[Gross Sales]])</f>
        <v>3.3600987091875471E-2</v>
      </c>
      <c r="T3140" s="17">
        <f>Table1[[#This Row],[logistics cost]]/Table1[[#This Row],[Net Sales]]</f>
        <v>4.8783102248145395E-2</v>
      </c>
      <c r="U3140" s="1">
        <f>Table1[[#This Row],[PROFIT]]/Table1[[#This Row],[Volume]]</f>
        <v>134.38063781321185</v>
      </c>
      <c r="V3140" s="1">
        <f>ABS(Table1[[#This Row],[Discounts]])</f>
        <v>1239.07</v>
      </c>
    </row>
    <row r="3141" spans="1:22" ht="21.75" customHeight="1" x14ac:dyDescent="0.3">
      <c r="A3141" s="1">
        <v>1110020</v>
      </c>
      <c r="B3141" s="1" t="s">
        <v>41</v>
      </c>
      <c r="C3141" s="1">
        <v>202506</v>
      </c>
      <c r="D3141" s="1" t="s">
        <v>16</v>
      </c>
      <c r="E3141" s="1" t="s">
        <v>28</v>
      </c>
      <c r="F3141" s="1" t="s">
        <v>29</v>
      </c>
      <c r="G3141" s="1" t="s">
        <v>40</v>
      </c>
      <c r="H3141" s="1" t="s">
        <v>34</v>
      </c>
      <c r="I3141" s="5">
        <v>270</v>
      </c>
      <c r="J3141" s="5">
        <v>121500</v>
      </c>
      <c r="K3141" s="5">
        <v>-9682.77</v>
      </c>
      <c r="L3141" s="5">
        <v>111817.23</v>
      </c>
      <c r="M3141" s="5">
        <v>-70269.8</v>
      </c>
      <c r="N3141" s="5">
        <v>-2919.59</v>
      </c>
      <c r="O3141" s="5">
        <v>-1270.8499999999999</v>
      </c>
      <c r="P3141" s="5">
        <f>Table1[[#This Row],[Net Sales]]+(Table1[[#This Row],[Cost of Goods Sold]]+Table1[[#This Row],[Distribution]]+Table1[[#This Row],[Warehousing]])</f>
        <v>37356.989999999991</v>
      </c>
      <c r="Q3141" s="12">
        <f>Table1[[#This Row],[PROFIT]]/Table1[[#This Row],[Net Sales]]</f>
        <v>0.33408974627613286</v>
      </c>
      <c r="R3141" s="14">
        <f>ABS(Table1[[#This Row],[Distribution]])+ABS(Table1[[#This Row],[Warehousing]])</f>
        <v>4190.4400000000005</v>
      </c>
      <c r="S3141" s="12">
        <f>ABS(Table1[[#This Row],[Discounts]]/Table1[[#This Row],[Gross Sales]])</f>
        <v>7.9693580246913587E-2</v>
      </c>
      <c r="T3141" s="17">
        <f>Table1[[#This Row],[logistics cost]]/Table1[[#This Row],[Net Sales]]</f>
        <v>3.7475798676107439E-2</v>
      </c>
      <c r="U3141" s="1">
        <f>Table1[[#This Row],[PROFIT]]/Table1[[#This Row],[Volume]]</f>
        <v>138.3592222222222</v>
      </c>
      <c r="V3141" s="1">
        <f>ABS(Table1[[#This Row],[Discounts]])</f>
        <v>9682.77</v>
      </c>
    </row>
    <row r="3142" spans="1:22" ht="21.75" customHeight="1" x14ac:dyDescent="0.3">
      <c r="A3142" s="1">
        <v>1120010</v>
      </c>
      <c r="B3142" s="1" t="s">
        <v>32</v>
      </c>
      <c r="C3142" s="1">
        <v>202511</v>
      </c>
      <c r="D3142" s="1" t="s">
        <v>22</v>
      </c>
      <c r="E3142" s="1" t="s">
        <v>17</v>
      </c>
      <c r="F3142" s="1" t="s">
        <v>18</v>
      </c>
      <c r="G3142" s="1" t="s">
        <v>39</v>
      </c>
      <c r="H3142" s="1" t="s">
        <v>37</v>
      </c>
      <c r="I3142" s="5">
        <v>258.7</v>
      </c>
      <c r="J3142" s="5">
        <v>124176</v>
      </c>
      <c r="K3142" s="5">
        <v>-10098.02</v>
      </c>
      <c r="L3142" s="5">
        <v>114077.98</v>
      </c>
      <c r="M3142" s="5">
        <v>-73346.710000000006</v>
      </c>
      <c r="N3142" s="5">
        <v>-4426.7</v>
      </c>
      <c r="O3142" s="5">
        <v>-1430.32</v>
      </c>
      <c r="P3142" s="5">
        <f>Table1[[#This Row],[Net Sales]]+(Table1[[#This Row],[Cost of Goods Sold]]+Table1[[#This Row],[Distribution]]+Table1[[#This Row],[Warehousing]])</f>
        <v>34874.249999999985</v>
      </c>
      <c r="Q3142" s="12">
        <f>Table1[[#This Row],[PROFIT]]/Table1[[#This Row],[Net Sales]]</f>
        <v>0.30570536049113062</v>
      </c>
      <c r="R3142" s="14">
        <f>ABS(Table1[[#This Row],[Distribution]])+ABS(Table1[[#This Row],[Warehousing]])</f>
        <v>5857.0199999999995</v>
      </c>
      <c r="S3142" s="12">
        <f>ABS(Table1[[#This Row],[Discounts]]/Table1[[#This Row],[Gross Sales]])</f>
        <v>8.1320222909418899E-2</v>
      </c>
      <c r="T3142" s="17">
        <f>Table1[[#This Row],[logistics cost]]/Table1[[#This Row],[Net Sales]]</f>
        <v>5.1342248521581466E-2</v>
      </c>
      <c r="U3142" s="1">
        <f>Table1[[#This Row],[PROFIT]]/Table1[[#This Row],[Volume]]</f>
        <v>134.80575956706605</v>
      </c>
      <c r="V3142" s="1">
        <f>ABS(Table1[[#This Row],[Discounts]])</f>
        <v>10098.02</v>
      </c>
    </row>
    <row r="3143" spans="1:22" ht="21.75" customHeight="1" x14ac:dyDescent="0.3">
      <c r="A3143" s="1">
        <v>1130010</v>
      </c>
      <c r="B3143" s="1" t="s">
        <v>26</v>
      </c>
      <c r="C3143" s="1">
        <v>202506</v>
      </c>
      <c r="D3143" s="1" t="s">
        <v>27</v>
      </c>
      <c r="E3143" s="1" t="s">
        <v>28</v>
      </c>
      <c r="F3143" s="1" t="s">
        <v>29</v>
      </c>
      <c r="G3143" s="1" t="s">
        <v>40</v>
      </c>
      <c r="H3143" s="1" t="s">
        <v>34</v>
      </c>
      <c r="I3143" s="5">
        <v>169.7</v>
      </c>
      <c r="J3143" s="5">
        <v>61092</v>
      </c>
      <c r="K3143" s="5">
        <v>-6012.21</v>
      </c>
      <c r="L3143" s="5">
        <v>55079.79</v>
      </c>
      <c r="M3143" s="5">
        <v>-34960.49</v>
      </c>
      <c r="N3143" s="5">
        <v>-1229.8699999999999</v>
      </c>
      <c r="O3143" s="5">
        <v>-869.52</v>
      </c>
      <c r="P3143" s="5">
        <f>Table1[[#This Row],[Net Sales]]+(Table1[[#This Row],[Cost of Goods Sold]]+Table1[[#This Row],[Distribution]]+Table1[[#This Row],[Warehousing]])</f>
        <v>18019.910000000003</v>
      </c>
      <c r="Q3143" s="12">
        <f>Table1[[#This Row],[PROFIT]]/Table1[[#This Row],[Net Sales]]</f>
        <v>0.32716010718268901</v>
      </c>
      <c r="R3143" s="14">
        <f>ABS(Table1[[#This Row],[Distribution]])+ABS(Table1[[#This Row],[Warehousing]])</f>
        <v>2099.39</v>
      </c>
      <c r="S3143" s="12">
        <f>ABS(Table1[[#This Row],[Discounts]]/Table1[[#This Row],[Gross Sales]])</f>
        <v>9.8412394421528188E-2</v>
      </c>
      <c r="T3143" s="17">
        <f>Table1[[#This Row],[logistics cost]]/Table1[[#This Row],[Net Sales]]</f>
        <v>3.8115432175758114E-2</v>
      </c>
      <c r="U3143" s="1">
        <f>Table1[[#This Row],[PROFIT]]/Table1[[#This Row],[Volume]]</f>
        <v>106.18685916322926</v>
      </c>
      <c r="V3143" s="1">
        <f>ABS(Table1[[#This Row],[Discounts]])</f>
        <v>6012.21</v>
      </c>
    </row>
    <row r="3144" spans="1:22" ht="21.75" customHeight="1" x14ac:dyDescent="0.3">
      <c r="A3144" s="1">
        <v>1130010</v>
      </c>
      <c r="B3144" s="1" t="s">
        <v>26</v>
      </c>
      <c r="C3144" s="1">
        <v>202406</v>
      </c>
      <c r="D3144" s="1" t="s">
        <v>27</v>
      </c>
      <c r="E3144" s="1" t="s">
        <v>28</v>
      </c>
      <c r="F3144" s="1" t="s">
        <v>29</v>
      </c>
      <c r="G3144" s="1" t="s">
        <v>19</v>
      </c>
      <c r="H3144" s="1" t="s">
        <v>20</v>
      </c>
      <c r="I3144" s="5">
        <v>49.8</v>
      </c>
      <c r="J3144" s="5">
        <v>17928</v>
      </c>
      <c r="K3144" s="5">
        <v>-1593.67</v>
      </c>
      <c r="L3144" s="5">
        <v>16334.33</v>
      </c>
      <c r="M3144" s="5">
        <v>-11013.76</v>
      </c>
      <c r="N3144" s="5">
        <v>-499.64</v>
      </c>
      <c r="O3144" s="5">
        <v>-164.4</v>
      </c>
      <c r="P3144" s="5">
        <f>Table1[[#This Row],[Net Sales]]+(Table1[[#This Row],[Cost of Goods Sold]]+Table1[[#This Row],[Distribution]]+Table1[[#This Row],[Warehousing]])</f>
        <v>4656.5300000000007</v>
      </c>
      <c r="Q3144" s="12">
        <f>Table1[[#This Row],[PROFIT]]/Table1[[#This Row],[Net Sales]]</f>
        <v>0.28507627799854668</v>
      </c>
      <c r="R3144" s="14">
        <f>ABS(Table1[[#This Row],[Distribution]])+ABS(Table1[[#This Row],[Warehousing]])</f>
        <v>664.04</v>
      </c>
      <c r="S3144" s="12">
        <f>ABS(Table1[[#This Row],[Discounts]]/Table1[[#This Row],[Gross Sales]])</f>
        <v>8.8892793395805442E-2</v>
      </c>
      <c r="T3144" s="17">
        <f>Table1[[#This Row],[logistics cost]]/Table1[[#This Row],[Net Sales]]</f>
        <v>4.0653029539626052E-2</v>
      </c>
      <c r="U3144" s="1">
        <f>Table1[[#This Row],[PROFIT]]/Table1[[#This Row],[Volume]]</f>
        <v>93.504618473895604</v>
      </c>
      <c r="V3144" s="1">
        <f>ABS(Table1[[#This Row],[Discounts]])</f>
        <v>1593.67</v>
      </c>
    </row>
    <row r="3145" spans="1:22" ht="21.75" customHeight="1" x14ac:dyDescent="0.3">
      <c r="A3145" s="1">
        <v>1110020</v>
      </c>
      <c r="B3145" s="1" t="s">
        <v>41</v>
      </c>
      <c r="C3145" s="1">
        <v>202410</v>
      </c>
      <c r="D3145" s="1" t="s">
        <v>16</v>
      </c>
      <c r="E3145" s="1" t="s">
        <v>28</v>
      </c>
      <c r="F3145" s="1" t="s">
        <v>29</v>
      </c>
      <c r="G3145" s="1" t="s">
        <v>35</v>
      </c>
      <c r="H3145" s="1" t="s">
        <v>31</v>
      </c>
      <c r="I3145" s="5">
        <v>116.8</v>
      </c>
      <c r="J3145" s="5">
        <v>52560</v>
      </c>
      <c r="K3145" s="5">
        <v>-1435.06</v>
      </c>
      <c r="L3145" s="5">
        <v>51124.94</v>
      </c>
      <c r="M3145" s="5">
        <v>-34153.65</v>
      </c>
      <c r="N3145" s="5">
        <v>-1512.96</v>
      </c>
      <c r="O3145" s="5">
        <v>-950.74</v>
      </c>
      <c r="P3145" s="5">
        <f>Table1[[#This Row],[Net Sales]]+(Table1[[#This Row],[Cost of Goods Sold]]+Table1[[#This Row],[Distribution]]+Table1[[#This Row],[Warehousing]])</f>
        <v>14507.590000000004</v>
      </c>
      <c r="Q3145" s="12">
        <f>Table1[[#This Row],[PROFIT]]/Table1[[#This Row],[Net Sales]]</f>
        <v>0.28376737459251794</v>
      </c>
      <c r="R3145" s="14">
        <f>ABS(Table1[[#This Row],[Distribution]])+ABS(Table1[[#This Row],[Warehousing]])</f>
        <v>2463.6999999999998</v>
      </c>
      <c r="S3145" s="12">
        <f>ABS(Table1[[#This Row],[Discounts]]/Table1[[#This Row],[Gross Sales]])</f>
        <v>2.7303272450532722E-2</v>
      </c>
      <c r="T3145" s="17">
        <f>Table1[[#This Row],[logistics cost]]/Table1[[#This Row],[Net Sales]]</f>
        <v>4.8189787606596694E-2</v>
      </c>
      <c r="U3145" s="1">
        <f>Table1[[#This Row],[PROFIT]]/Table1[[#This Row],[Volume]]</f>
        <v>124.20881849315072</v>
      </c>
      <c r="V3145" s="1">
        <f>ABS(Table1[[#This Row],[Discounts]])</f>
        <v>1435.06</v>
      </c>
    </row>
    <row r="3146" spans="1:22" ht="21.75" customHeight="1" x14ac:dyDescent="0.3">
      <c r="A3146" s="1">
        <v>1120020</v>
      </c>
      <c r="B3146" s="1" t="s">
        <v>21</v>
      </c>
      <c r="C3146" s="1">
        <v>202501</v>
      </c>
      <c r="D3146" s="1" t="s">
        <v>22</v>
      </c>
      <c r="E3146" s="1" t="s">
        <v>23</v>
      </c>
      <c r="F3146" s="1" t="s">
        <v>24</v>
      </c>
      <c r="G3146" s="1" t="s">
        <v>43</v>
      </c>
      <c r="H3146" s="1" t="s">
        <v>31</v>
      </c>
      <c r="I3146" s="5">
        <v>13</v>
      </c>
      <c r="J3146" s="5">
        <v>4940</v>
      </c>
      <c r="K3146" s="5">
        <v>-116.63</v>
      </c>
      <c r="L3146" s="5">
        <v>4823.37</v>
      </c>
      <c r="M3146" s="5">
        <v>-3056.67</v>
      </c>
      <c r="N3146" s="5">
        <v>-153.38999999999999</v>
      </c>
      <c r="O3146" s="5">
        <v>-54.51</v>
      </c>
      <c r="P3146" s="5">
        <f>Table1[[#This Row],[Net Sales]]+(Table1[[#This Row],[Cost of Goods Sold]]+Table1[[#This Row],[Distribution]]+Table1[[#This Row],[Warehousing]])</f>
        <v>1558.7999999999997</v>
      </c>
      <c r="Q3146" s="12">
        <f>Table1[[#This Row],[PROFIT]]/Table1[[#This Row],[Net Sales]]</f>
        <v>0.32317653424887571</v>
      </c>
      <c r="R3146" s="14">
        <f>ABS(Table1[[#This Row],[Distribution]])+ABS(Table1[[#This Row],[Warehousing]])</f>
        <v>207.89999999999998</v>
      </c>
      <c r="S3146" s="12">
        <f>ABS(Table1[[#This Row],[Discounts]]/Table1[[#This Row],[Gross Sales]])</f>
        <v>2.3609311740890686E-2</v>
      </c>
      <c r="T3146" s="17">
        <f>Table1[[#This Row],[logistics cost]]/Table1[[#This Row],[Net Sales]]</f>
        <v>4.3102644002015182E-2</v>
      </c>
      <c r="U3146" s="1">
        <f>Table1[[#This Row],[PROFIT]]/Table1[[#This Row],[Volume]]</f>
        <v>119.90769230769229</v>
      </c>
      <c r="V3146" s="1">
        <f>ABS(Table1[[#This Row],[Discounts]])</f>
        <v>116.63</v>
      </c>
    </row>
    <row r="3147" spans="1:22" ht="21.75" customHeight="1" x14ac:dyDescent="0.3">
      <c r="A3147" s="1">
        <v>1110010</v>
      </c>
      <c r="B3147" s="1" t="s">
        <v>15</v>
      </c>
      <c r="C3147" s="1">
        <v>202504</v>
      </c>
      <c r="D3147" s="1" t="s">
        <v>16</v>
      </c>
      <c r="E3147" s="1" t="s">
        <v>17</v>
      </c>
      <c r="F3147" s="1" t="s">
        <v>18</v>
      </c>
      <c r="G3147" s="1" t="s">
        <v>36</v>
      </c>
      <c r="H3147" s="1" t="s">
        <v>37</v>
      </c>
      <c r="I3147" s="5">
        <v>58.5</v>
      </c>
      <c r="J3147" s="5">
        <v>24570</v>
      </c>
      <c r="K3147" s="5">
        <v>-2849.46</v>
      </c>
      <c r="L3147" s="5">
        <v>21720.54</v>
      </c>
      <c r="M3147" s="5">
        <v>-14276.61</v>
      </c>
      <c r="N3147" s="5">
        <v>-745.92</v>
      </c>
      <c r="O3147" s="5">
        <v>-288.02</v>
      </c>
      <c r="P3147" s="5">
        <f>Table1[[#This Row],[Net Sales]]+(Table1[[#This Row],[Cost of Goods Sold]]+Table1[[#This Row],[Distribution]]+Table1[[#This Row],[Warehousing]])</f>
        <v>6409.99</v>
      </c>
      <c r="Q3147" s="12">
        <f>Table1[[#This Row],[PROFIT]]/Table1[[#This Row],[Net Sales]]</f>
        <v>0.29511190789915903</v>
      </c>
      <c r="R3147" s="14">
        <f>ABS(Table1[[#This Row],[Distribution]])+ABS(Table1[[#This Row],[Warehousing]])</f>
        <v>1033.94</v>
      </c>
      <c r="S3147" s="12">
        <f>ABS(Table1[[#This Row],[Discounts]]/Table1[[#This Row],[Gross Sales]])</f>
        <v>0.11597313797313798</v>
      </c>
      <c r="T3147" s="17">
        <f>Table1[[#This Row],[logistics cost]]/Table1[[#This Row],[Net Sales]]</f>
        <v>4.7601947281237025E-2</v>
      </c>
      <c r="U3147" s="1">
        <f>Table1[[#This Row],[PROFIT]]/Table1[[#This Row],[Volume]]</f>
        <v>109.57247863247864</v>
      </c>
      <c r="V3147" s="1">
        <f>ABS(Table1[[#This Row],[Discounts]])</f>
        <v>2849.46</v>
      </c>
    </row>
    <row r="3148" spans="1:22" ht="21.75" customHeight="1" x14ac:dyDescent="0.3">
      <c r="A3148" s="1">
        <v>1120020</v>
      </c>
      <c r="B3148" s="1" t="s">
        <v>21</v>
      </c>
      <c r="C3148" s="1">
        <v>202507</v>
      </c>
      <c r="D3148" s="1" t="s">
        <v>22</v>
      </c>
      <c r="E3148" s="1" t="s">
        <v>23</v>
      </c>
      <c r="F3148" s="1" t="s">
        <v>24</v>
      </c>
      <c r="G3148" s="1" t="s">
        <v>30</v>
      </c>
      <c r="H3148" s="1" t="s">
        <v>31</v>
      </c>
      <c r="I3148" s="5">
        <v>95.3</v>
      </c>
      <c r="J3148" s="5">
        <v>36214</v>
      </c>
      <c r="K3148" s="5">
        <v>-1203.6300000000001</v>
      </c>
      <c r="L3148" s="5">
        <v>35010.370000000003</v>
      </c>
      <c r="M3148" s="5">
        <v>-22840.65</v>
      </c>
      <c r="N3148" s="5">
        <v>-1030.69</v>
      </c>
      <c r="O3148" s="5">
        <v>-533.73</v>
      </c>
      <c r="P3148" s="5">
        <f>Table1[[#This Row],[Net Sales]]+(Table1[[#This Row],[Cost of Goods Sold]]+Table1[[#This Row],[Distribution]]+Table1[[#This Row],[Warehousing]])</f>
        <v>10605.300000000003</v>
      </c>
      <c r="Q3148" s="12">
        <f>Table1[[#This Row],[PROFIT]]/Table1[[#This Row],[Net Sales]]</f>
        <v>0.3029188209093478</v>
      </c>
      <c r="R3148" s="14">
        <f>ABS(Table1[[#This Row],[Distribution]])+ABS(Table1[[#This Row],[Warehousing]])</f>
        <v>1564.42</v>
      </c>
      <c r="S3148" s="12">
        <f>ABS(Table1[[#This Row],[Discounts]]/Table1[[#This Row],[Gross Sales]])</f>
        <v>3.3236593582592372E-2</v>
      </c>
      <c r="T3148" s="17">
        <f>Table1[[#This Row],[logistics cost]]/Table1[[#This Row],[Net Sales]]</f>
        <v>4.4684474914146864E-2</v>
      </c>
      <c r="U3148" s="1">
        <f>Table1[[#This Row],[PROFIT]]/Table1[[#This Row],[Volume]]</f>
        <v>111.28331584470098</v>
      </c>
      <c r="V3148" s="1">
        <f>ABS(Table1[[#This Row],[Discounts]])</f>
        <v>1203.6300000000001</v>
      </c>
    </row>
    <row r="3149" spans="1:22" ht="21.75" customHeight="1" x14ac:dyDescent="0.3">
      <c r="A3149" s="1">
        <v>1120020</v>
      </c>
      <c r="B3149" s="1" t="s">
        <v>21</v>
      </c>
      <c r="C3149" s="1">
        <v>202407</v>
      </c>
      <c r="D3149" s="1" t="s">
        <v>22</v>
      </c>
      <c r="E3149" s="1" t="s">
        <v>23</v>
      </c>
      <c r="F3149" s="1" t="s">
        <v>24</v>
      </c>
      <c r="G3149" s="1" t="s">
        <v>39</v>
      </c>
      <c r="H3149" s="1" t="s">
        <v>37</v>
      </c>
      <c r="I3149" s="5">
        <v>256.60000000000002</v>
      </c>
      <c r="J3149" s="5">
        <v>97508</v>
      </c>
      <c r="K3149" s="5">
        <v>-10529.57</v>
      </c>
      <c r="L3149" s="5">
        <v>86978.43</v>
      </c>
      <c r="M3149" s="5">
        <v>-55239.64</v>
      </c>
      <c r="N3149" s="5">
        <v>-2013.56</v>
      </c>
      <c r="O3149" s="5">
        <v>-1139.17</v>
      </c>
      <c r="P3149" s="5">
        <f>Table1[[#This Row],[Net Sales]]+(Table1[[#This Row],[Cost of Goods Sold]]+Table1[[#This Row],[Distribution]]+Table1[[#This Row],[Warehousing]])</f>
        <v>28586.059999999998</v>
      </c>
      <c r="Q3149" s="12">
        <f>Table1[[#This Row],[PROFIT]]/Table1[[#This Row],[Net Sales]]</f>
        <v>0.32865688654072051</v>
      </c>
      <c r="R3149" s="14">
        <f>ABS(Table1[[#This Row],[Distribution]])+ABS(Table1[[#This Row],[Warehousing]])</f>
        <v>3152.73</v>
      </c>
      <c r="S3149" s="12">
        <f>ABS(Table1[[#This Row],[Discounts]]/Table1[[#This Row],[Gross Sales]])</f>
        <v>0.10798672929400664</v>
      </c>
      <c r="T3149" s="17">
        <f>Table1[[#This Row],[logistics cost]]/Table1[[#This Row],[Net Sales]]</f>
        <v>3.6247262683403232E-2</v>
      </c>
      <c r="U3149" s="1">
        <f>Table1[[#This Row],[PROFIT]]/Table1[[#This Row],[Volume]]</f>
        <v>111.40319563522991</v>
      </c>
      <c r="V3149" s="1">
        <f>ABS(Table1[[#This Row],[Discounts]])</f>
        <v>10529.57</v>
      </c>
    </row>
    <row r="3150" spans="1:22" ht="21.75" customHeight="1" x14ac:dyDescent="0.3">
      <c r="A3150" s="1">
        <v>1120010</v>
      </c>
      <c r="B3150" s="1" t="s">
        <v>32</v>
      </c>
      <c r="C3150" s="1">
        <v>202507</v>
      </c>
      <c r="D3150" s="1" t="s">
        <v>22</v>
      </c>
      <c r="E3150" s="1" t="s">
        <v>17</v>
      </c>
      <c r="F3150" s="1" t="s">
        <v>18</v>
      </c>
      <c r="G3150" s="1" t="s">
        <v>30</v>
      </c>
      <c r="H3150" s="1" t="s">
        <v>31</v>
      </c>
      <c r="I3150" s="5">
        <v>99.9</v>
      </c>
      <c r="J3150" s="5">
        <v>47952</v>
      </c>
      <c r="K3150" s="5">
        <v>-1413.52</v>
      </c>
      <c r="L3150" s="5">
        <v>46538.48</v>
      </c>
      <c r="M3150" s="5">
        <v>-30715.02</v>
      </c>
      <c r="N3150" s="5">
        <v>-1295.9100000000001</v>
      </c>
      <c r="O3150" s="5">
        <v>-605.19000000000005</v>
      </c>
      <c r="P3150" s="5">
        <f>Table1[[#This Row],[Net Sales]]+(Table1[[#This Row],[Cost of Goods Sold]]+Table1[[#This Row],[Distribution]]+Table1[[#This Row],[Warehousing]])</f>
        <v>13922.360000000004</v>
      </c>
      <c r="Q3150" s="12">
        <f>Table1[[#This Row],[PROFIT]]/Table1[[#This Row],[Net Sales]]</f>
        <v>0.29915803008607078</v>
      </c>
      <c r="R3150" s="14">
        <f>ABS(Table1[[#This Row],[Distribution]])+ABS(Table1[[#This Row],[Warehousing]])</f>
        <v>1901.1000000000001</v>
      </c>
      <c r="S3150" s="12">
        <f>ABS(Table1[[#This Row],[Discounts]]/Table1[[#This Row],[Gross Sales]])</f>
        <v>2.9477811144477811E-2</v>
      </c>
      <c r="T3150" s="17">
        <f>Table1[[#This Row],[logistics cost]]/Table1[[#This Row],[Net Sales]]</f>
        <v>4.0850066439643062E-2</v>
      </c>
      <c r="U3150" s="1">
        <f>Table1[[#This Row],[PROFIT]]/Table1[[#This Row],[Volume]]</f>
        <v>139.362962962963</v>
      </c>
      <c r="V3150" s="1">
        <f>ABS(Table1[[#This Row],[Discounts]])</f>
        <v>1413.52</v>
      </c>
    </row>
    <row r="3151" spans="1:22" ht="21.75" customHeight="1" x14ac:dyDescent="0.3">
      <c r="A3151" s="1">
        <v>1120020</v>
      </c>
      <c r="B3151" s="1" t="s">
        <v>21</v>
      </c>
      <c r="C3151" s="1">
        <v>202407</v>
      </c>
      <c r="D3151" s="1" t="s">
        <v>22</v>
      </c>
      <c r="E3151" s="1" t="s">
        <v>23</v>
      </c>
      <c r="F3151" s="1" t="s">
        <v>24</v>
      </c>
      <c r="G3151" s="1" t="s">
        <v>38</v>
      </c>
      <c r="H3151" s="1" t="s">
        <v>20</v>
      </c>
      <c r="I3151" s="5">
        <v>93.6</v>
      </c>
      <c r="J3151" s="5">
        <v>35568</v>
      </c>
      <c r="K3151" s="5">
        <v>-2712.31</v>
      </c>
      <c r="L3151" s="5">
        <v>32855.69</v>
      </c>
      <c r="M3151" s="5">
        <v>-21369.13</v>
      </c>
      <c r="N3151" s="5">
        <v>-966.62</v>
      </c>
      <c r="O3151" s="5">
        <v>-334.93</v>
      </c>
      <c r="P3151" s="5">
        <f>Table1[[#This Row],[Net Sales]]+(Table1[[#This Row],[Cost of Goods Sold]]+Table1[[#This Row],[Distribution]]+Table1[[#This Row],[Warehousing]])</f>
        <v>10185.010000000002</v>
      </c>
      <c r="Q3151" s="12">
        <f>Table1[[#This Row],[PROFIT]]/Table1[[#This Row],[Net Sales]]</f>
        <v>0.30999227226699549</v>
      </c>
      <c r="R3151" s="14">
        <f>ABS(Table1[[#This Row],[Distribution]])+ABS(Table1[[#This Row],[Warehousing]])</f>
        <v>1301.55</v>
      </c>
      <c r="S3151" s="12">
        <f>ABS(Table1[[#This Row],[Discounts]]/Table1[[#This Row],[Gross Sales]])</f>
        <v>7.625702878992352E-2</v>
      </c>
      <c r="T3151" s="17">
        <f>Table1[[#This Row],[logistics cost]]/Table1[[#This Row],[Net Sales]]</f>
        <v>3.9614142938407315E-2</v>
      </c>
      <c r="U3151" s="1">
        <f>Table1[[#This Row],[PROFIT]]/Table1[[#This Row],[Volume]]</f>
        <v>108.81420940170943</v>
      </c>
      <c r="V3151" s="1">
        <f>ABS(Table1[[#This Row],[Discounts]])</f>
        <v>2712.31</v>
      </c>
    </row>
    <row r="3152" spans="1:22" ht="21.75" customHeight="1" x14ac:dyDescent="0.3">
      <c r="A3152" s="1">
        <v>1110010</v>
      </c>
      <c r="B3152" s="1" t="s">
        <v>15</v>
      </c>
      <c r="C3152" s="1">
        <v>202505</v>
      </c>
      <c r="D3152" s="1" t="s">
        <v>16</v>
      </c>
      <c r="E3152" s="1" t="s">
        <v>17</v>
      </c>
      <c r="F3152" s="1" t="s">
        <v>18</v>
      </c>
      <c r="G3152" s="1" t="s">
        <v>38</v>
      </c>
      <c r="H3152" s="1" t="s">
        <v>20</v>
      </c>
      <c r="I3152" s="5">
        <v>63.6</v>
      </c>
      <c r="J3152" s="5">
        <v>26712</v>
      </c>
      <c r="K3152" s="5">
        <v>-1873.96</v>
      </c>
      <c r="L3152" s="5">
        <v>24838.04</v>
      </c>
      <c r="M3152" s="5">
        <v>-15517.75</v>
      </c>
      <c r="N3152" s="5">
        <v>-963.22</v>
      </c>
      <c r="O3152" s="5">
        <v>-284.93</v>
      </c>
      <c r="P3152" s="5">
        <f>Table1[[#This Row],[Net Sales]]+(Table1[[#This Row],[Cost of Goods Sold]]+Table1[[#This Row],[Distribution]]+Table1[[#This Row],[Warehousing]])</f>
        <v>8072.1399999999994</v>
      </c>
      <c r="Q3152" s="12">
        <f>Table1[[#This Row],[PROFIT]]/Table1[[#This Row],[Net Sales]]</f>
        <v>0.32499102183586143</v>
      </c>
      <c r="R3152" s="14">
        <f>ABS(Table1[[#This Row],[Distribution]])+ABS(Table1[[#This Row],[Warehousing]])</f>
        <v>1248.1500000000001</v>
      </c>
      <c r="S3152" s="12">
        <f>ABS(Table1[[#This Row],[Discounts]]/Table1[[#This Row],[Gross Sales]])</f>
        <v>7.0154237795747226E-2</v>
      </c>
      <c r="T3152" s="17">
        <f>Table1[[#This Row],[logistics cost]]/Table1[[#This Row],[Net Sales]]</f>
        <v>5.0251549639182484E-2</v>
      </c>
      <c r="U3152" s="1">
        <f>Table1[[#This Row],[PROFIT]]/Table1[[#This Row],[Volume]]</f>
        <v>126.92044025157232</v>
      </c>
      <c r="V3152" s="1">
        <f>ABS(Table1[[#This Row],[Discounts]])</f>
        <v>1873.96</v>
      </c>
    </row>
    <row r="3153" spans="1:22" ht="21.75" customHeight="1" x14ac:dyDescent="0.3">
      <c r="A3153" s="1">
        <v>1110020</v>
      </c>
      <c r="B3153" s="1" t="s">
        <v>41</v>
      </c>
      <c r="C3153" s="1">
        <v>202512</v>
      </c>
      <c r="D3153" s="1" t="s">
        <v>16</v>
      </c>
      <c r="E3153" s="1" t="s">
        <v>28</v>
      </c>
      <c r="F3153" s="1" t="s">
        <v>29</v>
      </c>
      <c r="G3153" s="1" t="s">
        <v>25</v>
      </c>
      <c r="H3153" s="1" t="s">
        <v>20</v>
      </c>
      <c r="I3153" s="5">
        <v>107.6</v>
      </c>
      <c r="J3153" s="5">
        <v>48420</v>
      </c>
      <c r="K3153" s="5">
        <v>-3429.37</v>
      </c>
      <c r="L3153" s="5">
        <v>44990.63</v>
      </c>
      <c r="M3153" s="5">
        <v>-28883.73</v>
      </c>
      <c r="N3153" s="5">
        <v>-1144.19</v>
      </c>
      <c r="O3153" s="5">
        <v>-629.13</v>
      </c>
      <c r="P3153" s="5">
        <f>Table1[[#This Row],[Net Sales]]+(Table1[[#This Row],[Cost of Goods Sold]]+Table1[[#This Row],[Distribution]]+Table1[[#This Row],[Warehousing]])</f>
        <v>14333.579999999998</v>
      </c>
      <c r="Q3153" s="12">
        <f>Table1[[#This Row],[PROFIT]]/Table1[[#This Row],[Net Sales]]</f>
        <v>0.31859033758807109</v>
      </c>
      <c r="R3153" s="14">
        <f>ABS(Table1[[#This Row],[Distribution]])+ABS(Table1[[#This Row],[Warehousing]])</f>
        <v>1773.3200000000002</v>
      </c>
      <c r="S3153" s="12">
        <f>ABS(Table1[[#This Row],[Discounts]]/Table1[[#This Row],[Gross Sales]])</f>
        <v>7.0825485336637753E-2</v>
      </c>
      <c r="T3153" s="17">
        <f>Table1[[#This Row],[logistics cost]]/Table1[[#This Row],[Net Sales]]</f>
        <v>3.9415318256268032E-2</v>
      </c>
      <c r="U3153" s="1">
        <f>Table1[[#This Row],[PROFIT]]/Table1[[#This Row],[Volume]]</f>
        <v>133.2117100371747</v>
      </c>
      <c r="V3153" s="1">
        <f>ABS(Table1[[#This Row],[Discounts]])</f>
        <v>3429.37</v>
      </c>
    </row>
    <row r="3154" spans="1:22" ht="21.75" customHeight="1" x14ac:dyDescent="0.3">
      <c r="A3154" s="1">
        <v>1130010</v>
      </c>
      <c r="B3154" s="1" t="s">
        <v>26</v>
      </c>
      <c r="C3154" s="1">
        <v>202405</v>
      </c>
      <c r="D3154" s="1" t="s">
        <v>27</v>
      </c>
      <c r="E3154" s="1" t="s">
        <v>28</v>
      </c>
      <c r="F3154" s="1" t="s">
        <v>29</v>
      </c>
      <c r="G3154" s="1" t="s">
        <v>43</v>
      </c>
      <c r="H3154" s="1" t="s">
        <v>31</v>
      </c>
      <c r="I3154" s="5">
        <v>82.4</v>
      </c>
      <c r="J3154" s="5">
        <v>29664</v>
      </c>
      <c r="K3154" s="5">
        <v>-1006.31</v>
      </c>
      <c r="L3154" s="5">
        <v>28657.69</v>
      </c>
      <c r="M3154" s="5">
        <v>-17863.29</v>
      </c>
      <c r="N3154" s="5">
        <v>-1082.1400000000001</v>
      </c>
      <c r="O3154" s="5">
        <v>-402.87</v>
      </c>
      <c r="P3154" s="5">
        <f>Table1[[#This Row],[Net Sales]]+(Table1[[#This Row],[Cost of Goods Sold]]+Table1[[#This Row],[Distribution]]+Table1[[#This Row],[Warehousing]])</f>
        <v>9309.39</v>
      </c>
      <c r="Q3154" s="12">
        <f>Table1[[#This Row],[PROFIT]]/Table1[[#This Row],[Net Sales]]</f>
        <v>0.32484788550647314</v>
      </c>
      <c r="R3154" s="14">
        <f>ABS(Table1[[#This Row],[Distribution]])+ABS(Table1[[#This Row],[Warehousing]])</f>
        <v>1485.0100000000002</v>
      </c>
      <c r="S3154" s="12">
        <f>ABS(Table1[[#This Row],[Discounts]]/Table1[[#This Row],[Gross Sales]])</f>
        <v>3.3923611111111113E-2</v>
      </c>
      <c r="T3154" s="17">
        <f>Table1[[#This Row],[logistics cost]]/Table1[[#This Row],[Net Sales]]</f>
        <v>5.1818900965151071E-2</v>
      </c>
      <c r="U3154" s="1">
        <f>Table1[[#This Row],[PROFIT]]/Table1[[#This Row],[Volume]]</f>
        <v>112.97803398058251</v>
      </c>
      <c r="V3154" s="1">
        <f>ABS(Table1[[#This Row],[Discounts]])</f>
        <v>1006.31</v>
      </c>
    </row>
    <row r="3155" spans="1:22" ht="21.75" customHeight="1" x14ac:dyDescent="0.3">
      <c r="A3155" s="1">
        <v>1110020</v>
      </c>
      <c r="B3155" s="1" t="s">
        <v>41</v>
      </c>
      <c r="C3155" s="1">
        <v>202509</v>
      </c>
      <c r="D3155" s="1" t="s">
        <v>16</v>
      </c>
      <c r="E3155" s="1" t="s">
        <v>28</v>
      </c>
      <c r="F3155" s="1" t="s">
        <v>29</v>
      </c>
      <c r="G3155" s="1" t="s">
        <v>35</v>
      </c>
      <c r="H3155" s="1" t="s">
        <v>31</v>
      </c>
      <c r="I3155" s="5">
        <v>91.4</v>
      </c>
      <c r="J3155" s="5">
        <v>41130</v>
      </c>
      <c r="K3155" s="5">
        <v>-1464.16</v>
      </c>
      <c r="L3155" s="5">
        <v>39665.839999999997</v>
      </c>
      <c r="M3155" s="5">
        <v>-25438.92</v>
      </c>
      <c r="N3155" s="5">
        <v>-1115.21</v>
      </c>
      <c r="O3155" s="5">
        <v>-666.6</v>
      </c>
      <c r="P3155" s="5">
        <f>Table1[[#This Row],[Net Sales]]+(Table1[[#This Row],[Cost of Goods Sold]]+Table1[[#This Row],[Distribution]]+Table1[[#This Row],[Warehousing]])</f>
        <v>12445.11</v>
      </c>
      <c r="Q3155" s="12">
        <f>Table1[[#This Row],[PROFIT]]/Table1[[#This Row],[Net Sales]]</f>
        <v>0.31374880753817397</v>
      </c>
      <c r="R3155" s="14">
        <f>ABS(Table1[[#This Row],[Distribution]])+ABS(Table1[[#This Row],[Warehousing]])</f>
        <v>1781.81</v>
      </c>
      <c r="S3155" s="12">
        <f>ABS(Table1[[#This Row],[Discounts]]/Table1[[#This Row],[Gross Sales]])</f>
        <v>3.5598346705567711E-2</v>
      </c>
      <c r="T3155" s="17">
        <f>Table1[[#This Row],[logistics cost]]/Table1[[#This Row],[Net Sales]]</f>
        <v>4.4920515990585351E-2</v>
      </c>
      <c r="U3155" s="1">
        <f>Table1[[#This Row],[PROFIT]]/Table1[[#This Row],[Volume]]</f>
        <v>136.16094091903719</v>
      </c>
      <c r="V3155" s="1">
        <f>ABS(Table1[[#This Row],[Discounts]])</f>
        <v>1464.16</v>
      </c>
    </row>
    <row r="3156" spans="1:22" ht="21.75" customHeight="1" x14ac:dyDescent="0.3">
      <c r="A3156" s="1">
        <v>1120020</v>
      </c>
      <c r="B3156" s="1" t="s">
        <v>21</v>
      </c>
      <c r="C3156" s="1">
        <v>202406</v>
      </c>
      <c r="D3156" s="1" t="s">
        <v>22</v>
      </c>
      <c r="E3156" s="1" t="s">
        <v>23</v>
      </c>
      <c r="F3156" s="1" t="s">
        <v>24</v>
      </c>
      <c r="G3156" s="1" t="s">
        <v>40</v>
      </c>
      <c r="H3156" s="1" t="s">
        <v>34</v>
      </c>
      <c r="I3156" s="5">
        <v>256.3</v>
      </c>
      <c r="J3156" s="5">
        <v>97394</v>
      </c>
      <c r="K3156" s="5">
        <v>-7489.05</v>
      </c>
      <c r="L3156" s="5">
        <v>89904.95</v>
      </c>
      <c r="M3156" s="5">
        <v>-59632.03</v>
      </c>
      <c r="N3156" s="5">
        <v>-1897.72</v>
      </c>
      <c r="O3156" s="5">
        <v>-1379.64</v>
      </c>
      <c r="P3156" s="5">
        <f>Table1[[#This Row],[Net Sales]]+(Table1[[#This Row],[Cost of Goods Sold]]+Table1[[#This Row],[Distribution]]+Table1[[#This Row],[Warehousing]])</f>
        <v>26995.559999999998</v>
      </c>
      <c r="Q3156" s="12">
        <f>Table1[[#This Row],[PROFIT]]/Table1[[#This Row],[Net Sales]]</f>
        <v>0.30026778280839928</v>
      </c>
      <c r="R3156" s="14">
        <f>ABS(Table1[[#This Row],[Distribution]])+ABS(Table1[[#This Row],[Warehousing]])</f>
        <v>3277.36</v>
      </c>
      <c r="S3156" s="12">
        <f>ABS(Table1[[#This Row],[Discounts]]/Table1[[#This Row],[Gross Sales]])</f>
        <v>7.6894367209479023E-2</v>
      </c>
      <c r="T3156" s="17">
        <f>Table1[[#This Row],[logistics cost]]/Table1[[#This Row],[Net Sales]]</f>
        <v>3.6453610173855837E-2</v>
      </c>
      <c r="U3156" s="1">
        <f>Table1[[#This Row],[PROFIT]]/Table1[[#This Row],[Volume]]</f>
        <v>105.32797502926257</v>
      </c>
      <c r="V3156" s="1">
        <f>ABS(Table1[[#This Row],[Discounts]])</f>
        <v>7489.05</v>
      </c>
    </row>
    <row r="3157" spans="1:22" ht="21.75" customHeight="1" x14ac:dyDescent="0.3">
      <c r="A3157" s="1">
        <v>1120010</v>
      </c>
      <c r="B3157" s="1" t="s">
        <v>32</v>
      </c>
      <c r="C3157" s="1">
        <v>202407</v>
      </c>
      <c r="D3157" s="1" t="s">
        <v>22</v>
      </c>
      <c r="E3157" s="1" t="s">
        <v>17</v>
      </c>
      <c r="F3157" s="1" t="s">
        <v>18</v>
      </c>
      <c r="G3157" s="1" t="s">
        <v>33</v>
      </c>
      <c r="H3157" s="1" t="s">
        <v>34</v>
      </c>
      <c r="I3157" s="5">
        <v>53.3</v>
      </c>
      <c r="J3157" s="5">
        <v>25584</v>
      </c>
      <c r="K3157" s="5">
        <v>-2533.5300000000002</v>
      </c>
      <c r="L3157" s="5">
        <v>23050.47</v>
      </c>
      <c r="M3157" s="5">
        <v>-14993.44</v>
      </c>
      <c r="N3157" s="5">
        <v>-688.48</v>
      </c>
      <c r="O3157" s="5">
        <v>-438.44</v>
      </c>
      <c r="P3157" s="5">
        <f>Table1[[#This Row],[Net Sales]]+(Table1[[#This Row],[Cost of Goods Sold]]+Table1[[#This Row],[Distribution]]+Table1[[#This Row],[Warehousing]])</f>
        <v>6930.1100000000006</v>
      </c>
      <c r="Q3157" s="12">
        <f>Table1[[#This Row],[PROFIT]]/Table1[[#This Row],[Net Sales]]</f>
        <v>0.30064940107511906</v>
      </c>
      <c r="R3157" s="14">
        <f>ABS(Table1[[#This Row],[Distribution]])+ABS(Table1[[#This Row],[Warehousing]])</f>
        <v>1126.92</v>
      </c>
      <c r="S3157" s="12">
        <f>ABS(Table1[[#This Row],[Discounts]]/Table1[[#This Row],[Gross Sales]])</f>
        <v>9.902790806754222E-2</v>
      </c>
      <c r="T3157" s="17">
        <f>Table1[[#This Row],[logistics cost]]/Table1[[#This Row],[Net Sales]]</f>
        <v>4.8889241737804047E-2</v>
      </c>
      <c r="U3157" s="1">
        <f>Table1[[#This Row],[PROFIT]]/Table1[[#This Row],[Volume]]</f>
        <v>130.02082551594748</v>
      </c>
      <c r="V3157" s="1">
        <f>ABS(Table1[[#This Row],[Discounts]])</f>
        <v>2533.5300000000002</v>
      </c>
    </row>
    <row r="3158" spans="1:22" ht="21.75" customHeight="1" x14ac:dyDescent="0.3">
      <c r="A3158" s="1">
        <v>1130010</v>
      </c>
      <c r="B3158" s="1" t="s">
        <v>26</v>
      </c>
      <c r="C3158" s="1">
        <v>202506</v>
      </c>
      <c r="D3158" s="1" t="s">
        <v>27</v>
      </c>
      <c r="E3158" s="1" t="s">
        <v>28</v>
      </c>
      <c r="F3158" s="1" t="s">
        <v>29</v>
      </c>
      <c r="G3158" s="1" t="s">
        <v>39</v>
      </c>
      <c r="H3158" s="1" t="s">
        <v>37</v>
      </c>
      <c r="I3158" s="5">
        <v>226.8</v>
      </c>
      <c r="J3158" s="5">
        <v>81648</v>
      </c>
      <c r="K3158" s="5">
        <v>-6566.02</v>
      </c>
      <c r="L3158" s="5">
        <v>75081.98</v>
      </c>
      <c r="M3158" s="5">
        <v>-46771.45</v>
      </c>
      <c r="N3158" s="5">
        <v>-1633.67</v>
      </c>
      <c r="O3158" s="5">
        <v>-945.74</v>
      </c>
      <c r="P3158" s="5">
        <f>Table1[[#This Row],[Net Sales]]+(Table1[[#This Row],[Cost of Goods Sold]]+Table1[[#This Row],[Distribution]]+Table1[[#This Row],[Warehousing]])</f>
        <v>25731.120000000003</v>
      </c>
      <c r="Q3158" s="12">
        <f>Table1[[#This Row],[PROFIT]]/Table1[[#This Row],[Net Sales]]</f>
        <v>0.34270699840361168</v>
      </c>
      <c r="R3158" s="14">
        <f>ABS(Table1[[#This Row],[Distribution]])+ABS(Table1[[#This Row],[Warehousing]])</f>
        <v>2579.41</v>
      </c>
      <c r="S3158" s="12">
        <f>ABS(Table1[[#This Row],[Discounts]]/Table1[[#This Row],[Gross Sales]])</f>
        <v>8.0418626298255927E-2</v>
      </c>
      <c r="T3158" s="17">
        <f>Table1[[#This Row],[logistics cost]]/Table1[[#This Row],[Net Sales]]</f>
        <v>3.4354581485464289E-2</v>
      </c>
      <c r="U3158" s="1">
        <f>Table1[[#This Row],[PROFIT]]/Table1[[#This Row],[Volume]]</f>
        <v>113.45291005291006</v>
      </c>
      <c r="V3158" s="1">
        <f>ABS(Table1[[#This Row],[Discounts]])</f>
        <v>6566.02</v>
      </c>
    </row>
    <row r="3159" spans="1:22" ht="21.75" customHeight="1" x14ac:dyDescent="0.3">
      <c r="A3159" s="1">
        <v>1120020</v>
      </c>
      <c r="B3159" s="1" t="s">
        <v>21</v>
      </c>
      <c r="C3159" s="1">
        <v>202405</v>
      </c>
      <c r="D3159" s="1" t="s">
        <v>22</v>
      </c>
      <c r="E3159" s="1" t="s">
        <v>23</v>
      </c>
      <c r="F3159" s="1" t="s">
        <v>24</v>
      </c>
      <c r="G3159" s="1" t="s">
        <v>36</v>
      </c>
      <c r="H3159" s="1" t="s">
        <v>37</v>
      </c>
      <c r="I3159" s="5">
        <v>150.30000000000001</v>
      </c>
      <c r="J3159" s="5">
        <v>57114</v>
      </c>
      <c r="K3159" s="5">
        <v>-4741.55</v>
      </c>
      <c r="L3159" s="5">
        <v>52372.45</v>
      </c>
      <c r="M3159" s="5">
        <v>-34801.050000000003</v>
      </c>
      <c r="N3159" s="5">
        <v>-1604.19</v>
      </c>
      <c r="O3159" s="5">
        <v>-785.67</v>
      </c>
      <c r="P3159" s="5">
        <f>Table1[[#This Row],[Net Sales]]+(Table1[[#This Row],[Cost of Goods Sold]]+Table1[[#This Row],[Distribution]]+Table1[[#This Row],[Warehousing]])</f>
        <v>15181.539999999994</v>
      </c>
      <c r="Q3159" s="12">
        <f>Table1[[#This Row],[PROFIT]]/Table1[[#This Row],[Net Sales]]</f>
        <v>0.28987645221867592</v>
      </c>
      <c r="R3159" s="14">
        <f>ABS(Table1[[#This Row],[Distribution]])+ABS(Table1[[#This Row],[Warehousing]])</f>
        <v>2389.86</v>
      </c>
      <c r="S3159" s="12">
        <f>ABS(Table1[[#This Row],[Discounts]]/Table1[[#This Row],[Gross Sales]])</f>
        <v>8.3019049620058127E-2</v>
      </c>
      <c r="T3159" s="17">
        <f>Table1[[#This Row],[logistics cost]]/Table1[[#This Row],[Net Sales]]</f>
        <v>4.5632006904393438E-2</v>
      </c>
      <c r="U3159" s="1">
        <f>Table1[[#This Row],[PROFIT]]/Table1[[#This Row],[Volume]]</f>
        <v>101.00825016633395</v>
      </c>
      <c r="V3159" s="1">
        <f>ABS(Table1[[#This Row],[Discounts]])</f>
        <v>4741.55</v>
      </c>
    </row>
    <row r="3160" spans="1:22" ht="21.75" customHeight="1" x14ac:dyDescent="0.3">
      <c r="A3160" s="1">
        <v>1110010</v>
      </c>
      <c r="B3160" s="1" t="s">
        <v>15</v>
      </c>
      <c r="C3160" s="1">
        <v>202404</v>
      </c>
      <c r="D3160" s="1" t="s">
        <v>16</v>
      </c>
      <c r="E3160" s="1" t="s">
        <v>17</v>
      </c>
      <c r="F3160" s="1" t="s">
        <v>18</v>
      </c>
      <c r="G3160" s="1" t="s">
        <v>30</v>
      </c>
      <c r="H3160" s="1" t="s">
        <v>31</v>
      </c>
      <c r="I3160" s="5">
        <v>50.1</v>
      </c>
      <c r="J3160" s="5">
        <v>21042</v>
      </c>
      <c r="K3160" s="5">
        <v>-724.84</v>
      </c>
      <c r="L3160" s="5">
        <v>20317.16</v>
      </c>
      <c r="M3160" s="5">
        <v>-13286</v>
      </c>
      <c r="N3160" s="5">
        <v>-608.03</v>
      </c>
      <c r="O3160" s="5">
        <v>-402.53</v>
      </c>
      <c r="P3160" s="5">
        <f>Table1[[#This Row],[Net Sales]]+(Table1[[#This Row],[Cost of Goods Sold]]+Table1[[#This Row],[Distribution]]+Table1[[#This Row],[Warehousing]])</f>
        <v>6020.5999999999985</v>
      </c>
      <c r="Q3160" s="12">
        <f>Table1[[#This Row],[PROFIT]]/Table1[[#This Row],[Net Sales]]</f>
        <v>0.29633078638943627</v>
      </c>
      <c r="R3160" s="14">
        <f>ABS(Table1[[#This Row],[Distribution]])+ABS(Table1[[#This Row],[Warehousing]])</f>
        <v>1010.56</v>
      </c>
      <c r="S3160" s="12">
        <f>ABS(Table1[[#This Row],[Discounts]]/Table1[[#This Row],[Gross Sales]])</f>
        <v>3.4447295884421636E-2</v>
      </c>
      <c r="T3160" s="17">
        <f>Table1[[#This Row],[logistics cost]]/Table1[[#This Row],[Net Sales]]</f>
        <v>4.9739235208070415E-2</v>
      </c>
      <c r="U3160" s="1">
        <f>Table1[[#This Row],[PROFIT]]/Table1[[#This Row],[Volume]]</f>
        <v>120.17165668662672</v>
      </c>
      <c r="V3160" s="1">
        <f>ABS(Table1[[#This Row],[Discounts]])</f>
        <v>724.84</v>
      </c>
    </row>
    <row r="3161" spans="1:22" ht="21.75" customHeight="1" x14ac:dyDescent="0.3">
      <c r="A3161" s="1">
        <v>1120020</v>
      </c>
      <c r="B3161" s="1" t="s">
        <v>21</v>
      </c>
      <c r="C3161" s="1">
        <v>202508</v>
      </c>
      <c r="D3161" s="1" t="s">
        <v>22</v>
      </c>
      <c r="E3161" s="1" t="s">
        <v>23</v>
      </c>
      <c r="F3161" s="1" t="s">
        <v>24</v>
      </c>
      <c r="G3161" s="1" t="s">
        <v>36</v>
      </c>
      <c r="H3161" s="1" t="s">
        <v>37</v>
      </c>
      <c r="I3161" s="5">
        <v>82.3</v>
      </c>
      <c r="J3161" s="5">
        <v>31274</v>
      </c>
      <c r="K3161" s="5">
        <v>-2594.0100000000002</v>
      </c>
      <c r="L3161" s="5">
        <v>28679.99</v>
      </c>
      <c r="M3161" s="5">
        <v>-18006.5</v>
      </c>
      <c r="N3161" s="5">
        <v>-641.95000000000005</v>
      </c>
      <c r="O3161" s="5">
        <v>-448.08</v>
      </c>
      <c r="P3161" s="5">
        <f>Table1[[#This Row],[Net Sales]]+(Table1[[#This Row],[Cost of Goods Sold]]+Table1[[#This Row],[Distribution]]+Table1[[#This Row],[Warehousing]])</f>
        <v>9583.4599999999991</v>
      </c>
      <c r="Q3161" s="12">
        <f>Table1[[#This Row],[PROFIT]]/Table1[[#This Row],[Net Sales]]</f>
        <v>0.33415144147539794</v>
      </c>
      <c r="R3161" s="14">
        <f>ABS(Table1[[#This Row],[Distribution]])+ABS(Table1[[#This Row],[Warehousing]])</f>
        <v>1090.03</v>
      </c>
      <c r="S3161" s="12">
        <f>ABS(Table1[[#This Row],[Discounts]]/Table1[[#This Row],[Gross Sales]])</f>
        <v>8.2944618532966682E-2</v>
      </c>
      <c r="T3161" s="17">
        <f>Table1[[#This Row],[logistics cost]]/Table1[[#This Row],[Net Sales]]</f>
        <v>3.8006638077628337E-2</v>
      </c>
      <c r="U3161" s="1">
        <f>Table1[[#This Row],[PROFIT]]/Table1[[#This Row],[Volume]]</f>
        <v>116.44544349939245</v>
      </c>
      <c r="V3161" s="1">
        <f>ABS(Table1[[#This Row],[Discounts]])</f>
        <v>2594.0100000000002</v>
      </c>
    </row>
    <row r="3162" spans="1:22" ht="21.75" customHeight="1" x14ac:dyDescent="0.3">
      <c r="A3162" s="1">
        <v>1130010</v>
      </c>
      <c r="B3162" s="1" t="s">
        <v>26</v>
      </c>
      <c r="C3162" s="1">
        <v>202408</v>
      </c>
      <c r="D3162" s="1" t="s">
        <v>27</v>
      </c>
      <c r="E3162" s="1" t="s">
        <v>28</v>
      </c>
      <c r="F3162" s="1" t="s">
        <v>29</v>
      </c>
      <c r="G3162" s="1" t="s">
        <v>33</v>
      </c>
      <c r="H3162" s="1" t="s">
        <v>34</v>
      </c>
      <c r="I3162" s="5">
        <v>106.7</v>
      </c>
      <c r="J3162" s="5">
        <v>38412</v>
      </c>
      <c r="K3162" s="5">
        <v>-2861</v>
      </c>
      <c r="L3162" s="5">
        <v>35551</v>
      </c>
      <c r="M3162" s="5">
        <v>-23247.02</v>
      </c>
      <c r="N3162" s="5">
        <v>-1309.54</v>
      </c>
      <c r="O3162" s="5">
        <v>-651.05999999999995</v>
      </c>
      <c r="P3162" s="5">
        <f>Table1[[#This Row],[Net Sales]]+(Table1[[#This Row],[Cost of Goods Sold]]+Table1[[#This Row],[Distribution]]+Table1[[#This Row],[Warehousing]])</f>
        <v>10343.379999999997</v>
      </c>
      <c r="Q3162" s="12">
        <f>Table1[[#This Row],[PROFIT]]/Table1[[#This Row],[Net Sales]]</f>
        <v>0.29094483980760028</v>
      </c>
      <c r="R3162" s="14">
        <f>ABS(Table1[[#This Row],[Distribution]])+ABS(Table1[[#This Row],[Warehousing]])</f>
        <v>1960.6</v>
      </c>
      <c r="S3162" s="12">
        <f>ABS(Table1[[#This Row],[Discounts]]/Table1[[#This Row],[Gross Sales]])</f>
        <v>7.448193272935541E-2</v>
      </c>
      <c r="T3162" s="17">
        <f>Table1[[#This Row],[logistics cost]]/Table1[[#This Row],[Net Sales]]</f>
        <v>5.514894095806025E-2</v>
      </c>
      <c r="U3162" s="1">
        <f>Table1[[#This Row],[PROFIT]]/Table1[[#This Row],[Volume]]</f>
        <v>96.938894095595103</v>
      </c>
      <c r="V3162" s="1">
        <f>ABS(Table1[[#This Row],[Discounts]])</f>
        <v>2861</v>
      </c>
    </row>
    <row r="3163" spans="1:22" ht="21.75" customHeight="1" x14ac:dyDescent="0.3">
      <c r="A3163" s="1">
        <v>1130010</v>
      </c>
      <c r="B3163" s="1" t="s">
        <v>26</v>
      </c>
      <c r="C3163" s="1">
        <v>202507</v>
      </c>
      <c r="D3163" s="1" t="s">
        <v>27</v>
      </c>
      <c r="E3163" s="1" t="s">
        <v>28</v>
      </c>
      <c r="F3163" s="1" t="s">
        <v>29</v>
      </c>
      <c r="G3163" s="1" t="s">
        <v>39</v>
      </c>
      <c r="H3163" s="1" t="s">
        <v>37</v>
      </c>
      <c r="I3163" s="5">
        <v>135.1</v>
      </c>
      <c r="J3163" s="5">
        <v>48636</v>
      </c>
      <c r="K3163" s="5">
        <v>-4205.12</v>
      </c>
      <c r="L3163" s="5">
        <v>44430.879999999997</v>
      </c>
      <c r="M3163" s="5">
        <v>-29971.72</v>
      </c>
      <c r="N3163" s="5">
        <v>-1194.01</v>
      </c>
      <c r="O3163" s="5">
        <v>-872.92</v>
      </c>
      <c r="P3163" s="5">
        <f>Table1[[#This Row],[Net Sales]]+(Table1[[#This Row],[Cost of Goods Sold]]+Table1[[#This Row],[Distribution]]+Table1[[#This Row],[Warehousing]])</f>
        <v>12392.23</v>
      </c>
      <c r="Q3163" s="12">
        <f>Table1[[#This Row],[PROFIT]]/Table1[[#This Row],[Net Sales]]</f>
        <v>0.27891029842307874</v>
      </c>
      <c r="R3163" s="14">
        <f>ABS(Table1[[#This Row],[Distribution]])+ABS(Table1[[#This Row],[Warehousing]])</f>
        <v>2066.9299999999998</v>
      </c>
      <c r="S3163" s="12">
        <f>ABS(Table1[[#This Row],[Discounts]]/Table1[[#This Row],[Gross Sales]])</f>
        <v>8.6461057652767501E-2</v>
      </c>
      <c r="T3163" s="17">
        <f>Table1[[#This Row],[logistics cost]]/Table1[[#This Row],[Net Sales]]</f>
        <v>4.6520122941521753E-2</v>
      </c>
      <c r="U3163" s="1">
        <f>Table1[[#This Row],[PROFIT]]/Table1[[#This Row],[Volume]]</f>
        <v>91.726350851221312</v>
      </c>
      <c r="V3163" s="1">
        <f>ABS(Table1[[#This Row],[Discounts]])</f>
        <v>4205.12</v>
      </c>
    </row>
    <row r="3164" spans="1:22" ht="21.75" customHeight="1" x14ac:dyDescent="0.3">
      <c r="A3164" s="1">
        <v>1120010</v>
      </c>
      <c r="B3164" s="1" t="s">
        <v>32</v>
      </c>
      <c r="C3164" s="1">
        <v>202403</v>
      </c>
      <c r="D3164" s="1" t="s">
        <v>22</v>
      </c>
      <c r="E3164" s="1" t="s">
        <v>17</v>
      </c>
      <c r="F3164" s="1" t="s">
        <v>18</v>
      </c>
      <c r="G3164" s="1" t="s">
        <v>33</v>
      </c>
      <c r="H3164" s="1" t="s">
        <v>34</v>
      </c>
      <c r="I3164" s="5">
        <v>157.30000000000001</v>
      </c>
      <c r="J3164" s="5">
        <v>75504</v>
      </c>
      <c r="K3164" s="5">
        <v>-5763.25</v>
      </c>
      <c r="L3164" s="5">
        <v>69740.75</v>
      </c>
      <c r="M3164" s="5">
        <v>-45768.17</v>
      </c>
      <c r="N3164" s="5">
        <v>-2013.6</v>
      </c>
      <c r="O3164" s="5">
        <v>-894.37</v>
      </c>
      <c r="P3164" s="5">
        <f>Table1[[#This Row],[Net Sales]]+(Table1[[#This Row],[Cost of Goods Sold]]+Table1[[#This Row],[Distribution]]+Table1[[#This Row],[Warehousing]])</f>
        <v>21064.61</v>
      </c>
      <c r="Q3164" s="12">
        <f>Table1[[#This Row],[PROFIT]]/Table1[[#This Row],[Net Sales]]</f>
        <v>0.30204163276133394</v>
      </c>
      <c r="R3164" s="14">
        <f>ABS(Table1[[#This Row],[Distribution]])+ABS(Table1[[#This Row],[Warehousing]])</f>
        <v>2907.97</v>
      </c>
      <c r="S3164" s="12">
        <f>ABS(Table1[[#This Row],[Discounts]]/Table1[[#This Row],[Gross Sales]])</f>
        <v>7.6330393091756724E-2</v>
      </c>
      <c r="T3164" s="17">
        <f>Table1[[#This Row],[logistics cost]]/Table1[[#This Row],[Net Sales]]</f>
        <v>4.1696855855436026E-2</v>
      </c>
      <c r="U3164" s="1">
        <f>Table1[[#This Row],[PROFIT]]/Table1[[#This Row],[Volume]]</f>
        <v>133.91360457724093</v>
      </c>
      <c r="V3164" s="1">
        <f>ABS(Table1[[#This Row],[Discounts]])</f>
        <v>5763.25</v>
      </c>
    </row>
    <row r="3165" spans="1:22" ht="21.75" customHeight="1" x14ac:dyDescent="0.3">
      <c r="A3165" s="1">
        <v>1110020</v>
      </c>
      <c r="B3165" s="1" t="s">
        <v>41</v>
      </c>
      <c r="C3165" s="1">
        <v>202411</v>
      </c>
      <c r="D3165" s="1" t="s">
        <v>16</v>
      </c>
      <c r="E3165" s="1" t="s">
        <v>28</v>
      </c>
      <c r="F3165" s="1" t="s">
        <v>29</v>
      </c>
      <c r="G3165" s="1" t="s">
        <v>42</v>
      </c>
      <c r="H3165" s="1" t="s">
        <v>20</v>
      </c>
      <c r="I3165" s="5">
        <v>101.4</v>
      </c>
      <c r="J3165" s="5">
        <v>45630</v>
      </c>
      <c r="K3165" s="5">
        <v>-3366.8</v>
      </c>
      <c r="L3165" s="5">
        <v>42263.199999999997</v>
      </c>
      <c r="M3165" s="5">
        <v>-27968.07</v>
      </c>
      <c r="N3165" s="5">
        <v>-938.83</v>
      </c>
      <c r="O3165" s="5">
        <v>-757.24</v>
      </c>
      <c r="P3165" s="5">
        <f>Table1[[#This Row],[Net Sales]]+(Table1[[#This Row],[Cost of Goods Sold]]+Table1[[#This Row],[Distribution]]+Table1[[#This Row],[Warehousing]])</f>
        <v>12599.059999999994</v>
      </c>
      <c r="Q3165" s="12">
        <f>Table1[[#This Row],[PROFIT]]/Table1[[#This Row],[Net Sales]]</f>
        <v>0.2981094663915651</v>
      </c>
      <c r="R3165" s="14">
        <f>ABS(Table1[[#This Row],[Distribution]])+ABS(Table1[[#This Row],[Warehousing]])</f>
        <v>1696.0700000000002</v>
      </c>
      <c r="S3165" s="12">
        <f>ABS(Table1[[#This Row],[Discounts]]/Table1[[#This Row],[Gross Sales]])</f>
        <v>7.3784790707867629E-2</v>
      </c>
      <c r="T3165" s="17">
        <f>Table1[[#This Row],[logistics cost]]/Table1[[#This Row],[Net Sales]]</f>
        <v>4.0131130629010588E-2</v>
      </c>
      <c r="U3165" s="1">
        <f>Table1[[#This Row],[PROFIT]]/Table1[[#This Row],[Volume]]</f>
        <v>124.2510848126232</v>
      </c>
      <c r="V3165" s="1">
        <f>ABS(Table1[[#This Row],[Discounts]])</f>
        <v>3366.8</v>
      </c>
    </row>
    <row r="3166" spans="1:22" ht="21.75" customHeight="1" x14ac:dyDescent="0.3">
      <c r="A3166" s="1">
        <v>1120010</v>
      </c>
      <c r="B3166" s="1" t="s">
        <v>32</v>
      </c>
      <c r="C3166" s="1">
        <v>202506</v>
      </c>
      <c r="D3166" s="1" t="s">
        <v>22</v>
      </c>
      <c r="E3166" s="1" t="s">
        <v>17</v>
      </c>
      <c r="F3166" s="1" t="s">
        <v>18</v>
      </c>
      <c r="G3166" s="1" t="s">
        <v>39</v>
      </c>
      <c r="H3166" s="1" t="s">
        <v>37</v>
      </c>
      <c r="I3166" s="5">
        <v>252.7</v>
      </c>
      <c r="J3166" s="5">
        <v>121296</v>
      </c>
      <c r="K3166" s="5">
        <v>-13714.82</v>
      </c>
      <c r="L3166" s="5">
        <v>107581.18</v>
      </c>
      <c r="M3166" s="5">
        <v>-70462.38</v>
      </c>
      <c r="N3166" s="5">
        <v>-2492.5500000000002</v>
      </c>
      <c r="O3166" s="5">
        <v>-1215.98</v>
      </c>
      <c r="P3166" s="5">
        <f>Table1[[#This Row],[Net Sales]]+(Table1[[#This Row],[Cost of Goods Sold]]+Table1[[#This Row],[Distribution]]+Table1[[#This Row],[Warehousing]])</f>
        <v>33410.26999999999</v>
      </c>
      <c r="Q3166" s="12">
        <f>Table1[[#This Row],[PROFIT]]/Table1[[#This Row],[Net Sales]]</f>
        <v>0.31055868693762229</v>
      </c>
      <c r="R3166" s="14">
        <f>ABS(Table1[[#This Row],[Distribution]])+ABS(Table1[[#This Row],[Warehousing]])</f>
        <v>3708.53</v>
      </c>
      <c r="S3166" s="12">
        <f>ABS(Table1[[#This Row],[Discounts]]/Table1[[#This Row],[Gross Sales]])</f>
        <v>0.11306902123730378</v>
      </c>
      <c r="T3166" s="17">
        <f>Table1[[#This Row],[logistics cost]]/Table1[[#This Row],[Net Sales]]</f>
        <v>3.447192157587415E-2</v>
      </c>
      <c r="U3166" s="1">
        <f>Table1[[#This Row],[PROFIT]]/Table1[[#This Row],[Volume]]</f>
        <v>132.21317768104467</v>
      </c>
      <c r="V3166" s="1">
        <f>ABS(Table1[[#This Row],[Discounts]])</f>
        <v>13714.82</v>
      </c>
    </row>
    <row r="3167" spans="1:22" ht="21.75" customHeight="1" x14ac:dyDescent="0.3">
      <c r="A3167" s="1">
        <v>1130010</v>
      </c>
      <c r="B3167" s="1" t="s">
        <v>26</v>
      </c>
      <c r="C3167" s="1">
        <v>202511</v>
      </c>
      <c r="D3167" s="1" t="s">
        <v>27</v>
      </c>
      <c r="E3167" s="1" t="s">
        <v>28</v>
      </c>
      <c r="F3167" s="1" t="s">
        <v>29</v>
      </c>
      <c r="G3167" s="1" t="s">
        <v>38</v>
      </c>
      <c r="H3167" s="1" t="s">
        <v>20</v>
      </c>
      <c r="I3167" s="5">
        <v>17.7</v>
      </c>
      <c r="J3167" s="5">
        <v>6372</v>
      </c>
      <c r="K3167" s="5">
        <v>-439.74</v>
      </c>
      <c r="L3167" s="5">
        <v>5932.26</v>
      </c>
      <c r="M3167" s="5">
        <v>-3882.7</v>
      </c>
      <c r="N3167" s="5">
        <v>-234.53</v>
      </c>
      <c r="O3167" s="5">
        <v>-106.29</v>
      </c>
      <c r="P3167" s="5">
        <f>Table1[[#This Row],[Net Sales]]+(Table1[[#This Row],[Cost of Goods Sold]]+Table1[[#This Row],[Distribution]]+Table1[[#This Row],[Warehousing]])</f>
        <v>1708.7400000000007</v>
      </c>
      <c r="Q3167" s="12">
        <f>Table1[[#This Row],[PROFIT]]/Table1[[#This Row],[Net Sales]]</f>
        <v>0.28804199411354198</v>
      </c>
      <c r="R3167" s="14">
        <f>ABS(Table1[[#This Row],[Distribution]])+ABS(Table1[[#This Row],[Warehousing]])</f>
        <v>340.82</v>
      </c>
      <c r="S3167" s="12">
        <f>ABS(Table1[[#This Row],[Discounts]]/Table1[[#This Row],[Gross Sales]])</f>
        <v>6.9011299435028248E-2</v>
      </c>
      <c r="T3167" s="17">
        <f>Table1[[#This Row],[logistics cost]]/Table1[[#This Row],[Net Sales]]</f>
        <v>5.7451966029809884E-2</v>
      </c>
      <c r="U3167" s="1">
        <f>Table1[[#This Row],[PROFIT]]/Table1[[#This Row],[Volume]]</f>
        <v>96.538983050847506</v>
      </c>
      <c r="V3167" s="1">
        <f>ABS(Table1[[#This Row],[Discounts]])</f>
        <v>439.74</v>
      </c>
    </row>
    <row r="3168" spans="1:22" ht="21.75" customHeight="1" x14ac:dyDescent="0.3">
      <c r="A3168" s="1">
        <v>1120020</v>
      </c>
      <c r="B3168" s="1" t="s">
        <v>21</v>
      </c>
      <c r="C3168" s="1">
        <v>202509</v>
      </c>
      <c r="D3168" s="1" t="s">
        <v>22</v>
      </c>
      <c r="E3168" s="1" t="s">
        <v>23</v>
      </c>
      <c r="F3168" s="1" t="s">
        <v>24</v>
      </c>
      <c r="G3168" s="1" t="s">
        <v>30</v>
      </c>
      <c r="H3168" s="1" t="s">
        <v>31</v>
      </c>
      <c r="I3168" s="5">
        <v>57.8</v>
      </c>
      <c r="J3168" s="5">
        <v>21964</v>
      </c>
      <c r="K3168" s="5">
        <v>-786.05</v>
      </c>
      <c r="L3168" s="5">
        <v>21177.95</v>
      </c>
      <c r="M3168" s="5">
        <v>-13740.27</v>
      </c>
      <c r="N3168" s="5">
        <v>-797.08</v>
      </c>
      <c r="O3168" s="5">
        <v>-266.39</v>
      </c>
      <c r="P3168" s="5">
        <f>Table1[[#This Row],[Net Sales]]+(Table1[[#This Row],[Cost of Goods Sold]]+Table1[[#This Row],[Distribution]]+Table1[[#This Row],[Warehousing]])</f>
        <v>6374.2100000000009</v>
      </c>
      <c r="Q3168" s="12">
        <f>Table1[[#This Row],[PROFIT]]/Table1[[#This Row],[Net Sales]]</f>
        <v>0.30098333408096634</v>
      </c>
      <c r="R3168" s="14">
        <f>ABS(Table1[[#This Row],[Distribution]])+ABS(Table1[[#This Row],[Warehousing]])</f>
        <v>1063.47</v>
      </c>
      <c r="S3168" s="12">
        <f>ABS(Table1[[#This Row],[Discounts]]/Table1[[#This Row],[Gross Sales]])</f>
        <v>3.5788107812784554E-2</v>
      </c>
      <c r="T3168" s="17">
        <f>Table1[[#This Row],[logistics cost]]/Table1[[#This Row],[Net Sales]]</f>
        <v>5.0215908527501484E-2</v>
      </c>
      <c r="U3168" s="1">
        <f>Table1[[#This Row],[PROFIT]]/Table1[[#This Row],[Volume]]</f>
        <v>110.28044982698964</v>
      </c>
      <c r="V3168" s="1">
        <f>ABS(Table1[[#This Row],[Discounts]])</f>
        <v>786.05</v>
      </c>
    </row>
    <row r="3169" spans="1:22" ht="21.75" customHeight="1" x14ac:dyDescent="0.3">
      <c r="A3169" s="1">
        <v>1110020</v>
      </c>
      <c r="B3169" s="1" t="s">
        <v>41</v>
      </c>
      <c r="C3169" s="1">
        <v>202509</v>
      </c>
      <c r="D3169" s="1" t="s">
        <v>16</v>
      </c>
      <c r="E3169" s="1" t="s">
        <v>28</v>
      </c>
      <c r="F3169" s="1" t="s">
        <v>29</v>
      </c>
      <c r="G3169" s="1" t="s">
        <v>33</v>
      </c>
      <c r="H3169" s="1" t="s">
        <v>34</v>
      </c>
      <c r="I3169" s="5">
        <v>270.8</v>
      </c>
      <c r="J3169" s="5">
        <v>121860</v>
      </c>
      <c r="K3169" s="5">
        <v>-11673.92</v>
      </c>
      <c r="L3169" s="5">
        <v>110186.08</v>
      </c>
      <c r="M3169" s="5">
        <v>-72431.72</v>
      </c>
      <c r="N3169" s="5">
        <v>-3222.81</v>
      </c>
      <c r="O3169" s="5">
        <v>-1647.73</v>
      </c>
      <c r="P3169" s="5">
        <f>Table1[[#This Row],[Net Sales]]+(Table1[[#This Row],[Cost of Goods Sold]]+Table1[[#This Row],[Distribution]]+Table1[[#This Row],[Warehousing]])</f>
        <v>32883.820000000007</v>
      </c>
      <c r="Q3169" s="12">
        <f>Table1[[#This Row],[PROFIT]]/Table1[[#This Row],[Net Sales]]</f>
        <v>0.29843896797127195</v>
      </c>
      <c r="R3169" s="14">
        <f>ABS(Table1[[#This Row],[Distribution]])+ABS(Table1[[#This Row],[Warehousing]])</f>
        <v>4870.54</v>
      </c>
      <c r="S3169" s="12">
        <f>ABS(Table1[[#This Row],[Discounts]]/Table1[[#This Row],[Gross Sales]])</f>
        <v>9.5797800754964718E-2</v>
      </c>
      <c r="T3169" s="17">
        <f>Table1[[#This Row],[logistics cost]]/Table1[[#This Row],[Net Sales]]</f>
        <v>4.4202861196259997E-2</v>
      </c>
      <c r="U3169" s="1">
        <f>Table1[[#This Row],[PROFIT]]/Table1[[#This Row],[Volume]]</f>
        <v>121.43212703101922</v>
      </c>
      <c r="V3169" s="1">
        <f>ABS(Table1[[#This Row],[Discounts]])</f>
        <v>11673.92</v>
      </c>
    </row>
    <row r="3170" spans="1:22" ht="21.75" customHeight="1" x14ac:dyDescent="0.3">
      <c r="A3170" s="1">
        <v>1130010</v>
      </c>
      <c r="B3170" s="1" t="s">
        <v>26</v>
      </c>
      <c r="C3170" s="1">
        <v>202504</v>
      </c>
      <c r="D3170" s="1" t="s">
        <v>27</v>
      </c>
      <c r="E3170" s="1" t="s">
        <v>28</v>
      </c>
      <c r="F3170" s="1" t="s">
        <v>29</v>
      </c>
      <c r="G3170" s="1" t="s">
        <v>35</v>
      </c>
      <c r="H3170" s="1" t="s">
        <v>31</v>
      </c>
      <c r="I3170" s="5">
        <v>22.1</v>
      </c>
      <c r="J3170" s="5">
        <v>7956</v>
      </c>
      <c r="K3170" s="5">
        <v>-302.97000000000003</v>
      </c>
      <c r="L3170" s="5">
        <v>7653.03</v>
      </c>
      <c r="M3170" s="5">
        <v>-5090.5</v>
      </c>
      <c r="N3170" s="5">
        <v>-283.38</v>
      </c>
      <c r="O3170" s="5">
        <v>-93.58</v>
      </c>
      <c r="P3170" s="5">
        <f>Table1[[#This Row],[Net Sales]]+(Table1[[#This Row],[Cost of Goods Sold]]+Table1[[#This Row],[Distribution]]+Table1[[#This Row],[Warehousing]])</f>
        <v>2185.5699999999997</v>
      </c>
      <c r="Q3170" s="12">
        <f>Table1[[#This Row],[PROFIT]]/Table1[[#This Row],[Net Sales]]</f>
        <v>0.28558231184249894</v>
      </c>
      <c r="R3170" s="14">
        <f>ABS(Table1[[#This Row],[Distribution]])+ABS(Table1[[#This Row],[Warehousing]])</f>
        <v>376.96</v>
      </c>
      <c r="S3170" s="12">
        <f>ABS(Table1[[#This Row],[Discounts]]/Table1[[#This Row],[Gross Sales]])</f>
        <v>3.8080693815987936E-2</v>
      </c>
      <c r="T3170" s="17">
        <f>Table1[[#This Row],[logistics cost]]/Table1[[#This Row],[Net Sales]]</f>
        <v>4.9256307632401804E-2</v>
      </c>
      <c r="U3170" s="1">
        <f>Table1[[#This Row],[PROFIT]]/Table1[[#This Row],[Volume]]</f>
        <v>98.894570135746591</v>
      </c>
      <c r="V3170" s="1">
        <f>ABS(Table1[[#This Row],[Discounts]])</f>
        <v>302.97000000000003</v>
      </c>
    </row>
    <row r="3171" spans="1:22" ht="21.75" customHeight="1" x14ac:dyDescent="0.3">
      <c r="A3171" s="1">
        <v>1130010</v>
      </c>
      <c r="B3171" s="1" t="s">
        <v>26</v>
      </c>
      <c r="C3171" s="1">
        <v>202508</v>
      </c>
      <c r="D3171" s="1" t="s">
        <v>27</v>
      </c>
      <c r="E3171" s="1" t="s">
        <v>28</v>
      </c>
      <c r="F3171" s="1" t="s">
        <v>29</v>
      </c>
      <c r="G3171" s="1" t="s">
        <v>38</v>
      </c>
      <c r="H3171" s="1" t="s">
        <v>20</v>
      </c>
      <c r="I3171" s="5">
        <v>110.7</v>
      </c>
      <c r="J3171" s="5">
        <v>39852</v>
      </c>
      <c r="K3171" s="5">
        <v>-2447.16</v>
      </c>
      <c r="L3171" s="5">
        <v>37404.839999999997</v>
      </c>
      <c r="M3171" s="5">
        <v>-25000.080000000002</v>
      </c>
      <c r="N3171" s="5">
        <v>-950.24</v>
      </c>
      <c r="O3171" s="5">
        <v>-573.77</v>
      </c>
      <c r="P3171" s="5">
        <f>Table1[[#This Row],[Net Sales]]+(Table1[[#This Row],[Cost of Goods Sold]]+Table1[[#This Row],[Distribution]]+Table1[[#This Row],[Warehousing]])</f>
        <v>10880.749999999993</v>
      </c>
      <c r="Q3171" s="12">
        <f>Table1[[#This Row],[PROFIT]]/Table1[[#This Row],[Net Sales]]</f>
        <v>0.29089149960272503</v>
      </c>
      <c r="R3171" s="14">
        <f>ABS(Table1[[#This Row],[Distribution]])+ABS(Table1[[#This Row],[Warehousing]])</f>
        <v>1524.01</v>
      </c>
      <c r="S3171" s="12">
        <f>ABS(Table1[[#This Row],[Discounts]]/Table1[[#This Row],[Gross Sales]])</f>
        <v>6.1406202950918393E-2</v>
      </c>
      <c r="T3171" s="17">
        <f>Table1[[#This Row],[logistics cost]]/Table1[[#This Row],[Net Sales]]</f>
        <v>4.0743657772630497E-2</v>
      </c>
      <c r="U3171" s="1">
        <f>Table1[[#This Row],[PROFIT]]/Table1[[#This Row],[Volume]]</f>
        <v>98.290424570912307</v>
      </c>
      <c r="V3171" s="1">
        <f>ABS(Table1[[#This Row],[Discounts]])</f>
        <v>2447.16</v>
      </c>
    </row>
    <row r="3172" spans="1:22" ht="21.75" customHeight="1" x14ac:dyDescent="0.3">
      <c r="A3172" s="1">
        <v>1110010</v>
      </c>
      <c r="B3172" s="1" t="s">
        <v>15</v>
      </c>
      <c r="C3172" s="1">
        <v>202410</v>
      </c>
      <c r="D3172" s="1" t="s">
        <v>16</v>
      </c>
      <c r="E3172" s="1" t="s">
        <v>17</v>
      </c>
      <c r="F3172" s="1" t="s">
        <v>18</v>
      </c>
      <c r="G3172" s="1" t="s">
        <v>33</v>
      </c>
      <c r="H3172" s="1" t="s">
        <v>34</v>
      </c>
      <c r="I3172" s="5">
        <v>167.7</v>
      </c>
      <c r="J3172" s="5">
        <v>70434</v>
      </c>
      <c r="K3172" s="5">
        <v>-6756.33</v>
      </c>
      <c r="L3172" s="5">
        <v>63677.67</v>
      </c>
      <c r="M3172" s="5">
        <v>-43151.839999999997</v>
      </c>
      <c r="N3172" s="5">
        <v>-2071.41</v>
      </c>
      <c r="O3172" s="5">
        <v>-1095.8900000000001</v>
      </c>
      <c r="P3172" s="5">
        <f>Table1[[#This Row],[Net Sales]]+(Table1[[#This Row],[Cost of Goods Sold]]+Table1[[#This Row],[Distribution]]+Table1[[#This Row],[Warehousing]])</f>
        <v>17358.53</v>
      </c>
      <c r="Q3172" s="12">
        <f>Table1[[#This Row],[PROFIT]]/Table1[[#This Row],[Net Sales]]</f>
        <v>0.27259995536896997</v>
      </c>
      <c r="R3172" s="14">
        <f>ABS(Table1[[#This Row],[Distribution]])+ABS(Table1[[#This Row],[Warehousing]])</f>
        <v>3167.3</v>
      </c>
      <c r="S3172" s="12">
        <f>ABS(Table1[[#This Row],[Discounts]]/Table1[[#This Row],[Gross Sales]])</f>
        <v>9.5924269528920691E-2</v>
      </c>
      <c r="T3172" s="17">
        <f>Table1[[#This Row],[logistics cost]]/Table1[[#This Row],[Net Sales]]</f>
        <v>4.9739571187199537E-2</v>
      </c>
      <c r="U3172" s="1">
        <f>Table1[[#This Row],[PROFIT]]/Table1[[#This Row],[Volume]]</f>
        <v>103.50942158616577</v>
      </c>
      <c r="V3172" s="1">
        <f>ABS(Table1[[#This Row],[Discounts]])</f>
        <v>6756.33</v>
      </c>
    </row>
    <row r="3173" spans="1:22" ht="21.75" customHeight="1" x14ac:dyDescent="0.3">
      <c r="A3173" s="1">
        <v>1130010</v>
      </c>
      <c r="B3173" s="1" t="s">
        <v>26</v>
      </c>
      <c r="C3173" s="1">
        <v>202508</v>
      </c>
      <c r="D3173" s="1" t="s">
        <v>27</v>
      </c>
      <c r="E3173" s="1" t="s">
        <v>28</v>
      </c>
      <c r="F3173" s="1" t="s">
        <v>29</v>
      </c>
      <c r="G3173" s="1" t="s">
        <v>33</v>
      </c>
      <c r="H3173" s="1" t="s">
        <v>34</v>
      </c>
      <c r="I3173" s="5">
        <v>66.5</v>
      </c>
      <c r="J3173" s="5">
        <v>23940</v>
      </c>
      <c r="K3173" s="5">
        <v>-2177.8200000000002</v>
      </c>
      <c r="L3173" s="5">
        <v>21762.18</v>
      </c>
      <c r="M3173" s="5">
        <v>-14123.13</v>
      </c>
      <c r="N3173" s="5">
        <v>-643.24</v>
      </c>
      <c r="O3173" s="5">
        <v>-245.36</v>
      </c>
      <c r="P3173" s="5">
        <f>Table1[[#This Row],[Net Sales]]+(Table1[[#This Row],[Cost of Goods Sold]]+Table1[[#This Row],[Distribution]]+Table1[[#This Row],[Warehousing]])</f>
        <v>6750.4500000000007</v>
      </c>
      <c r="Q3173" s="12">
        <f>Table1[[#This Row],[PROFIT]]/Table1[[#This Row],[Net Sales]]</f>
        <v>0.31019180982787575</v>
      </c>
      <c r="R3173" s="14">
        <f>ABS(Table1[[#This Row],[Distribution]])+ABS(Table1[[#This Row],[Warehousing]])</f>
        <v>888.6</v>
      </c>
      <c r="S3173" s="12">
        <f>ABS(Table1[[#This Row],[Discounts]]/Table1[[#This Row],[Gross Sales]])</f>
        <v>9.0969924812030076E-2</v>
      </c>
      <c r="T3173" s="17">
        <f>Table1[[#This Row],[logistics cost]]/Table1[[#This Row],[Net Sales]]</f>
        <v>4.083230632225264E-2</v>
      </c>
      <c r="U3173" s="1">
        <f>Table1[[#This Row],[PROFIT]]/Table1[[#This Row],[Volume]]</f>
        <v>101.51052631578949</v>
      </c>
      <c r="V3173" s="1">
        <f>ABS(Table1[[#This Row],[Discounts]])</f>
        <v>2177.8200000000002</v>
      </c>
    </row>
    <row r="3174" spans="1:22" ht="21.75" customHeight="1" x14ac:dyDescent="0.3">
      <c r="A3174" s="1">
        <v>1110020</v>
      </c>
      <c r="B3174" s="1" t="s">
        <v>41</v>
      </c>
      <c r="C3174" s="1">
        <v>202511</v>
      </c>
      <c r="D3174" s="1" t="s">
        <v>16</v>
      </c>
      <c r="E3174" s="1" t="s">
        <v>28</v>
      </c>
      <c r="F3174" s="1" t="s">
        <v>29</v>
      </c>
      <c r="G3174" s="1" t="s">
        <v>35</v>
      </c>
      <c r="H3174" s="1" t="s">
        <v>31</v>
      </c>
      <c r="I3174" s="5">
        <v>95.7</v>
      </c>
      <c r="J3174" s="5">
        <v>43065</v>
      </c>
      <c r="K3174" s="5">
        <v>-1458.93</v>
      </c>
      <c r="L3174" s="5">
        <v>41606.07</v>
      </c>
      <c r="M3174" s="5">
        <v>-26141.31</v>
      </c>
      <c r="N3174" s="5">
        <v>-1136.6500000000001</v>
      </c>
      <c r="O3174" s="5">
        <v>-663.16</v>
      </c>
      <c r="P3174" s="5">
        <f>Table1[[#This Row],[Net Sales]]+(Table1[[#This Row],[Cost of Goods Sold]]+Table1[[#This Row],[Distribution]]+Table1[[#This Row],[Warehousing]])</f>
        <v>13664.949999999997</v>
      </c>
      <c r="Q3174" s="12">
        <f>Table1[[#This Row],[PROFIT]]/Table1[[#This Row],[Net Sales]]</f>
        <v>0.32843645170043689</v>
      </c>
      <c r="R3174" s="14">
        <f>ABS(Table1[[#This Row],[Distribution]])+ABS(Table1[[#This Row],[Warehousing]])</f>
        <v>1799.81</v>
      </c>
      <c r="S3174" s="12">
        <f>ABS(Table1[[#This Row],[Discounts]]/Table1[[#This Row],[Gross Sales]])</f>
        <v>3.3877394636015329E-2</v>
      </c>
      <c r="T3174" s="17">
        <f>Table1[[#This Row],[logistics cost]]/Table1[[#This Row],[Net Sales]]</f>
        <v>4.3258351485732732E-2</v>
      </c>
      <c r="U3174" s="1">
        <f>Table1[[#This Row],[PROFIT]]/Table1[[#This Row],[Volume]]</f>
        <v>142.78944618599789</v>
      </c>
      <c r="V3174" s="1">
        <f>ABS(Table1[[#This Row],[Discounts]])</f>
        <v>1458.93</v>
      </c>
    </row>
    <row r="3175" spans="1:22" ht="21.75" customHeight="1" x14ac:dyDescent="0.3">
      <c r="A3175" s="1">
        <v>1110010</v>
      </c>
      <c r="B3175" s="1" t="s">
        <v>15</v>
      </c>
      <c r="C3175" s="1">
        <v>202508</v>
      </c>
      <c r="D3175" s="1" t="s">
        <v>16</v>
      </c>
      <c r="E3175" s="1" t="s">
        <v>17</v>
      </c>
      <c r="F3175" s="1" t="s">
        <v>18</v>
      </c>
      <c r="G3175" s="1" t="s">
        <v>39</v>
      </c>
      <c r="H3175" s="1" t="s">
        <v>37</v>
      </c>
      <c r="I3175" s="5">
        <v>107.7</v>
      </c>
      <c r="J3175" s="5">
        <v>45234</v>
      </c>
      <c r="K3175" s="5">
        <v>-4696.07</v>
      </c>
      <c r="L3175" s="5">
        <v>40537.93</v>
      </c>
      <c r="M3175" s="5">
        <v>-25339.11</v>
      </c>
      <c r="N3175" s="5">
        <v>-1587.03</v>
      </c>
      <c r="O3175" s="5">
        <v>-779.53</v>
      </c>
      <c r="P3175" s="5">
        <f>Table1[[#This Row],[Net Sales]]+(Table1[[#This Row],[Cost of Goods Sold]]+Table1[[#This Row],[Distribution]]+Table1[[#This Row],[Warehousing]])</f>
        <v>12832.260000000002</v>
      </c>
      <c r="Q3175" s="12">
        <f>Table1[[#This Row],[PROFIT]]/Table1[[#This Row],[Net Sales]]</f>
        <v>0.31654946367513098</v>
      </c>
      <c r="R3175" s="14">
        <f>ABS(Table1[[#This Row],[Distribution]])+ABS(Table1[[#This Row],[Warehousing]])</f>
        <v>2366.56</v>
      </c>
      <c r="S3175" s="12">
        <f>ABS(Table1[[#This Row],[Discounts]]/Table1[[#This Row],[Gross Sales]])</f>
        <v>0.10381726135208029</v>
      </c>
      <c r="T3175" s="17">
        <f>Table1[[#This Row],[logistics cost]]/Table1[[#This Row],[Net Sales]]</f>
        <v>5.8378905879012566E-2</v>
      </c>
      <c r="U3175" s="1">
        <f>Table1[[#This Row],[PROFIT]]/Table1[[#This Row],[Volume]]</f>
        <v>119.1481894150418</v>
      </c>
      <c r="V3175" s="1">
        <f>ABS(Table1[[#This Row],[Discounts]])</f>
        <v>4696.07</v>
      </c>
    </row>
    <row r="3176" spans="1:22" ht="21.75" customHeight="1" x14ac:dyDescent="0.3">
      <c r="A3176" s="1">
        <v>1110010</v>
      </c>
      <c r="B3176" s="1" t="s">
        <v>15</v>
      </c>
      <c r="C3176" s="1">
        <v>202405</v>
      </c>
      <c r="D3176" s="1" t="s">
        <v>16</v>
      </c>
      <c r="E3176" s="1" t="s">
        <v>17</v>
      </c>
      <c r="F3176" s="1" t="s">
        <v>18</v>
      </c>
      <c r="G3176" s="1" t="s">
        <v>19</v>
      </c>
      <c r="H3176" s="1" t="s">
        <v>20</v>
      </c>
      <c r="I3176" s="5">
        <v>61.3</v>
      </c>
      <c r="J3176" s="5">
        <v>25746</v>
      </c>
      <c r="K3176" s="5">
        <v>-1628.74</v>
      </c>
      <c r="L3176" s="5">
        <v>24117.26</v>
      </c>
      <c r="M3176" s="5">
        <v>-15981.17</v>
      </c>
      <c r="N3176" s="5">
        <v>-845.14</v>
      </c>
      <c r="O3176" s="5">
        <v>-285.63</v>
      </c>
      <c r="P3176" s="5">
        <f>Table1[[#This Row],[Net Sales]]+(Table1[[#This Row],[Cost of Goods Sold]]+Table1[[#This Row],[Distribution]]+Table1[[#This Row],[Warehousing]])</f>
        <v>7005.3199999999961</v>
      </c>
      <c r="Q3176" s="12">
        <f>Table1[[#This Row],[PROFIT]]/Table1[[#This Row],[Net Sales]]</f>
        <v>0.2904691494804964</v>
      </c>
      <c r="R3176" s="14">
        <f>ABS(Table1[[#This Row],[Distribution]])+ABS(Table1[[#This Row],[Warehousing]])</f>
        <v>1130.77</v>
      </c>
      <c r="S3176" s="12">
        <f>ABS(Table1[[#This Row],[Discounts]]/Table1[[#This Row],[Gross Sales]])</f>
        <v>6.3261865920919758E-2</v>
      </c>
      <c r="T3176" s="17">
        <f>Table1[[#This Row],[logistics cost]]/Table1[[#This Row],[Net Sales]]</f>
        <v>4.688633783439744E-2</v>
      </c>
      <c r="U3176" s="1">
        <f>Table1[[#This Row],[PROFIT]]/Table1[[#This Row],[Volume]]</f>
        <v>114.279282218597</v>
      </c>
      <c r="V3176" s="1">
        <f>ABS(Table1[[#This Row],[Discounts]])</f>
        <v>1628.74</v>
      </c>
    </row>
    <row r="3177" spans="1:22" ht="21.75" customHeight="1" x14ac:dyDescent="0.3">
      <c r="A3177" s="1">
        <v>1110020</v>
      </c>
      <c r="B3177" s="1" t="s">
        <v>41</v>
      </c>
      <c r="C3177" s="1">
        <v>202403</v>
      </c>
      <c r="D3177" s="1" t="s">
        <v>16</v>
      </c>
      <c r="E3177" s="1" t="s">
        <v>28</v>
      </c>
      <c r="F3177" s="1" t="s">
        <v>29</v>
      </c>
      <c r="G3177" s="1" t="s">
        <v>35</v>
      </c>
      <c r="H3177" s="1" t="s">
        <v>31</v>
      </c>
      <c r="I3177" s="5">
        <v>38.4</v>
      </c>
      <c r="J3177" s="5">
        <v>17280</v>
      </c>
      <c r="K3177" s="5">
        <v>-677.38</v>
      </c>
      <c r="L3177" s="5">
        <v>16602.62</v>
      </c>
      <c r="M3177" s="5">
        <v>-10620.62</v>
      </c>
      <c r="N3177" s="5">
        <v>-521.85</v>
      </c>
      <c r="O3177" s="5">
        <v>-296.85000000000002</v>
      </c>
      <c r="P3177" s="5">
        <f>Table1[[#This Row],[Net Sales]]+(Table1[[#This Row],[Cost of Goods Sold]]+Table1[[#This Row],[Distribution]]+Table1[[#This Row],[Warehousing]])</f>
        <v>5163.2999999999975</v>
      </c>
      <c r="Q3177" s="12">
        <f>Table1[[#This Row],[PROFIT]]/Table1[[#This Row],[Net Sales]]</f>
        <v>0.31099308422405608</v>
      </c>
      <c r="R3177" s="14">
        <f>ABS(Table1[[#This Row],[Distribution]])+ABS(Table1[[#This Row],[Warehousing]])</f>
        <v>818.7</v>
      </c>
      <c r="S3177" s="12">
        <f>ABS(Table1[[#This Row],[Discounts]]/Table1[[#This Row],[Gross Sales]])</f>
        <v>3.9200231481481482E-2</v>
      </c>
      <c r="T3177" s="17">
        <f>Table1[[#This Row],[logistics cost]]/Table1[[#This Row],[Net Sales]]</f>
        <v>4.9311494209949999E-2</v>
      </c>
      <c r="U3177" s="1">
        <f>Table1[[#This Row],[PROFIT]]/Table1[[#This Row],[Volume]]</f>
        <v>134.46093749999994</v>
      </c>
      <c r="V3177" s="1">
        <f>ABS(Table1[[#This Row],[Discounts]])</f>
        <v>677.38</v>
      </c>
    </row>
    <row r="3178" spans="1:22" ht="21.75" customHeight="1" x14ac:dyDescent="0.3">
      <c r="A3178" s="1">
        <v>1110010</v>
      </c>
      <c r="B3178" s="1" t="s">
        <v>15</v>
      </c>
      <c r="C3178" s="1">
        <v>202405</v>
      </c>
      <c r="D3178" s="1" t="s">
        <v>16</v>
      </c>
      <c r="E3178" s="1" t="s">
        <v>17</v>
      </c>
      <c r="F3178" s="1" t="s">
        <v>18</v>
      </c>
      <c r="G3178" s="1" t="s">
        <v>19</v>
      </c>
      <c r="H3178" s="1" t="s">
        <v>20</v>
      </c>
      <c r="I3178" s="5">
        <v>111</v>
      </c>
      <c r="J3178" s="5">
        <v>46620</v>
      </c>
      <c r="K3178" s="5">
        <v>-3912.14</v>
      </c>
      <c r="L3178" s="5">
        <v>42707.86</v>
      </c>
      <c r="M3178" s="5">
        <v>-27036.03</v>
      </c>
      <c r="N3178" s="5">
        <v>-1135.99</v>
      </c>
      <c r="O3178" s="5">
        <v>-652.36</v>
      </c>
      <c r="P3178" s="5">
        <f>Table1[[#This Row],[Net Sales]]+(Table1[[#This Row],[Cost of Goods Sold]]+Table1[[#This Row],[Distribution]]+Table1[[#This Row],[Warehousing]])</f>
        <v>13883.48</v>
      </c>
      <c r="Q3178" s="12">
        <f>Table1[[#This Row],[PROFIT]]/Table1[[#This Row],[Net Sales]]</f>
        <v>0.32508020771820456</v>
      </c>
      <c r="R3178" s="14">
        <f>ABS(Table1[[#This Row],[Distribution]])+ABS(Table1[[#This Row],[Warehousing]])</f>
        <v>1788.35</v>
      </c>
      <c r="S3178" s="12">
        <f>ABS(Table1[[#This Row],[Discounts]]/Table1[[#This Row],[Gross Sales]])</f>
        <v>8.3915486915486906E-2</v>
      </c>
      <c r="T3178" s="17">
        <f>Table1[[#This Row],[logistics cost]]/Table1[[#This Row],[Net Sales]]</f>
        <v>4.1874025062365566E-2</v>
      </c>
      <c r="U3178" s="1">
        <f>Table1[[#This Row],[PROFIT]]/Table1[[#This Row],[Volume]]</f>
        <v>125.07639639639639</v>
      </c>
      <c r="V3178" s="1">
        <f>ABS(Table1[[#This Row],[Discounts]])</f>
        <v>3912.14</v>
      </c>
    </row>
    <row r="3179" spans="1:22" ht="21.75" customHeight="1" x14ac:dyDescent="0.3">
      <c r="A3179" s="1">
        <v>1120010</v>
      </c>
      <c r="B3179" s="1" t="s">
        <v>32</v>
      </c>
      <c r="C3179" s="1">
        <v>202406</v>
      </c>
      <c r="D3179" s="1" t="s">
        <v>22</v>
      </c>
      <c r="E3179" s="1" t="s">
        <v>17</v>
      </c>
      <c r="F3179" s="1" t="s">
        <v>18</v>
      </c>
      <c r="G3179" s="1" t="s">
        <v>35</v>
      </c>
      <c r="H3179" s="1" t="s">
        <v>31</v>
      </c>
      <c r="I3179" s="5">
        <v>27.4</v>
      </c>
      <c r="J3179" s="5">
        <v>13152</v>
      </c>
      <c r="K3179" s="5">
        <v>-404.74</v>
      </c>
      <c r="L3179" s="5">
        <v>12747.26</v>
      </c>
      <c r="M3179" s="5">
        <v>-8088.66</v>
      </c>
      <c r="N3179" s="5">
        <v>-457.36</v>
      </c>
      <c r="O3179" s="5">
        <v>-224.56</v>
      </c>
      <c r="P3179" s="5">
        <f>Table1[[#This Row],[Net Sales]]+(Table1[[#This Row],[Cost of Goods Sold]]+Table1[[#This Row],[Distribution]]+Table1[[#This Row],[Warehousing]])</f>
        <v>3976.6800000000003</v>
      </c>
      <c r="Q3179" s="12">
        <f>Table1[[#This Row],[PROFIT]]/Table1[[#This Row],[Net Sales]]</f>
        <v>0.31196351215869139</v>
      </c>
      <c r="R3179" s="14">
        <f>ABS(Table1[[#This Row],[Distribution]])+ABS(Table1[[#This Row],[Warehousing]])</f>
        <v>681.92000000000007</v>
      </c>
      <c r="S3179" s="12">
        <f>ABS(Table1[[#This Row],[Discounts]]/Table1[[#This Row],[Gross Sales]])</f>
        <v>3.077402676399027E-2</v>
      </c>
      <c r="T3179" s="17">
        <f>Table1[[#This Row],[logistics cost]]/Table1[[#This Row],[Net Sales]]</f>
        <v>5.3495417838813994E-2</v>
      </c>
      <c r="U3179" s="1">
        <f>Table1[[#This Row],[PROFIT]]/Table1[[#This Row],[Volume]]</f>
        <v>145.1343065693431</v>
      </c>
      <c r="V3179" s="1">
        <f>ABS(Table1[[#This Row],[Discounts]])</f>
        <v>404.74</v>
      </c>
    </row>
    <row r="3180" spans="1:22" ht="21.75" customHeight="1" x14ac:dyDescent="0.3">
      <c r="A3180" s="1">
        <v>1120010</v>
      </c>
      <c r="B3180" s="1" t="s">
        <v>32</v>
      </c>
      <c r="C3180" s="1">
        <v>202502</v>
      </c>
      <c r="D3180" s="1" t="s">
        <v>22</v>
      </c>
      <c r="E3180" s="1" t="s">
        <v>17</v>
      </c>
      <c r="F3180" s="1" t="s">
        <v>18</v>
      </c>
      <c r="G3180" s="1" t="s">
        <v>43</v>
      </c>
      <c r="H3180" s="1" t="s">
        <v>31</v>
      </c>
      <c r="I3180" s="5">
        <v>110.3</v>
      </c>
      <c r="J3180" s="5">
        <v>52944</v>
      </c>
      <c r="K3180" s="5">
        <v>-1568.52</v>
      </c>
      <c r="L3180" s="5">
        <v>51375.48</v>
      </c>
      <c r="M3180" s="5">
        <v>-33322.14</v>
      </c>
      <c r="N3180" s="5">
        <v>-1987.45</v>
      </c>
      <c r="O3180" s="5">
        <v>-1018.74</v>
      </c>
      <c r="P3180" s="5">
        <f>Table1[[#This Row],[Net Sales]]+(Table1[[#This Row],[Cost of Goods Sold]]+Table1[[#This Row],[Distribution]]+Table1[[#This Row],[Warehousing]])</f>
        <v>15047.150000000009</v>
      </c>
      <c r="Q3180" s="12">
        <f>Table1[[#This Row],[PROFIT]]/Table1[[#This Row],[Net Sales]]</f>
        <v>0.2928858280253539</v>
      </c>
      <c r="R3180" s="14">
        <f>ABS(Table1[[#This Row],[Distribution]])+ABS(Table1[[#This Row],[Warehousing]])</f>
        <v>3006.19</v>
      </c>
      <c r="S3180" s="12">
        <f>ABS(Table1[[#This Row],[Discounts]]/Table1[[#This Row],[Gross Sales]])</f>
        <v>2.9626019945602902E-2</v>
      </c>
      <c r="T3180" s="17">
        <f>Table1[[#This Row],[logistics cost]]/Table1[[#This Row],[Net Sales]]</f>
        <v>5.8514100500861498E-2</v>
      </c>
      <c r="U3180" s="1">
        <f>Table1[[#This Row],[PROFIT]]/Table1[[#This Row],[Volume]]</f>
        <v>136.42021758839536</v>
      </c>
      <c r="V3180" s="1">
        <f>ABS(Table1[[#This Row],[Discounts]])</f>
        <v>1568.52</v>
      </c>
    </row>
    <row r="3181" spans="1:22" ht="21.75" customHeight="1" x14ac:dyDescent="0.3">
      <c r="A3181" s="1">
        <v>1110020</v>
      </c>
      <c r="B3181" s="1" t="s">
        <v>41</v>
      </c>
      <c r="C3181" s="1">
        <v>202406</v>
      </c>
      <c r="D3181" s="1" t="s">
        <v>16</v>
      </c>
      <c r="E3181" s="1" t="s">
        <v>28</v>
      </c>
      <c r="F3181" s="1" t="s">
        <v>29</v>
      </c>
      <c r="G3181" s="1" t="s">
        <v>38</v>
      </c>
      <c r="H3181" s="1" t="s">
        <v>20</v>
      </c>
      <c r="I3181" s="5">
        <v>57.4</v>
      </c>
      <c r="J3181" s="5">
        <v>25830</v>
      </c>
      <c r="K3181" s="5">
        <v>-2257.11</v>
      </c>
      <c r="L3181" s="5">
        <v>23572.89</v>
      </c>
      <c r="M3181" s="5">
        <v>-15664.31</v>
      </c>
      <c r="N3181" s="5">
        <v>-690.67</v>
      </c>
      <c r="O3181" s="5">
        <v>-419.45</v>
      </c>
      <c r="P3181" s="5">
        <f>Table1[[#This Row],[Net Sales]]+(Table1[[#This Row],[Cost of Goods Sold]]+Table1[[#This Row],[Distribution]]+Table1[[#This Row],[Warehousing]])</f>
        <v>6798.4599999999991</v>
      </c>
      <c r="Q3181" s="12">
        <f>Table1[[#This Row],[PROFIT]]/Table1[[#This Row],[Net Sales]]</f>
        <v>0.28840163425019161</v>
      </c>
      <c r="R3181" s="14">
        <f>ABS(Table1[[#This Row],[Distribution]])+ABS(Table1[[#This Row],[Warehousing]])</f>
        <v>1110.1199999999999</v>
      </c>
      <c r="S3181" s="12">
        <f>ABS(Table1[[#This Row],[Discounts]]/Table1[[#This Row],[Gross Sales]])</f>
        <v>8.7383275261324042E-2</v>
      </c>
      <c r="T3181" s="17">
        <f>Table1[[#This Row],[logistics cost]]/Table1[[#This Row],[Net Sales]]</f>
        <v>4.7093080229025794E-2</v>
      </c>
      <c r="U3181" s="1">
        <f>Table1[[#This Row],[PROFIT]]/Table1[[#This Row],[Volume]]</f>
        <v>118.44006968641114</v>
      </c>
      <c r="V3181" s="1">
        <f>ABS(Table1[[#This Row],[Discounts]])</f>
        <v>2257.11</v>
      </c>
    </row>
    <row r="3182" spans="1:22" ht="21.75" customHeight="1" x14ac:dyDescent="0.3">
      <c r="A3182" s="1">
        <v>1120020</v>
      </c>
      <c r="B3182" s="1" t="s">
        <v>21</v>
      </c>
      <c r="C3182" s="1">
        <v>202402</v>
      </c>
      <c r="D3182" s="1" t="s">
        <v>22</v>
      </c>
      <c r="E3182" s="1" t="s">
        <v>23</v>
      </c>
      <c r="F3182" s="1" t="s">
        <v>24</v>
      </c>
      <c r="G3182" s="1" t="s">
        <v>33</v>
      </c>
      <c r="H3182" s="1" t="s">
        <v>34</v>
      </c>
      <c r="I3182" s="5">
        <v>229.9</v>
      </c>
      <c r="J3182" s="5">
        <v>87362</v>
      </c>
      <c r="K3182" s="5">
        <v>-6490.78</v>
      </c>
      <c r="L3182" s="5">
        <v>80871.22</v>
      </c>
      <c r="M3182" s="5">
        <v>-52870.86</v>
      </c>
      <c r="N3182" s="5">
        <v>-2546.88</v>
      </c>
      <c r="O3182" s="5">
        <v>-1377.38</v>
      </c>
      <c r="P3182" s="5">
        <f>Table1[[#This Row],[Net Sales]]+(Table1[[#This Row],[Cost of Goods Sold]]+Table1[[#This Row],[Distribution]]+Table1[[#This Row],[Warehousing]])</f>
        <v>24076.100000000006</v>
      </c>
      <c r="Q3182" s="12">
        <f>Table1[[#This Row],[PROFIT]]/Table1[[#This Row],[Net Sales]]</f>
        <v>0.29770912322084425</v>
      </c>
      <c r="R3182" s="14">
        <f>ABS(Table1[[#This Row],[Distribution]])+ABS(Table1[[#This Row],[Warehousing]])</f>
        <v>3924.26</v>
      </c>
      <c r="S3182" s="12">
        <f>ABS(Table1[[#This Row],[Discounts]]/Table1[[#This Row],[Gross Sales]])</f>
        <v>7.4297520661157024E-2</v>
      </c>
      <c r="T3182" s="17">
        <f>Table1[[#This Row],[logistics cost]]/Table1[[#This Row],[Net Sales]]</f>
        <v>4.8524802766670268E-2</v>
      </c>
      <c r="U3182" s="1">
        <f>Table1[[#This Row],[PROFIT]]/Table1[[#This Row],[Volume]]</f>
        <v>104.72422792518489</v>
      </c>
      <c r="V3182" s="1">
        <f>ABS(Table1[[#This Row],[Discounts]])</f>
        <v>6490.78</v>
      </c>
    </row>
    <row r="3183" spans="1:22" ht="21.75" customHeight="1" x14ac:dyDescent="0.3">
      <c r="A3183" s="1">
        <v>1110010</v>
      </c>
      <c r="B3183" s="1" t="s">
        <v>15</v>
      </c>
      <c r="C3183" s="1">
        <v>202503</v>
      </c>
      <c r="D3183" s="1" t="s">
        <v>16</v>
      </c>
      <c r="E3183" s="1" t="s">
        <v>17</v>
      </c>
      <c r="F3183" s="1" t="s">
        <v>18</v>
      </c>
      <c r="G3183" s="1" t="s">
        <v>35</v>
      </c>
      <c r="H3183" s="1" t="s">
        <v>31</v>
      </c>
      <c r="I3183" s="5">
        <v>54.7</v>
      </c>
      <c r="J3183" s="5">
        <v>22974</v>
      </c>
      <c r="K3183" s="5">
        <v>-856.78</v>
      </c>
      <c r="L3183" s="5">
        <v>22117.22</v>
      </c>
      <c r="M3183" s="5">
        <v>-14568.51</v>
      </c>
      <c r="N3183" s="5">
        <v>-575.54</v>
      </c>
      <c r="O3183" s="5">
        <v>-321.06</v>
      </c>
      <c r="P3183" s="5">
        <f>Table1[[#This Row],[Net Sales]]+(Table1[[#This Row],[Cost of Goods Sold]]+Table1[[#This Row],[Distribution]]+Table1[[#This Row],[Warehousing]])</f>
        <v>6652.1100000000024</v>
      </c>
      <c r="Q3183" s="12">
        <f>Table1[[#This Row],[PROFIT]]/Table1[[#This Row],[Net Sales]]</f>
        <v>0.30076609989863112</v>
      </c>
      <c r="R3183" s="14">
        <f>ABS(Table1[[#This Row],[Distribution]])+ABS(Table1[[#This Row],[Warehousing]])</f>
        <v>896.59999999999991</v>
      </c>
      <c r="S3183" s="12">
        <f>ABS(Table1[[#This Row],[Discounts]]/Table1[[#This Row],[Gross Sales]])</f>
        <v>3.729346217463219E-2</v>
      </c>
      <c r="T3183" s="17">
        <f>Table1[[#This Row],[logistics cost]]/Table1[[#This Row],[Net Sales]]</f>
        <v>4.0538548696445569E-2</v>
      </c>
      <c r="U3183" s="1">
        <f>Table1[[#This Row],[PROFIT]]/Table1[[#This Row],[Volume]]</f>
        <v>121.61078610603295</v>
      </c>
      <c r="V3183" s="1">
        <f>ABS(Table1[[#This Row],[Discounts]])</f>
        <v>856.78</v>
      </c>
    </row>
    <row r="3184" spans="1:22" ht="21.75" customHeight="1" x14ac:dyDescent="0.3">
      <c r="A3184" s="1">
        <v>1120020</v>
      </c>
      <c r="B3184" s="1" t="s">
        <v>21</v>
      </c>
      <c r="C3184" s="1">
        <v>202411</v>
      </c>
      <c r="D3184" s="1" t="s">
        <v>22</v>
      </c>
      <c r="E3184" s="1" t="s">
        <v>23</v>
      </c>
      <c r="F3184" s="1" t="s">
        <v>24</v>
      </c>
      <c r="G3184" s="1" t="s">
        <v>39</v>
      </c>
      <c r="H3184" s="1" t="s">
        <v>37</v>
      </c>
      <c r="I3184" s="5">
        <v>115</v>
      </c>
      <c r="J3184" s="5">
        <v>43700</v>
      </c>
      <c r="K3184" s="5">
        <v>-5136.22</v>
      </c>
      <c r="L3184" s="5">
        <v>38563.78</v>
      </c>
      <c r="M3184" s="5">
        <v>-25562.54</v>
      </c>
      <c r="N3184" s="5">
        <v>-990.43</v>
      </c>
      <c r="O3184" s="5">
        <v>-632.95000000000005</v>
      </c>
      <c r="P3184" s="5">
        <f>Table1[[#This Row],[Net Sales]]+(Table1[[#This Row],[Cost of Goods Sold]]+Table1[[#This Row],[Distribution]]+Table1[[#This Row],[Warehousing]])</f>
        <v>11377.859999999997</v>
      </c>
      <c r="Q3184" s="12">
        <f>Table1[[#This Row],[PROFIT]]/Table1[[#This Row],[Net Sales]]</f>
        <v>0.29504006090689233</v>
      </c>
      <c r="R3184" s="14">
        <f>ABS(Table1[[#This Row],[Distribution]])+ABS(Table1[[#This Row],[Warehousing]])</f>
        <v>1623.38</v>
      </c>
      <c r="S3184" s="12">
        <f>ABS(Table1[[#This Row],[Discounts]]/Table1[[#This Row],[Gross Sales]])</f>
        <v>0.11753363844393594</v>
      </c>
      <c r="T3184" s="17">
        <f>Table1[[#This Row],[logistics cost]]/Table1[[#This Row],[Net Sales]]</f>
        <v>4.2095977105978725E-2</v>
      </c>
      <c r="U3184" s="1">
        <f>Table1[[#This Row],[PROFIT]]/Table1[[#This Row],[Volume]]</f>
        <v>98.937913043478233</v>
      </c>
      <c r="V3184" s="1">
        <f>ABS(Table1[[#This Row],[Discounts]])</f>
        <v>5136.22</v>
      </c>
    </row>
    <row r="3185" spans="1:22" ht="21.75" customHeight="1" x14ac:dyDescent="0.3">
      <c r="A3185" s="1">
        <v>1110010</v>
      </c>
      <c r="B3185" s="1" t="s">
        <v>15</v>
      </c>
      <c r="C3185" s="1">
        <v>202504</v>
      </c>
      <c r="D3185" s="1" t="s">
        <v>16</v>
      </c>
      <c r="E3185" s="1" t="s">
        <v>17</v>
      </c>
      <c r="F3185" s="1" t="s">
        <v>18</v>
      </c>
      <c r="G3185" s="1" t="s">
        <v>43</v>
      </c>
      <c r="H3185" s="1" t="s">
        <v>31</v>
      </c>
      <c r="I3185" s="5">
        <v>75.900000000000006</v>
      </c>
      <c r="J3185" s="5">
        <v>31878</v>
      </c>
      <c r="K3185" s="5">
        <v>-1099.23</v>
      </c>
      <c r="L3185" s="5">
        <v>30778.77</v>
      </c>
      <c r="M3185" s="5">
        <v>-20467.740000000002</v>
      </c>
      <c r="N3185" s="5">
        <v>-1067.8399999999999</v>
      </c>
      <c r="O3185" s="5">
        <v>-444.1</v>
      </c>
      <c r="P3185" s="5">
        <f>Table1[[#This Row],[Net Sales]]+(Table1[[#This Row],[Cost of Goods Sold]]+Table1[[#This Row],[Distribution]]+Table1[[#This Row],[Warehousing]])</f>
        <v>8799.09</v>
      </c>
      <c r="Q3185" s="12">
        <f>Table1[[#This Row],[PROFIT]]/Table1[[#This Row],[Net Sales]]</f>
        <v>0.28588179449666118</v>
      </c>
      <c r="R3185" s="14">
        <f>ABS(Table1[[#This Row],[Distribution]])+ABS(Table1[[#This Row],[Warehousing]])</f>
        <v>1511.94</v>
      </c>
      <c r="S3185" s="12">
        <f>ABS(Table1[[#This Row],[Discounts]]/Table1[[#This Row],[Gross Sales]])</f>
        <v>3.44824016563147E-2</v>
      </c>
      <c r="T3185" s="17">
        <f>Table1[[#This Row],[logistics cost]]/Table1[[#This Row],[Net Sales]]</f>
        <v>4.9122820697513253E-2</v>
      </c>
      <c r="U3185" s="1">
        <f>Table1[[#This Row],[PROFIT]]/Table1[[#This Row],[Volume]]</f>
        <v>115.9300395256917</v>
      </c>
      <c r="V3185" s="1">
        <f>ABS(Table1[[#This Row],[Discounts]])</f>
        <v>1099.23</v>
      </c>
    </row>
    <row r="3186" spans="1:22" ht="21.75" customHeight="1" x14ac:dyDescent="0.3">
      <c r="A3186" s="1">
        <v>1120010</v>
      </c>
      <c r="B3186" s="1" t="s">
        <v>32</v>
      </c>
      <c r="C3186" s="1">
        <v>202508</v>
      </c>
      <c r="D3186" s="1" t="s">
        <v>22</v>
      </c>
      <c r="E3186" s="1" t="s">
        <v>17</v>
      </c>
      <c r="F3186" s="1" t="s">
        <v>18</v>
      </c>
      <c r="G3186" s="1" t="s">
        <v>33</v>
      </c>
      <c r="H3186" s="1" t="s">
        <v>34</v>
      </c>
      <c r="I3186" s="5">
        <v>99.1</v>
      </c>
      <c r="J3186" s="5">
        <v>47568</v>
      </c>
      <c r="K3186" s="5">
        <v>-4693.95</v>
      </c>
      <c r="L3186" s="5">
        <v>42874.05</v>
      </c>
      <c r="M3186" s="5">
        <v>-28341.23</v>
      </c>
      <c r="N3186" s="5">
        <v>-1200.68</v>
      </c>
      <c r="O3186" s="5">
        <v>-436.98</v>
      </c>
      <c r="P3186" s="5">
        <f>Table1[[#This Row],[Net Sales]]+(Table1[[#This Row],[Cost of Goods Sold]]+Table1[[#This Row],[Distribution]]+Table1[[#This Row],[Warehousing]])</f>
        <v>12895.160000000003</v>
      </c>
      <c r="Q3186" s="12">
        <f>Table1[[#This Row],[PROFIT]]/Table1[[#This Row],[Net Sales]]</f>
        <v>0.30076841352753014</v>
      </c>
      <c r="R3186" s="14">
        <f>ABS(Table1[[#This Row],[Distribution]])+ABS(Table1[[#This Row],[Warehousing]])</f>
        <v>1637.66</v>
      </c>
      <c r="S3186" s="12">
        <f>ABS(Table1[[#This Row],[Discounts]]/Table1[[#This Row],[Gross Sales]])</f>
        <v>9.8678733602421798E-2</v>
      </c>
      <c r="T3186" s="17">
        <f>Table1[[#This Row],[logistics cost]]/Table1[[#This Row],[Net Sales]]</f>
        <v>3.8196997950975003E-2</v>
      </c>
      <c r="U3186" s="1">
        <f>Table1[[#This Row],[PROFIT]]/Table1[[#This Row],[Volume]]</f>
        <v>130.1227043390515</v>
      </c>
      <c r="V3186" s="1">
        <f>ABS(Table1[[#This Row],[Discounts]])</f>
        <v>4693.95</v>
      </c>
    </row>
    <row r="3187" spans="1:22" ht="21.75" customHeight="1" x14ac:dyDescent="0.3">
      <c r="A3187" s="1">
        <v>1120010</v>
      </c>
      <c r="B3187" s="1" t="s">
        <v>32</v>
      </c>
      <c r="C3187" s="1">
        <v>202511</v>
      </c>
      <c r="D3187" s="1" t="s">
        <v>22</v>
      </c>
      <c r="E3187" s="1" t="s">
        <v>17</v>
      </c>
      <c r="F3187" s="1" t="s">
        <v>18</v>
      </c>
      <c r="G3187" s="1" t="s">
        <v>36</v>
      </c>
      <c r="H3187" s="1" t="s">
        <v>37</v>
      </c>
      <c r="I3187" s="5">
        <v>136.69999999999999</v>
      </c>
      <c r="J3187" s="5">
        <v>65616</v>
      </c>
      <c r="K3187" s="5">
        <v>-6596.73</v>
      </c>
      <c r="L3187" s="5">
        <v>59019.27</v>
      </c>
      <c r="M3187" s="5">
        <v>-38567.69</v>
      </c>
      <c r="N3187" s="5">
        <v>-1442.94</v>
      </c>
      <c r="O3187" s="5">
        <v>-859.72</v>
      </c>
      <c r="P3187" s="5">
        <f>Table1[[#This Row],[Net Sales]]+(Table1[[#This Row],[Cost of Goods Sold]]+Table1[[#This Row],[Distribution]]+Table1[[#This Row],[Warehousing]])</f>
        <v>18148.919999999991</v>
      </c>
      <c r="Q3187" s="12">
        <f>Table1[[#This Row],[PROFIT]]/Table1[[#This Row],[Net Sales]]</f>
        <v>0.30750837819579929</v>
      </c>
      <c r="R3187" s="14">
        <f>ABS(Table1[[#This Row],[Distribution]])+ABS(Table1[[#This Row],[Warehousing]])</f>
        <v>2302.66</v>
      </c>
      <c r="S3187" s="12">
        <f>ABS(Table1[[#This Row],[Discounts]]/Table1[[#This Row],[Gross Sales]])</f>
        <v>0.10053538771031455</v>
      </c>
      <c r="T3187" s="17">
        <f>Table1[[#This Row],[logistics cost]]/Table1[[#This Row],[Net Sales]]</f>
        <v>3.9015392769175219E-2</v>
      </c>
      <c r="U3187" s="1">
        <f>Table1[[#This Row],[PROFIT]]/Table1[[#This Row],[Volume]]</f>
        <v>132.764594001463</v>
      </c>
      <c r="V3187" s="1">
        <f>ABS(Table1[[#This Row],[Discounts]])</f>
        <v>6596.73</v>
      </c>
    </row>
    <row r="3188" spans="1:22" ht="21.75" customHeight="1" x14ac:dyDescent="0.3">
      <c r="A3188" s="1">
        <v>1110020</v>
      </c>
      <c r="B3188" s="1" t="s">
        <v>41</v>
      </c>
      <c r="C3188" s="1">
        <v>202408</v>
      </c>
      <c r="D3188" s="1" t="s">
        <v>16</v>
      </c>
      <c r="E3188" s="1" t="s">
        <v>28</v>
      </c>
      <c r="F3188" s="1" t="s">
        <v>29</v>
      </c>
      <c r="G3188" s="1" t="s">
        <v>38</v>
      </c>
      <c r="H3188" s="1" t="s">
        <v>20</v>
      </c>
      <c r="I3188" s="5">
        <v>12.2</v>
      </c>
      <c r="J3188" s="5">
        <v>5490</v>
      </c>
      <c r="K3188" s="5">
        <v>-408.69</v>
      </c>
      <c r="L3188" s="5">
        <v>5081.3100000000004</v>
      </c>
      <c r="M3188" s="5">
        <v>-3234.93</v>
      </c>
      <c r="N3188" s="5">
        <v>-126.89</v>
      </c>
      <c r="O3188" s="5">
        <v>-96.45</v>
      </c>
      <c r="P3188" s="5">
        <f>Table1[[#This Row],[Net Sales]]+(Table1[[#This Row],[Cost of Goods Sold]]+Table1[[#This Row],[Distribution]]+Table1[[#This Row],[Warehousing]])</f>
        <v>1623.0400000000009</v>
      </c>
      <c r="Q3188" s="12">
        <f>Table1[[#This Row],[PROFIT]]/Table1[[#This Row],[Net Sales]]</f>
        <v>0.31941369450004048</v>
      </c>
      <c r="R3188" s="14">
        <f>ABS(Table1[[#This Row],[Distribution]])+ABS(Table1[[#This Row],[Warehousing]])</f>
        <v>223.34</v>
      </c>
      <c r="S3188" s="12">
        <f>ABS(Table1[[#This Row],[Discounts]]/Table1[[#This Row],[Gross Sales]])</f>
        <v>7.4442622950819673E-2</v>
      </c>
      <c r="T3188" s="17">
        <f>Table1[[#This Row],[logistics cost]]/Table1[[#This Row],[Net Sales]]</f>
        <v>4.3953232532555578E-2</v>
      </c>
      <c r="U3188" s="1">
        <f>Table1[[#This Row],[PROFIT]]/Table1[[#This Row],[Volume]]</f>
        <v>133.03606557377057</v>
      </c>
      <c r="V3188" s="1">
        <f>ABS(Table1[[#This Row],[Discounts]])</f>
        <v>408.69</v>
      </c>
    </row>
    <row r="3189" spans="1:22" ht="21.75" customHeight="1" x14ac:dyDescent="0.3">
      <c r="A3189" s="1">
        <v>1110020</v>
      </c>
      <c r="B3189" s="1" t="s">
        <v>41</v>
      </c>
      <c r="C3189" s="1">
        <v>202408</v>
      </c>
      <c r="D3189" s="1" t="s">
        <v>16</v>
      </c>
      <c r="E3189" s="1" t="s">
        <v>28</v>
      </c>
      <c r="F3189" s="1" t="s">
        <v>29</v>
      </c>
      <c r="G3189" s="1" t="s">
        <v>38</v>
      </c>
      <c r="H3189" s="1" t="s">
        <v>20</v>
      </c>
      <c r="I3189" s="5">
        <v>56.5</v>
      </c>
      <c r="J3189" s="5">
        <v>25425</v>
      </c>
      <c r="K3189" s="5">
        <v>-1602.9</v>
      </c>
      <c r="L3189" s="5">
        <v>23822.1</v>
      </c>
      <c r="M3189" s="5">
        <v>-15025.14</v>
      </c>
      <c r="N3189" s="5">
        <v>-616.1</v>
      </c>
      <c r="O3189" s="5">
        <v>-351.53</v>
      </c>
      <c r="P3189" s="5">
        <f>Table1[[#This Row],[Net Sales]]+(Table1[[#This Row],[Cost of Goods Sold]]+Table1[[#This Row],[Distribution]]+Table1[[#This Row],[Warehousing]])</f>
        <v>7829.3299999999981</v>
      </c>
      <c r="Q3189" s="12">
        <f>Table1[[#This Row],[PROFIT]]/Table1[[#This Row],[Net Sales]]</f>
        <v>0.3286582627056388</v>
      </c>
      <c r="R3189" s="14">
        <f>ABS(Table1[[#This Row],[Distribution]])+ABS(Table1[[#This Row],[Warehousing]])</f>
        <v>967.63</v>
      </c>
      <c r="S3189" s="12">
        <f>ABS(Table1[[#This Row],[Discounts]]/Table1[[#This Row],[Gross Sales]])</f>
        <v>6.3044247787610627E-2</v>
      </c>
      <c r="T3189" s="17">
        <f>Table1[[#This Row],[logistics cost]]/Table1[[#This Row],[Net Sales]]</f>
        <v>4.0619005041537065E-2</v>
      </c>
      <c r="U3189" s="1">
        <f>Table1[[#This Row],[PROFIT]]/Table1[[#This Row],[Volume]]</f>
        <v>138.5722123893805</v>
      </c>
      <c r="V3189" s="1">
        <f>ABS(Table1[[#This Row],[Discounts]])</f>
        <v>1602.9</v>
      </c>
    </row>
    <row r="3190" spans="1:22" ht="21.75" customHeight="1" x14ac:dyDescent="0.3">
      <c r="A3190" s="1">
        <v>1120010</v>
      </c>
      <c r="B3190" s="1" t="s">
        <v>32</v>
      </c>
      <c r="C3190" s="1">
        <v>202407</v>
      </c>
      <c r="D3190" s="1" t="s">
        <v>22</v>
      </c>
      <c r="E3190" s="1" t="s">
        <v>17</v>
      </c>
      <c r="F3190" s="1" t="s">
        <v>18</v>
      </c>
      <c r="G3190" s="1" t="s">
        <v>19</v>
      </c>
      <c r="H3190" s="1" t="s">
        <v>20</v>
      </c>
      <c r="I3190" s="5">
        <v>88.6</v>
      </c>
      <c r="J3190" s="5">
        <v>42528</v>
      </c>
      <c r="K3190" s="5">
        <v>-3136.83</v>
      </c>
      <c r="L3190" s="5">
        <v>39391.17</v>
      </c>
      <c r="M3190" s="5">
        <v>-24552.43</v>
      </c>
      <c r="N3190" s="5">
        <v>-969.14</v>
      </c>
      <c r="O3190" s="5">
        <v>-411.57</v>
      </c>
      <c r="P3190" s="5">
        <f>Table1[[#This Row],[Net Sales]]+(Table1[[#This Row],[Cost of Goods Sold]]+Table1[[#This Row],[Distribution]]+Table1[[#This Row],[Warehousing]])</f>
        <v>13458.029999999999</v>
      </c>
      <c r="Q3190" s="12">
        <f>Table1[[#This Row],[PROFIT]]/Table1[[#This Row],[Net Sales]]</f>
        <v>0.34165093344523656</v>
      </c>
      <c r="R3190" s="14">
        <f>ABS(Table1[[#This Row],[Distribution]])+ABS(Table1[[#This Row],[Warehousing]])</f>
        <v>1380.71</v>
      </c>
      <c r="S3190" s="12">
        <f>ABS(Table1[[#This Row],[Discounts]]/Table1[[#This Row],[Gross Sales]])</f>
        <v>7.3759170428893905E-2</v>
      </c>
      <c r="T3190" s="17">
        <f>Table1[[#This Row],[logistics cost]]/Table1[[#This Row],[Net Sales]]</f>
        <v>3.5051256411018007E-2</v>
      </c>
      <c r="U3190" s="1">
        <f>Table1[[#This Row],[PROFIT]]/Table1[[#This Row],[Volume]]</f>
        <v>151.89650112866818</v>
      </c>
      <c r="V3190" s="1">
        <f>ABS(Table1[[#This Row],[Discounts]])</f>
        <v>3136.83</v>
      </c>
    </row>
    <row r="3191" spans="1:22" ht="21.75" customHeight="1" x14ac:dyDescent="0.3">
      <c r="A3191" s="1">
        <v>1110010</v>
      </c>
      <c r="B3191" s="1" t="s">
        <v>15</v>
      </c>
      <c r="C3191" s="1">
        <v>202405</v>
      </c>
      <c r="D3191" s="1" t="s">
        <v>16</v>
      </c>
      <c r="E3191" s="1" t="s">
        <v>17</v>
      </c>
      <c r="F3191" s="1" t="s">
        <v>18</v>
      </c>
      <c r="G3191" s="1" t="s">
        <v>30</v>
      </c>
      <c r="H3191" s="1" t="s">
        <v>31</v>
      </c>
      <c r="I3191" s="5">
        <v>37.299999999999997</v>
      </c>
      <c r="J3191" s="5">
        <v>15666</v>
      </c>
      <c r="K3191" s="5">
        <v>-354.7</v>
      </c>
      <c r="L3191" s="5">
        <v>15311.3</v>
      </c>
      <c r="M3191" s="5">
        <v>-9581.0499999999993</v>
      </c>
      <c r="N3191" s="5">
        <v>-314.89999999999998</v>
      </c>
      <c r="O3191" s="5">
        <v>-261.62</v>
      </c>
      <c r="P3191" s="5">
        <f>Table1[[#This Row],[Net Sales]]+(Table1[[#This Row],[Cost of Goods Sold]]+Table1[[#This Row],[Distribution]]+Table1[[#This Row],[Warehousing]])</f>
        <v>5153.7299999999996</v>
      </c>
      <c r="Q3191" s="12">
        <f>Table1[[#This Row],[PROFIT]]/Table1[[#This Row],[Net Sales]]</f>
        <v>0.33659650062372232</v>
      </c>
      <c r="R3191" s="14">
        <f>ABS(Table1[[#This Row],[Distribution]])+ABS(Table1[[#This Row],[Warehousing]])</f>
        <v>576.52</v>
      </c>
      <c r="S3191" s="12">
        <f>ABS(Table1[[#This Row],[Discounts]]/Table1[[#This Row],[Gross Sales]])</f>
        <v>2.2641388995276394E-2</v>
      </c>
      <c r="T3191" s="17">
        <f>Table1[[#This Row],[logistics cost]]/Table1[[#This Row],[Net Sales]]</f>
        <v>3.7653236498533763E-2</v>
      </c>
      <c r="U3191" s="1">
        <f>Table1[[#This Row],[PROFIT]]/Table1[[#This Row],[Volume]]</f>
        <v>138.16970509383378</v>
      </c>
      <c r="V3191" s="1">
        <f>ABS(Table1[[#This Row],[Discounts]])</f>
        <v>354.7</v>
      </c>
    </row>
    <row r="3192" spans="1:22" ht="21.75" customHeight="1" x14ac:dyDescent="0.3">
      <c r="A3192" s="1">
        <v>1120010</v>
      </c>
      <c r="B3192" s="1" t="s">
        <v>32</v>
      </c>
      <c r="C3192" s="1">
        <v>202506</v>
      </c>
      <c r="D3192" s="1" t="s">
        <v>22</v>
      </c>
      <c r="E3192" s="1" t="s">
        <v>17</v>
      </c>
      <c r="F3192" s="1" t="s">
        <v>18</v>
      </c>
      <c r="G3192" s="1" t="s">
        <v>40</v>
      </c>
      <c r="H3192" s="1" t="s">
        <v>34</v>
      </c>
      <c r="I3192" s="5">
        <v>264.8</v>
      </c>
      <c r="J3192" s="5">
        <v>127104</v>
      </c>
      <c r="K3192" s="5">
        <v>-9103.7199999999993</v>
      </c>
      <c r="L3192" s="5">
        <v>118000.28</v>
      </c>
      <c r="M3192" s="5">
        <v>-77321.509999999995</v>
      </c>
      <c r="N3192" s="5">
        <v>-4640.62</v>
      </c>
      <c r="O3192" s="5">
        <v>-1928.18</v>
      </c>
      <c r="P3192" s="5">
        <f>Table1[[#This Row],[Net Sales]]+(Table1[[#This Row],[Cost of Goods Sold]]+Table1[[#This Row],[Distribution]]+Table1[[#This Row],[Warehousing]])</f>
        <v>34109.970000000016</v>
      </c>
      <c r="Q3192" s="12">
        <f>Table1[[#This Row],[PROFIT]]/Table1[[#This Row],[Net Sales]]</f>
        <v>0.28906685645152719</v>
      </c>
      <c r="R3192" s="14">
        <f>ABS(Table1[[#This Row],[Distribution]])+ABS(Table1[[#This Row],[Warehousing]])</f>
        <v>6568.8</v>
      </c>
      <c r="S3192" s="12">
        <f>ABS(Table1[[#This Row],[Discounts]]/Table1[[#This Row],[Gross Sales]])</f>
        <v>7.1624181772406842E-2</v>
      </c>
      <c r="T3192" s="17">
        <f>Table1[[#This Row],[logistics cost]]/Table1[[#This Row],[Net Sales]]</f>
        <v>5.5667664517406235E-2</v>
      </c>
      <c r="U3192" s="1">
        <f>Table1[[#This Row],[PROFIT]]/Table1[[#This Row],[Volume]]</f>
        <v>128.81408610271907</v>
      </c>
      <c r="V3192" s="1">
        <f>ABS(Table1[[#This Row],[Discounts]])</f>
        <v>9103.7199999999993</v>
      </c>
    </row>
    <row r="3193" spans="1:22" ht="21.75" customHeight="1" x14ac:dyDescent="0.3">
      <c r="A3193" s="1">
        <v>1110010</v>
      </c>
      <c r="B3193" s="1" t="s">
        <v>15</v>
      </c>
      <c r="C3193" s="1">
        <v>202405</v>
      </c>
      <c r="D3193" s="1" t="s">
        <v>16</v>
      </c>
      <c r="E3193" s="1" t="s">
        <v>17</v>
      </c>
      <c r="F3193" s="1" t="s">
        <v>18</v>
      </c>
      <c r="G3193" s="1" t="s">
        <v>33</v>
      </c>
      <c r="H3193" s="1" t="s">
        <v>34</v>
      </c>
      <c r="I3193" s="5">
        <v>273.8</v>
      </c>
      <c r="J3193" s="5">
        <v>114996</v>
      </c>
      <c r="K3193" s="5">
        <v>-10871.1</v>
      </c>
      <c r="L3193" s="5">
        <v>104124.9</v>
      </c>
      <c r="M3193" s="5">
        <v>-68775.14</v>
      </c>
      <c r="N3193" s="5">
        <v>-4053.17</v>
      </c>
      <c r="O3193" s="5">
        <v>-1450.74</v>
      </c>
      <c r="P3193" s="5">
        <f>Table1[[#This Row],[Net Sales]]+(Table1[[#This Row],[Cost of Goods Sold]]+Table1[[#This Row],[Distribution]]+Table1[[#This Row],[Warehousing]])</f>
        <v>29845.849999999991</v>
      </c>
      <c r="Q3193" s="12">
        <f>Table1[[#This Row],[PROFIT]]/Table1[[#This Row],[Net Sales]]</f>
        <v>0.28663508920536773</v>
      </c>
      <c r="R3193" s="14">
        <f>ABS(Table1[[#This Row],[Distribution]])+ABS(Table1[[#This Row],[Warehousing]])</f>
        <v>5503.91</v>
      </c>
      <c r="S3193" s="12">
        <f>ABS(Table1[[#This Row],[Discounts]]/Table1[[#This Row],[Gross Sales]])</f>
        <v>9.453459250756549E-2</v>
      </c>
      <c r="T3193" s="17">
        <f>Table1[[#This Row],[logistics cost]]/Table1[[#This Row],[Net Sales]]</f>
        <v>5.2858730236475616E-2</v>
      </c>
      <c r="U3193" s="1">
        <f>Table1[[#This Row],[PROFIT]]/Table1[[#This Row],[Volume]]</f>
        <v>109.0060262965668</v>
      </c>
      <c r="V3193" s="1">
        <f>ABS(Table1[[#This Row],[Discounts]])</f>
        <v>10871.1</v>
      </c>
    </row>
    <row r="3194" spans="1:22" ht="21.75" customHeight="1" x14ac:dyDescent="0.3">
      <c r="A3194" s="1">
        <v>1110010</v>
      </c>
      <c r="B3194" s="1" t="s">
        <v>15</v>
      </c>
      <c r="C3194" s="1">
        <v>202412</v>
      </c>
      <c r="D3194" s="1" t="s">
        <v>16</v>
      </c>
      <c r="E3194" s="1" t="s">
        <v>17</v>
      </c>
      <c r="F3194" s="1" t="s">
        <v>18</v>
      </c>
      <c r="G3194" s="1" t="s">
        <v>38</v>
      </c>
      <c r="H3194" s="1" t="s">
        <v>20</v>
      </c>
      <c r="I3194" s="5">
        <v>99.4</v>
      </c>
      <c r="J3194" s="5">
        <v>41748</v>
      </c>
      <c r="K3194" s="5">
        <v>-3576.78</v>
      </c>
      <c r="L3194" s="5">
        <v>38171.22</v>
      </c>
      <c r="M3194" s="5">
        <v>-23967.55</v>
      </c>
      <c r="N3194" s="5">
        <v>-940.97</v>
      </c>
      <c r="O3194" s="5">
        <v>-687.38</v>
      </c>
      <c r="P3194" s="5">
        <f>Table1[[#This Row],[Net Sales]]+(Table1[[#This Row],[Cost of Goods Sold]]+Table1[[#This Row],[Distribution]]+Table1[[#This Row],[Warehousing]])</f>
        <v>12575.32</v>
      </c>
      <c r="Q3194" s="12">
        <f>Table1[[#This Row],[PROFIT]]/Table1[[#This Row],[Net Sales]]</f>
        <v>0.329445063584554</v>
      </c>
      <c r="R3194" s="14">
        <f>ABS(Table1[[#This Row],[Distribution]])+ABS(Table1[[#This Row],[Warehousing]])</f>
        <v>1628.35</v>
      </c>
      <c r="S3194" s="12">
        <f>ABS(Table1[[#This Row],[Discounts]]/Table1[[#This Row],[Gross Sales]])</f>
        <v>8.5675481460189717E-2</v>
      </c>
      <c r="T3194" s="17">
        <f>Table1[[#This Row],[logistics cost]]/Table1[[#This Row],[Net Sales]]</f>
        <v>4.2659102852882352E-2</v>
      </c>
      <c r="U3194" s="1">
        <f>Table1[[#This Row],[PROFIT]]/Table1[[#This Row],[Volume]]</f>
        <v>126.5122736418511</v>
      </c>
      <c r="V3194" s="1">
        <f>ABS(Table1[[#This Row],[Discounts]])</f>
        <v>3576.78</v>
      </c>
    </row>
    <row r="3195" spans="1:22" ht="21.75" customHeight="1" x14ac:dyDescent="0.3">
      <c r="A3195" s="1">
        <v>1110010</v>
      </c>
      <c r="B3195" s="1" t="s">
        <v>15</v>
      </c>
      <c r="C3195" s="1">
        <v>202403</v>
      </c>
      <c r="D3195" s="1" t="s">
        <v>16</v>
      </c>
      <c r="E3195" s="1" t="s">
        <v>17</v>
      </c>
      <c r="F3195" s="1" t="s">
        <v>18</v>
      </c>
      <c r="G3195" s="1" t="s">
        <v>43</v>
      </c>
      <c r="H3195" s="1" t="s">
        <v>31</v>
      </c>
      <c r="I3195" s="5">
        <v>74.5</v>
      </c>
      <c r="J3195" s="5">
        <v>31290</v>
      </c>
      <c r="K3195" s="5">
        <v>-1154.28</v>
      </c>
      <c r="L3195" s="5">
        <v>30135.72</v>
      </c>
      <c r="M3195" s="5">
        <v>-20170.97</v>
      </c>
      <c r="N3195" s="5">
        <v>-1044.3599999999999</v>
      </c>
      <c r="O3195" s="5">
        <v>-568.34</v>
      </c>
      <c r="P3195" s="5">
        <f>Table1[[#This Row],[Net Sales]]+(Table1[[#This Row],[Cost of Goods Sold]]+Table1[[#This Row],[Distribution]]+Table1[[#This Row],[Warehousing]])</f>
        <v>8352.0499999999993</v>
      </c>
      <c r="Q3195" s="12">
        <f>Table1[[#This Row],[PROFIT]]/Table1[[#This Row],[Net Sales]]</f>
        <v>0.27714784979419765</v>
      </c>
      <c r="R3195" s="14">
        <f>ABS(Table1[[#This Row],[Distribution]])+ABS(Table1[[#This Row],[Warehousing]])</f>
        <v>1612.6999999999998</v>
      </c>
      <c r="S3195" s="12">
        <f>ABS(Table1[[#This Row],[Discounts]]/Table1[[#This Row],[Gross Sales]])</f>
        <v>3.6889741131351871E-2</v>
      </c>
      <c r="T3195" s="17">
        <f>Table1[[#This Row],[logistics cost]]/Table1[[#This Row],[Net Sales]]</f>
        <v>5.3514566766614494E-2</v>
      </c>
      <c r="U3195" s="1">
        <f>Table1[[#This Row],[PROFIT]]/Table1[[#This Row],[Volume]]</f>
        <v>112.10805369127516</v>
      </c>
      <c r="V3195" s="1">
        <f>ABS(Table1[[#This Row],[Discounts]])</f>
        <v>1154.28</v>
      </c>
    </row>
    <row r="3196" spans="1:22" ht="21.75" customHeight="1" x14ac:dyDescent="0.3">
      <c r="A3196" s="1">
        <v>1110010</v>
      </c>
      <c r="B3196" s="1" t="s">
        <v>15</v>
      </c>
      <c r="C3196" s="1">
        <v>202512</v>
      </c>
      <c r="D3196" s="1" t="s">
        <v>16</v>
      </c>
      <c r="E3196" s="1" t="s">
        <v>17</v>
      </c>
      <c r="F3196" s="1" t="s">
        <v>18</v>
      </c>
      <c r="G3196" s="1" t="s">
        <v>33</v>
      </c>
      <c r="H3196" s="1" t="s">
        <v>34</v>
      </c>
      <c r="I3196" s="5">
        <v>222.1</v>
      </c>
      <c r="J3196" s="5">
        <v>93282</v>
      </c>
      <c r="K3196" s="5">
        <v>-8240.27</v>
      </c>
      <c r="L3196" s="5">
        <v>85041.73</v>
      </c>
      <c r="M3196" s="5">
        <v>-54021.54</v>
      </c>
      <c r="N3196" s="5">
        <v>-2997.03</v>
      </c>
      <c r="O3196" s="5">
        <v>-908.57</v>
      </c>
      <c r="P3196" s="5">
        <f>Table1[[#This Row],[Net Sales]]+(Table1[[#This Row],[Cost of Goods Sold]]+Table1[[#This Row],[Distribution]]+Table1[[#This Row],[Warehousing]])</f>
        <v>27114.589999999997</v>
      </c>
      <c r="Q3196" s="12">
        <f>Table1[[#This Row],[PROFIT]]/Table1[[#This Row],[Net Sales]]</f>
        <v>0.31883864545088625</v>
      </c>
      <c r="R3196" s="14">
        <f>ABS(Table1[[#This Row],[Distribution]])+ABS(Table1[[#This Row],[Warehousing]])</f>
        <v>3905.6000000000004</v>
      </c>
      <c r="S3196" s="12">
        <f>ABS(Table1[[#This Row],[Discounts]]/Table1[[#This Row],[Gross Sales]])</f>
        <v>8.8337192598786474E-2</v>
      </c>
      <c r="T3196" s="17">
        <f>Table1[[#This Row],[logistics cost]]/Table1[[#This Row],[Net Sales]]</f>
        <v>4.5925688482583792E-2</v>
      </c>
      <c r="U3196" s="1">
        <f>Table1[[#This Row],[PROFIT]]/Table1[[#This Row],[Volume]]</f>
        <v>122.08280054029716</v>
      </c>
      <c r="V3196" s="1">
        <f>ABS(Table1[[#This Row],[Discounts]])</f>
        <v>8240.27</v>
      </c>
    </row>
    <row r="3197" spans="1:22" ht="21.75" customHeight="1" x14ac:dyDescent="0.3">
      <c r="A3197" s="1">
        <v>1120020</v>
      </c>
      <c r="B3197" s="1" t="s">
        <v>21</v>
      </c>
      <c r="C3197" s="1">
        <v>202511</v>
      </c>
      <c r="D3197" s="1" t="s">
        <v>22</v>
      </c>
      <c r="E3197" s="1" t="s">
        <v>23</v>
      </c>
      <c r="F3197" s="1" t="s">
        <v>24</v>
      </c>
      <c r="G3197" s="1" t="s">
        <v>19</v>
      </c>
      <c r="H3197" s="1" t="s">
        <v>20</v>
      </c>
      <c r="I3197" s="5">
        <v>64.7</v>
      </c>
      <c r="J3197" s="5">
        <v>24586</v>
      </c>
      <c r="K3197" s="5">
        <v>-2033.1</v>
      </c>
      <c r="L3197" s="5">
        <v>22552.9</v>
      </c>
      <c r="M3197" s="5">
        <v>-14467.16</v>
      </c>
      <c r="N3197" s="5">
        <v>-879.29</v>
      </c>
      <c r="O3197" s="5">
        <v>-427.18</v>
      </c>
      <c r="P3197" s="5">
        <f>Table1[[#This Row],[Net Sales]]+(Table1[[#This Row],[Cost of Goods Sold]]+Table1[[#This Row],[Distribution]]+Table1[[#This Row],[Warehousing]])</f>
        <v>6779.27</v>
      </c>
      <c r="Q3197" s="12">
        <f>Table1[[#This Row],[PROFIT]]/Table1[[#This Row],[Net Sales]]</f>
        <v>0.30059415862261618</v>
      </c>
      <c r="R3197" s="14">
        <f>ABS(Table1[[#This Row],[Distribution]])+ABS(Table1[[#This Row],[Warehousing]])</f>
        <v>1306.47</v>
      </c>
      <c r="S3197" s="12">
        <f>ABS(Table1[[#This Row],[Discounts]]/Table1[[#This Row],[Gross Sales]])</f>
        <v>8.2693402749532255E-2</v>
      </c>
      <c r="T3197" s="17">
        <f>Table1[[#This Row],[logistics cost]]/Table1[[#This Row],[Net Sales]]</f>
        <v>5.7929135499204094E-2</v>
      </c>
      <c r="U3197" s="1">
        <f>Table1[[#This Row],[PROFIT]]/Table1[[#This Row],[Volume]]</f>
        <v>104.78006182380217</v>
      </c>
      <c r="V3197" s="1">
        <f>ABS(Table1[[#This Row],[Discounts]])</f>
        <v>2033.1</v>
      </c>
    </row>
    <row r="3198" spans="1:22" ht="21.75" customHeight="1" x14ac:dyDescent="0.3">
      <c r="A3198" s="1">
        <v>1120020</v>
      </c>
      <c r="B3198" s="1" t="s">
        <v>21</v>
      </c>
      <c r="C3198" s="1">
        <v>202406</v>
      </c>
      <c r="D3198" s="1" t="s">
        <v>22</v>
      </c>
      <c r="E3198" s="1" t="s">
        <v>23</v>
      </c>
      <c r="F3198" s="1" t="s">
        <v>24</v>
      </c>
      <c r="G3198" s="1" t="s">
        <v>30</v>
      </c>
      <c r="H3198" s="1" t="s">
        <v>31</v>
      </c>
      <c r="I3198" s="5">
        <v>115.5</v>
      </c>
      <c r="J3198" s="5">
        <v>43890</v>
      </c>
      <c r="K3198" s="5">
        <v>-1432.4</v>
      </c>
      <c r="L3198" s="5">
        <v>42457.599999999999</v>
      </c>
      <c r="M3198" s="5">
        <v>-26658.6</v>
      </c>
      <c r="N3198" s="5">
        <v>-1084.93</v>
      </c>
      <c r="O3198" s="5">
        <v>-529.04</v>
      </c>
      <c r="P3198" s="5">
        <f>Table1[[#This Row],[Net Sales]]+(Table1[[#This Row],[Cost of Goods Sold]]+Table1[[#This Row],[Distribution]]+Table1[[#This Row],[Warehousing]])</f>
        <v>14185.029999999999</v>
      </c>
      <c r="Q3198" s="12">
        <f>Table1[[#This Row],[PROFIT]]/Table1[[#This Row],[Net Sales]]</f>
        <v>0.33409872437443472</v>
      </c>
      <c r="R3198" s="14">
        <f>ABS(Table1[[#This Row],[Distribution]])+ABS(Table1[[#This Row],[Warehousing]])</f>
        <v>1613.97</v>
      </c>
      <c r="S3198" s="12">
        <f>ABS(Table1[[#This Row],[Discounts]]/Table1[[#This Row],[Gross Sales]])</f>
        <v>3.2636135794030532E-2</v>
      </c>
      <c r="T3198" s="17">
        <f>Table1[[#This Row],[logistics cost]]/Table1[[#This Row],[Net Sales]]</f>
        <v>3.8013688950859215E-2</v>
      </c>
      <c r="U3198" s="1">
        <f>Table1[[#This Row],[PROFIT]]/Table1[[#This Row],[Volume]]</f>
        <v>122.81411255411254</v>
      </c>
      <c r="V3198" s="1">
        <f>ABS(Table1[[#This Row],[Discounts]])</f>
        <v>1432.4</v>
      </c>
    </row>
    <row r="3199" spans="1:22" ht="21.75" customHeight="1" x14ac:dyDescent="0.3">
      <c r="A3199" s="1">
        <v>1120020</v>
      </c>
      <c r="B3199" s="1" t="s">
        <v>21</v>
      </c>
      <c r="C3199" s="1">
        <v>202405</v>
      </c>
      <c r="D3199" s="1" t="s">
        <v>22</v>
      </c>
      <c r="E3199" s="1" t="s">
        <v>23</v>
      </c>
      <c r="F3199" s="1" t="s">
        <v>24</v>
      </c>
      <c r="G3199" s="1" t="s">
        <v>42</v>
      </c>
      <c r="H3199" s="1" t="s">
        <v>20</v>
      </c>
      <c r="I3199" s="5">
        <v>103</v>
      </c>
      <c r="J3199" s="5">
        <v>39140</v>
      </c>
      <c r="K3199" s="5">
        <v>-2435.8000000000002</v>
      </c>
      <c r="L3199" s="5">
        <v>36704.199999999997</v>
      </c>
      <c r="M3199" s="5">
        <v>-24231.26</v>
      </c>
      <c r="N3199" s="5">
        <v>-1127.8800000000001</v>
      </c>
      <c r="O3199" s="5">
        <v>-500.9</v>
      </c>
      <c r="P3199" s="5">
        <f>Table1[[#This Row],[Net Sales]]+(Table1[[#This Row],[Cost of Goods Sold]]+Table1[[#This Row],[Distribution]]+Table1[[#This Row],[Warehousing]])</f>
        <v>10844.159999999996</v>
      </c>
      <c r="Q3199" s="12">
        <f>Table1[[#This Row],[PROFIT]]/Table1[[#This Row],[Net Sales]]</f>
        <v>0.29544738749243948</v>
      </c>
      <c r="R3199" s="14">
        <f>ABS(Table1[[#This Row],[Distribution]])+ABS(Table1[[#This Row],[Warehousing]])</f>
        <v>1628.7800000000002</v>
      </c>
      <c r="S3199" s="12">
        <f>ABS(Table1[[#This Row],[Discounts]]/Table1[[#This Row],[Gross Sales]])</f>
        <v>6.2233009708737866E-2</v>
      </c>
      <c r="T3199" s="17">
        <f>Table1[[#This Row],[logistics cost]]/Table1[[#This Row],[Net Sales]]</f>
        <v>4.4375847995597247E-2</v>
      </c>
      <c r="U3199" s="1">
        <f>Table1[[#This Row],[PROFIT]]/Table1[[#This Row],[Volume]]</f>
        <v>105.28310679611647</v>
      </c>
      <c r="V3199" s="1">
        <f>ABS(Table1[[#This Row],[Discounts]])</f>
        <v>2435.8000000000002</v>
      </c>
    </row>
    <row r="3200" spans="1:22" ht="21.75" customHeight="1" x14ac:dyDescent="0.3">
      <c r="A3200" s="1">
        <v>1120020</v>
      </c>
      <c r="B3200" s="1" t="s">
        <v>21</v>
      </c>
      <c r="C3200" s="1">
        <v>202405</v>
      </c>
      <c r="D3200" s="1" t="s">
        <v>22</v>
      </c>
      <c r="E3200" s="1" t="s">
        <v>23</v>
      </c>
      <c r="F3200" s="1" t="s">
        <v>24</v>
      </c>
      <c r="G3200" s="1" t="s">
        <v>39</v>
      </c>
      <c r="H3200" s="1" t="s">
        <v>37</v>
      </c>
      <c r="I3200" s="5">
        <v>52.3</v>
      </c>
      <c r="J3200" s="5">
        <v>19874</v>
      </c>
      <c r="K3200" s="5">
        <v>-2209.2800000000002</v>
      </c>
      <c r="L3200" s="5">
        <v>17664.72</v>
      </c>
      <c r="M3200" s="5">
        <v>-11437.77</v>
      </c>
      <c r="N3200" s="5">
        <v>-685.23</v>
      </c>
      <c r="O3200" s="5">
        <v>-231.88</v>
      </c>
      <c r="P3200" s="5">
        <f>Table1[[#This Row],[Net Sales]]+(Table1[[#This Row],[Cost of Goods Sold]]+Table1[[#This Row],[Distribution]]+Table1[[#This Row],[Warehousing]])</f>
        <v>5309.840000000002</v>
      </c>
      <c r="Q3200" s="12">
        <f>Table1[[#This Row],[PROFIT]]/Table1[[#This Row],[Net Sales]]</f>
        <v>0.30059010275849274</v>
      </c>
      <c r="R3200" s="14">
        <f>ABS(Table1[[#This Row],[Distribution]])+ABS(Table1[[#This Row],[Warehousing]])</f>
        <v>917.11</v>
      </c>
      <c r="S3200" s="12">
        <f>ABS(Table1[[#This Row],[Discounts]]/Table1[[#This Row],[Gross Sales]])</f>
        <v>0.11116433531246857</v>
      </c>
      <c r="T3200" s="17">
        <f>Table1[[#This Row],[logistics cost]]/Table1[[#This Row],[Net Sales]]</f>
        <v>5.1917607525055587E-2</v>
      </c>
      <c r="U3200" s="1">
        <f>Table1[[#This Row],[PROFIT]]/Table1[[#This Row],[Volume]]</f>
        <v>101.52657743785855</v>
      </c>
      <c r="V3200" s="1">
        <f>ABS(Table1[[#This Row],[Discounts]])</f>
        <v>2209.2800000000002</v>
      </c>
    </row>
    <row r="3201" spans="1:22" ht="21.75" customHeight="1" x14ac:dyDescent="0.3">
      <c r="A3201" s="1">
        <v>1120010</v>
      </c>
      <c r="B3201" s="1" t="s">
        <v>32</v>
      </c>
      <c r="C3201" s="1">
        <v>202411</v>
      </c>
      <c r="D3201" s="1" t="s">
        <v>22</v>
      </c>
      <c r="E3201" s="1" t="s">
        <v>17</v>
      </c>
      <c r="F3201" s="1" t="s">
        <v>18</v>
      </c>
      <c r="G3201" s="1" t="s">
        <v>36</v>
      </c>
      <c r="H3201" s="1" t="s">
        <v>37</v>
      </c>
      <c r="I3201" s="5">
        <v>201.8</v>
      </c>
      <c r="J3201" s="5">
        <v>96864</v>
      </c>
      <c r="K3201" s="5">
        <v>-10304.51</v>
      </c>
      <c r="L3201" s="5">
        <v>86559.49</v>
      </c>
      <c r="M3201" s="5">
        <v>-56268.73</v>
      </c>
      <c r="N3201" s="5">
        <v>-2351.8200000000002</v>
      </c>
      <c r="O3201" s="5">
        <v>-1430.08</v>
      </c>
      <c r="P3201" s="5">
        <f>Table1[[#This Row],[Net Sales]]+(Table1[[#This Row],[Cost of Goods Sold]]+Table1[[#This Row],[Distribution]]+Table1[[#This Row],[Warehousing]])</f>
        <v>26508.86</v>
      </c>
      <c r="Q3201" s="12">
        <f>Table1[[#This Row],[PROFIT]]/Table1[[#This Row],[Net Sales]]</f>
        <v>0.30625018701011292</v>
      </c>
      <c r="R3201" s="14">
        <f>ABS(Table1[[#This Row],[Distribution]])+ABS(Table1[[#This Row],[Warehousing]])</f>
        <v>3781.9</v>
      </c>
      <c r="S3201" s="12">
        <f>ABS(Table1[[#This Row],[Discounts]]/Table1[[#This Row],[Gross Sales]])</f>
        <v>0.10638121489924017</v>
      </c>
      <c r="T3201" s="17">
        <f>Table1[[#This Row],[logistics cost]]/Table1[[#This Row],[Net Sales]]</f>
        <v>4.3691338754421959E-2</v>
      </c>
      <c r="U3201" s="1">
        <f>Table1[[#This Row],[PROFIT]]/Table1[[#This Row],[Volume]]</f>
        <v>131.36204162537166</v>
      </c>
      <c r="V3201" s="1">
        <f>ABS(Table1[[#This Row],[Discounts]])</f>
        <v>10304.51</v>
      </c>
    </row>
    <row r="3202" spans="1:22" ht="21.75" customHeight="1" x14ac:dyDescent="0.3">
      <c r="A3202" s="1">
        <v>1130010</v>
      </c>
      <c r="B3202" s="1" t="s">
        <v>26</v>
      </c>
      <c r="C3202" s="1">
        <v>202403</v>
      </c>
      <c r="D3202" s="1" t="s">
        <v>27</v>
      </c>
      <c r="E3202" s="1" t="s">
        <v>28</v>
      </c>
      <c r="F3202" s="1" t="s">
        <v>29</v>
      </c>
      <c r="G3202" s="1" t="s">
        <v>35</v>
      </c>
      <c r="H3202" s="1" t="s">
        <v>31</v>
      </c>
      <c r="I3202" s="5">
        <v>43.7</v>
      </c>
      <c r="J3202" s="5">
        <v>15732</v>
      </c>
      <c r="K3202" s="5">
        <v>-530.42999999999995</v>
      </c>
      <c r="L3202" s="5">
        <v>15201.57</v>
      </c>
      <c r="M3202" s="5">
        <v>-10056.81</v>
      </c>
      <c r="N3202" s="5">
        <v>-432.47</v>
      </c>
      <c r="O3202" s="5">
        <v>-290.79000000000002</v>
      </c>
      <c r="P3202" s="5">
        <f>Table1[[#This Row],[Net Sales]]+(Table1[[#This Row],[Cost of Goods Sold]]+Table1[[#This Row],[Distribution]]+Table1[[#This Row],[Warehousing]])</f>
        <v>4421.5</v>
      </c>
      <c r="Q3202" s="12">
        <f>Table1[[#This Row],[PROFIT]]/Table1[[#This Row],[Net Sales]]</f>
        <v>0.29085811531308936</v>
      </c>
      <c r="R3202" s="14">
        <f>ABS(Table1[[#This Row],[Distribution]])+ABS(Table1[[#This Row],[Warehousing]])</f>
        <v>723.26</v>
      </c>
      <c r="S3202" s="12">
        <f>ABS(Table1[[#This Row],[Discounts]]/Table1[[#This Row],[Gross Sales]])</f>
        <v>3.3716628527841339E-2</v>
      </c>
      <c r="T3202" s="17">
        <f>Table1[[#This Row],[logistics cost]]/Table1[[#This Row],[Net Sales]]</f>
        <v>4.7577980432284298E-2</v>
      </c>
      <c r="U3202" s="1">
        <f>Table1[[#This Row],[PROFIT]]/Table1[[#This Row],[Volume]]</f>
        <v>101.17848970251715</v>
      </c>
      <c r="V3202" s="1">
        <f>ABS(Table1[[#This Row],[Discounts]])</f>
        <v>530.42999999999995</v>
      </c>
    </row>
    <row r="3203" spans="1:22" ht="21.75" customHeight="1" x14ac:dyDescent="0.3">
      <c r="A3203" s="1">
        <v>1130010</v>
      </c>
      <c r="B3203" s="1" t="s">
        <v>26</v>
      </c>
      <c r="C3203" s="1">
        <v>202404</v>
      </c>
      <c r="D3203" s="1" t="s">
        <v>27</v>
      </c>
      <c r="E3203" s="1" t="s">
        <v>28</v>
      </c>
      <c r="F3203" s="1" t="s">
        <v>29</v>
      </c>
      <c r="G3203" s="1" t="s">
        <v>25</v>
      </c>
      <c r="H3203" s="1" t="s">
        <v>20</v>
      </c>
      <c r="I3203" s="5">
        <v>14.9</v>
      </c>
      <c r="J3203" s="5">
        <v>5364</v>
      </c>
      <c r="K3203" s="5">
        <v>-469.32</v>
      </c>
      <c r="L3203" s="5">
        <v>4894.68</v>
      </c>
      <c r="M3203" s="5">
        <v>-3259.45</v>
      </c>
      <c r="N3203" s="5">
        <v>-138.77000000000001</v>
      </c>
      <c r="O3203" s="5">
        <v>-53.65</v>
      </c>
      <c r="P3203" s="5">
        <f>Table1[[#This Row],[Net Sales]]+(Table1[[#This Row],[Cost of Goods Sold]]+Table1[[#This Row],[Distribution]]+Table1[[#This Row],[Warehousing]])</f>
        <v>1442.8100000000004</v>
      </c>
      <c r="Q3203" s="12">
        <f>Table1[[#This Row],[PROFIT]]/Table1[[#This Row],[Net Sales]]</f>
        <v>0.2947710575563674</v>
      </c>
      <c r="R3203" s="14">
        <f>ABS(Table1[[#This Row],[Distribution]])+ABS(Table1[[#This Row],[Warehousing]])</f>
        <v>192.42000000000002</v>
      </c>
      <c r="S3203" s="12">
        <f>ABS(Table1[[#This Row],[Discounts]]/Table1[[#This Row],[Gross Sales]])</f>
        <v>8.749440715883669E-2</v>
      </c>
      <c r="T3203" s="17">
        <f>Table1[[#This Row],[logistics cost]]/Table1[[#This Row],[Net Sales]]</f>
        <v>3.9312069430483709E-2</v>
      </c>
      <c r="U3203" s="1">
        <f>Table1[[#This Row],[PROFIT]]/Table1[[#This Row],[Volume]]</f>
        <v>96.832885906040289</v>
      </c>
      <c r="V3203" s="1">
        <f>ABS(Table1[[#This Row],[Discounts]])</f>
        <v>469.32</v>
      </c>
    </row>
    <row r="3204" spans="1:22" ht="21.75" customHeight="1" x14ac:dyDescent="0.3">
      <c r="A3204" s="1">
        <v>1110010</v>
      </c>
      <c r="B3204" s="1" t="s">
        <v>15</v>
      </c>
      <c r="C3204" s="1">
        <v>202504</v>
      </c>
      <c r="D3204" s="1" t="s">
        <v>16</v>
      </c>
      <c r="E3204" s="1" t="s">
        <v>17</v>
      </c>
      <c r="F3204" s="1" t="s">
        <v>18</v>
      </c>
      <c r="G3204" s="1" t="s">
        <v>36</v>
      </c>
      <c r="H3204" s="1" t="s">
        <v>37</v>
      </c>
      <c r="I3204" s="5">
        <v>257.8</v>
      </c>
      <c r="J3204" s="5">
        <v>108276</v>
      </c>
      <c r="K3204" s="5">
        <v>-10933.47</v>
      </c>
      <c r="L3204" s="5">
        <v>97342.53</v>
      </c>
      <c r="M3204" s="5">
        <v>-63607.12</v>
      </c>
      <c r="N3204" s="5">
        <v>-2994.15</v>
      </c>
      <c r="O3204" s="5">
        <v>-1175.05</v>
      </c>
      <c r="P3204" s="5">
        <f>Table1[[#This Row],[Net Sales]]+(Table1[[#This Row],[Cost of Goods Sold]]+Table1[[#This Row],[Distribution]]+Table1[[#This Row],[Warehousing]])</f>
        <v>29566.209999999992</v>
      </c>
      <c r="Q3204" s="12">
        <f>Table1[[#This Row],[PROFIT]]/Table1[[#This Row],[Net Sales]]</f>
        <v>0.3037337328298329</v>
      </c>
      <c r="R3204" s="14">
        <f>ABS(Table1[[#This Row],[Distribution]])+ABS(Table1[[#This Row],[Warehousing]])</f>
        <v>4169.2</v>
      </c>
      <c r="S3204" s="12">
        <f>ABS(Table1[[#This Row],[Discounts]]/Table1[[#This Row],[Gross Sales]])</f>
        <v>0.10097777900919871</v>
      </c>
      <c r="T3204" s="17">
        <f>Table1[[#This Row],[logistics cost]]/Table1[[#This Row],[Net Sales]]</f>
        <v>4.2830199708185107E-2</v>
      </c>
      <c r="U3204" s="1">
        <f>Table1[[#This Row],[PROFIT]]/Table1[[#This Row],[Volume]]</f>
        <v>114.68661753297125</v>
      </c>
      <c r="V3204" s="1">
        <f>ABS(Table1[[#This Row],[Discounts]])</f>
        <v>10933.47</v>
      </c>
    </row>
    <row r="3205" spans="1:22" ht="21.75" customHeight="1" x14ac:dyDescent="0.3">
      <c r="A3205" s="1">
        <v>1120010</v>
      </c>
      <c r="B3205" s="1" t="s">
        <v>32</v>
      </c>
      <c r="C3205" s="1">
        <v>202404</v>
      </c>
      <c r="D3205" s="1" t="s">
        <v>22</v>
      </c>
      <c r="E3205" s="1" t="s">
        <v>17</v>
      </c>
      <c r="F3205" s="1" t="s">
        <v>18</v>
      </c>
      <c r="G3205" s="1" t="s">
        <v>43</v>
      </c>
      <c r="H3205" s="1" t="s">
        <v>31</v>
      </c>
      <c r="I3205" s="5">
        <v>52.4</v>
      </c>
      <c r="J3205" s="5">
        <v>25152</v>
      </c>
      <c r="K3205" s="5">
        <v>-625.32000000000005</v>
      </c>
      <c r="L3205" s="5">
        <v>24526.68</v>
      </c>
      <c r="M3205" s="5">
        <v>-15976.19</v>
      </c>
      <c r="N3205" s="5">
        <v>-690.49</v>
      </c>
      <c r="O3205" s="5">
        <v>-369.93</v>
      </c>
      <c r="P3205" s="5">
        <f>Table1[[#This Row],[Net Sales]]+(Table1[[#This Row],[Cost of Goods Sold]]+Table1[[#This Row],[Distribution]]+Table1[[#This Row],[Warehousing]])</f>
        <v>7490.07</v>
      </c>
      <c r="Q3205" s="12">
        <f>Table1[[#This Row],[PROFIT]]/Table1[[#This Row],[Net Sales]]</f>
        <v>0.30538458527611562</v>
      </c>
      <c r="R3205" s="14">
        <f>ABS(Table1[[#This Row],[Distribution]])+ABS(Table1[[#This Row],[Warehousing]])</f>
        <v>1060.42</v>
      </c>
      <c r="S3205" s="12">
        <f>ABS(Table1[[#This Row],[Discounts]]/Table1[[#This Row],[Gross Sales]])</f>
        <v>2.4861641221374048E-2</v>
      </c>
      <c r="T3205" s="17">
        <f>Table1[[#This Row],[logistics cost]]/Table1[[#This Row],[Net Sales]]</f>
        <v>4.3235366547775732E-2</v>
      </c>
      <c r="U3205" s="1">
        <f>Table1[[#This Row],[PROFIT]]/Table1[[#This Row],[Volume]]</f>
        <v>142.94026717557253</v>
      </c>
      <c r="V3205" s="1">
        <f>ABS(Table1[[#This Row],[Discounts]])</f>
        <v>625.32000000000005</v>
      </c>
    </row>
    <row r="3206" spans="1:22" ht="21.75" customHeight="1" x14ac:dyDescent="0.3">
      <c r="A3206" s="1">
        <v>1130010</v>
      </c>
      <c r="B3206" s="1" t="s">
        <v>26</v>
      </c>
      <c r="C3206" s="1">
        <v>202505</v>
      </c>
      <c r="D3206" s="1" t="s">
        <v>27</v>
      </c>
      <c r="E3206" s="1" t="s">
        <v>28</v>
      </c>
      <c r="F3206" s="1" t="s">
        <v>29</v>
      </c>
      <c r="G3206" s="1" t="s">
        <v>33</v>
      </c>
      <c r="H3206" s="1" t="s">
        <v>34</v>
      </c>
      <c r="I3206" s="5">
        <v>254.3</v>
      </c>
      <c r="J3206" s="5">
        <v>91548</v>
      </c>
      <c r="K3206" s="5">
        <v>-7378.46</v>
      </c>
      <c r="L3206" s="5">
        <v>84169.54</v>
      </c>
      <c r="M3206" s="5">
        <v>-54308.53</v>
      </c>
      <c r="N3206" s="5">
        <v>-2686.5</v>
      </c>
      <c r="O3206" s="5">
        <v>-1677.51</v>
      </c>
      <c r="P3206" s="5">
        <f>Table1[[#This Row],[Net Sales]]+(Table1[[#This Row],[Cost of Goods Sold]]+Table1[[#This Row],[Distribution]]+Table1[[#This Row],[Warehousing]])</f>
        <v>25496.999999999993</v>
      </c>
      <c r="Q3206" s="12">
        <f>Table1[[#This Row],[PROFIT]]/Table1[[#This Row],[Net Sales]]</f>
        <v>0.30292431204922821</v>
      </c>
      <c r="R3206" s="14">
        <f>ABS(Table1[[#This Row],[Distribution]])+ABS(Table1[[#This Row],[Warehousing]])</f>
        <v>4364.01</v>
      </c>
      <c r="S3206" s="12">
        <f>ABS(Table1[[#This Row],[Discounts]]/Table1[[#This Row],[Gross Sales]])</f>
        <v>8.0596626906103905E-2</v>
      </c>
      <c r="T3206" s="17">
        <f>Table1[[#This Row],[logistics cost]]/Table1[[#This Row],[Net Sales]]</f>
        <v>5.1847853748517581E-2</v>
      </c>
      <c r="U3206" s="1">
        <f>Table1[[#This Row],[PROFIT]]/Table1[[#This Row],[Volume]]</f>
        <v>100.263468344475</v>
      </c>
      <c r="V3206" s="1">
        <f>ABS(Table1[[#This Row],[Discounts]])</f>
        <v>7378.46</v>
      </c>
    </row>
    <row r="3207" spans="1:22" ht="21.75" customHeight="1" x14ac:dyDescent="0.3">
      <c r="A3207" s="1">
        <v>1110010</v>
      </c>
      <c r="B3207" s="1" t="s">
        <v>15</v>
      </c>
      <c r="C3207" s="1">
        <v>202501</v>
      </c>
      <c r="D3207" s="1" t="s">
        <v>16</v>
      </c>
      <c r="E3207" s="1" t="s">
        <v>17</v>
      </c>
      <c r="F3207" s="1" t="s">
        <v>18</v>
      </c>
      <c r="G3207" s="1" t="s">
        <v>35</v>
      </c>
      <c r="H3207" s="1" t="s">
        <v>31</v>
      </c>
      <c r="I3207" s="5">
        <v>93.5</v>
      </c>
      <c r="J3207" s="5">
        <v>39270</v>
      </c>
      <c r="K3207" s="5">
        <v>-1206.6099999999999</v>
      </c>
      <c r="L3207" s="5">
        <v>38063.39</v>
      </c>
      <c r="M3207" s="5">
        <v>-23965.42</v>
      </c>
      <c r="N3207" s="5">
        <v>-1125.6400000000001</v>
      </c>
      <c r="O3207" s="5">
        <v>-580.09</v>
      </c>
      <c r="P3207" s="5">
        <f>Table1[[#This Row],[Net Sales]]+(Table1[[#This Row],[Cost of Goods Sold]]+Table1[[#This Row],[Distribution]]+Table1[[#This Row],[Warehousing]])</f>
        <v>12392.240000000002</v>
      </c>
      <c r="Q3207" s="12">
        <f>Table1[[#This Row],[PROFIT]]/Table1[[#This Row],[Net Sales]]</f>
        <v>0.32556847931831617</v>
      </c>
      <c r="R3207" s="14">
        <f>ABS(Table1[[#This Row],[Distribution]])+ABS(Table1[[#This Row],[Warehousing]])</f>
        <v>1705.73</v>
      </c>
      <c r="S3207" s="12">
        <f>ABS(Table1[[#This Row],[Discounts]]/Table1[[#This Row],[Gross Sales]])</f>
        <v>3.0725999490705369E-2</v>
      </c>
      <c r="T3207" s="17">
        <f>Table1[[#This Row],[logistics cost]]/Table1[[#This Row],[Net Sales]]</f>
        <v>4.4812876625019475E-2</v>
      </c>
      <c r="U3207" s="1">
        <f>Table1[[#This Row],[PROFIT]]/Table1[[#This Row],[Volume]]</f>
        <v>132.53732620320858</v>
      </c>
      <c r="V3207" s="1">
        <f>ABS(Table1[[#This Row],[Discounts]])</f>
        <v>1206.6099999999999</v>
      </c>
    </row>
    <row r="3208" spans="1:22" ht="21.75" customHeight="1" x14ac:dyDescent="0.3">
      <c r="A3208" s="1">
        <v>1110010</v>
      </c>
      <c r="B3208" s="1" t="s">
        <v>15</v>
      </c>
      <c r="C3208" s="1">
        <v>202511</v>
      </c>
      <c r="D3208" s="1" t="s">
        <v>16</v>
      </c>
      <c r="E3208" s="1" t="s">
        <v>17</v>
      </c>
      <c r="F3208" s="1" t="s">
        <v>18</v>
      </c>
      <c r="G3208" s="1" t="s">
        <v>30</v>
      </c>
      <c r="H3208" s="1" t="s">
        <v>31</v>
      </c>
      <c r="I3208" s="5">
        <v>63.7</v>
      </c>
      <c r="J3208" s="5">
        <v>26754</v>
      </c>
      <c r="K3208" s="5">
        <v>-976.05</v>
      </c>
      <c r="L3208" s="5">
        <v>25777.95</v>
      </c>
      <c r="M3208" s="5">
        <v>-17102.13</v>
      </c>
      <c r="N3208" s="5">
        <v>-1022.62</v>
      </c>
      <c r="O3208" s="5">
        <v>-286.72000000000003</v>
      </c>
      <c r="P3208" s="5">
        <f>Table1[[#This Row],[Net Sales]]+(Table1[[#This Row],[Cost of Goods Sold]]+Table1[[#This Row],[Distribution]]+Table1[[#This Row],[Warehousing]])</f>
        <v>7366.48</v>
      </c>
      <c r="Q3208" s="12">
        <f>Table1[[#This Row],[PROFIT]]/Table1[[#This Row],[Net Sales]]</f>
        <v>0.28576671147240179</v>
      </c>
      <c r="R3208" s="14">
        <f>ABS(Table1[[#This Row],[Distribution]])+ABS(Table1[[#This Row],[Warehousing]])</f>
        <v>1309.3400000000001</v>
      </c>
      <c r="S3208" s="12">
        <f>ABS(Table1[[#This Row],[Discounts]]/Table1[[#This Row],[Gross Sales]])</f>
        <v>3.6482395155864544E-2</v>
      </c>
      <c r="T3208" s="17">
        <f>Table1[[#This Row],[logistics cost]]/Table1[[#This Row],[Net Sales]]</f>
        <v>5.0793022719029253E-2</v>
      </c>
      <c r="U3208" s="1">
        <f>Table1[[#This Row],[PROFIT]]/Table1[[#This Row],[Volume]]</f>
        <v>115.64332810047094</v>
      </c>
      <c r="V3208" s="1">
        <f>ABS(Table1[[#This Row],[Discounts]])</f>
        <v>976.05</v>
      </c>
    </row>
    <row r="3209" spans="1:22" ht="21.75" customHeight="1" x14ac:dyDescent="0.3">
      <c r="A3209" s="1">
        <v>1120010</v>
      </c>
      <c r="B3209" s="1" t="s">
        <v>32</v>
      </c>
      <c r="C3209" s="1">
        <v>202509</v>
      </c>
      <c r="D3209" s="1" t="s">
        <v>22</v>
      </c>
      <c r="E3209" s="1" t="s">
        <v>17</v>
      </c>
      <c r="F3209" s="1" t="s">
        <v>18</v>
      </c>
      <c r="G3209" s="1" t="s">
        <v>30</v>
      </c>
      <c r="H3209" s="1" t="s">
        <v>31</v>
      </c>
      <c r="I3209" s="5">
        <v>31.2</v>
      </c>
      <c r="J3209" s="5">
        <v>14976</v>
      </c>
      <c r="K3209" s="5">
        <v>-362.65</v>
      </c>
      <c r="L3209" s="5">
        <v>14613.35</v>
      </c>
      <c r="M3209" s="5">
        <v>-9428.51</v>
      </c>
      <c r="N3209" s="5">
        <v>-297.45</v>
      </c>
      <c r="O3209" s="5">
        <v>-221.5</v>
      </c>
      <c r="P3209" s="5">
        <f>Table1[[#This Row],[Net Sales]]+(Table1[[#This Row],[Cost of Goods Sold]]+Table1[[#This Row],[Distribution]]+Table1[[#This Row],[Warehousing]])</f>
        <v>4665.8899999999994</v>
      </c>
      <c r="Q3209" s="12">
        <f>Table1[[#This Row],[PROFIT]]/Table1[[#This Row],[Net Sales]]</f>
        <v>0.31928955372997975</v>
      </c>
      <c r="R3209" s="14">
        <f>ABS(Table1[[#This Row],[Distribution]])+ABS(Table1[[#This Row],[Warehousing]])</f>
        <v>518.95000000000005</v>
      </c>
      <c r="S3209" s="12">
        <f>ABS(Table1[[#This Row],[Discounts]]/Table1[[#This Row],[Gross Sales]])</f>
        <v>2.4215411324786322E-2</v>
      </c>
      <c r="T3209" s="17">
        <f>Table1[[#This Row],[logistics cost]]/Table1[[#This Row],[Net Sales]]</f>
        <v>3.5512048914177793E-2</v>
      </c>
      <c r="U3209" s="1">
        <f>Table1[[#This Row],[PROFIT]]/Table1[[#This Row],[Volume]]</f>
        <v>149.5477564102564</v>
      </c>
      <c r="V3209" s="1">
        <f>ABS(Table1[[#This Row],[Discounts]])</f>
        <v>362.65</v>
      </c>
    </row>
    <row r="3210" spans="1:22" ht="21.75" customHeight="1" x14ac:dyDescent="0.3">
      <c r="A3210" s="1">
        <v>1110010</v>
      </c>
      <c r="B3210" s="1" t="s">
        <v>15</v>
      </c>
      <c r="C3210" s="1">
        <v>202501</v>
      </c>
      <c r="D3210" s="1" t="s">
        <v>16</v>
      </c>
      <c r="E3210" s="1" t="s">
        <v>17</v>
      </c>
      <c r="F3210" s="1" t="s">
        <v>18</v>
      </c>
      <c r="G3210" s="1" t="s">
        <v>36</v>
      </c>
      <c r="H3210" s="1" t="s">
        <v>37</v>
      </c>
      <c r="I3210" s="5">
        <v>200.9</v>
      </c>
      <c r="J3210" s="5">
        <v>84378</v>
      </c>
      <c r="K3210" s="5">
        <v>-9964.3700000000008</v>
      </c>
      <c r="L3210" s="5">
        <v>74413.63</v>
      </c>
      <c r="M3210" s="5">
        <v>-48460.07</v>
      </c>
      <c r="N3210" s="5">
        <v>-2378.88</v>
      </c>
      <c r="O3210" s="5">
        <v>-1212.06</v>
      </c>
      <c r="P3210" s="5">
        <f>Table1[[#This Row],[Net Sales]]+(Table1[[#This Row],[Cost of Goods Sold]]+Table1[[#This Row],[Distribution]]+Table1[[#This Row],[Warehousing]])</f>
        <v>22362.62000000001</v>
      </c>
      <c r="Q3210" s="12">
        <f>Table1[[#This Row],[PROFIT]]/Table1[[#This Row],[Net Sales]]</f>
        <v>0.30051779492547276</v>
      </c>
      <c r="R3210" s="14">
        <f>ABS(Table1[[#This Row],[Distribution]])+ABS(Table1[[#This Row],[Warehousing]])</f>
        <v>3590.94</v>
      </c>
      <c r="S3210" s="12">
        <f>ABS(Table1[[#This Row],[Discounts]]/Table1[[#This Row],[Gross Sales]])</f>
        <v>0.11809203820901183</v>
      </c>
      <c r="T3210" s="17">
        <f>Table1[[#This Row],[logistics cost]]/Table1[[#This Row],[Net Sales]]</f>
        <v>4.8256482045023204E-2</v>
      </c>
      <c r="U3210" s="1">
        <f>Table1[[#This Row],[PROFIT]]/Table1[[#This Row],[Volume]]</f>
        <v>111.31219512195126</v>
      </c>
      <c r="V3210" s="1">
        <f>ABS(Table1[[#This Row],[Discounts]])</f>
        <v>9964.3700000000008</v>
      </c>
    </row>
    <row r="3211" spans="1:22" ht="21.75" customHeight="1" x14ac:dyDescent="0.3">
      <c r="A3211" s="1">
        <v>1130010</v>
      </c>
      <c r="B3211" s="1" t="s">
        <v>26</v>
      </c>
      <c r="C3211" s="1">
        <v>202509</v>
      </c>
      <c r="D3211" s="1" t="s">
        <v>27</v>
      </c>
      <c r="E3211" s="1" t="s">
        <v>28</v>
      </c>
      <c r="F3211" s="1" t="s">
        <v>29</v>
      </c>
      <c r="G3211" s="1" t="s">
        <v>33</v>
      </c>
      <c r="H3211" s="1" t="s">
        <v>34</v>
      </c>
      <c r="I3211" s="5">
        <v>113.8</v>
      </c>
      <c r="J3211" s="5">
        <v>40968</v>
      </c>
      <c r="K3211" s="5">
        <v>-4068.46</v>
      </c>
      <c r="L3211" s="5">
        <v>36899.54</v>
      </c>
      <c r="M3211" s="5">
        <v>-24222.85</v>
      </c>
      <c r="N3211" s="5">
        <v>-888.85</v>
      </c>
      <c r="O3211" s="5">
        <v>-539.27</v>
      </c>
      <c r="P3211" s="5">
        <f>Table1[[#This Row],[Net Sales]]+(Table1[[#This Row],[Cost of Goods Sold]]+Table1[[#This Row],[Distribution]]+Table1[[#This Row],[Warehousing]])</f>
        <v>11248.570000000003</v>
      </c>
      <c r="Q3211" s="12">
        <f>Table1[[#This Row],[PROFIT]]/Table1[[#This Row],[Net Sales]]</f>
        <v>0.30484309560498596</v>
      </c>
      <c r="R3211" s="14">
        <f>ABS(Table1[[#This Row],[Distribution]])+ABS(Table1[[#This Row],[Warehousing]])</f>
        <v>1428.12</v>
      </c>
      <c r="S3211" s="12">
        <f>ABS(Table1[[#This Row],[Discounts]]/Table1[[#This Row],[Gross Sales]])</f>
        <v>9.9308240578012102E-2</v>
      </c>
      <c r="T3211" s="17">
        <f>Table1[[#This Row],[logistics cost]]/Table1[[#This Row],[Net Sales]]</f>
        <v>3.8702921499834411E-2</v>
      </c>
      <c r="U3211" s="1">
        <f>Table1[[#This Row],[PROFIT]]/Table1[[#This Row],[Volume]]</f>
        <v>98.84507908611603</v>
      </c>
      <c r="V3211" s="1">
        <f>ABS(Table1[[#This Row],[Discounts]])</f>
        <v>4068.46</v>
      </c>
    </row>
    <row r="3212" spans="1:22" ht="21.75" customHeight="1" x14ac:dyDescent="0.3">
      <c r="A3212" s="1">
        <v>1110010</v>
      </c>
      <c r="B3212" s="1" t="s">
        <v>15</v>
      </c>
      <c r="C3212" s="1">
        <v>202504</v>
      </c>
      <c r="D3212" s="1" t="s">
        <v>16</v>
      </c>
      <c r="E3212" s="1" t="s">
        <v>17</v>
      </c>
      <c r="F3212" s="1" t="s">
        <v>18</v>
      </c>
      <c r="G3212" s="1" t="s">
        <v>40</v>
      </c>
      <c r="H3212" s="1" t="s">
        <v>34</v>
      </c>
      <c r="I3212" s="5">
        <v>115.9</v>
      </c>
      <c r="J3212" s="5">
        <v>48678</v>
      </c>
      <c r="K3212" s="5">
        <v>-3459.04</v>
      </c>
      <c r="L3212" s="5">
        <v>45218.96</v>
      </c>
      <c r="M3212" s="5">
        <v>-29215.38</v>
      </c>
      <c r="N3212" s="5">
        <v>-1380.86</v>
      </c>
      <c r="O3212" s="5">
        <v>-779.22</v>
      </c>
      <c r="P3212" s="5">
        <f>Table1[[#This Row],[Net Sales]]+(Table1[[#This Row],[Cost of Goods Sold]]+Table1[[#This Row],[Distribution]]+Table1[[#This Row],[Warehousing]])</f>
        <v>13843.499999999996</v>
      </c>
      <c r="Q3212" s="12">
        <f>Table1[[#This Row],[PROFIT]]/Table1[[#This Row],[Net Sales]]</f>
        <v>0.30614370609142705</v>
      </c>
      <c r="R3212" s="14">
        <f>ABS(Table1[[#This Row],[Distribution]])+ABS(Table1[[#This Row],[Warehousing]])</f>
        <v>2160.08</v>
      </c>
      <c r="S3212" s="12">
        <f>ABS(Table1[[#This Row],[Discounts]]/Table1[[#This Row],[Gross Sales]])</f>
        <v>7.1059616253749125E-2</v>
      </c>
      <c r="T3212" s="17">
        <f>Table1[[#This Row],[logistics cost]]/Table1[[#This Row],[Net Sales]]</f>
        <v>4.7769342771262317E-2</v>
      </c>
      <c r="U3212" s="1">
        <f>Table1[[#This Row],[PROFIT]]/Table1[[#This Row],[Volume]]</f>
        <v>119.44348576358927</v>
      </c>
      <c r="V3212" s="1">
        <f>ABS(Table1[[#This Row],[Discounts]])</f>
        <v>3459.04</v>
      </c>
    </row>
    <row r="3213" spans="1:22" ht="21.75" customHeight="1" x14ac:dyDescent="0.3">
      <c r="A3213" s="1">
        <v>1120020</v>
      </c>
      <c r="B3213" s="1" t="s">
        <v>21</v>
      </c>
      <c r="C3213" s="1">
        <v>202506</v>
      </c>
      <c r="D3213" s="1" t="s">
        <v>22</v>
      </c>
      <c r="E3213" s="1" t="s">
        <v>23</v>
      </c>
      <c r="F3213" s="1" t="s">
        <v>24</v>
      </c>
      <c r="G3213" s="1" t="s">
        <v>33</v>
      </c>
      <c r="H3213" s="1" t="s">
        <v>34</v>
      </c>
      <c r="I3213" s="5">
        <v>134.4</v>
      </c>
      <c r="J3213" s="5">
        <v>51072</v>
      </c>
      <c r="K3213" s="5">
        <v>-4327.9799999999996</v>
      </c>
      <c r="L3213" s="5">
        <v>46744.02</v>
      </c>
      <c r="M3213" s="5">
        <v>-29264.49</v>
      </c>
      <c r="N3213" s="5">
        <v>-1332.19</v>
      </c>
      <c r="O3213" s="5">
        <v>-633.07000000000005</v>
      </c>
      <c r="P3213" s="5">
        <f>Table1[[#This Row],[Net Sales]]+(Table1[[#This Row],[Cost of Goods Sold]]+Table1[[#This Row],[Distribution]]+Table1[[#This Row],[Warehousing]])</f>
        <v>15514.269999999997</v>
      </c>
      <c r="Q3213" s="12">
        <f>Table1[[#This Row],[PROFIT]]/Table1[[#This Row],[Net Sales]]</f>
        <v>0.33189849739068222</v>
      </c>
      <c r="R3213" s="14">
        <f>ABS(Table1[[#This Row],[Distribution]])+ABS(Table1[[#This Row],[Warehousing]])</f>
        <v>1965.2600000000002</v>
      </c>
      <c r="S3213" s="12">
        <f>ABS(Table1[[#This Row],[Discounts]]/Table1[[#This Row],[Gross Sales]])</f>
        <v>8.4742716165413526E-2</v>
      </c>
      <c r="T3213" s="17">
        <f>Table1[[#This Row],[logistics cost]]/Table1[[#This Row],[Net Sales]]</f>
        <v>4.2043024968755366E-2</v>
      </c>
      <c r="U3213" s="1">
        <f>Table1[[#This Row],[PROFIT]]/Table1[[#This Row],[Volume]]</f>
        <v>115.43355654761902</v>
      </c>
      <c r="V3213" s="1">
        <f>ABS(Table1[[#This Row],[Discounts]])</f>
        <v>4327.9799999999996</v>
      </c>
    </row>
    <row r="3214" spans="1:22" ht="21.75" customHeight="1" x14ac:dyDescent="0.3">
      <c r="A3214" s="1">
        <v>1110010</v>
      </c>
      <c r="B3214" s="1" t="s">
        <v>15</v>
      </c>
      <c r="C3214" s="1">
        <v>202501</v>
      </c>
      <c r="D3214" s="1" t="s">
        <v>16</v>
      </c>
      <c r="E3214" s="1" t="s">
        <v>17</v>
      </c>
      <c r="F3214" s="1" t="s">
        <v>18</v>
      </c>
      <c r="G3214" s="1" t="s">
        <v>40</v>
      </c>
      <c r="H3214" s="1" t="s">
        <v>34</v>
      </c>
      <c r="I3214" s="5">
        <v>101.8</v>
      </c>
      <c r="J3214" s="5">
        <v>42756</v>
      </c>
      <c r="K3214" s="5">
        <v>-3382.43</v>
      </c>
      <c r="L3214" s="5">
        <v>39373.57</v>
      </c>
      <c r="M3214" s="5">
        <v>-26599.51</v>
      </c>
      <c r="N3214" s="5">
        <v>-857.88</v>
      </c>
      <c r="O3214" s="5">
        <v>-412.96</v>
      </c>
      <c r="P3214" s="5">
        <f>Table1[[#This Row],[Net Sales]]+(Table1[[#This Row],[Cost of Goods Sold]]+Table1[[#This Row],[Distribution]]+Table1[[#This Row],[Warehousing]])</f>
        <v>11503.220000000001</v>
      </c>
      <c r="Q3214" s="12">
        <f>Table1[[#This Row],[PROFIT]]/Table1[[#This Row],[Net Sales]]</f>
        <v>0.29215588020085559</v>
      </c>
      <c r="R3214" s="14">
        <f>ABS(Table1[[#This Row],[Distribution]])+ABS(Table1[[#This Row],[Warehousing]])</f>
        <v>1270.8399999999999</v>
      </c>
      <c r="S3214" s="12">
        <f>ABS(Table1[[#This Row],[Discounts]]/Table1[[#This Row],[Gross Sales]])</f>
        <v>7.9110066423425954E-2</v>
      </c>
      <c r="T3214" s="17">
        <f>Table1[[#This Row],[logistics cost]]/Table1[[#This Row],[Net Sales]]</f>
        <v>3.227647378685753E-2</v>
      </c>
      <c r="U3214" s="1">
        <f>Table1[[#This Row],[PROFIT]]/Table1[[#This Row],[Volume]]</f>
        <v>112.99823182711199</v>
      </c>
      <c r="V3214" s="1">
        <f>ABS(Table1[[#This Row],[Discounts]])</f>
        <v>3382.43</v>
      </c>
    </row>
    <row r="3215" spans="1:22" ht="21.75" customHeight="1" x14ac:dyDescent="0.3">
      <c r="A3215" s="1">
        <v>1120020</v>
      </c>
      <c r="B3215" s="1" t="s">
        <v>21</v>
      </c>
      <c r="C3215" s="1">
        <v>202401</v>
      </c>
      <c r="D3215" s="1" t="s">
        <v>22</v>
      </c>
      <c r="E3215" s="1" t="s">
        <v>23</v>
      </c>
      <c r="F3215" s="1" t="s">
        <v>24</v>
      </c>
      <c r="G3215" s="1" t="s">
        <v>36</v>
      </c>
      <c r="H3215" s="1" t="s">
        <v>37</v>
      </c>
      <c r="I3215" s="5">
        <v>229.9</v>
      </c>
      <c r="J3215" s="5">
        <v>87362</v>
      </c>
      <c r="K3215" s="5">
        <v>-7459.68</v>
      </c>
      <c r="L3215" s="5">
        <v>79902.320000000007</v>
      </c>
      <c r="M3215" s="5">
        <v>-52076.77</v>
      </c>
      <c r="N3215" s="5">
        <v>-3134.29</v>
      </c>
      <c r="O3215" s="5">
        <v>-1141.42</v>
      </c>
      <c r="P3215" s="5">
        <f>Table1[[#This Row],[Net Sales]]+(Table1[[#This Row],[Cost of Goods Sold]]+Table1[[#This Row],[Distribution]]+Table1[[#This Row],[Warehousing]])</f>
        <v>23549.840000000011</v>
      </c>
      <c r="Q3215" s="12">
        <f>Table1[[#This Row],[PROFIT]]/Table1[[#This Row],[Net Sales]]</f>
        <v>0.294732868832845</v>
      </c>
      <c r="R3215" s="14">
        <f>ABS(Table1[[#This Row],[Distribution]])+ABS(Table1[[#This Row],[Warehousing]])</f>
        <v>4275.71</v>
      </c>
      <c r="S3215" s="12">
        <f>ABS(Table1[[#This Row],[Discounts]]/Table1[[#This Row],[Gross Sales]])</f>
        <v>8.5388155033080754E-2</v>
      </c>
      <c r="T3215" s="17">
        <f>Table1[[#This Row],[logistics cost]]/Table1[[#This Row],[Net Sales]]</f>
        <v>5.3511712801330422E-2</v>
      </c>
      <c r="U3215" s="1">
        <f>Table1[[#This Row],[PROFIT]]/Table1[[#This Row],[Volume]]</f>
        <v>102.43514571552853</v>
      </c>
      <c r="V3215" s="1">
        <f>ABS(Table1[[#This Row],[Discounts]])</f>
        <v>7459.68</v>
      </c>
    </row>
    <row r="3216" spans="1:22" ht="21.75" customHeight="1" x14ac:dyDescent="0.3">
      <c r="A3216" s="1">
        <v>1110020</v>
      </c>
      <c r="B3216" s="1" t="s">
        <v>41</v>
      </c>
      <c r="C3216" s="1">
        <v>202511</v>
      </c>
      <c r="D3216" s="1" t="s">
        <v>16</v>
      </c>
      <c r="E3216" s="1" t="s">
        <v>28</v>
      </c>
      <c r="F3216" s="1" t="s">
        <v>29</v>
      </c>
      <c r="G3216" s="1" t="s">
        <v>39</v>
      </c>
      <c r="H3216" s="1" t="s">
        <v>37</v>
      </c>
      <c r="I3216" s="5">
        <v>169.2</v>
      </c>
      <c r="J3216" s="5">
        <v>76140</v>
      </c>
      <c r="K3216" s="5">
        <v>-8511.24</v>
      </c>
      <c r="L3216" s="5">
        <v>67628.759999999995</v>
      </c>
      <c r="M3216" s="5">
        <v>-42004.61</v>
      </c>
      <c r="N3216" s="5">
        <v>-1623.18</v>
      </c>
      <c r="O3216" s="5">
        <v>-932.28</v>
      </c>
      <c r="P3216" s="5">
        <f>Table1[[#This Row],[Net Sales]]+(Table1[[#This Row],[Cost of Goods Sold]]+Table1[[#This Row],[Distribution]]+Table1[[#This Row],[Warehousing]])</f>
        <v>23068.689999999995</v>
      </c>
      <c r="Q3216" s="12">
        <f>Table1[[#This Row],[PROFIT]]/Table1[[#This Row],[Net Sales]]</f>
        <v>0.3411076885041216</v>
      </c>
      <c r="R3216" s="14">
        <f>ABS(Table1[[#This Row],[Distribution]])+ABS(Table1[[#This Row],[Warehousing]])</f>
        <v>2555.46</v>
      </c>
      <c r="S3216" s="12">
        <f>ABS(Table1[[#This Row],[Discounts]]/Table1[[#This Row],[Gross Sales]])</f>
        <v>0.11178408195429472</v>
      </c>
      <c r="T3216" s="17">
        <f>Table1[[#This Row],[logistics cost]]/Table1[[#This Row],[Net Sales]]</f>
        <v>3.7786586653370549E-2</v>
      </c>
      <c r="U3216" s="1">
        <f>Table1[[#This Row],[PROFIT]]/Table1[[#This Row],[Volume]]</f>
        <v>136.33977541371155</v>
      </c>
      <c r="V3216" s="1">
        <f>ABS(Table1[[#This Row],[Discounts]])</f>
        <v>8511.24</v>
      </c>
    </row>
    <row r="3217" spans="1:22" ht="21.75" customHeight="1" x14ac:dyDescent="0.3">
      <c r="A3217" s="1">
        <v>1130010</v>
      </c>
      <c r="B3217" s="1" t="s">
        <v>26</v>
      </c>
      <c r="C3217" s="1">
        <v>202507</v>
      </c>
      <c r="D3217" s="1" t="s">
        <v>27</v>
      </c>
      <c r="E3217" s="1" t="s">
        <v>28</v>
      </c>
      <c r="F3217" s="1" t="s">
        <v>29</v>
      </c>
      <c r="G3217" s="1" t="s">
        <v>30</v>
      </c>
      <c r="H3217" s="1" t="s">
        <v>31</v>
      </c>
      <c r="I3217" s="5">
        <v>96.1</v>
      </c>
      <c r="J3217" s="5">
        <v>34596</v>
      </c>
      <c r="K3217" s="5">
        <v>-1272.8900000000001</v>
      </c>
      <c r="L3217" s="5">
        <v>33323.11</v>
      </c>
      <c r="M3217" s="5">
        <v>-20875.72</v>
      </c>
      <c r="N3217" s="5">
        <v>-855.19</v>
      </c>
      <c r="O3217" s="5">
        <v>-493.34</v>
      </c>
      <c r="P3217" s="5">
        <f>Table1[[#This Row],[Net Sales]]+(Table1[[#This Row],[Cost of Goods Sold]]+Table1[[#This Row],[Distribution]]+Table1[[#This Row],[Warehousing]])</f>
        <v>11098.86</v>
      </c>
      <c r="Q3217" s="12">
        <f>Table1[[#This Row],[PROFIT]]/Table1[[#This Row],[Net Sales]]</f>
        <v>0.33306795194086025</v>
      </c>
      <c r="R3217" s="14">
        <f>ABS(Table1[[#This Row],[Distribution]])+ABS(Table1[[#This Row],[Warehousing]])</f>
        <v>1348.53</v>
      </c>
      <c r="S3217" s="12">
        <f>ABS(Table1[[#This Row],[Discounts]]/Table1[[#This Row],[Gross Sales]])</f>
        <v>3.6792981847612441E-2</v>
      </c>
      <c r="T3217" s="17">
        <f>Table1[[#This Row],[logistics cost]]/Table1[[#This Row],[Net Sales]]</f>
        <v>4.0468311631177284E-2</v>
      </c>
      <c r="U3217" s="1">
        <f>Table1[[#This Row],[PROFIT]]/Table1[[#This Row],[Volume]]</f>
        <v>115.49281997918835</v>
      </c>
      <c r="V3217" s="1">
        <f>ABS(Table1[[#This Row],[Discounts]])</f>
        <v>1272.8900000000001</v>
      </c>
    </row>
    <row r="3218" spans="1:22" ht="21.75" customHeight="1" x14ac:dyDescent="0.3">
      <c r="A3218" s="1">
        <v>1110020</v>
      </c>
      <c r="B3218" s="1" t="s">
        <v>41</v>
      </c>
      <c r="C3218" s="1">
        <v>202405</v>
      </c>
      <c r="D3218" s="1" t="s">
        <v>16</v>
      </c>
      <c r="E3218" s="1" t="s">
        <v>28</v>
      </c>
      <c r="F3218" s="1" t="s">
        <v>29</v>
      </c>
      <c r="G3218" s="1" t="s">
        <v>25</v>
      </c>
      <c r="H3218" s="1" t="s">
        <v>20</v>
      </c>
      <c r="I3218" s="5">
        <v>38.9</v>
      </c>
      <c r="J3218" s="5">
        <v>17505</v>
      </c>
      <c r="K3218" s="5">
        <v>-1080.54</v>
      </c>
      <c r="L3218" s="5">
        <v>16424.46</v>
      </c>
      <c r="M3218" s="5">
        <v>-11123.24</v>
      </c>
      <c r="N3218" s="5">
        <v>-642.29999999999995</v>
      </c>
      <c r="O3218" s="5">
        <v>-211.89</v>
      </c>
      <c r="P3218" s="5">
        <f>Table1[[#This Row],[Net Sales]]+(Table1[[#This Row],[Cost of Goods Sold]]+Table1[[#This Row],[Distribution]]+Table1[[#This Row],[Warehousing]])</f>
        <v>4447.0300000000007</v>
      </c>
      <c r="Q3218" s="12">
        <f>Table1[[#This Row],[PROFIT]]/Table1[[#This Row],[Net Sales]]</f>
        <v>0.27075654237643132</v>
      </c>
      <c r="R3218" s="14">
        <f>ABS(Table1[[#This Row],[Distribution]])+ABS(Table1[[#This Row],[Warehousing]])</f>
        <v>854.18999999999994</v>
      </c>
      <c r="S3218" s="12">
        <f>ABS(Table1[[#This Row],[Discounts]]/Table1[[#This Row],[Gross Sales]])</f>
        <v>6.1727506426735218E-2</v>
      </c>
      <c r="T3218" s="17">
        <f>Table1[[#This Row],[logistics cost]]/Table1[[#This Row],[Net Sales]]</f>
        <v>5.20071892774557E-2</v>
      </c>
      <c r="U3218" s="1">
        <f>Table1[[#This Row],[PROFIT]]/Table1[[#This Row],[Volume]]</f>
        <v>114.31953727506429</v>
      </c>
      <c r="V3218" s="1">
        <f>ABS(Table1[[#This Row],[Discounts]])</f>
        <v>1080.54</v>
      </c>
    </row>
    <row r="3219" spans="1:22" ht="21.75" customHeight="1" x14ac:dyDescent="0.3">
      <c r="A3219" s="1">
        <v>1120010</v>
      </c>
      <c r="B3219" s="1" t="s">
        <v>32</v>
      </c>
      <c r="C3219" s="1">
        <v>202411</v>
      </c>
      <c r="D3219" s="1" t="s">
        <v>22</v>
      </c>
      <c r="E3219" s="1" t="s">
        <v>17</v>
      </c>
      <c r="F3219" s="1" t="s">
        <v>18</v>
      </c>
      <c r="G3219" s="1" t="s">
        <v>25</v>
      </c>
      <c r="H3219" s="1" t="s">
        <v>20</v>
      </c>
      <c r="I3219" s="5">
        <v>42.5</v>
      </c>
      <c r="J3219" s="5">
        <v>20400</v>
      </c>
      <c r="K3219" s="5">
        <v>-1831.44</v>
      </c>
      <c r="L3219" s="5">
        <v>18568.560000000001</v>
      </c>
      <c r="M3219" s="5">
        <v>-12077.68</v>
      </c>
      <c r="N3219" s="5">
        <v>-647.80999999999995</v>
      </c>
      <c r="O3219" s="5">
        <v>-192.46</v>
      </c>
      <c r="P3219" s="5">
        <f>Table1[[#This Row],[Net Sales]]+(Table1[[#This Row],[Cost of Goods Sold]]+Table1[[#This Row],[Distribution]]+Table1[[#This Row],[Warehousing]])</f>
        <v>5650.6100000000024</v>
      </c>
      <c r="Q3219" s="12">
        <f>Table1[[#This Row],[PROFIT]]/Table1[[#This Row],[Net Sales]]</f>
        <v>0.30431061967110007</v>
      </c>
      <c r="R3219" s="14">
        <f>ABS(Table1[[#This Row],[Distribution]])+ABS(Table1[[#This Row],[Warehousing]])</f>
        <v>840.27</v>
      </c>
      <c r="S3219" s="12">
        <f>ABS(Table1[[#This Row],[Discounts]]/Table1[[#This Row],[Gross Sales]])</f>
        <v>8.9776470588235291E-2</v>
      </c>
      <c r="T3219" s="17">
        <f>Table1[[#This Row],[logistics cost]]/Table1[[#This Row],[Net Sales]]</f>
        <v>4.5252297431787922E-2</v>
      </c>
      <c r="U3219" s="1">
        <f>Table1[[#This Row],[PROFIT]]/Table1[[#This Row],[Volume]]</f>
        <v>132.95552941176476</v>
      </c>
      <c r="V3219" s="1">
        <f>ABS(Table1[[#This Row],[Discounts]])</f>
        <v>1831.44</v>
      </c>
    </row>
    <row r="3220" spans="1:22" ht="21.75" customHeight="1" x14ac:dyDescent="0.3">
      <c r="A3220" s="1">
        <v>1130010</v>
      </c>
      <c r="B3220" s="1" t="s">
        <v>26</v>
      </c>
      <c r="C3220" s="1">
        <v>202501</v>
      </c>
      <c r="D3220" s="1" t="s">
        <v>27</v>
      </c>
      <c r="E3220" s="1" t="s">
        <v>28</v>
      </c>
      <c r="F3220" s="1" t="s">
        <v>29</v>
      </c>
      <c r="G3220" s="1" t="s">
        <v>39</v>
      </c>
      <c r="H3220" s="1" t="s">
        <v>37</v>
      </c>
      <c r="I3220" s="5">
        <v>207.8</v>
      </c>
      <c r="J3220" s="5">
        <v>74808</v>
      </c>
      <c r="K3220" s="5">
        <v>-6693.53</v>
      </c>
      <c r="L3220" s="5">
        <v>68114.47</v>
      </c>
      <c r="M3220" s="5">
        <v>-44315.28</v>
      </c>
      <c r="N3220" s="5">
        <v>-1546.34</v>
      </c>
      <c r="O3220" s="5">
        <v>-938.28</v>
      </c>
      <c r="P3220" s="5">
        <f>Table1[[#This Row],[Net Sales]]+(Table1[[#This Row],[Cost of Goods Sold]]+Table1[[#This Row],[Distribution]]+Table1[[#This Row],[Warehousing]])</f>
        <v>21314.570000000007</v>
      </c>
      <c r="Q3220" s="12">
        <f>Table1[[#This Row],[PROFIT]]/Table1[[#This Row],[Net Sales]]</f>
        <v>0.31292279012080704</v>
      </c>
      <c r="R3220" s="14">
        <f>ABS(Table1[[#This Row],[Distribution]])+ABS(Table1[[#This Row],[Warehousing]])</f>
        <v>2484.62</v>
      </c>
      <c r="S3220" s="12">
        <f>ABS(Table1[[#This Row],[Discounts]]/Table1[[#This Row],[Gross Sales]])</f>
        <v>8.9476125548069718E-2</v>
      </c>
      <c r="T3220" s="17">
        <f>Table1[[#This Row],[logistics cost]]/Table1[[#This Row],[Net Sales]]</f>
        <v>3.6477124464155707E-2</v>
      </c>
      <c r="U3220" s="1">
        <f>Table1[[#This Row],[PROFIT]]/Table1[[#This Row],[Volume]]</f>
        <v>102.57252165543795</v>
      </c>
      <c r="V3220" s="1">
        <f>ABS(Table1[[#This Row],[Discounts]])</f>
        <v>6693.53</v>
      </c>
    </row>
    <row r="3221" spans="1:22" ht="21.75" customHeight="1" x14ac:dyDescent="0.3">
      <c r="A3221" s="1">
        <v>1120020</v>
      </c>
      <c r="B3221" s="1" t="s">
        <v>21</v>
      </c>
      <c r="C3221" s="1">
        <v>202407</v>
      </c>
      <c r="D3221" s="1" t="s">
        <v>22</v>
      </c>
      <c r="E3221" s="1" t="s">
        <v>23</v>
      </c>
      <c r="F3221" s="1" t="s">
        <v>24</v>
      </c>
      <c r="G3221" s="1" t="s">
        <v>36</v>
      </c>
      <c r="H3221" s="1" t="s">
        <v>37</v>
      </c>
      <c r="I3221" s="5">
        <v>249.6</v>
      </c>
      <c r="J3221" s="5">
        <v>94848</v>
      </c>
      <c r="K3221" s="5">
        <v>-10516.52</v>
      </c>
      <c r="L3221" s="5">
        <v>84331.48</v>
      </c>
      <c r="M3221" s="5">
        <v>-53544.07</v>
      </c>
      <c r="N3221" s="5">
        <v>-2057.2800000000002</v>
      </c>
      <c r="O3221" s="5">
        <v>-1409.39</v>
      </c>
      <c r="P3221" s="5">
        <f>Table1[[#This Row],[Net Sales]]+(Table1[[#This Row],[Cost of Goods Sold]]+Table1[[#This Row],[Distribution]]+Table1[[#This Row],[Warehousing]])</f>
        <v>27320.739999999998</v>
      </c>
      <c r="Q3221" s="12">
        <f>Table1[[#This Row],[PROFIT]]/Table1[[#This Row],[Net Sales]]</f>
        <v>0.32396846349666814</v>
      </c>
      <c r="R3221" s="14">
        <f>ABS(Table1[[#This Row],[Distribution]])+ABS(Table1[[#This Row],[Warehousing]])</f>
        <v>3466.67</v>
      </c>
      <c r="S3221" s="12">
        <f>ABS(Table1[[#This Row],[Discounts]]/Table1[[#This Row],[Gross Sales]])</f>
        <v>0.11087761470985155</v>
      </c>
      <c r="T3221" s="17">
        <f>Table1[[#This Row],[logistics cost]]/Table1[[#This Row],[Net Sales]]</f>
        <v>4.1107662286965677E-2</v>
      </c>
      <c r="U3221" s="1">
        <f>Table1[[#This Row],[PROFIT]]/Table1[[#This Row],[Volume]]</f>
        <v>109.45809294871795</v>
      </c>
      <c r="V3221" s="1">
        <f>ABS(Table1[[#This Row],[Discounts]])</f>
        <v>10516.52</v>
      </c>
    </row>
    <row r="3222" spans="1:22" ht="21.75" customHeight="1" x14ac:dyDescent="0.3">
      <c r="A3222" s="1">
        <v>1110010</v>
      </c>
      <c r="B3222" s="1" t="s">
        <v>15</v>
      </c>
      <c r="C3222" s="1">
        <v>202410</v>
      </c>
      <c r="D3222" s="1" t="s">
        <v>16</v>
      </c>
      <c r="E3222" s="1" t="s">
        <v>17</v>
      </c>
      <c r="F3222" s="1" t="s">
        <v>18</v>
      </c>
      <c r="G3222" s="1" t="s">
        <v>25</v>
      </c>
      <c r="H3222" s="1" t="s">
        <v>20</v>
      </c>
      <c r="I3222" s="5">
        <v>34.6</v>
      </c>
      <c r="J3222" s="5">
        <v>14532</v>
      </c>
      <c r="K3222" s="5">
        <v>-940.54</v>
      </c>
      <c r="L3222" s="5">
        <v>13591.46</v>
      </c>
      <c r="M3222" s="5">
        <v>-8677.23</v>
      </c>
      <c r="N3222" s="5">
        <v>-526.49</v>
      </c>
      <c r="O3222" s="5">
        <v>-269.91000000000003</v>
      </c>
      <c r="P3222" s="5">
        <f>Table1[[#This Row],[Net Sales]]+(Table1[[#This Row],[Cost of Goods Sold]]+Table1[[#This Row],[Distribution]]+Table1[[#This Row],[Warehousing]])</f>
        <v>4117.83</v>
      </c>
      <c r="Q3222" s="12">
        <f>Table1[[#This Row],[PROFIT]]/Table1[[#This Row],[Net Sales]]</f>
        <v>0.30297186615713101</v>
      </c>
      <c r="R3222" s="14">
        <f>ABS(Table1[[#This Row],[Distribution]])+ABS(Table1[[#This Row],[Warehousing]])</f>
        <v>796.40000000000009</v>
      </c>
      <c r="S3222" s="12">
        <f>ABS(Table1[[#This Row],[Discounts]]/Table1[[#This Row],[Gross Sales]])</f>
        <v>6.4721992843380122E-2</v>
      </c>
      <c r="T3222" s="17">
        <f>Table1[[#This Row],[logistics cost]]/Table1[[#This Row],[Net Sales]]</f>
        <v>5.8595618130796848E-2</v>
      </c>
      <c r="U3222" s="1">
        <f>Table1[[#This Row],[PROFIT]]/Table1[[#This Row],[Volume]]</f>
        <v>119.01242774566474</v>
      </c>
      <c r="V3222" s="1">
        <f>ABS(Table1[[#This Row],[Discounts]])</f>
        <v>940.54</v>
      </c>
    </row>
    <row r="3223" spans="1:22" ht="21.75" customHeight="1" x14ac:dyDescent="0.3">
      <c r="A3223" s="1">
        <v>1120020</v>
      </c>
      <c r="B3223" s="1" t="s">
        <v>21</v>
      </c>
      <c r="C3223" s="1">
        <v>202503</v>
      </c>
      <c r="D3223" s="1" t="s">
        <v>22</v>
      </c>
      <c r="E3223" s="1" t="s">
        <v>23</v>
      </c>
      <c r="F3223" s="1" t="s">
        <v>24</v>
      </c>
      <c r="G3223" s="1" t="s">
        <v>33</v>
      </c>
      <c r="H3223" s="1" t="s">
        <v>34</v>
      </c>
      <c r="I3223" s="5">
        <v>297.89999999999998</v>
      </c>
      <c r="J3223" s="5">
        <v>113202</v>
      </c>
      <c r="K3223" s="5">
        <v>-9847.65</v>
      </c>
      <c r="L3223" s="5">
        <v>103354.35</v>
      </c>
      <c r="M3223" s="5">
        <v>-68072.179999999993</v>
      </c>
      <c r="N3223" s="5">
        <v>-2716.34</v>
      </c>
      <c r="O3223" s="5">
        <v>-1314.12</v>
      </c>
      <c r="P3223" s="5">
        <f>Table1[[#This Row],[Net Sales]]+(Table1[[#This Row],[Cost of Goods Sold]]+Table1[[#This Row],[Distribution]]+Table1[[#This Row],[Warehousing]])</f>
        <v>31251.710000000021</v>
      </c>
      <c r="Q3223" s="12">
        <f>Table1[[#This Row],[PROFIT]]/Table1[[#This Row],[Net Sales]]</f>
        <v>0.30237440417360295</v>
      </c>
      <c r="R3223" s="14">
        <f>ABS(Table1[[#This Row],[Distribution]])+ABS(Table1[[#This Row],[Warehousing]])</f>
        <v>4030.46</v>
      </c>
      <c r="S3223" s="12">
        <f>ABS(Table1[[#This Row],[Discounts]]/Table1[[#This Row],[Gross Sales]])</f>
        <v>8.6991837600042393E-2</v>
      </c>
      <c r="T3223" s="17">
        <f>Table1[[#This Row],[logistics cost]]/Table1[[#This Row],[Net Sales]]</f>
        <v>3.8996520223870595E-2</v>
      </c>
      <c r="U3223" s="1">
        <f>Table1[[#This Row],[PROFIT]]/Table1[[#This Row],[Volume]]</f>
        <v>104.90671366230286</v>
      </c>
      <c r="V3223" s="1">
        <f>ABS(Table1[[#This Row],[Discounts]])</f>
        <v>9847.65</v>
      </c>
    </row>
    <row r="3224" spans="1:22" ht="21.75" customHeight="1" x14ac:dyDescent="0.3">
      <c r="A3224" s="1">
        <v>1120020</v>
      </c>
      <c r="B3224" s="1" t="s">
        <v>21</v>
      </c>
      <c r="C3224" s="1">
        <v>202511</v>
      </c>
      <c r="D3224" s="1" t="s">
        <v>22</v>
      </c>
      <c r="E3224" s="1" t="s">
        <v>23</v>
      </c>
      <c r="F3224" s="1" t="s">
        <v>24</v>
      </c>
      <c r="G3224" s="1" t="s">
        <v>39</v>
      </c>
      <c r="H3224" s="1" t="s">
        <v>37</v>
      </c>
      <c r="I3224" s="5">
        <v>98.7</v>
      </c>
      <c r="J3224" s="5">
        <v>37506</v>
      </c>
      <c r="K3224" s="5">
        <v>-3150.17</v>
      </c>
      <c r="L3224" s="5">
        <v>34355.83</v>
      </c>
      <c r="M3224" s="5">
        <v>-22549.040000000001</v>
      </c>
      <c r="N3224" s="5">
        <v>-946.57</v>
      </c>
      <c r="O3224" s="5">
        <v>-393.47</v>
      </c>
      <c r="P3224" s="5">
        <f>Table1[[#This Row],[Net Sales]]+(Table1[[#This Row],[Cost of Goods Sold]]+Table1[[#This Row],[Distribution]]+Table1[[#This Row],[Warehousing]])</f>
        <v>10466.75</v>
      </c>
      <c r="Q3224" s="12">
        <f>Table1[[#This Row],[PROFIT]]/Table1[[#This Row],[Net Sales]]</f>
        <v>0.30465717172311074</v>
      </c>
      <c r="R3224" s="14">
        <f>ABS(Table1[[#This Row],[Distribution]])+ABS(Table1[[#This Row],[Warehousing]])</f>
        <v>1340.04</v>
      </c>
      <c r="S3224" s="12">
        <f>ABS(Table1[[#This Row],[Discounts]]/Table1[[#This Row],[Gross Sales]])</f>
        <v>8.3991094758172027E-2</v>
      </c>
      <c r="T3224" s="17">
        <f>Table1[[#This Row],[logistics cost]]/Table1[[#This Row],[Net Sales]]</f>
        <v>3.900473369439772E-2</v>
      </c>
      <c r="U3224" s="1">
        <f>Table1[[#This Row],[PROFIT]]/Table1[[#This Row],[Volume]]</f>
        <v>106.04609929078013</v>
      </c>
      <c r="V3224" s="1">
        <f>ABS(Table1[[#This Row],[Discounts]])</f>
        <v>3150.17</v>
      </c>
    </row>
    <row r="3225" spans="1:22" ht="21.75" customHeight="1" x14ac:dyDescent="0.3">
      <c r="A3225" s="1">
        <v>1110020</v>
      </c>
      <c r="B3225" s="1" t="s">
        <v>41</v>
      </c>
      <c r="C3225" s="1">
        <v>202509</v>
      </c>
      <c r="D3225" s="1" t="s">
        <v>16</v>
      </c>
      <c r="E3225" s="1" t="s">
        <v>28</v>
      </c>
      <c r="F3225" s="1" t="s">
        <v>29</v>
      </c>
      <c r="G3225" s="1" t="s">
        <v>35</v>
      </c>
      <c r="H3225" s="1" t="s">
        <v>31</v>
      </c>
      <c r="I3225" s="5">
        <v>54.5</v>
      </c>
      <c r="J3225" s="5">
        <v>24525</v>
      </c>
      <c r="K3225" s="5">
        <v>-492.55</v>
      </c>
      <c r="L3225" s="5">
        <v>24032.45</v>
      </c>
      <c r="M3225" s="5">
        <v>-15083.82</v>
      </c>
      <c r="N3225" s="5">
        <v>-498.6</v>
      </c>
      <c r="O3225" s="5">
        <v>-294.27</v>
      </c>
      <c r="P3225" s="5">
        <f>Table1[[#This Row],[Net Sales]]+(Table1[[#This Row],[Cost of Goods Sold]]+Table1[[#This Row],[Distribution]]+Table1[[#This Row],[Warehousing]])</f>
        <v>8155.76</v>
      </c>
      <c r="Q3225" s="12">
        <f>Table1[[#This Row],[PROFIT]]/Table1[[#This Row],[Net Sales]]</f>
        <v>0.33936448427022631</v>
      </c>
      <c r="R3225" s="14">
        <f>ABS(Table1[[#This Row],[Distribution]])+ABS(Table1[[#This Row],[Warehousing]])</f>
        <v>792.87</v>
      </c>
      <c r="S3225" s="12">
        <f>ABS(Table1[[#This Row],[Discounts]]/Table1[[#This Row],[Gross Sales]])</f>
        <v>2.0083588175331294E-2</v>
      </c>
      <c r="T3225" s="17">
        <f>Table1[[#This Row],[logistics cost]]/Table1[[#This Row],[Net Sales]]</f>
        <v>3.2991642549968898E-2</v>
      </c>
      <c r="U3225" s="1">
        <f>Table1[[#This Row],[PROFIT]]/Table1[[#This Row],[Volume]]</f>
        <v>149.64697247706422</v>
      </c>
      <c r="V3225" s="1">
        <f>ABS(Table1[[#This Row],[Discounts]])</f>
        <v>492.55</v>
      </c>
    </row>
    <row r="3226" spans="1:22" ht="21.75" customHeight="1" x14ac:dyDescent="0.3">
      <c r="A3226" s="1">
        <v>1120010</v>
      </c>
      <c r="B3226" s="1" t="s">
        <v>32</v>
      </c>
      <c r="C3226" s="1">
        <v>202501</v>
      </c>
      <c r="D3226" s="1" t="s">
        <v>22</v>
      </c>
      <c r="E3226" s="1" t="s">
        <v>17</v>
      </c>
      <c r="F3226" s="1" t="s">
        <v>18</v>
      </c>
      <c r="G3226" s="1" t="s">
        <v>19</v>
      </c>
      <c r="H3226" s="1" t="s">
        <v>20</v>
      </c>
      <c r="I3226" s="5">
        <v>91.8</v>
      </c>
      <c r="J3226" s="5">
        <v>44064</v>
      </c>
      <c r="K3226" s="5">
        <v>-3240.83</v>
      </c>
      <c r="L3226" s="5">
        <v>40823.17</v>
      </c>
      <c r="M3226" s="5">
        <v>-27387.47</v>
      </c>
      <c r="N3226" s="5">
        <v>-1594.92</v>
      </c>
      <c r="O3226" s="5">
        <v>-483.53</v>
      </c>
      <c r="P3226" s="5">
        <f>Table1[[#This Row],[Net Sales]]+(Table1[[#This Row],[Cost of Goods Sold]]+Table1[[#This Row],[Distribution]]+Table1[[#This Row],[Warehousing]])</f>
        <v>11357.25</v>
      </c>
      <c r="Q3226" s="12">
        <f>Table1[[#This Row],[PROFIT]]/Table1[[#This Row],[Net Sales]]</f>
        <v>0.27820597959443133</v>
      </c>
      <c r="R3226" s="14">
        <f>ABS(Table1[[#This Row],[Distribution]])+ABS(Table1[[#This Row],[Warehousing]])</f>
        <v>2078.4499999999998</v>
      </c>
      <c r="S3226" s="12">
        <f>ABS(Table1[[#This Row],[Discounts]]/Table1[[#This Row],[Gross Sales]])</f>
        <v>7.3548248002904867E-2</v>
      </c>
      <c r="T3226" s="17">
        <f>Table1[[#This Row],[logistics cost]]/Table1[[#This Row],[Net Sales]]</f>
        <v>5.0913488589935565E-2</v>
      </c>
      <c r="U3226" s="1">
        <f>Table1[[#This Row],[PROFIT]]/Table1[[#This Row],[Volume]]</f>
        <v>123.71732026143792</v>
      </c>
      <c r="V3226" s="1">
        <f>ABS(Table1[[#This Row],[Discounts]])</f>
        <v>3240.83</v>
      </c>
    </row>
    <row r="3227" spans="1:22" ht="21.75" customHeight="1" x14ac:dyDescent="0.3">
      <c r="A3227" s="1">
        <v>1110010</v>
      </c>
      <c r="B3227" s="1" t="s">
        <v>15</v>
      </c>
      <c r="C3227" s="1">
        <v>202409</v>
      </c>
      <c r="D3227" s="1" t="s">
        <v>16</v>
      </c>
      <c r="E3227" s="1" t="s">
        <v>17</v>
      </c>
      <c r="F3227" s="1" t="s">
        <v>18</v>
      </c>
      <c r="G3227" s="1" t="s">
        <v>33</v>
      </c>
      <c r="H3227" s="1" t="s">
        <v>34</v>
      </c>
      <c r="I3227" s="5">
        <v>75.599999999999994</v>
      </c>
      <c r="J3227" s="5">
        <v>31752</v>
      </c>
      <c r="K3227" s="5">
        <v>-2714.72</v>
      </c>
      <c r="L3227" s="5">
        <v>29037.279999999999</v>
      </c>
      <c r="M3227" s="5">
        <v>-19099.04</v>
      </c>
      <c r="N3227" s="5">
        <v>-1029.2</v>
      </c>
      <c r="O3227" s="5">
        <v>-437.55</v>
      </c>
      <c r="P3227" s="5">
        <f>Table1[[#This Row],[Net Sales]]+(Table1[[#This Row],[Cost of Goods Sold]]+Table1[[#This Row],[Distribution]]+Table1[[#This Row],[Warehousing]])</f>
        <v>8471.489999999998</v>
      </c>
      <c r="Q3227" s="12">
        <f>Table1[[#This Row],[PROFIT]]/Table1[[#This Row],[Net Sales]]</f>
        <v>0.29174530121278569</v>
      </c>
      <c r="R3227" s="14">
        <f>ABS(Table1[[#This Row],[Distribution]])+ABS(Table1[[#This Row],[Warehousing]])</f>
        <v>1466.75</v>
      </c>
      <c r="S3227" s="12">
        <f>ABS(Table1[[#This Row],[Discounts]]/Table1[[#This Row],[Gross Sales]])</f>
        <v>8.5497606449987398E-2</v>
      </c>
      <c r="T3227" s="17">
        <f>Table1[[#This Row],[logistics cost]]/Table1[[#This Row],[Net Sales]]</f>
        <v>5.0512651322713424E-2</v>
      </c>
      <c r="U3227" s="1">
        <f>Table1[[#This Row],[PROFIT]]/Table1[[#This Row],[Volume]]</f>
        <v>112.05674603174602</v>
      </c>
      <c r="V3227" s="1">
        <f>ABS(Table1[[#This Row],[Discounts]])</f>
        <v>2714.72</v>
      </c>
    </row>
    <row r="3228" spans="1:22" ht="21.75" customHeight="1" x14ac:dyDescent="0.3">
      <c r="A3228" s="1">
        <v>1110010</v>
      </c>
      <c r="B3228" s="1" t="s">
        <v>15</v>
      </c>
      <c r="C3228" s="1">
        <v>202502</v>
      </c>
      <c r="D3228" s="1" t="s">
        <v>16</v>
      </c>
      <c r="E3228" s="1" t="s">
        <v>17</v>
      </c>
      <c r="F3228" s="1" t="s">
        <v>18</v>
      </c>
      <c r="G3228" s="1" t="s">
        <v>33</v>
      </c>
      <c r="H3228" s="1" t="s">
        <v>34</v>
      </c>
      <c r="I3228" s="5">
        <v>150.6</v>
      </c>
      <c r="J3228" s="5">
        <v>63252</v>
      </c>
      <c r="K3228" s="5">
        <v>-4510.08</v>
      </c>
      <c r="L3228" s="5">
        <v>58741.919999999998</v>
      </c>
      <c r="M3228" s="5">
        <v>-38331.21</v>
      </c>
      <c r="N3228" s="5">
        <v>-1309.6600000000001</v>
      </c>
      <c r="O3228" s="5">
        <v>-692.97</v>
      </c>
      <c r="P3228" s="5">
        <f>Table1[[#This Row],[Net Sales]]+(Table1[[#This Row],[Cost of Goods Sold]]+Table1[[#This Row],[Distribution]]+Table1[[#This Row],[Warehousing]])</f>
        <v>18408.079999999994</v>
      </c>
      <c r="Q3228" s="12">
        <f>Table1[[#This Row],[PROFIT]]/Table1[[#This Row],[Net Sales]]</f>
        <v>0.3133721199443259</v>
      </c>
      <c r="R3228" s="14">
        <f>ABS(Table1[[#This Row],[Distribution]])+ABS(Table1[[#This Row],[Warehousing]])</f>
        <v>2002.63</v>
      </c>
      <c r="S3228" s="12">
        <f>ABS(Table1[[#This Row],[Discounts]]/Table1[[#This Row],[Gross Sales]])</f>
        <v>7.130335799658509E-2</v>
      </c>
      <c r="T3228" s="17">
        <f>Table1[[#This Row],[logistics cost]]/Table1[[#This Row],[Net Sales]]</f>
        <v>3.4092007888063589E-2</v>
      </c>
      <c r="U3228" s="1">
        <f>Table1[[#This Row],[PROFIT]]/Table1[[#This Row],[Volume]]</f>
        <v>122.23160690571046</v>
      </c>
      <c r="V3228" s="1">
        <f>ABS(Table1[[#This Row],[Discounts]])</f>
        <v>4510.08</v>
      </c>
    </row>
    <row r="3229" spans="1:22" ht="21.75" customHeight="1" x14ac:dyDescent="0.3">
      <c r="A3229" s="1">
        <v>1130010</v>
      </c>
      <c r="B3229" s="1" t="s">
        <v>26</v>
      </c>
      <c r="C3229" s="1">
        <v>202505</v>
      </c>
      <c r="D3229" s="1" t="s">
        <v>27</v>
      </c>
      <c r="E3229" s="1" t="s">
        <v>28</v>
      </c>
      <c r="F3229" s="1" t="s">
        <v>29</v>
      </c>
      <c r="G3229" s="1" t="s">
        <v>39</v>
      </c>
      <c r="H3229" s="1" t="s">
        <v>37</v>
      </c>
      <c r="I3229" s="5">
        <v>188.3</v>
      </c>
      <c r="J3229" s="5">
        <v>67788</v>
      </c>
      <c r="K3229" s="5">
        <v>-7514.5</v>
      </c>
      <c r="L3229" s="5">
        <v>60273.5</v>
      </c>
      <c r="M3229" s="5">
        <v>-39126.83</v>
      </c>
      <c r="N3229" s="5">
        <v>-1945.88</v>
      </c>
      <c r="O3229" s="5">
        <v>-954.55</v>
      </c>
      <c r="P3229" s="5">
        <f>Table1[[#This Row],[Net Sales]]+(Table1[[#This Row],[Cost of Goods Sold]]+Table1[[#This Row],[Distribution]]+Table1[[#This Row],[Warehousing]])</f>
        <v>18246.239999999998</v>
      </c>
      <c r="Q3229" s="12">
        <f>Table1[[#This Row],[PROFIT]]/Table1[[#This Row],[Net Sales]]</f>
        <v>0.30272408272292134</v>
      </c>
      <c r="R3229" s="14">
        <f>ABS(Table1[[#This Row],[Distribution]])+ABS(Table1[[#This Row],[Warehousing]])</f>
        <v>2900.4300000000003</v>
      </c>
      <c r="S3229" s="12">
        <f>ABS(Table1[[#This Row],[Discounts]]/Table1[[#This Row],[Gross Sales]])</f>
        <v>0.11085295332507228</v>
      </c>
      <c r="T3229" s="17">
        <f>Table1[[#This Row],[logistics cost]]/Table1[[#This Row],[Net Sales]]</f>
        <v>4.8121147768090462E-2</v>
      </c>
      <c r="U3229" s="1">
        <f>Table1[[#This Row],[PROFIT]]/Table1[[#This Row],[Volume]]</f>
        <v>96.899840679766314</v>
      </c>
      <c r="V3229" s="1">
        <f>ABS(Table1[[#This Row],[Discounts]])</f>
        <v>7514.5</v>
      </c>
    </row>
    <row r="3230" spans="1:22" ht="21.75" customHeight="1" x14ac:dyDescent="0.3">
      <c r="A3230" s="1">
        <v>1120020</v>
      </c>
      <c r="B3230" s="1" t="s">
        <v>21</v>
      </c>
      <c r="C3230" s="1">
        <v>202403</v>
      </c>
      <c r="D3230" s="1" t="s">
        <v>22</v>
      </c>
      <c r="E3230" s="1" t="s">
        <v>23</v>
      </c>
      <c r="F3230" s="1" t="s">
        <v>24</v>
      </c>
      <c r="G3230" s="1" t="s">
        <v>39</v>
      </c>
      <c r="H3230" s="1" t="s">
        <v>37</v>
      </c>
      <c r="I3230" s="5">
        <v>131.6</v>
      </c>
      <c r="J3230" s="5">
        <v>50008</v>
      </c>
      <c r="K3230" s="5">
        <v>-4948.0600000000004</v>
      </c>
      <c r="L3230" s="5">
        <v>45059.94</v>
      </c>
      <c r="M3230" s="5">
        <v>-29590.41</v>
      </c>
      <c r="N3230" s="5">
        <v>-1648.41</v>
      </c>
      <c r="O3230" s="5">
        <v>-815.73</v>
      </c>
      <c r="P3230" s="5">
        <f>Table1[[#This Row],[Net Sales]]+(Table1[[#This Row],[Cost of Goods Sold]]+Table1[[#This Row],[Distribution]]+Table1[[#This Row],[Warehousing]])</f>
        <v>13005.390000000003</v>
      </c>
      <c r="Q3230" s="12">
        <f>Table1[[#This Row],[PROFIT]]/Table1[[#This Row],[Net Sales]]</f>
        <v>0.28862421920668341</v>
      </c>
      <c r="R3230" s="14">
        <f>ABS(Table1[[#This Row],[Distribution]])+ABS(Table1[[#This Row],[Warehousing]])</f>
        <v>2464.1400000000003</v>
      </c>
      <c r="S3230" s="12">
        <f>ABS(Table1[[#This Row],[Discounts]]/Table1[[#This Row],[Gross Sales]])</f>
        <v>9.8945368741001447E-2</v>
      </c>
      <c r="T3230" s="17">
        <f>Table1[[#This Row],[logistics cost]]/Table1[[#This Row],[Net Sales]]</f>
        <v>5.4685825147570109E-2</v>
      </c>
      <c r="U3230" s="1">
        <f>Table1[[#This Row],[PROFIT]]/Table1[[#This Row],[Volume]]</f>
        <v>98.825151975683923</v>
      </c>
      <c r="V3230" s="1">
        <f>ABS(Table1[[#This Row],[Discounts]])</f>
        <v>4948.0600000000004</v>
      </c>
    </row>
    <row r="3231" spans="1:22" ht="21.75" customHeight="1" x14ac:dyDescent="0.3">
      <c r="A3231" s="1">
        <v>1120010</v>
      </c>
      <c r="B3231" s="1" t="s">
        <v>32</v>
      </c>
      <c r="C3231" s="1">
        <v>202405</v>
      </c>
      <c r="D3231" s="1" t="s">
        <v>22</v>
      </c>
      <c r="E3231" s="1" t="s">
        <v>17</v>
      </c>
      <c r="F3231" s="1" t="s">
        <v>18</v>
      </c>
      <c r="G3231" s="1" t="s">
        <v>40</v>
      </c>
      <c r="H3231" s="1" t="s">
        <v>34</v>
      </c>
      <c r="I3231" s="5">
        <v>53.7</v>
      </c>
      <c r="J3231" s="5">
        <v>25776</v>
      </c>
      <c r="K3231" s="5">
        <v>-1928.1</v>
      </c>
      <c r="L3231" s="5">
        <v>23847.9</v>
      </c>
      <c r="M3231" s="5">
        <v>-16183.78</v>
      </c>
      <c r="N3231" s="5">
        <v>-808</v>
      </c>
      <c r="O3231" s="5">
        <v>-274.05</v>
      </c>
      <c r="P3231" s="5">
        <f>Table1[[#This Row],[Net Sales]]+(Table1[[#This Row],[Cost of Goods Sold]]+Table1[[#This Row],[Distribution]]+Table1[[#This Row],[Warehousing]])</f>
        <v>6582.0700000000033</v>
      </c>
      <c r="Q3231" s="12">
        <f>Table1[[#This Row],[PROFIT]]/Table1[[#This Row],[Net Sales]]</f>
        <v>0.27600207984770159</v>
      </c>
      <c r="R3231" s="14">
        <f>ABS(Table1[[#This Row],[Distribution]])+ABS(Table1[[#This Row],[Warehousing]])</f>
        <v>1082.05</v>
      </c>
      <c r="S3231" s="12">
        <f>ABS(Table1[[#This Row],[Discounts]]/Table1[[#This Row],[Gross Sales]])</f>
        <v>7.4802141527001861E-2</v>
      </c>
      <c r="T3231" s="17">
        <f>Table1[[#This Row],[logistics cost]]/Table1[[#This Row],[Net Sales]]</f>
        <v>4.5372967850418687E-2</v>
      </c>
      <c r="U3231" s="1">
        <f>Table1[[#This Row],[PROFIT]]/Table1[[#This Row],[Volume]]</f>
        <v>122.57113594040973</v>
      </c>
      <c r="V3231" s="1">
        <f>ABS(Table1[[#This Row],[Discounts]])</f>
        <v>1928.1</v>
      </c>
    </row>
    <row r="3232" spans="1:22" ht="21.75" customHeight="1" x14ac:dyDescent="0.3">
      <c r="A3232" s="1">
        <v>1130010</v>
      </c>
      <c r="B3232" s="1" t="s">
        <v>26</v>
      </c>
      <c r="C3232" s="1">
        <v>202512</v>
      </c>
      <c r="D3232" s="1" t="s">
        <v>27</v>
      </c>
      <c r="E3232" s="1" t="s">
        <v>28</v>
      </c>
      <c r="F3232" s="1" t="s">
        <v>29</v>
      </c>
      <c r="G3232" s="1" t="s">
        <v>30</v>
      </c>
      <c r="H3232" s="1" t="s">
        <v>31</v>
      </c>
      <c r="I3232" s="5">
        <v>17.8</v>
      </c>
      <c r="J3232" s="5">
        <v>6408</v>
      </c>
      <c r="K3232" s="5">
        <v>-239.44</v>
      </c>
      <c r="L3232" s="5">
        <v>6168.56</v>
      </c>
      <c r="M3232" s="5">
        <v>-3911.37</v>
      </c>
      <c r="N3232" s="5">
        <v>-132.85</v>
      </c>
      <c r="O3232" s="5">
        <v>-84.32</v>
      </c>
      <c r="P3232" s="5">
        <f>Table1[[#This Row],[Net Sales]]+(Table1[[#This Row],[Cost of Goods Sold]]+Table1[[#This Row],[Distribution]]+Table1[[#This Row],[Warehousing]])</f>
        <v>2040.0200000000004</v>
      </c>
      <c r="Q3232" s="12">
        <f>Table1[[#This Row],[PROFIT]]/Table1[[#This Row],[Net Sales]]</f>
        <v>0.33071251637335136</v>
      </c>
      <c r="R3232" s="14">
        <f>ABS(Table1[[#This Row],[Distribution]])+ABS(Table1[[#This Row],[Warehousing]])</f>
        <v>217.17</v>
      </c>
      <c r="S3232" s="12">
        <f>ABS(Table1[[#This Row],[Discounts]]/Table1[[#This Row],[Gross Sales]])</f>
        <v>3.7365792759051185E-2</v>
      </c>
      <c r="T3232" s="17">
        <f>Table1[[#This Row],[logistics cost]]/Table1[[#This Row],[Net Sales]]</f>
        <v>3.5205947579337801E-2</v>
      </c>
      <c r="U3232" s="1">
        <f>Table1[[#This Row],[PROFIT]]/Table1[[#This Row],[Volume]]</f>
        <v>114.60786516853935</v>
      </c>
      <c r="V3232" s="1">
        <f>ABS(Table1[[#This Row],[Discounts]])</f>
        <v>239.44</v>
      </c>
    </row>
    <row r="3233" spans="1:22" ht="21.75" customHeight="1" x14ac:dyDescent="0.3">
      <c r="A3233" s="1">
        <v>1110020</v>
      </c>
      <c r="B3233" s="1" t="s">
        <v>41</v>
      </c>
      <c r="C3233" s="1">
        <v>202506</v>
      </c>
      <c r="D3233" s="1" t="s">
        <v>16</v>
      </c>
      <c r="E3233" s="1" t="s">
        <v>28</v>
      </c>
      <c r="F3233" s="1" t="s">
        <v>29</v>
      </c>
      <c r="G3233" s="1" t="s">
        <v>25</v>
      </c>
      <c r="H3233" s="1" t="s">
        <v>20</v>
      </c>
      <c r="I3233" s="5">
        <v>13.5</v>
      </c>
      <c r="J3233" s="5">
        <v>6075</v>
      </c>
      <c r="K3233" s="5">
        <v>-392.29</v>
      </c>
      <c r="L3233" s="5">
        <v>5682.71</v>
      </c>
      <c r="M3233" s="5">
        <v>-3754.81</v>
      </c>
      <c r="N3233" s="5">
        <v>-185.4</v>
      </c>
      <c r="O3233" s="5">
        <v>-102.98</v>
      </c>
      <c r="P3233" s="5">
        <f>Table1[[#This Row],[Net Sales]]+(Table1[[#This Row],[Cost of Goods Sold]]+Table1[[#This Row],[Distribution]]+Table1[[#This Row],[Warehousing]])</f>
        <v>1639.52</v>
      </c>
      <c r="Q3233" s="12">
        <f>Table1[[#This Row],[PROFIT]]/Table1[[#This Row],[Net Sales]]</f>
        <v>0.28851023543344634</v>
      </c>
      <c r="R3233" s="14">
        <f>ABS(Table1[[#This Row],[Distribution]])+ABS(Table1[[#This Row],[Warehousing]])</f>
        <v>288.38</v>
      </c>
      <c r="S3233" s="12">
        <f>ABS(Table1[[#This Row],[Discounts]]/Table1[[#This Row],[Gross Sales]])</f>
        <v>6.4574485596707823E-2</v>
      </c>
      <c r="T3233" s="17">
        <f>Table1[[#This Row],[logistics cost]]/Table1[[#This Row],[Net Sales]]</f>
        <v>5.0746914764258598E-2</v>
      </c>
      <c r="U3233" s="1">
        <f>Table1[[#This Row],[PROFIT]]/Table1[[#This Row],[Volume]]</f>
        <v>121.44592592592592</v>
      </c>
      <c r="V3233" s="1">
        <f>ABS(Table1[[#This Row],[Discounts]])</f>
        <v>392.29</v>
      </c>
    </row>
    <row r="3234" spans="1:22" ht="21.75" customHeight="1" x14ac:dyDescent="0.3">
      <c r="A3234" s="1">
        <v>1120010</v>
      </c>
      <c r="B3234" s="1" t="s">
        <v>32</v>
      </c>
      <c r="C3234" s="1">
        <v>202510</v>
      </c>
      <c r="D3234" s="1" t="s">
        <v>22</v>
      </c>
      <c r="E3234" s="1" t="s">
        <v>17</v>
      </c>
      <c r="F3234" s="1" t="s">
        <v>18</v>
      </c>
      <c r="G3234" s="1" t="s">
        <v>38</v>
      </c>
      <c r="H3234" s="1" t="s">
        <v>20</v>
      </c>
      <c r="I3234" s="5">
        <v>73.099999999999994</v>
      </c>
      <c r="J3234" s="5">
        <v>35088</v>
      </c>
      <c r="K3234" s="5">
        <v>-2112.02</v>
      </c>
      <c r="L3234" s="5">
        <v>32975.980000000003</v>
      </c>
      <c r="M3234" s="5">
        <v>-20613.82</v>
      </c>
      <c r="N3234" s="5">
        <v>-833.43</v>
      </c>
      <c r="O3234" s="5">
        <v>-636.66</v>
      </c>
      <c r="P3234" s="5">
        <f>Table1[[#This Row],[Net Sales]]+(Table1[[#This Row],[Cost of Goods Sold]]+Table1[[#This Row],[Distribution]]+Table1[[#This Row],[Warehousing]])</f>
        <v>10892.070000000003</v>
      </c>
      <c r="Q3234" s="12">
        <f>Table1[[#This Row],[PROFIT]]/Table1[[#This Row],[Net Sales]]</f>
        <v>0.33030314792767351</v>
      </c>
      <c r="R3234" s="14">
        <f>ABS(Table1[[#This Row],[Distribution]])+ABS(Table1[[#This Row],[Warehousing]])</f>
        <v>1470.09</v>
      </c>
      <c r="S3234" s="12">
        <f>ABS(Table1[[#This Row],[Discounts]]/Table1[[#This Row],[Gross Sales]])</f>
        <v>6.0192088463292291E-2</v>
      </c>
      <c r="T3234" s="17">
        <f>Table1[[#This Row],[logistics cost]]/Table1[[#This Row],[Net Sales]]</f>
        <v>4.4580631113919883E-2</v>
      </c>
      <c r="U3234" s="1">
        <f>Table1[[#This Row],[PROFIT]]/Table1[[#This Row],[Volume]]</f>
        <v>149.00232558139541</v>
      </c>
      <c r="V3234" s="1">
        <f>ABS(Table1[[#This Row],[Discounts]])</f>
        <v>2112.02</v>
      </c>
    </row>
    <row r="3235" spans="1:22" ht="21.75" customHeight="1" x14ac:dyDescent="0.3">
      <c r="A3235" s="1">
        <v>1110010</v>
      </c>
      <c r="B3235" s="1" t="s">
        <v>15</v>
      </c>
      <c r="C3235" s="1">
        <v>202507</v>
      </c>
      <c r="D3235" s="1" t="s">
        <v>16</v>
      </c>
      <c r="E3235" s="1" t="s">
        <v>17</v>
      </c>
      <c r="F3235" s="1" t="s">
        <v>18</v>
      </c>
      <c r="G3235" s="1" t="s">
        <v>25</v>
      </c>
      <c r="H3235" s="1" t="s">
        <v>20</v>
      </c>
      <c r="I3235" s="5">
        <v>98.5</v>
      </c>
      <c r="J3235" s="5">
        <v>41370</v>
      </c>
      <c r="K3235" s="5">
        <v>-3246.27</v>
      </c>
      <c r="L3235" s="5">
        <v>38123.730000000003</v>
      </c>
      <c r="M3235" s="5">
        <v>-25314.85</v>
      </c>
      <c r="N3235" s="5">
        <v>-1408.29</v>
      </c>
      <c r="O3235" s="5">
        <v>-525.48</v>
      </c>
      <c r="P3235" s="5">
        <f>Table1[[#This Row],[Net Sales]]+(Table1[[#This Row],[Cost of Goods Sold]]+Table1[[#This Row],[Distribution]]+Table1[[#This Row],[Warehousing]])</f>
        <v>10875.110000000004</v>
      </c>
      <c r="Q3235" s="12">
        <f>Table1[[#This Row],[PROFIT]]/Table1[[#This Row],[Net Sales]]</f>
        <v>0.28525828925973412</v>
      </c>
      <c r="R3235" s="14">
        <f>ABS(Table1[[#This Row],[Distribution]])+ABS(Table1[[#This Row],[Warehousing]])</f>
        <v>1933.77</v>
      </c>
      <c r="S3235" s="12">
        <f>ABS(Table1[[#This Row],[Discounts]]/Table1[[#This Row],[Gross Sales]])</f>
        <v>7.8469180565627267E-2</v>
      </c>
      <c r="T3235" s="17">
        <f>Table1[[#This Row],[logistics cost]]/Table1[[#This Row],[Net Sales]]</f>
        <v>5.0723525741054189E-2</v>
      </c>
      <c r="U3235" s="1">
        <f>Table1[[#This Row],[PROFIT]]/Table1[[#This Row],[Volume]]</f>
        <v>110.40720812182745</v>
      </c>
      <c r="V3235" s="1">
        <f>ABS(Table1[[#This Row],[Discounts]])</f>
        <v>3246.27</v>
      </c>
    </row>
    <row r="3236" spans="1:22" ht="21.75" customHeight="1" x14ac:dyDescent="0.3">
      <c r="A3236" s="1">
        <v>1130010</v>
      </c>
      <c r="B3236" s="1" t="s">
        <v>26</v>
      </c>
      <c r="C3236" s="1">
        <v>202512</v>
      </c>
      <c r="D3236" s="1" t="s">
        <v>27</v>
      </c>
      <c r="E3236" s="1" t="s">
        <v>28</v>
      </c>
      <c r="F3236" s="1" t="s">
        <v>29</v>
      </c>
      <c r="G3236" s="1" t="s">
        <v>39</v>
      </c>
      <c r="H3236" s="1" t="s">
        <v>37</v>
      </c>
      <c r="I3236" s="5">
        <v>171.6</v>
      </c>
      <c r="J3236" s="5">
        <v>61776</v>
      </c>
      <c r="K3236" s="5">
        <v>-6326.35</v>
      </c>
      <c r="L3236" s="5">
        <v>55449.65</v>
      </c>
      <c r="M3236" s="5">
        <v>-36604.800000000003</v>
      </c>
      <c r="N3236" s="5">
        <v>-1343.45</v>
      </c>
      <c r="O3236" s="5">
        <v>-589.65</v>
      </c>
      <c r="P3236" s="5">
        <f>Table1[[#This Row],[Net Sales]]+(Table1[[#This Row],[Cost of Goods Sold]]+Table1[[#This Row],[Distribution]]+Table1[[#This Row],[Warehousing]])</f>
        <v>16911.75</v>
      </c>
      <c r="Q3236" s="12">
        <f>Table1[[#This Row],[PROFIT]]/Table1[[#This Row],[Net Sales]]</f>
        <v>0.30499290798048317</v>
      </c>
      <c r="R3236" s="14">
        <f>ABS(Table1[[#This Row],[Distribution]])+ABS(Table1[[#This Row],[Warehousing]])</f>
        <v>1933.1</v>
      </c>
      <c r="S3236" s="12">
        <f>ABS(Table1[[#This Row],[Discounts]]/Table1[[#This Row],[Gross Sales]])</f>
        <v>0.10240789303289304</v>
      </c>
      <c r="T3236" s="17">
        <f>Table1[[#This Row],[logistics cost]]/Table1[[#This Row],[Net Sales]]</f>
        <v>3.4862257922277234E-2</v>
      </c>
      <c r="U3236" s="1">
        <f>Table1[[#This Row],[PROFIT]]/Table1[[#This Row],[Volume]]</f>
        <v>98.55332167832168</v>
      </c>
      <c r="V3236" s="1">
        <f>ABS(Table1[[#This Row],[Discounts]])</f>
        <v>6326.35</v>
      </c>
    </row>
    <row r="3237" spans="1:22" ht="21.75" customHeight="1" x14ac:dyDescent="0.3">
      <c r="A3237" s="1">
        <v>1110010</v>
      </c>
      <c r="B3237" s="1" t="s">
        <v>15</v>
      </c>
      <c r="C3237" s="1">
        <v>202403</v>
      </c>
      <c r="D3237" s="1" t="s">
        <v>16</v>
      </c>
      <c r="E3237" s="1" t="s">
        <v>17</v>
      </c>
      <c r="F3237" s="1" t="s">
        <v>18</v>
      </c>
      <c r="G3237" s="1" t="s">
        <v>39</v>
      </c>
      <c r="H3237" s="1" t="s">
        <v>37</v>
      </c>
      <c r="I3237" s="5">
        <v>120.2</v>
      </c>
      <c r="J3237" s="5">
        <v>50484</v>
      </c>
      <c r="K3237" s="5">
        <v>-4438.5600000000004</v>
      </c>
      <c r="L3237" s="5">
        <v>46045.440000000002</v>
      </c>
      <c r="M3237" s="5">
        <v>-28740.9</v>
      </c>
      <c r="N3237" s="5">
        <v>-1016.36</v>
      </c>
      <c r="O3237" s="5">
        <v>-895.06</v>
      </c>
      <c r="P3237" s="5">
        <f>Table1[[#This Row],[Net Sales]]+(Table1[[#This Row],[Cost of Goods Sold]]+Table1[[#This Row],[Distribution]]+Table1[[#This Row],[Warehousing]])</f>
        <v>15393.119999999999</v>
      </c>
      <c r="Q3237" s="12">
        <f>Table1[[#This Row],[PROFIT]]/Table1[[#This Row],[Net Sales]]</f>
        <v>0.33430281044116417</v>
      </c>
      <c r="R3237" s="14">
        <f>ABS(Table1[[#This Row],[Distribution]])+ABS(Table1[[#This Row],[Warehousing]])</f>
        <v>1911.42</v>
      </c>
      <c r="S3237" s="12">
        <f>ABS(Table1[[#This Row],[Discounts]]/Table1[[#This Row],[Gross Sales]])</f>
        <v>8.7920133111480878E-2</v>
      </c>
      <c r="T3237" s="17">
        <f>Table1[[#This Row],[logistics cost]]/Table1[[#This Row],[Net Sales]]</f>
        <v>4.151160245183888E-2</v>
      </c>
      <c r="U3237" s="1">
        <f>Table1[[#This Row],[PROFIT]]/Table1[[#This Row],[Volume]]</f>
        <v>128.06256239600665</v>
      </c>
      <c r="V3237" s="1">
        <f>ABS(Table1[[#This Row],[Discounts]])</f>
        <v>4438.5600000000004</v>
      </c>
    </row>
    <row r="3238" spans="1:22" ht="21.75" customHeight="1" x14ac:dyDescent="0.3">
      <c r="A3238" s="1">
        <v>1130010</v>
      </c>
      <c r="B3238" s="1" t="s">
        <v>26</v>
      </c>
      <c r="C3238" s="1">
        <v>202401</v>
      </c>
      <c r="D3238" s="1" t="s">
        <v>27</v>
      </c>
      <c r="E3238" s="1" t="s">
        <v>28</v>
      </c>
      <c r="F3238" s="1" t="s">
        <v>29</v>
      </c>
      <c r="G3238" s="1" t="s">
        <v>19</v>
      </c>
      <c r="H3238" s="1" t="s">
        <v>20</v>
      </c>
      <c r="I3238" s="5">
        <v>114.4</v>
      </c>
      <c r="J3238" s="5">
        <v>41184</v>
      </c>
      <c r="K3238" s="5">
        <v>-2893.35</v>
      </c>
      <c r="L3238" s="5">
        <v>38290.65</v>
      </c>
      <c r="M3238" s="5">
        <v>-23937.61</v>
      </c>
      <c r="N3238" s="5">
        <v>-1304.8499999999999</v>
      </c>
      <c r="O3238" s="5">
        <v>-442.86</v>
      </c>
      <c r="P3238" s="5">
        <f>Table1[[#This Row],[Net Sales]]+(Table1[[#This Row],[Cost of Goods Sold]]+Table1[[#This Row],[Distribution]]+Table1[[#This Row],[Warehousing]])</f>
        <v>12605.330000000002</v>
      </c>
      <c r="Q3238" s="12">
        <f>Table1[[#This Row],[PROFIT]]/Table1[[#This Row],[Net Sales]]</f>
        <v>0.32920125409205647</v>
      </c>
      <c r="R3238" s="14">
        <f>ABS(Table1[[#This Row],[Distribution]])+ABS(Table1[[#This Row],[Warehousing]])</f>
        <v>1747.71</v>
      </c>
      <c r="S3238" s="12">
        <f>ABS(Table1[[#This Row],[Discounts]]/Table1[[#This Row],[Gross Sales]])</f>
        <v>7.0254224941724938E-2</v>
      </c>
      <c r="T3238" s="17">
        <f>Table1[[#This Row],[logistics cost]]/Table1[[#This Row],[Net Sales]]</f>
        <v>4.5643257557654415E-2</v>
      </c>
      <c r="U3238" s="1">
        <f>Table1[[#This Row],[PROFIT]]/Table1[[#This Row],[Volume]]</f>
        <v>110.18645104895106</v>
      </c>
      <c r="V3238" s="1">
        <f>ABS(Table1[[#This Row],[Discounts]])</f>
        <v>2893.35</v>
      </c>
    </row>
    <row r="3239" spans="1:22" ht="21.75" customHeight="1" x14ac:dyDescent="0.3">
      <c r="A3239" s="1">
        <v>1110010</v>
      </c>
      <c r="B3239" s="1" t="s">
        <v>15</v>
      </c>
      <c r="C3239" s="1">
        <v>202510</v>
      </c>
      <c r="D3239" s="1" t="s">
        <v>16</v>
      </c>
      <c r="E3239" s="1" t="s">
        <v>17</v>
      </c>
      <c r="F3239" s="1" t="s">
        <v>18</v>
      </c>
      <c r="G3239" s="1" t="s">
        <v>43</v>
      </c>
      <c r="H3239" s="1" t="s">
        <v>31</v>
      </c>
      <c r="I3239" s="5">
        <v>10.199999999999999</v>
      </c>
      <c r="J3239" s="5">
        <v>4284</v>
      </c>
      <c r="K3239" s="5">
        <v>-112.4</v>
      </c>
      <c r="L3239" s="5">
        <v>4171.6000000000004</v>
      </c>
      <c r="M3239" s="5">
        <v>-2596.04</v>
      </c>
      <c r="N3239" s="5">
        <v>-113.56</v>
      </c>
      <c r="O3239" s="5">
        <v>-41.77</v>
      </c>
      <c r="P3239" s="5">
        <f>Table1[[#This Row],[Net Sales]]+(Table1[[#This Row],[Cost of Goods Sold]]+Table1[[#This Row],[Distribution]]+Table1[[#This Row],[Warehousing]])</f>
        <v>1420.2300000000005</v>
      </c>
      <c r="Q3239" s="12">
        <f>Table1[[#This Row],[PROFIT]]/Table1[[#This Row],[Net Sales]]</f>
        <v>0.34045210470802578</v>
      </c>
      <c r="R3239" s="14">
        <f>ABS(Table1[[#This Row],[Distribution]])+ABS(Table1[[#This Row],[Warehousing]])</f>
        <v>155.33000000000001</v>
      </c>
      <c r="S3239" s="12">
        <f>ABS(Table1[[#This Row],[Discounts]]/Table1[[#This Row],[Gross Sales]])</f>
        <v>2.6237161531279179E-2</v>
      </c>
      <c r="T3239" s="17">
        <f>Table1[[#This Row],[logistics cost]]/Table1[[#This Row],[Net Sales]]</f>
        <v>3.7235113625467449E-2</v>
      </c>
      <c r="U3239" s="1">
        <f>Table1[[#This Row],[PROFIT]]/Table1[[#This Row],[Volume]]</f>
        <v>139.23823529411771</v>
      </c>
      <c r="V3239" s="1">
        <f>ABS(Table1[[#This Row],[Discounts]])</f>
        <v>112.4</v>
      </c>
    </row>
    <row r="3240" spans="1:22" ht="21.75" customHeight="1" x14ac:dyDescent="0.3">
      <c r="A3240" s="1">
        <v>1120010</v>
      </c>
      <c r="B3240" s="1" t="s">
        <v>32</v>
      </c>
      <c r="C3240" s="1">
        <v>202503</v>
      </c>
      <c r="D3240" s="1" t="s">
        <v>22</v>
      </c>
      <c r="E3240" s="1" t="s">
        <v>17</v>
      </c>
      <c r="F3240" s="1" t="s">
        <v>18</v>
      </c>
      <c r="G3240" s="1" t="s">
        <v>42</v>
      </c>
      <c r="H3240" s="1" t="s">
        <v>20</v>
      </c>
      <c r="I3240" s="5">
        <v>21</v>
      </c>
      <c r="J3240" s="5">
        <v>10080</v>
      </c>
      <c r="K3240" s="5">
        <v>-804.56</v>
      </c>
      <c r="L3240" s="5">
        <v>9275.44</v>
      </c>
      <c r="M3240" s="5">
        <v>-6030.89</v>
      </c>
      <c r="N3240" s="5">
        <v>-283.19</v>
      </c>
      <c r="O3240" s="5">
        <v>-99.17</v>
      </c>
      <c r="P3240" s="5">
        <f>Table1[[#This Row],[Net Sales]]+(Table1[[#This Row],[Cost of Goods Sold]]+Table1[[#This Row],[Distribution]]+Table1[[#This Row],[Warehousing]])</f>
        <v>2862.1900000000005</v>
      </c>
      <c r="Q3240" s="12">
        <f>Table1[[#This Row],[PROFIT]]/Table1[[#This Row],[Net Sales]]</f>
        <v>0.30857727504032156</v>
      </c>
      <c r="R3240" s="14">
        <f>ABS(Table1[[#This Row],[Distribution]])+ABS(Table1[[#This Row],[Warehousing]])</f>
        <v>382.36</v>
      </c>
      <c r="S3240" s="12">
        <f>ABS(Table1[[#This Row],[Discounts]]/Table1[[#This Row],[Gross Sales]])</f>
        <v>7.9817460317460315E-2</v>
      </c>
      <c r="T3240" s="17">
        <f>Table1[[#This Row],[logistics cost]]/Table1[[#This Row],[Net Sales]]</f>
        <v>4.1222842258696081E-2</v>
      </c>
      <c r="U3240" s="1">
        <f>Table1[[#This Row],[PROFIT]]/Table1[[#This Row],[Volume]]</f>
        <v>136.29476190476194</v>
      </c>
      <c r="V3240" s="1">
        <f>ABS(Table1[[#This Row],[Discounts]])</f>
        <v>804.56</v>
      </c>
    </row>
    <row r="3241" spans="1:22" ht="21.75" customHeight="1" x14ac:dyDescent="0.3">
      <c r="A3241" s="1">
        <v>1110020</v>
      </c>
      <c r="B3241" s="1" t="s">
        <v>41</v>
      </c>
      <c r="C3241" s="1">
        <v>202412</v>
      </c>
      <c r="D3241" s="1" t="s">
        <v>16</v>
      </c>
      <c r="E3241" s="1" t="s">
        <v>28</v>
      </c>
      <c r="F3241" s="1" t="s">
        <v>29</v>
      </c>
      <c r="G3241" s="1" t="s">
        <v>19</v>
      </c>
      <c r="H3241" s="1" t="s">
        <v>20</v>
      </c>
      <c r="I3241" s="5">
        <v>93.9</v>
      </c>
      <c r="J3241" s="5">
        <v>42255</v>
      </c>
      <c r="K3241" s="5">
        <v>-3029.34</v>
      </c>
      <c r="L3241" s="5">
        <v>39225.660000000003</v>
      </c>
      <c r="M3241" s="5">
        <v>-25060.57</v>
      </c>
      <c r="N3241" s="5">
        <v>-882.69</v>
      </c>
      <c r="O3241" s="5">
        <v>-692.16</v>
      </c>
      <c r="P3241" s="5">
        <f>Table1[[#This Row],[Net Sales]]+(Table1[[#This Row],[Cost of Goods Sold]]+Table1[[#This Row],[Distribution]]+Table1[[#This Row],[Warehousing]])</f>
        <v>12590.240000000005</v>
      </c>
      <c r="Q3241" s="12">
        <f>Table1[[#This Row],[PROFIT]]/Table1[[#This Row],[Net Sales]]</f>
        <v>0.32096948783016027</v>
      </c>
      <c r="R3241" s="14">
        <f>ABS(Table1[[#This Row],[Distribution]])+ABS(Table1[[#This Row],[Warehousing]])</f>
        <v>1574.85</v>
      </c>
      <c r="S3241" s="12">
        <f>ABS(Table1[[#This Row],[Discounts]]/Table1[[#This Row],[Gross Sales]])</f>
        <v>7.1691870784522549E-2</v>
      </c>
      <c r="T3241" s="17">
        <f>Table1[[#This Row],[logistics cost]]/Table1[[#This Row],[Net Sales]]</f>
        <v>4.0148464041140412E-2</v>
      </c>
      <c r="U3241" s="1">
        <f>Table1[[#This Row],[PROFIT]]/Table1[[#This Row],[Volume]]</f>
        <v>134.08136315228973</v>
      </c>
      <c r="V3241" s="1">
        <f>ABS(Table1[[#This Row],[Discounts]])</f>
        <v>3029.34</v>
      </c>
    </row>
    <row r="3242" spans="1:22" ht="21.75" customHeight="1" x14ac:dyDescent="0.3">
      <c r="A3242" s="1">
        <v>1120020</v>
      </c>
      <c r="B3242" s="1" t="s">
        <v>21</v>
      </c>
      <c r="C3242" s="1">
        <v>202508</v>
      </c>
      <c r="D3242" s="1" t="s">
        <v>22</v>
      </c>
      <c r="E3242" s="1" t="s">
        <v>23</v>
      </c>
      <c r="F3242" s="1" t="s">
        <v>24</v>
      </c>
      <c r="G3242" s="1" t="s">
        <v>40</v>
      </c>
      <c r="H3242" s="1" t="s">
        <v>34</v>
      </c>
      <c r="I3242" s="5">
        <v>117.2</v>
      </c>
      <c r="J3242" s="5">
        <v>44536</v>
      </c>
      <c r="K3242" s="5">
        <v>-3190.54</v>
      </c>
      <c r="L3242" s="5">
        <v>41345.46</v>
      </c>
      <c r="M3242" s="5">
        <v>-27434.31</v>
      </c>
      <c r="N3242" s="5">
        <v>-849.5</v>
      </c>
      <c r="O3242" s="5">
        <v>-502.26</v>
      </c>
      <c r="P3242" s="5">
        <f>Table1[[#This Row],[Net Sales]]+(Table1[[#This Row],[Cost of Goods Sold]]+Table1[[#This Row],[Distribution]]+Table1[[#This Row],[Warehousing]])</f>
        <v>12559.39</v>
      </c>
      <c r="Q3242" s="12">
        <f>Table1[[#This Row],[PROFIT]]/Table1[[#This Row],[Net Sales]]</f>
        <v>0.3037670883332777</v>
      </c>
      <c r="R3242" s="14">
        <f>ABS(Table1[[#This Row],[Distribution]])+ABS(Table1[[#This Row],[Warehousing]])</f>
        <v>1351.76</v>
      </c>
      <c r="S3242" s="12">
        <f>ABS(Table1[[#This Row],[Discounts]]/Table1[[#This Row],[Gross Sales]])</f>
        <v>7.1639572480689778E-2</v>
      </c>
      <c r="T3242" s="17">
        <f>Table1[[#This Row],[logistics cost]]/Table1[[#This Row],[Net Sales]]</f>
        <v>3.2694278888177809E-2</v>
      </c>
      <c r="U3242" s="1">
        <f>Table1[[#This Row],[PROFIT]]/Table1[[#This Row],[Volume]]</f>
        <v>107.16203071672354</v>
      </c>
      <c r="V3242" s="1">
        <f>ABS(Table1[[#This Row],[Discounts]])</f>
        <v>3190.54</v>
      </c>
    </row>
    <row r="3243" spans="1:22" ht="21.75" customHeight="1" x14ac:dyDescent="0.3">
      <c r="A3243" s="1">
        <v>1120020</v>
      </c>
      <c r="B3243" s="1" t="s">
        <v>21</v>
      </c>
      <c r="C3243" s="1">
        <v>202508</v>
      </c>
      <c r="D3243" s="1" t="s">
        <v>22</v>
      </c>
      <c r="E3243" s="1" t="s">
        <v>23</v>
      </c>
      <c r="F3243" s="1" t="s">
        <v>24</v>
      </c>
      <c r="G3243" s="1" t="s">
        <v>40</v>
      </c>
      <c r="H3243" s="1" t="s">
        <v>34</v>
      </c>
      <c r="I3243" s="5">
        <v>206.8</v>
      </c>
      <c r="J3243" s="5">
        <v>78584</v>
      </c>
      <c r="K3243" s="5">
        <v>-6947.07</v>
      </c>
      <c r="L3243" s="5">
        <v>71636.929999999993</v>
      </c>
      <c r="M3243" s="5">
        <v>-48582.34</v>
      </c>
      <c r="N3243" s="5">
        <v>-2077.15</v>
      </c>
      <c r="O3243" s="5">
        <v>-1149.25</v>
      </c>
      <c r="P3243" s="5">
        <f>Table1[[#This Row],[Net Sales]]+(Table1[[#This Row],[Cost of Goods Sold]]+Table1[[#This Row],[Distribution]]+Table1[[#This Row],[Warehousing]])</f>
        <v>19828.189999999995</v>
      </c>
      <c r="Q3243" s="12">
        <f>Table1[[#This Row],[PROFIT]]/Table1[[#This Row],[Net Sales]]</f>
        <v>0.27678726600930548</v>
      </c>
      <c r="R3243" s="14">
        <f>ABS(Table1[[#This Row],[Distribution]])+ABS(Table1[[#This Row],[Warehousing]])</f>
        <v>3226.4</v>
      </c>
      <c r="S3243" s="12">
        <f>ABS(Table1[[#This Row],[Discounts]]/Table1[[#This Row],[Gross Sales]])</f>
        <v>8.8403110047846886E-2</v>
      </c>
      <c r="T3243" s="17">
        <f>Table1[[#This Row],[logistics cost]]/Table1[[#This Row],[Net Sales]]</f>
        <v>4.5038222603899974E-2</v>
      </c>
      <c r="U3243" s="1">
        <f>Table1[[#This Row],[PROFIT]]/Table1[[#This Row],[Volume]]</f>
        <v>95.880996131528022</v>
      </c>
      <c r="V3243" s="1">
        <f>ABS(Table1[[#This Row],[Discounts]])</f>
        <v>6947.07</v>
      </c>
    </row>
    <row r="3244" spans="1:22" ht="21.75" customHeight="1" x14ac:dyDescent="0.3">
      <c r="A3244" s="1">
        <v>1110020</v>
      </c>
      <c r="B3244" s="1" t="s">
        <v>41</v>
      </c>
      <c r="C3244" s="1">
        <v>202511</v>
      </c>
      <c r="D3244" s="1" t="s">
        <v>16</v>
      </c>
      <c r="E3244" s="1" t="s">
        <v>28</v>
      </c>
      <c r="F3244" s="1" t="s">
        <v>29</v>
      </c>
      <c r="G3244" s="1" t="s">
        <v>36</v>
      </c>
      <c r="H3244" s="1" t="s">
        <v>37</v>
      </c>
      <c r="I3244" s="5">
        <v>107.2</v>
      </c>
      <c r="J3244" s="5">
        <v>48240</v>
      </c>
      <c r="K3244" s="5">
        <v>-5302.14</v>
      </c>
      <c r="L3244" s="5">
        <v>42937.86</v>
      </c>
      <c r="M3244" s="5">
        <v>-29194.86</v>
      </c>
      <c r="N3244" s="5">
        <v>-1106.8800000000001</v>
      </c>
      <c r="O3244" s="5">
        <v>-509.17</v>
      </c>
      <c r="P3244" s="5">
        <f>Table1[[#This Row],[Net Sales]]+(Table1[[#This Row],[Cost of Goods Sold]]+Table1[[#This Row],[Distribution]]+Table1[[#This Row],[Warehousing]])</f>
        <v>12126.95</v>
      </c>
      <c r="Q3244" s="12">
        <f>Table1[[#This Row],[PROFIT]]/Table1[[#This Row],[Net Sales]]</f>
        <v>0.28243023755725133</v>
      </c>
      <c r="R3244" s="14">
        <f>ABS(Table1[[#This Row],[Distribution]])+ABS(Table1[[#This Row],[Warehousing]])</f>
        <v>1616.0500000000002</v>
      </c>
      <c r="S3244" s="12">
        <f>ABS(Table1[[#This Row],[Discounts]]/Table1[[#This Row],[Gross Sales]])</f>
        <v>0.10991169154228857</v>
      </c>
      <c r="T3244" s="17">
        <f>Table1[[#This Row],[logistics cost]]/Table1[[#This Row],[Net Sales]]</f>
        <v>3.7636947905647838E-2</v>
      </c>
      <c r="U3244" s="1">
        <f>Table1[[#This Row],[PROFIT]]/Table1[[#This Row],[Volume]]</f>
        <v>113.12453358208955</v>
      </c>
      <c r="V3244" s="1">
        <f>ABS(Table1[[#This Row],[Discounts]])</f>
        <v>5302.14</v>
      </c>
    </row>
    <row r="3245" spans="1:22" ht="21.75" customHeight="1" x14ac:dyDescent="0.3">
      <c r="A3245" s="1">
        <v>1120020</v>
      </c>
      <c r="B3245" s="1" t="s">
        <v>21</v>
      </c>
      <c r="C3245" s="1">
        <v>202401</v>
      </c>
      <c r="D3245" s="1" t="s">
        <v>22</v>
      </c>
      <c r="E3245" s="1" t="s">
        <v>23</v>
      </c>
      <c r="F3245" s="1" t="s">
        <v>24</v>
      </c>
      <c r="G3245" s="1" t="s">
        <v>33</v>
      </c>
      <c r="H3245" s="1" t="s">
        <v>34</v>
      </c>
      <c r="I3245" s="5">
        <v>258.39999999999998</v>
      </c>
      <c r="J3245" s="5">
        <v>98192</v>
      </c>
      <c r="K3245" s="5">
        <v>-6923.29</v>
      </c>
      <c r="L3245" s="5">
        <v>91268.71</v>
      </c>
      <c r="M3245" s="5">
        <v>-57505.66</v>
      </c>
      <c r="N3245" s="5">
        <v>-3210.97</v>
      </c>
      <c r="O3245" s="5">
        <v>-1324.24</v>
      </c>
      <c r="P3245" s="5">
        <f>Table1[[#This Row],[Net Sales]]+(Table1[[#This Row],[Cost of Goods Sold]]+Table1[[#This Row],[Distribution]]+Table1[[#This Row],[Warehousing]])</f>
        <v>29227.840000000004</v>
      </c>
      <c r="Q3245" s="12">
        <f>Table1[[#This Row],[PROFIT]]/Table1[[#This Row],[Net Sales]]</f>
        <v>0.32023943364598889</v>
      </c>
      <c r="R3245" s="14">
        <f>ABS(Table1[[#This Row],[Distribution]])+ABS(Table1[[#This Row],[Warehousing]])</f>
        <v>4535.21</v>
      </c>
      <c r="S3245" s="12">
        <f>ABS(Table1[[#This Row],[Discounts]]/Table1[[#This Row],[Gross Sales]])</f>
        <v>7.0507678833306178E-2</v>
      </c>
      <c r="T3245" s="17">
        <f>Table1[[#This Row],[logistics cost]]/Table1[[#This Row],[Net Sales]]</f>
        <v>4.9690742862477183E-2</v>
      </c>
      <c r="U3245" s="1">
        <f>Table1[[#This Row],[PROFIT]]/Table1[[#This Row],[Volume]]</f>
        <v>113.11083591331271</v>
      </c>
      <c r="V3245" s="1">
        <f>ABS(Table1[[#This Row],[Discounts]])</f>
        <v>6923.29</v>
      </c>
    </row>
    <row r="3246" spans="1:22" ht="21.75" customHeight="1" x14ac:dyDescent="0.3">
      <c r="A3246" s="1">
        <v>1110020</v>
      </c>
      <c r="B3246" s="1" t="s">
        <v>41</v>
      </c>
      <c r="C3246" s="1">
        <v>202412</v>
      </c>
      <c r="D3246" s="1" t="s">
        <v>16</v>
      </c>
      <c r="E3246" s="1" t="s">
        <v>28</v>
      </c>
      <c r="F3246" s="1" t="s">
        <v>29</v>
      </c>
      <c r="G3246" s="1" t="s">
        <v>25</v>
      </c>
      <c r="H3246" s="1" t="s">
        <v>20</v>
      </c>
      <c r="I3246" s="5">
        <v>63.8</v>
      </c>
      <c r="J3246" s="5">
        <v>28710</v>
      </c>
      <c r="K3246" s="5">
        <v>-2539.0700000000002</v>
      </c>
      <c r="L3246" s="5">
        <v>26170.93</v>
      </c>
      <c r="M3246" s="5">
        <v>-16605.09</v>
      </c>
      <c r="N3246" s="5">
        <v>-882.19</v>
      </c>
      <c r="O3246" s="5">
        <v>-271.18</v>
      </c>
      <c r="P3246" s="5">
        <f>Table1[[#This Row],[Net Sales]]+(Table1[[#This Row],[Cost of Goods Sold]]+Table1[[#This Row],[Distribution]]+Table1[[#This Row],[Warehousing]])</f>
        <v>8412.4700000000012</v>
      </c>
      <c r="Q3246" s="12">
        <f>Table1[[#This Row],[PROFIT]]/Table1[[#This Row],[Net Sales]]</f>
        <v>0.32144329605405697</v>
      </c>
      <c r="R3246" s="14">
        <f>ABS(Table1[[#This Row],[Distribution]])+ABS(Table1[[#This Row],[Warehousing]])</f>
        <v>1153.3700000000001</v>
      </c>
      <c r="S3246" s="12">
        <f>ABS(Table1[[#This Row],[Discounts]]/Table1[[#This Row],[Gross Sales]])</f>
        <v>8.8438523162661098E-2</v>
      </c>
      <c r="T3246" s="17">
        <f>Table1[[#This Row],[logistics cost]]/Table1[[#This Row],[Net Sales]]</f>
        <v>4.4070653966060823E-2</v>
      </c>
      <c r="U3246" s="1">
        <f>Table1[[#This Row],[PROFIT]]/Table1[[#This Row],[Volume]]</f>
        <v>131.85689655172416</v>
      </c>
      <c r="V3246" s="1">
        <f>ABS(Table1[[#This Row],[Discounts]])</f>
        <v>2539.0700000000002</v>
      </c>
    </row>
    <row r="3247" spans="1:22" ht="21.75" customHeight="1" x14ac:dyDescent="0.3">
      <c r="A3247" s="1">
        <v>1110010</v>
      </c>
      <c r="B3247" s="1" t="s">
        <v>15</v>
      </c>
      <c r="C3247" s="1">
        <v>202411</v>
      </c>
      <c r="D3247" s="1" t="s">
        <v>16</v>
      </c>
      <c r="E3247" s="1" t="s">
        <v>17</v>
      </c>
      <c r="F3247" s="1" t="s">
        <v>18</v>
      </c>
      <c r="G3247" s="1" t="s">
        <v>43</v>
      </c>
      <c r="H3247" s="1" t="s">
        <v>31</v>
      </c>
      <c r="I3247" s="5">
        <v>42.5</v>
      </c>
      <c r="J3247" s="5">
        <v>17850</v>
      </c>
      <c r="K3247" s="5">
        <v>-637.89</v>
      </c>
      <c r="L3247" s="5">
        <v>17212.11</v>
      </c>
      <c r="M3247" s="5">
        <v>-10842.68</v>
      </c>
      <c r="N3247" s="5">
        <v>-421.99</v>
      </c>
      <c r="O3247" s="5">
        <v>-178.57</v>
      </c>
      <c r="P3247" s="5">
        <f>Table1[[#This Row],[Net Sales]]+(Table1[[#This Row],[Cost of Goods Sold]]+Table1[[#This Row],[Distribution]]+Table1[[#This Row],[Warehousing]])</f>
        <v>5768.8700000000008</v>
      </c>
      <c r="Q3247" s="12">
        <f>Table1[[#This Row],[PROFIT]]/Table1[[#This Row],[Net Sales]]</f>
        <v>0.33516344015928323</v>
      </c>
      <c r="R3247" s="14">
        <f>ABS(Table1[[#This Row],[Distribution]])+ABS(Table1[[#This Row],[Warehousing]])</f>
        <v>600.55999999999995</v>
      </c>
      <c r="S3247" s="12">
        <f>ABS(Table1[[#This Row],[Discounts]]/Table1[[#This Row],[Gross Sales]])</f>
        <v>3.5736134453781515E-2</v>
      </c>
      <c r="T3247" s="17">
        <f>Table1[[#This Row],[logistics cost]]/Table1[[#This Row],[Net Sales]]</f>
        <v>3.4891712869601688E-2</v>
      </c>
      <c r="U3247" s="1">
        <f>Table1[[#This Row],[PROFIT]]/Table1[[#This Row],[Volume]]</f>
        <v>135.73811764705883</v>
      </c>
      <c r="V3247" s="1">
        <f>ABS(Table1[[#This Row],[Discounts]])</f>
        <v>637.89</v>
      </c>
    </row>
    <row r="3248" spans="1:22" ht="21.75" customHeight="1" x14ac:dyDescent="0.3">
      <c r="A3248" s="1">
        <v>1120010</v>
      </c>
      <c r="B3248" s="1" t="s">
        <v>32</v>
      </c>
      <c r="C3248" s="1">
        <v>202409</v>
      </c>
      <c r="D3248" s="1" t="s">
        <v>22</v>
      </c>
      <c r="E3248" s="1" t="s">
        <v>17</v>
      </c>
      <c r="F3248" s="1" t="s">
        <v>18</v>
      </c>
      <c r="G3248" s="1" t="s">
        <v>25</v>
      </c>
      <c r="H3248" s="1" t="s">
        <v>20</v>
      </c>
      <c r="I3248" s="5">
        <v>58.5</v>
      </c>
      <c r="J3248" s="5">
        <v>28080</v>
      </c>
      <c r="K3248" s="5">
        <v>-2485.5700000000002</v>
      </c>
      <c r="L3248" s="5">
        <v>25594.43</v>
      </c>
      <c r="M3248" s="5">
        <v>-16482.82</v>
      </c>
      <c r="N3248" s="5">
        <v>-818.74</v>
      </c>
      <c r="O3248" s="5">
        <v>-480.36</v>
      </c>
      <c r="P3248" s="5">
        <f>Table1[[#This Row],[Net Sales]]+(Table1[[#This Row],[Cost of Goods Sold]]+Table1[[#This Row],[Distribution]]+Table1[[#This Row],[Warehousing]])</f>
        <v>7812.5099999999984</v>
      </c>
      <c r="Q3248" s="12">
        <f>Table1[[#This Row],[PROFIT]]/Table1[[#This Row],[Net Sales]]</f>
        <v>0.30524258598452858</v>
      </c>
      <c r="R3248" s="14">
        <f>ABS(Table1[[#This Row],[Distribution]])+ABS(Table1[[#This Row],[Warehousing]])</f>
        <v>1299.0999999999999</v>
      </c>
      <c r="S3248" s="12">
        <f>ABS(Table1[[#This Row],[Discounts]]/Table1[[#This Row],[Gross Sales]])</f>
        <v>8.8517450142450146E-2</v>
      </c>
      <c r="T3248" s="17">
        <f>Table1[[#This Row],[logistics cost]]/Table1[[#This Row],[Net Sales]]</f>
        <v>5.0757137392784285E-2</v>
      </c>
      <c r="U3248" s="1">
        <f>Table1[[#This Row],[PROFIT]]/Table1[[#This Row],[Volume]]</f>
        <v>133.54717948717945</v>
      </c>
      <c r="V3248" s="1">
        <f>ABS(Table1[[#This Row],[Discounts]])</f>
        <v>2485.5700000000002</v>
      </c>
    </row>
    <row r="3249" spans="1:22" ht="21.75" customHeight="1" x14ac:dyDescent="0.3">
      <c r="A3249" s="1">
        <v>1120020</v>
      </c>
      <c r="B3249" s="1" t="s">
        <v>21</v>
      </c>
      <c r="C3249" s="1">
        <v>202505</v>
      </c>
      <c r="D3249" s="1" t="s">
        <v>22</v>
      </c>
      <c r="E3249" s="1" t="s">
        <v>23</v>
      </c>
      <c r="F3249" s="1" t="s">
        <v>24</v>
      </c>
      <c r="G3249" s="1" t="s">
        <v>40</v>
      </c>
      <c r="H3249" s="1" t="s">
        <v>34</v>
      </c>
      <c r="I3249" s="5">
        <v>67.3</v>
      </c>
      <c r="J3249" s="5">
        <v>25574</v>
      </c>
      <c r="K3249" s="5">
        <v>-1799.48</v>
      </c>
      <c r="L3249" s="5">
        <v>23774.52</v>
      </c>
      <c r="M3249" s="5">
        <v>-15666.88</v>
      </c>
      <c r="N3249" s="5">
        <v>-668.2</v>
      </c>
      <c r="O3249" s="5">
        <v>-263.07</v>
      </c>
      <c r="P3249" s="5">
        <f>Table1[[#This Row],[Net Sales]]+(Table1[[#This Row],[Cost of Goods Sold]]+Table1[[#This Row],[Distribution]]+Table1[[#This Row],[Warehousing]])</f>
        <v>7176.369999999999</v>
      </c>
      <c r="Q3249" s="12">
        <f>Table1[[#This Row],[PROFIT]]/Table1[[#This Row],[Net Sales]]</f>
        <v>0.30185130972150009</v>
      </c>
      <c r="R3249" s="14">
        <f>ABS(Table1[[#This Row],[Distribution]])+ABS(Table1[[#This Row],[Warehousing]])</f>
        <v>931.27</v>
      </c>
      <c r="S3249" s="12">
        <f>ABS(Table1[[#This Row],[Discounts]]/Table1[[#This Row],[Gross Sales]])</f>
        <v>7.0363650582622977E-2</v>
      </c>
      <c r="T3249" s="17">
        <f>Table1[[#This Row],[logistics cost]]/Table1[[#This Row],[Net Sales]]</f>
        <v>3.917092753081871E-2</v>
      </c>
      <c r="U3249" s="1">
        <f>Table1[[#This Row],[PROFIT]]/Table1[[#This Row],[Volume]]</f>
        <v>106.63254086181277</v>
      </c>
      <c r="V3249" s="1">
        <f>ABS(Table1[[#This Row],[Discounts]])</f>
        <v>1799.48</v>
      </c>
    </row>
    <row r="3250" spans="1:22" ht="21.75" customHeight="1" x14ac:dyDescent="0.3">
      <c r="A3250" s="1">
        <v>1110010</v>
      </c>
      <c r="B3250" s="1" t="s">
        <v>15</v>
      </c>
      <c r="C3250" s="1">
        <v>202401</v>
      </c>
      <c r="D3250" s="1" t="s">
        <v>16</v>
      </c>
      <c r="E3250" s="1" t="s">
        <v>17</v>
      </c>
      <c r="F3250" s="1" t="s">
        <v>18</v>
      </c>
      <c r="G3250" s="1" t="s">
        <v>35</v>
      </c>
      <c r="H3250" s="1" t="s">
        <v>31</v>
      </c>
      <c r="I3250" s="5">
        <v>92.9</v>
      </c>
      <c r="J3250" s="5">
        <v>39018</v>
      </c>
      <c r="K3250" s="5">
        <v>-1127.24</v>
      </c>
      <c r="L3250" s="5">
        <v>37890.76</v>
      </c>
      <c r="M3250" s="5">
        <v>-25651.33</v>
      </c>
      <c r="N3250" s="5">
        <v>-1337.71</v>
      </c>
      <c r="O3250" s="5">
        <v>-463</v>
      </c>
      <c r="P3250" s="5">
        <f>Table1[[#This Row],[Net Sales]]+(Table1[[#This Row],[Cost of Goods Sold]]+Table1[[#This Row],[Distribution]]+Table1[[#This Row],[Warehousing]])</f>
        <v>10438.720000000001</v>
      </c>
      <c r="Q3250" s="12">
        <f>Table1[[#This Row],[PROFIT]]/Table1[[#This Row],[Net Sales]]</f>
        <v>0.27549513390599717</v>
      </c>
      <c r="R3250" s="14">
        <f>ABS(Table1[[#This Row],[Distribution]])+ABS(Table1[[#This Row],[Warehousing]])</f>
        <v>1800.71</v>
      </c>
      <c r="S3250" s="12">
        <f>ABS(Table1[[#This Row],[Discounts]]/Table1[[#This Row],[Gross Sales]])</f>
        <v>2.8890255779383874E-2</v>
      </c>
      <c r="T3250" s="17">
        <f>Table1[[#This Row],[logistics cost]]/Table1[[#This Row],[Net Sales]]</f>
        <v>4.7523723461867749E-2</v>
      </c>
      <c r="U3250" s="1">
        <f>Table1[[#This Row],[PROFIT]]/Table1[[#This Row],[Volume]]</f>
        <v>112.36512378902046</v>
      </c>
      <c r="V3250" s="1">
        <f>ABS(Table1[[#This Row],[Discounts]])</f>
        <v>1127.24</v>
      </c>
    </row>
    <row r="3251" spans="1:22" ht="21.75" customHeight="1" x14ac:dyDescent="0.3">
      <c r="A3251" s="1">
        <v>1120020</v>
      </c>
      <c r="B3251" s="1" t="s">
        <v>21</v>
      </c>
      <c r="C3251" s="1">
        <v>202508</v>
      </c>
      <c r="D3251" s="1" t="s">
        <v>22</v>
      </c>
      <c r="E3251" s="1" t="s">
        <v>23</v>
      </c>
      <c r="F3251" s="1" t="s">
        <v>24</v>
      </c>
      <c r="G3251" s="1" t="s">
        <v>40</v>
      </c>
      <c r="H3251" s="1" t="s">
        <v>34</v>
      </c>
      <c r="I3251" s="5">
        <v>99.3</v>
      </c>
      <c r="J3251" s="5">
        <v>37734</v>
      </c>
      <c r="K3251" s="5">
        <v>-2870.04</v>
      </c>
      <c r="L3251" s="5">
        <v>34863.96</v>
      </c>
      <c r="M3251" s="5">
        <v>-23687.06</v>
      </c>
      <c r="N3251" s="5">
        <v>-723.06</v>
      </c>
      <c r="O3251" s="5">
        <v>-532.65</v>
      </c>
      <c r="P3251" s="5">
        <f>Table1[[#This Row],[Net Sales]]+(Table1[[#This Row],[Cost of Goods Sold]]+Table1[[#This Row],[Distribution]]+Table1[[#This Row],[Warehousing]])</f>
        <v>9921.1899999999951</v>
      </c>
      <c r="Q3251" s="12">
        <f>Table1[[#This Row],[PROFIT]]/Table1[[#This Row],[Net Sales]]</f>
        <v>0.28456864911501722</v>
      </c>
      <c r="R3251" s="14">
        <f>ABS(Table1[[#This Row],[Distribution]])+ABS(Table1[[#This Row],[Warehousing]])</f>
        <v>1255.71</v>
      </c>
      <c r="S3251" s="12">
        <f>ABS(Table1[[#This Row],[Discounts]]/Table1[[#This Row],[Gross Sales]])</f>
        <v>7.6059786929559545E-2</v>
      </c>
      <c r="T3251" s="17">
        <f>Table1[[#This Row],[logistics cost]]/Table1[[#This Row],[Net Sales]]</f>
        <v>3.6017423149865939E-2</v>
      </c>
      <c r="U3251" s="1">
        <f>Table1[[#This Row],[PROFIT]]/Table1[[#This Row],[Volume]]</f>
        <v>99.911278952668638</v>
      </c>
      <c r="V3251" s="1">
        <f>ABS(Table1[[#This Row],[Discounts]])</f>
        <v>2870.04</v>
      </c>
    </row>
    <row r="3252" spans="1:22" ht="21.75" customHeight="1" x14ac:dyDescent="0.3">
      <c r="A3252" s="1">
        <v>1110010</v>
      </c>
      <c r="B3252" s="1" t="s">
        <v>15</v>
      </c>
      <c r="C3252" s="1">
        <v>202404</v>
      </c>
      <c r="D3252" s="1" t="s">
        <v>16</v>
      </c>
      <c r="E3252" s="1" t="s">
        <v>17</v>
      </c>
      <c r="F3252" s="1" t="s">
        <v>18</v>
      </c>
      <c r="G3252" s="1" t="s">
        <v>42</v>
      </c>
      <c r="H3252" s="1" t="s">
        <v>20</v>
      </c>
      <c r="I3252" s="5">
        <v>73.099999999999994</v>
      </c>
      <c r="J3252" s="5">
        <v>30702</v>
      </c>
      <c r="K3252" s="5">
        <v>-2541.1</v>
      </c>
      <c r="L3252" s="5">
        <v>28160.9</v>
      </c>
      <c r="M3252" s="5">
        <v>-18865.8</v>
      </c>
      <c r="N3252" s="5">
        <v>-1122.32</v>
      </c>
      <c r="O3252" s="5">
        <v>-359.91</v>
      </c>
      <c r="P3252" s="5">
        <f>Table1[[#This Row],[Net Sales]]+(Table1[[#This Row],[Cost of Goods Sold]]+Table1[[#This Row],[Distribution]]+Table1[[#This Row],[Warehousing]])</f>
        <v>7812.8700000000026</v>
      </c>
      <c r="Q3252" s="12">
        <f>Table1[[#This Row],[PROFIT]]/Table1[[#This Row],[Net Sales]]</f>
        <v>0.27743680067043319</v>
      </c>
      <c r="R3252" s="14">
        <f>ABS(Table1[[#This Row],[Distribution]])+ABS(Table1[[#This Row],[Warehousing]])</f>
        <v>1482.23</v>
      </c>
      <c r="S3252" s="12">
        <f>ABS(Table1[[#This Row],[Discounts]]/Table1[[#This Row],[Gross Sales]])</f>
        <v>8.276659501009706E-2</v>
      </c>
      <c r="T3252" s="17">
        <f>Table1[[#This Row],[logistics cost]]/Table1[[#This Row],[Net Sales]]</f>
        <v>5.2634326317695809E-2</v>
      </c>
      <c r="U3252" s="1">
        <f>Table1[[#This Row],[PROFIT]]/Table1[[#This Row],[Volume]]</f>
        <v>106.87920656634752</v>
      </c>
      <c r="V3252" s="1">
        <f>ABS(Table1[[#This Row],[Discounts]])</f>
        <v>2541.1</v>
      </c>
    </row>
    <row r="3253" spans="1:22" ht="21.75" customHeight="1" x14ac:dyDescent="0.3">
      <c r="A3253" s="1">
        <v>1110010</v>
      </c>
      <c r="B3253" s="1" t="s">
        <v>15</v>
      </c>
      <c r="C3253" s="1">
        <v>202409</v>
      </c>
      <c r="D3253" s="1" t="s">
        <v>16</v>
      </c>
      <c r="E3253" s="1" t="s">
        <v>17</v>
      </c>
      <c r="F3253" s="1" t="s">
        <v>18</v>
      </c>
      <c r="G3253" s="1" t="s">
        <v>36</v>
      </c>
      <c r="H3253" s="1" t="s">
        <v>37</v>
      </c>
      <c r="I3253" s="5">
        <v>121.7</v>
      </c>
      <c r="J3253" s="5">
        <v>51114</v>
      </c>
      <c r="K3253" s="5">
        <v>-4265.22</v>
      </c>
      <c r="L3253" s="5">
        <v>46848.78</v>
      </c>
      <c r="M3253" s="5">
        <v>-31777.73</v>
      </c>
      <c r="N3253" s="5">
        <v>-1271.17</v>
      </c>
      <c r="O3253" s="5">
        <v>-866.33</v>
      </c>
      <c r="P3253" s="5">
        <f>Table1[[#This Row],[Net Sales]]+(Table1[[#This Row],[Cost of Goods Sold]]+Table1[[#This Row],[Distribution]]+Table1[[#This Row],[Warehousing]])</f>
        <v>12933.549999999996</v>
      </c>
      <c r="Q3253" s="12">
        <f>Table1[[#This Row],[PROFIT]]/Table1[[#This Row],[Net Sales]]</f>
        <v>0.27607015593575746</v>
      </c>
      <c r="R3253" s="14">
        <f>ABS(Table1[[#This Row],[Distribution]])+ABS(Table1[[#This Row],[Warehousing]])</f>
        <v>2137.5</v>
      </c>
      <c r="S3253" s="12">
        <f>ABS(Table1[[#This Row],[Discounts]]/Table1[[#This Row],[Gross Sales]])</f>
        <v>8.3445240051649258E-2</v>
      </c>
      <c r="T3253" s="17">
        <f>Table1[[#This Row],[logistics cost]]/Table1[[#This Row],[Net Sales]]</f>
        <v>4.562552109147773E-2</v>
      </c>
      <c r="U3253" s="1">
        <f>Table1[[#This Row],[PROFIT]]/Table1[[#This Row],[Volume]]</f>
        <v>106.27403451109281</v>
      </c>
      <c r="V3253" s="1">
        <f>ABS(Table1[[#This Row],[Discounts]])</f>
        <v>4265.22</v>
      </c>
    </row>
    <row r="3254" spans="1:22" ht="21.75" customHeight="1" x14ac:dyDescent="0.3">
      <c r="A3254" s="1">
        <v>1120020</v>
      </c>
      <c r="B3254" s="1" t="s">
        <v>21</v>
      </c>
      <c r="C3254" s="1">
        <v>202408</v>
      </c>
      <c r="D3254" s="1" t="s">
        <v>22</v>
      </c>
      <c r="E3254" s="1" t="s">
        <v>23</v>
      </c>
      <c r="F3254" s="1" t="s">
        <v>24</v>
      </c>
      <c r="G3254" s="1" t="s">
        <v>35</v>
      </c>
      <c r="H3254" s="1" t="s">
        <v>31</v>
      </c>
      <c r="I3254" s="5">
        <v>35.6</v>
      </c>
      <c r="J3254" s="5">
        <v>13528</v>
      </c>
      <c r="K3254" s="5">
        <v>-450.64</v>
      </c>
      <c r="L3254" s="5">
        <v>13077.36</v>
      </c>
      <c r="M3254" s="5">
        <v>-8515.18</v>
      </c>
      <c r="N3254" s="5">
        <v>-435.11</v>
      </c>
      <c r="O3254" s="5">
        <v>-226.29</v>
      </c>
      <c r="P3254" s="5">
        <f>Table1[[#This Row],[Net Sales]]+(Table1[[#This Row],[Cost of Goods Sold]]+Table1[[#This Row],[Distribution]]+Table1[[#This Row],[Warehousing]])</f>
        <v>3900.7799999999988</v>
      </c>
      <c r="Q3254" s="12">
        <f>Table1[[#This Row],[PROFIT]]/Table1[[#This Row],[Net Sales]]</f>
        <v>0.29828497494907219</v>
      </c>
      <c r="R3254" s="14">
        <f>ABS(Table1[[#This Row],[Distribution]])+ABS(Table1[[#This Row],[Warehousing]])</f>
        <v>661.4</v>
      </c>
      <c r="S3254" s="12">
        <f>ABS(Table1[[#This Row],[Discounts]]/Table1[[#This Row],[Gross Sales]])</f>
        <v>3.3311649911295094E-2</v>
      </c>
      <c r="T3254" s="17">
        <f>Table1[[#This Row],[logistics cost]]/Table1[[#This Row],[Net Sales]]</f>
        <v>5.0575957226840884E-2</v>
      </c>
      <c r="U3254" s="1">
        <f>Table1[[#This Row],[PROFIT]]/Table1[[#This Row],[Volume]]</f>
        <v>109.57247191011233</v>
      </c>
      <c r="V3254" s="1">
        <f>ABS(Table1[[#This Row],[Discounts]])</f>
        <v>450.64</v>
      </c>
    </row>
    <row r="3255" spans="1:22" ht="21.75" customHeight="1" x14ac:dyDescent="0.3">
      <c r="A3255" s="1">
        <v>1120010</v>
      </c>
      <c r="B3255" s="1" t="s">
        <v>32</v>
      </c>
      <c r="C3255" s="1">
        <v>202408</v>
      </c>
      <c r="D3255" s="1" t="s">
        <v>22</v>
      </c>
      <c r="E3255" s="1" t="s">
        <v>17</v>
      </c>
      <c r="F3255" s="1" t="s">
        <v>18</v>
      </c>
      <c r="G3255" s="1" t="s">
        <v>33</v>
      </c>
      <c r="H3255" s="1" t="s">
        <v>34</v>
      </c>
      <c r="I3255" s="5">
        <v>191.9</v>
      </c>
      <c r="J3255" s="5">
        <v>92112</v>
      </c>
      <c r="K3255" s="5">
        <v>-6748.76</v>
      </c>
      <c r="L3255" s="5">
        <v>85363.24</v>
      </c>
      <c r="M3255" s="5">
        <v>-56900.51</v>
      </c>
      <c r="N3255" s="5">
        <v>-1752.53</v>
      </c>
      <c r="O3255" s="5">
        <v>-1033.8499999999999</v>
      </c>
      <c r="P3255" s="5">
        <f>Table1[[#This Row],[Net Sales]]+(Table1[[#This Row],[Cost of Goods Sold]]+Table1[[#This Row],[Distribution]]+Table1[[#This Row],[Warehousing]])</f>
        <v>25676.350000000006</v>
      </c>
      <c r="Q3255" s="12">
        <f>Table1[[#This Row],[PROFIT]]/Table1[[#This Row],[Net Sales]]</f>
        <v>0.30078930930925307</v>
      </c>
      <c r="R3255" s="14">
        <f>ABS(Table1[[#This Row],[Distribution]])+ABS(Table1[[#This Row],[Warehousing]])</f>
        <v>2786.38</v>
      </c>
      <c r="S3255" s="12">
        <f>ABS(Table1[[#This Row],[Discounts]]/Table1[[#This Row],[Gross Sales]])</f>
        <v>7.3266892478721563E-2</v>
      </c>
      <c r="T3255" s="17">
        <f>Table1[[#This Row],[logistics cost]]/Table1[[#This Row],[Net Sales]]</f>
        <v>3.2641450816534141E-2</v>
      </c>
      <c r="U3255" s="1">
        <f>Table1[[#This Row],[PROFIT]]/Table1[[#This Row],[Volume]]</f>
        <v>133.8006774361647</v>
      </c>
      <c r="V3255" s="1">
        <f>ABS(Table1[[#This Row],[Discounts]])</f>
        <v>6748.76</v>
      </c>
    </row>
    <row r="3256" spans="1:22" ht="21.75" customHeight="1" x14ac:dyDescent="0.3">
      <c r="A3256" s="1">
        <v>1110020</v>
      </c>
      <c r="B3256" s="1" t="s">
        <v>41</v>
      </c>
      <c r="C3256" s="1">
        <v>202401</v>
      </c>
      <c r="D3256" s="1" t="s">
        <v>16</v>
      </c>
      <c r="E3256" s="1" t="s">
        <v>28</v>
      </c>
      <c r="F3256" s="1" t="s">
        <v>29</v>
      </c>
      <c r="G3256" s="1" t="s">
        <v>33</v>
      </c>
      <c r="H3256" s="1" t="s">
        <v>34</v>
      </c>
      <c r="I3256" s="5">
        <v>269.10000000000002</v>
      </c>
      <c r="J3256" s="5">
        <v>121095</v>
      </c>
      <c r="K3256" s="5">
        <v>-11227.19</v>
      </c>
      <c r="L3256" s="5">
        <v>109867.81</v>
      </c>
      <c r="M3256" s="5">
        <v>-70168.94</v>
      </c>
      <c r="N3256" s="5">
        <v>-3723.93</v>
      </c>
      <c r="O3256" s="5">
        <v>-1742.14</v>
      </c>
      <c r="P3256" s="5">
        <f>Table1[[#This Row],[Net Sales]]+(Table1[[#This Row],[Cost of Goods Sold]]+Table1[[#This Row],[Distribution]]+Table1[[#This Row],[Warehousing]])</f>
        <v>34232.800000000003</v>
      </c>
      <c r="Q3256" s="12">
        <f>Table1[[#This Row],[PROFIT]]/Table1[[#This Row],[Net Sales]]</f>
        <v>0.31158170896461851</v>
      </c>
      <c r="R3256" s="14">
        <f>ABS(Table1[[#This Row],[Distribution]])+ABS(Table1[[#This Row],[Warehousing]])</f>
        <v>5466.07</v>
      </c>
      <c r="S3256" s="12">
        <f>ABS(Table1[[#This Row],[Discounts]]/Table1[[#This Row],[Gross Sales]])</f>
        <v>9.2713902308105209E-2</v>
      </c>
      <c r="T3256" s="17">
        <f>Table1[[#This Row],[logistics cost]]/Table1[[#This Row],[Net Sales]]</f>
        <v>4.9751332988251969E-2</v>
      </c>
      <c r="U3256" s="1">
        <f>Table1[[#This Row],[PROFIT]]/Table1[[#This Row],[Volume]]</f>
        <v>127.21218877740617</v>
      </c>
      <c r="V3256" s="1">
        <f>ABS(Table1[[#This Row],[Discounts]])</f>
        <v>11227.19</v>
      </c>
    </row>
    <row r="3257" spans="1:22" ht="21.75" customHeight="1" x14ac:dyDescent="0.3">
      <c r="A3257" s="1">
        <v>1110020</v>
      </c>
      <c r="B3257" s="1" t="s">
        <v>41</v>
      </c>
      <c r="C3257" s="1">
        <v>202501</v>
      </c>
      <c r="D3257" s="1" t="s">
        <v>16</v>
      </c>
      <c r="E3257" s="1" t="s">
        <v>28</v>
      </c>
      <c r="F3257" s="1" t="s">
        <v>29</v>
      </c>
      <c r="G3257" s="1" t="s">
        <v>43</v>
      </c>
      <c r="H3257" s="1" t="s">
        <v>31</v>
      </c>
      <c r="I3257" s="5">
        <v>117.8</v>
      </c>
      <c r="J3257" s="5">
        <v>53010</v>
      </c>
      <c r="K3257" s="5">
        <v>-1287.55</v>
      </c>
      <c r="L3257" s="5">
        <v>51722.45</v>
      </c>
      <c r="M3257" s="5">
        <v>-33265.550000000003</v>
      </c>
      <c r="N3257" s="5">
        <v>-1149.96</v>
      </c>
      <c r="O3257" s="5">
        <v>-899.82</v>
      </c>
      <c r="P3257" s="5">
        <f>Table1[[#This Row],[Net Sales]]+(Table1[[#This Row],[Cost of Goods Sold]]+Table1[[#This Row],[Distribution]]+Table1[[#This Row],[Warehousing]])</f>
        <v>16407.119999999995</v>
      </c>
      <c r="Q3257" s="12">
        <f>Table1[[#This Row],[PROFIT]]/Table1[[#This Row],[Net Sales]]</f>
        <v>0.31721467177212209</v>
      </c>
      <c r="R3257" s="14">
        <f>ABS(Table1[[#This Row],[Distribution]])+ABS(Table1[[#This Row],[Warehousing]])</f>
        <v>2049.7800000000002</v>
      </c>
      <c r="S3257" s="12">
        <f>ABS(Table1[[#This Row],[Discounts]]/Table1[[#This Row],[Gross Sales]])</f>
        <v>2.4288813431428032E-2</v>
      </c>
      <c r="T3257" s="17">
        <f>Table1[[#This Row],[logistics cost]]/Table1[[#This Row],[Net Sales]]</f>
        <v>3.9630373271181088E-2</v>
      </c>
      <c r="U3257" s="1">
        <f>Table1[[#This Row],[PROFIT]]/Table1[[#This Row],[Volume]]</f>
        <v>139.27945670628179</v>
      </c>
      <c r="V3257" s="1">
        <f>ABS(Table1[[#This Row],[Discounts]])</f>
        <v>1287.55</v>
      </c>
    </row>
    <row r="3258" spans="1:22" ht="21.75" customHeight="1" x14ac:dyDescent="0.3">
      <c r="A3258" s="1">
        <v>1120020</v>
      </c>
      <c r="B3258" s="1" t="s">
        <v>21</v>
      </c>
      <c r="C3258" s="1">
        <v>202404</v>
      </c>
      <c r="D3258" s="1" t="s">
        <v>22</v>
      </c>
      <c r="E3258" s="1" t="s">
        <v>23</v>
      </c>
      <c r="F3258" s="1" t="s">
        <v>24</v>
      </c>
      <c r="G3258" s="1" t="s">
        <v>30</v>
      </c>
      <c r="H3258" s="1" t="s">
        <v>31</v>
      </c>
      <c r="I3258" s="5">
        <v>119.4</v>
      </c>
      <c r="J3258" s="5">
        <v>45372</v>
      </c>
      <c r="K3258" s="5">
        <v>-1103.8599999999999</v>
      </c>
      <c r="L3258" s="5">
        <v>44268.14</v>
      </c>
      <c r="M3258" s="5">
        <v>-28954.71</v>
      </c>
      <c r="N3258" s="5">
        <v>-1154.02</v>
      </c>
      <c r="O3258" s="5">
        <v>-631.96</v>
      </c>
      <c r="P3258" s="5">
        <f>Table1[[#This Row],[Net Sales]]+(Table1[[#This Row],[Cost of Goods Sold]]+Table1[[#This Row],[Distribution]]+Table1[[#This Row],[Warehousing]])</f>
        <v>13527.45</v>
      </c>
      <c r="Q3258" s="12">
        <f>Table1[[#This Row],[PROFIT]]/Table1[[#This Row],[Net Sales]]</f>
        <v>0.30557981428630165</v>
      </c>
      <c r="R3258" s="14">
        <f>ABS(Table1[[#This Row],[Distribution]])+ABS(Table1[[#This Row],[Warehousing]])</f>
        <v>1785.98</v>
      </c>
      <c r="S3258" s="12">
        <f>ABS(Table1[[#This Row],[Discounts]]/Table1[[#This Row],[Gross Sales]])</f>
        <v>2.4329101648593844E-2</v>
      </c>
      <c r="T3258" s="17">
        <f>Table1[[#This Row],[logistics cost]]/Table1[[#This Row],[Net Sales]]</f>
        <v>4.0344590940572612E-2</v>
      </c>
      <c r="U3258" s="1">
        <f>Table1[[#This Row],[PROFIT]]/Table1[[#This Row],[Volume]]</f>
        <v>113.29522613065326</v>
      </c>
      <c r="V3258" s="1">
        <f>ABS(Table1[[#This Row],[Discounts]])</f>
        <v>1103.8599999999999</v>
      </c>
    </row>
    <row r="3259" spans="1:22" ht="21.75" customHeight="1" x14ac:dyDescent="0.3">
      <c r="A3259" s="1">
        <v>1110020</v>
      </c>
      <c r="B3259" s="1" t="s">
        <v>41</v>
      </c>
      <c r="C3259" s="1">
        <v>202511</v>
      </c>
      <c r="D3259" s="1" t="s">
        <v>16</v>
      </c>
      <c r="E3259" s="1" t="s">
        <v>28</v>
      </c>
      <c r="F3259" s="1" t="s">
        <v>29</v>
      </c>
      <c r="G3259" s="1" t="s">
        <v>40</v>
      </c>
      <c r="H3259" s="1" t="s">
        <v>34</v>
      </c>
      <c r="I3259" s="5">
        <v>230.7</v>
      </c>
      <c r="J3259" s="5">
        <v>103815</v>
      </c>
      <c r="K3259" s="5">
        <v>-10160.67</v>
      </c>
      <c r="L3259" s="5">
        <v>93654.33</v>
      </c>
      <c r="M3259" s="5">
        <v>-59167.49</v>
      </c>
      <c r="N3259" s="5">
        <v>-3270.87</v>
      </c>
      <c r="O3259" s="5">
        <v>-1461.16</v>
      </c>
      <c r="P3259" s="5">
        <f>Table1[[#This Row],[Net Sales]]+(Table1[[#This Row],[Cost of Goods Sold]]+Table1[[#This Row],[Distribution]]+Table1[[#This Row],[Warehousing]])</f>
        <v>29754.809999999998</v>
      </c>
      <c r="Q3259" s="12">
        <f>Table1[[#This Row],[PROFIT]]/Table1[[#This Row],[Net Sales]]</f>
        <v>0.31770885553289419</v>
      </c>
      <c r="R3259" s="14">
        <f>ABS(Table1[[#This Row],[Distribution]])+ABS(Table1[[#This Row],[Warehousing]])</f>
        <v>4732.03</v>
      </c>
      <c r="S3259" s="12">
        <f>ABS(Table1[[#This Row],[Discounts]]/Table1[[#This Row],[Gross Sales]])</f>
        <v>9.7872850744112116E-2</v>
      </c>
      <c r="T3259" s="17">
        <f>Table1[[#This Row],[logistics cost]]/Table1[[#This Row],[Net Sales]]</f>
        <v>5.0526547998368039E-2</v>
      </c>
      <c r="U3259" s="1">
        <f>Table1[[#This Row],[PROFIT]]/Table1[[#This Row],[Volume]]</f>
        <v>128.97620286085825</v>
      </c>
      <c r="V3259" s="1">
        <f>ABS(Table1[[#This Row],[Discounts]])</f>
        <v>10160.67</v>
      </c>
    </row>
    <row r="3260" spans="1:22" ht="21.75" customHeight="1" x14ac:dyDescent="0.3">
      <c r="A3260" s="1">
        <v>1120010</v>
      </c>
      <c r="B3260" s="1" t="s">
        <v>32</v>
      </c>
      <c r="C3260" s="1">
        <v>202510</v>
      </c>
      <c r="D3260" s="1" t="s">
        <v>22</v>
      </c>
      <c r="E3260" s="1" t="s">
        <v>17</v>
      </c>
      <c r="F3260" s="1" t="s">
        <v>18</v>
      </c>
      <c r="G3260" s="1" t="s">
        <v>35</v>
      </c>
      <c r="H3260" s="1" t="s">
        <v>31</v>
      </c>
      <c r="I3260" s="5">
        <v>36.799999999999997</v>
      </c>
      <c r="J3260" s="5">
        <v>17664</v>
      </c>
      <c r="K3260" s="5">
        <v>-572.92999999999995</v>
      </c>
      <c r="L3260" s="5">
        <v>17091.07</v>
      </c>
      <c r="M3260" s="5">
        <v>-11484.27</v>
      </c>
      <c r="N3260" s="5">
        <v>-567.03</v>
      </c>
      <c r="O3260" s="5">
        <v>-237.23</v>
      </c>
      <c r="P3260" s="5">
        <f>Table1[[#This Row],[Net Sales]]+(Table1[[#This Row],[Cost of Goods Sold]]+Table1[[#This Row],[Distribution]]+Table1[[#This Row],[Warehousing]])</f>
        <v>4802.5399999999991</v>
      </c>
      <c r="Q3260" s="12">
        <f>Table1[[#This Row],[PROFIT]]/Table1[[#This Row],[Net Sales]]</f>
        <v>0.28099703529386977</v>
      </c>
      <c r="R3260" s="14">
        <f>ABS(Table1[[#This Row],[Distribution]])+ABS(Table1[[#This Row],[Warehousing]])</f>
        <v>804.26</v>
      </c>
      <c r="S3260" s="12">
        <f>ABS(Table1[[#This Row],[Discounts]]/Table1[[#This Row],[Gross Sales]])</f>
        <v>3.2434895833333331E-2</v>
      </c>
      <c r="T3260" s="17">
        <f>Table1[[#This Row],[logistics cost]]/Table1[[#This Row],[Net Sales]]</f>
        <v>4.7057322917757639E-2</v>
      </c>
      <c r="U3260" s="1">
        <f>Table1[[#This Row],[PROFIT]]/Table1[[#This Row],[Volume]]</f>
        <v>130.50380434782608</v>
      </c>
      <c r="V3260" s="1">
        <f>ABS(Table1[[#This Row],[Discounts]])</f>
        <v>572.92999999999995</v>
      </c>
    </row>
    <row r="3261" spans="1:22" ht="21.75" customHeight="1" x14ac:dyDescent="0.3">
      <c r="A3261" s="1">
        <v>1120020</v>
      </c>
      <c r="B3261" s="1" t="s">
        <v>21</v>
      </c>
      <c r="C3261" s="1">
        <v>202511</v>
      </c>
      <c r="D3261" s="1" t="s">
        <v>22</v>
      </c>
      <c r="E3261" s="1" t="s">
        <v>23</v>
      </c>
      <c r="F3261" s="1" t="s">
        <v>24</v>
      </c>
      <c r="G3261" s="1" t="s">
        <v>19</v>
      </c>
      <c r="H3261" s="1" t="s">
        <v>20</v>
      </c>
      <c r="I3261" s="5">
        <v>18.600000000000001</v>
      </c>
      <c r="J3261" s="5">
        <v>7068</v>
      </c>
      <c r="K3261" s="5">
        <v>-620.29999999999995</v>
      </c>
      <c r="L3261" s="5">
        <v>6447.7</v>
      </c>
      <c r="M3261" s="5">
        <v>-4090.97</v>
      </c>
      <c r="N3261" s="5">
        <v>-203.3</v>
      </c>
      <c r="O3261" s="5">
        <v>-115.48</v>
      </c>
      <c r="P3261" s="5">
        <f>Table1[[#This Row],[Net Sales]]+(Table1[[#This Row],[Cost of Goods Sold]]+Table1[[#This Row],[Distribution]]+Table1[[#This Row],[Warehousing]])</f>
        <v>2037.9500000000007</v>
      </c>
      <c r="Q3261" s="12">
        <f>Table1[[#This Row],[PROFIT]]/Table1[[#This Row],[Net Sales]]</f>
        <v>0.31607394884997764</v>
      </c>
      <c r="R3261" s="14">
        <f>ABS(Table1[[#This Row],[Distribution]])+ABS(Table1[[#This Row],[Warehousing]])</f>
        <v>318.78000000000003</v>
      </c>
      <c r="S3261" s="12">
        <f>ABS(Table1[[#This Row],[Discounts]]/Table1[[#This Row],[Gross Sales]])</f>
        <v>8.7761743067345771E-2</v>
      </c>
      <c r="T3261" s="17">
        <f>Table1[[#This Row],[logistics cost]]/Table1[[#This Row],[Net Sales]]</f>
        <v>4.9440885897296713E-2</v>
      </c>
      <c r="U3261" s="1">
        <f>Table1[[#This Row],[PROFIT]]/Table1[[#This Row],[Volume]]</f>
        <v>109.56720430107529</v>
      </c>
      <c r="V3261" s="1">
        <f>ABS(Table1[[#This Row],[Discounts]])</f>
        <v>620.29999999999995</v>
      </c>
    </row>
    <row r="3262" spans="1:22" ht="21.75" customHeight="1" x14ac:dyDescent="0.3">
      <c r="A3262" s="1">
        <v>1120020</v>
      </c>
      <c r="B3262" s="1" t="s">
        <v>21</v>
      </c>
      <c r="C3262" s="1">
        <v>202402</v>
      </c>
      <c r="D3262" s="1" t="s">
        <v>22</v>
      </c>
      <c r="E3262" s="1" t="s">
        <v>23</v>
      </c>
      <c r="F3262" s="1" t="s">
        <v>24</v>
      </c>
      <c r="G3262" s="1" t="s">
        <v>35</v>
      </c>
      <c r="H3262" s="1" t="s">
        <v>31</v>
      </c>
      <c r="I3262" s="5">
        <v>57.3</v>
      </c>
      <c r="J3262" s="5">
        <v>21774</v>
      </c>
      <c r="K3262" s="5">
        <v>-594.55999999999995</v>
      </c>
      <c r="L3262" s="5">
        <v>21179.439999999999</v>
      </c>
      <c r="M3262" s="5">
        <v>-13841.88</v>
      </c>
      <c r="N3262" s="5">
        <v>-466.48</v>
      </c>
      <c r="O3262" s="5">
        <v>-396.63</v>
      </c>
      <c r="P3262" s="5">
        <f>Table1[[#This Row],[Net Sales]]+(Table1[[#This Row],[Cost of Goods Sold]]+Table1[[#This Row],[Distribution]]+Table1[[#This Row],[Warehousing]])</f>
        <v>6474.4500000000007</v>
      </c>
      <c r="Q3262" s="12">
        <f>Table1[[#This Row],[PROFIT]]/Table1[[#This Row],[Net Sales]]</f>
        <v>0.30569505142723324</v>
      </c>
      <c r="R3262" s="14">
        <f>ABS(Table1[[#This Row],[Distribution]])+ABS(Table1[[#This Row],[Warehousing]])</f>
        <v>863.11</v>
      </c>
      <c r="S3262" s="12">
        <f>ABS(Table1[[#This Row],[Discounts]]/Table1[[#This Row],[Gross Sales]])</f>
        <v>2.7305961238173967E-2</v>
      </c>
      <c r="T3262" s="17">
        <f>Table1[[#This Row],[logistics cost]]/Table1[[#This Row],[Net Sales]]</f>
        <v>4.0752257850065914E-2</v>
      </c>
      <c r="U3262" s="1">
        <f>Table1[[#This Row],[PROFIT]]/Table1[[#This Row],[Volume]]</f>
        <v>112.99214659685866</v>
      </c>
      <c r="V3262" s="1">
        <f>ABS(Table1[[#This Row],[Discounts]])</f>
        <v>594.55999999999995</v>
      </c>
    </row>
    <row r="3263" spans="1:22" ht="21.75" customHeight="1" x14ac:dyDescent="0.3">
      <c r="A3263" s="1">
        <v>1120010</v>
      </c>
      <c r="B3263" s="1" t="s">
        <v>32</v>
      </c>
      <c r="C3263" s="1">
        <v>202405</v>
      </c>
      <c r="D3263" s="1" t="s">
        <v>22</v>
      </c>
      <c r="E3263" s="1" t="s">
        <v>17</v>
      </c>
      <c r="F3263" s="1" t="s">
        <v>18</v>
      </c>
      <c r="G3263" s="1" t="s">
        <v>43</v>
      </c>
      <c r="H3263" s="1" t="s">
        <v>31</v>
      </c>
      <c r="I3263" s="5">
        <v>23</v>
      </c>
      <c r="J3263" s="5">
        <v>11040</v>
      </c>
      <c r="K3263" s="5">
        <v>-379.14</v>
      </c>
      <c r="L3263" s="5">
        <v>10660.86</v>
      </c>
      <c r="M3263" s="5">
        <v>-6858.29</v>
      </c>
      <c r="N3263" s="5">
        <v>-285.5</v>
      </c>
      <c r="O3263" s="5">
        <v>-148.53</v>
      </c>
      <c r="P3263" s="5">
        <f>Table1[[#This Row],[Net Sales]]+(Table1[[#This Row],[Cost of Goods Sold]]+Table1[[#This Row],[Distribution]]+Table1[[#This Row],[Warehousing]])</f>
        <v>3368.5400000000009</v>
      </c>
      <c r="Q3263" s="12">
        <f>Table1[[#This Row],[PROFIT]]/Table1[[#This Row],[Net Sales]]</f>
        <v>0.31597263260187269</v>
      </c>
      <c r="R3263" s="14">
        <f>ABS(Table1[[#This Row],[Distribution]])+ABS(Table1[[#This Row],[Warehousing]])</f>
        <v>434.03</v>
      </c>
      <c r="S3263" s="12">
        <f>ABS(Table1[[#This Row],[Discounts]]/Table1[[#This Row],[Gross Sales]])</f>
        <v>3.4342391304347825E-2</v>
      </c>
      <c r="T3263" s="17">
        <f>Table1[[#This Row],[logistics cost]]/Table1[[#This Row],[Net Sales]]</f>
        <v>4.0712475353770705E-2</v>
      </c>
      <c r="U3263" s="1">
        <f>Table1[[#This Row],[PROFIT]]/Table1[[#This Row],[Volume]]</f>
        <v>146.45826086956527</v>
      </c>
      <c r="V3263" s="1">
        <f>ABS(Table1[[#This Row],[Discounts]])</f>
        <v>379.14</v>
      </c>
    </row>
    <row r="3264" spans="1:22" ht="21.75" customHeight="1" x14ac:dyDescent="0.3">
      <c r="A3264" s="1">
        <v>1130010</v>
      </c>
      <c r="B3264" s="1" t="s">
        <v>26</v>
      </c>
      <c r="C3264" s="1">
        <v>202409</v>
      </c>
      <c r="D3264" s="1" t="s">
        <v>27</v>
      </c>
      <c r="E3264" s="1" t="s">
        <v>28</v>
      </c>
      <c r="F3264" s="1" t="s">
        <v>29</v>
      </c>
      <c r="G3264" s="1" t="s">
        <v>39</v>
      </c>
      <c r="H3264" s="1" t="s">
        <v>37</v>
      </c>
      <c r="I3264" s="5">
        <v>148.30000000000001</v>
      </c>
      <c r="J3264" s="5">
        <v>53388</v>
      </c>
      <c r="K3264" s="5">
        <v>-5126.62</v>
      </c>
      <c r="L3264" s="5">
        <v>48261.38</v>
      </c>
      <c r="M3264" s="5">
        <v>-32295.39</v>
      </c>
      <c r="N3264" s="5">
        <v>-1481.74</v>
      </c>
      <c r="O3264" s="5">
        <v>-770.24</v>
      </c>
      <c r="P3264" s="5">
        <f>Table1[[#This Row],[Net Sales]]+(Table1[[#This Row],[Cost of Goods Sold]]+Table1[[#This Row],[Distribution]]+Table1[[#This Row],[Warehousing]])</f>
        <v>13714.010000000002</v>
      </c>
      <c r="Q3264" s="12">
        <f>Table1[[#This Row],[PROFIT]]/Table1[[#This Row],[Net Sales]]</f>
        <v>0.28416116571884192</v>
      </c>
      <c r="R3264" s="14">
        <f>ABS(Table1[[#This Row],[Distribution]])+ABS(Table1[[#This Row],[Warehousing]])</f>
        <v>2251.98</v>
      </c>
      <c r="S3264" s="12">
        <f>ABS(Table1[[#This Row],[Discounts]]/Table1[[#This Row],[Gross Sales]])</f>
        <v>9.6025698658874656E-2</v>
      </c>
      <c r="T3264" s="17">
        <f>Table1[[#This Row],[logistics cost]]/Table1[[#This Row],[Net Sales]]</f>
        <v>4.6662155122791767E-2</v>
      </c>
      <c r="U3264" s="1">
        <f>Table1[[#This Row],[PROFIT]]/Table1[[#This Row],[Volume]]</f>
        <v>92.474780849629141</v>
      </c>
      <c r="V3264" s="1">
        <f>ABS(Table1[[#This Row],[Discounts]])</f>
        <v>5126.62</v>
      </c>
    </row>
    <row r="3265" spans="1:22" ht="21.75" customHeight="1" x14ac:dyDescent="0.3">
      <c r="A3265" s="1">
        <v>1110010</v>
      </c>
      <c r="B3265" s="1" t="s">
        <v>15</v>
      </c>
      <c r="C3265" s="1">
        <v>202510</v>
      </c>
      <c r="D3265" s="1" t="s">
        <v>16</v>
      </c>
      <c r="E3265" s="1" t="s">
        <v>17</v>
      </c>
      <c r="F3265" s="1" t="s">
        <v>18</v>
      </c>
      <c r="G3265" s="1" t="s">
        <v>19</v>
      </c>
      <c r="H3265" s="1" t="s">
        <v>20</v>
      </c>
      <c r="I3265" s="5">
        <v>117.5</v>
      </c>
      <c r="J3265" s="5">
        <v>49350</v>
      </c>
      <c r="K3265" s="5">
        <v>-3917.24</v>
      </c>
      <c r="L3265" s="5">
        <v>45432.76</v>
      </c>
      <c r="M3265" s="5">
        <v>-29151.35</v>
      </c>
      <c r="N3265" s="5">
        <v>-913.11</v>
      </c>
      <c r="O3265" s="5">
        <v>-851.38</v>
      </c>
      <c r="P3265" s="5">
        <f>Table1[[#This Row],[Net Sales]]+(Table1[[#This Row],[Cost of Goods Sold]]+Table1[[#This Row],[Distribution]]+Table1[[#This Row],[Warehousing]])</f>
        <v>14516.920000000002</v>
      </c>
      <c r="Q3265" s="12">
        <f>Table1[[#This Row],[PROFIT]]/Table1[[#This Row],[Net Sales]]</f>
        <v>0.31952538212514497</v>
      </c>
      <c r="R3265" s="14">
        <f>ABS(Table1[[#This Row],[Distribution]])+ABS(Table1[[#This Row],[Warehousing]])</f>
        <v>1764.49</v>
      </c>
      <c r="S3265" s="12">
        <f>ABS(Table1[[#This Row],[Discounts]]/Table1[[#This Row],[Gross Sales]])</f>
        <v>7.9376697061803433E-2</v>
      </c>
      <c r="T3265" s="17">
        <f>Table1[[#This Row],[logistics cost]]/Table1[[#This Row],[Net Sales]]</f>
        <v>3.8837393986189697E-2</v>
      </c>
      <c r="U3265" s="1">
        <f>Table1[[#This Row],[PROFIT]]/Table1[[#This Row],[Volume]]</f>
        <v>123.54825531914895</v>
      </c>
      <c r="V3265" s="1">
        <f>ABS(Table1[[#This Row],[Discounts]])</f>
        <v>3917.24</v>
      </c>
    </row>
    <row r="3266" spans="1:22" ht="21.75" customHeight="1" x14ac:dyDescent="0.3">
      <c r="A3266" s="1">
        <v>1130010</v>
      </c>
      <c r="B3266" s="1" t="s">
        <v>26</v>
      </c>
      <c r="C3266" s="1">
        <v>202510</v>
      </c>
      <c r="D3266" s="1" t="s">
        <v>27</v>
      </c>
      <c r="E3266" s="1" t="s">
        <v>28</v>
      </c>
      <c r="F3266" s="1" t="s">
        <v>29</v>
      </c>
      <c r="G3266" s="1" t="s">
        <v>39</v>
      </c>
      <c r="H3266" s="1" t="s">
        <v>37</v>
      </c>
      <c r="I3266" s="5">
        <v>83.1</v>
      </c>
      <c r="J3266" s="5">
        <v>29916</v>
      </c>
      <c r="K3266" s="5">
        <v>-3225.68</v>
      </c>
      <c r="L3266" s="5">
        <v>26690.32</v>
      </c>
      <c r="M3266" s="5">
        <v>-18120.89</v>
      </c>
      <c r="N3266" s="5">
        <v>-920.44</v>
      </c>
      <c r="O3266" s="5">
        <v>-529.95000000000005</v>
      </c>
      <c r="P3266" s="5">
        <f>Table1[[#This Row],[Net Sales]]+(Table1[[#This Row],[Cost of Goods Sold]]+Table1[[#This Row],[Distribution]]+Table1[[#This Row],[Warehousing]])</f>
        <v>7119.0400000000009</v>
      </c>
      <c r="Q3266" s="12">
        <f>Table1[[#This Row],[PROFIT]]/Table1[[#This Row],[Net Sales]]</f>
        <v>0.26672741278485984</v>
      </c>
      <c r="R3266" s="14">
        <f>ABS(Table1[[#This Row],[Distribution]])+ABS(Table1[[#This Row],[Warehousing]])</f>
        <v>1450.39</v>
      </c>
      <c r="S3266" s="12">
        <f>ABS(Table1[[#This Row],[Discounts]]/Table1[[#This Row],[Gross Sales]])</f>
        <v>0.10782457547800507</v>
      </c>
      <c r="T3266" s="17">
        <f>Table1[[#This Row],[logistics cost]]/Table1[[#This Row],[Net Sales]]</f>
        <v>5.4341424156772948E-2</v>
      </c>
      <c r="U3266" s="1">
        <f>Table1[[#This Row],[PROFIT]]/Table1[[#This Row],[Volume]]</f>
        <v>85.668351383874864</v>
      </c>
      <c r="V3266" s="1">
        <f>ABS(Table1[[#This Row],[Discounts]])</f>
        <v>3225.68</v>
      </c>
    </row>
    <row r="3267" spans="1:22" ht="21.75" customHeight="1" x14ac:dyDescent="0.3">
      <c r="A3267" s="1">
        <v>1120020</v>
      </c>
      <c r="B3267" s="1" t="s">
        <v>21</v>
      </c>
      <c r="C3267" s="1">
        <v>202411</v>
      </c>
      <c r="D3267" s="1" t="s">
        <v>22</v>
      </c>
      <c r="E3267" s="1" t="s">
        <v>23</v>
      </c>
      <c r="F3267" s="1" t="s">
        <v>24</v>
      </c>
      <c r="G3267" s="1" t="s">
        <v>39</v>
      </c>
      <c r="H3267" s="1" t="s">
        <v>37</v>
      </c>
      <c r="I3267" s="5">
        <v>81.5</v>
      </c>
      <c r="J3267" s="5">
        <v>30970</v>
      </c>
      <c r="K3267" s="5">
        <v>-3510.45</v>
      </c>
      <c r="L3267" s="5">
        <v>27459.55</v>
      </c>
      <c r="M3267" s="5">
        <v>-18093.28</v>
      </c>
      <c r="N3267" s="5">
        <v>-730.02</v>
      </c>
      <c r="O3267" s="5">
        <v>-445.16</v>
      </c>
      <c r="P3267" s="5">
        <f>Table1[[#This Row],[Net Sales]]+(Table1[[#This Row],[Cost of Goods Sold]]+Table1[[#This Row],[Distribution]]+Table1[[#This Row],[Warehousing]])</f>
        <v>8191.09</v>
      </c>
      <c r="Q3267" s="12">
        <f>Table1[[#This Row],[PROFIT]]/Table1[[#This Row],[Net Sales]]</f>
        <v>0.29829658534098341</v>
      </c>
      <c r="R3267" s="14">
        <f>ABS(Table1[[#This Row],[Distribution]])+ABS(Table1[[#This Row],[Warehousing]])</f>
        <v>1175.18</v>
      </c>
      <c r="S3267" s="12">
        <f>ABS(Table1[[#This Row],[Discounts]]/Table1[[#This Row],[Gross Sales]])</f>
        <v>0.11335001614465612</v>
      </c>
      <c r="T3267" s="17">
        <f>Table1[[#This Row],[logistics cost]]/Table1[[#This Row],[Net Sales]]</f>
        <v>4.2796768337427238E-2</v>
      </c>
      <c r="U3267" s="1">
        <f>Table1[[#This Row],[PROFIT]]/Table1[[#This Row],[Volume]]</f>
        <v>100.5041717791411</v>
      </c>
      <c r="V3267" s="1">
        <f>ABS(Table1[[#This Row],[Discounts]])</f>
        <v>3510.45</v>
      </c>
    </row>
    <row r="3268" spans="1:22" ht="21.75" customHeight="1" x14ac:dyDescent="0.3">
      <c r="A3268" s="1">
        <v>1110020</v>
      </c>
      <c r="B3268" s="1" t="s">
        <v>41</v>
      </c>
      <c r="C3268" s="1">
        <v>202401</v>
      </c>
      <c r="D3268" s="1" t="s">
        <v>16</v>
      </c>
      <c r="E3268" s="1" t="s">
        <v>28</v>
      </c>
      <c r="F3268" s="1" t="s">
        <v>29</v>
      </c>
      <c r="G3268" s="1" t="s">
        <v>30</v>
      </c>
      <c r="H3268" s="1" t="s">
        <v>31</v>
      </c>
      <c r="I3268" s="5">
        <v>15.3</v>
      </c>
      <c r="J3268" s="5">
        <v>6885</v>
      </c>
      <c r="K3268" s="5">
        <v>-148.74</v>
      </c>
      <c r="L3268" s="5">
        <v>6736.26</v>
      </c>
      <c r="M3268" s="5">
        <v>-4563.8500000000004</v>
      </c>
      <c r="N3268" s="5">
        <v>-245.07</v>
      </c>
      <c r="O3268" s="5">
        <v>-112.31</v>
      </c>
      <c r="P3268" s="5">
        <f>Table1[[#This Row],[Net Sales]]+(Table1[[#This Row],[Cost of Goods Sold]]+Table1[[#This Row],[Distribution]]+Table1[[#This Row],[Warehousing]])</f>
        <v>1815.0299999999997</v>
      </c>
      <c r="Q3268" s="12">
        <f>Table1[[#This Row],[PROFIT]]/Table1[[#This Row],[Net Sales]]</f>
        <v>0.26944179708027893</v>
      </c>
      <c r="R3268" s="14">
        <f>ABS(Table1[[#This Row],[Distribution]])+ABS(Table1[[#This Row],[Warehousing]])</f>
        <v>357.38</v>
      </c>
      <c r="S3268" s="12">
        <f>ABS(Table1[[#This Row],[Discounts]]/Table1[[#This Row],[Gross Sales]])</f>
        <v>2.1603485838779957E-2</v>
      </c>
      <c r="T3268" s="17">
        <f>Table1[[#This Row],[logistics cost]]/Table1[[#This Row],[Net Sales]]</f>
        <v>5.305317787615086E-2</v>
      </c>
      <c r="U3268" s="1">
        <f>Table1[[#This Row],[PROFIT]]/Table1[[#This Row],[Volume]]</f>
        <v>118.62941176470586</v>
      </c>
      <c r="V3268" s="1">
        <f>ABS(Table1[[#This Row],[Discounts]])</f>
        <v>148.74</v>
      </c>
    </row>
    <row r="3269" spans="1:22" ht="21.75" customHeight="1" x14ac:dyDescent="0.3">
      <c r="A3269" s="1">
        <v>1110010</v>
      </c>
      <c r="B3269" s="1" t="s">
        <v>15</v>
      </c>
      <c r="C3269" s="1">
        <v>202502</v>
      </c>
      <c r="D3269" s="1" t="s">
        <v>16</v>
      </c>
      <c r="E3269" s="1" t="s">
        <v>17</v>
      </c>
      <c r="F3269" s="1" t="s">
        <v>18</v>
      </c>
      <c r="G3269" s="1" t="s">
        <v>19</v>
      </c>
      <c r="H3269" s="1" t="s">
        <v>20</v>
      </c>
      <c r="I3269" s="5">
        <v>18.100000000000001</v>
      </c>
      <c r="J3269" s="5">
        <v>7602</v>
      </c>
      <c r="K3269" s="5">
        <v>-472.18</v>
      </c>
      <c r="L3269" s="5">
        <v>7129.82</v>
      </c>
      <c r="M3269" s="5">
        <v>-4670.92</v>
      </c>
      <c r="N3269" s="5">
        <v>-170.05</v>
      </c>
      <c r="O3269" s="5">
        <v>-89.69</v>
      </c>
      <c r="P3269" s="5">
        <f>Table1[[#This Row],[Net Sales]]+(Table1[[#This Row],[Cost of Goods Sold]]+Table1[[#This Row],[Distribution]]+Table1[[#This Row],[Warehousing]])</f>
        <v>2199.16</v>
      </c>
      <c r="Q3269" s="12">
        <f>Table1[[#This Row],[PROFIT]]/Table1[[#This Row],[Net Sales]]</f>
        <v>0.3084453744975329</v>
      </c>
      <c r="R3269" s="14">
        <f>ABS(Table1[[#This Row],[Distribution]])+ABS(Table1[[#This Row],[Warehousing]])</f>
        <v>259.74</v>
      </c>
      <c r="S3269" s="12">
        <f>ABS(Table1[[#This Row],[Discounts]]/Table1[[#This Row],[Gross Sales]])</f>
        <v>6.211260194685609E-2</v>
      </c>
      <c r="T3269" s="17">
        <f>Table1[[#This Row],[logistics cost]]/Table1[[#This Row],[Net Sales]]</f>
        <v>3.6430092204291276E-2</v>
      </c>
      <c r="U3269" s="1">
        <f>Table1[[#This Row],[PROFIT]]/Table1[[#This Row],[Volume]]</f>
        <v>121.50055248618783</v>
      </c>
      <c r="V3269" s="1">
        <f>ABS(Table1[[#This Row],[Discounts]])</f>
        <v>472.18</v>
      </c>
    </row>
    <row r="3270" spans="1:22" ht="21.75" customHeight="1" x14ac:dyDescent="0.3">
      <c r="A3270" s="1">
        <v>1120010</v>
      </c>
      <c r="B3270" s="1" t="s">
        <v>32</v>
      </c>
      <c r="C3270" s="1">
        <v>202403</v>
      </c>
      <c r="D3270" s="1" t="s">
        <v>22</v>
      </c>
      <c r="E3270" s="1" t="s">
        <v>17</v>
      </c>
      <c r="F3270" s="1" t="s">
        <v>18</v>
      </c>
      <c r="G3270" s="1" t="s">
        <v>38</v>
      </c>
      <c r="H3270" s="1" t="s">
        <v>20</v>
      </c>
      <c r="I3270" s="5">
        <v>104.1</v>
      </c>
      <c r="J3270" s="5">
        <v>49968</v>
      </c>
      <c r="K3270" s="5">
        <v>-2999.89</v>
      </c>
      <c r="L3270" s="5">
        <v>46968.11</v>
      </c>
      <c r="M3270" s="5">
        <v>-31015.63</v>
      </c>
      <c r="N3270" s="5">
        <v>-1461.69</v>
      </c>
      <c r="O3270" s="5">
        <v>-535.4</v>
      </c>
      <c r="P3270" s="5">
        <f>Table1[[#This Row],[Net Sales]]+(Table1[[#This Row],[Cost of Goods Sold]]+Table1[[#This Row],[Distribution]]+Table1[[#This Row],[Warehousing]])</f>
        <v>13955.39</v>
      </c>
      <c r="Q3270" s="12">
        <f>Table1[[#This Row],[PROFIT]]/Table1[[#This Row],[Net Sales]]</f>
        <v>0.29712479382287255</v>
      </c>
      <c r="R3270" s="14">
        <f>ABS(Table1[[#This Row],[Distribution]])+ABS(Table1[[#This Row],[Warehousing]])</f>
        <v>1997.0900000000001</v>
      </c>
      <c r="S3270" s="12">
        <f>ABS(Table1[[#This Row],[Discounts]]/Table1[[#This Row],[Gross Sales]])</f>
        <v>6.0036223182837016E-2</v>
      </c>
      <c r="T3270" s="17">
        <f>Table1[[#This Row],[logistics cost]]/Table1[[#This Row],[Net Sales]]</f>
        <v>4.2520126954224899E-2</v>
      </c>
      <c r="U3270" s="1">
        <f>Table1[[#This Row],[PROFIT]]/Table1[[#This Row],[Volume]]</f>
        <v>134.05754082612873</v>
      </c>
      <c r="V3270" s="1">
        <f>ABS(Table1[[#This Row],[Discounts]])</f>
        <v>2999.89</v>
      </c>
    </row>
    <row r="3271" spans="1:22" ht="21.75" customHeight="1" x14ac:dyDescent="0.3">
      <c r="A3271" s="1">
        <v>1110020</v>
      </c>
      <c r="B3271" s="1" t="s">
        <v>41</v>
      </c>
      <c r="C3271" s="1">
        <v>202507</v>
      </c>
      <c r="D3271" s="1" t="s">
        <v>16</v>
      </c>
      <c r="E3271" s="1" t="s">
        <v>28</v>
      </c>
      <c r="F3271" s="1" t="s">
        <v>29</v>
      </c>
      <c r="G3271" s="1" t="s">
        <v>40</v>
      </c>
      <c r="H3271" s="1" t="s">
        <v>34</v>
      </c>
      <c r="I3271" s="5">
        <v>206.1</v>
      </c>
      <c r="J3271" s="5">
        <v>92745</v>
      </c>
      <c r="K3271" s="5">
        <v>-8618.32</v>
      </c>
      <c r="L3271" s="5">
        <v>84126.68</v>
      </c>
      <c r="M3271" s="5">
        <v>-55624.22</v>
      </c>
      <c r="N3271" s="5">
        <v>-3179.41</v>
      </c>
      <c r="O3271" s="5">
        <v>-1437.63</v>
      </c>
      <c r="P3271" s="5">
        <f>Table1[[#This Row],[Net Sales]]+(Table1[[#This Row],[Cost of Goods Sold]]+Table1[[#This Row],[Distribution]]+Table1[[#This Row],[Warehousing]])</f>
        <v>23885.419999999991</v>
      </c>
      <c r="Q3271" s="12">
        <f>Table1[[#This Row],[PROFIT]]/Table1[[#This Row],[Net Sales]]</f>
        <v>0.28392205659369885</v>
      </c>
      <c r="R3271" s="14">
        <f>ABS(Table1[[#This Row],[Distribution]])+ABS(Table1[[#This Row],[Warehousing]])</f>
        <v>4617.04</v>
      </c>
      <c r="S3271" s="12">
        <f>ABS(Table1[[#This Row],[Discounts]]/Table1[[#This Row],[Gross Sales]])</f>
        <v>9.2924901611946734E-2</v>
      </c>
      <c r="T3271" s="17">
        <f>Table1[[#This Row],[logistics cost]]/Table1[[#This Row],[Net Sales]]</f>
        <v>5.4881994630003234E-2</v>
      </c>
      <c r="U3271" s="1">
        <f>Table1[[#This Row],[PROFIT]]/Table1[[#This Row],[Volume]]</f>
        <v>115.8923823386705</v>
      </c>
      <c r="V3271" s="1">
        <f>ABS(Table1[[#This Row],[Discounts]])</f>
        <v>8618.32</v>
      </c>
    </row>
    <row r="3272" spans="1:22" ht="21.75" customHeight="1" x14ac:dyDescent="0.3">
      <c r="A3272" s="1">
        <v>1130010</v>
      </c>
      <c r="B3272" s="1" t="s">
        <v>26</v>
      </c>
      <c r="C3272" s="1">
        <v>202405</v>
      </c>
      <c r="D3272" s="1" t="s">
        <v>27</v>
      </c>
      <c r="E3272" s="1" t="s">
        <v>28</v>
      </c>
      <c r="F3272" s="1" t="s">
        <v>29</v>
      </c>
      <c r="G3272" s="1" t="s">
        <v>35</v>
      </c>
      <c r="H3272" s="1" t="s">
        <v>31</v>
      </c>
      <c r="I3272" s="5">
        <v>31.6</v>
      </c>
      <c r="J3272" s="5">
        <v>11376</v>
      </c>
      <c r="K3272" s="5">
        <v>-439.61</v>
      </c>
      <c r="L3272" s="5">
        <v>10936.39</v>
      </c>
      <c r="M3272" s="5">
        <v>-6828.84</v>
      </c>
      <c r="N3272" s="5">
        <v>-276.41000000000003</v>
      </c>
      <c r="O3272" s="5">
        <v>-138.06</v>
      </c>
      <c r="P3272" s="5">
        <f>Table1[[#This Row],[Net Sales]]+(Table1[[#This Row],[Cost of Goods Sold]]+Table1[[#This Row],[Distribution]]+Table1[[#This Row],[Warehousing]])</f>
        <v>3693.079999999999</v>
      </c>
      <c r="Q3272" s="12">
        <f>Table1[[#This Row],[PROFIT]]/Table1[[#This Row],[Net Sales]]</f>
        <v>0.33768729900817357</v>
      </c>
      <c r="R3272" s="14">
        <f>ABS(Table1[[#This Row],[Distribution]])+ABS(Table1[[#This Row],[Warehousing]])</f>
        <v>414.47</v>
      </c>
      <c r="S3272" s="12">
        <f>ABS(Table1[[#This Row],[Discounts]]/Table1[[#This Row],[Gross Sales]])</f>
        <v>3.864363572433193E-2</v>
      </c>
      <c r="T3272" s="17">
        <f>Table1[[#This Row],[logistics cost]]/Table1[[#This Row],[Net Sales]]</f>
        <v>3.7898246130578739E-2</v>
      </c>
      <c r="U3272" s="1">
        <f>Table1[[#This Row],[PROFIT]]/Table1[[#This Row],[Volume]]</f>
        <v>116.86962025316453</v>
      </c>
      <c r="V3272" s="1">
        <f>ABS(Table1[[#This Row],[Discounts]])</f>
        <v>439.61</v>
      </c>
    </row>
    <row r="3273" spans="1:22" ht="21.75" customHeight="1" x14ac:dyDescent="0.3">
      <c r="A3273" s="1">
        <v>1110010</v>
      </c>
      <c r="B3273" s="1" t="s">
        <v>15</v>
      </c>
      <c r="C3273" s="1">
        <v>202503</v>
      </c>
      <c r="D3273" s="1" t="s">
        <v>16</v>
      </c>
      <c r="E3273" s="1" t="s">
        <v>17</v>
      </c>
      <c r="F3273" s="1" t="s">
        <v>18</v>
      </c>
      <c r="G3273" s="1" t="s">
        <v>43</v>
      </c>
      <c r="H3273" s="1" t="s">
        <v>31</v>
      </c>
      <c r="I3273" s="5">
        <v>114.4</v>
      </c>
      <c r="J3273" s="5">
        <v>48048</v>
      </c>
      <c r="K3273" s="5">
        <v>-1196.4100000000001</v>
      </c>
      <c r="L3273" s="5">
        <v>46851.59</v>
      </c>
      <c r="M3273" s="5">
        <v>-31836.19</v>
      </c>
      <c r="N3273" s="5">
        <v>-1739.2</v>
      </c>
      <c r="O3273" s="5">
        <v>-908.31</v>
      </c>
      <c r="P3273" s="5">
        <f>Table1[[#This Row],[Net Sales]]+(Table1[[#This Row],[Cost of Goods Sold]]+Table1[[#This Row],[Distribution]]+Table1[[#This Row],[Warehousing]])</f>
        <v>12367.89</v>
      </c>
      <c r="Q3273" s="12">
        <f>Table1[[#This Row],[PROFIT]]/Table1[[#This Row],[Net Sales]]</f>
        <v>0.26398015520924689</v>
      </c>
      <c r="R3273" s="14">
        <f>ABS(Table1[[#This Row],[Distribution]])+ABS(Table1[[#This Row],[Warehousing]])</f>
        <v>2647.51</v>
      </c>
      <c r="S3273" s="12">
        <f>ABS(Table1[[#This Row],[Discounts]]/Table1[[#This Row],[Gross Sales]])</f>
        <v>2.4900308025308026E-2</v>
      </c>
      <c r="T3273" s="17">
        <f>Table1[[#This Row],[logistics cost]]/Table1[[#This Row],[Net Sales]]</f>
        <v>5.6508434398917951E-2</v>
      </c>
      <c r="U3273" s="1">
        <f>Table1[[#This Row],[PROFIT]]/Table1[[#This Row],[Volume]]</f>
        <v>108.11092657342657</v>
      </c>
      <c r="V3273" s="1">
        <f>ABS(Table1[[#This Row],[Discounts]])</f>
        <v>1196.4100000000001</v>
      </c>
    </row>
    <row r="3274" spans="1:22" ht="21.75" customHeight="1" x14ac:dyDescent="0.3">
      <c r="A3274" s="1">
        <v>1120010</v>
      </c>
      <c r="B3274" s="1" t="s">
        <v>32</v>
      </c>
      <c r="C3274" s="1">
        <v>202508</v>
      </c>
      <c r="D3274" s="1" t="s">
        <v>22</v>
      </c>
      <c r="E3274" s="1" t="s">
        <v>17</v>
      </c>
      <c r="F3274" s="1" t="s">
        <v>18</v>
      </c>
      <c r="G3274" s="1" t="s">
        <v>30</v>
      </c>
      <c r="H3274" s="1" t="s">
        <v>31</v>
      </c>
      <c r="I3274" s="5">
        <v>25.2</v>
      </c>
      <c r="J3274" s="5">
        <v>12096</v>
      </c>
      <c r="K3274" s="5">
        <v>-480.89</v>
      </c>
      <c r="L3274" s="5">
        <v>11615.11</v>
      </c>
      <c r="M3274" s="5">
        <v>-7739.45</v>
      </c>
      <c r="N3274" s="5">
        <v>-355.49</v>
      </c>
      <c r="O3274" s="5">
        <v>-131.97</v>
      </c>
      <c r="P3274" s="5">
        <f>Table1[[#This Row],[Net Sales]]+(Table1[[#This Row],[Cost of Goods Sold]]+Table1[[#This Row],[Distribution]]+Table1[[#This Row],[Warehousing]])</f>
        <v>3388.2000000000007</v>
      </c>
      <c r="Q3274" s="12">
        <f>Table1[[#This Row],[PROFIT]]/Table1[[#This Row],[Net Sales]]</f>
        <v>0.29170623437918369</v>
      </c>
      <c r="R3274" s="14">
        <f>ABS(Table1[[#This Row],[Distribution]])+ABS(Table1[[#This Row],[Warehousing]])</f>
        <v>487.46000000000004</v>
      </c>
      <c r="S3274" s="12">
        <f>ABS(Table1[[#This Row],[Discounts]]/Table1[[#This Row],[Gross Sales]])</f>
        <v>3.9756117724867722E-2</v>
      </c>
      <c r="T3274" s="17">
        <f>Table1[[#This Row],[logistics cost]]/Table1[[#This Row],[Net Sales]]</f>
        <v>4.1967747184486419E-2</v>
      </c>
      <c r="U3274" s="1">
        <f>Table1[[#This Row],[PROFIT]]/Table1[[#This Row],[Volume]]</f>
        <v>134.45238095238099</v>
      </c>
      <c r="V3274" s="1">
        <f>ABS(Table1[[#This Row],[Discounts]])</f>
        <v>480.89</v>
      </c>
    </row>
    <row r="3275" spans="1:22" ht="21.75" customHeight="1" x14ac:dyDescent="0.3">
      <c r="A3275" s="1">
        <v>1110020</v>
      </c>
      <c r="B3275" s="1" t="s">
        <v>41</v>
      </c>
      <c r="C3275" s="1">
        <v>202407</v>
      </c>
      <c r="D3275" s="1" t="s">
        <v>16</v>
      </c>
      <c r="E3275" s="1" t="s">
        <v>28</v>
      </c>
      <c r="F3275" s="1" t="s">
        <v>29</v>
      </c>
      <c r="G3275" s="1" t="s">
        <v>42</v>
      </c>
      <c r="H3275" s="1" t="s">
        <v>20</v>
      </c>
      <c r="I3275" s="5">
        <v>92.6</v>
      </c>
      <c r="J3275" s="5">
        <v>41670</v>
      </c>
      <c r="K3275" s="5">
        <v>-3158.09</v>
      </c>
      <c r="L3275" s="5">
        <v>38511.910000000003</v>
      </c>
      <c r="M3275" s="5">
        <v>-26151.24</v>
      </c>
      <c r="N3275" s="5">
        <v>-1403.33</v>
      </c>
      <c r="O3275" s="5">
        <v>-431.94</v>
      </c>
      <c r="P3275" s="5">
        <f>Table1[[#This Row],[Net Sales]]+(Table1[[#This Row],[Cost of Goods Sold]]+Table1[[#This Row],[Distribution]]+Table1[[#This Row],[Warehousing]])</f>
        <v>10525.400000000005</v>
      </c>
      <c r="Q3275" s="12">
        <f>Table1[[#This Row],[PROFIT]]/Table1[[#This Row],[Net Sales]]</f>
        <v>0.27330246669147296</v>
      </c>
      <c r="R3275" s="14">
        <f>ABS(Table1[[#This Row],[Distribution]])+ABS(Table1[[#This Row],[Warehousing]])</f>
        <v>1835.27</v>
      </c>
      <c r="S3275" s="12">
        <f>ABS(Table1[[#This Row],[Discounts]]/Table1[[#This Row],[Gross Sales]])</f>
        <v>7.5788096952243825E-2</v>
      </c>
      <c r="T3275" s="17">
        <f>Table1[[#This Row],[logistics cost]]/Table1[[#This Row],[Net Sales]]</f>
        <v>4.7654608665215509E-2</v>
      </c>
      <c r="U3275" s="1">
        <f>Table1[[#This Row],[PROFIT]]/Table1[[#This Row],[Volume]]</f>
        <v>113.66522678185751</v>
      </c>
      <c r="V3275" s="1">
        <f>ABS(Table1[[#This Row],[Discounts]])</f>
        <v>3158.09</v>
      </c>
    </row>
    <row r="3276" spans="1:22" ht="21.75" customHeight="1" x14ac:dyDescent="0.3">
      <c r="A3276" s="1">
        <v>1120020</v>
      </c>
      <c r="B3276" s="1" t="s">
        <v>21</v>
      </c>
      <c r="C3276" s="1">
        <v>202401</v>
      </c>
      <c r="D3276" s="1" t="s">
        <v>22</v>
      </c>
      <c r="E3276" s="1" t="s">
        <v>23</v>
      </c>
      <c r="F3276" s="1" t="s">
        <v>24</v>
      </c>
      <c r="G3276" s="1" t="s">
        <v>38</v>
      </c>
      <c r="H3276" s="1" t="s">
        <v>20</v>
      </c>
      <c r="I3276" s="5">
        <v>27.1</v>
      </c>
      <c r="J3276" s="5">
        <v>10298</v>
      </c>
      <c r="K3276" s="5">
        <v>-745.61</v>
      </c>
      <c r="L3276" s="5">
        <v>9552.39</v>
      </c>
      <c r="M3276" s="5">
        <v>-6360.69</v>
      </c>
      <c r="N3276" s="5">
        <v>-322.92</v>
      </c>
      <c r="O3276" s="5">
        <v>-137.21</v>
      </c>
      <c r="P3276" s="5">
        <f>Table1[[#This Row],[Net Sales]]+(Table1[[#This Row],[Cost of Goods Sold]]+Table1[[#This Row],[Distribution]]+Table1[[#This Row],[Warehousing]])</f>
        <v>2731.5699999999997</v>
      </c>
      <c r="Q3276" s="12">
        <f>Table1[[#This Row],[PROFIT]]/Table1[[#This Row],[Net Sales]]</f>
        <v>0.28595670821647773</v>
      </c>
      <c r="R3276" s="14">
        <f>ABS(Table1[[#This Row],[Distribution]])+ABS(Table1[[#This Row],[Warehousing]])</f>
        <v>460.13</v>
      </c>
      <c r="S3276" s="12">
        <f>ABS(Table1[[#This Row],[Discounts]]/Table1[[#This Row],[Gross Sales]])</f>
        <v>7.240337929695087E-2</v>
      </c>
      <c r="T3276" s="17">
        <f>Table1[[#This Row],[logistics cost]]/Table1[[#This Row],[Net Sales]]</f>
        <v>4.8169096948512367E-2</v>
      </c>
      <c r="U3276" s="1">
        <f>Table1[[#This Row],[PROFIT]]/Table1[[#This Row],[Volume]]</f>
        <v>100.79594095940958</v>
      </c>
      <c r="V3276" s="1">
        <f>ABS(Table1[[#This Row],[Discounts]])</f>
        <v>745.61</v>
      </c>
    </row>
    <row r="3277" spans="1:22" ht="21.75" customHeight="1" x14ac:dyDescent="0.3">
      <c r="A3277" s="1">
        <v>1110020</v>
      </c>
      <c r="B3277" s="1" t="s">
        <v>41</v>
      </c>
      <c r="C3277" s="1">
        <v>202407</v>
      </c>
      <c r="D3277" s="1" t="s">
        <v>16</v>
      </c>
      <c r="E3277" s="1" t="s">
        <v>28</v>
      </c>
      <c r="F3277" s="1" t="s">
        <v>29</v>
      </c>
      <c r="G3277" s="1" t="s">
        <v>43</v>
      </c>
      <c r="H3277" s="1" t="s">
        <v>31</v>
      </c>
      <c r="I3277" s="5">
        <v>44.9</v>
      </c>
      <c r="J3277" s="5">
        <v>20205</v>
      </c>
      <c r="K3277" s="5">
        <v>-656.94</v>
      </c>
      <c r="L3277" s="5">
        <v>19548.060000000001</v>
      </c>
      <c r="M3277" s="5">
        <v>-12813.04</v>
      </c>
      <c r="N3277" s="5">
        <v>-552.75</v>
      </c>
      <c r="O3277" s="5">
        <v>-285.88</v>
      </c>
      <c r="P3277" s="5">
        <f>Table1[[#This Row],[Net Sales]]+(Table1[[#This Row],[Cost of Goods Sold]]+Table1[[#This Row],[Distribution]]+Table1[[#This Row],[Warehousing]])</f>
        <v>5896.3900000000012</v>
      </c>
      <c r="Q3277" s="12">
        <f>Table1[[#This Row],[PROFIT]]/Table1[[#This Row],[Net Sales]]</f>
        <v>0.30163555872040504</v>
      </c>
      <c r="R3277" s="14">
        <f>ABS(Table1[[#This Row],[Distribution]])+ABS(Table1[[#This Row],[Warehousing]])</f>
        <v>838.63</v>
      </c>
      <c r="S3277" s="12">
        <f>ABS(Table1[[#This Row],[Discounts]]/Table1[[#This Row],[Gross Sales]])</f>
        <v>3.251373422420193E-2</v>
      </c>
      <c r="T3277" s="17">
        <f>Table1[[#This Row],[logistics cost]]/Table1[[#This Row],[Net Sales]]</f>
        <v>4.2900932368736329E-2</v>
      </c>
      <c r="U3277" s="1">
        <f>Table1[[#This Row],[PROFIT]]/Table1[[#This Row],[Volume]]</f>
        <v>131.32271714922052</v>
      </c>
      <c r="V3277" s="1">
        <f>ABS(Table1[[#This Row],[Discounts]])</f>
        <v>656.94</v>
      </c>
    </row>
    <row r="3278" spans="1:22" ht="21.75" customHeight="1" x14ac:dyDescent="0.3">
      <c r="A3278" s="1">
        <v>1120010</v>
      </c>
      <c r="B3278" s="1" t="s">
        <v>32</v>
      </c>
      <c r="C3278" s="1">
        <v>202405</v>
      </c>
      <c r="D3278" s="1" t="s">
        <v>22</v>
      </c>
      <c r="E3278" s="1" t="s">
        <v>17</v>
      </c>
      <c r="F3278" s="1" t="s">
        <v>18</v>
      </c>
      <c r="G3278" s="1" t="s">
        <v>38</v>
      </c>
      <c r="H3278" s="1" t="s">
        <v>20</v>
      </c>
      <c r="I3278" s="5">
        <v>34.799999999999997</v>
      </c>
      <c r="J3278" s="5">
        <v>16704</v>
      </c>
      <c r="K3278" s="5">
        <v>-1291.5899999999999</v>
      </c>
      <c r="L3278" s="5">
        <v>15412.41</v>
      </c>
      <c r="M3278" s="5">
        <v>-9618.32</v>
      </c>
      <c r="N3278" s="5">
        <v>-484.43</v>
      </c>
      <c r="O3278" s="5">
        <v>-189.28</v>
      </c>
      <c r="P3278" s="5">
        <f>Table1[[#This Row],[Net Sales]]+(Table1[[#This Row],[Cost of Goods Sold]]+Table1[[#This Row],[Distribution]]+Table1[[#This Row],[Warehousing]])</f>
        <v>5120.3799999999992</v>
      </c>
      <c r="Q3278" s="12">
        <f>Table1[[#This Row],[PROFIT]]/Table1[[#This Row],[Net Sales]]</f>
        <v>0.33222448663122767</v>
      </c>
      <c r="R3278" s="14">
        <f>ABS(Table1[[#This Row],[Distribution]])+ABS(Table1[[#This Row],[Warehousing]])</f>
        <v>673.71</v>
      </c>
      <c r="S3278" s="12">
        <f>ABS(Table1[[#This Row],[Discounts]]/Table1[[#This Row],[Gross Sales]])</f>
        <v>7.7322198275862064E-2</v>
      </c>
      <c r="T3278" s="17">
        <f>Table1[[#This Row],[logistics cost]]/Table1[[#This Row],[Net Sales]]</f>
        <v>4.3712177394709853E-2</v>
      </c>
      <c r="U3278" s="1">
        <f>Table1[[#This Row],[PROFIT]]/Table1[[#This Row],[Volume]]</f>
        <v>147.13735632183906</v>
      </c>
      <c r="V3278" s="1">
        <f>ABS(Table1[[#This Row],[Discounts]])</f>
        <v>1291.5899999999999</v>
      </c>
    </row>
    <row r="3279" spans="1:22" ht="21.75" customHeight="1" x14ac:dyDescent="0.3">
      <c r="A3279" s="1">
        <v>1110020</v>
      </c>
      <c r="B3279" s="1" t="s">
        <v>41</v>
      </c>
      <c r="C3279" s="1">
        <v>202506</v>
      </c>
      <c r="D3279" s="1" t="s">
        <v>16</v>
      </c>
      <c r="E3279" s="1" t="s">
        <v>28</v>
      </c>
      <c r="F3279" s="1" t="s">
        <v>29</v>
      </c>
      <c r="G3279" s="1" t="s">
        <v>33</v>
      </c>
      <c r="H3279" s="1" t="s">
        <v>34</v>
      </c>
      <c r="I3279" s="5">
        <v>87.3</v>
      </c>
      <c r="J3279" s="5">
        <v>39285</v>
      </c>
      <c r="K3279" s="5">
        <v>-3795.17</v>
      </c>
      <c r="L3279" s="5">
        <v>35489.83</v>
      </c>
      <c r="M3279" s="5">
        <v>-23717.94</v>
      </c>
      <c r="N3279" s="5">
        <v>-1281.21</v>
      </c>
      <c r="O3279" s="5">
        <v>-678.39</v>
      </c>
      <c r="P3279" s="5">
        <f>Table1[[#This Row],[Net Sales]]+(Table1[[#This Row],[Cost of Goods Sold]]+Table1[[#This Row],[Distribution]]+Table1[[#This Row],[Warehousing]])</f>
        <v>9812.2900000000045</v>
      </c>
      <c r="Q3279" s="12">
        <f>Table1[[#This Row],[PROFIT]]/Table1[[#This Row],[Net Sales]]</f>
        <v>0.2764817413890121</v>
      </c>
      <c r="R3279" s="14">
        <f>ABS(Table1[[#This Row],[Distribution]])+ABS(Table1[[#This Row],[Warehousing]])</f>
        <v>1959.6</v>
      </c>
      <c r="S3279" s="12">
        <f>ABS(Table1[[#This Row],[Discounts]]/Table1[[#This Row],[Gross Sales]])</f>
        <v>9.6606083746977225E-2</v>
      </c>
      <c r="T3279" s="17">
        <f>Table1[[#This Row],[logistics cost]]/Table1[[#This Row],[Net Sales]]</f>
        <v>5.5215818165373007E-2</v>
      </c>
      <c r="U3279" s="1">
        <f>Table1[[#This Row],[PROFIT]]/Table1[[#This Row],[Volume]]</f>
        <v>112.39736540664381</v>
      </c>
      <c r="V3279" s="1">
        <f>ABS(Table1[[#This Row],[Discounts]])</f>
        <v>3795.17</v>
      </c>
    </row>
    <row r="3280" spans="1:22" ht="21.75" customHeight="1" x14ac:dyDescent="0.3">
      <c r="A3280" s="1">
        <v>1110020</v>
      </c>
      <c r="B3280" s="1" t="s">
        <v>41</v>
      </c>
      <c r="C3280" s="1">
        <v>202408</v>
      </c>
      <c r="D3280" s="1" t="s">
        <v>16</v>
      </c>
      <c r="E3280" s="1" t="s">
        <v>28</v>
      </c>
      <c r="F3280" s="1" t="s">
        <v>29</v>
      </c>
      <c r="G3280" s="1" t="s">
        <v>43</v>
      </c>
      <c r="H3280" s="1" t="s">
        <v>31</v>
      </c>
      <c r="I3280" s="5">
        <v>60.7</v>
      </c>
      <c r="J3280" s="5">
        <v>27315</v>
      </c>
      <c r="K3280" s="5">
        <v>-688.36</v>
      </c>
      <c r="L3280" s="5">
        <v>26626.639999999999</v>
      </c>
      <c r="M3280" s="5">
        <v>-17859.63</v>
      </c>
      <c r="N3280" s="5">
        <v>-834.84</v>
      </c>
      <c r="O3280" s="5">
        <v>-491.44</v>
      </c>
      <c r="P3280" s="5">
        <f>Table1[[#This Row],[Net Sales]]+(Table1[[#This Row],[Cost of Goods Sold]]+Table1[[#This Row],[Distribution]]+Table1[[#This Row],[Warehousing]])</f>
        <v>7440.73</v>
      </c>
      <c r="Q3280" s="12">
        <f>Table1[[#This Row],[PROFIT]]/Table1[[#This Row],[Net Sales]]</f>
        <v>0.27944682468385046</v>
      </c>
      <c r="R3280" s="14">
        <f>ABS(Table1[[#This Row],[Distribution]])+ABS(Table1[[#This Row],[Warehousing]])</f>
        <v>1326.28</v>
      </c>
      <c r="S3280" s="12">
        <f>ABS(Table1[[#This Row],[Discounts]]/Table1[[#This Row],[Gross Sales]])</f>
        <v>2.520080541826835E-2</v>
      </c>
      <c r="T3280" s="17">
        <f>Table1[[#This Row],[logistics cost]]/Table1[[#This Row],[Net Sales]]</f>
        <v>4.9810265208077326E-2</v>
      </c>
      <c r="U3280" s="1">
        <f>Table1[[#This Row],[PROFIT]]/Table1[[#This Row],[Volume]]</f>
        <v>122.5820428336079</v>
      </c>
      <c r="V3280" s="1">
        <f>ABS(Table1[[#This Row],[Discounts]])</f>
        <v>688.36</v>
      </c>
    </row>
    <row r="3281" spans="1:22" ht="21.75" customHeight="1" x14ac:dyDescent="0.3">
      <c r="A3281" s="1">
        <v>1110020</v>
      </c>
      <c r="B3281" s="1" t="s">
        <v>41</v>
      </c>
      <c r="C3281" s="1">
        <v>202406</v>
      </c>
      <c r="D3281" s="1" t="s">
        <v>16</v>
      </c>
      <c r="E3281" s="1" t="s">
        <v>28</v>
      </c>
      <c r="F3281" s="1" t="s">
        <v>29</v>
      </c>
      <c r="G3281" s="1" t="s">
        <v>39</v>
      </c>
      <c r="H3281" s="1" t="s">
        <v>37</v>
      </c>
      <c r="I3281" s="5">
        <v>276.7</v>
      </c>
      <c r="J3281" s="5">
        <v>124515</v>
      </c>
      <c r="K3281" s="5">
        <v>-12025.53</v>
      </c>
      <c r="L3281" s="5">
        <v>112489.47</v>
      </c>
      <c r="M3281" s="5">
        <v>-71479.83</v>
      </c>
      <c r="N3281" s="5">
        <v>-2927.62</v>
      </c>
      <c r="O3281" s="5">
        <v>-1710.11</v>
      </c>
      <c r="P3281" s="5">
        <f>Table1[[#This Row],[Net Sales]]+(Table1[[#This Row],[Cost of Goods Sold]]+Table1[[#This Row],[Distribution]]+Table1[[#This Row],[Warehousing]])</f>
        <v>36371.910000000003</v>
      </c>
      <c r="Q3281" s="12">
        <f>Table1[[#This Row],[PROFIT]]/Table1[[#This Row],[Net Sales]]</f>
        <v>0.32333613092852159</v>
      </c>
      <c r="R3281" s="14">
        <f>ABS(Table1[[#This Row],[Distribution]])+ABS(Table1[[#This Row],[Warehousing]])</f>
        <v>4637.7299999999996</v>
      </c>
      <c r="S3281" s="12">
        <f>ABS(Table1[[#This Row],[Discounts]]/Table1[[#This Row],[Gross Sales]])</f>
        <v>9.6578966389591625E-2</v>
      </c>
      <c r="T3281" s="17">
        <f>Table1[[#This Row],[logistics cost]]/Table1[[#This Row],[Net Sales]]</f>
        <v>4.122812561922462E-2</v>
      </c>
      <c r="U3281" s="1">
        <f>Table1[[#This Row],[PROFIT]]/Table1[[#This Row],[Volume]]</f>
        <v>131.44889772316591</v>
      </c>
      <c r="V3281" s="1">
        <f>ABS(Table1[[#This Row],[Discounts]])</f>
        <v>12025.53</v>
      </c>
    </row>
    <row r="3282" spans="1:22" ht="21.75" customHeight="1" x14ac:dyDescent="0.3">
      <c r="A3282" s="1">
        <v>1110020</v>
      </c>
      <c r="B3282" s="1" t="s">
        <v>41</v>
      </c>
      <c r="C3282" s="1">
        <v>202512</v>
      </c>
      <c r="D3282" s="1" t="s">
        <v>16</v>
      </c>
      <c r="E3282" s="1" t="s">
        <v>28</v>
      </c>
      <c r="F3282" s="1" t="s">
        <v>29</v>
      </c>
      <c r="G3282" s="1" t="s">
        <v>43</v>
      </c>
      <c r="H3282" s="1" t="s">
        <v>31</v>
      </c>
      <c r="I3282" s="5">
        <v>69.599999999999994</v>
      </c>
      <c r="J3282" s="5">
        <v>31320</v>
      </c>
      <c r="K3282" s="5">
        <v>-944.17</v>
      </c>
      <c r="L3282" s="5">
        <v>30375.83</v>
      </c>
      <c r="M3282" s="5">
        <v>-20422.48</v>
      </c>
      <c r="N3282" s="5">
        <v>-1144.44</v>
      </c>
      <c r="O3282" s="5">
        <v>-326.35000000000002</v>
      </c>
      <c r="P3282" s="5">
        <f>Table1[[#This Row],[Net Sales]]+(Table1[[#This Row],[Cost of Goods Sold]]+Table1[[#This Row],[Distribution]]+Table1[[#This Row],[Warehousing]])</f>
        <v>8482.5600000000049</v>
      </c>
      <c r="Q3282" s="12">
        <f>Table1[[#This Row],[PROFIT]]/Table1[[#This Row],[Net Sales]]</f>
        <v>0.27925360393444409</v>
      </c>
      <c r="R3282" s="14">
        <f>ABS(Table1[[#This Row],[Distribution]])+ABS(Table1[[#This Row],[Warehousing]])</f>
        <v>1470.79</v>
      </c>
      <c r="S3282" s="12">
        <f>ABS(Table1[[#This Row],[Discounts]]/Table1[[#This Row],[Gross Sales]])</f>
        <v>3.0145913154533844E-2</v>
      </c>
      <c r="T3282" s="17">
        <f>Table1[[#This Row],[logistics cost]]/Table1[[#This Row],[Net Sales]]</f>
        <v>4.8419746884282668E-2</v>
      </c>
      <c r="U3282" s="1">
        <f>Table1[[#This Row],[PROFIT]]/Table1[[#This Row],[Volume]]</f>
        <v>121.8758620689656</v>
      </c>
      <c r="V3282" s="1">
        <f>ABS(Table1[[#This Row],[Discounts]])</f>
        <v>944.17</v>
      </c>
    </row>
    <row r="3283" spans="1:22" ht="21.75" customHeight="1" x14ac:dyDescent="0.3">
      <c r="A3283" s="1">
        <v>1110020</v>
      </c>
      <c r="B3283" s="1" t="s">
        <v>41</v>
      </c>
      <c r="C3283" s="1">
        <v>202502</v>
      </c>
      <c r="D3283" s="1" t="s">
        <v>16</v>
      </c>
      <c r="E3283" s="1" t="s">
        <v>28</v>
      </c>
      <c r="F3283" s="1" t="s">
        <v>29</v>
      </c>
      <c r="G3283" s="1" t="s">
        <v>36</v>
      </c>
      <c r="H3283" s="1" t="s">
        <v>37</v>
      </c>
      <c r="I3283" s="5">
        <v>114.4</v>
      </c>
      <c r="J3283" s="5">
        <v>51480</v>
      </c>
      <c r="K3283" s="5">
        <v>-5364.22</v>
      </c>
      <c r="L3283" s="5">
        <v>46115.78</v>
      </c>
      <c r="M3283" s="5">
        <v>-30029.87</v>
      </c>
      <c r="N3283" s="5">
        <v>-1217.8900000000001</v>
      </c>
      <c r="O3283" s="5">
        <v>-691.59</v>
      </c>
      <c r="P3283" s="5">
        <f>Table1[[#This Row],[Net Sales]]+(Table1[[#This Row],[Cost of Goods Sold]]+Table1[[#This Row],[Distribution]]+Table1[[#This Row],[Warehousing]])</f>
        <v>14176.43</v>
      </c>
      <c r="Q3283" s="12">
        <f>Table1[[#This Row],[PROFIT]]/Table1[[#This Row],[Net Sales]]</f>
        <v>0.30740952446212555</v>
      </c>
      <c r="R3283" s="14">
        <f>ABS(Table1[[#This Row],[Distribution]])+ABS(Table1[[#This Row],[Warehousing]])</f>
        <v>1909.48</v>
      </c>
      <c r="S3283" s="12">
        <f>ABS(Table1[[#This Row],[Discounts]]/Table1[[#This Row],[Gross Sales]])</f>
        <v>0.10420007770007771</v>
      </c>
      <c r="T3283" s="17">
        <f>Table1[[#This Row],[logistics cost]]/Table1[[#This Row],[Net Sales]]</f>
        <v>4.1406217134351844E-2</v>
      </c>
      <c r="U3283" s="1">
        <f>Table1[[#This Row],[PROFIT]]/Table1[[#This Row],[Volume]]</f>
        <v>123.91984265734266</v>
      </c>
      <c r="V3283" s="1">
        <f>ABS(Table1[[#This Row],[Discounts]])</f>
        <v>5364.22</v>
      </c>
    </row>
    <row r="3284" spans="1:22" ht="21.75" customHeight="1" x14ac:dyDescent="0.3">
      <c r="A3284" s="1">
        <v>1110010</v>
      </c>
      <c r="B3284" s="1" t="s">
        <v>15</v>
      </c>
      <c r="C3284" s="1">
        <v>202511</v>
      </c>
      <c r="D3284" s="1" t="s">
        <v>16</v>
      </c>
      <c r="E3284" s="1" t="s">
        <v>17</v>
      </c>
      <c r="F3284" s="1" t="s">
        <v>18</v>
      </c>
      <c r="G3284" s="1" t="s">
        <v>40</v>
      </c>
      <c r="H3284" s="1" t="s">
        <v>34</v>
      </c>
      <c r="I3284" s="5">
        <v>136.9</v>
      </c>
      <c r="J3284" s="5">
        <v>57498</v>
      </c>
      <c r="K3284" s="5">
        <v>-5188.87</v>
      </c>
      <c r="L3284" s="5">
        <v>52309.13</v>
      </c>
      <c r="M3284" s="5">
        <v>-34885.17</v>
      </c>
      <c r="N3284" s="5">
        <v>-1104.55</v>
      </c>
      <c r="O3284" s="5">
        <v>-858.03</v>
      </c>
      <c r="P3284" s="5">
        <f>Table1[[#This Row],[Net Sales]]+(Table1[[#This Row],[Cost of Goods Sold]]+Table1[[#This Row],[Distribution]]+Table1[[#This Row],[Warehousing]])</f>
        <v>15461.379999999997</v>
      </c>
      <c r="Q3284" s="12">
        <f>Table1[[#This Row],[PROFIT]]/Table1[[#This Row],[Net Sales]]</f>
        <v>0.29557708185932358</v>
      </c>
      <c r="R3284" s="14">
        <f>ABS(Table1[[#This Row],[Distribution]])+ABS(Table1[[#This Row],[Warehousing]])</f>
        <v>1962.58</v>
      </c>
      <c r="S3284" s="12">
        <f>ABS(Table1[[#This Row],[Discounts]]/Table1[[#This Row],[Gross Sales]])</f>
        <v>9.0244356325437411E-2</v>
      </c>
      <c r="T3284" s="17">
        <f>Table1[[#This Row],[logistics cost]]/Table1[[#This Row],[Net Sales]]</f>
        <v>3.7518880547239078E-2</v>
      </c>
      <c r="U3284" s="1">
        <f>Table1[[#This Row],[PROFIT]]/Table1[[#This Row],[Volume]]</f>
        <v>112.93922571219866</v>
      </c>
      <c r="V3284" s="1">
        <f>ABS(Table1[[#This Row],[Discounts]])</f>
        <v>5188.87</v>
      </c>
    </row>
    <row r="3285" spans="1:22" ht="21.75" customHeight="1" x14ac:dyDescent="0.3">
      <c r="A3285" s="1">
        <v>1120020</v>
      </c>
      <c r="B3285" s="1" t="s">
        <v>21</v>
      </c>
      <c r="C3285" s="1">
        <v>202505</v>
      </c>
      <c r="D3285" s="1" t="s">
        <v>22</v>
      </c>
      <c r="E3285" s="1" t="s">
        <v>23</v>
      </c>
      <c r="F3285" s="1" t="s">
        <v>24</v>
      </c>
      <c r="G3285" s="1" t="s">
        <v>39</v>
      </c>
      <c r="H3285" s="1" t="s">
        <v>37</v>
      </c>
      <c r="I3285" s="5">
        <v>169.7</v>
      </c>
      <c r="J3285" s="5">
        <v>64486</v>
      </c>
      <c r="K3285" s="5">
        <v>-6731.69</v>
      </c>
      <c r="L3285" s="5">
        <v>57754.31</v>
      </c>
      <c r="M3285" s="5">
        <v>-36402.76</v>
      </c>
      <c r="N3285" s="5">
        <v>-1566.68</v>
      </c>
      <c r="O3285" s="5">
        <v>-634.12</v>
      </c>
      <c r="P3285" s="5">
        <f>Table1[[#This Row],[Net Sales]]+(Table1[[#This Row],[Cost of Goods Sold]]+Table1[[#This Row],[Distribution]]+Table1[[#This Row],[Warehousing]])</f>
        <v>19150.749999999993</v>
      </c>
      <c r="Q3285" s="12">
        <f>Table1[[#This Row],[PROFIT]]/Table1[[#This Row],[Net Sales]]</f>
        <v>0.33158997138049079</v>
      </c>
      <c r="R3285" s="14">
        <f>ABS(Table1[[#This Row],[Distribution]])+ABS(Table1[[#This Row],[Warehousing]])</f>
        <v>2200.8000000000002</v>
      </c>
      <c r="S3285" s="12">
        <f>ABS(Table1[[#This Row],[Discounts]]/Table1[[#This Row],[Gross Sales]])</f>
        <v>0.10438994510436374</v>
      </c>
      <c r="T3285" s="17">
        <f>Table1[[#This Row],[logistics cost]]/Table1[[#This Row],[Net Sales]]</f>
        <v>3.810624696234792E-2</v>
      </c>
      <c r="U3285" s="1">
        <f>Table1[[#This Row],[PROFIT]]/Table1[[#This Row],[Volume]]</f>
        <v>112.85061873895106</v>
      </c>
      <c r="V3285" s="1">
        <f>ABS(Table1[[#This Row],[Discounts]])</f>
        <v>6731.69</v>
      </c>
    </row>
    <row r="3286" spans="1:22" ht="21.75" customHeight="1" x14ac:dyDescent="0.3">
      <c r="A3286" s="1">
        <v>1110020</v>
      </c>
      <c r="B3286" s="1" t="s">
        <v>41</v>
      </c>
      <c r="C3286" s="1">
        <v>202501</v>
      </c>
      <c r="D3286" s="1" t="s">
        <v>16</v>
      </c>
      <c r="E3286" s="1" t="s">
        <v>28</v>
      </c>
      <c r="F3286" s="1" t="s">
        <v>29</v>
      </c>
      <c r="G3286" s="1" t="s">
        <v>19</v>
      </c>
      <c r="H3286" s="1" t="s">
        <v>20</v>
      </c>
      <c r="I3286" s="5">
        <v>114.9</v>
      </c>
      <c r="J3286" s="5">
        <v>51705</v>
      </c>
      <c r="K3286" s="5">
        <v>-3828.18</v>
      </c>
      <c r="L3286" s="5">
        <v>47876.82</v>
      </c>
      <c r="M3286" s="5">
        <v>-30017.51</v>
      </c>
      <c r="N3286" s="5">
        <v>-1128.53</v>
      </c>
      <c r="O3286" s="5">
        <v>-825.63</v>
      </c>
      <c r="P3286" s="5">
        <f>Table1[[#This Row],[Net Sales]]+(Table1[[#This Row],[Cost of Goods Sold]]+Table1[[#This Row],[Distribution]]+Table1[[#This Row],[Warehousing]])</f>
        <v>15905.150000000001</v>
      </c>
      <c r="Q3286" s="12">
        <f>Table1[[#This Row],[PROFIT]]/Table1[[#This Row],[Net Sales]]</f>
        <v>0.33220982513040759</v>
      </c>
      <c r="R3286" s="14">
        <f>ABS(Table1[[#This Row],[Distribution]])+ABS(Table1[[#This Row],[Warehousing]])</f>
        <v>1954.1599999999999</v>
      </c>
      <c r="S3286" s="12">
        <f>ABS(Table1[[#This Row],[Discounts]]/Table1[[#This Row],[Gross Sales]])</f>
        <v>7.4038874383521899E-2</v>
      </c>
      <c r="T3286" s="17">
        <f>Table1[[#This Row],[logistics cost]]/Table1[[#This Row],[Net Sales]]</f>
        <v>4.081641178340583E-2</v>
      </c>
      <c r="U3286" s="1">
        <f>Table1[[#This Row],[PROFIT]]/Table1[[#This Row],[Volume]]</f>
        <v>138.42602262837249</v>
      </c>
      <c r="V3286" s="1">
        <f>ABS(Table1[[#This Row],[Discounts]])</f>
        <v>3828.18</v>
      </c>
    </row>
    <row r="3287" spans="1:22" ht="21.75" customHeight="1" x14ac:dyDescent="0.3">
      <c r="A3287" s="1">
        <v>1120020</v>
      </c>
      <c r="B3287" s="1" t="s">
        <v>21</v>
      </c>
      <c r="C3287" s="1">
        <v>202401</v>
      </c>
      <c r="D3287" s="1" t="s">
        <v>22</v>
      </c>
      <c r="E3287" s="1" t="s">
        <v>23</v>
      </c>
      <c r="F3287" s="1" t="s">
        <v>24</v>
      </c>
      <c r="G3287" s="1" t="s">
        <v>43</v>
      </c>
      <c r="H3287" s="1" t="s">
        <v>31</v>
      </c>
      <c r="I3287" s="5">
        <v>33.799999999999997</v>
      </c>
      <c r="J3287" s="5">
        <v>12844</v>
      </c>
      <c r="K3287" s="5">
        <v>-305.75</v>
      </c>
      <c r="L3287" s="5">
        <v>12538.25</v>
      </c>
      <c r="M3287" s="5">
        <v>-8156.42</v>
      </c>
      <c r="N3287" s="5">
        <v>-268.94</v>
      </c>
      <c r="O3287" s="5">
        <v>-225.23</v>
      </c>
      <c r="P3287" s="5">
        <f>Table1[[#This Row],[Net Sales]]+(Table1[[#This Row],[Cost of Goods Sold]]+Table1[[#This Row],[Distribution]]+Table1[[#This Row],[Warehousing]])</f>
        <v>3887.66</v>
      </c>
      <c r="Q3287" s="12">
        <f>Table1[[#This Row],[PROFIT]]/Table1[[#This Row],[Net Sales]]</f>
        <v>0.31006400414730922</v>
      </c>
      <c r="R3287" s="14">
        <f>ABS(Table1[[#This Row],[Distribution]])+ABS(Table1[[#This Row],[Warehousing]])</f>
        <v>494.16999999999996</v>
      </c>
      <c r="S3287" s="12">
        <f>ABS(Table1[[#This Row],[Discounts]]/Table1[[#This Row],[Gross Sales]])</f>
        <v>2.3804889442541263E-2</v>
      </c>
      <c r="T3287" s="17">
        <f>Table1[[#This Row],[logistics cost]]/Table1[[#This Row],[Net Sales]]</f>
        <v>3.9412996231531508E-2</v>
      </c>
      <c r="U3287" s="1">
        <f>Table1[[#This Row],[PROFIT]]/Table1[[#This Row],[Volume]]</f>
        <v>115.01952662721894</v>
      </c>
      <c r="V3287" s="1">
        <f>ABS(Table1[[#This Row],[Discounts]])</f>
        <v>305.75</v>
      </c>
    </row>
    <row r="3288" spans="1:22" ht="21.75" customHeight="1" x14ac:dyDescent="0.3">
      <c r="A3288" s="1">
        <v>1110020</v>
      </c>
      <c r="B3288" s="1" t="s">
        <v>41</v>
      </c>
      <c r="C3288" s="1">
        <v>202510</v>
      </c>
      <c r="D3288" s="1" t="s">
        <v>16</v>
      </c>
      <c r="E3288" s="1" t="s">
        <v>28</v>
      </c>
      <c r="F3288" s="1" t="s">
        <v>29</v>
      </c>
      <c r="G3288" s="1" t="s">
        <v>40</v>
      </c>
      <c r="H3288" s="1" t="s">
        <v>34</v>
      </c>
      <c r="I3288" s="5">
        <v>204.8</v>
      </c>
      <c r="J3288" s="5">
        <v>92160</v>
      </c>
      <c r="K3288" s="5">
        <v>-8020.98</v>
      </c>
      <c r="L3288" s="5">
        <v>84139.02</v>
      </c>
      <c r="M3288" s="5">
        <v>-54638.39</v>
      </c>
      <c r="N3288" s="5">
        <v>-2977.78</v>
      </c>
      <c r="O3288" s="5">
        <v>-1448.44</v>
      </c>
      <c r="P3288" s="5">
        <f>Table1[[#This Row],[Net Sales]]+(Table1[[#This Row],[Cost of Goods Sold]]+Table1[[#This Row],[Distribution]]+Table1[[#This Row],[Warehousing]])</f>
        <v>25074.410000000003</v>
      </c>
      <c r="Q3288" s="12">
        <f>Table1[[#This Row],[PROFIT]]/Table1[[#This Row],[Net Sales]]</f>
        <v>0.29801167163582371</v>
      </c>
      <c r="R3288" s="14">
        <f>ABS(Table1[[#This Row],[Distribution]])+ABS(Table1[[#This Row],[Warehousing]])</f>
        <v>4426.22</v>
      </c>
      <c r="S3288" s="12">
        <f>ABS(Table1[[#This Row],[Discounts]]/Table1[[#This Row],[Gross Sales]])</f>
        <v>8.7033203125E-2</v>
      </c>
      <c r="T3288" s="17">
        <f>Table1[[#This Row],[logistics cost]]/Table1[[#This Row],[Net Sales]]</f>
        <v>5.2606032254713685E-2</v>
      </c>
      <c r="U3288" s="1">
        <f>Table1[[#This Row],[PROFIT]]/Table1[[#This Row],[Volume]]</f>
        <v>122.43364257812502</v>
      </c>
      <c r="V3288" s="1">
        <f>ABS(Table1[[#This Row],[Discounts]])</f>
        <v>8020.98</v>
      </c>
    </row>
    <row r="3289" spans="1:22" ht="21.75" customHeight="1" x14ac:dyDescent="0.3">
      <c r="A3289" s="1">
        <v>1130010</v>
      </c>
      <c r="B3289" s="1" t="s">
        <v>26</v>
      </c>
      <c r="C3289" s="1">
        <v>202504</v>
      </c>
      <c r="D3289" s="1" t="s">
        <v>27</v>
      </c>
      <c r="E3289" s="1" t="s">
        <v>28</v>
      </c>
      <c r="F3289" s="1" t="s">
        <v>29</v>
      </c>
      <c r="G3289" s="1" t="s">
        <v>39</v>
      </c>
      <c r="H3289" s="1" t="s">
        <v>37</v>
      </c>
      <c r="I3289" s="5">
        <v>263.2</v>
      </c>
      <c r="J3289" s="5">
        <v>94752</v>
      </c>
      <c r="K3289" s="5">
        <v>-8777.25</v>
      </c>
      <c r="L3289" s="5">
        <v>85974.75</v>
      </c>
      <c r="M3289" s="5">
        <v>-55090.51</v>
      </c>
      <c r="N3289" s="5">
        <v>-2689.85</v>
      </c>
      <c r="O3289" s="5">
        <v>-1412.99</v>
      </c>
      <c r="P3289" s="5">
        <f>Table1[[#This Row],[Net Sales]]+(Table1[[#This Row],[Cost of Goods Sold]]+Table1[[#This Row],[Distribution]]+Table1[[#This Row],[Warehousing]])</f>
        <v>26781.4</v>
      </c>
      <c r="Q3289" s="12">
        <f>Table1[[#This Row],[PROFIT]]/Table1[[#This Row],[Net Sales]]</f>
        <v>0.31150308666207233</v>
      </c>
      <c r="R3289" s="14">
        <f>ABS(Table1[[#This Row],[Distribution]])+ABS(Table1[[#This Row],[Warehousing]])</f>
        <v>4102.84</v>
      </c>
      <c r="S3289" s="12">
        <f>ABS(Table1[[#This Row],[Discounts]]/Table1[[#This Row],[Gross Sales]])</f>
        <v>9.2633928571428575E-2</v>
      </c>
      <c r="T3289" s="17">
        <f>Table1[[#This Row],[logistics cost]]/Table1[[#This Row],[Net Sales]]</f>
        <v>4.7721453101055834E-2</v>
      </c>
      <c r="U3289" s="1">
        <f>Table1[[#This Row],[PROFIT]]/Table1[[#This Row],[Volume]]</f>
        <v>101.75303951367782</v>
      </c>
      <c r="V3289" s="1">
        <f>ABS(Table1[[#This Row],[Discounts]])</f>
        <v>8777.25</v>
      </c>
    </row>
    <row r="3290" spans="1:22" ht="21.75" customHeight="1" x14ac:dyDescent="0.3">
      <c r="A3290" s="1">
        <v>1110020</v>
      </c>
      <c r="B3290" s="1" t="s">
        <v>41</v>
      </c>
      <c r="C3290" s="1">
        <v>202409</v>
      </c>
      <c r="D3290" s="1" t="s">
        <v>16</v>
      </c>
      <c r="E3290" s="1" t="s">
        <v>28</v>
      </c>
      <c r="F3290" s="1" t="s">
        <v>29</v>
      </c>
      <c r="G3290" s="1" t="s">
        <v>40</v>
      </c>
      <c r="H3290" s="1" t="s">
        <v>34</v>
      </c>
      <c r="I3290" s="5">
        <v>220.5</v>
      </c>
      <c r="J3290" s="5">
        <v>99225</v>
      </c>
      <c r="K3290" s="5">
        <v>-7164.51</v>
      </c>
      <c r="L3290" s="5">
        <v>92060.49</v>
      </c>
      <c r="M3290" s="5">
        <v>-59726</v>
      </c>
      <c r="N3290" s="5">
        <v>-2239.96</v>
      </c>
      <c r="O3290" s="5">
        <v>-1281.03</v>
      </c>
      <c r="P3290" s="5">
        <f>Table1[[#This Row],[Net Sales]]+(Table1[[#This Row],[Cost of Goods Sold]]+Table1[[#This Row],[Distribution]]+Table1[[#This Row],[Warehousing]])</f>
        <v>28813.500000000007</v>
      </c>
      <c r="Q3290" s="12">
        <f>Table1[[#This Row],[PROFIT]]/Table1[[#This Row],[Net Sales]]</f>
        <v>0.31298443012849492</v>
      </c>
      <c r="R3290" s="14">
        <f>ABS(Table1[[#This Row],[Distribution]])+ABS(Table1[[#This Row],[Warehousing]])</f>
        <v>3520.99</v>
      </c>
      <c r="S3290" s="12">
        <f>ABS(Table1[[#This Row],[Discounts]]/Table1[[#This Row],[Gross Sales]])</f>
        <v>7.2204686318972033E-2</v>
      </c>
      <c r="T3290" s="17">
        <f>Table1[[#This Row],[logistics cost]]/Table1[[#This Row],[Net Sales]]</f>
        <v>3.8246483371965539E-2</v>
      </c>
      <c r="U3290" s="1">
        <f>Table1[[#This Row],[PROFIT]]/Table1[[#This Row],[Volume]]</f>
        <v>130.67346938775515</v>
      </c>
      <c r="V3290" s="1">
        <f>ABS(Table1[[#This Row],[Discounts]])</f>
        <v>7164.51</v>
      </c>
    </row>
    <row r="3291" spans="1:22" ht="21.75" customHeight="1" x14ac:dyDescent="0.3">
      <c r="A3291" s="1">
        <v>1120020</v>
      </c>
      <c r="B3291" s="1" t="s">
        <v>21</v>
      </c>
      <c r="C3291" s="1">
        <v>202511</v>
      </c>
      <c r="D3291" s="1" t="s">
        <v>22</v>
      </c>
      <c r="E3291" s="1" t="s">
        <v>23</v>
      </c>
      <c r="F3291" s="1" t="s">
        <v>24</v>
      </c>
      <c r="G3291" s="1" t="s">
        <v>38</v>
      </c>
      <c r="H3291" s="1" t="s">
        <v>20</v>
      </c>
      <c r="I3291" s="5">
        <v>68</v>
      </c>
      <c r="J3291" s="5">
        <v>25840</v>
      </c>
      <c r="K3291" s="5">
        <v>-1665.45</v>
      </c>
      <c r="L3291" s="5">
        <v>24174.55</v>
      </c>
      <c r="M3291" s="5">
        <v>-15503.35</v>
      </c>
      <c r="N3291" s="5">
        <v>-946.6</v>
      </c>
      <c r="O3291" s="5">
        <v>-353.68</v>
      </c>
      <c r="P3291" s="5">
        <f>Table1[[#This Row],[Net Sales]]+(Table1[[#This Row],[Cost of Goods Sold]]+Table1[[#This Row],[Distribution]]+Table1[[#This Row],[Warehousing]])</f>
        <v>7370.9199999999983</v>
      </c>
      <c r="Q3291" s="12">
        <f>Table1[[#This Row],[PROFIT]]/Table1[[#This Row],[Net Sales]]</f>
        <v>0.3049041243787371</v>
      </c>
      <c r="R3291" s="14">
        <f>ABS(Table1[[#This Row],[Distribution]])+ABS(Table1[[#This Row],[Warehousing]])</f>
        <v>1300.28</v>
      </c>
      <c r="S3291" s="12">
        <f>ABS(Table1[[#This Row],[Discounts]]/Table1[[#This Row],[Gross Sales]])</f>
        <v>6.4452399380804951E-2</v>
      </c>
      <c r="T3291" s="17">
        <f>Table1[[#This Row],[logistics cost]]/Table1[[#This Row],[Net Sales]]</f>
        <v>5.378714391788058E-2</v>
      </c>
      <c r="U3291" s="1">
        <f>Table1[[#This Row],[PROFIT]]/Table1[[#This Row],[Volume]]</f>
        <v>108.39588235294116</v>
      </c>
      <c r="V3291" s="1">
        <f>ABS(Table1[[#This Row],[Discounts]])</f>
        <v>1665.45</v>
      </c>
    </row>
    <row r="3292" spans="1:22" ht="21.75" customHeight="1" x14ac:dyDescent="0.3">
      <c r="A3292" s="1">
        <v>1120020</v>
      </c>
      <c r="B3292" s="1" t="s">
        <v>21</v>
      </c>
      <c r="C3292" s="1">
        <v>202406</v>
      </c>
      <c r="D3292" s="1" t="s">
        <v>22</v>
      </c>
      <c r="E3292" s="1" t="s">
        <v>23</v>
      </c>
      <c r="F3292" s="1" t="s">
        <v>24</v>
      </c>
      <c r="G3292" s="1" t="s">
        <v>25</v>
      </c>
      <c r="H3292" s="1" t="s">
        <v>20</v>
      </c>
      <c r="I3292" s="5">
        <v>50.1</v>
      </c>
      <c r="J3292" s="5">
        <v>19038</v>
      </c>
      <c r="K3292" s="5">
        <v>-1459.61</v>
      </c>
      <c r="L3292" s="5">
        <v>17578.39</v>
      </c>
      <c r="M3292" s="5">
        <v>-11668.83</v>
      </c>
      <c r="N3292" s="5">
        <v>-407.95</v>
      </c>
      <c r="O3292" s="5">
        <v>-212.35</v>
      </c>
      <c r="P3292" s="5">
        <f>Table1[[#This Row],[Net Sales]]+(Table1[[#This Row],[Cost of Goods Sold]]+Table1[[#This Row],[Distribution]]+Table1[[#This Row],[Warehousing]])</f>
        <v>5289.2599999999984</v>
      </c>
      <c r="Q3292" s="12">
        <f>Table1[[#This Row],[PROFIT]]/Table1[[#This Row],[Net Sales]]</f>
        <v>0.30089558827628687</v>
      </c>
      <c r="R3292" s="14">
        <f>ABS(Table1[[#This Row],[Distribution]])+ABS(Table1[[#This Row],[Warehousing]])</f>
        <v>620.29999999999995</v>
      </c>
      <c r="S3292" s="12">
        <f>ABS(Table1[[#This Row],[Discounts]]/Table1[[#This Row],[Gross Sales]])</f>
        <v>7.6668242462443525E-2</v>
      </c>
      <c r="T3292" s="17">
        <f>Table1[[#This Row],[logistics cost]]/Table1[[#This Row],[Net Sales]]</f>
        <v>3.5287645796913139E-2</v>
      </c>
      <c r="U3292" s="1">
        <f>Table1[[#This Row],[PROFIT]]/Table1[[#This Row],[Volume]]</f>
        <v>105.57405189620755</v>
      </c>
      <c r="V3292" s="1">
        <f>ABS(Table1[[#This Row],[Discounts]])</f>
        <v>1459.61</v>
      </c>
    </row>
    <row r="3293" spans="1:22" ht="21.75" customHeight="1" x14ac:dyDescent="0.3">
      <c r="A3293" s="1">
        <v>1110010</v>
      </c>
      <c r="B3293" s="1" t="s">
        <v>15</v>
      </c>
      <c r="C3293" s="1">
        <v>202501</v>
      </c>
      <c r="D3293" s="1" t="s">
        <v>16</v>
      </c>
      <c r="E3293" s="1" t="s">
        <v>17</v>
      </c>
      <c r="F3293" s="1" t="s">
        <v>18</v>
      </c>
      <c r="G3293" s="1" t="s">
        <v>19</v>
      </c>
      <c r="H3293" s="1" t="s">
        <v>20</v>
      </c>
      <c r="I3293" s="5">
        <v>115.2</v>
      </c>
      <c r="J3293" s="5">
        <v>48384</v>
      </c>
      <c r="K3293" s="5">
        <v>-2949.6</v>
      </c>
      <c r="L3293" s="5">
        <v>45434.400000000001</v>
      </c>
      <c r="M3293" s="5">
        <v>-30752.91</v>
      </c>
      <c r="N3293" s="5">
        <v>-1544.25</v>
      </c>
      <c r="O3293" s="5">
        <v>-716.97</v>
      </c>
      <c r="P3293" s="5">
        <f>Table1[[#This Row],[Net Sales]]+(Table1[[#This Row],[Cost of Goods Sold]]+Table1[[#This Row],[Distribution]]+Table1[[#This Row],[Warehousing]])</f>
        <v>12420.270000000004</v>
      </c>
      <c r="Q3293" s="12">
        <f>Table1[[#This Row],[PROFIT]]/Table1[[#This Row],[Net Sales]]</f>
        <v>0.27336709629707895</v>
      </c>
      <c r="R3293" s="14">
        <f>ABS(Table1[[#This Row],[Distribution]])+ABS(Table1[[#This Row],[Warehousing]])</f>
        <v>2261.2200000000003</v>
      </c>
      <c r="S3293" s="12">
        <f>ABS(Table1[[#This Row],[Discounts]]/Table1[[#This Row],[Gross Sales]])</f>
        <v>6.0962301587301586E-2</v>
      </c>
      <c r="T3293" s="17">
        <f>Table1[[#This Row],[logistics cost]]/Table1[[#This Row],[Net Sales]]</f>
        <v>4.9768897575405424E-2</v>
      </c>
      <c r="U3293" s="1">
        <f>Table1[[#This Row],[PROFIT]]/Table1[[#This Row],[Volume]]</f>
        <v>107.81484375000004</v>
      </c>
      <c r="V3293" s="1">
        <f>ABS(Table1[[#This Row],[Discounts]])</f>
        <v>2949.6</v>
      </c>
    </row>
    <row r="3294" spans="1:22" ht="21.75" customHeight="1" x14ac:dyDescent="0.3">
      <c r="A3294" s="1">
        <v>1110020</v>
      </c>
      <c r="B3294" s="1" t="s">
        <v>41</v>
      </c>
      <c r="C3294" s="1">
        <v>202505</v>
      </c>
      <c r="D3294" s="1" t="s">
        <v>16</v>
      </c>
      <c r="E3294" s="1" t="s">
        <v>28</v>
      </c>
      <c r="F3294" s="1" t="s">
        <v>29</v>
      </c>
      <c r="G3294" s="1" t="s">
        <v>33</v>
      </c>
      <c r="H3294" s="1" t="s">
        <v>34</v>
      </c>
      <c r="I3294" s="5">
        <v>166.6</v>
      </c>
      <c r="J3294" s="5">
        <v>74970</v>
      </c>
      <c r="K3294" s="5">
        <v>-7410.52</v>
      </c>
      <c r="L3294" s="5">
        <v>67559.48</v>
      </c>
      <c r="M3294" s="5">
        <v>-45286.04</v>
      </c>
      <c r="N3294" s="5">
        <v>-1582.63</v>
      </c>
      <c r="O3294" s="5">
        <v>-750.34</v>
      </c>
      <c r="P3294" s="5">
        <f>Table1[[#This Row],[Net Sales]]+(Table1[[#This Row],[Cost of Goods Sold]]+Table1[[#This Row],[Distribution]]+Table1[[#This Row],[Warehousing]])</f>
        <v>19940.47</v>
      </c>
      <c r="Q3294" s="12">
        <f>Table1[[#This Row],[PROFIT]]/Table1[[#This Row],[Net Sales]]</f>
        <v>0.29515428478727196</v>
      </c>
      <c r="R3294" s="14">
        <f>ABS(Table1[[#This Row],[Distribution]])+ABS(Table1[[#This Row],[Warehousing]])</f>
        <v>2332.9700000000003</v>
      </c>
      <c r="S3294" s="12">
        <f>ABS(Table1[[#This Row],[Discounts]]/Table1[[#This Row],[Gross Sales]])</f>
        <v>9.8846471922102178E-2</v>
      </c>
      <c r="T3294" s="17">
        <f>Table1[[#This Row],[logistics cost]]/Table1[[#This Row],[Net Sales]]</f>
        <v>3.4532089352967199E-2</v>
      </c>
      <c r="U3294" s="1">
        <f>Table1[[#This Row],[PROFIT]]/Table1[[#This Row],[Volume]]</f>
        <v>119.69069627851141</v>
      </c>
      <c r="V3294" s="1">
        <f>ABS(Table1[[#This Row],[Discounts]])</f>
        <v>7410.52</v>
      </c>
    </row>
    <row r="3295" spans="1:22" ht="21.75" customHeight="1" x14ac:dyDescent="0.3">
      <c r="A3295" s="1">
        <v>1120020</v>
      </c>
      <c r="B3295" s="1" t="s">
        <v>21</v>
      </c>
      <c r="C3295" s="1">
        <v>202406</v>
      </c>
      <c r="D3295" s="1" t="s">
        <v>22</v>
      </c>
      <c r="E3295" s="1" t="s">
        <v>23</v>
      </c>
      <c r="F3295" s="1" t="s">
        <v>24</v>
      </c>
      <c r="G3295" s="1" t="s">
        <v>36</v>
      </c>
      <c r="H3295" s="1" t="s">
        <v>37</v>
      </c>
      <c r="I3295" s="5">
        <v>209.2</v>
      </c>
      <c r="J3295" s="5">
        <v>79496</v>
      </c>
      <c r="K3295" s="5">
        <v>-7089.54</v>
      </c>
      <c r="L3295" s="5">
        <v>72406.460000000006</v>
      </c>
      <c r="M3295" s="5">
        <v>-46746.01</v>
      </c>
      <c r="N3295" s="5">
        <v>-1959.52</v>
      </c>
      <c r="O3295" s="5">
        <v>-1389.95</v>
      </c>
      <c r="P3295" s="5">
        <f>Table1[[#This Row],[Net Sales]]+(Table1[[#This Row],[Cost of Goods Sold]]+Table1[[#This Row],[Distribution]]+Table1[[#This Row],[Warehousing]])</f>
        <v>22310.98000000001</v>
      </c>
      <c r="Q3295" s="12">
        <f>Table1[[#This Row],[PROFIT]]/Table1[[#This Row],[Net Sales]]</f>
        <v>0.30813521334974819</v>
      </c>
      <c r="R3295" s="14">
        <f>ABS(Table1[[#This Row],[Distribution]])+ABS(Table1[[#This Row],[Warehousing]])</f>
        <v>3349.4700000000003</v>
      </c>
      <c r="S3295" s="12">
        <f>ABS(Table1[[#This Row],[Discounts]]/Table1[[#This Row],[Gross Sales]])</f>
        <v>8.9181090872496732E-2</v>
      </c>
      <c r="T3295" s="17">
        <f>Table1[[#This Row],[logistics cost]]/Table1[[#This Row],[Net Sales]]</f>
        <v>4.6259270236384986E-2</v>
      </c>
      <c r="U3295" s="1">
        <f>Table1[[#This Row],[PROFIT]]/Table1[[#This Row],[Volume]]</f>
        <v>106.6490439770555</v>
      </c>
      <c r="V3295" s="1">
        <f>ABS(Table1[[#This Row],[Discounts]])</f>
        <v>7089.54</v>
      </c>
    </row>
    <row r="3296" spans="1:22" ht="21.75" customHeight="1" x14ac:dyDescent="0.3">
      <c r="A3296" s="1">
        <v>1130010</v>
      </c>
      <c r="B3296" s="1" t="s">
        <v>26</v>
      </c>
      <c r="C3296" s="1">
        <v>202406</v>
      </c>
      <c r="D3296" s="1" t="s">
        <v>27</v>
      </c>
      <c r="E3296" s="1" t="s">
        <v>28</v>
      </c>
      <c r="F3296" s="1" t="s">
        <v>29</v>
      </c>
      <c r="G3296" s="1" t="s">
        <v>33</v>
      </c>
      <c r="H3296" s="1" t="s">
        <v>34</v>
      </c>
      <c r="I3296" s="5">
        <v>50.7</v>
      </c>
      <c r="J3296" s="5">
        <v>18252</v>
      </c>
      <c r="K3296" s="5">
        <v>-1350.87</v>
      </c>
      <c r="L3296" s="5">
        <v>16901.13</v>
      </c>
      <c r="M3296" s="5">
        <v>-10543.66</v>
      </c>
      <c r="N3296" s="5">
        <v>-489.86</v>
      </c>
      <c r="O3296" s="5">
        <v>-172.82</v>
      </c>
      <c r="P3296" s="5">
        <f>Table1[[#This Row],[Net Sales]]+(Table1[[#This Row],[Cost of Goods Sold]]+Table1[[#This Row],[Distribution]]+Table1[[#This Row],[Warehousing]])</f>
        <v>5694.7900000000009</v>
      </c>
      <c r="Q3296" s="12">
        <f>Table1[[#This Row],[PROFIT]]/Table1[[#This Row],[Net Sales]]</f>
        <v>0.33694729287331676</v>
      </c>
      <c r="R3296" s="14">
        <f>ABS(Table1[[#This Row],[Distribution]])+ABS(Table1[[#This Row],[Warehousing]])</f>
        <v>662.68000000000006</v>
      </c>
      <c r="S3296" s="12">
        <f>ABS(Table1[[#This Row],[Discounts]]/Table1[[#This Row],[Gross Sales]])</f>
        <v>7.401216305062458E-2</v>
      </c>
      <c r="T3296" s="17">
        <f>Table1[[#This Row],[logistics cost]]/Table1[[#This Row],[Net Sales]]</f>
        <v>3.9209212638444887E-2</v>
      </c>
      <c r="U3296" s="1">
        <f>Table1[[#This Row],[PROFIT]]/Table1[[#This Row],[Volume]]</f>
        <v>112.32327416173571</v>
      </c>
      <c r="V3296" s="1">
        <f>ABS(Table1[[#This Row],[Discounts]])</f>
        <v>1350.87</v>
      </c>
    </row>
    <row r="3297" spans="1:22" ht="21.75" customHeight="1" x14ac:dyDescent="0.3">
      <c r="A3297" s="1">
        <v>1120010</v>
      </c>
      <c r="B3297" s="1" t="s">
        <v>32</v>
      </c>
      <c r="C3297" s="1">
        <v>202409</v>
      </c>
      <c r="D3297" s="1" t="s">
        <v>22</v>
      </c>
      <c r="E3297" s="1" t="s">
        <v>17</v>
      </c>
      <c r="F3297" s="1" t="s">
        <v>18</v>
      </c>
      <c r="G3297" s="1" t="s">
        <v>39</v>
      </c>
      <c r="H3297" s="1" t="s">
        <v>37</v>
      </c>
      <c r="I3297" s="5">
        <v>257.39999999999998</v>
      </c>
      <c r="J3297" s="5">
        <v>123552</v>
      </c>
      <c r="K3297" s="5">
        <v>-10226.92</v>
      </c>
      <c r="L3297" s="5">
        <v>113325.08</v>
      </c>
      <c r="M3297" s="5">
        <v>-74897.990000000005</v>
      </c>
      <c r="N3297" s="5">
        <v>-2629.52</v>
      </c>
      <c r="O3297" s="5">
        <v>-1828.02</v>
      </c>
      <c r="P3297" s="5">
        <f>Table1[[#This Row],[Net Sales]]+(Table1[[#This Row],[Cost of Goods Sold]]+Table1[[#This Row],[Distribution]]+Table1[[#This Row],[Warehousing]])</f>
        <v>33969.549999999988</v>
      </c>
      <c r="Q3297" s="12">
        <f>Table1[[#This Row],[PROFIT]]/Table1[[#This Row],[Net Sales]]</f>
        <v>0.29975315261193713</v>
      </c>
      <c r="R3297" s="14">
        <f>ABS(Table1[[#This Row],[Distribution]])+ABS(Table1[[#This Row],[Warehousing]])</f>
        <v>4457.54</v>
      </c>
      <c r="S3297" s="12">
        <f>ABS(Table1[[#This Row],[Discounts]]/Table1[[#This Row],[Gross Sales]])</f>
        <v>8.2774216524216529E-2</v>
      </c>
      <c r="T3297" s="17">
        <f>Table1[[#This Row],[logistics cost]]/Table1[[#This Row],[Net Sales]]</f>
        <v>3.9334099742087097E-2</v>
      </c>
      <c r="U3297" s="1">
        <f>Table1[[#This Row],[PROFIT]]/Table1[[#This Row],[Volume]]</f>
        <v>131.97183372183369</v>
      </c>
      <c r="V3297" s="1">
        <f>ABS(Table1[[#This Row],[Discounts]])</f>
        <v>10226.92</v>
      </c>
    </row>
    <row r="3298" spans="1:22" ht="21.75" customHeight="1" x14ac:dyDescent="0.3">
      <c r="A3298" s="1">
        <v>1120020</v>
      </c>
      <c r="B3298" s="1" t="s">
        <v>21</v>
      </c>
      <c r="C3298" s="1">
        <v>202411</v>
      </c>
      <c r="D3298" s="1" t="s">
        <v>22</v>
      </c>
      <c r="E3298" s="1" t="s">
        <v>23</v>
      </c>
      <c r="F3298" s="1" t="s">
        <v>24</v>
      </c>
      <c r="G3298" s="1" t="s">
        <v>39</v>
      </c>
      <c r="H3298" s="1" t="s">
        <v>37</v>
      </c>
      <c r="I3298" s="5">
        <v>66.599999999999994</v>
      </c>
      <c r="J3298" s="5">
        <v>25308</v>
      </c>
      <c r="K3298" s="5">
        <v>-2657.04</v>
      </c>
      <c r="L3298" s="5">
        <v>22650.959999999999</v>
      </c>
      <c r="M3298" s="5">
        <v>-15036.61</v>
      </c>
      <c r="N3298" s="5">
        <v>-613.15</v>
      </c>
      <c r="O3298" s="5">
        <v>-247.21</v>
      </c>
      <c r="P3298" s="5">
        <f>Table1[[#This Row],[Net Sales]]+(Table1[[#This Row],[Cost of Goods Sold]]+Table1[[#This Row],[Distribution]]+Table1[[#This Row],[Warehousing]])</f>
        <v>6753.99</v>
      </c>
      <c r="Q3298" s="12">
        <f>Table1[[#This Row],[PROFIT]]/Table1[[#This Row],[Net Sales]]</f>
        <v>0.29817676601786414</v>
      </c>
      <c r="R3298" s="14">
        <f>ABS(Table1[[#This Row],[Distribution]])+ABS(Table1[[#This Row],[Warehousing]])</f>
        <v>860.36</v>
      </c>
      <c r="S3298" s="12">
        <f>ABS(Table1[[#This Row],[Discounts]]/Table1[[#This Row],[Gross Sales]])</f>
        <v>0.10498814604077762</v>
      </c>
      <c r="T3298" s="17">
        <f>Table1[[#This Row],[logistics cost]]/Table1[[#This Row],[Net Sales]]</f>
        <v>3.7983379070909137E-2</v>
      </c>
      <c r="U3298" s="1">
        <f>Table1[[#This Row],[PROFIT]]/Table1[[#This Row],[Volume]]</f>
        <v>101.41126126126127</v>
      </c>
      <c r="V3298" s="1">
        <f>ABS(Table1[[#This Row],[Discounts]])</f>
        <v>2657.04</v>
      </c>
    </row>
    <row r="3299" spans="1:22" ht="21.75" customHeight="1" x14ac:dyDescent="0.3">
      <c r="A3299" s="1">
        <v>1110010</v>
      </c>
      <c r="B3299" s="1" t="s">
        <v>15</v>
      </c>
      <c r="C3299" s="1">
        <v>202403</v>
      </c>
      <c r="D3299" s="1" t="s">
        <v>16</v>
      </c>
      <c r="E3299" s="1" t="s">
        <v>17</v>
      </c>
      <c r="F3299" s="1" t="s">
        <v>18</v>
      </c>
      <c r="G3299" s="1" t="s">
        <v>19</v>
      </c>
      <c r="H3299" s="1" t="s">
        <v>20</v>
      </c>
      <c r="I3299" s="5">
        <v>13.6</v>
      </c>
      <c r="J3299" s="5">
        <v>5712</v>
      </c>
      <c r="K3299" s="5">
        <v>-362.4</v>
      </c>
      <c r="L3299" s="5">
        <v>5349.6</v>
      </c>
      <c r="M3299" s="5">
        <v>-3414.19</v>
      </c>
      <c r="N3299" s="5">
        <v>-164.53</v>
      </c>
      <c r="O3299" s="5">
        <v>-67.19</v>
      </c>
      <c r="P3299" s="5">
        <f>Table1[[#This Row],[Net Sales]]+(Table1[[#This Row],[Cost of Goods Sold]]+Table1[[#This Row],[Distribution]]+Table1[[#This Row],[Warehousing]])</f>
        <v>1703.69</v>
      </c>
      <c r="Q3299" s="12">
        <f>Table1[[#This Row],[PROFIT]]/Table1[[#This Row],[Net Sales]]</f>
        <v>0.31847053985344698</v>
      </c>
      <c r="R3299" s="14">
        <f>ABS(Table1[[#This Row],[Distribution]])+ABS(Table1[[#This Row],[Warehousing]])</f>
        <v>231.72</v>
      </c>
      <c r="S3299" s="12">
        <f>ABS(Table1[[#This Row],[Discounts]]/Table1[[#This Row],[Gross Sales]])</f>
        <v>6.3445378151260501E-2</v>
      </c>
      <c r="T3299" s="17">
        <f>Table1[[#This Row],[logistics cost]]/Table1[[#This Row],[Net Sales]]</f>
        <v>4.3315388066397481E-2</v>
      </c>
      <c r="U3299" s="1">
        <f>Table1[[#This Row],[PROFIT]]/Table1[[#This Row],[Volume]]</f>
        <v>125.27132352941177</v>
      </c>
      <c r="V3299" s="1">
        <f>ABS(Table1[[#This Row],[Discounts]])</f>
        <v>362.4</v>
      </c>
    </row>
    <row r="3300" spans="1:22" ht="21.75" customHeight="1" x14ac:dyDescent="0.3">
      <c r="A3300" s="1">
        <v>1110020</v>
      </c>
      <c r="B3300" s="1" t="s">
        <v>41</v>
      </c>
      <c r="C3300" s="1">
        <v>202406</v>
      </c>
      <c r="D3300" s="1" t="s">
        <v>16</v>
      </c>
      <c r="E3300" s="1" t="s">
        <v>28</v>
      </c>
      <c r="F3300" s="1" t="s">
        <v>29</v>
      </c>
      <c r="G3300" s="1" t="s">
        <v>39</v>
      </c>
      <c r="H3300" s="1" t="s">
        <v>37</v>
      </c>
      <c r="I3300" s="5">
        <v>102</v>
      </c>
      <c r="J3300" s="5">
        <v>45900</v>
      </c>
      <c r="K3300" s="5">
        <v>-3759.5</v>
      </c>
      <c r="L3300" s="5">
        <v>42140.5</v>
      </c>
      <c r="M3300" s="5">
        <v>-26657.58</v>
      </c>
      <c r="N3300" s="5">
        <v>-851.86</v>
      </c>
      <c r="O3300" s="5">
        <v>-611.79</v>
      </c>
      <c r="P3300" s="5">
        <f>Table1[[#This Row],[Net Sales]]+(Table1[[#This Row],[Cost of Goods Sold]]+Table1[[#This Row],[Distribution]]+Table1[[#This Row],[Warehousing]])</f>
        <v>14019.269999999997</v>
      </c>
      <c r="Q3300" s="12">
        <f>Table1[[#This Row],[PROFIT]]/Table1[[#This Row],[Net Sales]]</f>
        <v>0.33267925155135786</v>
      </c>
      <c r="R3300" s="14">
        <f>ABS(Table1[[#This Row],[Distribution]])+ABS(Table1[[#This Row],[Warehousing]])</f>
        <v>1463.65</v>
      </c>
      <c r="S3300" s="12">
        <f>ABS(Table1[[#This Row],[Discounts]]/Table1[[#This Row],[Gross Sales]])</f>
        <v>8.1906318082788671E-2</v>
      </c>
      <c r="T3300" s="17">
        <f>Table1[[#This Row],[logistics cost]]/Table1[[#This Row],[Net Sales]]</f>
        <v>3.4732620638103492E-2</v>
      </c>
      <c r="U3300" s="1">
        <f>Table1[[#This Row],[PROFIT]]/Table1[[#This Row],[Volume]]</f>
        <v>137.44382352941173</v>
      </c>
      <c r="V3300" s="1">
        <f>ABS(Table1[[#This Row],[Discounts]])</f>
        <v>3759.5</v>
      </c>
    </row>
    <row r="3301" spans="1:22" ht="21.75" customHeight="1" x14ac:dyDescent="0.3">
      <c r="A3301" s="1">
        <v>1110020</v>
      </c>
      <c r="B3301" s="1" t="s">
        <v>41</v>
      </c>
      <c r="C3301" s="1">
        <v>202402</v>
      </c>
      <c r="D3301" s="1" t="s">
        <v>16</v>
      </c>
      <c r="E3301" s="1" t="s">
        <v>28</v>
      </c>
      <c r="F3301" s="1" t="s">
        <v>29</v>
      </c>
      <c r="G3301" s="1" t="s">
        <v>39</v>
      </c>
      <c r="H3301" s="1" t="s">
        <v>37</v>
      </c>
      <c r="I3301" s="5">
        <v>88.4</v>
      </c>
      <c r="J3301" s="5">
        <v>39780</v>
      </c>
      <c r="K3301" s="5">
        <v>-4223.3500000000004</v>
      </c>
      <c r="L3301" s="5">
        <v>35556.65</v>
      </c>
      <c r="M3301" s="5">
        <v>-22537.75</v>
      </c>
      <c r="N3301" s="5">
        <v>-1212.76</v>
      </c>
      <c r="O3301" s="5">
        <v>-423.27</v>
      </c>
      <c r="P3301" s="5">
        <f>Table1[[#This Row],[Net Sales]]+(Table1[[#This Row],[Cost of Goods Sold]]+Table1[[#This Row],[Distribution]]+Table1[[#This Row],[Warehousing]])</f>
        <v>11382.870000000003</v>
      </c>
      <c r="Q3301" s="12">
        <f>Table1[[#This Row],[PROFIT]]/Table1[[#This Row],[Net Sales]]</f>
        <v>0.32013336464486958</v>
      </c>
      <c r="R3301" s="14">
        <f>ABS(Table1[[#This Row],[Distribution]])+ABS(Table1[[#This Row],[Warehousing]])</f>
        <v>1636.03</v>
      </c>
      <c r="S3301" s="12">
        <f>ABS(Table1[[#This Row],[Discounts]]/Table1[[#This Row],[Gross Sales]])</f>
        <v>0.10616767219708396</v>
      </c>
      <c r="T3301" s="17">
        <f>Table1[[#This Row],[logistics cost]]/Table1[[#This Row],[Net Sales]]</f>
        <v>4.6011927445358321E-2</v>
      </c>
      <c r="U3301" s="1">
        <f>Table1[[#This Row],[PROFIT]]/Table1[[#This Row],[Volume]]</f>
        <v>128.76549773755659</v>
      </c>
      <c r="V3301" s="1">
        <f>ABS(Table1[[#This Row],[Discounts]])</f>
        <v>4223.3500000000004</v>
      </c>
    </row>
    <row r="3302" spans="1:22" ht="21.75" customHeight="1" x14ac:dyDescent="0.3">
      <c r="A3302" s="1">
        <v>1120010</v>
      </c>
      <c r="B3302" s="1" t="s">
        <v>32</v>
      </c>
      <c r="C3302" s="1">
        <v>202407</v>
      </c>
      <c r="D3302" s="1" t="s">
        <v>22</v>
      </c>
      <c r="E3302" s="1" t="s">
        <v>17</v>
      </c>
      <c r="F3302" s="1" t="s">
        <v>18</v>
      </c>
      <c r="G3302" s="1" t="s">
        <v>39</v>
      </c>
      <c r="H3302" s="1" t="s">
        <v>37</v>
      </c>
      <c r="I3302" s="5">
        <v>298.89999999999998</v>
      </c>
      <c r="J3302" s="5">
        <v>143472</v>
      </c>
      <c r="K3302" s="5">
        <v>-13376.72</v>
      </c>
      <c r="L3302" s="5">
        <v>130095.28</v>
      </c>
      <c r="M3302" s="5">
        <v>-82256.990000000005</v>
      </c>
      <c r="N3302" s="5">
        <v>-2900.42</v>
      </c>
      <c r="O3302" s="5">
        <v>-1866.53</v>
      </c>
      <c r="P3302" s="5">
        <f>Table1[[#This Row],[Net Sales]]+(Table1[[#This Row],[Cost of Goods Sold]]+Table1[[#This Row],[Distribution]]+Table1[[#This Row],[Warehousing]])</f>
        <v>43071.34</v>
      </c>
      <c r="Q3302" s="12">
        <f>Table1[[#This Row],[PROFIT]]/Table1[[#This Row],[Net Sales]]</f>
        <v>0.33107534723780907</v>
      </c>
      <c r="R3302" s="14">
        <f>ABS(Table1[[#This Row],[Distribution]])+ABS(Table1[[#This Row],[Warehousing]])</f>
        <v>4766.95</v>
      </c>
      <c r="S3302" s="12">
        <f>ABS(Table1[[#This Row],[Discounts]]/Table1[[#This Row],[Gross Sales]])</f>
        <v>9.3235753317720521E-2</v>
      </c>
      <c r="T3302" s="17">
        <f>Table1[[#This Row],[logistics cost]]/Table1[[#This Row],[Net Sales]]</f>
        <v>3.6641990393502362E-2</v>
      </c>
      <c r="U3302" s="1">
        <f>Table1[[#This Row],[PROFIT]]/Table1[[#This Row],[Volume]]</f>
        <v>144.0994981599197</v>
      </c>
      <c r="V3302" s="1">
        <f>ABS(Table1[[#This Row],[Discounts]])</f>
        <v>13376.72</v>
      </c>
    </row>
    <row r="3303" spans="1:22" ht="21.75" customHeight="1" x14ac:dyDescent="0.3">
      <c r="A3303" s="1">
        <v>1130010</v>
      </c>
      <c r="B3303" s="1" t="s">
        <v>26</v>
      </c>
      <c r="C3303" s="1">
        <v>202508</v>
      </c>
      <c r="D3303" s="1" t="s">
        <v>27</v>
      </c>
      <c r="E3303" s="1" t="s">
        <v>28</v>
      </c>
      <c r="F3303" s="1" t="s">
        <v>29</v>
      </c>
      <c r="G3303" s="1" t="s">
        <v>36</v>
      </c>
      <c r="H3303" s="1" t="s">
        <v>37</v>
      </c>
      <c r="I3303" s="5">
        <v>78</v>
      </c>
      <c r="J3303" s="5">
        <v>28080</v>
      </c>
      <c r="K3303" s="5">
        <v>-2713.14</v>
      </c>
      <c r="L3303" s="5">
        <v>25366.86</v>
      </c>
      <c r="M3303" s="5">
        <v>-16330.77</v>
      </c>
      <c r="N3303" s="5">
        <v>-570.23</v>
      </c>
      <c r="O3303" s="5">
        <v>-466.81</v>
      </c>
      <c r="P3303" s="5">
        <f>Table1[[#This Row],[Net Sales]]+(Table1[[#This Row],[Cost of Goods Sold]]+Table1[[#This Row],[Distribution]]+Table1[[#This Row],[Warehousing]])</f>
        <v>7999.0499999999993</v>
      </c>
      <c r="Q3303" s="12">
        <f>Table1[[#This Row],[PROFIT]]/Table1[[#This Row],[Net Sales]]</f>
        <v>0.3153346531655869</v>
      </c>
      <c r="R3303" s="14">
        <f>ABS(Table1[[#This Row],[Distribution]])+ABS(Table1[[#This Row],[Warehousing]])</f>
        <v>1037.04</v>
      </c>
      <c r="S3303" s="12">
        <f>ABS(Table1[[#This Row],[Discounts]]/Table1[[#This Row],[Gross Sales]])</f>
        <v>9.6621794871794869E-2</v>
      </c>
      <c r="T3303" s="17">
        <f>Table1[[#This Row],[logistics cost]]/Table1[[#This Row],[Net Sales]]</f>
        <v>4.0881685790042595E-2</v>
      </c>
      <c r="U3303" s="1">
        <f>Table1[[#This Row],[PROFIT]]/Table1[[#This Row],[Volume]]</f>
        <v>102.55192307692307</v>
      </c>
      <c r="V3303" s="1">
        <f>ABS(Table1[[#This Row],[Discounts]])</f>
        <v>2713.14</v>
      </c>
    </row>
    <row r="3304" spans="1:22" ht="21.75" customHeight="1" x14ac:dyDescent="0.3">
      <c r="A3304" s="1">
        <v>1120020</v>
      </c>
      <c r="B3304" s="1" t="s">
        <v>21</v>
      </c>
      <c r="C3304" s="1">
        <v>202504</v>
      </c>
      <c r="D3304" s="1" t="s">
        <v>22</v>
      </c>
      <c r="E3304" s="1" t="s">
        <v>23</v>
      </c>
      <c r="F3304" s="1" t="s">
        <v>24</v>
      </c>
      <c r="G3304" s="1" t="s">
        <v>43</v>
      </c>
      <c r="H3304" s="1" t="s">
        <v>31</v>
      </c>
      <c r="I3304" s="5">
        <v>90</v>
      </c>
      <c r="J3304" s="5">
        <v>34200</v>
      </c>
      <c r="K3304" s="5">
        <v>-893</v>
      </c>
      <c r="L3304" s="5">
        <v>33307</v>
      </c>
      <c r="M3304" s="5">
        <v>-21147.41</v>
      </c>
      <c r="N3304" s="5">
        <v>-1237.77</v>
      </c>
      <c r="O3304" s="5">
        <v>-417.75</v>
      </c>
      <c r="P3304" s="5">
        <f>Table1[[#This Row],[Net Sales]]+(Table1[[#This Row],[Cost of Goods Sold]]+Table1[[#This Row],[Distribution]]+Table1[[#This Row],[Warehousing]])</f>
        <v>10504.07</v>
      </c>
      <c r="Q3304" s="12">
        <f>Table1[[#This Row],[PROFIT]]/Table1[[#This Row],[Net Sales]]</f>
        <v>0.3153712432821929</v>
      </c>
      <c r="R3304" s="14">
        <f>ABS(Table1[[#This Row],[Distribution]])+ABS(Table1[[#This Row],[Warehousing]])</f>
        <v>1655.52</v>
      </c>
      <c r="S3304" s="12">
        <f>ABS(Table1[[#This Row],[Discounts]]/Table1[[#This Row],[Gross Sales]])</f>
        <v>2.6111111111111113E-2</v>
      </c>
      <c r="T3304" s="17">
        <f>Table1[[#This Row],[logistics cost]]/Table1[[#This Row],[Net Sales]]</f>
        <v>4.9704866844807398E-2</v>
      </c>
      <c r="U3304" s="1">
        <f>Table1[[#This Row],[PROFIT]]/Table1[[#This Row],[Volume]]</f>
        <v>116.71188888888888</v>
      </c>
      <c r="V3304" s="1">
        <f>ABS(Table1[[#This Row],[Discounts]])</f>
        <v>893</v>
      </c>
    </row>
    <row r="3305" spans="1:22" ht="21.75" customHeight="1" x14ac:dyDescent="0.3">
      <c r="A3305" s="1">
        <v>1120010</v>
      </c>
      <c r="B3305" s="1" t="s">
        <v>32</v>
      </c>
      <c r="C3305" s="1">
        <v>202401</v>
      </c>
      <c r="D3305" s="1" t="s">
        <v>22</v>
      </c>
      <c r="E3305" s="1" t="s">
        <v>17</v>
      </c>
      <c r="F3305" s="1" t="s">
        <v>18</v>
      </c>
      <c r="G3305" s="1" t="s">
        <v>33</v>
      </c>
      <c r="H3305" s="1" t="s">
        <v>34</v>
      </c>
      <c r="I3305" s="5">
        <v>147.4</v>
      </c>
      <c r="J3305" s="5">
        <v>70752</v>
      </c>
      <c r="K3305" s="5">
        <v>-5877.85</v>
      </c>
      <c r="L3305" s="5">
        <v>64874.15</v>
      </c>
      <c r="M3305" s="5">
        <v>-41249.199999999997</v>
      </c>
      <c r="N3305" s="5">
        <v>-1899.91</v>
      </c>
      <c r="O3305" s="5">
        <v>-668.61</v>
      </c>
      <c r="P3305" s="5">
        <f>Table1[[#This Row],[Net Sales]]+(Table1[[#This Row],[Cost of Goods Sold]]+Table1[[#This Row],[Distribution]]+Table1[[#This Row],[Warehousing]])</f>
        <v>21056.43</v>
      </c>
      <c r="Q3305" s="12">
        <f>Table1[[#This Row],[PROFIT]]/Table1[[#This Row],[Net Sales]]</f>
        <v>0.32457350115569916</v>
      </c>
      <c r="R3305" s="14">
        <f>ABS(Table1[[#This Row],[Distribution]])+ABS(Table1[[#This Row],[Warehousing]])</f>
        <v>2568.52</v>
      </c>
      <c r="S3305" s="12">
        <f>ABS(Table1[[#This Row],[Discounts]]/Table1[[#This Row],[Gross Sales]])</f>
        <v>8.3076803482587072E-2</v>
      </c>
      <c r="T3305" s="17">
        <f>Table1[[#This Row],[logistics cost]]/Table1[[#This Row],[Net Sales]]</f>
        <v>3.9592349186848688E-2</v>
      </c>
      <c r="U3305" s="1">
        <f>Table1[[#This Row],[PROFIT]]/Table1[[#This Row],[Volume]]</f>
        <v>142.85230664857531</v>
      </c>
      <c r="V3305" s="1">
        <f>ABS(Table1[[#This Row],[Discounts]])</f>
        <v>5877.85</v>
      </c>
    </row>
    <row r="3306" spans="1:22" ht="21.75" customHeight="1" x14ac:dyDescent="0.3">
      <c r="A3306" s="1">
        <v>1130010</v>
      </c>
      <c r="B3306" s="1" t="s">
        <v>26</v>
      </c>
      <c r="C3306" s="1">
        <v>202512</v>
      </c>
      <c r="D3306" s="1" t="s">
        <v>27</v>
      </c>
      <c r="E3306" s="1" t="s">
        <v>28</v>
      </c>
      <c r="F3306" s="1" t="s">
        <v>29</v>
      </c>
      <c r="G3306" s="1" t="s">
        <v>40</v>
      </c>
      <c r="H3306" s="1" t="s">
        <v>34</v>
      </c>
      <c r="I3306" s="5">
        <v>132.80000000000001</v>
      </c>
      <c r="J3306" s="5">
        <v>47808</v>
      </c>
      <c r="K3306" s="5">
        <v>-3385.96</v>
      </c>
      <c r="L3306" s="5">
        <v>44422.04</v>
      </c>
      <c r="M3306" s="5">
        <v>-28419.08</v>
      </c>
      <c r="N3306" s="5">
        <v>-1471.16</v>
      </c>
      <c r="O3306" s="5">
        <v>-661.8</v>
      </c>
      <c r="P3306" s="5">
        <f>Table1[[#This Row],[Net Sales]]+(Table1[[#This Row],[Cost of Goods Sold]]+Table1[[#This Row],[Distribution]]+Table1[[#This Row],[Warehousing]])</f>
        <v>13870</v>
      </c>
      <c r="Q3306" s="12">
        <f>Table1[[#This Row],[PROFIT]]/Table1[[#This Row],[Net Sales]]</f>
        <v>0.31223239635100053</v>
      </c>
      <c r="R3306" s="14">
        <f>ABS(Table1[[#This Row],[Distribution]])+ABS(Table1[[#This Row],[Warehousing]])</f>
        <v>2132.96</v>
      </c>
      <c r="S3306" s="12">
        <f>ABS(Table1[[#This Row],[Discounts]]/Table1[[#This Row],[Gross Sales]])</f>
        <v>7.0824129852744305E-2</v>
      </c>
      <c r="T3306" s="17">
        <f>Table1[[#This Row],[logistics cost]]/Table1[[#This Row],[Net Sales]]</f>
        <v>4.8015804767183139E-2</v>
      </c>
      <c r="U3306" s="1">
        <f>Table1[[#This Row],[PROFIT]]/Table1[[#This Row],[Volume]]</f>
        <v>104.44277108433734</v>
      </c>
      <c r="V3306" s="1">
        <f>ABS(Table1[[#This Row],[Discounts]])</f>
        <v>3385.96</v>
      </c>
    </row>
    <row r="3307" spans="1:22" ht="21.75" customHeight="1" x14ac:dyDescent="0.3">
      <c r="A3307" s="1">
        <v>1120010</v>
      </c>
      <c r="B3307" s="1" t="s">
        <v>32</v>
      </c>
      <c r="C3307" s="1">
        <v>202511</v>
      </c>
      <c r="D3307" s="1" t="s">
        <v>22</v>
      </c>
      <c r="E3307" s="1" t="s">
        <v>17</v>
      </c>
      <c r="F3307" s="1" t="s">
        <v>18</v>
      </c>
      <c r="G3307" s="1" t="s">
        <v>39</v>
      </c>
      <c r="H3307" s="1" t="s">
        <v>37</v>
      </c>
      <c r="I3307" s="5">
        <v>92.5</v>
      </c>
      <c r="J3307" s="5">
        <v>44400</v>
      </c>
      <c r="K3307" s="5">
        <v>-3558.38</v>
      </c>
      <c r="L3307" s="5">
        <v>40841.620000000003</v>
      </c>
      <c r="M3307" s="5">
        <v>-25639.37</v>
      </c>
      <c r="N3307" s="5">
        <v>-895.16</v>
      </c>
      <c r="O3307" s="5">
        <v>-554.9</v>
      </c>
      <c r="P3307" s="5">
        <f>Table1[[#This Row],[Net Sales]]+(Table1[[#This Row],[Cost of Goods Sold]]+Table1[[#This Row],[Distribution]]+Table1[[#This Row],[Warehousing]])</f>
        <v>13752.190000000002</v>
      </c>
      <c r="Q3307" s="12">
        <f>Table1[[#This Row],[PROFIT]]/Table1[[#This Row],[Net Sales]]</f>
        <v>0.33671999298754557</v>
      </c>
      <c r="R3307" s="14">
        <f>ABS(Table1[[#This Row],[Distribution]])+ABS(Table1[[#This Row],[Warehousing]])</f>
        <v>1450.06</v>
      </c>
      <c r="S3307" s="12">
        <f>ABS(Table1[[#This Row],[Discounts]]/Table1[[#This Row],[Gross Sales]])</f>
        <v>8.0143693693693702E-2</v>
      </c>
      <c r="T3307" s="17">
        <f>Table1[[#This Row],[logistics cost]]/Table1[[#This Row],[Net Sales]]</f>
        <v>3.5504468236078779E-2</v>
      </c>
      <c r="U3307" s="1">
        <f>Table1[[#This Row],[PROFIT]]/Table1[[#This Row],[Volume]]</f>
        <v>148.67232432432434</v>
      </c>
      <c r="V3307" s="1">
        <f>ABS(Table1[[#This Row],[Discounts]])</f>
        <v>3558.38</v>
      </c>
    </row>
    <row r="3308" spans="1:22" ht="21.75" customHeight="1" x14ac:dyDescent="0.3">
      <c r="A3308" s="1">
        <v>1120010</v>
      </c>
      <c r="B3308" s="1" t="s">
        <v>32</v>
      </c>
      <c r="C3308" s="1">
        <v>202508</v>
      </c>
      <c r="D3308" s="1" t="s">
        <v>22</v>
      </c>
      <c r="E3308" s="1" t="s">
        <v>17</v>
      </c>
      <c r="F3308" s="1" t="s">
        <v>18</v>
      </c>
      <c r="G3308" s="1" t="s">
        <v>42</v>
      </c>
      <c r="H3308" s="1" t="s">
        <v>20</v>
      </c>
      <c r="I3308" s="5">
        <v>73</v>
      </c>
      <c r="J3308" s="5">
        <v>35040</v>
      </c>
      <c r="K3308" s="5">
        <v>-2843.58</v>
      </c>
      <c r="L3308" s="5">
        <v>32196.42</v>
      </c>
      <c r="M3308" s="5">
        <v>-20152.48</v>
      </c>
      <c r="N3308" s="5">
        <v>-1106.81</v>
      </c>
      <c r="O3308" s="5">
        <v>-384.79</v>
      </c>
      <c r="P3308" s="5">
        <f>Table1[[#This Row],[Net Sales]]+(Table1[[#This Row],[Cost of Goods Sold]]+Table1[[#This Row],[Distribution]]+Table1[[#This Row],[Warehousing]])</f>
        <v>10552.339999999997</v>
      </c>
      <c r="Q3308" s="12">
        <f>Table1[[#This Row],[PROFIT]]/Table1[[#This Row],[Net Sales]]</f>
        <v>0.3277488615193862</v>
      </c>
      <c r="R3308" s="14">
        <f>ABS(Table1[[#This Row],[Distribution]])+ABS(Table1[[#This Row],[Warehousing]])</f>
        <v>1491.6</v>
      </c>
      <c r="S3308" s="12">
        <f>ABS(Table1[[#This Row],[Discounts]]/Table1[[#This Row],[Gross Sales]])</f>
        <v>8.115239726027397E-2</v>
      </c>
      <c r="T3308" s="17">
        <f>Table1[[#This Row],[logistics cost]]/Table1[[#This Row],[Net Sales]]</f>
        <v>4.6328132133945328E-2</v>
      </c>
      <c r="U3308" s="1">
        <f>Table1[[#This Row],[PROFIT]]/Table1[[#This Row],[Volume]]</f>
        <v>144.55260273972598</v>
      </c>
      <c r="V3308" s="1">
        <f>ABS(Table1[[#This Row],[Discounts]])</f>
        <v>2843.58</v>
      </c>
    </row>
    <row r="3309" spans="1:22" ht="21.75" customHeight="1" x14ac:dyDescent="0.3">
      <c r="A3309" s="1">
        <v>1120010</v>
      </c>
      <c r="B3309" s="1" t="s">
        <v>32</v>
      </c>
      <c r="C3309" s="1">
        <v>202412</v>
      </c>
      <c r="D3309" s="1" t="s">
        <v>22</v>
      </c>
      <c r="E3309" s="1" t="s">
        <v>17</v>
      </c>
      <c r="F3309" s="1" t="s">
        <v>18</v>
      </c>
      <c r="G3309" s="1" t="s">
        <v>39</v>
      </c>
      <c r="H3309" s="1" t="s">
        <v>37</v>
      </c>
      <c r="I3309" s="5">
        <v>89.9</v>
      </c>
      <c r="J3309" s="5">
        <v>43152</v>
      </c>
      <c r="K3309" s="5">
        <v>-3874.26</v>
      </c>
      <c r="L3309" s="5">
        <v>39277.74</v>
      </c>
      <c r="M3309" s="5">
        <v>-24735.5</v>
      </c>
      <c r="N3309" s="5">
        <v>-1304.54</v>
      </c>
      <c r="O3309" s="5">
        <v>-777.55</v>
      </c>
      <c r="P3309" s="5">
        <f>Table1[[#This Row],[Net Sales]]+(Table1[[#This Row],[Cost of Goods Sold]]+Table1[[#This Row],[Distribution]]+Table1[[#This Row],[Warehousing]])</f>
        <v>12460.149999999998</v>
      </c>
      <c r="Q3309" s="12">
        <f>Table1[[#This Row],[PROFIT]]/Table1[[#This Row],[Net Sales]]</f>
        <v>0.31723184684251177</v>
      </c>
      <c r="R3309" s="14">
        <f>ABS(Table1[[#This Row],[Distribution]])+ABS(Table1[[#This Row],[Warehousing]])</f>
        <v>2082.09</v>
      </c>
      <c r="S3309" s="12">
        <f>ABS(Table1[[#This Row],[Discounts]]/Table1[[#This Row],[Gross Sales]])</f>
        <v>8.9781701890989996E-2</v>
      </c>
      <c r="T3309" s="17">
        <f>Table1[[#This Row],[logistics cost]]/Table1[[#This Row],[Net Sales]]</f>
        <v>5.300941449278905E-2</v>
      </c>
      <c r="U3309" s="1">
        <f>Table1[[#This Row],[PROFIT]]/Table1[[#This Row],[Volume]]</f>
        <v>138.6001112347052</v>
      </c>
      <c r="V3309" s="1">
        <f>ABS(Table1[[#This Row],[Discounts]])</f>
        <v>3874.26</v>
      </c>
    </row>
    <row r="3310" spans="1:22" ht="21.75" customHeight="1" x14ac:dyDescent="0.3">
      <c r="A3310" s="1">
        <v>1110010</v>
      </c>
      <c r="B3310" s="1" t="s">
        <v>15</v>
      </c>
      <c r="C3310" s="1">
        <v>202503</v>
      </c>
      <c r="D3310" s="1" t="s">
        <v>16</v>
      </c>
      <c r="E3310" s="1" t="s">
        <v>17</v>
      </c>
      <c r="F3310" s="1" t="s">
        <v>18</v>
      </c>
      <c r="G3310" s="1" t="s">
        <v>33</v>
      </c>
      <c r="H3310" s="1" t="s">
        <v>34</v>
      </c>
      <c r="I3310" s="5">
        <v>212</v>
      </c>
      <c r="J3310" s="5">
        <v>89040</v>
      </c>
      <c r="K3310" s="5">
        <v>-7931.58</v>
      </c>
      <c r="L3310" s="5">
        <v>81108.42</v>
      </c>
      <c r="M3310" s="5">
        <v>-51430.91</v>
      </c>
      <c r="N3310" s="5">
        <v>-3116.56</v>
      </c>
      <c r="O3310" s="5">
        <v>-1411.42</v>
      </c>
      <c r="P3310" s="5">
        <f>Table1[[#This Row],[Net Sales]]+(Table1[[#This Row],[Cost of Goods Sold]]+Table1[[#This Row],[Distribution]]+Table1[[#This Row],[Warehousing]])</f>
        <v>25149.53</v>
      </c>
      <c r="Q3310" s="12">
        <f>Table1[[#This Row],[PROFIT]]/Table1[[#This Row],[Net Sales]]</f>
        <v>0.31007298625716045</v>
      </c>
      <c r="R3310" s="14">
        <f>ABS(Table1[[#This Row],[Distribution]])+ABS(Table1[[#This Row],[Warehousing]])</f>
        <v>4527.9799999999996</v>
      </c>
      <c r="S3310" s="12">
        <f>ABS(Table1[[#This Row],[Discounts]]/Table1[[#This Row],[Gross Sales]])</f>
        <v>8.9078840970350404E-2</v>
      </c>
      <c r="T3310" s="17">
        <f>Table1[[#This Row],[logistics cost]]/Table1[[#This Row],[Net Sales]]</f>
        <v>5.5826263167251929E-2</v>
      </c>
      <c r="U3310" s="1">
        <f>Table1[[#This Row],[PROFIT]]/Table1[[#This Row],[Volume]]</f>
        <v>118.62985849056604</v>
      </c>
      <c r="V3310" s="1">
        <f>ABS(Table1[[#This Row],[Discounts]])</f>
        <v>7931.58</v>
      </c>
    </row>
    <row r="3311" spans="1:22" ht="21.75" customHeight="1" x14ac:dyDescent="0.3">
      <c r="A3311" s="1">
        <v>1120010</v>
      </c>
      <c r="B3311" s="1" t="s">
        <v>32</v>
      </c>
      <c r="C3311" s="1">
        <v>202406</v>
      </c>
      <c r="D3311" s="1" t="s">
        <v>22</v>
      </c>
      <c r="E3311" s="1" t="s">
        <v>17</v>
      </c>
      <c r="F3311" s="1" t="s">
        <v>18</v>
      </c>
      <c r="G3311" s="1" t="s">
        <v>35</v>
      </c>
      <c r="H3311" s="1" t="s">
        <v>31</v>
      </c>
      <c r="I3311" s="5">
        <v>113.2</v>
      </c>
      <c r="J3311" s="5">
        <v>54336</v>
      </c>
      <c r="K3311" s="5">
        <v>-1897.58</v>
      </c>
      <c r="L3311" s="5">
        <v>52438.42</v>
      </c>
      <c r="M3311" s="5">
        <v>-34639.86</v>
      </c>
      <c r="N3311" s="5">
        <v>-1673.64</v>
      </c>
      <c r="O3311" s="5">
        <v>-548.88</v>
      </c>
      <c r="P3311" s="5">
        <f>Table1[[#This Row],[Net Sales]]+(Table1[[#This Row],[Cost of Goods Sold]]+Table1[[#This Row],[Distribution]]+Table1[[#This Row],[Warehousing]])</f>
        <v>15576.04</v>
      </c>
      <c r="Q3311" s="12">
        <f>Table1[[#This Row],[PROFIT]]/Table1[[#This Row],[Net Sales]]</f>
        <v>0.29703488396484867</v>
      </c>
      <c r="R3311" s="14">
        <f>ABS(Table1[[#This Row],[Distribution]])+ABS(Table1[[#This Row],[Warehousing]])</f>
        <v>2222.52</v>
      </c>
      <c r="S3311" s="12">
        <f>ABS(Table1[[#This Row],[Discounts]]/Table1[[#This Row],[Gross Sales]])</f>
        <v>3.4923071260306242E-2</v>
      </c>
      <c r="T3311" s="17">
        <f>Table1[[#This Row],[logistics cost]]/Table1[[#This Row],[Net Sales]]</f>
        <v>4.2383428028533281E-2</v>
      </c>
      <c r="U3311" s="1">
        <f>Table1[[#This Row],[PROFIT]]/Table1[[#This Row],[Volume]]</f>
        <v>137.59752650176679</v>
      </c>
      <c r="V3311" s="1">
        <f>ABS(Table1[[#This Row],[Discounts]])</f>
        <v>1897.58</v>
      </c>
    </row>
    <row r="3312" spans="1:22" ht="21.75" customHeight="1" x14ac:dyDescent="0.3">
      <c r="A3312" s="1">
        <v>1110010</v>
      </c>
      <c r="B3312" s="1" t="s">
        <v>15</v>
      </c>
      <c r="C3312" s="1">
        <v>202411</v>
      </c>
      <c r="D3312" s="1" t="s">
        <v>16</v>
      </c>
      <c r="E3312" s="1" t="s">
        <v>17</v>
      </c>
      <c r="F3312" s="1" t="s">
        <v>18</v>
      </c>
      <c r="G3312" s="1" t="s">
        <v>25</v>
      </c>
      <c r="H3312" s="1" t="s">
        <v>20</v>
      </c>
      <c r="I3312" s="5">
        <v>95.4</v>
      </c>
      <c r="J3312" s="5">
        <v>40068</v>
      </c>
      <c r="K3312" s="5">
        <v>-3386.23</v>
      </c>
      <c r="L3312" s="5">
        <v>36681.769999999997</v>
      </c>
      <c r="M3312" s="5">
        <v>-23445.54</v>
      </c>
      <c r="N3312" s="5">
        <v>-1236.78</v>
      </c>
      <c r="O3312" s="5">
        <v>-673.05</v>
      </c>
      <c r="P3312" s="5">
        <f>Table1[[#This Row],[Net Sales]]+(Table1[[#This Row],[Cost of Goods Sold]]+Table1[[#This Row],[Distribution]]+Table1[[#This Row],[Warehousing]])</f>
        <v>11326.399999999998</v>
      </c>
      <c r="Q3312" s="12">
        <f>Table1[[#This Row],[PROFIT]]/Table1[[#This Row],[Net Sales]]</f>
        <v>0.30877463110422421</v>
      </c>
      <c r="R3312" s="14">
        <f>ABS(Table1[[#This Row],[Distribution]])+ABS(Table1[[#This Row],[Warehousing]])</f>
        <v>1909.83</v>
      </c>
      <c r="S3312" s="12">
        <f>ABS(Table1[[#This Row],[Discounts]]/Table1[[#This Row],[Gross Sales]])</f>
        <v>8.4512079464909656E-2</v>
      </c>
      <c r="T3312" s="17">
        <f>Table1[[#This Row],[logistics cost]]/Table1[[#This Row],[Net Sales]]</f>
        <v>5.2064826751817048E-2</v>
      </c>
      <c r="U3312" s="1">
        <f>Table1[[#This Row],[PROFIT]]/Table1[[#This Row],[Volume]]</f>
        <v>118.72536687631025</v>
      </c>
      <c r="V3312" s="1">
        <f>ABS(Table1[[#This Row],[Discounts]])</f>
        <v>3386.23</v>
      </c>
    </row>
    <row r="3313" spans="1:22" ht="21.75" customHeight="1" x14ac:dyDescent="0.3">
      <c r="A3313" s="1">
        <v>1120020</v>
      </c>
      <c r="B3313" s="1" t="s">
        <v>21</v>
      </c>
      <c r="C3313" s="1">
        <v>202506</v>
      </c>
      <c r="D3313" s="1" t="s">
        <v>22</v>
      </c>
      <c r="E3313" s="1" t="s">
        <v>23</v>
      </c>
      <c r="F3313" s="1" t="s">
        <v>24</v>
      </c>
      <c r="G3313" s="1" t="s">
        <v>43</v>
      </c>
      <c r="H3313" s="1" t="s">
        <v>31</v>
      </c>
      <c r="I3313" s="5">
        <v>70.7</v>
      </c>
      <c r="J3313" s="5">
        <v>26866</v>
      </c>
      <c r="K3313" s="5">
        <v>-632.52</v>
      </c>
      <c r="L3313" s="5">
        <v>26233.48</v>
      </c>
      <c r="M3313" s="5">
        <v>-16328.31</v>
      </c>
      <c r="N3313" s="5">
        <v>-567.92999999999995</v>
      </c>
      <c r="O3313" s="5">
        <v>-379.11</v>
      </c>
      <c r="P3313" s="5">
        <f>Table1[[#This Row],[Net Sales]]+(Table1[[#This Row],[Cost of Goods Sold]]+Table1[[#This Row],[Distribution]]+Table1[[#This Row],[Warehousing]])</f>
        <v>8958.130000000001</v>
      </c>
      <c r="Q3313" s="12">
        <f>Table1[[#This Row],[PROFIT]]/Table1[[#This Row],[Net Sales]]</f>
        <v>0.34147699809556342</v>
      </c>
      <c r="R3313" s="14">
        <f>ABS(Table1[[#This Row],[Distribution]])+ABS(Table1[[#This Row],[Warehousing]])</f>
        <v>947.04</v>
      </c>
      <c r="S3313" s="12">
        <f>ABS(Table1[[#This Row],[Discounts]]/Table1[[#This Row],[Gross Sales]])</f>
        <v>2.3543512245961438E-2</v>
      </c>
      <c r="T3313" s="17">
        <f>Table1[[#This Row],[logistics cost]]/Table1[[#This Row],[Net Sales]]</f>
        <v>3.6100433491858493E-2</v>
      </c>
      <c r="U3313" s="1">
        <f>Table1[[#This Row],[PROFIT]]/Table1[[#This Row],[Volume]]</f>
        <v>126.70622347949082</v>
      </c>
      <c r="V3313" s="1">
        <f>ABS(Table1[[#This Row],[Discounts]])</f>
        <v>632.52</v>
      </c>
    </row>
    <row r="3314" spans="1:22" ht="21.75" customHeight="1" x14ac:dyDescent="0.3">
      <c r="A3314" s="1">
        <v>1130010</v>
      </c>
      <c r="B3314" s="1" t="s">
        <v>26</v>
      </c>
      <c r="C3314" s="1">
        <v>202401</v>
      </c>
      <c r="D3314" s="1" t="s">
        <v>27</v>
      </c>
      <c r="E3314" s="1" t="s">
        <v>28</v>
      </c>
      <c r="F3314" s="1" t="s">
        <v>29</v>
      </c>
      <c r="G3314" s="1" t="s">
        <v>38</v>
      </c>
      <c r="H3314" s="1" t="s">
        <v>20</v>
      </c>
      <c r="I3314" s="5">
        <v>38</v>
      </c>
      <c r="J3314" s="5">
        <v>13680</v>
      </c>
      <c r="K3314" s="5">
        <v>-1216.3599999999999</v>
      </c>
      <c r="L3314" s="5">
        <v>12463.64</v>
      </c>
      <c r="M3314" s="5">
        <v>-8327.4599999999991</v>
      </c>
      <c r="N3314" s="5">
        <v>-382.3</v>
      </c>
      <c r="O3314" s="5">
        <v>-224.04</v>
      </c>
      <c r="P3314" s="5">
        <f>Table1[[#This Row],[Net Sales]]+(Table1[[#This Row],[Cost of Goods Sold]]+Table1[[#This Row],[Distribution]]+Table1[[#This Row],[Warehousing]])</f>
        <v>3529.84</v>
      </c>
      <c r="Q3314" s="12">
        <f>Table1[[#This Row],[PROFIT]]/Table1[[#This Row],[Net Sales]]</f>
        <v>0.28321100416892658</v>
      </c>
      <c r="R3314" s="14">
        <f>ABS(Table1[[#This Row],[Distribution]])+ABS(Table1[[#This Row],[Warehousing]])</f>
        <v>606.34</v>
      </c>
      <c r="S3314" s="12">
        <f>ABS(Table1[[#This Row],[Discounts]]/Table1[[#This Row],[Gross Sales]])</f>
        <v>8.8915204678362572E-2</v>
      </c>
      <c r="T3314" s="17">
        <f>Table1[[#This Row],[logistics cost]]/Table1[[#This Row],[Net Sales]]</f>
        <v>4.8648709365803254E-2</v>
      </c>
      <c r="U3314" s="1">
        <f>Table1[[#This Row],[PROFIT]]/Table1[[#This Row],[Volume]]</f>
        <v>92.890526315789472</v>
      </c>
      <c r="V3314" s="1">
        <f>ABS(Table1[[#This Row],[Discounts]])</f>
        <v>1216.3599999999999</v>
      </c>
    </row>
    <row r="3315" spans="1:22" ht="21.75" customHeight="1" x14ac:dyDescent="0.3">
      <c r="A3315" s="1">
        <v>1110010</v>
      </c>
      <c r="B3315" s="1" t="s">
        <v>15</v>
      </c>
      <c r="C3315" s="1">
        <v>202506</v>
      </c>
      <c r="D3315" s="1" t="s">
        <v>16</v>
      </c>
      <c r="E3315" s="1" t="s">
        <v>17</v>
      </c>
      <c r="F3315" s="1" t="s">
        <v>18</v>
      </c>
      <c r="G3315" s="1" t="s">
        <v>30</v>
      </c>
      <c r="H3315" s="1" t="s">
        <v>31</v>
      </c>
      <c r="I3315" s="5">
        <v>57.5</v>
      </c>
      <c r="J3315" s="5">
        <v>24150</v>
      </c>
      <c r="K3315" s="5">
        <v>-869.05</v>
      </c>
      <c r="L3315" s="5">
        <v>23280.95</v>
      </c>
      <c r="M3315" s="5">
        <v>-15620.88</v>
      </c>
      <c r="N3315" s="5">
        <v>-609.73</v>
      </c>
      <c r="O3315" s="5">
        <v>-442.59</v>
      </c>
      <c r="P3315" s="5">
        <f>Table1[[#This Row],[Net Sales]]+(Table1[[#This Row],[Cost of Goods Sold]]+Table1[[#This Row],[Distribution]]+Table1[[#This Row],[Warehousing]])</f>
        <v>6607.7500000000036</v>
      </c>
      <c r="Q3315" s="12">
        <f>Table1[[#This Row],[PROFIT]]/Table1[[#This Row],[Net Sales]]</f>
        <v>0.28382647615324991</v>
      </c>
      <c r="R3315" s="14">
        <f>ABS(Table1[[#This Row],[Distribution]])+ABS(Table1[[#This Row],[Warehousing]])</f>
        <v>1052.32</v>
      </c>
      <c r="S3315" s="12">
        <f>ABS(Table1[[#This Row],[Discounts]]/Table1[[#This Row],[Gross Sales]])</f>
        <v>3.5985507246376808E-2</v>
      </c>
      <c r="T3315" s="17">
        <f>Table1[[#This Row],[logistics cost]]/Table1[[#This Row],[Net Sales]]</f>
        <v>4.5200904602260644E-2</v>
      </c>
      <c r="U3315" s="1">
        <f>Table1[[#This Row],[PROFIT]]/Table1[[#This Row],[Volume]]</f>
        <v>114.91739130434789</v>
      </c>
      <c r="V3315" s="1">
        <f>ABS(Table1[[#This Row],[Discounts]])</f>
        <v>869.05</v>
      </c>
    </row>
    <row r="3316" spans="1:22" ht="21.75" customHeight="1" x14ac:dyDescent="0.3">
      <c r="A3316" s="1">
        <v>1110020</v>
      </c>
      <c r="B3316" s="1" t="s">
        <v>41</v>
      </c>
      <c r="C3316" s="1">
        <v>202511</v>
      </c>
      <c r="D3316" s="1" t="s">
        <v>16</v>
      </c>
      <c r="E3316" s="1" t="s">
        <v>28</v>
      </c>
      <c r="F3316" s="1" t="s">
        <v>29</v>
      </c>
      <c r="G3316" s="1" t="s">
        <v>39</v>
      </c>
      <c r="H3316" s="1" t="s">
        <v>37</v>
      </c>
      <c r="I3316" s="5">
        <v>132.1</v>
      </c>
      <c r="J3316" s="5">
        <v>59445</v>
      </c>
      <c r="K3316" s="5">
        <v>-6401.36</v>
      </c>
      <c r="L3316" s="5">
        <v>53043.64</v>
      </c>
      <c r="M3316" s="5">
        <v>-33825.980000000003</v>
      </c>
      <c r="N3316" s="5">
        <v>-1836.2</v>
      </c>
      <c r="O3316" s="5">
        <v>-846.71</v>
      </c>
      <c r="P3316" s="5">
        <f>Table1[[#This Row],[Net Sales]]+(Table1[[#This Row],[Cost of Goods Sold]]+Table1[[#This Row],[Distribution]]+Table1[[#This Row],[Warehousing]])</f>
        <v>16534.75</v>
      </c>
      <c r="Q3316" s="12">
        <f>Table1[[#This Row],[PROFIT]]/Table1[[#This Row],[Net Sales]]</f>
        <v>0.31171974623159349</v>
      </c>
      <c r="R3316" s="14">
        <f>ABS(Table1[[#This Row],[Distribution]])+ABS(Table1[[#This Row],[Warehousing]])</f>
        <v>2682.91</v>
      </c>
      <c r="S3316" s="12">
        <f>ABS(Table1[[#This Row],[Discounts]]/Table1[[#This Row],[Gross Sales]])</f>
        <v>0.10768542350071494</v>
      </c>
      <c r="T3316" s="17">
        <f>Table1[[#This Row],[logistics cost]]/Table1[[#This Row],[Net Sales]]</f>
        <v>5.0579296594275958E-2</v>
      </c>
      <c r="U3316" s="1">
        <f>Table1[[#This Row],[PROFIT]]/Table1[[#This Row],[Volume]]</f>
        <v>125.16843300529902</v>
      </c>
      <c r="V3316" s="1">
        <f>ABS(Table1[[#This Row],[Discounts]])</f>
        <v>6401.36</v>
      </c>
    </row>
    <row r="3317" spans="1:22" ht="21.75" customHeight="1" x14ac:dyDescent="0.3">
      <c r="A3317" s="1">
        <v>1110020</v>
      </c>
      <c r="B3317" s="1" t="s">
        <v>41</v>
      </c>
      <c r="C3317" s="1">
        <v>202512</v>
      </c>
      <c r="D3317" s="1" t="s">
        <v>16</v>
      </c>
      <c r="E3317" s="1" t="s">
        <v>28</v>
      </c>
      <c r="F3317" s="1" t="s">
        <v>29</v>
      </c>
      <c r="G3317" s="1" t="s">
        <v>19</v>
      </c>
      <c r="H3317" s="1" t="s">
        <v>20</v>
      </c>
      <c r="I3317" s="5">
        <v>97.3</v>
      </c>
      <c r="J3317" s="5">
        <v>43785</v>
      </c>
      <c r="K3317" s="5">
        <v>-3367.33</v>
      </c>
      <c r="L3317" s="5">
        <v>40417.67</v>
      </c>
      <c r="M3317" s="5">
        <v>-26133.15</v>
      </c>
      <c r="N3317" s="5">
        <v>-1168</v>
      </c>
      <c r="O3317" s="5">
        <v>-646.51</v>
      </c>
      <c r="P3317" s="5">
        <f>Table1[[#This Row],[Net Sales]]+(Table1[[#This Row],[Cost of Goods Sold]]+Table1[[#This Row],[Distribution]]+Table1[[#This Row],[Warehousing]])</f>
        <v>12470.009999999998</v>
      </c>
      <c r="Q3317" s="12">
        <f>Table1[[#This Row],[PROFIT]]/Table1[[#This Row],[Net Sales]]</f>
        <v>0.30852867075217344</v>
      </c>
      <c r="R3317" s="14">
        <f>ABS(Table1[[#This Row],[Distribution]])+ABS(Table1[[#This Row],[Warehousing]])</f>
        <v>1814.51</v>
      </c>
      <c r="S3317" s="12">
        <f>ABS(Table1[[#This Row],[Discounts]]/Table1[[#This Row],[Gross Sales]])</f>
        <v>7.690601804270869E-2</v>
      </c>
      <c r="T3317" s="17">
        <f>Table1[[#This Row],[logistics cost]]/Table1[[#This Row],[Net Sales]]</f>
        <v>4.4893978302064423E-2</v>
      </c>
      <c r="U3317" s="1">
        <f>Table1[[#This Row],[PROFIT]]/Table1[[#This Row],[Volume]]</f>
        <v>128.16043165467624</v>
      </c>
      <c r="V3317" s="1">
        <f>ABS(Table1[[#This Row],[Discounts]])</f>
        <v>3367.33</v>
      </c>
    </row>
    <row r="3318" spans="1:22" ht="21.75" customHeight="1" x14ac:dyDescent="0.3">
      <c r="A3318" s="1">
        <v>1110010</v>
      </c>
      <c r="B3318" s="1" t="s">
        <v>15</v>
      </c>
      <c r="C3318" s="1">
        <v>202503</v>
      </c>
      <c r="D3318" s="1" t="s">
        <v>16</v>
      </c>
      <c r="E3318" s="1" t="s">
        <v>17</v>
      </c>
      <c r="F3318" s="1" t="s">
        <v>18</v>
      </c>
      <c r="G3318" s="1" t="s">
        <v>38</v>
      </c>
      <c r="H3318" s="1" t="s">
        <v>20</v>
      </c>
      <c r="I3318" s="5">
        <v>118.8</v>
      </c>
      <c r="J3318" s="5">
        <v>49896</v>
      </c>
      <c r="K3318" s="5">
        <v>-4187.49</v>
      </c>
      <c r="L3318" s="5">
        <v>45708.51</v>
      </c>
      <c r="M3318" s="5">
        <v>-28952.23</v>
      </c>
      <c r="N3318" s="5">
        <v>-1561.99</v>
      </c>
      <c r="O3318" s="5">
        <v>-803.83</v>
      </c>
      <c r="P3318" s="5">
        <f>Table1[[#This Row],[Net Sales]]+(Table1[[#This Row],[Cost of Goods Sold]]+Table1[[#This Row],[Distribution]]+Table1[[#This Row],[Warehousing]])</f>
        <v>14390.46</v>
      </c>
      <c r="Q3318" s="12">
        <f>Table1[[#This Row],[PROFIT]]/Table1[[#This Row],[Net Sales]]</f>
        <v>0.31483108944045646</v>
      </c>
      <c r="R3318" s="14">
        <f>ABS(Table1[[#This Row],[Distribution]])+ABS(Table1[[#This Row],[Warehousing]])</f>
        <v>2365.8200000000002</v>
      </c>
      <c r="S3318" s="12">
        <f>ABS(Table1[[#This Row],[Discounts]]/Table1[[#This Row],[Gross Sales]])</f>
        <v>8.3924362674362665E-2</v>
      </c>
      <c r="T3318" s="17">
        <f>Table1[[#This Row],[logistics cost]]/Table1[[#This Row],[Net Sales]]</f>
        <v>5.1758851907445683E-2</v>
      </c>
      <c r="U3318" s="1">
        <f>Table1[[#This Row],[PROFIT]]/Table1[[#This Row],[Volume]]</f>
        <v>121.13181818181818</v>
      </c>
      <c r="V3318" s="1">
        <f>ABS(Table1[[#This Row],[Discounts]])</f>
        <v>4187.49</v>
      </c>
    </row>
    <row r="3319" spans="1:22" ht="21.75" customHeight="1" x14ac:dyDescent="0.3">
      <c r="A3319" s="1">
        <v>1120020</v>
      </c>
      <c r="B3319" s="1" t="s">
        <v>21</v>
      </c>
      <c r="C3319" s="1">
        <v>202503</v>
      </c>
      <c r="D3319" s="1" t="s">
        <v>22</v>
      </c>
      <c r="E3319" s="1" t="s">
        <v>23</v>
      </c>
      <c r="F3319" s="1" t="s">
        <v>24</v>
      </c>
      <c r="G3319" s="1" t="s">
        <v>30</v>
      </c>
      <c r="H3319" s="1" t="s">
        <v>31</v>
      </c>
      <c r="I3319" s="5">
        <v>106.1</v>
      </c>
      <c r="J3319" s="5">
        <v>40318</v>
      </c>
      <c r="K3319" s="5">
        <v>-1068.54</v>
      </c>
      <c r="L3319" s="5">
        <v>39249.46</v>
      </c>
      <c r="M3319" s="5">
        <v>-26378.73</v>
      </c>
      <c r="N3319" s="5">
        <v>-866.69</v>
      </c>
      <c r="O3319" s="5">
        <v>-783.94</v>
      </c>
      <c r="P3319" s="5">
        <f>Table1[[#This Row],[Net Sales]]+(Table1[[#This Row],[Cost of Goods Sold]]+Table1[[#This Row],[Distribution]]+Table1[[#This Row],[Warehousing]])</f>
        <v>11220.100000000002</v>
      </c>
      <c r="Q3319" s="12">
        <f>Table1[[#This Row],[PROFIT]]/Table1[[#This Row],[Net Sales]]</f>
        <v>0.28586635332052984</v>
      </c>
      <c r="R3319" s="14">
        <f>ABS(Table1[[#This Row],[Distribution]])+ABS(Table1[[#This Row],[Warehousing]])</f>
        <v>1650.63</v>
      </c>
      <c r="S3319" s="12">
        <f>ABS(Table1[[#This Row],[Discounts]]/Table1[[#This Row],[Gross Sales]])</f>
        <v>2.6502802718388809E-2</v>
      </c>
      <c r="T3319" s="17">
        <f>Table1[[#This Row],[logistics cost]]/Table1[[#This Row],[Net Sales]]</f>
        <v>4.205484610488909E-2</v>
      </c>
      <c r="U3319" s="1">
        <f>Table1[[#This Row],[PROFIT]]/Table1[[#This Row],[Volume]]</f>
        <v>105.75023562676722</v>
      </c>
      <c r="V3319" s="1">
        <f>ABS(Table1[[#This Row],[Discounts]])</f>
        <v>1068.54</v>
      </c>
    </row>
    <row r="3320" spans="1:22" ht="21.75" customHeight="1" x14ac:dyDescent="0.3">
      <c r="A3320" s="1">
        <v>1110010</v>
      </c>
      <c r="B3320" s="1" t="s">
        <v>15</v>
      </c>
      <c r="C3320" s="1">
        <v>202402</v>
      </c>
      <c r="D3320" s="1" t="s">
        <v>16</v>
      </c>
      <c r="E3320" s="1" t="s">
        <v>17</v>
      </c>
      <c r="F3320" s="1" t="s">
        <v>18</v>
      </c>
      <c r="G3320" s="1" t="s">
        <v>40</v>
      </c>
      <c r="H3320" s="1" t="s">
        <v>34</v>
      </c>
      <c r="I3320" s="5">
        <v>249.5</v>
      </c>
      <c r="J3320" s="5">
        <v>104790</v>
      </c>
      <c r="K3320" s="5">
        <v>-7678.06</v>
      </c>
      <c r="L3320" s="5">
        <v>97111.94</v>
      </c>
      <c r="M3320" s="5">
        <v>-62240.77</v>
      </c>
      <c r="N3320" s="5">
        <v>-3745.35</v>
      </c>
      <c r="O3320" s="5">
        <v>-1134.1600000000001</v>
      </c>
      <c r="P3320" s="5">
        <f>Table1[[#This Row],[Net Sales]]+(Table1[[#This Row],[Cost of Goods Sold]]+Table1[[#This Row],[Distribution]]+Table1[[#This Row],[Warehousing]])</f>
        <v>29991.660000000003</v>
      </c>
      <c r="Q3320" s="12">
        <f>Table1[[#This Row],[PROFIT]]/Table1[[#This Row],[Net Sales]]</f>
        <v>0.3088359680591285</v>
      </c>
      <c r="R3320" s="14">
        <f>ABS(Table1[[#This Row],[Distribution]])+ABS(Table1[[#This Row],[Warehousing]])</f>
        <v>4879.51</v>
      </c>
      <c r="S3320" s="12">
        <f>ABS(Table1[[#This Row],[Discounts]]/Table1[[#This Row],[Gross Sales]])</f>
        <v>7.3270922797976909E-2</v>
      </c>
      <c r="T3320" s="17">
        <f>Table1[[#This Row],[logistics cost]]/Table1[[#This Row],[Net Sales]]</f>
        <v>5.0246241605306205E-2</v>
      </c>
      <c r="U3320" s="1">
        <f>Table1[[#This Row],[PROFIT]]/Table1[[#This Row],[Volume]]</f>
        <v>120.20705410821645</v>
      </c>
      <c r="V3320" s="1">
        <f>ABS(Table1[[#This Row],[Discounts]])</f>
        <v>7678.06</v>
      </c>
    </row>
    <row r="3321" spans="1:22" ht="21.75" customHeight="1" x14ac:dyDescent="0.3">
      <c r="A3321" s="1">
        <v>1110010</v>
      </c>
      <c r="B3321" s="1" t="s">
        <v>15</v>
      </c>
      <c r="C3321" s="1">
        <v>202501</v>
      </c>
      <c r="D3321" s="1" t="s">
        <v>16</v>
      </c>
      <c r="E3321" s="1" t="s">
        <v>17</v>
      </c>
      <c r="F3321" s="1" t="s">
        <v>18</v>
      </c>
      <c r="G3321" s="1" t="s">
        <v>36</v>
      </c>
      <c r="H3321" s="1" t="s">
        <v>37</v>
      </c>
      <c r="I3321" s="5">
        <v>227.3</v>
      </c>
      <c r="J3321" s="5">
        <v>95466</v>
      </c>
      <c r="K3321" s="5">
        <v>-9909.7999999999993</v>
      </c>
      <c r="L3321" s="5">
        <v>85556.2</v>
      </c>
      <c r="M3321" s="5">
        <v>-54974.79</v>
      </c>
      <c r="N3321" s="5">
        <v>-1724.41</v>
      </c>
      <c r="O3321" s="5">
        <v>-1295.3399999999999</v>
      </c>
      <c r="P3321" s="5">
        <f>Table1[[#This Row],[Net Sales]]+(Table1[[#This Row],[Cost of Goods Sold]]+Table1[[#This Row],[Distribution]]+Table1[[#This Row],[Warehousing]])</f>
        <v>27561.659999999996</v>
      </c>
      <c r="Q3321" s="12">
        <f>Table1[[#This Row],[PROFIT]]/Table1[[#This Row],[Net Sales]]</f>
        <v>0.32214684616661327</v>
      </c>
      <c r="R3321" s="14">
        <f>ABS(Table1[[#This Row],[Distribution]])+ABS(Table1[[#This Row],[Warehousing]])</f>
        <v>3019.75</v>
      </c>
      <c r="S3321" s="12">
        <f>ABS(Table1[[#This Row],[Discounts]]/Table1[[#This Row],[Gross Sales]])</f>
        <v>0.10380449584145141</v>
      </c>
      <c r="T3321" s="17">
        <f>Table1[[#This Row],[logistics cost]]/Table1[[#This Row],[Net Sales]]</f>
        <v>3.5295513358470809E-2</v>
      </c>
      <c r="U3321" s="1">
        <f>Table1[[#This Row],[PROFIT]]/Table1[[#This Row],[Volume]]</f>
        <v>121.25675318961723</v>
      </c>
      <c r="V3321" s="1">
        <f>ABS(Table1[[#This Row],[Discounts]])</f>
        <v>9909.7999999999993</v>
      </c>
    </row>
    <row r="3322" spans="1:22" ht="21.75" customHeight="1" x14ac:dyDescent="0.3">
      <c r="A3322" s="1">
        <v>1120010</v>
      </c>
      <c r="B3322" s="1" t="s">
        <v>32</v>
      </c>
      <c r="C3322" s="1">
        <v>202510</v>
      </c>
      <c r="D3322" s="1" t="s">
        <v>22</v>
      </c>
      <c r="E3322" s="1" t="s">
        <v>17</v>
      </c>
      <c r="F3322" s="1" t="s">
        <v>18</v>
      </c>
      <c r="G3322" s="1" t="s">
        <v>35</v>
      </c>
      <c r="H3322" s="1" t="s">
        <v>31</v>
      </c>
      <c r="I3322" s="5">
        <v>92.3</v>
      </c>
      <c r="J3322" s="5">
        <v>44304</v>
      </c>
      <c r="K3322" s="5">
        <v>-1001.19</v>
      </c>
      <c r="L3322" s="5">
        <v>43302.81</v>
      </c>
      <c r="M3322" s="5">
        <v>-28166.54</v>
      </c>
      <c r="N3322" s="5">
        <v>-1366.43</v>
      </c>
      <c r="O3322" s="5">
        <v>-656.56</v>
      </c>
      <c r="P3322" s="5">
        <f>Table1[[#This Row],[Net Sales]]+(Table1[[#This Row],[Cost of Goods Sold]]+Table1[[#This Row],[Distribution]]+Table1[[#This Row],[Warehousing]])</f>
        <v>13113.279999999995</v>
      </c>
      <c r="Q3322" s="12">
        <f>Table1[[#This Row],[PROFIT]]/Table1[[#This Row],[Net Sales]]</f>
        <v>0.30282746085069295</v>
      </c>
      <c r="R3322" s="14">
        <f>ABS(Table1[[#This Row],[Distribution]])+ABS(Table1[[#This Row],[Warehousing]])</f>
        <v>2022.99</v>
      </c>
      <c r="S3322" s="12">
        <f>ABS(Table1[[#This Row],[Discounts]]/Table1[[#This Row],[Gross Sales]])</f>
        <v>2.2598185265438789E-2</v>
      </c>
      <c r="T3322" s="17">
        <f>Table1[[#This Row],[logistics cost]]/Table1[[#This Row],[Net Sales]]</f>
        <v>4.6717291556829688E-2</v>
      </c>
      <c r="U3322" s="1">
        <f>Table1[[#This Row],[PROFIT]]/Table1[[#This Row],[Volume]]</f>
        <v>142.07237269772477</v>
      </c>
      <c r="V3322" s="1">
        <f>ABS(Table1[[#This Row],[Discounts]])</f>
        <v>1001.19</v>
      </c>
    </row>
    <row r="3323" spans="1:22" ht="21.75" customHeight="1" x14ac:dyDescent="0.3">
      <c r="A3323" s="1">
        <v>1130010</v>
      </c>
      <c r="B3323" s="1" t="s">
        <v>26</v>
      </c>
      <c r="C3323" s="1">
        <v>202510</v>
      </c>
      <c r="D3323" s="1" t="s">
        <v>27</v>
      </c>
      <c r="E3323" s="1" t="s">
        <v>28</v>
      </c>
      <c r="F3323" s="1" t="s">
        <v>29</v>
      </c>
      <c r="G3323" s="1" t="s">
        <v>36</v>
      </c>
      <c r="H3323" s="1" t="s">
        <v>37</v>
      </c>
      <c r="I3323" s="5">
        <v>297.10000000000002</v>
      </c>
      <c r="J3323" s="5">
        <v>106956</v>
      </c>
      <c r="K3323" s="5">
        <v>-10677.81</v>
      </c>
      <c r="L3323" s="5">
        <v>96278.19</v>
      </c>
      <c r="M3323" s="5">
        <v>-61947.79</v>
      </c>
      <c r="N3323" s="5">
        <v>-2129.34</v>
      </c>
      <c r="O3323" s="5">
        <v>-1075.27</v>
      </c>
      <c r="P3323" s="5">
        <f>Table1[[#This Row],[Net Sales]]+(Table1[[#This Row],[Cost of Goods Sold]]+Table1[[#This Row],[Distribution]]+Table1[[#This Row],[Warehousing]])</f>
        <v>31125.79</v>
      </c>
      <c r="Q3323" s="12">
        <f>Table1[[#This Row],[PROFIT]]/Table1[[#This Row],[Net Sales]]</f>
        <v>0.32329014494352254</v>
      </c>
      <c r="R3323" s="14">
        <f>ABS(Table1[[#This Row],[Distribution]])+ABS(Table1[[#This Row],[Warehousing]])</f>
        <v>3204.61</v>
      </c>
      <c r="S3323" s="12">
        <f>ABS(Table1[[#This Row],[Discounts]]/Table1[[#This Row],[Gross Sales]])</f>
        <v>9.9833669920341067E-2</v>
      </c>
      <c r="T3323" s="17">
        <f>Table1[[#This Row],[logistics cost]]/Table1[[#This Row],[Net Sales]]</f>
        <v>3.3284900765168102E-2</v>
      </c>
      <c r="U3323" s="1">
        <f>Table1[[#This Row],[PROFIT]]/Table1[[#This Row],[Volume]]</f>
        <v>104.76536519690339</v>
      </c>
      <c r="V3323" s="1">
        <f>ABS(Table1[[#This Row],[Discounts]])</f>
        <v>10677.81</v>
      </c>
    </row>
    <row r="3324" spans="1:22" ht="21.75" customHeight="1" x14ac:dyDescent="0.3">
      <c r="A3324" s="1">
        <v>1110020</v>
      </c>
      <c r="B3324" s="1" t="s">
        <v>41</v>
      </c>
      <c r="C3324" s="1">
        <v>202508</v>
      </c>
      <c r="D3324" s="1" t="s">
        <v>16</v>
      </c>
      <c r="E3324" s="1" t="s">
        <v>28</v>
      </c>
      <c r="F3324" s="1" t="s">
        <v>29</v>
      </c>
      <c r="G3324" s="1" t="s">
        <v>43</v>
      </c>
      <c r="H3324" s="1" t="s">
        <v>31</v>
      </c>
      <c r="I3324" s="5">
        <v>23.9</v>
      </c>
      <c r="J3324" s="5">
        <v>10755</v>
      </c>
      <c r="K3324" s="5">
        <v>-237.71</v>
      </c>
      <c r="L3324" s="5">
        <v>10517.29</v>
      </c>
      <c r="M3324" s="5">
        <v>-7092.67</v>
      </c>
      <c r="N3324" s="5">
        <v>-279.41000000000003</v>
      </c>
      <c r="O3324" s="5">
        <v>-146.61000000000001</v>
      </c>
      <c r="P3324" s="5">
        <f>Table1[[#This Row],[Net Sales]]+(Table1[[#This Row],[Cost of Goods Sold]]+Table1[[#This Row],[Distribution]]+Table1[[#This Row],[Warehousing]])</f>
        <v>2998.6000000000013</v>
      </c>
      <c r="Q3324" s="12">
        <f>Table1[[#This Row],[PROFIT]]/Table1[[#This Row],[Net Sales]]</f>
        <v>0.2851114688289475</v>
      </c>
      <c r="R3324" s="14">
        <f>ABS(Table1[[#This Row],[Distribution]])+ABS(Table1[[#This Row],[Warehousing]])</f>
        <v>426.02000000000004</v>
      </c>
      <c r="S3324" s="12">
        <f>ABS(Table1[[#This Row],[Discounts]]/Table1[[#This Row],[Gross Sales]])</f>
        <v>2.2102278010227801E-2</v>
      </c>
      <c r="T3324" s="17">
        <f>Table1[[#This Row],[logistics cost]]/Table1[[#This Row],[Net Sales]]</f>
        <v>4.0506632411961639E-2</v>
      </c>
      <c r="U3324" s="1">
        <f>Table1[[#This Row],[PROFIT]]/Table1[[#This Row],[Volume]]</f>
        <v>125.46443514644358</v>
      </c>
      <c r="V3324" s="1">
        <f>ABS(Table1[[#This Row],[Discounts]])</f>
        <v>237.71</v>
      </c>
    </row>
    <row r="3325" spans="1:22" ht="21.75" customHeight="1" x14ac:dyDescent="0.3">
      <c r="A3325" s="1">
        <v>1110010</v>
      </c>
      <c r="B3325" s="1" t="s">
        <v>15</v>
      </c>
      <c r="C3325" s="1">
        <v>202505</v>
      </c>
      <c r="D3325" s="1" t="s">
        <v>16</v>
      </c>
      <c r="E3325" s="1" t="s">
        <v>17</v>
      </c>
      <c r="F3325" s="1" t="s">
        <v>18</v>
      </c>
      <c r="G3325" s="1" t="s">
        <v>36</v>
      </c>
      <c r="H3325" s="1" t="s">
        <v>37</v>
      </c>
      <c r="I3325" s="5">
        <v>219.2</v>
      </c>
      <c r="J3325" s="5">
        <v>92064</v>
      </c>
      <c r="K3325" s="5">
        <v>-10120.290000000001</v>
      </c>
      <c r="L3325" s="5">
        <v>81943.710000000006</v>
      </c>
      <c r="M3325" s="5">
        <v>-55141.21</v>
      </c>
      <c r="N3325" s="5">
        <v>-2747.78</v>
      </c>
      <c r="O3325" s="5">
        <v>-1542.6</v>
      </c>
      <c r="P3325" s="5">
        <f>Table1[[#This Row],[Net Sales]]+(Table1[[#This Row],[Cost of Goods Sold]]+Table1[[#This Row],[Distribution]]+Table1[[#This Row],[Warehousing]])</f>
        <v>22512.12000000001</v>
      </c>
      <c r="Q3325" s="12">
        <f>Table1[[#This Row],[PROFIT]]/Table1[[#This Row],[Net Sales]]</f>
        <v>0.2747266385668895</v>
      </c>
      <c r="R3325" s="14">
        <f>ABS(Table1[[#This Row],[Distribution]])+ABS(Table1[[#This Row],[Warehousing]])</f>
        <v>4290.38</v>
      </c>
      <c r="S3325" s="12">
        <f>ABS(Table1[[#This Row],[Discounts]]/Table1[[#This Row],[Gross Sales]])</f>
        <v>0.10992668143899896</v>
      </c>
      <c r="T3325" s="17">
        <f>Table1[[#This Row],[logistics cost]]/Table1[[#This Row],[Net Sales]]</f>
        <v>5.2357648927538185E-2</v>
      </c>
      <c r="U3325" s="1">
        <f>Table1[[#This Row],[PROFIT]]/Table1[[#This Row],[Volume]]</f>
        <v>102.70127737226282</v>
      </c>
      <c r="V3325" s="1">
        <f>ABS(Table1[[#This Row],[Discounts]])</f>
        <v>10120.290000000001</v>
      </c>
    </row>
    <row r="3326" spans="1:22" ht="21.75" customHeight="1" x14ac:dyDescent="0.3">
      <c r="A3326" s="1">
        <v>1110020</v>
      </c>
      <c r="B3326" s="1" t="s">
        <v>41</v>
      </c>
      <c r="C3326" s="1">
        <v>202505</v>
      </c>
      <c r="D3326" s="1" t="s">
        <v>16</v>
      </c>
      <c r="E3326" s="1" t="s">
        <v>28</v>
      </c>
      <c r="F3326" s="1" t="s">
        <v>29</v>
      </c>
      <c r="G3326" s="1" t="s">
        <v>40</v>
      </c>
      <c r="H3326" s="1" t="s">
        <v>34</v>
      </c>
      <c r="I3326" s="5">
        <v>213</v>
      </c>
      <c r="J3326" s="5">
        <v>95850</v>
      </c>
      <c r="K3326" s="5">
        <v>-8279.81</v>
      </c>
      <c r="L3326" s="5">
        <v>87570.19</v>
      </c>
      <c r="M3326" s="5">
        <v>-58323.44</v>
      </c>
      <c r="N3326" s="5">
        <v>-3110.39</v>
      </c>
      <c r="O3326" s="5">
        <v>-1724.39</v>
      </c>
      <c r="P3326" s="5">
        <f>Table1[[#This Row],[Net Sales]]+(Table1[[#This Row],[Cost of Goods Sold]]+Table1[[#This Row],[Distribution]]+Table1[[#This Row],[Warehousing]])</f>
        <v>24411.97</v>
      </c>
      <c r="Q3326" s="12">
        <f>Table1[[#This Row],[PROFIT]]/Table1[[#This Row],[Net Sales]]</f>
        <v>0.27877032127028617</v>
      </c>
      <c r="R3326" s="14">
        <f>ABS(Table1[[#This Row],[Distribution]])+ABS(Table1[[#This Row],[Warehousing]])</f>
        <v>4834.78</v>
      </c>
      <c r="S3326" s="12">
        <f>ABS(Table1[[#This Row],[Discounts]]/Table1[[#This Row],[Gross Sales]])</f>
        <v>8.6382994261867491E-2</v>
      </c>
      <c r="T3326" s="17">
        <f>Table1[[#This Row],[logistics cost]]/Table1[[#This Row],[Net Sales]]</f>
        <v>5.5210340413786925E-2</v>
      </c>
      <c r="U3326" s="1">
        <f>Table1[[#This Row],[PROFIT]]/Table1[[#This Row],[Volume]]</f>
        <v>114.61018779342723</v>
      </c>
      <c r="V3326" s="1">
        <f>ABS(Table1[[#This Row],[Discounts]])</f>
        <v>8279.81</v>
      </c>
    </row>
    <row r="3327" spans="1:22" ht="21.75" customHeight="1" x14ac:dyDescent="0.3">
      <c r="A3327" s="1">
        <v>1120020</v>
      </c>
      <c r="B3327" s="1" t="s">
        <v>21</v>
      </c>
      <c r="C3327" s="1">
        <v>202408</v>
      </c>
      <c r="D3327" s="1" t="s">
        <v>22</v>
      </c>
      <c r="E3327" s="1" t="s">
        <v>23</v>
      </c>
      <c r="F3327" s="1" t="s">
        <v>24</v>
      </c>
      <c r="G3327" s="1" t="s">
        <v>43</v>
      </c>
      <c r="H3327" s="1" t="s">
        <v>31</v>
      </c>
      <c r="I3327" s="5">
        <v>15.6</v>
      </c>
      <c r="J3327" s="5">
        <v>5928</v>
      </c>
      <c r="K3327" s="5">
        <v>-226.37</v>
      </c>
      <c r="L3327" s="5">
        <v>5701.63</v>
      </c>
      <c r="M3327" s="5">
        <v>-3729.48</v>
      </c>
      <c r="N3327" s="5">
        <v>-187.59</v>
      </c>
      <c r="O3327" s="5">
        <v>-83.83</v>
      </c>
      <c r="P3327" s="5">
        <f>Table1[[#This Row],[Net Sales]]+(Table1[[#This Row],[Cost of Goods Sold]]+Table1[[#This Row],[Distribution]]+Table1[[#This Row],[Warehousing]])</f>
        <v>1700.73</v>
      </c>
      <c r="Q3327" s="12">
        <f>Table1[[#This Row],[PROFIT]]/Table1[[#This Row],[Net Sales]]</f>
        <v>0.29828838419890452</v>
      </c>
      <c r="R3327" s="14">
        <f>ABS(Table1[[#This Row],[Distribution]])+ABS(Table1[[#This Row],[Warehousing]])</f>
        <v>271.42</v>
      </c>
      <c r="S3327" s="12">
        <f>ABS(Table1[[#This Row],[Discounts]]/Table1[[#This Row],[Gross Sales]])</f>
        <v>3.8186572199730096E-2</v>
      </c>
      <c r="T3327" s="17">
        <f>Table1[[#This Row],[logistics cost]]/Table1[[#This Row],[Net Sales]]</f>
        <v>4.7603930805752044E-2</v>
      </c>
      <c r="U3327" s="1">
        <f>Table1[[#This Row],[PROFIT]]/Table1[[#This Row],[Volume]]</f>
        <v>109.02115384615385</v>
      </c>
      <c r="V3327" s="1">
        <f>ABS(Table1[[#This Row],[Discounts]])</f>
        <v>226.37</v>
      </c>
    </row>
    <row r="3328" spans="1:22" ht="21.75" customHeight="1" x14ac:dyDescent="0.3">
      <c r="A3328" s="1">
        <v>1120020</v>
      </c>
      <c r="B3328" s="1" t="s">
        <v>21</v>
      </c>
      <c r="C3328" s="1">
        <v>202409</v>
      </c>
      <c r="D3328" s="1" t="s">
        <v>22</v>
      </c>
      <c r="E3328" s="1" t="s">
        <v>23</v>
      </c>
      <c r="F3328" s="1" t="s">
        <v>24</v>
      </c>
      <c r="G3328" s="1" t="s">
        <v>40</v>
      </c>
      <c r="H3328" s="1" t="s">
        <v>34</v>
      </c>
      <c r="I3328" s="5">
        <v>128.19999999999999</v>
      </c>
      <c r="J3328" s="5">
        <v>48716</v>
      </c>
      <c r="K3328" s="5">
        <v>-4409.76</v>
      </c>
      <c r="L3328" s="5">
        <v>44306.239999999998</v>
      </c>
      <c r="M3328" s="5">
        <v>-29178.06</v>
      </c>
      <c r="N3328" s="5">
        <v>-1110.01</v>
      </c>
      <c r="O3328" s="5">
        <v>-797.5</v>
      </c>
      <c r="P3328" s="5">
        <f>Table1[[#This Row],[Net Sales]]+(Table1[[#This Row],[Cost of Goods Sold]]+Table1[[#This Row],[Distribution]]+Table1[[#This Row],[Warehousing]])</f>
        <v>13220.669999999998</v>
      </c>
      <c r="Q3328" s="12">
        <f>Table1[[#This Row],[PROFIT]]/Table1[[#This Row],[Net Sales]]</f>
        <v>0.29839295774139263</v>
      </c>
      <c r="R3328" s="14">
        <f>ABS(Table1[[#This Row],[Distribution]])+ABS(Table1[[#This Row],[Warehousing]])</f>
        <v>1907.51</v>
      </c>
      <c r="S3328" s="12">
        <f>ABS(Table1[[#This Row],[Discounts]]/Table1[[#This Row],[Gross Sales]])</f>
        <v>9.0519747105673704E-2</v>
      </c>
      <c r="T3328" s="17">
        <f>Table1[[#This Row],[logistics cost]]/Table1[[#This Row],[Net Sales]]</f>
        <v>4.3052852149042663E-2</v>
      </c>
      <c r="U3328" s="1">
        <f>Table1[[#This Row],[PROFIT]]/Table1[[#This Row],[Volume]]</f>
        <v>103.12535101404056</v>
      </c>
      <c r="V3328" s="1">
        <f>ABS(Table1[[#This Row],[Discounts]])</f>
        <v>4409.76</v>
      </c>
    </row>
    <row r="3329" spans="1:22" ht="21.75" customHeight="1" x14ac:dyDescent="0.3">
      <c r="A3329" s="1">
        <v>1120010</v>
      </c>
      <c r="B3329" s="1" t="s">
        <v>32</v>
      </c>
      <c r="C3329" s="1">
        <v>202503</v>
      </c>
      <c r="D3329" s="1" t="s">
        <v>22</v>
      </c>
      <c r="E3329" s="1" t="s">
        <v>17</v>
      </c>
      <c r="F3329" s="1" t="s">
        <v>18</v>
      </c>
      <c r="G3329" s="1" t="s">
        <v>25</v>
      </c>
      <c r="H3329" s="1" t="s">
        <v>20</v>
      </c>
      <c r="I3329" s="5">
        <v>54.3</v>
      </c>
      <c r="J3329" s="5">
        <v>26064</v>
      </c>
      <c r="K3329" s="5">
        <v>-2271.9699999999998</v>
      </c>
      <c r="L3329" s="5">
        <v>23792.03</v>
      </c>
      <c r="M3329" s="5">
        <v>-14994.25</v>
      </c>
      <c r="N3329" s="5">
        <v>-678.57</v>
      </c>
      <c r="O3329" s="5">
        <v>-329.66</v>
      </c>
      <c r="P3329" s="5">
        <f>Table1[[#This Row],[Net Sales]]+(Table1[[#This Row],[Cost of Goods Sold]]+Table1[[#This Row],[Distribution]]+Table1[[#This Row],[Warehousing]])</f>
        <v>7789.5499999999993</v>
      </c>
      <c r="Q3329" s="12">
        <f>Table1[[#This Row],[PROFIT]]/Table1[[#This Row],[Net Sales]]</f>
        <v>0.32740165509206232</v>
      </c>
      <c r="R3329" s="14">
        <f>ABS(Table1[[#This Row],[Distribution]])+ABS(Table1[[#This Row],[Warehousing]])</f>
        <v>1008.23</v>
      </c>
      <c r="S3329" s="12">
        <f>ABS(Table1[[#This Row],[Discounts]]/Table1[[#This Row],[Gross Sales]])</f>
        <v>8.7168891958256597E-2</v>
      </c>
      <c r="T3329" s="17">
        <f>Table1[[#This Row],[logistics cost]]/Table1[[#This Row],[Net Sales]]</f>
        <v>4.2376795927039433E-2</v>
      </c>
      <c r="U3329" s="1">
        <f>Table1[[#This Row],[PROFIT]]/Table1[[#This Row],[Volume]]</f>
        <v>143.45395948434623</v>
      </c>
      <c r="V3329" s="1">
        <f>ABS(Table1[[#This Row],[Discounts]])</f>
        <v>2271.9699999999998</v>
      </c>
    </row>
    <row r="3330" spans="1:22" ht="21.75" customHeight="1" x14ac:dyDescent="0.3">
      <c r="A3330" s="1">
        <v>1120010</v>
      </c>
      <c r="B3330" s="1" t="s">
        <v>32</v>
      </c>
      <c r="C3330" s="1">
        <v>202410</v>
      </c>
      <c r="D3330" s="1" t="s">
        <v>22</v>
      </c>
      <c r="E3330" s="1" t="s">
        <v>17</v>
      </c>
      <c r="F3330" s="1" t="s">
        <v>18</v>
      </c>
      <c r="G3330" s="1" t="s">
        <v>33</v>
      </c>
      <c r="H3330" s="1" t="s">
        <v>34</v>
      </c>
      <c r="I3330" s="5">
        <v>242.1</v>
      </c>
      <c r="J3330" s="5">
        <v>116208</v>
      </c>
      <c r="K3330" s="5">
        <v>-11029.34</v>
      </c>
      <c r="L3330" s="5">
        <v>105178.66</v>
      </c>
      <c r="M3330" s="5">
        <v>-71480.56</v>
      </c>
      <c r="N3330" s="5">
        <v>-2333.13</v>
      </c>
      <c r="O3330" s="5">
        <v>-1463.03</v>
      </c>
      <c r="P3330" s="5">
        <f>Table1[[#This Row],[Net Sales]]+(Table1[[#This Row],[Cost of Goods Sold]]+Table1[[#This Row],[Distribution]]+Table1[[#This Row],[Warehousing]])</f>
        <v>29901.940000000002</v>
      </c>
      <c r="Q3330" s="12">
        <f>Table1[[#This Row],[PROFIT]]/Table1[[#This Row],[Net Sales]]</f>
        <v>0.28429664344459227</v>
      </c>
      <c r="R3330" s="14">
        <f>ABS(Table1[[#This Row],[Distribution]])+ABS(Table1[[#This Row],[Warehousing]])</f>
        <v>3796.16</v>
      </c>
      <c r="S3330" s="12">
        <f>ABS(Table1[[#This Row],[Discounts]]/Table1[[#This Row],[Gross Sales]])</f>
        <v>9.4910333195649177E-2</v>
      </c>
      <c r="T3330" s="17">
        <f>Table1[[#This Row],[logistics cost]]/Table1[[#This Row],[Net Sales]]</f>
        <v>3.6092492526525813E-2</v>
      </c>
      <c r="U3330" s="1">
        <f>Table1[[#This Row],[PROFIT]]/Table1[[#This Row],[Volume]]</f>
        <v>123.51069805865346</v>
      </c>
      <c r="V3330" s="1">
        <f>ABS(Table1[[#This Row],[Discounts]])</f>
        <v>11029.34</v>
      </c>
    </row>
    <row r="3331" spans="1:22" ht="21.75" customHeight="1" x14ac:dyDescent="0.3">
      <c r="A3331" s="1">
        <v>1120010</v>
      </c>
      <c r="B3331" s="1" t="s">
        <v>32</v>
      </c>
      <c r="C3331" s="1">
        <v>202507</v>
      </c>
      <c r="D3331" s="1" t="s">
        <v>22</v>
      </c>
      <c r="E3331" s="1" t="s">
        <v>17</v>
      </c>
      <c r="F3331" s="1" t="s">
        <v>18</v>
      </c>
      <c r="G3331" s="1" t="s">
        <v>39</v>
      </c>
      <c r="H3331" s="1" t="s">
        <v>37</v>
      </c>
      <c r="I3331" s="5">
        <v>213.1</v>
      </c>
      <c r="J3331" s="5">
        <v>102288</v>
      </c>
      <c r="K3331" s="5">
        <v>-10291.780000000001</v>
      </c>
      <c r="L3331" s="5">
        <v>91996.22</v>
      </c>
      <c r="M3331" s="5">
        <v>-62120.82</v>
      </c>
      <c r="N3331" s="5">
        <v>-2788.82</v>
      </c>
      <c r="O3331" s="5">
        <v>-1798.35</v>
      </c>
      <c r="P3331" s="5">
        <f>Table1[[#This Row],[Net Sales]]+(Table1[[#This Row],[Cost of Goods Sold]]+Table1[[#This Row],[Distribution]]+Table1[[#This Row],[Warehousing]])</f>
        <v>25288.229999999996</v>
      </c>
      <c r="Q3331" s="12">
        <f>Table1[[#This Row],[PROFIT]]/Table1[[#This Row],[Net Sales]]</f>
        <v>0.27488335933802494</v>
      </c>
      <c r="R3331" s="14">
        <f>ABS(Table1[[#This Row],[Distribution]])+ABS(Table1[[#This Row],[Warehousing]])</f>
        <v>4587.17</v>
      </c>
      <c r="S3331" s="12">
        <f>ABS(Table1[[#This Row],[Discounts]]/Table1[[#This Row],[Gross Sales]])</f>
        <v>0.10061571249804474</v>
      </c>
      <c r="T3331" s="17">
        <f>Table1[[#This Row],[logistics cost]]/Table1[[#This Row],[Net Sales]]</f>
        <v>4.9862592180417845E-2</v>
      </c>
      <c r="U3331" s="1">
        <f>Table1[[#This Row],[PROFIT]]/Table1[[#This Row],[Volume]]</f>
        <v>118.66837165649927</v>
      </c>
      <c r="V3331" s="1">
        <f>ABS(Table1[[#This Row],[Discounts]])</f>
        <v>10291.780000000001</v>
      </c>
    </row>
    <row r="3332" spans="1:22" ht="21.75" customHeight="1" x14ac:dyDescent="0.3">
      <c r="A3332" s="1">
        <v>1130010</v>
      </c>
      <c r="B3332" s="1" t="s">
        <v>26</v>
      </c>
      <c r="C3332" s="1">
        <v>202508</v>
      </c>
      <c r="D3332" s="1" t="s">
        <v>27</v>
      </c>
      <c r="E3332" s="1" t="s">
        <v>28</v>
      </c>
      <c r="F3332" s="1" t="s">
        <v>29</v>
      </c>
      <c r="G3332" s="1" t="s">
        <v>42</v>
      </c>
      <c r="H3332" s="1" t="s">
        <v>20</v>
      </c>
      <c r="I3332" s="5">
        <v>87.4</v>
      </c>
      <c r="J3332" s="5">
        <v>31464</v>
      </c>
      <c r="K3332" s="5">
        <v>-2428.0500000000002</v>
      </c>
      <c r="L3332" s="5">
        <v>29035.95</v>
      </c>
      <c r="M3332" s="5">
        <v>-18750.009999999998</v>
      </c>
      <c r="N3332" s="5">
        <v>-874.73</v>
      </c>
      <c r="O3332" s="5">
        <v>-381.6</v>
      </c>
      <c r="P3332" s="5">
        <f>Table1[[#This Row],[Net Sales]]+(Table1[[#This Row],[Cost of Goods Sold]]+Table1[[#This Row],[Distribution]]+Table1[[#This Row],[Warehousing]])</f>
        <v>9029.6100000000042</v>
      </c>
      <c r="Q3332" s="12">
        <f>Table1[[#This Row],[PROFIT]]/Table1[[#This Row],[Net Sales]]</f>
        <v>0.31098035366502574</v>
      </c>
      <c r="R3332" s="14">
        <f>ABS(Table1[[#This Row],[Distribution]])+ABS(Table1[[#This Row],[Warehousing]])</f>
        <v>1256.33</v>
      </c>
      <c r="S3332" s="12">
        <f>ABS(Table1[[#This Row],[Discounts]]/Table1[[#This Row],[Gross Sales]])</f>
        <v>7.7169145690312746E-2</v>
      </c>
      <c r="T3332" s="17">
        <f>Table1[[#This Row],[logistics cost]]/Table1[[#This Row],[Net Sales]]</f>
        <v>4.3268086630539035E-2</v>
      </c>
      <c r="U3332" s="1">
        <f>Table1[[#This Row],[PROFIT]]/Table1[[#This Row],[Volume]]</f>
        <v>103.31361556064077</v>
      </c>
      <c r="V3332" s="1">
        <f>ABS(Table1[[#This Row],[Discounts]])</f>
        <v>2428.0500000000002</v>
      </c>
    </row>
    <row r="3333" spans="1:22" ht="21.75" customHeight="1" x14ac:dyDescent="0.3">
      <c r="A3333" s="1">
        <v>1130010</v>
      </c>
      <c r="B3333" s="1" t="s">
        <v>26</v>
      </c>
      <c r="C3333" s="1">
        <v>202411</v>
      </c>
      <c r="D3333" s="1" t="s">
        <v>27</v>
      </c>
      <c r="E3333" s="1" t="s">
        <v>28</v>
      </c>
      <c r="F3333" s="1" t="s">
        <v>29</v>
      </c>
      <c r="G3333" s="1" t="s">
        <v>39</v>
      </c>
      <c r="H3333" s="1" t="s">
        <v>37</v>
      </c>
      <c r="I3333" s="5">
        <v>154.19999999999999</v>
      </c>
      <c r="J3333" s="5">
        <v>55512</v>
      </c>
      <c r="K3333" s="5">
        <v>-6630.85</v>
      </c>
      <c r="L3333" s="5">
        <v>48881.15</v>
      </c>
      <c r="M3333" s="5">
        <v>-31925.74</v>
      </c>
      <c r="N3333" s="5">
        <v>-1347.57</v>
      </c>
      <c r="O3333" s="5">
        <v>-746.05</v>
      </c>
      <c r="P3333" s="5">
        <f>Table1[[#This Row],[Net Sales]]+(Table1[[#This Row],[Cost of Goods Sold]]+Table1[[#This Row],[Distribution]]+Table1[[#This Row],[Warehousing]])</f>
        <v>14861.789999999994</v>
      </c>
      <c r="Q3333" s="12">
        <f>Table1[[#This Row],[PROFIT]]/Table1[[#This Row],[Net Sales]]</f>
        <v>0.30403928712806455</v>
      </c>
      <c r="R3333" s="14">
        <f>ABS(Table1[[#This Row],[Distribution]])+ABS(Table1[[#This Row],[Warehousing]])</f>
        <v>2093.62</v>
      </c>
      <c r="S3333" s="12">
        <f>ABS(Table1[[#This Row],[Discounts]]/Table1[[#This Row],[Gross Sales]])</f>
        <v>0.11944894797521258</v>
      </c>
      <c r="T3333" s="17">
        <f>Table1[[#This Row],[logistics cost]]/Table1[[#This Row],[Net Sales]]</f>
        <v>4.2830825379517462E-2</v>
      </c>
      <c r="U3333" s="1">
        <f>Table1[[#This Row],[PROFIT]]/Table1[[#This Row],[Volume]]</f>
        <v>96.379961089494131</v>
      </c>
      <c r="V3333" s="1">
        <f>ABS(Table1[[#This Row],[Discounts]])</f>
        <v>6630.85</v>
      </c>
    </row>
    <row r="3334" spans="1:22" ht="21.75" customHeight="1" x14ac:dyDescent="0.3">
      <c r="A3334" s="1">
        <v>1110020</v>
      </c>
      <c r="B3334" s="1" t="s">
        <v>41</v>
      </c>
      <c r="C3334" s="1">
        <v>202504</v>
      </c>
      <c r="D3334" s="1" t="s">
        <v>16</v>
      </c>
      <c r="E3334" s="1" t="s">
        <v>28</v>
      </c>
      <c r="F3334" s="1" t="s">
        <v>29</v>
      </c>
      <c r="G3334" s="1" t="s">
        <v>33</v>
      </c>
      <c r="H3334" s="1" t="s">
        <v>34</v>
      </c>
      <c r="I3334" s="5">
        <v>260.3</v>
      </c>
      <c r="J3334" s="5">
        <v>117135</v>
      </c>
      <c r="K3334" s="5">
        <v>-10636.18</v>
      </c>
      <c r="L3334" s="5">
        <v>106498.82</v>
      </c>
      <c r="M3334" s="5">
        <v>-66392.149999999994</v>
      </c>
      <c r="N3334" s="5">
        <v>-3073.25</v>
      </c>
      <c r="O3334" s="5">
        <v>-1778.45</v>
      </c>
      <c r="P3334" s="5">
        <f>Table1[[#This Row],[Net Sales]]+(Table1[[#This Row],[Cost of Goods Sold]]+Table1[[#This Row],[Distribution]]+Table1[[#This Row],[Warehousing]])</f>
        <v>35254.970000000016</v>
      </c>
      <c r="Q3334" s="12">
        <f>Table1[[#This Row],[PROFIT]]/Table1[[#This Row],[Net Sales]]</f>
        <v>0.33103624997910785</v>
      </c>
      <c r="R3334" s="14">
        <f>ABS(Table1[[#This Row],[Distribution]])+ABS(Table1[[#This Row],[Warehousing]])</f>
        <v>4851.7</v>
      </c>
      <c r="S3334" s="12">
        <f>ABS(Table1[[#This Row],[Discounts]]/Table1[[#This Row],[Gross Sales]])</f>
        <v>9.0802748964869603E-2</v>
      </c>
      <c r="T3334" s="17">
        <f>Table1[[#This Row],[logistics cost]]/Table1[[#This Row],[Net Sales]]</f>
        <v>4.5556373300661916E-2</v>
      </c>
      <c r="U3334" s="1">
        <f>Table1[[#This Row],[PROFIT]]/Table1[[#This Row],[Volume]]</f>
        <v>135.43976181329242</v>
      </c>
      <c r="V3334" s="1">
        <f>ABS(Table1[[#This Row],[Discounts]])</f>
        <v>10636.18</v>
      </c>
    </row>
    <row r="3335" spans="1:22" ht="21.75" customHeight="1" x14ac:dyDescent="0.3">
      <c r="A3335" s="1">
        <v>1120020</v>
      </c>
      <c r="B3335" s="1" t="s">
        <v>21</v>
      </c>
      <c r="C3335" s="1">
        <v>202404</v>
      </c>
      <c r="D3335" s="1" t="s">
        <v>22</v>
      </c>
      <c r="E3335" s="1" t="s">
        <v>23</v>
      </c>
      <c r="F3335" s="1" t="s">
        <v>24</v>
      </c>
      <c r="G3335" s="1" t="s">
        <v>35</v>
      </c>
      <c r="H3335" s="1" t="s">
        <v>31</v>
      </c>
      <c r="I3335" s="5">
        <v>106.8</v>
      </c>
      <c r="J3335" s="5">
        <v>40584</v>
      </c>
      <c r="K3335" s="5">
        <v>-1368.56</v>
      </c>
      <c r="L3335" s="5">
        <v>39215.440000000002</v>
      </c>
      <c r="M3335" s="5">
        <v>-26336.81</v>
      </c>
      <c r="N3335" s="5">
        <v>-1032.3900000000001</v>
      </c>
      <c r="O3335" s="5">
        <v>-402.17</v>
      </c>
      <c r="P3335" s="5">
        <f>Table1[[#This Row],[Net Sales]]+(Table1[[#This Row],[Cost of Goods Sold]]+Table1[[#This Row],[Distribution]]+Table1[[#This Row],[Warehousing]])</f>
        <v>11444.070000000003</v>
      </c>
      <c r="Q3335" s="12">
        <f>Table1[[#This Row],[PROFIT]]/Table1[[#This Row],[Net Sales]]</f>
        <v>0.29182561766487902</v>
      </c>
      <c r="R3335" s="14">
        <f>ABS(Table1[[#This Row],[Distribution]])+ABS(Table1[[#This Row],[Warehousing]])</f>
        <v>1434.5600000000002</v>
      </c>
      <c r="S3335" s="12">
        <f>ABS(Table1[[#This Row],[Discounts]]/Table1[[#This Row],[Gross Sales]])</f>
        <v>3.372166370983639E-2</v>
      </c>
      <c r="T3335" s="17">
        <f>Table1[[#This Row],[logistics cost]]/Table1[[#This Row],[Net Sales]]</f>
        <v>3.6581509731881116E-2</v>
      </c>
      <c r="U3335" s="1">
        <f>Table1[[#This Row],[PROFIT]]/Table1[[#This Row],[Volume]]</f>
        <v>107.15421348314611</v>
      </c>
      <c r="V3335" s="1">
        <f>ABS(Table1[[#This Row],[Discounts]])</f>
        <v>1368.56</v>
      </c>
    </row>
    <row r="3336" spans="1:22" ht="21.75" customHeight="1" x14ac:dyDescent="0.3">
      <c r="A3336" s="1">
        <v>1110010</v>
      </c>
      <c r="B3336" s="1" t="s">
        <v>15</v>
      </c>
      <c r="C3336" s="1">
        <v>202506</v>
      </c>
      <c r="D3336" s="1" t="s">
        <v>16</v>
      </c>
      <c r="E3336" s="1" t="s">
        <v>17</v>
      </c>
      <c r="F3336" s="1" t="s">
        <v>18</v>
      </c>
      <c r="G3336" s="1" t="s">
        <v>43</v>
      </c>
      <c r="H3336" s="1" t="s">
        <v>31</v>
      </c>
      <c r="I3336" s="5">
        <v>34</v>
      </c>
      <c r="J3336" s="5">
        <v>14280</v>
      </c>
      <c r="K3336" s="5">
        <v>-452.35</v>
      </c>
      <c r="L3336" s="5">
        <v>13827.65</v>
      </c>
      <c r="M3336" s="5">
        <v>-8696.44</v>
      </c>
      <c r="N3336" s="5">
        <v>-331.14</v>
      </c>
      <c r="O3336" s="5">
        <v>-236.67</v>
      </c>
      <c r="P3336" s="5">
        <f>Table1[[#This Row],[Net Sales]]+(Table1[[#This Row],[Cost of Goods Sold]]+Table1[[#This Row],[Distribution]]+Table1[[#This Row],[Warehousing]])</f>
        <v>4563.3999999999996</v>
      </c>
      <c r="Q3336" s="12">
        <f>Table1[[#This Row],[PROFIT]]/Table1[[#This Row],[Net Sales]]</f>
        <v>0.33001992384823159</v>
      </c>
      <c r="R3336" s="14">
        <f>ABS(Table1[[#This Row],[Distribution]])+ABS(Table1[[#This Row],[Warehousing]])</f>
        <v>567.80999999999995</v>
      </c>
      <c r="S3336" s="12">
        <f>ABS(Table1[[#This Row],[Discounts]]/Table1[[#This Row],[Gross Sales]])</f>
        <v>3.1677170868347343E-2</v>
      </c>
      <c r="T3336" s="17">
        <f>Table1[[#This Row],[logistics cost]]/Table1[[#This Row],[Net Sales]]</f>
        <v>4.1063376640282333E-2</v>
      </c>
      <c r="U3336" s="1">
        <f>Table1[[#This Row],[PROFIT]]/Table1[[#This Row],[Volume]]</f>
        <v>134.21764705882353</v>
      </c>
      <c r="V3336" s="1">
        <f>ABS(Table1[[#This Row],[Discounts]])</f>
        <v>452.35</v>
      </c>
    </row>
    <row r="3337" spans="1:22" ht="21.75" customHeight="1" x14ac:dyDescent="0.3">
      <c r="A3337" s="1">
        <v>1120010</v>
      </c>
      <c r="B3337" s="1" t="s">
        <v>32</v>
      </c>
      <c r="C3337" s="1">
        <v>202408</v>
      </c>
      <c r="D3337" s="1" t="s">
        <v>22</v>
      </c>
      <c r="E3337" s="1" t="s">
        <v>17</v>
      </c>
      <c r="F3337" s="1" t="s">
        <v>18</v>
      </c>
      <c r="G3337" s="1" t="s">
        <v>33</v>
      </c>
      <c r="H3337" s="1" t="s">
        <v>34</v>
      </c>
      <c r="I3337" s="5">
        <v>276</v>
      </c>
      <c r="J3337" s="5">
        <v>132480</v>
      </c>
      <c r="K3337" s="5">
        <v>-10898.34</v>
      </c>
      <c r="L3337" s="5">
        <v>121581.66</v>
      </c>
      <c r="M3337" s="5">
        <v>-79669.070000000007</v>
      </c>
      <c r="N3337" s="5">
        <v>-3258.55</v>
      </c>
      <c r="O3337" s="5">
        <v>-2375.63</v>
      </c>
      <c r="P3337" s="5">
        <f>Table1[[#This Row],[Net Sales]]+(Table1[[#This Row],[Cost of Goods Sold]]+Table1[[#This Row],[Distribution]]+Table1[[#This Row],[Warehousing]])</f>
        <v>36278.409999999989</v>
      </c>
      <c r="Q3337" s="12">
        <f>Table1[[#This Row],[PROFIT]]/Table1[[#This Row],[Net Sales]]</f>
        <v>0.29838719096284744</v>
      </c>
      <c r="R3337" s="14">
        <f>ABS(Table1[[#This Row],[Distribution]])+ABS(Table1[[#This Row],[Warehousing]])</f>
        <v>5634.18</v>
      </c>
      <c r="S3337" s="12">
        <f>ABS(Table1[[#This Row],[Discounts]]/Table1[[#This Row],[Gross Sales]])</f>
        <v>8.2264039855072468E-2</v>
      </c>
      <c r="T3337" s="17">
        <f>Table1[[#This Row],[logistics cost]]/Table1[[#This Row],[Net Sales]]</f>
        <v>4.6340706320344698E-2</v>
      </c>
      <c r="U3337" s="1">
        <f>Table1[[#This Row],[PROFIT]]/Table1[[#This Row],[Volume]]</f>
        <v>131.44351449275359</v>
      </c>
      <c r="V3337" s="1">
        <f>ABS(Table1[[#This Row],[Discounts]])</f>
        <v>10898.34</v>
      </c>
    </row>
    <row r="3338" spans="1:22" ht="21.75" customHeight="1" x14ac:dyDescent="0.3">
      <c r="A3338" s="1">
        <v>1120010</v>
      </c>
      <c r="B3338" s="1" t="s">
        <v>32</v>
      </c>
      <c r="C3338" s="1">
        <v>202408</v>
      </c>
      <c r="D3338" s="1" t="s">
        <v>22</v>
      </c>
      <c r="E3338" s="1" t="s">
        <v>17</v>
      </c>
      <c r="F3338" s="1" t="s">
        <v>18</v>
      </c>
      <c r="G3338" s="1" t="s">
        <v>38</v>
      </c>
      <c r="H3338" s="1" t="s">
        <v>20</v>
      </c>
      <c r="I3338" s="5">
        <v>19.600000000000001</v>
      </c>
      <c r="J3338" s="5">
        <v>9408</v>
      </c>
      <c r="K3338" s="5">
        <v>-846.63</v>
      </c>
      <c r="L3338" s="5">
        <v>8561.3700000000008</v>
      </c>
      <c r="M3338" s="5">
        <v>-5379.06</v>
      </c>
      <c r="N3338" s="5">
        <v>-311.87</v>
      </c>
      <c r="O3338" s="5">
        <v>-154.19999999999999</v>
      </c>
      <c r="P3338" s="5">
        <f>Table1[[#This Row],[Net Sales]]+(Table1[[#This Row],[Cost of Goods Sold]]+Table1[[#This Row],[Distribution]]+Table1[[#This Row],[Warehousing]])</f>
        <v>2716.2400000000007</v>
      </c>
      <c r="Q3338" s="12">
        <f>Table1[[#This Row],[PROFIT]]/Table1[[#This Row],[Net Sales]]</f>
        <v>0.31726697946707133</v>
      </c>
      <c r="R3338" s="14">
        <f>ABS(Table1[[#This Row],[Distribution]])+ABS(Table1[[#This Row],[Warehousing]])</f>
        <v>466.07</v>
      </c>
      <c r="S3338" s="12">
        <f>ABS(Table1[[#This Row],[Discounts]]/Table1[[#This Row],[Gross Sales]])</f>
        <v>8.9990433673469386E-2</v>
      </c>
      <c r="T3338" s="17">
        <f>Table1[[#This Row],[logistics cost]]/Table1[[#This Row],[Net Sales]]</f>
        <v>5.443871716792989E-2</v>
      </c>
      <c r="U3338" s="1">
        <f>Table1[[#This Row],[PROFIT]]/Table1[[#This Row],[Volume]]</f>
        <v>138.58367346938778</v>
      </c>
      <c r="V3338" s="1">
        <f>ABS(Table1[[#This Row],[Discounts]])</f>
        <v>846.63</v>
      </c>
    </row>
    <row r="3339" spans="1:22" ht="21.75" customHeight="1" x14ac:dyDescent="0.3">
      <c r="A3339" s="1">
        <v>1120010</v>
      </c>
      <c r="B3339" s="1" t="s">
        <v>32</v>
      </c>
      <c r="C3339" s="1">
        <v>202503</v>
      </c>
      <c r="D3339" s="1" t="s">
        <v>22</v>
      </c>
      <c r="E3339" s="1" t="s">
        <v>17</v>
      </c>
      <c r="F3339" s="1" t="s">
        <v>18</v>
      </c>
      <c r="G3339" s="1" t="s">
        <v>36</v>
      </c>
      <c r="H3339" s="1" t="s">
        <v>37</v>
      </c>
      <c r="I3339" s="5">
        <v>109.5</v>
      </c>
      <c r="J3339" s="5">
        <v>52560</v>
      </c>
      <c r="K3339" s="5">
        <v>-5664.61</v>
      </c>
      <c r="L3339" s="5">
        <v>46895.39</v>
      </c>
      <c r="M3339" s="5">
        <v>-31075.52</v>
      </c>
      <c r="N3339" s="5">
        <v>-1696.55</v>
      </c>
      <c r="O3339" s="5">
        <v>-602.49</v>
      </c>
      <c r="P3339" s="5">
        <f>Table1[[#This Row],[Net Sales]]+(Table1[[#This Row],[Cost of Goods Sold]]+Table1[[#This Row],[Distribution]]+Table1[[#This Row],[Warehousing]])</f>
        <v>13520.830000000002</v>
      </c>
      <c r="Q3339" s="12">
        <f>Table1[[#This Row],[PROFIT]]/Table1[[#This Row],[Net Sales]]</f>
        <v>0.28831895843066879</v>
      </c>
      <c r="R3339" s="14">
        <f>ABS(Table1[[#This Row],[Distribution]])+ABS(Table1[[#This Row],[Warehousing]])</f>
        <v>2299.04</v>
      </c>
      <c r="S3339" s="12">
        <f>ABS(Table1[[#This Row],[Discounts]]/Table1[[#This Row],[Gross Sales]])</f>
        <v>0.10777416286149162</v>
      </c>
      <c r="T3339" s="17">
        <f>Table1[[#This Row],[logistics cost]]/Table1[[#This Row],[Net Sales]]</f>
        <v>4.9024861505576563E-2</v>
      </c>
      <c r="U3339" s="1">
        <f>Table1[[#This Row],[PROFIT]]/Table1[[#This Row],[Volume]]</f>
        <v>123.47789954337901</v>
      </c>
      <c r="V3339" s="1">
        <f>ABS(Table1[[#This Row],[Discounts]])</f>
        <v>5664.61</v>
      </c>
    </row>
    <row r="3340" spans="1:22" ht="21.75" customHeight="1" x14ac:dyDescent="0.3">
      <c r="A3340" s="1">
        <v>1120020</v>
      </c>
      <c r="B3340" s="1" t="s">
        <v>21</v>
      </c>
      <c r="C3340" s="1">
        <v>202508</v>
      </c>
      <c r="D3340" s="1" t="s">
        <v>22</v>
      </c>
      <c r="E3340" s="1" t="s">
        <v>23</v>
      </c>
      <c r="F3340" s="1" t="s">
        <v>24</v>
      </c>
      <c r="G3340" s="1" t="s">
        <v>39</v>
      </c>
      <c r="H3340" s="1" t="s">
        <v>37</v>
      </c>
      <c r="I3340" s="5">
        <v>222.5</v>
      </c>
      <c r="J3340" s="5">
        <v>84550</v>
      </c>
      <c r="K3340" s="5">
        <v>-7401.08</v>
      </c>
      <c r="L3340" s="5">
        <v>77148.92</v>
      </c>
      <c r="M3340" s="5">
        <v>-52315.82</v>
      </c>
      <c r="N3340" s="5">
        <v>-1922.04</v>
      </c>
      <c r="O3340" s="5">
        <v>-1143.4000000000001</v>
      </c>
      <c r="P3340" s="5">
        <f>Table1[[#This Row],[Net Sales]]+(Table1[[#This Row],[Cost of Goods Sold]]+Table1[[#This Row],[Distribution]]+Table1[[#This Row],[Warehousing]])</f>
        <v>21767.659999999996</v>
      </c>
      <c r="Q3340" s="12">
        <f>Table1[[#This Row],[PROFIT]]/Table1[[#This Row],[Net Sales]]</f>
        <v>0.28215119537642258</v>
      </c>
      <c r="R3340" s="14">
        <f>ABS(Table1[[#This Row],[Distribution]])+ABS(Table1[[#This Row],[Warehousing]])</f>
        <v>3065.44</v>
      </c>
      <c r="S3340" s="12">
        <f>ABS(Table1[[#This Row],[Discounts]]/Table1[[#This Row],[Gross Sales]])</f>
        <v>8.7534949733885273E-2</v>
      </c>
      <c r="T3340" s="17">
        <f>Table1[[#This Row],[logistics cost]]/Table1[[#This Row],[Net Sales]]</f>
        <v>3.9734062382208335E-2</v>
      </c>
      <c r="U3340" s="1">
        <f>Table1[[#This Row],[PROFIT]]/Table1[[#This Row],[Volume]]</f>
        <v>97.832179775280878</v>
      </c>
      <c r="V3340" s="1">
        <f>ABS(Table1[[#This Row],[Discounts]])</f>
        <v>7401.08</v>
      </c>
    </row>
    <row r="3341" spans="1:22" ht="21.75" customHeight="1" x14ac:dyDescent="0.3">
      <c r="A3341" s="1">
        <v>1110010</v>
      </c>
      <c r="B3341" s="1" t="s">
        <v>15</v>
      </c>
      <c r="C3341" s="1">
        <v>202508</v>
      </c>
      <c r="D3341" s="1" t="s">
        <v>16</v>
      </c>
      <c r="E3341" s="1" t="s">
        <v>17</v>
      </c>
      <c r="F3341" s="1" t="s">
        <v>18</v>
      </c>
      <c r="G3341" s="1" t="s">
        <v>40</v>
      </c>
      <c r="H3341" s="1" t="s">
        <v>34</v>
      </c>
      <c r="I3341" s="5">
        <v>132.4</v>
      </c>
      <c r="J3341" s="5">
        <v>55608</v>
      </c>
      <c r="K3341" s="5">
        <v>-3948.25</v>
      </c>
      <c r="L3341" s="5">
        <v>51659.75</v>
      </c>
      <c r="M3341" s="5">
        <v>-32782.32</v>
      </c>
      <c r="N3341" s="5">
        <v>-1401.98</v>
      </c>
      <c r="O3341" s="5">
        <v>-706.78</v>
      </c>
      <c r="P3341" s="5">
        <f>Table1[[#This Row],[Net Sales]]+(Table1[[#This Row],[Cost of Goods Sold]]+Table1[[#This Row],[Distribution]]+Table1[[#This Row],[Warehousing]])</f>
        <v>16768.669999999998</v>
      </c>
      <c r="Q3341" s="12">
        <f>Table1[[#This Row],[PROFIT]]/Table1[[#This Row],[Net Sales]]</f>
        <v>0.32459835752205535</v>
      </c>
      <c r="R3341" s="14">
        <f>ABS(Table1[[#This Row],[Distribution]])+ABS(Table1[[#This Row],[Warehousing]])</f>
        <v>2108.7600000000002</v>
      </c>
      <c r="S3341" s="12">
        <f>ABS(Table1[[#This Row],[Discounts]]/Table1[[#This Row],[Gross Sales]])</f>
        <v>7.1001474607970072E-2</v>
      </c>
      <c r="T3341" s="17">
        <f>Table1[[#This Row],[logistics cost]]/Table1[[#This Row],[Net Sales]]</f>
        <v>4.0820174313658121E-2</v>
      </c>
      <c r="U3341" s="1">
        <f>Table1[[#This Row],[PROFIT]]/Table1[[#This Row],[Volume]]</f>
        <v>126.65158610271901</v>
      </c>
      <c r="V3341" s="1">
        <f>ABS(Table1[[#This Row],[Discounts]])</f>
        <v>3948.25</v>
      </c>
    </row>
    <row r="3342" spans="1:22" ht="21.75" customHeight="1" x14ac:dyDescent="0.3">
      <c r="A3342" s="1">
        <v>1120020</v>
      </c>
      <c r="B3342" s="1" t="s">
        <v>21</v>
      </c>
      <c r="C3342" s="1">
        <v>202402</v>
      </c>
      <c r="D3342" s="1" t="s">
        <v>22</v>
      </c>
      <c r="E3342" s="1" t="s">
        <v>23</v>
      </c>
      <c r="F3342" s="1" t="s">
        <v>24</v>
      </c>
      <c r="G3342" s="1" t="s">
        <v>38</v>
      </c>
      <c r="H3342" s="1" t="s">
        <v>20</v>
      </c>
      <c r="I3342" s="5">
        <v>14.5</v>
      </c>
      <c r="J3342" s="5">
        <v>5510</v>
      </c>
      <c r="K3342" s="5">
        <v>-349.37</v>
      </c>
      <c r="L3342" s="5">
        <v>5160.63</v>
      </c>
      <c r="M3342" s="5">
        <v>-3277.46</v>
      </c>
      <c r="N3342" s="5">
        <v>-123.29</v>
      </c>
      <c r="O3342" s="5">
        <v>-101.89</v>
      </c>
      <c r="P3342" s="5">
        <f>Table1[[#This Row],[Net Sales]]+(Table1[[#This Row],[Cost of Goods Sold]]+Table1[[#This Row],[Distribution]]+Table1[[#This Row],[Warehousing]])</f>
        <v>1657.9900000000002</v>
      </c>
      <c r="Q3342" s="12">
        <f>Table1[[#This Row],[PROFIT]]/Table1[[#This Row],[Net Sales]]</f>
        <v>0.32127666583343512</v>
      </c>
      <c r="R3342" s="14">
        <f>ABS(Table1[[#This Row],[Distribution]])+ABS(Table1[[#This Row],[Warehousing]])</f>
        <v>225.18</v>
      </c>
      <c r="S3342" s="12">
        <f>ABS(Table1[[#This Row],[Discounts]]/Table1[[#This Row],[Gross Sales]])</f>
        <v>6.34065335753176E-2</v>
      </c>
      <c r="T3342" s="17">
        <f>Table1[[#This Row],[logistics cost]]/Table1[[#This Row],[Net Sales]]</f>
        <v>4.3634207451415816E-2</v>
      </c>
      <c r="U3342" s="1">
        <f>Table1[[#This Row],[PROFIT]]/Table1[[#This Row],[Volume]]</f>
        <v>114.3441379310345</v>
      </c>
      <c r="V3342" s="1">
        <f>ABS(Table1[[#This Row],[Discounts]])</f>
        <v>349.37</v>
      </c>
    </row>
    <row r="3343" spans="1:22" ht="21.75" customHeight="1" x14ac:dyDescent="0.3">
      <c r="A3343" s="1">
        <v>1120010</v>
      </c>
      <c r="B3343" s="1" t="s">
        <v>32</v>
      </c>
      <c r="C3343" s="1">
        <v>202504</v>
      </c>
      <c r="D3343" s="1" t="s">
        <v>22</v>
      </c>
      <c r="E3343" s="1" t="s">
        <v>17</v>
      </c>
      <c r="F3343" s="1" t="s">
        <v>18</v>
      </c>
      <c r="G3343" s="1" t="s">
        <v>40</v>
      </c>
      <c r="H3343" s="1" t="s">
        <v>34</v>
      </c>
      <c r="I3343" s="5">
        <v>249.8</v>
      </c>
      <c r="J3343" s="5">
        <v>119904</v>
      </c>
      <c r="K3343" s="5">
        <v>-8793.1299999999992</v>
      </c>
      <c r="L3343" s="5">
        <v>111110.87</v>
      </c>
      <c r="M3343" s="5">
        <v>-69956.19</v>
      </c>
      <c r="N3343" s="5">
        <v>-3446.69</v>
      </c>
      <c r="O3343" s="5">
        <v>-1388.09</v>
      </c>
      <c r="P3343" s="5">
        <f>Table1[[#This Row],[Net Sales]]+(Table1[[#This Row],[Cost of Goods Sold]]+Table1[[#This Row],[Distribution]]+Table1[[#This Row],[Warehousing]])</f>
        <v>36319.899999999994</v>
      </c>
      <c r="Q3343" s="12">
        <f>Table1[[#This Row],[PROFIT]]/Table1[[#This Row],[Net Sales]]</f>
        <v>0.3268798093291862</v>
      </c>
      <c r="R3343" s="14">
        <f>ABS(Table1[[#This Row],[Distribution]])+ABS(Table1[[#This Row],[Warehousing]])</f>
        <v>4834.78</v>
      </c>
      <c r="S3343" s="12">
        <f>ABS(Table1[[#This Row],[Discounts]]/Table1[[#This Row],[Gross Sales]])</f>
        <v>7.3334751134240719E-2</v>
      </c>
      <c r="T3343" s="17">
        <f>Table1[[#This Row],[logistics cost]]/Table1[[#This Row],[Net Sales]]</f>
        <v>4.3513114423458302E-2</v>
      </c>
      <c r="U3343" s="1">
        <f>Table1[[#This Row],[PROFIT]]/Table1[[#This Row],[Volume]]</f>
        <v>145.39591673338668</v>
      </c>
      <c r="V3343" s="1">
        <f>ABS(Table1[[#This Row],[Discounts]])</f>
        <v>8793.1299999999992</v>
      </c>
    </row>
    <row r="3344" spans="1:22" ht="21.75" customHeight="1" x14ac:dyDescent="0.3">
      <c r="A3344" s="1">
        <v>1130010</v>
      </c>
      <c r="B3344" s="1" t="s">
        <v>26</v>
      </c>
      <c r="C3344" s="1">
        <v>202504</v>
      </c>
      <c r="D3344" s="1" t="s">
        <v>27</v>
      </c>
      <c r="E3344" s="1" t="s">
        <v>28</v>
      </c>
      <c r="F3344" s="1" t="s">
        <v>29</v>
      </c>
      <c r="G3344" s="1" t="s">
        <v>38</v>
      </c>
      <c r="H3344" s="1" t="s">
        <v>20</v>
      </c>
      <c r="I3344" s="5">
        <v>84.5</v>
      </c>
      <c r="J3344" s="5">
        <v>30420</v>
      </c>
      <c r="K3344" s="5">
        <v>-2514.9699999999998</v>
      </c>
      <c r="L3344" s="5">
        <v>27905.03</v>
      </c>
      <c r="M3344" s="5">
        <v>-17325.009999999998</v>
      </c>
      <c r="N3344" s="5">
        <v>-791.65</v>
      </c>
      <c r="O3344" s="5">
        <v>-287.33</v>
      </c>
      <c r="P3344" s="5">
        <f>Table1[[#This Row],[Net Sales]]+(Table1[[#This Row],[Cost of Goods Sold]]+Table1[[#This Row],[Distribution]]+Table1[[#This Row],[Warehousing]])</f>
        <v>9501.0399999999972</v>
      </c>
      <c r="Q3344" s="12">
        <f>Table1[[#This Row],[PROFIT]]/Table1[[#This Row],[Net Sales]]</f>
        <v>0.3404776844891404</v>
      </c>
      <c r="R3344" s="14">
        <f>ABS(Table1[[#This Row],[Distribution]])+ABS(Table1[[#This Row],[Warehousing]])</f>
        <v>1078.98</v>
      </c>
      <c r="S3344" s="12">
        <f>ABS(Table1[[#This Row],[Discounts]]/Table1[[#This Row],[Gross Sales]])</f>
        <v>8.2674884944115706E-2</v>
      </c>
      <c r="T3344" s="17">
        <f>Table1[[#This Row],[logistics cost]]/Table1[[#This Row],[Net Sales]]</f>
        <v>3.8666147285991097E-2</v>
      </c>
      <c r="U3344" s="1">
        <f>Table1[[#This Row],[PROFIT]]/Table1[[#This Row],[Volume]]</f>
        <v>112.43834319526624</v>
      </c>
      <c r="V3344" s="1">
        <f>ABS(Table1[[#This Row],[Discounts]])</f>
        <v>2514.9699999999998</v>
      </c>
    </row>
    <row r="3345" spans="1:22" ht="21.75" customHeight="1" x14ac:dyDescent="0.3">
      <c r="A3345" s="1">
        <v>1120020</v>
      </c>
      <c r="B3345" s="1" t="s">
        <v>21</v>
      </c>
      <c r="C3345" s="1">
        <v>202406</v>
      </c>
      <c r="D3345" s="1" t="s">
        <v>22</v>
      </c>
      <c r="E3345" s="1" t="s">
        <v>23</v>
      </c>
      <c r="F3345" s="1" t="s">
        <v>24</v>
      </c>
      <c r="G3345" s="1" t="s">
        <v>38</v>
      </c>
      <c r="H3345" s="1" t="s">
        <v>20</v>
      </c>
      <c r="I3345" s="5">
        <v>105.6</v>
      </c>
      <c r="J3345" s="5">
        <v>40128</v>
      </c>
      <c r="K3345" s="5">
        <v>-3498.78</v>
      </c>
      <c r="L3345" s="5">
        <v>36629.22</v>
      </c>
      <c r="M3345" s="5">
        <v>-23899.15</v>
      </c>
      <c r="N3345" s="5">
        <v>-906.1</v>
      </c>
      <c r="O3345" s="5">
        <v>-626.39</v>
      </c>
      <c r="P3345" s="5">
        <f>Table1[[#This Row],[Net Sales]]+(Table1[[#This Row],[Cost of Goods Sold]]+Table1[[#This Row],[Distribution]]+Table1[[#This Row],[Warehousing]])</f>
        <v>11197.580000000002</v>
      </c>
      <c r="Q3345" s="12">
        <f>Table1[[#This Row],[PROFIT]]/Table1[[#This Row],[Net Sales]]</f>
        <v>0.30570074929250479</v>
      </c>
      <c r="R3345" s="14">
        <f>ABS(Table1[[#This Row],[Distribution]])+ABS(Table1[[#This Row],[Warehousing]])</f>
        <v>1532.49</v>
      </c>
      <c r="S3345" s="12">
        <f>ABS(Table1[[#This Row],[Discounts]]/Table1[[#This Row],[Gross Sales]])</f>
        <v>8.719049043062202E-2</v>
      </c>
      <c r="T3345" s="17">
        <f>Table1[[#This Row],[logistics cost]]/Table1[[#This Row],[Net Sales]]</f>
        <v>4.1837909734359614E-2</v>
      </c>
      <c r="U3345" s="1">
        <f>Table1[[#This Row],[PROFIT]]/Table1[[#This Row],[Volume]]</f>
        <v>106.03768939393942</v>
      </c>
      <c r="V3345" s="1">
        <f>ABS(Table1[[#This Row],[Discounts]])</f>
        <v>3498.78</v>
      </c>
    </row>
    <row r="3346" spans="1:22" ht="21.75" customHeight="1" x14ac:dyDescent="0.3">
      <c r="A3346" s="1">
        <v>1110010</v>
      </c>
      <c r="B3346" s="1" t="s">
        <v>15</v>
      </c>
      <c r="C3346" s="1">
        <v>202410</v>
      </c>
      <c r="D3346" s="1" t="s">
        <v>16</v>
      </c>
      <c r="E3346" s="1" t="s">
        <v>17</v>
      </c>
      <c r="F3346" s="1" t="s">
        <v>18</v>
      </c>
      <c r="G3346" s="1" t="s">
        <v>40</v>
      </c>
      <c r="H3346" s="1" t="s">
        <v>34</v>
      </c>
      <c r="I3346" s="5">
        <v>120.8</v>
      </c>
      <c r="J3346" s="5">
        <v>50736</v>
      </c>
      <c r="K3346" s="5">
        <v>-4400.01</v>
      </c>
      <c r="L3346" s="5">
        <v>46335.99</v>
      </c>
      <c r="M3346" s="5">
        <v>-29708.880000000001</v>
      </c>
      <c r="N3346" s="5">
        <v>-1548.73</v>
      </c>
      <c r="O3346" s="5">
        <v>-897.44</v>
      </c>
      <c r="P3346" s="5">
        <f>Table1[[#This Row],[Net Sales]]+(Table1[[#This Row],[Cost of Goods Sold]]+Table1[[#This Row],[Distribution]]+Table1[[#This Row],[Warehousing]])</f>
        <v>14180.939999999999</v>
      </c>
      <c r="Q3346" s="12">
        <f>Table1[[#This Row],[PROFIT]]/Table1[[#This Row],[Net Sales]]</f>
        <v>0.30604590513766944</v>
      </c>
      <c r="R3346" s="14">
        <f>ABS(Table1[[#This Row],[Distribution]])+ABS(Table1[[#This Row],[Warehousing]])</f>
        <v>2446.17</v>
      </c>
      <c r="S3346" s="12">
        <f>ABS(Table1[[#This Row],[Discounts]]/Table1[[#This Row],[Gross Sales]])</f>
        <v>8.6723628192999058E-2</v>
      </c>
      <c r="T3346" s="17">
        <f>Table1[[#This Row],[logistics cost]]/Table1[[#This Row],[Net Sales]]</f>
        <v>5.2792008976175975E-2</v>
      </c>
      <c r="U3346" s="1">
        <f>Table1[[#This Row],[PROFIT]]/Table1[[#This Row],[Volume]]</f>
        <v>117.39188741721854</v>
      </c>
      <c r="V3346" s="1">
        <f>ABS(Table1[[#This Row],[Discounts]])</f>
        <v>4400.01</v>
      </c>
    </row>
    <row r="3347" spans="1:22" ht="21.75" customHeight="1" x14ac:dyDescent="0.3">
      <c r="A3347" s="1">
        <v>1120010</v>
      </c>
      <c r="B3347" s="1" t="s">
        <v>32</v>
      </c>
      <c r="C3347" s="1">
        <v>202411</v>
      </c>
      <c r="D3347" s="1" t="s">
        <v>22</v>
      </c>
      <c r="E3347" s="1" t="s">
        <v>17</v>
      </c>
      <c r="F3347" s="1" t="s">
        <v>18</v>
      </c>
      <c r="G3347" s="1" t="s">
        <v>40</v>
      </c>
      <c r="H3347" s="1" t="s">
        <v>34</v>
      </c>
      <c r="I3347" s="5">
        <v>195.2</v>
      </c>
      <c r="J3347" s="5">
        <v>93696</v>
      </c>
      <c r="K3347" s="5">
        <v>-6702.23</v>
      </c>
      <c r="L3347" s="5">
        <v>86993.77</v>
      </c>
      <c r="M3347" s="5">
        <v>-58996.7</v>
      </c>
      <c r="N3347" s="5">
        <v>-2109.16</v>
      </c>
      <c r="O3347" s="5">
        <v>-1159.48</v>
      </c>
      <c r="P3347" s="5">
        <f>Table1[[#This Row],[Net Sales]]+(Table1[[#This Row],[Cost of Goods Sold]]+Table1[[#This Row],[Distribution]]+Table1[[#This Row],[Warehousing]])</f>
        <v>24728.43</v>
      </c>
      <c r="Q3347" s="12">
        <f>Table1[[#This Row],[PROFIT]]/Table1[[#This Row],[Net Sales]]</f>
        <v>0.28425518287114121</v>
      </c>
      <c r="R3347" s="14">
        <f>ABS(Table1[[#This Row],[Distribution]])+ABS(Table1[[#This Row],[Warehousing]])</f>
        <v>3268.64</v>
      </c>
      <c r="S3347" s="12">
        <f>ABS(Table1[[#This Row],[Discounts]]/Table1[[#This Row],[Gross Sales]])</f>
        <v>7.1531655566939883E-2</v>
      </c>
      <c r="T3347" s="17">
        <f>Table1[[#This Row],[logistics cost]]/Table1[[#This Row],[Net Sales]]</f>
        <v>3.7573265303940728E-2</v>
      </c>
      <c r="U3347" s="1">
        <f>Table1[[#This Row],[PROFIT]]/Table1[[#This Row],[Volume]]</f>
        <v>126.68253073770492</v>
      </c>
      <c r="V3347" s="1">
        <f>ABS(Table1[[#This Row],[Discounts]])</f>
        <v>6702.23</v>
      </c>
    </row>
    <row r="3348" spans="1:22" ht="21.75" customHeight="1" x14ac:dyDescent="0.3">
      <c r="A3348" s="1">
        <v>1110010</v>
      </c>
      <c r="B3348" s="1" t="s">
        <v>15</v>
      </c>
      <c r="C3348" s="1">
        <v>202504</v>
      </c>
      <c r="D3348" s="1" t="s">
        <v>16</v>
      </c>
      <c r="E3348" s="1" t="s">
        <v>17</v>
      </c>
      <c r="F3348" s="1" t="s">
        <v>18</v>
      </c>
      <c r="G3348" s="1" t="s">
        <v>35</v>
      </c>
      <c r="H3348" s="1" t="s">
        <v>31</v>
      </c>
      <c r="I3348" s="5">
        <v>94.5</v>
      </c>
      <c r="J3348" s="5">
        <v>39690</v>
      </c>
      <c r="K3348" s="5">
        <v>-1274.6199999999999</v>
      </c>
      <c r="L3348" s="5">
        <v>38415.379999999997</v>
      </c>
      <c r="M3348" s="5">
        <v>-25366.82</v>
      </c>
      <c r="N3348" s="5">
        <v>-1477.4</v>
      </c>
      <c r="O3348" s="5">
        <v>-467.28</v>
      </c>
      <c r="P3348" s="5">
        <f>Table1[[#This Row],[Net Sales]]+(Table1[[#This Row],[Cost of Goods Sold]]+Table1[[#This Row],[Distribution]]+Table1[[#This Row],[Warehousing]])</f>
        <v>11103.879999999997</v>
      </c>
      <c r="Q3348" s="12">
        <f>Table1[[#This Row],[PROFIT]]/Table1[[#This Row],[Net Sales]]</f>
        <v>0.28904777201214715</v>
      </c>
      <c r="R3348" s="14">
        <f>ABS(Table1[[#This Row],[Distribution]])+ABS(Table1[[#This Row],[Warehousing]])</f>
        <v>1944.68</v>
      </c>
      <c r="S3348" s="12">
        <f>ABS(Table1[[#This Row],[Discounts]]/Table1[[#This Row],[Gross Sales]])</f>
        <v>3.2114386495338876E-2</v>
      </c>
      <c r="T3348" s="17">
        <f>Table1[[#This Row],[logistics cost]]/Table1[[#This Row],[Net Sales]]</f>
        <v>5.0622432994285108E-2</v>
      </c>
      <c r="U3348" s="1">
        <f>Table1[[#This Row],[PROFIT]]/Table1[[#This Row],[Volume]]</f>
        <v>117.50137566137563</v>
      </c>
      <c r="V3348" s="1">
        <f>ABS(Table1[[#This Row],[Discounts]])</f>
        <v>1274.6199999999999</v>
      </c>
    </row>
    <row r="3349" spans="1:22" ht="21.75" customHeight="1" x14ac:dyDescent="0.3">
      <c r="A3349" s="1">
        <v>1110020</v>
      </c>
      <c r="B3349" s="1" t="s">
        <v>41</v>
      </c>
      <c r="C3349" s="1">
        <v>202407</v>
      </c>
      <c r="D3349" s="1" t="s">
        <v>16</v>
      </c>
      <c r="E3349" s="1" t="s">
        <v>28</v>
      </c>
      <c r="F3349" s="1" t="s">
        <v>29</v>
      </c>
      <c r="G3349" s="1" t="s">
        <v>35</v>
      </c>
      <c r="H3349" s="1" t="s">
        <v>31</v>
      </c>
      <c r="I3349" s="5">
        <v>73.400000000000006</v>
      </c>
      <c r="J3349" s="5">
        <v>33030</v>
      </c>
      <c r="K3349" s="5">
        <v>-1057.3599999999999</v>
      </c>
      <c r="L3349" s="5">
        <v>31972.639999999999</v>
      </c>
      <c r="M3349" s="5">
        <v>-20327.28</v>
      </c>
      <c r="N3349" s="5">
        <v>-1166.03</v>
      </c>
      <c r="O3349" s="5">
        <v>-331.03</v>
      </c>
      <c r="P3349" s="5">
        <f>Table1[[#This Row],[Net Sales]]+(Table1[[#This Row],[Cost of Goods Sold]]+Table1[[#This Row],[Distribution]]+Table1[[#This Row],[Warehousing]])</f>
        <v>10148.300000000003</v>
      </c>
      <c r="Q3349" s="12">
        <f>Table1[[#This Row],[PROFIT]]/Table1[[#This Row],[Net Sales]]</f>
        <v>0.31740575692216855</v>
      </c>
      <c r="R3349" s="14">
        <f>ABS(Table1[[#This Row],[Distribution]])+ABS(Table1[[#This Row],[Warehousing]])</f>
        <v>1497.06</v>
      </c>
      <c r="S3349" s="12">
        <f>ABS(Table1[[#This Row],[Discounts]]/Table1[[#This Row],[Gross Sales]])</f>
        <v>3.2012110202845896E-2</v>
      </c>
      <c r="T3349" s="17">
        <f>Table1[[#This Row],[logistics cost]]/Table1[[#This Row],[Net Sales]]</f>
        <v>4.6823158800774659E-2</v>
      </c>
      <c r="U3349" s="1">
        <f>Table1[[#This Row],[PROFIT]]/Table1[[#This Row],[Volume]]</f>
        <v>138.26021798365124</v>
      </c>
      <c r="V3349" s="1">
        <f>ABS(Table1[[#This Row],[Discounts]])</f>
        <v>1057.3599999999999</v>
      </c>
    </row>
    <row r="3350" spans="1:22" ht="21.75" customHeight="1" x14ac:dyDescent="0.3">
      <c r="A3350" s="1">
        <v>1130010</v>
      </c>
      <c r="B3350" s="1" t="s">
        <v>26</v>
      </c>
      <c r="C3350" s="1">
        <v>202501</v>
      </c>
      <c r="D3350" s="1" t="s">
        <v>27</v>
      </c>
      <c r="E3350" s="1" t="s">
        <v>28</v>
      </c>
      <c r="F3350" s="1" t="s">
        <v>29</v>
      </c>
      <c r="G3350" s="1" t="s">
        <v>36</v>
      </c>
      <c r="H3350" s="1" t="s">
        <v>37</v>
      </c>
      <c r="I3350" s="5">
        <v>191.4</v>
      </c>
      <c r="J3350" s="5">
        <v>68904</v>
      </c>
      <c r="K3350" s="5">
        <v>-7499.16</v>
      </c>
      <c r="L3350" s="5">
        <v>61404.84</v>
      </c>
      <c r="M3350" s="5">
        <v>-41692.85</v>
      </c>
      <c r="N3350" s="5">
        <v>-2253.7399999999998</v>
      </c>
      <c r="O3350" s="5">
        <v>-1196.19</v>
      </c>
      <c r="P3350" s="5">
        <f>Table1[[#This Row],[Net Sales]]+(Table1[[#This Row],[Cost of Goods Sold]]+Table1[[#This Row],[Distribution]]+Table1[[#This Row],[Warehousing]])</f>
        <v>16262.059999999998</v>
      </c>
      <c r="Q3350" s="12">
        <f>Table1[[#This Row],[PROFIT]]/Table1[[#This Row],[Net Sales]]</f>
        <v>0.26483352126640181</v>
      </c>
      <c r="R3350" s="14">
        <f>ABS(Table1[[#This Row],[Distribution]])+ABS(Table1[[#This Row],[Warehousing]])</f>
        <v>3449.93</v>
      </c>
      <c r="S3350" s="12">
        <f>ABS(Table1[[#This Row],[Discounts]]/Table1[[#This Row],[Gross Sales]])</f>
        <v>0.10883490073145245</v>
      </c>
      <c r="T3350" s="17">
        <f>Table1[[#This Row],[logistics cost]]/Table1[[#This Row],[Net Sales]]</f>
        <v>5.6183356230551207E-2</v>
      </c>
      <c r="U3350" s="1">
        <f>Table1[[#This Row],[PROFIT]]/Table1[[#This Row],[Volume]]</f>
        <v>84.963740856844296</v>
      </c>
      <c r="V3350" s="1">
        <f>ABS(Table1[[#This Row],[Discounts]])</f>
        <v>7499.16</v>
      </c>
    </row>
    <row r="3351" spans="1:22" ht="21.75" customHeight="1" x14ac:dyDescent="0.3">
      <c r="A3351" s="1">
        <v>1120020</v>
      </c>
      <c r="B3351" s="1" t="s">
        <v>21</v>
      </c>
      <c r="C3351" s="1">
        <v>202510</v>
      </c>
      <c r="D3351" s="1" t="s">
        <v>22</v>
      </c>
      <c r="E3351" s="1" t="s">
        <v>23</v>
      </c>
      <c r="F3351" s="1" t="s">
        <v>24</v>
      </c>
      <c r="G3351" s="1" t="s">
        <v>38</v>
      </c>
      <c r="H3351" s="1" t="s">
        <v>20</v>
      </c>
      <c r="I3351" s="5">
        <v>30.2</v>
      </c>
      <c r="J3351" s="5">
        <v>11476</v>
      </c>
      <c r="K3351" s="5">
        <v>-709.93</v>
      </c>
      <c r="L3351" s="5">
        <v>10766.07</v>
      </c>
      <c r="M3351" s="5">
        <v>-6961.85</v>
      </c>
      <c r="N3351" s="5">
        <v>-419.64</v>
      </c>
      <c r="O3351" s="5">
        <v>-180.5</v>
      </c>
      <c r="P3351" s="5">
        <f>Table1[[#This Row],[Net Sales]]+(Table1[[#This Row],[Cost of Goods Sold]]+Table1[[#This Row],[Distribution]]+Table1[[#This Row],[Warehousing]])</f>
        <v>3204.079999999999</v>
      </c>
      <c r="Q3351" s="12">
        <f>Table1[[#This Row],[PROFIT]]/Table1[[#This Row],[Net Sales]]</f>
        <v>0.29760906254557135</v>
      </c>
      <c r="R3351" s="14">
        <f>ABS(Table1[[#This Row],[Distribution]])+ABS(Table1[[#This Row],[Warehousing]])</f>
        <v>600.14</v>
      </c>
      <c r="S3351" s="12">
        <f>ABS(Table1[[#This Row],[Discounts]]/Table1[[#This Row],[Gross Sales]])</f>
        <v>6.1862147089578247E-2</v>
      </c>
      <c r="T3351" s="17">
        <f>Table1[[#This Row],[logistics cost]]/Table1[[#This Row],[Net Sales]]</f>
        <v>5.5743646474525989E-2</v>
      </c>
      <c r="U3351" s="1">
        <f>Table1[[#This Row],[PROFIT]]/Table1[[#This Row],[Volume]]</f>
        <v>106.09536423841057</v>
      </c>
      <c r="V3351" s="1">
        <f>ABS(Table1[[#This Row],[Discounts]])</f>
        <v>709.93</v>
      </c>
    </row>
    <row r="3352" spans="1:22" ht="21.75" customHeight="1" x14ac:dyDescent="0.3">
      <c r="A3352" s="1">
        <v>1120020</v>
      </c>
      <c r="B3352" s="1" t="s">
        <v>21</v>
      </c>
      <c r="C3352" s="1">
        <v>202508</v>
      </c>
      <c r="D3352" s="1" t="s">
        <v>22</v>
      </c>
      <c r="E3352" s="1" t="s">
        <v>23</v>
      </c>
      <c r="F3352" s="1" t="s">
        <v>24</v>
      </c>
      <c r="G3352" s="1" t="s">
        <v>42</v>
      </c>
      <c r="H3352" s="1" t="s">
        <v>20</v>
      </c>
      <c r="I3352" s="5">
        <v>14.1</v>
      </c>
      <c r="J3352" s="5">
        <v>5358</v>
      </c>
      <c r="K3352" s="5">
        <v>-424.89</v>
      </c>
      <c r="L3352" s="5">
        <v>4933.1099999999997</v>
      </c>
      <c r="M3352" s="5">
        <v>-3329.65</v>
      </c>
      <c r="N3352" s="5">
        <v>-101.01</v>
      </c>
      <c r="O3352" s="5">
        <v>-84.91</v>
      </c>
      <c r="P3352" s="5">
        <f>Table1[[#This Row],[Net Sales]]+(Table1[[#This Row],[Cost of Goods Sold]]+Table1[[#This Row],[Distribution]]+Table1[[#This Row],[Warehousing]])</f>
        <v>1417.5399999999995</v>
      </c>
      <c r="Q3352" s="12">
        <f>Table1[[#This Row],[PROFIT]]/Table1[[#This Row],[Net Sales]]</f>
        <v>0.2873521977008418</v>
      </c>
      <c r="R3352" s="14">
        <f>ABS(Table1[[#This Row],[Distribution]])+ABS(Table1[[#This Row],[Warehousing]])</f>
        <v>185.92000000000002</v>
      </c>
      <c r="S3352" s="12">
        <f>ABS(Table1[[#This Row],[Discounts]]/Table1[[#This Row],[Gross Sales]])</f>
        <v>7.9300111982082866E-2</v>
      </c>
      <c r="T3352" s="17">
        <f>Table1[[#This Row],[logistics cost]]/Table1[[#This Row],[Net Sales]]</f>
        <v>3.7688192641153355E-2</v>
      </c>
      <c r="U3352" s="1">
        <f>Table1[[#This Row],[PROFIT]]/Table1[[#This Row],[Volume]]</f>
        <v>100.53475177304961</v>
      </c>
      <c r="V3352" s="1">
        <f>ABS(Table1[[#This Row],[Discounts]])</f>
        <v>424.89</v>
      </c>
    </row>
    <row r="3353" spans="1:22" ht="21.75" customHeight="1" x14ac:dyDescent="0.3">
      <c r="A3353" s="1">
        <v>1120010</v>
      </c>
      <c r="B3353" s="1" t="s">
        <v>32</v>
      </c>
      <c r="C3353" s="1">
        <v>202402</v>
      </c>
      <c r="D3353" s="1" t="s">
        <v>22</v>
      </c>
      <c r="E3353" s="1" t="s">
        <v>17</v>
      </c>
      <c r="F3353" s="1" t="s">
        <v>18</v>
      </c>
      <c r="G3353" s="1" t="s">
        <v>38</v>
      </c>
      <c r="H3353" s="1" t="s">
        <v>20</v>
      </c>
      <c r="I3353" s="5">
        <v>16.100000000000001</v>
      </c>
      <c r="J3353" s="5">
        <v>7728</v>
      </c>
      <c r="K3353" s="5">
        <v>-599.08000000000004</v>
      </c>
      <c r="L3353" s="5">
        <v>7128.92</v>
      </c>
      <c r="M3353" s="5">
        <v>-4509.24</v>
      </c>
      <c r="N3353" s="5">
        <v>-186.68</v>
      </c>
      <c r="O3353" s="5">
        <v>-73.650000000000006</v>
      </c>
      <c r="P3353" s="5">
        <f>Table1[[#This Row],[Net Sales]]+(Table1[[#This Row],[Cost of Goods Sold]]+Table1[[#This Row],[Distribution]]+Table1[[#This Row],[Warehousing]])</f>
        <v>2359.3500000000004</v>
      </c>
      <c r="Q3353" s="12">
        <f>Table1[[#This Row],[PROFIT]]/Table1[[#This Row],[Net Sales]]</f>
        <v>0.33095475892561571</v>
      </c>
      <c r="R3353" s="14">
        <f>ABS(Table1[[#This Row],[Distribution]])+ABS(Table1[[#This Row],[Warehousing]])</f>
        <v>260.33000000000004</v>
      </c>
      <c r="S3353" s="12">
        <f>ABS(Table1[[#This Row],[Discounts]]/Table1[[#This Row],[Gross Sales]])</f>
        <v>7.7520703933747423E-2</v>
      </c>
      <c r="T3353" s="17">
        <f>Table1[[#This Row],[logistics cost]]/Table1[[#This Row],[Net Sales]]</f>
        <v>3.6517452854008745E-2</v>
      </c>
      <c r="U3353" s="1">
        <f>Table1[[#This Row],[PROFIT]]/Table1[[#This Row],[Volume]]</f>
        <v>146.54347826086956</v>
      </c>
      <c r="V3353" s="1">
        <f>ABS(Table1[[#This Row],[Discounts]])</f>
        <v>599.08000000000004</v>
      </c>
    </row>
    <row r="3354" spans="1:22" ht="21.75" customHeight="1" x14ac:dyDescent="0.3">
      <c r="A3354" s="1">
        <v>1120020</v>
      </c>
      <c r="B3354" s="1" t="s">
        <v>21</v>
      </c>
      <c r="C3354" s="1">
        <v>202404</v>
      </c>
      <c r="D3354" s="1" t="s">
        <v>22</v>
      </c>
      <c r="E3354" s="1" t="s">
        <v>23</v>
      </c>
      <c r="F3354" s="1" t="s">
        <v>24</v>
      </c>
      <c r="G3354" s="1" t="s">
        <v>30</v>
      </c>
      <c r="H3354" s="1" t="s">
        <v>31</v>
      </c>
      <c r="I3354" s="5">
        <v>52.1</v>
      </c>
      <c r="J3354" s="5">
        <v>19798</v>
      </c>
      <c r="K3354" s="5">
        <v>-684.26</v>
      </c>
      <c r="L3354" s="5">
        <v>19113.740000000002</v>
      </c>
      <c r="M3354" s="5">
        <v>-12482.69</v>
      </c>
      <c r="N3354" s="5">
        <v>-456.3</v>
      </c>
      <c r="O3354" s="5">
        <v>-236.57</v>
      </c>
      <c r="P3354" s="5">
        <f>Table1[[#This Row],[Net Sales]]+(Table1[[#This Row],[Cost of Goods Sold]]+Table1[[#This Row],[Distribution]]+Table1[[#This Row],[Warehousing]])</f>
        <v>5938.1800000000021</v>
      </c>
      <c r="Q3354" s="12">
        <f>Table1[[#This Row],[PROFIT]]/Table1[[#This Row],[Net Sales]]</f>
        <v>0.3106759849197489</v>
      </c>
      <c r="R3354" s="14">
        <f>ABS(Table1[[#This Row],[Distribution]])+ABS(Table1[[#This Row],[Warehousing]])</f>
        <v>692.87</v>
      </c>
      <c r="S3354" s="12">
        <f>ABS(Table1[[#This Row],[Discounts]]/Table1[[#This Row],[Gross Sales]])</f>
        <v>3.4562076977472468E-2</v>
      </c>
      <c r="T3354" s="17">
        <f>Table1[[#This Row],[logistics cost]]/Table1[[#This Row],[Net Sales]]</f>
        <v>3.6249839120967429E-2</v>
      </c>
      <c r="U3354" s="1">
        <f>Table1[[#This Row],[PROFIT]]/Table1[[#This Row],[Volume]]</f>
        <v>113.97658349328219</v>
      </c>
      <c r="V3354" s="1">
        <f>ABS(Table1[[#This Row],[Discounts]])</f>
        <v>684.26</v>
      </c>
    </row>
    <row r="3355" spans="1:22" ht="21.75" customHeight="1" x14ac:dyDescent="0.3">
      <c r="A3355" s="1">
        <v>1110020</v>
      </c>
      <c r="B3355" s="1" t="s">
        <v>41</v>
      </c>
      <c r="C3355" s="1">
        <v>202507</v>
      </c>
      <c r="D3355" s="1" t="s">
        <v>16</v>
      </c>
      <c r="E3355" s="1" t="s">
        <v>28</v>
      </c>
      <c r="F3355" s="1" t="s">
        <v>29</v>
      </c>
      <c r="G3355" s="1" t="s">
        <v>38</v>
      </c>
      <c r="H3355" s="1" t="s">
        <v>20</v>
      </c>
      <c r="I3355" s="5">
        <v>111.2</v>
      </c>
      <c r="J3355" s="5">
        <v>50040</v>
      </c>
      <c r="K3355" s="5">
        <v>-4178.13</v>
      </c>
      <c r="L3355" s="5">
        <v>45861.87</v>
      </c>
      <c r="M3355" s="5">
        <v>-30111.25</v>
      </c>
      <c r="N3355" s="5">
        <v>-1020.4</v>
      </c>
      <c r="O3355" s="5">
        <v>-848.49</v>
      </c>
      <c r="P3355" s="5">
        <f>Table1[[#This Row],[Net Sales]]+(Table1[[#This Row],[Cost of Goods Sold]]+Table1[[#This Row],[Distribution]]+Table1[[#This Row],[Warehousing]])</f>
        <v>13881.73</v>
      </c>
      <c r="Q3355" s="12">
        <f>Table1[[#This Row],[PROFIT]]/Table1[[#This Row],[Net Sales]]</f>
        <v>0.30268565150090909</v>
      </c>
      <c r="R3355" s="14">
        <f>ABS(Table1[[#This Row],[Distribution]])+ABS(Table1[[#This Row],[Warehousing]])</f>
        <v>1868.8899999999999</v>
      </c>
      <c r="S3355" s="12">
        <f>ABS(Table1[[#This Row],[Discounts]]/Table1[[#This Row],[Gross Sales]])</f>
        <v>8.3495803357314144E-2</v>
      </c>
      <c r="T3355" s="17">
        <f>Table1[[#This Row],[logistics cost]]/Table1[[#This Row],[Net Sales]]</f>
        <v>4.075040987207891E-2</v>
      </c>
      <c r="U3355" s="1">
        <f>Table1[[#This Row],[PROFIT]]/Table1[[#This Row],[Volume]]</f>
        <v>124.83570143884891</v>
      </c>
      <c r="V3355" s="1">
        <f>ABS(Table1[[#This Row],[Discounts]])</f>
        <v>4178.13</v>
      </c>
    </row>
    <row r="3356" spans="1:22" ht="21.75" customHeight="1" x14ac:dyDescent="0.3">
      <c r="A3356" s="1">
        <v>1110020</v>
      </c>
      <c r="B3356" s="1" t="s">
        <v>41</v>
      </c>
      <c r="C3356" s="1">
        <v>202403</v>
      </c>
      <c r="D3356" s="1" t="s">
        <v>16</v>
      </c>
      <c r="E3356" s="1" t="s">
        <v>28</v>
      </c>
      <c r="F3356" s="1" t="s">
        <v>29</v>
      </c>
      <c r="G3356" s="1" t="s">
        <v>42</v>
      </c>
      <c r="H3356" s="1" t="s">
        <v>20</v>
      </c>
      <c r="I3356" s="5">
        <v>27.6</v>
      </c>
      <c r="J3356" s="5">
        <v>12420</v>
      </c>
      <c r="K3356" s="5">
        <v>-1087.8599999999999</v>
      </c>
      <c r="L3356" s="5">
        <v>11332.14</v>
      </c>
      <c r="M3356" s="5">
        <v>-7054.57</v>
      </c>
      <c r="N3356" s="5">
        <v>-239.26</v>
      </c>
      <c r="O3356" s="5">
        <v>-176.69</v>
      </c>
      <c r="P3356" s="5">
        <f>Table1[[#This Row],[Net Sales]]+(Table1[[#This Row],[Cost of Goods Sold]]+Table1[[#This Row],[Distribution]]+Table1[[#This Row],[Warehousing]])</f>
        <v>3861.62</v>
      </c>
      <c r="Q3356" s="12">
        <f>Table1[[#This Row],[PROFIT]]/Table1[[#This Row],[Net Sales]]</f>
        <v>0.34076705723720324</v>
      </c>
      <c r="R3356" s="14">
        <f>ABS(Table1[[#This Row],[Distribution]])+ABS(Table1[[#This Row],[Warehousing]])</f>
        <v>415.95</v>
      </c>
      <c r="S3356" s="12">
        <f>ABS(Table1[[#This Row],[Discounts]]/Table1[[#This Row],[Gross Sales]])</f>
        <v>8.7589371980676317E-2</v>
      </c>
      <c r="T3356" s="17">
        <f>Table1[[#This Row],[logistics cost]]/Table1[[#This Row],[Net Sales]]</f>
        <v>3.6705335444143825E-2</v>
      </c>
      <c r="U3356" s="1">
        <f>Table1[[#This Row],[PROFIT]]/Table1[[#This Row],[Volume]]</f>
        <v>139.91376811594202</v>
      </c>
      <c r="V3356" s="1">
        <f>ABS(Table1[[#This Row],[Discounts]])</f>
        <v>1087.8599999999999</v>
      </c>
    </row>
    <row r="3357" spans="1:22" ht="21.75" customHeight="1" x14ac:dyDescent="0.3">
      <c r="A3357" s="1">
        <v>1110020</v>
      </c>
      <c r="B3357" s="1" t="s">
        <v>41</v>
      </c>
      <c r="C3357" s="1">
        <v>202503</v>
      </c>
      <c r="D3357" s="1" t="s">
        <v>16</v>
      </c>
      <c r="E3357" s="1" t="s">
        <v>28</v>
      </c>
      <c r="F3357" s="1" t="s">
        <v>29</v>
      </c>
      <c r="G3357" s="1" t="s">
        <v>39</v>
      </c>
      <c r="H3357" s="1" t="s">
        <v>37</v>
      </c>
      <c r="I3357" s="5">
        <v>237.1</v>
      </c>
      <c r="J3357" s="5">
        <v>106695</v>
      </c>
      <c r="K3357" s="5">
        <v>-9311.6200000000008</v>
      </c>
      <c r="L3357" s="5">
        <v>97383.38</v>
      </c>
      <c r="M3357" s="5">
        <v>-64931.75</v>
      </c>
      <c r="N3357" s="5">
        <v>-2562.27</v>
      </c>
      <c r="O3357" s="5">
        <v>-1578.04</v>
      </c>
      <c r="P3357" s="5">
        <f>Table1[[#This Row],[Net Sales]]+(Table1[[#This Row],[Cost of Goods Sold]]+Table1[[#This Row],[Distribution]]+Table1[[#This Row],[Warehousing]])</f>
        <v>28311.320000000007</v>
      </c>
      <c r="Q3357" s="12">
        <f>Table1[[#This Row],[PROFIT]]/Table1[[#This Row],[Net Sales]]</f>
        <v>0.29072024404985741</v>
      </c>
      <c r="R3357" s="14">
        <f>ABS(Table1[[#This Row],[Distribution]])+ABS(Table1[[#This Row],[Warehousing]])</f>
        <v>4140.3099999999995</v>
      </c>
      <c r="S3357" s="12">
        <f>ABS(Table1[[#This Row],[Discounts]]/Table1[[#This Row],[Gross Sales]])</f>
        <v>8.72732555414968E-2</v>
      </c>
      <c r="T3357" s="17">
        <f>Table1[[#This Row],[logistics cost]]/Table1[[#This Row],[Net Sales]]</f>
        <v>4.2515570932124137E-2</v>
      </c>
      <c r="U3357" s="1">
        <f>Table1[[#This Row],[PROFIT]]/Table1[[#This Row],[Volume]]</f>
        <v>119.40666385491357</v>
      </c>
      <c r="V3357" s="1">
        <f>ABS(Table1[[#This Row],[Discounts]])</f>
        <v>9311.6200000000008</v>
      </c>
    </row>
    <row r="3358" spans="1:22" ht="21.75" customHeight="1" x14ac:dyDescent="0.3">
      <c r="A3358" s="1">
        <v>1120010</v>
      </c>
      <c r="B3358" s="1" t="s">
        <v>32</v>
      </c>
      <c r="C3358" s="1">
        <v>202506</v>
      </c>
      <c r="D3358" s="1" t="s">
        <v>22</v>
      </c>
      <c r="E3358" s="1" t="s">
        <v>17</v>
      </c>
      <c r="F3358" s="1" t="s">
        <v>18</v>
      </c>
      <c r="G3358" s="1" t="s">
        <v>43</v>
      </c>
      <c r="H3358" s="1" t="s">
        <v>31</v>
      </c>
      <c r="I3358" s="5">
        <v>68.900000000000006</v>
      </c>
      <c r="J3358" s="5">
        <v>33072</v>
      </c>
      <c r="K3358" s="5">
        <v>-955.72</v>
      </c>
      <c r="L3358" s="5">
        <v>32116.28</v>
      </c>
      <c r="M3358" s="5">
        <v>-20232.96</v>
      </c>
      <c r="N3358" s="5">
        <v>-994</v>
      </c>
      <c r="O3358" s="5">
        <v>-367.83</v>
      </c>
      <c r="P3358" s="5">
        <f>Table1[[#This Row],[Net Sales]]+(Table1[[#This Row],[Cost of Goods Sold]]+Table1[[#This Row],[Distribution]]+Table1[[#This Row],[Warehousing]])</f>
        <v>10521.489999999998</v>
      </c>
      <c r="Q3358" s="12">
        <f>Table1[[#This Row],[PROFIT]]/Table1[[#This Row],[Net Sales]]</f>
        <v>0.32760612374783127</v>
      </c>
      <c r="R3358" s="14">
        <f>ABS(Table1[[#This Row],[Distribution]])+ABS(Table1[[#This Row],[Warehousing]])</f>
        <v>1361.83</v>
      </c>
      <c r="S3358" s="12">
        <f>ABS(Table1[[#This Row],[Discounts]]/Table1[[#This Row],[Gross Sales]])</f>
        <v>2.8898161586840831E-2</v>
      </c>
      <c r="T3358" s="17">
        <f>Table1[[#This Row],[logistics cost]]/Table1[[#This Row],[Net Sales]]</f>
        <v>4.2403105216419837E-2</v>
      </c>
      <c r="U3358" s="1">
        <f>Table1[[#This Row],[PROFIT]]/Table1[[#This Row],[Volume]]</f>
        <v>152.70667634252536</v>
      </c>
      <c r="V3358" s="1">
        <f>ABS(Table1[[#This Row],[Discounts]])</f>
        <v>955.72</v>
      </c>
    </row>
    <row r="3359" spans="1:22" ht="21.75" customHeight="1" x14ac:dyDescent="0.3">
      <c r="A3359" s="1">
        <v>1120020</v>
      </c>
      <c r="B3359" s="1" t="s">
        <v>21</v>
      </c>
      <c r="C3359" s="1">
        <v>202406</v>
      </c>
      <c r="D3359" s="1" t="s">
        <v>22</v>
      </c>
      <c r="E3359" s="1" t="s">
        <v>23</v>
      </c>
      <c r="F3359" s="1" t="s">
        <v>24</v>
      </c>
      <c r="G3359" s="1" t="s">
        <v>36</v>
      </c>
      <c r="H3359" s="1" t="s">
        <v>37</v>
      </c>
      <c r="I3359" s="5">
        <v>223.2</v>
      </c>
      <c r="J3359" s="5">
        <v>84816</v>
      </c>
      <c r="K3359" s="5">
        <v>-8544.5400000000009</v>
      </c>
      <c r="L3359" s="5">
        <v>76271.460000000006</v>
      </c>
      <c r="M3359" s="5">
        <v>-50462.879999999997</v>
      </c>
      <c r="N3359" s="5">
        <v>-2658.06</v>
      </c>
      <c r="O3359" s="5">
        <v>-1494.91</v>
      </c>
      <c r="P3359" s="5">
        <f>Table1[[#This Row],[Net Sales]]+(Table1[[#This Row],[Cost of Goods Sold]]+Table1[[#This Row],[Distribution]]+Table1[[#This Row],[Warehousing]])</f>
        <v>21655.610000000008</v>
      </c>
      <c r="Q3359" s="12">
        <f>Table1[[#This Row],[PROFIT]]/Table1[[#This Row],[Net Sales]]</f>
        <v>0.2839280905334709</v>
      </c>
      <c r="R3359" s="14">
        <f>ABS(Table1[[#This Row],[Distribution]])+ABS(Table1[[#This Row],[Warehousing]])</f>
        <v>4152.97</v>
      </c>
      <c r="S3359" s="12">
        <f>ABS(Table1[[#This Row],[Discounts]]/Table1[[#This Row],[Gross Sales]])</f>
        <v>0.10074207696661008</v>
      </c>
      <c r="T3359" s="17">
        <f>Table1[[#This Row],[logistics cost]]/Table1[[#This Row],[Net Sales]]</f>
        <v>5.4449855817628241E-2</v>
      </c>
      <c r="U3359" s="1">
        <f>Table1[[#This Row],[PROFIT]]/Table1[[#This Row],[Volume]]</f>
        <v>97.02334229390685</v>
      </c>
      <c r="V3359" s="1">
        <f>ABS(Table1[[#This Row],[Discounts]])</f>
        <v>8544.5400000000009</v>
      </c>
    </row>
    <row r="3360" spans="1:22" ht="21.75" customHeight="1" x14ac:dyDescent="0.3">
      <c r="A3360" s="1">
        <v>1110020</v>
      </c>
      <c r="B3360" s="1" t="s">
        <v>41</v>
      </c>
      <c r="C3360" s="1">
        <v>202506</v>
      </c>
      <c r="D3360" s="1" t="s">
        <v>16</v>
      </c>
      <c r="E3360" s="1" t="s">
        <v>28</v>
      </c>
      <c r="F3360" s="1" t="s">
        <v>29</v>
      </c>
      <c r="G3360" s="1" t="s">
        <v>43</v>
      </c>
      <c r="H3360" s="1" t="s">
        <v>31</v>
      </c>
      <c r="I3360" s="5">
        <v>15.8</v>
      </c>
      <c r="J3360" s="5">
        <v>7110</v>
      </c>
      <c r="K3360" s="5">
        <v>-183.6</v>
      </c>
      <c r="L3360" s="5">
        <v>6926.4</v>
      </c>
      <c r="M3360" s="5">
        <v>-4467.2299999999996</v>
      </c>
      <c r="N3360" s="5">
        <v>-196.58</v>
      </c>
      <c r="O3360" s="5">
        <v>-104.12</v>
      </c>
      <c r="P3360" s="5">
        <f>Table1[[#This Row],[Net Sales]]+(Table1[[#This Row],[Cost of Goods Sold]]+Table1[[#This Row],[Distribution]]+Table1[[#This Row],[Warehousing]])</f>
        <v>2158.4700000000003</v>
      </c>
      <c r="Q3360" s="12">
        <f>Table1[[#This Row],[PROFIT]]/Table1[[#This Row],[Net Sales]]</f>
        <v>0.31162941787941795</v>
      </c>
      <c r="R3360" s="14">
        <f>ABS(Table1[[#This Row],[Distribution]])+ABS(Table1[[#This Row],[Warehousing]])</f>
        <v>300.70000000000005</v>
      </c>
      <c r="S3360" s="12">
        <f>ABS(Table1[[#This Row],[Discounts]]/Table1[[#This Row],[Gross Sales]])</f>
        <v>2.5822784810126582E-2</v>
      </c>
      <c r="T3360" s="17">
        <f>Table1[[#This Row],[logistics cost]]/Table1[[#This Row],[Net Sales]]</f>
        <v>4.3413605913605921E-2</v>
      </c>
      <c r="U3360" s="1">
        <f>Table1[[#This Row],[PROFIT]]/Table1[[#This Row],[Volume]]</f>
        <v>136.61202531645571</v>
      </c>
      <c r="V3360" s="1">
        <f>ABS(Table1[[#This Row],[Discounts]])</f>
        <v>183.6</v>
      </c>
    </row>
    <row r="3361" spans="1:22" ht="21.75" customHeight="1" x14ac:dyDescent="0.3">
      <c r="A3361" s="1">
        <v>1120010</v>
      </c>
      <c r="B3361" s="1" t="s">
        <v>32</v>
      </c>
      <c r="C3361" s="1">
        <v>202504</v>
      </c>
      <c r="D3361" s="1" t="s">
        <v>22</v>
      </c>
      <c r="E3361" s="1" t="s">
        <v>17</v>
      </c>
      <c r="F3361" s="1" t="s">
        <v>18</v>
      </c>
      <c r="G3361" s="1" t="s">
        <v>39</v>
      </c>
      <c r="H3361" s="1" t="s">
        <v>37</v>
      </c>
      <c r="I3361" s="5">
        <v>152.1</v>
      </c>
      <c r="J3361" s="5">
        <v>73008</v>
      </c>
      <c r="K3361" s="5">
        <v>-8307.27</v>
      </c>
      <c r="L3361" s="5">
        <v>64700.73</v>
      </c>
      <c r="M3361" s="5">
        <v>-41733.089999999997</v>
      </c>
      <c r="N3361" s="5">
        <v>-2190.2600000000002</v>
      </c>
      <c r="O3361" s="5">
        <v>-659.59</v>
      </c>
      <c r="P3361" s="5">
        <f>Table1[[#This Row],[Net Sales]]+(Table1[[#This Row],[Cost of Goods Sold]]+Table1[[#This Row],[Distribution]]+Table1[[#This Row],[Warehousing]])</f>
        <v>20117.790000000008</v>
      </c>
      <c r="Q3361" s="12">
        <f>Table1[[#This Row],[PROFIT]]/Table1[[#This Row],[Net Sales]]</f>
        <v>0.31093605899037008</v>
      </c>
      <c r="R3361" s="14">
        <f>ABS(Table1[[#This Row],[Distribution]])+ABS(Table1[[#This Row],[Warehousing]])</f>
        <v>2849.8500000000004</v>
      </c>
      <c r="S3361" s="12">
        <f>ABS(Table1[[#This Row],[Discounts]]/Table1[[#This Row],[Gross Sales]])</f>
        <v>0.11378574950690336</v>
      </c>
      <c r="T3361" s="17">
        <f>Table1[[#This Row],[logistics cost]]/Table1[[#This Row],[Net Sales]]</f>
        <v>4.4046643677745217E-2</v>
      </c>
      <c r="U3361" s="1">
        <f>Table1[[#This Row],[PROFIT]]/Table1[[#This Row],[Volume]]</f>
        <v>132.26686390532549</v>
      </c>
      <c r="V3361" s="1">
        <f>ABS(Table1[[#This Row],[Discounts]])</f>
        <v>8307.27</v>
      </c>
    </row>
    <row r="3362" spans="1:22" ht="21.75" customHeight="1" x14ac:dyDescent="0.3">
      <c r="A3362" s="1">
        <v>1120020</v>
      </c>
      <c r="B3362" s="1" t="s">
        <v>21</v>
      </c>
      <c r="C3362" s="1">
        <v>202405</v>
      </c>
      <c r="D3362" s="1" t="s">
        <v>22</v>
      </c>
      <c r="E3362" s="1" t="s">
        <v>23</v>
      </c>
      <c r="F3362" s="1" t="s">
        <v>24</v>
      </c>
      <c r="G3362" s="1" t="s">
        <v>40</v>
      </c>
      <c r="H3362" s="1" t="s">
        <v>34</v>
      </c>
      <c r="I3362" s="5">
        <v>223.7</v>
      </c>
      <c r="J3362" s="5">
        <v>85006</v>
      </c>
      <c r="K3362" s="5">
        <v>-6605.99</v>
      </c>
      <c r="L3362" s="5">
        <v>78400.009999999995</v>
      </c>
      <c r="M3362" s="5">
        <v>-52449.15</v>
      </c>
      <c r="N3362" s="5">
        <v>-2105.2600000000002</v>
      </c>
      <c r="O3362" s="5">
        <v>-1067.6400000000001</v>
      </c>
      <c r="P3362" s="5">
        <f>Table1[[#This Row],[Net Sales]]+(Table1[[#This Row],[Cost of Goods Sold]]+Table1[[#This Row],[Distribution]]+Table1[[#This Row],[Warehousing]])</f>
        <v>22777.959999999992</v>
      </c>
      <c r="Q3362" s="12">
        <f>Table1[[#This Row],[PROFIT]]/Table1[[#This Row],[Net Sales]]</f>
        <v>0.29053516702357557</v>
      </c>
      <c r="R3362" s="14">
        <f>ABS(Table1[[#This Row],[Distribution]])+ABS(Table1[[#This Row],[Warehousing]])</f>
        <v>3172.9000000000005</v>
      </c>
      <c r="S3362" s="12">
        <f>ABS(Table1[[#This Row],[Discounts]]/Table1[[#This Row],[Gross Sales]])</f>
        <v>7.771204385572783E-2</v>
      </c>
      <c r="T3362" s="17">
        <f>Table1[[#This Row],[logistics cost]]/Table1[[#This Row],[Net Sales]]</f>
        <v>4.0470658103232394E-2</v>
      </c>
      <c r="U3362" s="1">
        <f>Table1[[#This Row],[PROFIT]]/Table1[[#This Row],[Volume]]</f>
        <v>101.82369244523913</v>
      </c>
      <c r="V3362" s="1">
        <f>ABS(Table1[[#This Row],[Discounts]])</f>
        <v>6605.99</v>
      </c>
    </row>
    <row r="3363" spans="1:22" ht="21.75" customHeight="1" x14ac:dyDescent="0.3">
      <c r="A3363" s="1">
        <v>1110020</v>
      </c>
      <c r="B3363" s="1" t="s">
        <v>41</v>
      </c>
      <c r="C3363" s="1">
        <v>202503</v>
      </c>
      <c r="D3363" s="1" t="s">
        <v>16</v>
      </c>
      <c r="E3363" s="1" t="s">
        <v>28</v>
      </c>
      <c r="F3363" s="1" t="s">
        <v>29</v>
      </c>
      <c r="G3363" s="1" t="s">
        <v>43</v>
      </c>
      <c r="H3363" s="1" t="s">
        <v>31</v>
      </c>
      <c r="I3363" s="5">
        <v>86.4</v>
      </c>
      <c r="J3363" s="5">
        <v>38880</v>
      </c>
      <c r="K3363" s="5">
        <v>-1142.51</v>
      </c>
      <c r="L3363" s="5">
        <v>37737.49</v>
      </c>
      <c r="M3363" s="5">
        <v>-24636.82</v>
      </c>
      <c r="N3363" s="5">
        <v>-1159.55</v>
      </c>
      <c r="O3363" s="5">
        <v>-382.69</v>
      </c>
      <c r="P3363" s="5">
        <f>Table1[[#This Row],[Net Sales]]+(Table1[[#This Row],[Cost of Goods Sold]]+Table1[[#This Row],[Distribution]]+Table1[[#This Row],[Warehousing]])</f>
        <v>11558.43</v>
      </c>
      <c r="Q3363" s="12">
        <f>Table1[[#This Row],[PROFIT]]/Table1[[#This Row],[Net Sales]]</f>
        <v>0.30628507619346174</v>
      </c>
      <c r="R3363" s="14">
        <f>ABS(Table1[[#This Row],[Distribution]])+ABS(Table1[[#This Row],[Warehousing]])</f>
        <v>1542.24</v>
      </c>
      <c r="S3363" s="12">
        <f>ABS(Table1[[#This Row],[Discounts]]/Table1[[#This Row],[Gross Sales]])</f>
        <v>2.9385545267489713E-2</v>
      </c>
      <c r="T3363" s="17">
        <f>Table1[[#This Row],[logistics cost]]/Table1[[#This Row],[Net Sales]]</f>
        <v>4.086758287315876E-2</v>
      </c>
      <c r="U3363" s="1">
        <f>Table1[[#This Row],[PROFIT]]/Table1[[#This Row],[Volume]]</f>
        <v>133.77812499999999</v>
      </c>
      <c r="V3363" s="1">
        <f>ABS(Table1[[#This Row],[Discounts]])</f>
        <v>1142.51</v>
      </c>
    </row>
    <row r="3364" spans="1:22" ht="21.75" customHeight="1" x14ac:dyDescent="0.3">
      <c r="A3364" s="1">
        <v>1110010</v>
      </c>
      <c r="B3364" s="1" t="s">
        <v>15</v>
      </c>
      <c r="C3364" s="1">
        <v>202411</v>
      </c>
      <c r="D3364" s="1" t="s">
        <v>16</v>
      </c>
      <c r="E3364" s="1" t="s">
        <v>17</v>
      </c>
      <c r="F3364" s="1" t="s">
        <v>18</v>
      </c>
      <c r="G3364" s="1" t="s">
        <v>40</v>
      </c>
      <c r="H3364" s="1" t="s">
        <v>34</v>
      </c>
      <c r="I3364" s="5">
        <v>169.6</v>
      </c>
      <c r="J3364" s="5">
        <v>71232</v>
      </c>
      <c r="K3364" s="5">
        <v>-5965.28</v>
      </c>
      <c r="L3364" s="5">
        <v>65266.720000000001</v>
      </c>
      <c r="M3364" s="5">
        <v>-43862.61</v>
      </c>
      <c r="N3364" s="5">
        <v>-2602.85</v>
      </c>
      <c r="O3364" s="5">
        <v>-709.06</v>
      </c>
      <c r="P3364" s="5">
        <f>Table1[[#This Row],[Net Sales]]+(Table1[[#This Row],[Cost of Goods Sold]]+Table1[[#This Row],[Distribution]]+Table1[[#This Row],[Warehousing]])</f>
        <v>18092.200000000004</v>
      </c>
      <c r="Q3364" s="12">
        <f>Table1[[#This Row],[PROFIT]]/Table1[[#This Row],[Net Sales]]</f>
        <v>0.27720406357175609</v>
      </c>
      <c r="R3364" s="14">
        <f>ABS(Table1[[#This Row],[Distribution]])+ABS(Table1[[#This Row],[Warehousing]])</f>
        <v>3311.91</v>
      </c>
      <c r="S3364" s="12">
        <f>ABS(Table1[[#This Row],[Discounts]]/Table1[[#This Row],[Gross Sales]])</f>
        <v>8.3744384546271339E-2</v>
      </c>
      <c r="T3364" s="17">
        <f>Table1[[#This Row],[logistics cost]]/Table1[[#This Row],[Net Sales]]</f>
        <v>5.0744238411245424E-2</v>
      </c>
      <c r="U3364" s="1">
        <f>Table1[[#This Row],[PROFIT]]/Table1[[#This Row],[Volume]]</f>
        <v>106.67570754716984</v>
      </c>
      <c r="V3364" s="1">
        <f>ABS(Table1[[#This Row],[Discounts]])</f>
        <v>5965.28</v>
      </c>
    </row>
    <row r="3365" spans="1:22" ht="21.75" customHeight="1" x14ac:dyDescent="0.3">
      <c r="A3365" s="1">
        <v>1130010</v>
      </c>
      <c r="B3365" s="1" t="s">
        <v>26</v>
      </c>
      <c r="C3365" s="1">
        <v>202506</v>
      </c>
      <c r="D3365" s="1" t="s">
        <v>27</v>
      </c>
      <c r="E3365" s="1" t="s">
        <v>28</v>
      </c>
      <c r="F3365" s="1" t="s">
        <v>29</v>
      </c>
      <c r="G3365" s="1" t="s">
        <v>30</v>
      </c>
      <c r="H3365" s="1" t="s">
        <v>31</v>
      </c>
      <c r="I3365" s="5">
        <v>43.7</v>
      </c>
      <c r="J3365" s="5">
        <v>15732</v>
      </c>
      <c r="K3365" s="5">
        <v>-440.15</v>
      </c>
      <c r="L3365" s="5">
        <v>15291.85</v>
      </c>
      <c r="M3365" s="5">
        <v>-9537.19</v>
      </c>
      <c r="N3365" s="5">
        <v>-488.95</v>
      </c>
      <c r="O3365" s="5">
        <v>-231.31</v>
      </c>
      <c r="P3365" s="5">
        <f>Table1[[#This Row],[Net Sales]]+(Table1[[#This Row],[Cost of Goods Sold]]+Table1[[#This Row],[Distribution]]+Table1[[#This Row],[Warehousing]])</f>
        <v>5034.3999999999996</v>
      </c>
      <c r="Q3365" s="12">
        <f>Table1[[#This Row],[PROFIT]]/Table1[[#This Row],[Net Sales]]</f>
        <v>0.32922112105467943</v>
      </c>
      <c r="R3365" s="14">
        <f>ABS(Table1[[#This Row],[Distribution]])+ABS(Table1[[#This Row],[Warehousing]])</f>
        <v>720.26</v>
      </c>
      <c r="S3365" s="12">
        <f>ABS(Table1[[#This Row],[Discounts]]/Table1[[#This Row],[Gross Sales]])</f>
        <v>2.797800661072972E-2</v>
      </c>
      <c r="T3365" s="17">
        <f>Table1[[#This Row],[logistics cost]]/Table1[[#This Row],[Net Sales]]</f>
        <v>4.7100906692126847E-2</v>
      </c>
      <c r="U3365" s="1">
        <f>Table1[[#This Row],[PROFIT]]/Table1[[#This Row],[Volume]]</f>
        <v>115.2036613272311</v>
      </c>
      <c r="V3365" s="1">
        <f>ABS(Table1[[#This Row],[Discounts]])</f>
        <v>440.15</v>
      </c>
    </row>
    <row r="3366" spans="1:22" ht="21.75" customHeight="1" x14ac:dyDescent="0.3">
      <c r="A3366" s="1">
        <v>1110020</v>
      </c>
      <c r="B3366" s="1" t="s">
        <v>41</v>
      </c>
      <c r="C3366" s="1">
        <v>202512</v>
      </c>
      <c r="D3366" s="1" t="s">
        <v>16</v>
      </c>
      <c r="E3366" s="1" t="s">
        <v>28</v>
      </c>
      <c r="F3366" s="1" t="s">
        <v>29</v>
      </c>
      <c r="G3366" s="1" t="s">
        <v>43</v>
      </c>
      <c r="H3366" s="1" t="s">
        <v>31</v>
      </c>
      <c r="I3366" s="5">
        <v>17.8</v>
      </c>
      <c r="J3366" s="5">
        <v>8010</v>
      </c>
      <c r="K3366" s="5">
        <v>-263.35000000000002</v>
      </c>
      <c r="L3366" s="5">
        <v>7746.65</v>
      </c>
      <c r="M3366" s="5">
        <v>-4978.46</v>
      </c>
      <c r="N3366" s="5">
        <v>-173.45</v>
      </c>
      <c r="O3366" s="5">
        <v>-79.55</v>
      </c>
      <c r="P3366" s="5">
        <f>Table1[[#This Row],[Net Sales]]+(Table1[[#This Row],[Cost of Goods Sold]]+Table1[[#This Row],[Distribution]]+Table1[[#This Row],[Warehousing]])</f>
        <v>2515.1899999999996</v>
      </c>
      <c r="Q3366" s="12">
        <f>Table1[[#This Row],[PROFIT]]/Table1[[#This Row],[Net Sales]]</f>
        <v>0.32468099113810484</v>
      </c>
      <c r="R3366" s="14">
        <f>ABS(Table1[[#This Row],[Distribution]])+ABS(Table1[[#This Row],[Warehousing]])</f>
        <v>253</v>
      </c>
      <c r="S3366" s="12">
        <f>ABS(Table1[[#This Row],[Discounts]]/Table1[[#This Row],[Gross Sales]])</f>
        <v>3.2877652933832713E-2</v>
      </c>
      <c r="T3366" s="17">
        <f>Table1[[#This Row],[logistics cost]]/Table1[[#This Row],[Net Sales]]</f>
        <v>3.2659278526847094E-2</v>
      </c>
      <c r="U3366" s="1">
        <f>Table1[[#This Row],[PROFIT]]/Table1[[#This Row],[Volume]]</f>
        <v>141.30280898876401</v>
      </c>
      <c r="V3366" s="1">
        <f>ABS(Table1[[#This Row],[Discounts]])</f>
        <v>263.35000000000002</v>
      </c>
    </row>
    <row r="3367" spans="1:22" ht="21.75" customHeight="1" x14ac:dyDescent="0.3">
      <c r="A3367" s="1">
        <v>1120010</v>
      </c>
      <c r="B3367" s="1" t="s">
        <v>32</v>
      </c>
      <c r="C3367" s="1">
        <v>202403</v>
      </c>
      <c r="D3367" s="1" t="s">
        <v>22</v>
      </c>
      <c r="E3367" s="1" t="s">
        <v>17</v>
      </c>
      <c r="F3367" s="1" t="s">
        <v>18</v>
      </c>
      <c r="G3367" s="1" t="s">
        <v>39</v>
      </c>
      <c r="H3367" s="1" t="s">
        <v>37</v>
      </c>
      <c r="I3367" s="5">
        <v>211.4</v>
      </c>
      <c r="J3367" s="5">
        <v>101472</v>
      </c>
      <c r="K3367" s="5">
        <v>-11939.22</v>
      </c>
      <c r="L3367" s="5">
        <v>89532.78</v>
      </c>
      <c r="M3367" s="5">
        <v>-55689.08</v>
      </c>
      <c r="N3367" s="5">
        <v>-2483.98</v>
      </c>
      <c r="O3367" s="5">
        <v>-1537.49</v>
      </c>
      <c r="P3367" s="5">
        <f>Table1[[#This Row],[Net Sales]]+(Table1[[#This Row],[Cost of Goods Sold]]+Table1[[#This Row],[Distribution]]+Table1[[#This Row],[Warehousing]])</f>
        <v>29822.229999999996</v>
      </c>
      <c r="Q3367" s="12">
        <f>Table1[[#This Row],[PROFIT]]/Table1[[#This Row],[Net Sales]]</f>
        <v>0.33308727820134698</v>
      </c>
      <c r="R3367" s="14">
        <f>ABS(Table1[[#This Row],[Distribution]])+ABS(Table1[[#This Row],[Warehousing]])</f>
        <v>4021.4700000000003</v>
      </c>
      <c r="S3367" s="12">
        <f>ABS(Table1[[#This Row],[Discounts]]/Table1[[#This Row],[Gross Sales]])</f>
        <v>0.1176602412488174</v>
      </c>
      <c r="T3367" s="17">
        <f>Table1[[#This Row],[logistics cost]]/Table1[[#This Row],[Net Sales]]</f>
        <v>4.4916174835630041E-2</v>
      </c>
      <c r="U3367" s="1">
        <f>Table1[[#This Row],[PROFIT]]/Table1[[#This Row],[Volume]]</f>
        <v>141.07015137180699</v>
      </c>
      <c r="V3367" s="1">
        <f>ABS(Table1[[#This Row],[Discounts]])</f>
        <v>11939.22</v>
      </c>
    </row>
    <row r="3368" spans="1:22" ht="21.75" customHeight="1" x14ac:dyDescent="0.3">
      <c r="A3368" s="1">
        <v>1130010</v>
      </c>
      <c r="B3368" s="1" t="s">
        <v>26</v>
      </c>
      <c r="C3368" s="1">
        <v>202403</v>
      </c>
      <c r="D3368" s="1" t="s">
        <v>27</v>
      </c>
      <c r="E3368" s="1" t="s">
        <v>28</v>
      </c>
      <c r="F3368" s="1" t="s">
        <v>29</v>
      </c>
      <c r="G3368" s="1" t="s">
        <v>38</v>
      </c>
      <c r="H3368" s="1" t="s">
        <v>20</v>
      </c>
      <c r="I3368" s="5">
        <v>85.9</v>
      </c>
      <c r="J3368" s="5">
        <v>30924</v>
      </c>
      <c r="K3368" s="5">
        <v>-2749.48</v>
      </c>
      <c r="L3368" s="5">
        <v>28174.52</v>
      </c>
      <c r="M3368" s="5">
        <v>-18146.79</v>
      </c>
      <c r="N3368" s="5">
        <v>-735.7</v>
      </c>
      <c r="O3368" s="5">
        <v>-414.71</v>
      </c>
      <c r="P3368" s="5">
        <f>Table1[[#This Row],[Net Sales]]+(Table1[[#This Row],[Cost of Goods Sold]]+Table1[[#This Row],[Distribution]]+Table1[[#This Row],[Warehousing]])</f>
        <v>8877.32</v>
      </c>
      <c r="Q3368" s="12">
        <f>Table1[[#This Row],[PROFIT]]/Table1[[#This Row],[Net Sales]]</f>
        <v>0.31508327382329848</v>
      </c>
      <c r="R3368" s="14">
        <f>ABS(Table1[[#This Row],[Distribution]])+ABS(Table1[[#This Row],[Warehousing]])</f>
        <v>1150.4100000000001</v>
      </c>
      <c r="S3368" s="12">
        <f>ABS(Table1[[#This Row],[Discounts]]/Table1[[#This Row],[Gross Sales]])</f>
        <v>8.8910878282240327E-2</v>
      </c>
      <c r="T3368" s="17">
        <f>Table1[[#This Row],[logistics cost]]/Table1[[#This Row],[Net Sales]]</f>
        <v>4.0831574060534129E-2</v>
      </c>
      <c r="U3368" s="1">
        <f>Table1[[#This Row],[PROFIT]]/Table1[[#This Row],[Volume]]</f>
        <v>103.34481955762513</v>
      </c>
      <c r="V3368" s="1">
        <f>ABS(Table1[[#This Row],[Discounts]])</f>
        <v>2749.48</v>
      </c>
    </row>
    <row r="3369" spans="1:22" ht="21.75" customHeight="1" x14ac:dyDescent="0.3">
      <c r="A3369" s="1">
        <v>1130010</v>
      </c>
      <c r="B3369" s="1" t="s">
        <v>26</v>
      </c>
      <c r="C3369" s="1">
        <v>202405</v>
      </c>
      <c r="D3369" s="1" t="s">
        <v>27</v>
      </c>
      <c r="E3369" s="1" t="s">
        <v>28</v>
      </c>
      <c r="F3369" s="1" t="s">
        <v>29</v>
      </c>
      <c r="G3369" s="1" t="s">
        <v>33</v>
      </c>
      <c r="H3369" s="1" t="s">
        <v>34</v>
      </c>
      <c r="I3369" s="5">
        <v>166.6</v>
      </c>
      <c r="J3369" s="5">
        <v>59976</v>
      </c>
      <c r="K3369" s="5">
        <v>-5140.6000000000004</v>
      </c>
      <c r="L3369" s="5">
        <v>54835.4</v>
      </c>
      <c r="M3369" s="5">
        <v>-36951.050000000003</v>
      </c>
      <c r="N3369" s="5">
        <v>-2061.94</v>
      </c>
      <c r="O3369" s="5">
        <v>-965.63</v>
      </c>
      <c r="P3369" s="5">
        <f>Table1[[#This Row],[Net Sales]]+(Table1[[#This Row],[Cost of Goods Sold]]+Table1[[#This Row],[Distribution]]+Table1[[#This Row],[Warehousing]])</f>
        <v>14856.779999999999</v>
      </c>
      <c r="Q3369" s="12">
        <f>Table1[[#This Row],[PROFIT]]/Table1[[#This Row],[Net Sales]]</f>
        <v>0.27093410461125472</v>
      </c>
      <c r="R3369" s="14">
        <f>ABS(Table1[[#This Row],[Distribution]])+ABS(Table1[[#This Row],[Warehousing]])</f>
        <v>3027.57</v>
      </c>
      <c r="S3369" s="12">
        <f>ABS(Table1[[#This Row],[Discounts]]/Table1[[#This Row],[Gross Sales]])</f>
        <v>8.571095104708551E-2</v>
      </c>
      <c r="T3369" s="17">
        <f>Table1[[#This Row],[logistics cost]]/Table1[[#This Row],[Net Sales]]</f>
        <v>5.5211961616036358E-2</v>
      </c>
      <c r="U3369" s="1">
        <f>Table1[[#This Row],[PROFIT]]/Table1[[#This Row],[Volume]]</f>
        <v>89.176350540216077</v>
      </c>
      <c r="V3369" s="1">
        <f>ABS(Table1[[#This Row],[Discounts]])</f>
        <v>5140.6000000000004</v>
      </c>
    </row>
    <row r="3370" spans="1:22" ht="21.75" customHeight="1" x14ac:dyDescent="0.3">
      <c r="A3370" s="1">
        <v>1120010</v>
      </c>
      <c r="B3370" s="1" t="s">
        <v>32</v>
      </c>
      <c r="C3370" s="1">
        <v>202408</v>
      </c>
      <c r="D3370" s="1" t="s">
        <v>22</v>
      </c>
      <c r="E3370" s="1" t="s">
        <v>17</v>
      </c>
      <c r="F3370" s="1" t="s">
        <v>18</v>
      </c>
      <c r="G3370" s="1" t="s">
        <v>39</v>
      </c>
      <c r="H3370" s="1" t="s">
        <v>37</v>
      </c>
      <c r="I3370" s="5">
        <v>295.7</v>
      </c>
      <c r="J3370" s="5">
        <v>141936</v>
      </c>
      <c r="K3370" s="5">
        <v>-15171.55</v>
      </c>
      <c r="L3370" s="5">
        <v>126764.45</v>
      </c>
      <c r="M3370" s="5">
        <v>-80647.98</v>
      </c>
      <c r="N3370" s="5">
        <v>-4661.01</v>
      </c>
      <c r="O3370" s="5">
        <v>-2271.37</v>
      </c>
      <c r="P3370" s="5">
        <f>Table1[[#This Row],[Net Sales]]+(Table1[[#This Row],[Cost of Goods Sold]]+Table1[[#This Row],[Distribution]]+Table1[[#This Row],[Warehousing]])</f>
        <v>39184.090000000011</v>
      </c>
      <c r="Q3370" s="12">
        <f>Table1[[#This Row],[PROFIT]]/Table1[[#This Row],[Net Sales]]</f>
        <v>0.30910945458288985</v>
      </c>
      <c r="R3370" s="14">
        <f>ABS(Table1[[#This Row],[Distribution]])+ABS(Table1[[#This Row],[Warehousing]])</f>
        <v>6932.38</v>
      </c>
      <c r="S3370" s="12">
        <f>ABS(Table1[[#This Row],[Discounts]]/Table1[[#This Row],[Gross Sales]])</f>
        <v>0.10689007721790102</v>
      </c>
      <c r="T3370" s="17">
        <f>Table1[[#This Row],[logistics cost]]/Table1[[#This Row],[Net Sales]]</f>
        <v>5.4687098788343262E-2</v>
      </c>
      <c r="U3370" s="1">
        <f>Table1[[#This Row],[PROFIT]]/Table1[[#This Row],[Volume]]</f>
        <v>132.51298613459591</v>
      </c>
      <c r="V3370" s="1">
        <f>ABS(Table1[[#This Row],[Discounts]])</f>
        <v>15171.55</v>
      </c>
    </row>
    <row r="3371" spans="1:22" ht="21.75" customHeight="1" x14ac:dyDescent="0.3">
      <c r="A3371" s="1">
        <v>1110010</v>
      </c>
      <c r="B3371" s="1" t="s">
        <v>15</v>
      </c>
      <c r="C3371" s="1">
        <v>202506</v>
      </c>
      <c r="D3371" s="1" t="s">
        <v>16</v>
      </c>
      <c r="E3371" s="1" t="s">
        <v>17</v>
      </c>
      <c r="F3371" s="1" t="s">
        <v>18</v>
      </c>
      <c r="G3371" s="1" t="s">
        <v>19</v>
      </c>
      <c r="H3371" s="1" t="s">
        <v>20</v>
      </c>
      <c r="I3371" s="5">
        <v>12.2</v>
      </c>
      <c r="J3371" s="5">
        <v>5124</v>
      </c>
      <c r="K3371" s="5">
        <v>-375.08</v>
      </c>
      <c r="L3371" s="5">
        <v>4748.92</v>
      </c>
      <c r="M3371" s="5">
        <v>-3209.59</v>
      </c>
      <c r="N3371" s="5">
        <v>-106.23</v>
      </c>
      <c r="O3371" s="5">
        <v>-47.54</v>
      </c>
      <c r="P3371" s="5">
        <f>Table1[[#This Row],[Net Sales]]+(Table1[[#This Row],[Cost of Goods Sold]]+Table1[[#This Row],[Distribution]]+Table1[[#This Row],[Warehousing]])</f>
        <v>1385.56</v>
      </c>
      <c r="Q3371" s="12">
        <f>Table1[[#This Row],[PROFIT]]/Table1[[#This Row],[Net Sales]]</f>
        <v>0.29176317983878436</v>
      </c>
      <c r="R3371" s="14">
        <f>ABS(Table1[[#This Row],[Distribution]])+ABS(Table1[[#This Row],[Warehousing]])</f>
        <v>153.77000000000001</v>
      </c>
      <c r="S3371" s="12">
        <f>ABS(Table1[[#This Row],[Discounts]]/Table1[[#This Row],[Gross Sales]])</f>
        <v>7.3200624512099924E-2</v>
      </c>
      <c r="T3371" s="17">
        <f>Table1[[#This Row],[logistics cost]]/Table1[[#This Row],[Net Sales]]</f>
        <v>3.2379993767003866E-2</v>
      </c>
      <c r="U3371" s="1">
        <f>Table1[[#This Row],[PROFIT]]/Table1[[#This Row],[Volume]]</f>
        <v>113.57049180327868</v>
      </c>
      <c r="V3371" s="1">
        <f>ABS(Table1[[#This Row],[Discounts]])</f>
        <v>375.08</v>
      </c>
    </row>
    <row r="3372" spans="1:22" ht="21.75" customHeight="1" x14ac:dyDescent="0.3">
      <c r="A3372" s="1">
        <v>1130010</v>
      </c>
      <c r="B3372" s="1" t="s">
        <v>26</v>
      </c>
      <c r="C3372" s="1">
        <v>202404</v>
      </c>
      <c r="D3372" s="1" t="s">
        <v>27</v>
      </c>
      <c r="E3372" s="1" t="s">
        <v>28</v>
      </c>
      <c r="F3372" s="1" t="s">
        <v>29</v>
      </c>
      <c r="G3372" s="1" t="s">
        <v>35</v>
      </c>
      <c r="H3372" s="1" t="s">
        <v>31</v>
      </c>
      <c r="I3372" s="5">
        <v>50.4</v>
      </c>
      <c r="J3372" s="5">
        <v>18144</v>
      </c>
      <c r="K3372" s="5">
        <v>-377.18</v>
      </c>
      <c r="L3372" s="5">
        <v>17766.82</v>
      </c>
      <c r="M3372" s="5">
        <v>-11513.62</v>
      </c>
      <c r="N3372" s="5">
        <v>-392.1</v>
      </c>
      <c r="O3372" s="5">
        <v>-346.28</v>
      </c>
      <c r="P3372" s="5">
        <f>Table1[[#This Row],[Net Sales]]+(Table1[[#This Row],[Cost of Goods Sold]]+Table1[[#This Row],[Distribution]]+Table1[[#This Row],[Warehousing]])</f>
        <v>5514.8199999999979</v>
      </c>
      <c r="Q3372" s="12">
        <f>Table1[[#This Row],[PROFIT]]/Table1[[#This Row],[Net Sales]]</f>
        <v>0.31039994776780527</v>
      </c>
      <c r="R3372" s="14">
        <f>ABS(Table1[[#This Row],[Distribution]])+ABS(Table1[[#This Row],[Warehousing]])</f>
        <v>738.38</v>
      </c>
      <c r="S3372" s="12">
        <f>ABS(Table1[[#This Row],[Discounts]]/Table1[[#This Row],[Gross Sales]])</f>
        <v>2.0788139329805996E-2</v>
      </c>
      <c r="T3372" s="17">
        <f>Table1[[#This Row],[logistics cost]]/Table1[[#This Row],[Net Sales]]</f>
        <v>4.1559491231407758E-2</v>
      </c>
      <c r="U3372" s="1">
        <f>Table1[[#This Row],[PROFIT]]/Table1[[#This Row],[Volume]]</f>
        <v>109.4210317460317</v>
      </c>
      <c r="V3372" s="1">
        <f>ABS(Table1[[#This Row],[Discounts]])</f>
        <v>377.18</v>
      </c>
    </row>
    <row r="3373" spans="1:22" ht="21.75" customHeight="1" x14ac:dyDescent="0.3">
      <c r="A3373" s="1">
        <v>1120020</v>
      </c>
      <c r="B3373" s="1" t="s">
        <v>21</v>
      </c>
      <c r="C3373" s="1">
        <v>202410</v>
      </c>
      <c r="D3373" s="1" t="s">
        <v>22</v>
      </c>
      <c r="E3373" s="1" t="s">
        <v>23</v>
      </c>
      <c r="F3373" s="1" t="s">
        <v>24</v>
      </c>
      <c r="G3373" s="1" t="s">
        <v>33</v>
      </c>
      <c r="H3373" s="1" t="s">
        <v>34</v>
      </c>
      <c r="I3373" s="5">
        <v>106.5</v>
      </c>
      <c r="J3373" s="5">
        <v>40470</v>
      </c>
      <c r="K3373" s="5">
        <v>-3348.47</v>
      </c>
      <c r="L3373" s="5">
        <v>37121.53</v>
      </c>
      <c r="M3373" s="5">
        <v>-24235.84</v>
      </c>
      <c r="N3373" s="5">
        <v>-1019.35</v>
      </c>
      <c r="O3373" s="5">
        <v>-535.53</v>
      </c>
      <c r="P3373" s="5">
        <f>Table1[[#This Row],[Net Sales]]+(Table1[[#This Row],[Cost of Goods Sold]]+Table1[[#This Row],[Distribution]]+Table1[[#This Row],[Warehousing]])</f>
        <v>11330.810000000001</v>
      </c>
      <c r="Q3373" s="12">
        <f>Table1[[#This Row],[PROFIT]]/Table1[[#This Row],[Net Sales]]</f>
        <v>0.30523553312592455</v>
      </c>
      <c r="R3373" s="14">
        <f>ABS(Table1[[#This Row],[Distribution]])+ABS(Table1[[#This Row],[Warehousing]])</f>
        <v>1554.88</v>
      </c>
      <c r="S3373" s="12">
        <f>ABS(Table1[[#This Row],[Discounts]]/Table1[[#This Row],[Gross Sales]])</f>
        <v>8.2739560168025694E-2</v>
      </c>
      <c r="T3373" s="17">
        <f>Table1[[#This Row],[logistics cost]]/Table1[[#This Row],[Net Sales]]</f>
        <v>4.1886204582623619E-2</v>
      </c>
      <c r="U3373" s="1">
        <f>Table1[[#This Row],[PROFIT]]/Table1[[#This Row],[Volume]]</f>
        <v>106.39258215962442</v>
      </c>
      <c r="V3373" s="1">
        <f>ABS(Table1[[#This Row],[Discounts]])</f>
        <v>3348.47</v>
      </c>
    </row>
    <row r="3374" spans="1:22" ht="21.75" customHeight="1" x14ac:dyDescent="0.3">
      <c r="A3374" s="1">
        <v>1120020</v>
      </c>
      <c r="B3374" s="1" t="s">
        <v>21</v>
      </c>
      <c r="C3374" s="1">
        <v>202405</v>
      </c>
      <c r="D3374" s="1" t="s">
        <v>22</v>
      </c>
      <c r="E3374" s="1" t="s">
        <v>23</v>
      </c>
      <c r="F3374" s="1" t="s">
        <v>24</v>
      </c>
      <c r="G3374" s="1" t="s">
        <v>43</v>
      </c>
      <c r="H3374" s="1" t="s">
        <v>31</v>
      </c>
      <c r="I3374" s="5">
        <v>81.3</v>
      </c>
      <c r="J3374" s="5">
        <v>30894</v>
      </c>
      <c r="K3374" s="5">
        <v>-799.33</v>
      </c>
      <c r="L3374" s="5">
        <v>30094.67</v>
      </c>
      <c r="M3374" s="5">
        <v>-18809</v>
      </c>
      <c r="N3374" s="5">
        <v>-634.22</v>
      </c>
      <c r="O3374" s="5">
        <v>-594.20000000000005</v>
      </c>
      <c r="P3374" s="5">
        <f>Table1[[#This Row],[Net Sales]]+(Table1[[#This Row],[Cost of Goods Sold]]+Table1[[#This Row],[Distribution]]+Table1[[#This Row],[Warehousing]])</f>
        <v>10057.249999999996</v>
      </c>
      <c r="Q3374" s="12">
        <f>Table1[[#This Row],[PROFIT]]/Table1[[#This Row],[Net Sales]]</f>
        <v>0.33418708362643607</v>
      </c>
      <c r="R3374" s="14">
        <f>ABS(Table1[[#This Row],[Distribution]])+ABS(Table1[[#This Row],[Warehousing]])</f>
        <v>1228.42</v>
      </c>
      <c r="S3374" s="12">
        <f>ABS(Table1[[#This Row],[Discounts]]/Table1[[#This Row],[Gross Sales]])</f>
        <v>2.5873308733087332E-2</v>
      </c>
      <c r="T3374" s="17">
        <f>Table1[[#This Row],[logistics cost]]/Table1[[#This Row],[Net Sales]]</f>
        <v>4.0818523678777675E-2</v>
      </c>
      <c r="U3374" s="1">
        <f>Table1[[#This Row],[PROFIT]]/Table1[[#This Row],[Volume]]</f>
        <v>123.7054120541205</v>
      </c>
      <c r="V3374" s="1">
        <f>ABS(Table1[[#This Row],[Discounts]])</f>
        <v>799.33</v>
      </c>
    </row>
    <row r="3375" spans="1:22" ht="21.75" customHeight="1" x14ac:dyDescent="0.3">
      <c r="A3375" s="1">
        <v>1110010</v>
      </c>
      <c r="B3375" s="1" t="s">
        <v>15</v>
      </c>
      <c r="C3375" s="1">
        <v>202402</v>
      </c>
      <c r="D3375" s="1" t="s">
        <v>16</v>
      </c>
      <c r="E3375" s="1" t="s">
        <v>17</v>
      </c>
      <c r="F3375" s="1" t="s">
        <v>18</v>
      </c>
      <c r="G3375" s="1" t="s">
        <v>25</v>
      </c>
      <c r="H3375" s="1" t="s">
        <v>20</v>
      </c>
      <c r="I3375" s="5">
        <v>84.4</v>
      </c>
      <c r="J3375" s="5">
        <v>35448</v>
      </c>
      <c r="K3375" s="5">
        <v>-2181.11</v>
      </c>
      <c r="L3375" s="5">
        <v>33266.89</v>
      </c>
      <c r="M3375" s="5">
        <v>-20837.32</v>
      </c>
      <c r="N3375" s="5">
        <v>-1034.78</v>
      </c>
      <c r="O3375" s="5">
        <v>-453.14</v>
      </c>
      <c r="P3375" s="5">
        <f>Table1[[#This Row],[Net Sales]]+(Table1[[#This Row],[Cost of Goods Sold]]+Table1[[#This Row],[Distribution]]+Table1[[#This Row],[Warehousing]])</f>
        <v>10941.650000000001</v>
      </c>
      <c r="Q3375" s="12">
        <f>Table1[[#This Row],[PROFIT]]/Table1[[#This Row],[Net Sales]]</f>
        <v>0.32890510654888394</v>
      </c>
      <c r="R3375" s="14">
        <f>ABS(Table1[[#This Row],[Distribution]])+ABS(Table1[[#This Row],[Warehousing]])</f>
        <v>1487.92</v>
      </c>
      <c r="S3375" s="12">
        <f>ABS(Table1[[#This Row],[Discounts]]/Table1[[#This Row],[Gross Sales]])</f>
        <v>6.1529846535770712E-2</v>
      </c>
      <c r="T3375" s="17">
        <f>Table1[[#This Row],[logistics cost]]/Table1[[#This Row],[Net Sales]]</f>
        <v>4.4726753838426135E-2</v>
      </c>
      <c r="U3375" s="1">
        <f>Table1[[#This Row],[PROFIT]]/Table1[[#This Row],[Volume]]</f>
        <v>129.64040284360189</v>
      </c>
      <c r="V3375" s="1">
        <f>ABS(Table1[[#This Row],[Discounts]])</f>
        <v>2181.11</v>
      </c>
    </row>
    <row r="3376" spans="1:22" ht="21.75" customHeight="1" x14ac:dyDescent="0.3">
      <c r="A3376" s="1">
        <v>1110020</v>
      </c>
      <c r="B3376" s="1" t="s">
        <v>41</v>
      </c>
      <c r="C3376" s="1">
        <v>202402</v>
      </c>
      <c r="D3376" s="1" t="s">
        <v>16</v>
      </c>
      <c r="E3376" s="1" t="s">
        <v>28</v>
      </c>
      <c r="F3376" s="1" t="s">
        <v>29</v>
      </c>
      <c r="G3376" s="1" t="s">
        <v>19</v>
      </c>
      <c r="H3376" s="1" t="s">
        <v>20</v>
      </c>
      <c r="I3376" s="5">
        <v>26.3</v>
      </c>
      <c r="J3376" s="5">
        <v>11835</v>
      </c>
      <c r="K3376" s="5">
        <v>-946.25</v>
      </c>
      <c r="L3376" s="5">
        <v>10888.75</v>
      </c>
      <c r="M3376" s="5">
        <v>-7120.38</v>
      </c>
      <c r="N3376" s="5">
        <v>-253.38</v>
      </c>
      <c r="O3376" s="5">
        <v>-191.93</v>
      </c>
      <c r="P3376" s="5">
        <f>Table1[[#This Row],[Net Sales]]+(Table1[[#This Row],[Cost of Goods Sold]]+Table1[[#This Row],[Distribution]]+Table1[[#This Row],[Warehousing]])</f>
        <v>3323.0599999999995</v>
      </c>
      <c r="Q3376" s="12">
        <f>Table1[[#This Row],[PROFIT]]/Table1[[#This Row],[Net Sales]]</f>
        <v>0.3051828722305131</v>
      </c>
      <c r="R3376" s="14">
        <f>ABS(Table1[[#This Row],[Distribution]])+ABS(Table1[[#This Row],[Warehousing]])</f>
        <v>445.31</v>
      </c>
      <c r="S3376" s="12">
        <f>ABS(Table1[[#This Row],[Discounts]]/Table1[[#This Row],[Gross Sales]])</f>
        <v>7.9953527672158853E-2</v>
      </c>
      <c r="T3376" s="17">
        <f>Table1[[#This Row],[logistics cost]]/Table1[[#This Row],[Net Sales]]</f>
        <v>4.0896337963494435E-2</v>
      </c>
      <c r="U3376" s="1">
        <f>Table1[[#This Row],[PROFIT]]/Table1[[#This Row],[Volume]]</f>
        <v>126.35209125475284</v>
      </c>
      <c r="V3376" s="1">
        <f>ABS(Table1[[#This Row],[Discounts]])</f>
        <v>946.25</v>
      </c>
    </row>
    <row r="3377" spans="1:22" ht="21.75" customHeight="1" x14ac:dyDescent="0.3">
      <c r="A3377" s="1">
        <v>1110020</v>
      </c>
      <c r="B3377" s="1" t="s">
        <v>41</v>
      </c>
      <c r="C3377" s="1">
        <v>202403</v>
      </c>
      <c r="D3377" s="1" t="s">
        <v>16</v>
      </c>
      <c r="E3377" s="1" t="s">
        <v>28</v>
      </c>
      <c r="F3377" s="1" t="s">
        <v>29</v>
      </c>
      <c r="G3377" s="1" t="s">
        <v>36</v>
      </c>
      <c r="H3377" s="1" t="s">
        <v>37</v>
      </c>
      <c r="I3377" s="5">
        <v>53</v>
      </c>
      <c r="J3377" s="5">
        <v>23850</v>
      </c>
      <c r="K3377" s="5">
        <v>-2551.5500000000002</v>
      </c>
      <c r="L3377" s="5">
        <v>21298.45</v>
      </c>
      <c r="M3377" s="5">
        <v>-13997.47</v>
      </c>
      <c r="N3377" s="5">
        <v>-803.25</v>
      </c>
      <c r="O3377" s="5">
        <v>-290.61</v>
      </c>
      <c r="P3377" s="5">
        <f>Table1[[#This Row],[Net Sales]]+(Table1[[#This Row],[Cost of Goods Sold]]+Table1[[#This Row],[Distribution]]+Table1[[#This Row],[Warehousing]])</f>
        <v>6207.1200000000008</v>
      </c>
      <c r="Q3377" s="12">
        <f>Table1[[#This Row],[PROFIT]]/Table1[[#This Row],[Net Sales]]</f>
        <v>0.29143529223957615</v>
      </c>
      <c r="R3377" s="14">
        <f>ABS(Table1[[#This Row],[Distribution]])+ABS(Table1[[#This Row],[Warehousing]])</f>
        <v>1093.8600000000001</v>
      </c>
      <c r="S3377" s="12">
        <f>ABS(Table1[[#This Row],[Discounts]]/Table1[[#This Row],[Gross Sales]])</f>
        <v>0.1069832285115304</v>
      </c>
      <c r="T3377" s="17">
        <f>Table1[[#This Row],[logistics cost]]/Table1[[#This Row],[Net Sales]]</f>
        <v>5.135866694524719E-2</v>
      </c>
      <c r="U3377" s="1">
        <f>Table1[[#This Row],[PROFIT]]/Table1[[#This Row],[Volume]]</f>
        <v>117.11547169811323</v>
      </c>
      <c r="V3377" s="1">
        <f>ABS(Table1[[#This Row],[Discounts]])</f>
        <v>2551.5500000000002</v>
      </c>
    </row>
    <row r="3378" spans="1:22" ht="21.75" customHeight="1" x14ac:dyDescent="0.3">
      <c r="A3378" s="1">
        <v>1130010</v>
      </c>
      <c r="B3378" s="1" t="s">
        <v>26</v>
      </c>
      <c r="C3378" s="1">
        <v>202509</v>
      </c>
      <c r="D3378" s="1" t="s">
        <v>27</v>
      </c>
      <c r="E3378" s="1" t="s">
        <v>28</v>
      </c>
      <c r="F3378" s="1" t="s">
        <v>29</v>
      </c>
      <c r="G3378" s="1" t="s">
        <v>35</v>
      </c>
      <c r="H3378" s="1" t="s">
        <v>31</v>
      </c>
      <c r="I3378" s="5">
        <v>60.7</v>
      </c>
      <c r="J3378" s="5">
        <v>21852</v>
      </c>
      <c r="K3378" s="5">
        <v>-739.83</v>
      </c>
      <c r="L3378" s="5">
        <v>21112.17</v>
      </c>
      <c r="M3378" s="5">
        <v>-13930.16</v>
      </c>
      <c r="N3378" s="5">
        <v>-817.92</v>
      </c>
      <c r="O3378" s="5">
        <v>-346.24</v>
      </c>
      <c r="P3378" s="5">
        <f>Table1[[#This Row],[Net Sales]]+(Table1[[#This Row],[Cost of Goods Sold]]+Table1[[#This Row],[Distribution]]+Table1[[#This Row],[Warehousing]])</f>
        <v>6017.8499999999985</v>
      </c>
      <c r="Q3378" s="12">
        <f>Table1[[#This Row],[PROFIT]]/Table1[[#This Row],[Net Sales]]</f>
        <v>0.28504175553720906</v>
      </c>
      <c r="R3378" s="14">
        <f>ABS(Table1[[#This Row],[Distribution]])+ABS(Table1[[#This Row],[Warehousing]])</f>
        <v>1164.1599999999999</v>
      </c>
      <c r="S3378" s="12">
        <f>ABS(Table1[[#This Row],[Discounts]]/Table1[[#This Row],[Gross Sales]])</f>
        <v>3.3856397583745194E-2</v>
      </c>
      <c r="T3378" s="17">
        <f>Table1[[#This Row],[logistics cost]]/Table1[[#This Row],[Net Sales]]</f>
        <v>5.5141655263291268E-2</v>
      </c>
      <c r="U3378" s="1">
        <f>Table1[[#This Row],[PROFIT]]/Table1[[#This Row],[Volume]]</f>
        <v>99.140856672158122</v>
      </c>
      <c r="V3378" s="1">
        <f>ABS(Table1[[#This Row],[Discounts]])</f>
        <v>739.83</v>
      </c>
    </row>
    <row r="3379" spans="1:22" ht="21.75" customHeight="1" x14ac:dyDescent="0.3">
      <c r="A3379" s="1">
        <v>1130010</v>
      </c>
      <c r="B3379" s="1" t="s">
        <v>26</v>
      </c>
      <c r="C3379" s="1">
        <v>202508</v>
      </c>
      <c r="D3379" s="1" t="s">
        <v>27</v>
      </c>
      <c r="E3379" s="1" t="s">
        <v>28</v>
      </c>
      <c r="F3379" s="1" t="s">
        <v>29</v>
      </c>
      <c r="G3379" s="1" t="s">
        <v>35</v>
      </c>
      <c r="H3379" s="1" t="s">
        <v>31</v>
      </c>
      <c r="I3379" s="5">
        <v>105.4</v>
      </c>
      <c r="J3379" s="5">
        <v>37944</v>
      </c>
      <c r="K3379" s="5">
        <v>-1508.47</v>
      </c>
      <c r="L3379" s="5">
        <v>36435.53</v>
      </c>
      <c r="M3379" s="5">
        <v>-24225.62</v>
      </c>
      <c r="N3379" s="5">
        <v>-914.1</v>
      </c>
      <c r="O3379" s="5">
        <v>-641.29999999999995</v>
      </c>
      <c r="P3379" s="5">
        <f>Table1[[#This Row],[Net Sales]]+(Table1[[#This Row],[Cost of Goods Sold]]+Table1[[#This Row],[Distribution]]+Table1[[#This Row],[Warehousing]])</f>
        <v>10654.510000000002</v>
      </c>
      <c r="Q3379" s="12">
        <f>Table1[[#This Row],[PROFIT]]/Table1[[#This Row],[Net Sales]]</f>
        <v>0.29242088697488422</v>
      </c>
      <c r="R3379" s="14">
        <f>ABS(Table1[[#This Row],[Distribution]])+ABS(Table1[[#This Row],[Warehousing]])</f>
        <v>1555.4</v>
      </c>
      <c r="S3379" s="12">
        <f>ABS(Table1[[#This Row],[Discounts]]/Table1[[#This Row],[Gross Sales]])</f>
        <v>3.9755165507063039E-2</v>
      </c>
      <c r="T3379" s="17">
        <f>Table1[[#This Row],[logistics cost]]/Table1[[#This Row],[Net Sales]]</f>
        <v>4.2689100446734275E-2</v>
      </c>
      <c r="U3379" s="1">
        <f>Table1[[#This Row],[PROFIT]]/Table1[[#This Row],[Volume]]</f>
        <v>101.08643263757118</v>
      </c>
      <c r="V3379" s="1">
        <f>ABS(Table1[[#This Row],[Discounts]])</f>
        <v>1508.47</v>
      </c>
    </row>
    <row r="3380" spans="1:22" ht="21.75" customHeight="1" x14ac:dyDescent="0.3">
      <c r="A3380" s="1">
        <v>1120010</v>
      </c>
      <c r="B3380" s="1" t="s">
        <v>32</v>
      </c>
      <c r="C3380" s="1">
        <v>202510</v>
      </c>
      <c r="D3380" s="1" t="s">
        <v>22</v>
      </c>
      <c r="E3380" s="1" t="s">
        <v>17</v>
      </c>
      <c r="F3380" s="1" t="s">
        <v>18</v>
      </c>
      <c r="G3380" s="1" t="s">
        <v>39</v>
      </c>
      <c r="H3380" s="1" t="s">
        <v>37</v>
      </c>
      <c r="I3380" s="5">
        <v>219.6</v>
      </c>
      <c r="J3380" s="5">
        <v>105408</v>
      </c>
      <c r="K3380" s="5">
        <v>-11027.91</v>
      </c>
      <c r="L3380" s="5">
        <v>94380.09</v>
      </c>
      <c r="M3380" s="5">
        <v>-62717.43</v>
      </c>
      <c r="N3380" s="5">
        <v>-3150.31</v>
      </c>
      <c r="O3380" s="5">
        <v>-1100.25</v>
      </c>
      <c r="P3380" s="5">
        <f>Table1[[#This Row],[Net Sales]]+(Table1[[#This Row],[Cost of Goods Sold]]+Table1[[#This Row],[Distribution]]+Table1[[#This Row],[Warehousing]])</f>
        <v>27412.099999999991</v>
      </c>
      <c r="Q3380" s="12">
        <f>Table1[[#This Row],[PROFIT]]/Table1[[#This Row],[Net Sales]]</f>
        <v>0.29044367302468127</v>
      </c>
      <c r="R3380" s="14">
        <f>ABS(Table1[[#This Row],[Distribution]])+ABS(Table1[[#This Row],[Warehousing]])</f>
        <v>4250.5599999999995</v>
      </c>
      <c r="S3380" s="12">
        <f>ABS(Table1[[#This Row],[Discounts]]/Table1[[#This Row],[Gross Sales]])</f>
        <v>0.10462118624772312</v>
      </c>
      <c r="T3380" s="17">
        <f>Table1[[#This Row],[logistics cost]]/Table1[[#This Row],[Net Sales]]</f>
        <v>4.5036617362835742E-2</v>
      </c>
      <c r="U3380" s="1">
        <f>Table1[[#This Row],[PROFIT]]/Table1[[#This Row],[Volume]]</f>
        <v>124.82741347905279</v>
      </c>
      <c r="V3380" s="1">
        <f>ABS(Table1[[#This Row],[Discounts]])</f>
        <v>11027.91</v>
      </c>
    </row>
    <row r="3381" spans="1:22" ht="21.75" customHeight="1" x14ac:dyDescent="0.3">
      <c r="A3381" s="1">
        <v>1120010</v>
      </c>
      <c r="B3381" s="1" t="s">
        <v>32</v>
      </c>
      <c r="C3381" s="1">
        <v>202410</v>
      </c>
      <c r="D3381" s="1" t="s">
        <v>22</v>
      </c>
      <c r="E3381" s="1" t="s">
        <v>17</v>
      </c>
      <c r="F3381" s="1" t="s">
        <v>18</v>
      </c>
      <c r="G3381" s="1" t="s">
        <v>42</v>
      </c>
      <c r="H3381" s="1" t="s">
        <v>20</v>
      </c>
      <c r="I3381" s="5">
        <v>22.4</v>
      </c>
      <c r="J3381" s="5">
        <v>10752</v>
      </c>
      <c r="K3381" s="5">
        <v>-896.25</v>
      </c>
      <c r="L3381" s="5">
        <v>9855.75</v>
      </c>
      <c r="M3381" s="5">
        <v>-6235.45</v>
      </c>
      <c r="N3381" s="5">
        <v>-254.62</v>
      </c>
      <c r="O3381" s="5">
        <v>-191.32</v>
      </c>
      <c r="P3381" s="5">
        <f>Table1[[#This Row],[Net Sales]]+(Table1[[#This Row],[Cost of Goods Sold]]+Table1[[#This Row],[Distribution]]+Table1[[#This Row],[Warehousing]])</f>
        <v>3174.3600000000006</v>
      </c>
      <c r="Q3381" s="12">
        <f>Table1[[#This Row],[PROFIT]]/Table1[[#This Row],[Net Sales]]</f>
        <v>0.32208203333079682</v>
      </c>
      <c r="R3381" s="14">
        <f>ABS(Table1[[#This Row],[Distribution]])+ABS(Table1[[#This Row],[Warehousing]])</f>
        <v>445.94</v>
      </c>
      <c r="S3381" s="12">
        <f>ABS(Table1[[#This Row],[Discounts]]/Table1[[#This Row],[Gross Sales]])</f>
        <v>8.3356584821428575E-2</v>
      </c>
      <c r="T3381" s="17">
        <f>Table1[[#This Row],[logistics cost]]/Table1[[#This Row],[Net Sales]]</f>
        <v>4.5246683408162749E-2</v>
      </c>
      <c r="U3381" s="1">
        <f>Table1[[#This Row],[PROFIT]]/Table1[[#This Row],[Volume]]</f>
        <v>141.71250000000003</v>
      </c>
      <c r="V3381" s="1">
        <f>ABS(Table1[[#This Row],[Discounts]])</f>
        <v>896.25</v>
      </c>
    </row>
    <row r="3382" spans="1:22" ht="21.75" customHeight="1" x14ac:dyDescent="0.3">
      <c r="A3382" s="1">
        <v>1120010</v>
      </c>
      <c r="B3382" s="1" t="s">
        <v>32</v>
      </c>
      <c r="C3382" s="1">
        <v>202408</v>
      </c>
      <c r="D3382" s="1" t="s">
        <v>22</v>
      </c>
      <c r="E3382" s="1" t="s">
        <v>17</v>
      </c>
      <c r="F3382" s="1" t="s">
        <v>18</v>
      </c>
      <c r="G3382" s="1" t="s">
        <v>38</v>
      </c>
      <c r="H3382" s="1" t="s">
        <v>20</v>
      </c>
      <c r="I3382" s="5">
        <v>60.4</v>
      </c>
      <c r="J3382" s="5">
        <v>28992</v>
      </c>
      <c r="K3382" s="5">
        <v>-2418.7800000000002</v>
      </c>
      <c r="L3382" s="5">
        <v>26573.22</v>
      </c>
      <c r="M3382" s="5">
        <v>-17452.14</v>
      </c>
      <c r="N3382" s="5">
        <v>-653.58000000000004</v>
      </c>
      <c r="O3382" s="5">
        <v>-383.75</v>
      </c>
      <c r="P3382" s="5">
        <f>Table1[[#This Row],[Net Sales]]+(Table1[[#This Row],[Cost of Goods Sold]]+Table1[[#This Row],[Distribution]]+Table1[[#This Row],[Warehousing]])</f>
        <v>8083.75</v>
      </c>
      <c r="Q3382" s="12">
        <f>Table1[[#This Row],[PROFIT]]/Table1[[#This Row],[Net Sales]]</f>
        <v>0.30420664112215229</v>
      </c>
      <c r="R3382" s="14">
        <f>ABS(Table1[[#This Row],[Distribution]])+ABS(Table1[[#This Row],[Warehousing]])</f>
        <v>1037.33</v>
      </c>
      <c r="S3382" s="12">
        <f>ABS(Table1[[#This Row],[Discounts]]/Table1[[#This Row],[Gross Sales]])</f>
        <v>8.3429221854304639E-2</v>
      </c>
      <c r="T3382" s="17">
        <f>Table1[[#This Row],[logistics cost]]/Table1[[#This Row],[Net Sales]]</f>
        <v>3.9036669248213043E-2</v>
      </c>
      <c r="U3382" s="1">
        <f>Table1[[#This Row],[PROFIT]]/Table1[[#This Row],[Volume]]</f>
        <v>133.83692052980132</v>
      </c>
      <c r="V3382" s="1">
        <f>ABS(Table1[[#This Row],[Discounts]])</f>
        <v>2418.7800000000002</v>
      </c>
    </row>
    <row r="3383" spans="1:22" ht="21.75" customHeight="1" x14ac:dyDescent="0.3">
      <c r="A3383" s="1">
        <v>1120020</v>
      </c>
      <c r="B3383" s="1" t="s">
        <v>21</v>
      </c>
      <c r="C3383" s="1">
        <v>202507</v>
      </c>
      <c r="D3383" s="1" t="s">
        <v>22</v>
      </c>
      <c r="E3383" s="1" t="s">
        <v>23</v>
      </c>
      <c r="F3383" s="1" t="s">
        <v>24</v>
      </c>
      <c r="G3383" s="1" t="s">
        <v>43</v>
      </c>
      <c r="H3383" s="1" t="s">
        <v>31</v>
      </c>
      <c r="I3383" s="5">
        <v>94.9</v>
      </c>
      <c r="J3383" s="5">
        <v>36062</v>
      </c>
      <c r="K3383" s="5">
        <v>-1216.54</v>
      </c>
      <c r="L3383" s="5">
        <v>34845.46</v>
      </c>
      <c r="M3383" s="5">
        <v>-22539.34</v>
      </c>
      <c r="N3383" s="5">
        <v>-1068.76</v>
      </c>
      <c r="O3383" s="5">
        <v>-607.54999999999995</v>
      </c>
      <c r="P3383" s="5">
        <f>Table1[[#This Row],[Net Sales]]+(Table1[[#This Row],[Cost of Goods Sold]]+Table1[[#This Row],[Distribution]]+Table1[[#This Row],[Warehousing]])</f>
        <v>10629.810000000001</v>
      </c>
      <c r="Q3383" s="12">
        <f>Table1[[#This Row],[PROFIT]]/Table1[[#This Row],[Net Sales]]</f>
        <v>0.30505580927902809</v>
      </c>
      <c r="R3383" s="14">
        <f>ABS(Table1[[#This Row],[Distribution]])+ABS(Table1[[#This Row],[Warehousing]])</f>
        <v>1676.31</v>
      </c>
      <c r="S3383" s="12">
        <f>ABS(Table1[[#This Row],[Discounts]]/Table1[[#This Row],[Gross Sales]])</f>
        <v>3.373467916366258E-2</v>
      </c>
      <c r="T3383" s="17">
        <f>Table1[[#This Row],[logistics cost]]/Table1[[#This Row],[Net Sales]]</f>
        <v>4.810698438189652E-2</v>
      </c>
      <c r="U3383" s="1">
        <f>Table1[[#This Row],[PROFIT]]/Table1[[#This Row],[Volume]]</f>
        <v>112.01064278187566</v>
      </c>
      <c r="V3383" s="1">
        <f>ABS(Table1[[#This Row],[Discounts]])</f>
        <v>1216.54</v>
      </c>
    </row>
    <row r="3384" spans="1:22" ht="21.75" customHeight="1" x14ac:dyDescent="0.3">
      <c r="A3384" s="1">
        <v>1120020</v>
      </c>
      <c r="B3384" s="1" t="s">
        <v>21</v>
      </c>
      <c r="C3384" s="1">
        <v>202411</v>
      </c>
      <c r="D3384" s="1" t="s">
        <v>22</v>
      </c>
      <c r="E3384" s="1" t="s">
        <v>23</v>
      </c>
      <c r="F3384" s="1" t="s">
        <v>24</v>
      </c>
      <c r="G3384" s="1" t="s">
        <v>19</v>
      </c>
      <c r="H3384" s="1" t="s">
        <v>20</v>
      </c>
      <c r="I3384" s="5">
        <v>64.599999999999994</v>
      </c>
      <c r="J3384" s="5">
        <v>24548</v>
      </c>
      <c r="K3384" s="5">
        <v>-1537.98</v>
      </c>
      <c r="L3384" s="5">
        <v>23010.02</v>
      </c>
      <c r="M3384" s="5">
        <v>-15364.78</v>
      </c>
      <c r="N3384" s="5">
        <v>-598.79999999999995</v>
      </c>
      <c r="O3384" s="5">
        <v>-381.34</v>
      </c>
      <c r="P3384" s="5">
        <f>Table1[[#This Row],[Net Sales]]+(Table1[[#This Row],[Cost of Goods Sold]]+Table1[[#This Row],[Distribution]]+Table1[[#This Row],[Warehousing]])</f>
        <v>6665.1</v>
      </c>
      <c r="Q3384" s="12">
        <f>Table1[[#This Row],[PROFIT]]/Table1[[#This Row],[Net Sales]]</f>
        <v>0.2896607651796913</v>
      </c>
      <c r="R3384" s="14">
        <f>ABS(Table1[[#This Row],[Distribution]])+ABS(Table1[[#This Row],[Warehousing]])</f>
        <v>980.13999999999987</v>
      </c>
      <c r="S3384" s="12">
        <f>ABS(Table1[[#This Row],[Discounts]]/Table1[[#This Row],[Gross Sales]])</f>
        <v>6.2651947205474984E-2</v>
      </c>
      <c r="T3384" s="17">
        <f>Table1[[#This Row],[logistics cost]]/Table1[[#This Row],[Net Sales]]</f>
        <v>4.2596225470468943E-2</v>
      </c>
      <c r="U3384" s="1">
        <f>Table1[[#This Row],[PROFIT]]/Table1[[#This Row],[Volume]]</f>
        <v>103.17492260061921</v>
      </c>
      <c r="V3384" s="1">
        <f>ABS(Table1[[#This Row],[Discounts]])</f>
        <v>1537.98</v>
      </c>
    </row>
    <row r="3385" spans="1:22" ht="21.75" customHeight="1" x14ac:dyDescent="0.3">
      <c r="A3385" s="1">
        <v>1120010</v>
      </c>
      <c r="B3385" s="1" t="s">
        <v>32</v>
      </c>
      <c r="C3385" s="1">
        <v>202505</v>
      </c>
      <c r="D3385" s="1" t="s">
        <v>22</v>
      </c>
      <c r="E3385" s="1" t="s">
        <v>17</v>
      </c>
      <c r="F3385" s="1" t="s">
        <v>18</v>
      </c>
      <c r="G3385" s="1" t="s">
        <v>40</v>
      </c>
      <c r="H3385" s="1" t="s">
        <v>34</v>
      </c>
      <c r="I3385" s="5">
        <v>177.3</v>
      </c>
      <c r="J3385" s="5">
        <v>85104</v>
      </c>
      <c r="K3385" s="5">
        <v>-6659.47</v>
      </c>
      <c r="L3385" s="5">
        <v>78444.53</v>
      </c>
      <c r="M3385" s="5">
        <v>-51404.22</v>
      </c>
      <c r="N3385" s="5">
        <v>-1623.58</v>
      </c>
      <c r="O3385" s="5">
        <v>-830.19</v>
      </c>
      <c r="P3385" s="5">
        <f>Table1[[#This Row],[Net Sales]]+(Table1[[#This Row],[Cost of Goods Sold]]+Table1[[#This Row],[Distribution]]+Table1[[#This Row],[Warehousing]])</f>
        <v>24586.539999999994</v>
      </c>
      <c r="Q3385" s="12">
        <f>Table1[[#This Row],[PROFIT]]/Table1[[#This Row],[Net Sales]]</f>
        <v>0.31342580547043869</v>
      </c>
      <c r="R3385" s="14">
        <f>ABS(Table1[[#This Row],[Distribution]])+ABS(Table1[[#This Row],[Warehousing]])</f>
        <v>2453.77</v>
      </c>
      <c r="S3385" s="12">
        <f>ABS(Table1[[#This Row],[Discounts]]/Table1[[#This Row],[Gross Sales]])</f>
        <v>7.8250963526978759E-2</v>
      </c>
      <c r="T3385" s="17">
        <f>Table1[[#This Row],[logistics cost]]/Table1[[#This Row],[Net Sales]]</f>
        <v>3.1280319991718993E-2</v>
      </c>
      <c r="U3385" s="1">
        <f>Table1[[#This Row],[PROFIT]]/Table1[[#This Row],[Volume]]</f>
        <v>138.67196841511557</v>
      </c>
      <c r="V3385" s="1">
        <f>ABS(Table1[[#This Row],[Discounts]])</f>
        <v>6659.47</v>
      </c>
    </row>
    <row r="3386" spans="1:22" ht="21.75" customHeight="1" x14ac:dyDescent="0.3">
      <c r="A3386" s="1">
        <v>1120010</v>
      </c>
      <c r="B3386" s="1" t="s">
        <v>32</v>
      </c>
      <c r="C3386" s="1">
        <v>202410</v>
      </c>
      <c r="D3386" s="1" t="s">
        <v>22</v>
      </c>
      <c r="E3386" s="1" t="s">
        <v>17</v>
      </c>
      <c r="F3386" s="1" t="s">
        <v>18</v>
      </c>
      <c r="G3386" s="1" t="s">
        <v>30</v>
      </c>
      <c r="H3386" s="1" t="s">
        <v>31</v>
      </c>
      <c r="I3386" s="5">
        <v>90.8</v>
      </c>
      <c r="J3386" s="5">
        <v>43584</v>
      </c>
      <c r="K3386" s="5">
        <v>-1459.05</v>
      </c>
      <c r="L3386" s="5">
        <v>42124.95</v>
      </c>
      <c r="M3386" s="5">
        <v>-27240.21</v>
      </c>
      <c r="N3386" s="5">
        <v>-1066.21</v>
      </c>
      <c r="O3386" s="5">
        <v>-432.54</v>
      </c>
      <c r="P3386" s="5">
        <f>Table1[[#This Row],[Net Sales]]+(Table1[[#This Row],[Cost of Goods Sold]]+Table1[[#This Row],[Distribution]]+Table1[[#This Row],[Warehousing]])</f>
        <v>13385.989999999998</v>
      </c>
      <c r="Q3386" s="12">
        <f>Table1[[#This Row],[PROFIT]]/Table1[[#This Row],[Net Sales]]</f>
        <v>0.31776868577885548</v>
      </c>
      <c r="R3386" s="14">
        <f>ABS(Table1[[#This Row],[Distribution]])+ABS(Table1[[#This Row],[Warehousing]])</f>
        <v>1498.75</v>
      </c>
      <c r="S3386" s="12">
        <f>ABS(Table1[[#This Row],[Discounts]]/Table1[[#This Row],[Gross Sales]])</f>
        <v>3.3476734581497795E-2</v>
      </c>
      <c r="T3386" s="17">
        <f>Table1[[#This Row],[logistics cost]]/Table1[[#This Row],[Net Sales]]</f>
        <v>3.5578677244720767E-2</v>
      </c>
      <c r="U3386" s="1">
        <f>Table1[[#This Row],[PROFIT]]/Table1[[#This Row],[Volume]]</f>
        <v>147.42279735682817</v>
      </c>
      <c r="V3386" s="1">
        <f>ABS(Table1[[#This Row],[Discounts]])</f>
        <v>1459.05</v>
      </c>
    </row>
    <row r="3387" spans="1:22" ht="21.75" customHeight="1" x14ac:dyDescent="0.3">
      <c r="A3387" s="1">
        <v>1130010</v>
      </c>
      <c r="B3387" s="1" t="s">
        <v>26</v>
      </c>
      <c r="C3387" s="1">
        <v>202406</v>
      </c>
      <c r="D3387" s="1" t="s">
        <v>27</v>
      </c>
      <c r="E3387" s="1" t="s">
        <v>28</v>
      </c>
      <c r="F3387" s="1" t="s">
        <v>29</v>
      </c>
      <c r="G3387" s="1" t="s">
        <v>30</v>
      </c>
      <c r="H3387" s="1" t="s">
        <v>31</v>
      </c>
      <c r="I3387" s="5">
        <v>38.4</v>
      </c>
      <c r="J3387" s="5">
        <v>13824</v>
      </c>
      <c r="K3387" s="5">
        <v>-487.95</v>
      </c>
      <c r="L3387" s="5">
        <v>13336.05</v>
      </c>
      <c r="M3387" s="5">
        <v>-8522.27</v>
      </c>
      <c r="N3387" s="5">
        <v>-526.51</v>
      </c>
      <c r="O3387" s="5">
        <v>-231.6</v>
      </c>
      <c r="P3387" s="5">
        <f>Table1[[#This Row],[Net Sales]]+(Table1[[#This Row],[Cost of Goods Sold]]+Table1[[#This Row],[Distribution]]+Table1[[#This Row],[Warehousing]])</f>
        <v>4055.6699999999983</v>
      </c>
      <c r="Q3387" s="12">
        <f>Table1[[#This Row],[PROFIT]]/Table1[[#This Row],[Net Sales]]</f>
        <v>0.30411328691779038</v>
      </c>
      <c r="R3387" s="14">
        <f>ABS(Table1[[#This Row],[Distribution]])+ABS(Table1[[#This Row],[Warehousing]])</f>
        <v>758.11</v>
      </c>
      <c r="S3387" s="12">
        <f>ABS(Table1[[#This Row],[Discounts]]/Table1[[#This Row],[Gross Sales]])</f>
        <v>3.5297309027777779E-2</v>
      </c>
      <c r="T3387" s="17">
        <f>Table1[[#This Row],[logistics cost]]/Table1[[#This Row],[Net Sales]]</f>
        <v>5.6846667491498609E-2</v>
      </c>
      <c r="U3387" s="1">
        <f>Table1[[#This Row],[PROFIT]]/Table1[[#This Row],[Volume]]</f>
        <v>105.61640624999995</v>
      </c>
      <c r="V3387" s="1">
        <f>ABS(Table1[[#This Row],[Discounts]])</f>
        <v>487.95</v>
      </c>
    </row>
    <row r="3388" spans="1:22" ht="21.75" customHeight="1" x14ac:dyDescent="0.3">
      <c r="A3388" s="1">
        <v>1110010</v>
      </c>
      <c r="B3388" s="1" t="s">
        <v>15</v>
      </c>
      <c r="C3388" s="1">
        <v>202403</v>
      </c>
      <c r="D3388" s="1" t="s">
        <v>16</v>
      </c>
      <c r="E3388" s="1" t="s">
        <v>17</v>
      </c>
      <c r="F3388" s="1" t="s">
        <v>18</v>
      </c>
      <c r="G3388" s="1" t="s">
        <v>25</v>
      </c>
      <c r="H3388" s="1" t="s">
        <v>20</v>
      </c>
      <c r="I3388" s="5">
        <v>86.1</v>
      </c>
      <c r="J3388" s="5">
        <v>36162</v>
      </c>
      <c r="K3388" s="5">
        <v>-2231.29</v>
      </c>
      <c r="L3388" s="5">
        <v>33930.71</v>
      </c>
      <c r="M3388" s="5">
        <v>-22464.44</v>
      </c>
      <c r="N3388" s="5">
        <v>-931.02</v>
      </c>
      <c r="O3388" s="5">
        <v>-574.44000000000005</v>
      </c>
      <c r="P3388" s="5">
        <f>Table1[[#This Row],[Net Sales]]+(Table1[[#This Row],[Cost of Goods Sold]]+Table1[[#This Row],[Distribution]]+Table1[[#This Row],[Warehousing]])</f>
        <v>9960.8100000000013</v>
      </c>
      <c r="Q3388" s="12">
        <f>Table1[[#This Row],[PROFIT]]/Table1[[#This Row],[Net Sales]]</f>
        <v>0.29356326466495991</v>
      </c>
      <c r="R3388" s="14">
        <f>ABS(Table1[[#This Row],[Distribution]])+ABS(Table1[[#This Row],[Warehousing]])</f>
        <v>1505.46</v>
      </c>
      <c r="S3388" s="12">
        <f>ABS(Table1[[#This Row],[Discounts]]/Table1[[#This Row],[Gross Sales]])</f>
        <v>6.1702616005751894E-2</v>
      </c>
      <c r="T3388" s="17">
        <f>Table1[[#This Row],[logistics cost]]/Table1[[#This Row],[Net Sales]]</f>
        <v>4.4368656005135176E-2</v>
      </c>
      <c r="U3388" s="1">
        <f>Table1[[#This Row],[PROFIT]]/Table1[[#This Row],[Volume]]</f>
        <v>115.68885017421606</v>
      </c>
      <c r="V3388" s="1">
        <f>ABS(Table1[[#This Row],[Discounts]])</f>
        <v>2231.29</v>
      </c>
    </row>
    <row r="3389" spans="1:22" ht="21.75" customHeight="1" x14ac:dyDescent="0.3">
      <c r="A3389" s="1">
        <v>1110010</v>
      </c>
      <c r="B3389" s="1" t="s">
        <v>15</v>
      </c>
      <c r="C3389" s="1">
        <v>202510</v>
      </c>
      <c r="D3389" s="1" t="s">
        <v>16</v>
      </c>
      <c r="E3389" s="1" t="s">
        <v>17</v>
      </c>
      <c r="F3389" s="1" t="s">
        <v>18</v>
      </c>
      <c r="G3389" s="1" t="s">
        <v>40</v>
      </c>
      <c r="H3389" s="1" t="s">
        <v>34</v>
      </c>
      <c r="I3389" s="5">
        <v>156.1</v>
      </c>
      <c r="J3389" s="5">
        <v>65562</v>
      </c>
      <c r="K3389" s="5">
        <v>-5595.74</v>
      </c>
      <c r="L3389" s="5">
        <v>59966.26</v>
      </c>
      <c r="M3389" s="5">
        <v>-39172.01</v>
      </c>
      <c r="N3389" s="5">
        <v>-2393.21</v>
      </c>
      <c r="O3389" s="5">
        <v>-792.46</v>
      </c>
      <c r="P3389" s="5">
        <f>Table1[[#This Row],[Net Sales]]+(Table1[[#This Row],[Cost of Goods Sold]]+Table1[[#This Row],[Distribution]]+Table1[[#This Row],[Warehousing]])</f>
        <v>17608.580000000002</v>
      </c>
      <c r="Q3389" s="12">
        <f>Table1[[#This Row],[PROFIT]]/Table1[[#This Row],[Net Sales]]</f>
        <v>0.293641457713054</v>
      </c>
      <c r="R3389" s="14">
        <f>ABS(Table1[[#This Row],[Distribution]])+ABS(Table1[[#This Row],[Warehousing]])</f>
        <v>3185.67</v>
      </c>
      <c r="S3389" s="12">
        <f>ABS(Table1[[#This Row],[Discounts]]/Table1[[#This Row],[Gross Sales]])</f>
        <v>8.5350355388792279E-2</v>
      </c>
      <c r="T3389" s="17">
        <f>Table1[[#This Row],[logistics cost]]/Table1[[#This Row],[Net Sales]]</f>
        <v>5.3124373606091159E-2</v>
      </c>
      <c r="U3389" s="1">
        <f>Table1[[#This Row],[PROFIT]]/Table1[[#This Row],[Volume]]</f>
        <v>112.80320307495197</v>
      </c>
      <c r="V3389" s="1">
        <f>ABS(Table1[[#This Row],[Discounts]])</f>
        <v>5595.74</v>
      </c>
    </row>
    <row r="3390" spans="1:22" ht="21.75" customHeight="1" x14ac:dyDescent="0.3">
      <c r="A3390" s="1">
        <v>1110020</v>
      </c>
      <c r="B3390" s="1" t="s">
        <v>41</v>
      </c>
      <c r="C3390" s="1">
        <v>202408</v>
      </c>
      <c r="D3390" s="1" t="s">
        <v>16</v>
      </c>
      <c r="E3390" s="1" t="s">
        <v>28</v>
      </c>
      <c r="F3390" s="1" t="s">
        <v>29</v>
      </c>
      <c r="G3390" s="1" t="s">
        <v>36</v>
      </c>
      <c r="H3390" s="1" t="s">
        <v>37</v>
      </c>
      <c r="I3390" s="5">
        <v>139.19999999999999</v>
      </c>
      <c r="J3390" s="5">
        <v>62640</v>
      </c>
      <c r="K3390" s="5">
        <v>-6456.62</v>
      </c>
      <c r="L3390" s="5">
        <v>56183.38</v>
      </c>
      <c r="M3390" s="5">
        <v>-35230.75</v>
      </c>
      <c r="N3390" s="5">
        <v>-1872.04</v>
      </c>
      <c r="O3390" s="5">
        <v>-591.23</v>
      </c>
      <c r="P3390" s="5">
        <f>Table1[[#This Row],[Net Sales]]+(Table1[[#This Row],[Cost of Goods Sold]]+Table1[[#This Row],[Distribution]]+Table1[[#This Row],[Warehousing]])</f>
        <v>18489.359999999993</v>
      </c>
      <c r="Q3390" s="12">
        <f>Table1[[#This Row],[PROFIT]]/Table1[[#This Row],[Net Sales]]</f>
        <v>0.32908949230181583</v>
      </c>
      <c r="R3390" s="14">
        <f>ABS(Table1[[#This Row],[Distribution]])+ABS(Table1[[#This Row],[Warehousing]])</f>
        <v>2463.27</v>
      </c>
      <c r="S3390" s="12">
        <f>ABS(Table1[[#This Row],[Discounts]]/Table1[[#This Row],[Gross Sales]])</f>
        <v>0.10307503192848021</v>
      </c>
      <c r="T3390" s="17">
        <f>Table1[[#This Row],[logistics cost]]/Table1[[#This Row],[Net Sales]]</f>
        <v>4.3843392832542294E-2</v>
      </c>
      <c r="U3390" s="1">
        <f>Table1[[#This Row],[PROFIT]]/Table1[[#This Row],[Volume]]</f>
        <v>132.82586206896548</v>
      </c>
      <c r="V3390" s="1">
        <f>ABS(Table1[[#This Row],[Discounts]])</f>
        <v>6456.62</v>
      </c>
    </row>
    <row r="3391" spans="1:22" ht="21.75" customHeight="1" x14ac:dyDescent="0.3">
      <c r="A3391" s="1">
        <v>1120020</v>
      </c>
      <c r="B3391" s="1" t="s">
        <v>21</v>
      </c>
      <c r="C3391" s="1">
        <v>202511</v>
      </c>
      <c r="D3391" s="1" t="s">
        <v>22</v>
      </c>
      <c r="E3391" s="1" t="s">
        <v>23</v>
      </c>
      <c r="F3391" s="1" t="s">
        <v>24</v>
      </c>
      <c r="G3391" s="1" t="s">
        <v>39</v>
      </c>
      <c r="H3391" s="1" t="s">
        <v>37</v>
      </c>
      <c r="I3391" s="5">
        <v>284.2</v>
      </c>
      <c r="J3391" s="5">
        <v>107996</v>
      </c>
      <c r="K3391" s="5">
        <v>-10937.29</v>
      </c>
      <c r="L3391" s="5">
        <v>97058.71</v>
      </c>
      <c r="M3391" s="5">
        <v>-65287.03</v>
      </c>
      <c r="N3391" s="5">
        <v>-2018.59</v>
      </c>
      <c r="O3391" s="5">
        <v>-1122.19</v>
      </c>
      <c r="P3391" s="5">
        <f>Table1[[#This Row],[Net Sales]]+(Table1[[#This Row],[Cost of Goods Sold]]+Table1[[#This Row],[Distribution]]+Table1[[#This Row],[Warehousing]])</f>
        <v>28630.900000000009</v>
      </c>
      <c r="Q3391" s="12">
        <f>Table1[[#This Row],[PROFIT]]/Table1[[#This Row],[Net Sales]]</f>
        <v>0.29498537534653002</v>
      </c>
      <c r="R3391" s="14">
        <f>ABS(Table1[[#This Row],[Distribution]])+ABS(Table1[[#This Row],[Warehousing]])</f>
        <v>3140.7799999999997</v>
      </c>
      <c r="S3391" s="12">
        <f>ABS(Table1[[#This Row],[Discounts]]/Table1[[#This Row],[Gross Sales]])</f>
        <v>0.10127495462794919</v>
      </c>
      <c r="T3391" s="17">
        <f>Table1[[#This Row],[logistics cost]]/Table1[[#This Row],[Net Sales]]</f>
        <v>3.2359589366065131E-2</v>
      </c>
      <c r="U3391" s="1">
        <f>Table1[[#This Row],[PROFIT]]/Table1[[#This Row],[Volume]]</f>
        <v>100.74208304011263</v>
      </c>
      <c r="V3391" s="1">
        <f>ABS(Table1[[#This Row],[Discounts]])</f>
        <v>10937.29</v>
      </c>
    </row>
    <row r="3392" spans="1:22" ht="21.75" customHeight="1" x14ac:dyDescent="0.3">
      <c r="A3392" s="1">
        <v>1120020</v>
      </c>
      <c r="B3392" s="1" t="s">
        <v>21</v>
      </c>
      <c r="C3392" s="1">
        <v>202412</v>
      </c>
      <c r="D3392" s="1" t="s">
        <v>22</v>
      </c>
      <c r="E3392" s="1" t="s">
        <v>23</v>
      </c>
      <c r="F3392" s="1" t="s">
        <v>24</v>
      </c>
      <c r="G3392" s="1" t="s">
        <v>33</v>
      </c>
      <c r="H3392" s="1" t="s">
        <v>34</v>
      </c>
      <c r="I3392" s="5">
        <v>204</v>
      </c>
      <c r="J3392" s="5">
        <v>77520</v>
      </c>
      <c r="K3392" s="5">
        <v>-7631.7</v>
      </c>
      <c r="L3392" s="5">
        <v>69888.3</v>
      </c>
      <c r="M3392" s="5">
        <v>-46109.64</v>
      </c>
      <c r="N3392" s="5">
        <v>-1585.42</v>
      </c>
      <c r="O3392" s="5">
        <v>-932.97</v>
      </c>
      <c r="P3392" s="5">
        <f>Table1[[#This Row],[Net Sales]]+(Table1[[#This Row],[Cost of Goods Sold]]+Table1[[#This Row],[Distribution]]+Table1[[#This Row],[Warehousing]])</f>
        <v>21260.270000000004</v>
      </c>
      <c r="Q3392" s="12">
        <f>Table1[[#This Row],[PROFIT]]/Table1[[#This Row],[Net Sales]]</f>
        <v>0.30420356483130945</v>
      </c>
      <c r="R3392" s="14">
        <f>ABS(Table1[[#This Row],[Distribution]])+ABS(Table1[[#This Row],[Warehousing]])</f>
        <v>2518.3900000000003</v>
      </c>
      <c r="S3392" s="12">
        <f>ABS(Table1[[#This Row],[Discounts]]/Table1[[#This Row],[Gross Sales]])</f>
        <v>9.8448142414860676E-2</v>
      </c>
      <c r="T3392" s="17">
        <f>Table1[[#This Row],[logistics cost]]/Table1[[#This Row],[Net Sales]]</f>
        <v>3.6034500767653528E-2</v>
      </c>
      <c r="U3392" s="1">
        <f>Table1[[#This Row],[PROFIT]]/Table1[[#This Row],[Volume]]</f>
        <v>104.21700980392158</v>
      </c>
      <c r="V3392" s="1">
        <f>ABS(Table1[[#This Row],[Discounts]])</f>
        <v>7631.7</v>
      </c>
    </row>
    <row r="3393" spans="1:22" ht="21.75" customHeight="1" x14ac:dyDescent="0.3">
      <c r="A3393" s="1">
        <v>1120010</v>
      </c>
      <c r="B3393" s="1" t="s">
        <v>32</v>
      </c>
      <c r="C3393" s="1">
        <v>202507</v>
      </c>
      <c r="D3393" s="1" t="s">
        <v>22</v>
      </c>
      <c r="E3393" s="1" t="s">
        <v>17</v>
      </c>
      <c r="F3393" s="1" t="s">
        <v>18</v>
      </c>
      <c r="G3393" s="1" t="s">
        <v>33</v>
      </c>
      <c r="H3393" s="1" t="s">
        <v>34</v>
      </c>
      <c r="I3393" s="5">
        <v>179.3</v>
      </c>
      <c r="J3393" s="5">
        <v>86064</v>
      </c>
      <c r="K3393" s="5">
        <v>-8307.85</v>
      </c>
      <c r="L3393" s="5">
        <v>77756.149999999994</v>
      </c>
      <c r="M3393" s="5">
        <v>-50468.11</v>
      </c>
      <c r="N3393" s="5">
        <v>-2786.29</v>
      </c>
      <c r="O3393" s="5">
        <v>-1449.73</v>
      </c>
      <c r="P3393" s="5">
        <f>Table1[[#This Row],[Net Sales]]+(Table1[[#This Row],[Cost of Goods Sold]]+Table1[[#This Row],[Distribution]]+Table1[[#This Row],[Warehousing]])</f>
        <v>23052.01999999999</v>
      </c>
      <c r="Q3393" s="12">
        <f>Table1[[#This Row],[PROFIT]]/Table1[[#This Row],[Net Sales]]</f>
        <v>0.29646555288552728</v>
      </c>
      <c r="R3393" s="14">
        <f>ABS(Table1[[#This Row],[Distribution]])+ABS(Table1[[#This Row],[Warehousing]])</f>
        <v>4236.0200000000004</v>
      </c>
      <c r="S3393" s="12">
        <f>ABS(Table1[[#This Row],[Discounts]]/Table1[[#This Row],[Gross Sales]])</f>
        <v>9.6531069901468675E-2</v>
      </c>
      <c r="T3393" s="17">
        <f>Table1[[#This Row],[logistics cost]]/Table1[[#This Row],[Net Sales]]</f>
        <v>5.4478263134170105E-2</v>
      </c>
      <c r="U3393" s="1">
        <f>Table1[[#This Row],[PROFIT]]/Table1[[#This Row],[Volume]]</f>
        <v>128.56675962074729</v>
      </c>
      <c r="V3393" s="1">
        <f>ABS(Table1[[#This Row],[Discounts]])</f>
        <v>8307.85</v>
      </c>
    </row>
    <row r="3394" spans="1:22" ht="21.75" customHeight="1" x14ac:dyDescent="0.3">
      <c r="A3394" s="1">
        <v>1130010</v>
      </c>
      <c r="B3394" s="1" t="s">
        <v>26</v>
      </c>
      <c r="C3394" s="1">
        <v>202410</v>
      </c>
      <c r="D3394" s="1" t="s">
        <v>27</v>
      </c>
      <c r="E3394" s="1" t="s">
        <v>28</v>
      </c>
      <c r="F3394" s="1" t="s">
        <v>29</v>
      </c>
      <c r="G3394" s="1" t="s">
        <v>36</v>
      </c>
      <c r="H3394" s="1" t="s">
        <v>37</v>
      </c>
      <c r="I3394" s="5">
        <v>167.6</v>
      </c>
      <c r="J3394" s="5">
        <v>60336</v>
      </c>
      <c r="K3394" s="5">
        <v>-6475.47</v>
      </c>
      <c r="L3394" s="5">
        <v>53860.53</v>
      </c>
      <c r="M3394" s="5">
        <v>-35361.11</v>
      </c>
      <c r="N3394" s="5">
        <v>-1658.72</v>
      </c>
      <c r="O3394" s="5">
        <v>-779.28</v>
      </c>
      <c r="P3394" s="5">
        <f>Table1[[#This Row],[Net Sales]]+(Table1[[#This Row],[Cost of Goods Sold]]+Table1[[#This Row],[Distribution]]+Table1[[#This Row],[Warehousing]])</f>
        <v>16061.419999999998</v>
      </c>
      <c r="Q3394" s="12">
        <f>Table1[[#This Row],[PROFIT]]/Table1[[#This Row],[Net Sales]]</f>
        <v>0.29820389810497594</v>
      </c>
      <c r="R3394" s="14">
        <f>ABS(Table1[[#This Row],[Distribution]])+ABS(Table1[[#This Row],[Warehousing]])</f>
        <v>2438</v>
      </c>
      <c r="S3394" s="12">
        <f>ABS(Table1[[#This Row],[Discounts]]/Table1[[#This Row],[Gross Sales]])</f>
        <v>0.10732348846459826</v>
      </c>
      <c r="T3394" s="17">
        <f>Table1[[#This Row],[logistics cost]]/Table1[[#This Row],[Net Sales]]</f>
        <v>4.5265057733371729E-2</v>
      </c>
      <c r="U3394" s="1">
        <f>Table1[[#This Row],[PROFIT]]/Table1[[#This Row],[Volume]]</f>
        <v>95.831861575178991</v>
      </c>
      <c r="V3394" s="1">
        <f>ABS(Table1[[#This Row],[Discounts]])</f>
        <v>6475.47</v>
      </c>
    </row>
    <row r="3395" spans="1:22" ht="21.75" customHeight="1" x14ac:dyDescent="0.3">
      <c r="A3395" s="1">
        <v>1120020</v>
      </c>
      <c r="B3395" s="1" t="s">
        <v>21</v>
      </c>
      <c r="C3395" s="1">
        <v>202406</v>
      </c>
      <c r="D3395" s="1" t="s">
        <v>22</v>
      </c>
      <c r="E3395" s="1" t="s">
        <v>23</v>
      </c>
      <c r="F3395" s="1" t="s">
        <v>24</v>
      </c>
      <c r="G3395" s="1" t="s">
        <v>19</v>
      </c>
      <c r="H3395" s="1" t="s">
        <v>20</v>
      </c>
      <c r="I3395" s="5">
        <v>74.2</v>
      </c>
      <c r="J3395" s="5">
        <v>28196</v>
      </c>
      <c r="K3395" s="5">
        <v>-2483.06</v>
      </c>
      <c r="L3395" s="5">
        <v>25712.94</v>
      </c>
      <c r="M3395" s="5">
        <v>-17420.64</v>
      </c>
      <c r="N3395" s="5">
        <v>-762.02</v>
      </c>
      <c r="O3395" s="5">
        <v>-397.94</v>
      </c>
      <c r="P3395" s="5">
        <f>Table1[[#This Row],[Net Sales]]+(Table1[[#This Row],[Cost of Goods Sold]]+Table1[[#This Row],[Distribution]]+Table1[[#This Row],[Warehousing]])</f>
        <v>7132.34</v>
      </c>
      <c r="Q3395" s="12">
        <f>Table1[[#This Row],[PROFIT]]/Table1[[#This Row],[Net Sales]]</f>
        <v>0.27738329417017271</v>
      </c>
      <c r="R3395" s="14">
        <f>ABS(Table1[[#This Row],[Distribution]])+ABS(Table1[[#This Row],[Warehousing]])</f>
        <v>1159.96</v>
      </c>
      <c r="S3395" s="12">
        <f>ABS(Table1[[#This Row],[Discounts]]/Table1[[#This Row],[Gross Sales]])</f>
        <v>8.806426443467158E-2</v>
      </c>
      <c r="T3395" s="17">
        <f>Table1[[#This Row],[logistics cost]]/Table1[[#This Row],[Net Sales]]</f>
        <v>4.5111916412514483E-2</v>
      </c>
      <c r="U3395" s="1">
        <f>Table1[[#This Row],[PROFIT]]/Table1[[#This Row],[Volume]]</f>
        <v>96.123180592991915</v>
      </c>
      <c r="V3395" s="1">
        <f>ABS(Table1[[#This Row],[Discounts]])</f>
        <v>2483.06</v>
      </c>
    </row>
    <row r="3396" spans="1:22" ht="21.75" customHeight="1" x14ac:dyDescent="0.3">
      <c r="A3396" s="1">
        <v>1120010</v>
      </c>
      <c r="B3396" s="1" t="s">
        <v>32</v>
      </c>
      <c r="C3396" s="1">
        <v>202403</v>
      </c>
      <c r="D3396" s="1" t="s">
        <v>22</v>
      </c>
      <c r="E3396" s="1" t="s">
        <v>17</v>
      </c>
      <c r="F3396" s="1" t="s">
        <v>18</v>
      </c>
      <c r="G3396" s="1" t="s">
        <v>30</v>
      </c>
      <c r="H3396" s="1" t="s">
        <v>31</v>
      </c>
      <c r="I3396" s="5">
        <v>38.799999999999997</v>
      </c>
      <c r="J3396" s="5">
        <v>18624</v>
      </c>
      <c r="K3396" s="5">
        <v>-401.73</v>
      </c>
      <c r="L3396" s="5">
        <v>18222.27</v>
      </c>
      <c r="M3396" s="5">
        <v>-11498.06</v>
      </c>
      <c r="N3396" s="5">
        <v>-486.88</v>
      </c>
      <c r="O3396" s="5">
        <v>-190.86</v>
      </c>
      <c r="P3396" s="5">
        <f>Table1[[#This Row],[Net Sales]]+(Table1[[#This Row],[Cost of Goods Sold]]+Table1[[#This Row],[Distribution]]+Table1[[#This Row],[Warehousing]])</f>
        <v>6046.4700000000012</v>
      </c>
      <c r="Q3396" s="12">
        <f>Table1[[#This Row],[PROFIT]]/Table1[[#This Row],[Net Sales]]</f>
        <v>0.33181760560018048</v>
      </c>
      <c r="R3396" s="14">
        <f>ABS(Table1[[#This Row],[Distribution]])+ABS(Table1[[#This Row],[Warehousing]])</f>
        <v>677.74</v>
      </c>
      <c r="S3396" s="12">
        <f>ABS(Table1[[#This Row],[Discounts]]/Table1[[#This Row],[Gross Sales]])</f>
        <v>2.1570554123711342E-2</v>
      </c>
      <c r="T3396" s="17">
        <f>Table1[[#This Row],[logistics cost]]/Table1[[#This Row],[Net Sales]]</f>
        <v>3.7192951262383887E-2</v>
      </c>
      <c r="U3396" s="1">
        <f>Table1[[#This Row],[PROFIT]]/Table1[[#This Row],[Volume]]</f>
        <v>155.83685567010315</v>
      </c>
      <c r="V3396" s="1">
        <f>ABS(Table1[[#This Row],[Discounts]])</f>
        <v>401.73</v>
      </c>
    </row>
    <row r="3397" spans="1:22" ht="21.75" customHeight="1" x14ac:dyDescent="0.3">
      <c r="A3397" s="1">
        <v>1120010</v>
      </c>
      <c r="B3397" s="1" t="s">
        <v>32</v>
      </c>
      <c r="C3397" s="1">
        <v>202508</v>
      </c>
      <c r="D3397" s="1" t="s">
        <v>22</v>
      </c>
      <c r="E3397" s="1" t="s">
        <v>17</v>
      </c>
      <c r="F3397" s="1" t="s">
        <v>18</v>
      </c>
      <c r="G3397" s="1" t="s">
        <v>33</v>
      </c>
      <c r="H3397" s="1" t="s">
        <v>34</v>
      </c>
      <c r="I3397" s="5">
        <v>258</v>
      </c>
      <c r="J3397" s="5">
        <v>123840</v>
      </c>
      <c r="K3397" s="5">
        <v>-9340.99</v>
      </c>
      <c r="L3397" s="5">
        <v>114499.01</v>
      </c>
      <c r="M3397" s="5">
        <v>-74053.48</v>
      </c>
      <c r="N3397" s="5">
        <v>-4448.84</v>
      </c>
      <c r="O3397" s="5">
        <v>-1634.88</v>
      </c>
      <c r="P3397" s="5">
        <f>Table1[[#This Row],[Net Sales]]+(Table1[[#This Row],[Cost of Goods Sold]]+Table1[[#This Row],[Distribution]]+Table1[[#This Row],[Warehousing]])</f>
        <v>34361.81</v>
      </c>
      <c r="Q3397" s="12">
        <f>Table1[[#This Row],[PROFIT]]/Table1[[#This Row],[Net Sales]]</f>
        <v>0.3001057389055154</v>
      </c>
      <c r="R3397" s="14">
        <f>ABS(Table1[[#This Row],[Distribution]])+ABS(Table1[[#This Row],[Warehousing]])</f>
        <v>6083.72</v>
      </c>
      <c r="S3397" s="12">
        <f>ABS(Table1[[#This Row],[Discounts]]/Table1[[#This Row],[Gross Sales]])</f>
        <v>7.5427890826873387E-2</v>
      </c>
      <c r="T3397" s="17">
        <f>Table1[[#This Row],[logistics cost]]/Table1[[#This Row],[Net Sales]]</f>
        <v>5.3133385170753882E-2</v>
      </c>
      <c r="U3397" s="1">
        <f>Table1[[#This Row],[PROFIT]]/Table1[[#This Row],[Volume]]</f>
        <v>133.18531007751938</v>
      </c>
      <c r="V3397" s="1">
        <f>ABS(Table1[[#This Row],[Discounts]])</f>
        <v>9340.99</v>
      </c>
    </row>
    <row r="3398" spans="1:22" ht="21.75" customHeight="1" x14ac:dyDescent="0.3">
      <c r="A3398" s="1">
        <v>1130010</v>
      </c>
      <c r="B3398" s="1" t="s">
        <v>26</v>
      </c>
      <c r="C3398" s="1">
        <v>202506</v>
      </c>
      <c r="D3398" s="1" t="s">
        <v>27</v>
      </c>
      <c r="E3398" s="1" t="s">
        <v>28</v>
      </c>
      <c r="F3398" s="1" t="s">
        <v>29</v>
      </c>
      <c r="G3398" s="1" t="s">
        <v>43</v>
      </c>
      <c r="H3398" s="1" t="s">
        <v>31</v>
      </c>
      <c r="I3398" s="5">
        <v>67.7</v>
      </c>
      <c r="J3398" s="5">
        <v>24372</v>
      </c>
      <c r="K3398" s="5">
        <v>-945.98</v>
      </c>
      <c r="L3398" s="5">
        <v>23426.02</v>
      </c>
      <c r="M3398" s="5">
        <v>-14988.87</v>
      </c>
      <c r="N3398" s="5">
        <v>-599.13</v>
      </c>
      <c r="O3398" s="5">
        <v>-354.37</v>
      </c>
      <c r="P3398" s="5">
        <f>Table1[[#This Row],[Net Sales]]+(Table1[[#This Row],[Cost of Goods Sold]]+Table1[[#This Row],[Distribution]]+Table1[[#This Row],[Warehousing]])</f>
        <v>7483.65</v>
      </c>
      <c r="Q3398" s="12">
        <f>Table1[[#This Row],[PROFIT]]/Table1[[#This Row],[Net Sales]]</f>
        <v>0.31945887521653271</v>
      </c>
      <c r="R3398" s="14">
        <f>ABS(Table1[[#This Row],[Distribution]])+ABS(Table1[[#This Row],[Warehousing]])</f>
        <v>953.5</v>
      </c>
      <c r="S3398" s="12">
        <f>ABS(Table1[[#This Row],[Discounts]]/Table1[[#This Row],[Gross Sales]])</f>
        <v>3.8814213031347446E-2</v>
      </c>
      <c r="T3398" s="17">
        <f>Table1[[#This Row],[logistics cost]]/Table1[[#This Row],[Net Sales]]</f>
        <v>4.0702603344486173E-2</v>
      </c>
      <c r="U3398" s="1">
        <f>Table1[[#This Row],[PROFIT]]/Table1[[#This Row],[Volume]]</f>
        <v>110.54135893648449</v>
      </c>
      <c r="V3398" s="1">
        <f>ABS(Table1[[#This Row],[Discounts]])</f>
        <v>945.98</v>
      </c>
    </row>
    <row r="3399" spans="1:22" ht="21.75" customHeight="1" x14ac:dyDescent="0.3">
      <c r="A3399" s="1">
        <v>1120020</v>
      </c>
      <c r="B3399" s="1" t="s">
        <v>21</v>
      </c>
      <c r="C3399" s="1">
        <v>202408</v>
      </c>
      <c r="D3399" s="1" t="s">
        <v>22</v>
      </c>
      <c r="E3399" s="1" t="s">
        <v>23</v>
      </c>
      <c r="F3399" s="1" t="s">
        <v>24</v>
      </c>
      <c r="G3399" s="1" t="s">
        <v>33</v>
      </c>
      <c r="H3399" s="1" t="s">
        <v>34</v>
      </c>
      <c r="I3399" s="5">
        <v>119.4</v>
      </c>
      <c r="J3399" s="5">
        <v>45372</v>
      </c>
      <c r="K3399" s="5">
        <v>-3333.32</v>
      </c>
      <c r="L3399" s="5">
        <v>42038.68</v>
      </c>
      <c r="M3399" s="5">
        <v>-27603.55</v>
      </c>
      <c r="N3399" s="5">
        <v>-1677.44</v>
      </c>
      <c r="O3399" s="5">
        <v>-723.92</v>
      </c>
      <c r="P3399" s="5">
        <f>Table1[[#This Row],[Net Sales]]+(Table1[[#This Row],[Cost of Goods Sold]]+Table1[[#This Row],[Distribution]]+Table1[[#This Row],[Warehousing]])</f>
        <v>12033.770000000004</v>
      </c>
      <c r="Q3399" s="12">
        <f>Table1[[#This Row],[PROFIT]]/Table1[[#This Row],[Net Sales]]</f>
        <v>0.286254706379934</v>
      </c>
      <c r="R3399" s="14">
        <f>ABS(Table1[[#This Row],[Distribution]])+ABS(Table1[[#This Row],[Warehousing]])</f>
        <v>2401.36</v>
      </c>
      <c r="S3399" s="12">
        <f>ABS(Table1[[#This Row],[Discounts]]/Table1[[#This Row],[Gross Sales]])</f>
        <v>7.3466455082429702E-2</v>
      </c>
      <c r="T3399" s="17">
        <f>Table1[[#This Row],[logistics cost]]/Table1[[#This Row],[Net Sales]]</f>
        <v>5.7122630872329959E-2</v>
      </c>
      <c r="U3399" s="1">
        <f>Table1[[#This Row],[PROFIT]]/Table1[[#This Row],[Volume]]</f>
        <v>100.78534338358462</v>
      </c>
      <c r="V3399" s="1">
        <f>ABS(Table1[[#This Row],[Discounts]])</f>
        <v>3333.32</v>
      </c>
    </row>
    <row r="3400" spans="1:22" ht="21.75" customHeight="1" x14ac:dyDescent="0.3">
      <c r="A3400" s="1">
        <v>1130010</v>
      </c>
      <c r="B3400" s="1" t="s">
        <v>26</v>
      </c>
      <c r="C3400" s="1">
        <v>202401</v>
      </c>
      <c r="D3400" s="1" t="s">
        <v>27</v>
      </c>
      <c r="E3400" s="1" t="s">
        <v>28</v>
      </c>
      <c r="F3400" s="1" t="s">
        <v>29</v>
      </c>
      <c r="G3400" s="1" t="s">
        <v>39</v>
      </c>
      <c r="H3400" s="1" t="s">
        <v>37</v>
      </c>
      <c r="I3400" s="5">
        <v>222.8</v>
      </c>
      <c r="J3400" s="5">
        <v>80208</v>
      </c>
      <c r="K3400" s="5">
        <v>-9504.84</v>
      </c>
      <c r="L3400" s="5">
        <v>70703.16</v>
      </c>
      <c r="M3400" s="5">
        <v>-45681.16</v>
      </c>
      <c r="N3400" s="5">
        <v>-2397.37</v>
      </c>
      <c r="O3400" s="5">
        <v>-942.38</v>
      </c>
      <c r="P3400" s="5">
        <f>Table1[[#This Row],[Net Sales]]+(Table1[[#This Row],[Cost of Goods Sold]]+Table1[[#This Row],[Distribution]]+Table1[[#This Row],[Warehousing]])</f>
        <v>21682.25</v>
      </c>
      <c r="Q3400" s="12">
        <f>Table1[[#This Row],[PROFIT]]/Table1[[#This Row],[Net Sales]]</f>
        <v>0.30666592553996169</v>
      </c>
      <c r="R3400" s="14">
        <f>ABS(Table1[[#This Row],[Distribution]])+ABS(Table1[[#This Row],[Warehousing]])</f>
        <v>3339.75</v>
      </c>
      <c r="S3400" s="12">
        <f>ABS(Table1[[#This Row],[Discounts]]/Table1[[#This Row],[Gross Sales]])</f>
        <v>0.11850239377618194</v>
      </c>
      <c r="T3400" s="17">
        <f>Table1[[#This Row],[logistics cost]]/Table1[[#This Row],[Net Sales]]</f>
        <v>4.7236219710689024E-2</v>
      </c>
      <c r="U3400" s="1">
        <f>Table1[[#This Row],[PROFIT]]/Table1[[#This Row],[Volume]]</f>
        <v>97.317100538599632</v>
      </c>
      <c r="V3400" s="1">
        <f>ABS(Table1[[#This Row],[Discounts]])</f>
        <v>9504.84</v>
      </c>
    </row>
    <row r="3401" spans="1:22" ht="21.75" customHeight="1" x14ac:dyDescent="0.3">
      <c r="A3401" s="1">
        <v>1110010</v>
      </c>
      <c r="B3401" s="1" t="s">
        <v>15</v>
      </c>
      <c r="C3401" s="1">
        <v>202501</v>
      </c>
      <c r="D3401" s="1" t="s">
        <v>16</v>
      </c>
      <c r="E3401" s="1" t="s">
        <v>17</v>
      </c>
      <c r="F3401" s="1" t="s">
        <v>18</v>
      </c>
      <c r="G3401" s="1" t="s">
        <v>39</v>
      </c>
      <c r="H3401" s="1" t="s">
        <v>37</v>
      </c>
      <c r="I3401" s="5">
        <v>274</v>
      </c>
      <c r="J3401" s="5">
        <v>115080</v>
      </c>
      <c r="K3401" s="5">
        <v>-11581.34</v>
      </c>
      <c r="L3401" s="5">
        <v>103498.66</v>
      </c>
      <c r="M3401" s="5">
        <v>-64338.17</v>
      </c>
      <c r="N3401" s="5">
        <v>-2387.0700000000002</v>
      </c>
      <c r="O3401" s="5">
        <v>-1323.54</v>
      </c>
      <c r="P3401" s="5">
        <f>Table1[[#This Row],[Net Sales]]+(Table1[[#This Row],[Cost of Goods Sold]]+Table1[[#This Row],[Distribution]]+Table1[[#This Row],[Warehousing]])</f>
        <v>35449.880000000005</v>
      </c>
      <c r="Q3401" s="12">
        <f>Table1[[#This Row],[PROFIT]]/Table1[[#This Row],[Net Sales]]</f>
        <v>0.34251535237267811</v>
      </c>
      <c r="R3401" s="14">
        <f>ABS(Table1[[#This Row],[Distribution]])+ABS(Table1[[#This Row],[Warehousing]])</f>
        <v>3710.61</v>
      </c>
      <c r="S3401" s="12">
        <f>ABS(Table1[[#This Row],[Discounts]]/Table1[[#This Row],[Gross Sales]])</f>
        <v>0.1006372957942301</v>
      </c>
      <c r="T3401" s="17">
        <f>Table1[[#This Row],[logistics cost]]/Table1[[#This Row],[Net Sales]]</f>
        <v>3.5851768515650348E-2</v>
      </c>
      <c r="U3401" s="1">
        <f>Table1[[#This Row],[PROFIT]]/Table1[[#This Row],[Volume]]</f>
        <v>129.37912408759126</v>
      </c>
      <c r="V3401" s="1">
        <f>ABS(Table1[[#This Row],[Discounts]])</f>
        <v>11581.34</v>
      </c>
    </row>
    <row r="3402" spans="1:22" ht="21.75" customHeight="1" x14ac:dyDescent="0.3">
      <c r="A3402" s="1">
        <v>1130010</v>
      </c>
      <c r="B3402" s="1" t="s">
        <v>26</v>
      </c>
      <c r="C3402" s="1">
        <v>202504</v>
      </c>
      <c r="D3402" s="1" t="s">
        <v>27</v>
      </c>
      <c r="E3402" s="1" t="s">
        <v>28</v>
      </c>
      <c r="F3402" s="1" t="s">
        <v>29</v>
      </c>
      <c r="G3402" s="1" t="s">
        <v>40</v>
      </c>
      <c r="H3402" s="1" t="s">
        <v>34</v>
      </c>
      <c r="I3402" s="5">
        <v>201</v>
      </c>
      <c r="J3402" s="5">
        <v>72360</v>
      </c>
      <c r="K3402" s="5">
        <v>-5981.13</v>
      </c>
      <c r="L3402" s="5">
        <v>66378.87</v>
      </c>
      <c r="M3402" s="5">
        <v>-44294.58</v>
      </c>
      <c r="N3402" s="5">
        <v>-1791.53</v>
      </c>
      <c r="O3402" s="5">
        <v>-742.67</v>
      </c>
      <c r="P3402" s="5">
        <f>Table1[[#This Row],[Net Sales]]+(Table1[[#This Row],[Cost of Goods Sold]]+Table1[[#This Row],[Distribution]]+Table1[[#This Row],[Warehousing]])</f>
        <v>19550.089999999997</v>
      </c>
      <c r="Q3402" s="12">
        <f>Table1[[#This Row],[PROFIT]]/Table1[[#This Row],[Net Sales]]</f>
        <v>0.29452279015897675</v>
      </c>
      <c r="R3402" s="14">
        <f>ABS(Table1[[#This Row],[Distribution]])+ABS(Table1[[#This Row],[Warehousing]])</f>
        <v>2534.1999999999998</v>
      </c>
      <c r="S3402" s="12">
        <f>ABS(Table1[[#This Row],[Discounts]]/Table1[[#This Row],[Gross Sales]])</f>
        <v>8.2657960199004982E-2</v>
      </c>
      <c r="T3402" s="17">
        <f>Table1[[#This Row],[logistics cost]]/Table1[[#This Row],[Net Sales]]</f>
        <v>3.8177811704236606E-2</v>
      </c>
      <c r="U3402" s="1">
        <f>Table1[[#This Row],[PROFIT]]/Table1[[#This Row],[Volume]]</f>
        <v>97.264129353233812</v>
      </c>
      <c r="V3402" s="1">
        <f>ABS(Table1[[#This Row],[Discounts]])</f>
        <v>5981.13</v>
      </c>
    </row>
    <row r="3403" spans="1:22" ht="21.75" customHeight="1" x14ac:dyDescent="0.3">
      <c r="A3403" s="1">
        <v>1110010</v>
      </c>
      <c r="B3403" s="1" t="s">
        <v>15</v>
      </c>
      <c r="C3403" s="1">
        <v>202506</v>
      </c>
      <c r="D3403" s="1" t="s">
        <v>16</v>
      </c>
      <c r="E3403" s="1" t="s">
        <v>17</v>
      </c>
      <c r="F3403" s="1" t="s">
        <v>18</v>
      </c>
      <c r="G3403" s="1" t="s">
        <v>40</v>
      </c>
      <c r="H3403" s="1" t="s">
        <v>34</v>
      </c>
      <c r="I3403" s="5">
        <v>250.8</v>
      </c>
      <c r="J3403" s="5">
        <v>105336</v>
      </c>
      <c r="K3403" s="5">
        <v>-7803.62</v>
      </c>
      <c r="L3403" s="5">
        <v>97532.38</v>
      </c>
      <c r="M3403" s="5">
        <v>-61244.36</v>
      </c>
      <c r="N3403" s="5">
        <v>-3748.36</v>
      </c>
      <c r="O3403" s="5">
        <v>-1821.72</v>
      </c>
      <c r="P3403" s="5">
        <f>Table1[[#This Row],[Net Sales]]+(Table1[[#This Row],[Cost of Goods Sold]]+Table1[[#This Row],[Distribution]]+Table1[[#This Row],[Warehousing]])</f>
        <v>30717.940000000002</v>
      </c>
      <c r="Q3403" s="12">
        <f>Table1[[#This Row],[PROFIT]]/Table1[[#This Row],[Net Sales]]</f>
        <v>0.31495119877111583</v>
      </c>
      <c r="R3403" s="14">
        <f>ABS(Table1[[#This Row],[Distribution]])+ABS(Table1[[#This Row],[Warehousing]])</f>
        <v>5570.08</v>
      </c>
      <c r="S3403" s="12">
        <f>ABS(Table1[[#This Row],[Discounts]]/Table1[[#This Row],[Gross Sales]])</f>
        <v>7.408312447786132E-2</v>
      </c>
      <c r="T3403" s="17">
        <f>Table1[[#This Row],[logistics cost]]/Table1[[#This Row],[Net Sales]]</f>
        <v>5.7110059243914685E-2</v>
      </c>
      <c r="U3403" s="1">
        <f>Table1[[#This Row],[PROFIT]]/Table1[[#This Row],[Volume]]</f>
        <v>122.47982456140352</v>
      </c>
      <c r="V3403" s="1">
        <f>ABS(Table1[[#This Row],[Discounts]])</f>
        <v>7803.62</v>
      </c>
    </row>
    <row r="3404" spans="1:22" ht="21.75" customHeight="1" x14ac:dyDescent="0.3">
      <c r="A3404" s="1">
        <v>1110010</v>
      </c>
      <c r="B3404" s="1" t="s">
        <v>15</v>
      </c>
      <c r="C3404" s="1">
        <v>202510</v>
      </c>
      <c r="D3404" s="1" t="s">
        <v>16</v>
      </c>
      <c r="E3404" s="1" t="s">
        <v>17</v>
      </c>
      <c r="F3404" s="1" t="s">
        <v>18</v>
      </c>
      <c r="G3404" s="1" t="s">
        <v>30</v>
      </c>
      <c r="H3404" s="1" t="s">
        <v>31</v>
      </c>
      <c r="I3404" s="5">
        <v>56.1</v>
      </c>
      <c r="J3404" s="5">
        <v>23562</v>
      </c>
      <c r="K3404" s="5">
        <v>-760.25</v>
      </c>
      <c r="L3404" s="5">
        <v>22801.75</v>
      </c>
      <c r="M3404" s="5">
        <v>-14846.39</v>
      </c>
      <c r="N3404" s="5">
        <v>-851.14</v>
      </c>
      <c r="O3404" s="5">
        <v>-448.69</v>
      </c>
      <c r="P3404" s="5">
        <f>Table1[[#This Row],[Net Sales]]+(Table1[[#This Row],[Cost of Goods Sold]]+Table1[[#This Row],[Distribution]]+Table1[[#This Row],[Warehousing]])</f>
        <v>6655.5300000000007</v>
      </c>
      <c r="Q3404" s="12">
        <f>Table1[[#This Row],[PROFIT]]/Table1[[#This Row],[Net Sales]]</f>
        <v>0.29188680693367836</v>
      </c>
      <c r="R3404" s="14">
        <f>ABS(Table1[[#This Row],[Distribution]])+ABS(Table1[[#This Row],[Warehousing]])</f>
        <v>1299.83</v>
      </c>
      <c r="S3404" s="12">
        <f>ABS(Table1[[#This Row],[Discounts]]/Table1[[#This Row],[Gross Sales]])</f>
        <v>3.2265936677701383E-2</v>
      </c>
      <c r="T3404" s="17">
        <f>Table1[[#This Row],[logistics cost]]/Table1[[#This Row],[Net Sales]]</f>
        <v>5.700571228085563E-2</v>
      </c>
      <c r="U3404" s="1">
        <f>Table1[[#This Row],[PROFIT]]/Table1[[#This Row],[Volume]]</f>
        <v>118.63689839572193</v>
      </c>
      <c r="V3404" s="1">
        <f>ABS(Table1[[#This Row],[Discounts]])</f>
        <v>760.25</v>
      </c>
    </row>
    <row r="3405" spans="1:22" ht="21.75" customHeight="1" x14ac:dyDescent="0.3">
      <c r="A3405" s="1">
        <v>1110010</v>
      </c>
      <c r="B3405" s="1" t="s">
        <v>15</v>
      </c>
      <c r="C3405" s="1">
        <v>202405</v>
      </c>
      <c r="D3405" s="1" t="s">
        <v>16</v>
      </c>
      <c r="E3405" s="1" t="s">
        <v>17</v>
      </c>
      <c r="F3405" s="1" t="s">
        <v>18</v>
      </c>
      <c r="G3405" s="1" t="s">
        <v>30</v>
      </c>
      <c r="H3405" s="1" t="s">
        <v>31</v>
      </c>
      <c r="I3405" s="5">
        <v>87.7</v>
      </c>
      <c r="J3405" s="5">
        <v>36834</v>
      </c>
      <c r="K3405" s="5">
        <v>-1067.83</v>
      </c>
      <c r="L3405" s="5">
        <v>35766.17</v>
      </c>
      <c r="M3405" s="5">
        <v>-24157.48</v>
      </c>
      <c r="N3405" s="5">
        <v>-887.91</v>
      </c>
      <c r="O3405" s="5">
        <v>-376.57</v>
      </c>
      <c r="P3405" s="5">
        <f>Table1[[#This Row],[Net Sales]]+(Table1[[#This Row],[Cost of Goods Sold]]+Table1[[#This Row],[Distribution]]+Table1[[#This Row],[Warehousing]])</f>
        <v>10344.209999999999</v>
      </c>
      <c r="Q3405" s="12">
        <f>Table1[[#This Row],[PROFIT]]/Table1[[#This Row],[Net Sales]]</f>
        <v>0.28921771607080099</v>
      </c>
      <c r="R3405" s="14">
        <f>ABS(Table1[[#This Row],[Distribution]])+ABS(Table1[[#This Row],[Warehousing]])</f>
        <v>1264.48</v>
      </c>
      <c r="S3405" s="12">
        <f>ABS(Table1[[#This Row],[Discounts]]/Table1[[#This Row],[Gross Sales]])</f>
        <v>2.8990335016560783E-2</v>
      </c>
      <c r="T3405" s="17">
        <f>Table1[[#This Row],[logistics cost]]/Table1[[#This Row],[Net Sales]]</f>
        <v>3.5354079008180078E-2</v>
      </c>
      <c r="U3405" s="1">
        <f>Table1[[#This Row],[PROFIT]]/Table1[[#This Row],[Volume]]</f>
        <v>117.94994298745722</v>
      </c>
      <c r="V3405" s="1">
        <f>ABS(Table1[[#This Row],[Discounts]])</f>
        <v>1067.83</v>
      </c>
    </row>
    <row r="3406" spans="1:22" ht="21.75" customHeight="1" x14ac:dyDescent="0.3">
      <c r="A3406" s="1">
        <v>1120020</v>
      </c>
      <c r="B3406" s="1" t="s">
        <v>21</v>
      </c>
      <c r="C3406" s="1">
        <v>202403</v>
      </c>
      <c r="D3406" s="1" t="s">
        <v>22</v>
      </c>
      <c r="E3406" s="1" t="s">
        <v>23</v>
      </c>
      <c r="F3406" s="1" t="s">
        <v>24</v>
      </c>
      <c r="G3406" s="1" t="s">
        <v>39</v>
      </c>
      <c r="H3406" s="1" t="s">
        <v>37</v>
      </c>
      <c r="I3406" s="5">
        <v>184.2</v>
      </c>
      <c r="J3406" s="5">
        <v>69996</v>
      </c>
      <c r="K3406" s="5">
        <v>-7379.65</v>
      </c>
      <c r="L3406" s="5">
        <v>62616.35</v>
      </c>
      <c r="M3406" s="5">
        <v>-39430.58</v>
      </c>
      <c r="N3406" s="5">
        <v>-1625.84</v>
      </c>
      <c r="O3406" s="5">
        <v>-1172.31</v>
      </c>
      <c r="P3406" s="5">
        <f>Table1[[#This Row],[Net Sales]]+(Table1[[#This Row],[Cost of Goods Sold]]+Table1[[#This Row],[Distribution]]+Table1[[#This Row],[Warehousing]])</f>
        <v>20387.620000000003</v>
      </c>
      <c r="Q3406" s="12">
        <f>Table1[[#This Row],[PROFIT]]/Table1[[#This Row],[Net Sales]]</f>
        <v>0.32559579087570584</v>
      </c>
      <c r="R3406" s="14">
        <f>ABS(Table1[[#This Row],[Distribution]])+ABS(Table1[[#This Row],[Warehousing]])</f>
        <v>2798.1499999999996</v>
      </c>
      <c r="S3406" s="12">
        <f>ABS(Table1[[#This Row],[Discounts]]/Table1[[#This Row],[Gross Sales]])</f>
        <v>0.10542959597691297</v>
      </c>
      <c r="T3406" s="17">
        <f>Table1[[#This Row],[logistics cost]]/Table1[[#This Row],[Net Sales]]</f>
        <v>4.4687210289325388E-2</v>
      </c>
      <c r="U3406" s="1">
        <f>Table1[[#This Row],[PROFIT]]/Table1[[#This Row],[Volume]]</f>
        <v>110.68197611292076</v>
      </c>
      <c r="V3406" s="1">
        <f>ABS(Table1[[#This Row],[Discounts]])</f>
        <v>7379.65</v>
      </c>
    </row>
    <row r="3407" spans="1:22" ht="21.75" customHeight="1" x14ac:dyDescent="0.3">
      <c r="A3407" s="1">
        <v>1120010</v>
      </c>
      <c r="B3407" s="1" t="s">
        <v>32</v>
      </c>
      <c r="C3407" s="1">
        <v>202403</v>
      </c>
      <c r="D3407" s="1" t="s">
        <v>22</v>
      </c>
      <c r="E3407" s="1" t="s">
        <v>17</v>
      </c>
      <c r="F3407" s="1" t="s">
        <v>18</v>
      </c>
      <c r="G3407" s="1" t="s">
        <v>30</v>
      </c>
      <c r="H3407" s="1" t="s">
        <v>31</v>
      </c>
      <c r="I3407" s="5">
        <v>98</v>
      </c>
      <c r="J3407" s="5">
        <v>47040</v>
      </c>
      <c r="K3407" s="5">
        <v>-1039.72</v>
      </c>
      <c r="L3407" s="5">
        <v>46000.28</v>
      </c>
      <c r="M3407" s="5">
        <v>-30246.68</v>
      </c>
      <c r="N3407" s="5">
        <v>-1112.94</v>
      </c>
      <c r="O3407" s="5">
        <v>-781.33</v>
      </c>
      <c r="P3407" s="5">
        <f>Table1[[#This Row],[Net Sales]]+(Table1[[#This Row],[Cost of Goods Sold]]+Table1[[#This Row],[Distribution]]+Table1[[#This Row],[Warehousing]])</f>
        <v>13859.329999999998</v>
      </c>
      <c r="Q3407" s="12">
        <f>Table1[[#This Row],[PROFIT]]/Table1[[#This Row],[Net Sales]]</f>
        <v>0.30128794868205144</v>
      </c>
      <c r="R3407" s="14">
        <f>ABS(Table1[[#This Row],[Distribution]])+ABS(Table1[[#This Row],[Warehousing]])</f>
        <v>1894.27</v>
      </c>
      <c r="S3407" s="12">
        <f>ABS(Table1[[#This Row],[Discounts]]/Table1[[#This Row],[Gross Sales]])</f>
        <v>2.2102891156462585E-2</v>
      </c>
      <c r="T3407" s="17">
        <f>Table1[[#This Row],[logistics cost]]/Table1[[#This Row],[Net Sales]]</f>
        <v>4.1179531950675086E-2</v>
      </c>
      <c r="U3407" s="1">
        <f>Table1[[#This Row],[PROFIT]]/Table1[[#This Row],[Volume]]</f>
        <v>141.42173469387754</v>
      </c>
      <c r="V3407" s="1">
        <f>ABS(Table1[[#This Row],[Discounts]])</f>
        <v>1039.72</v>
      </c>
    </row>
    <row r="3408" spans="1:22" ht="21.75" customHeight="1" x14ac:dyDescent="0.3">
      <c r="A3408" s="1">
        <v>1120020</v>
      </c>
      <c r="B3408" s="1" t="s">
        <v>21</v>
      </c>
      <c r="C3408" s="1">
        <v>202506</v>
      </c>
      <c r="D3408" s="1" t="s">
        <v>22</v>
      </c>
      <c r="E3408" s="1" t="s">
        <v>23</v>
      </c>
      <c r="F3408" s="1" t="s">
        <v>24</v>
      </c>
      <c r="G3408" s="1" t="s">
        <v>39</v>
      </c>
      <c r="H3408" s="1" t="s">
        <v>37</v>
      </c>
      <c r="I3408" s="5">
        <v>239.6</v>
      </c>
      <c r="J3408" s="5">
        <v>91048</v>
      </c>
      <c r="K3408" s="5">
        <v>-7456.78</v>
      </c>
      <c r="L3408" s="5">
        <v>83591.22</v>
      </c>
      <c r="M3408" s="5">
        <v>-53808.13</v>
      </c>
      <c r="N3408" s="5">
        <v>-1801.51</v>
      </c>
      <c r="O3408" s="5">
        <v>-1418.5</v>
      </c>
      <c r="P3408" s="5">
        <f>Table1[[#This Row],[Net Sales]]+(Table1[[#This Row],[Cost of Goods Sold]]+Table1[[#This Row],[Distribution]]+Table1[[#This Row],[Warehousing]])</f>
        <v>26563.08</v>
      </c>
      <c r="Q3408" s="12">
        <f>Table1[[#This Row],[PROFIT]]/Table1[[#This Row],[Net Sales]]</f>
        <v>0.31777356521414574</v>
      </c>
      <c r="R3408" s="14">
        <f>ABS(Table1[[#This Row],[Distribution]])+ABS(Table1[[#This Row],[Warehousing]])</f>
        <v>3220.01</v>
      </c>
      <c r="S3408" s="12">
        <f>ABS(Table1[[#This Row],[Discounts]]/Table1[[#This Row],[Gross Sales]])</f>
        <v>8.1899437659256655E-2</v>
      </c>
      <c r="T3408" s="17">
        <f>Table1[[#This Row],[logistics cost]]/Table1[[#This Row],[Net Sales]]</f>
        <v>3.8520911645983875E-2</v>
      </c>
      <c r="U3408" s="1">
        <f>Table1[[#This Row],[PROFIT]]/Table1[[#This Row],[Volume]]</f>
        <v>110.86427378964943</v>
      </c>
      <c r="V3408" s="1">
        <f>ABS(Table1[[#This Row],[Discounts]])</f>
        <v>7456.78</v>
      </c>
    </row>
    <row r="3409" spans="1:22" ht="21.75" customHeight="1" x14ac:dyDescent="0.3">
      <c r="A3409" s="1">
        <v>1120010</v>
      </c>
      <c r="B3409" s="1" t="s">
        <v>32</v>
      </c>
      <c r="C3409" s="1">
        <v>202505</v>
      </c>
      <c r="D3409" s="1" t="s">
        <v>22</v>
      </c>
      <c r="E3409" s="1" t="s">
        <v>17</v>
      </c>
      <c r="F3409" s="1" t="s">
        <v>18</v>
      </c>
      <c r="G3409" s="1" t="s">
        <v>40</v>
      </c>
      <c r="H3409" s="1" t="s">
        <v>34</v>
      </c>
      <c r="I3409" s="5">
        <v>150.30000000000001</v>
      </c>
      <c r="J3409" s="5">
        <v>72144</v>
      </c>
      <c r="K3409" s="5">
        <v>-5551.44</v>
      </c>
      <c r="L3409" s="5">
        <v>66592.56</v>
      </c>
      <c r="M3409" s="5">
        <v>-43017.5</v>
      </c>
      <c r="N3409" s="5">
        <v>-2275.67</v>
      </c>
      <c r="O3409" s="5">
        <v>-863.34</v>
      </c>
      <c r="P3409" s="5">
        <f>Table1[[#This Row],[Net Sales]]+(Table1[[#This Row],[Cost of Goods Sold]]+Table1[[#This Row],[Distribution]]+Table1[[#This Row],[Warehousing]])</f>
        <v>20436.050000000003</v>
      </c>
      <c r="Q3409" s="12">
        <f>Table1[[#This Row],[PROFIT]]/Table1[[#This Row],[Net Sales]]</f>
        <v>0.30688187989769433</v>
      </c>
      <c r="R3409" s="14">
        <f>ABS(Table1[[#This Row],[Distribution]])+ABS(Table1[[#This Row],[Warehousing]])</f>
        <v>3139.01</v>
      </c>
      <c r="S3409" s="12">
        <f>ABS(Table1[[#This Row],[Discounts]]/Table1[[#This Row],[Gross Sales]])</f>
        <v>7.6949434464404512E-2</v>
      </c>
      <c r="T3409" s="17">
        <f>Table1[[#This Row],[logistics cost]]/Table1[[#This Row],[Net Sales]]</f>
        <v>4.7137548098466257E-2</v>
      </c>
      <c r="U3409" s="1">
        <f>Table1[[#This Row],[PROFIT]]/Table1[[#This Row],[Volume]]</f>
        <v>135.96839654025283</v>
      </c>
      <c r="V3409" s="1">
        <f>ABS(Table1[[#This Row],[Discounts]])</f>
        <v>5551.44</v>
      </c>
    </row>
    <row r="3410" spans="1:22" ht="21.75" customHeight="1" x14ac:dyDescent="0.3">
      <c r="A3410" s="1">
        <v>1130010</v>
      </c>
      <c r="B3410" s="1" t="s">
        <v>26</v>
      </c>
      <c r="C3410" s="1">
        <v>202509</v>
      </c>
      <c r="D3410" s="1" t="s">
        <v>27</v>
      </c>
      <c r="E3410" s="1" t="s">
        <v>28</v>
      </c>
      <c r="F3410" s="1" t="s">
        <v>29</v>
      </c>
      <c r="G3410" s="1" t="s">
        <v>38</v>
      </c>
      <c r="H3410" s="1" t="s">
        <v>20</v>
      </c>
      <c r="I3410" s="5">
        <v>104</v>
      </c>
      <c r="J3410" s="5">
        <v>37440</v>
      </c>
      <c r="K3410" s="5">
        <v>-3010.92</v>
      </c>
      <c r="L3410" s="5">
        <v>34429.08</v>
      </c>
      <c r="M3410" s="5">
        <v>-21709.64</v>
      </c>
      <c r="N3410" s="5">
        <v>-784.65</v>
      </c>
      <c r="O3410" s="5">
        <v>-667.28</v>
      </c>
      <c r="P3410" s="5">
        <f>Table1[[#This Row],[Net Sales]]+(Table1[[#This Row],[Cost of Goods Sold]]+Table1[[#This Row],[Distribution]]+Table1[[#This Row],[Warehousing]])</f>
        <v>11267.510000000002</v>
      </c>
      <c r="Q3410" s="12">
        <f>Table1[[#This Row],[PROFIT]]/Table1[[#This Row],[Net Sales]]</f>
        <v>0.32726724036773569</v>
      </c>
      <c r="R3410" s="14">
        <f>ABS(Table1[[#This Row],[Distribution]])+ABS(Table1[[#This Row],[Warehousing]])</f>
        <v>1451.9299999999998</v>
      </c>
      <c r="S3410" s="12">
        <f>ABS(Table1[[#This Row],[Discounts]]/Table1[[#This Row],[Gross Sales]])</f>
        <v>8.0419871794871797E-2</v>
      </c>
      <c r="T3410" s="17">
        <f>Table1[[#This Row],[logistics cost]]/Table1[[#This Row],[Net Sales]]</f>
        <v>4.2171617713862811E-2</v>
      </c>
      <c r="U3410" s="1">
        <f>Table1[[#This Row],[PROFIT]]/Table1[[#This Row],[Volume]]</f>
        <v>108.34144230769233</v>
      </c>
      <c r="V3410" s="1">
        <f>ABS(Table1[[#This Row],[Discounts]])</f>
        <v>3010.92</v>
      </c>
    </row>
    <row r="3411" spans="1:22" ht="21.75" customHeight="1" x14ac:dyDescent="0.3">
      <c r="A3411" s="1">
        <v>1130010</v>
      </c>
      <c r="B3411" s="1" t="s">
        <v>26</v>
      </c>
      <c r="C3411" s="1">
        <v>202507</v>
      </c>
      <c r="D3411" s="1" t="s">
        <v>27</v>
      </c>
      <c r="E3411" s="1" t="s">
        <v>28</v>
      </c>
      <c r="F3411" s="1" t="s">
        <v>29</v>
      </c>
      <c r="G3411" s="1" t="s">
        <v>35</v>
      </c>
      <c r="H3411" s="1" t="s">
        <v>31</v>
      </c>
      <c r="I3411" s="5">
        <v>14.6</v>
      </c>
      <c r="J3411" s="5">
        <v>5256</v>
      </c>
      <c r="K3411" s="5">
        <v>-202.39</v>
      </c>
      <c r="L3411" s="5">
        <v>5053.6099999999997</v>
      </c>
      <c r="M3411" s="5">
        <v>-3386.18</v>
      </c>
      <c r="N3411" s="5">
        <v>-163.08000000000001</v>
      </c>
      <c r="O3411" s="5">
        <v>-70.25</v>
      </c>
      <c r="P3411" s="5">
        <f>Table1[[#This Row],[Net Sales]]+(Table1[[#This Row],[Cost of Goods Sold]]+Table1[[#This Row],[Distribution]]+Table1[[#This Row],[Warehousing]])</f>
        <v>1434.1</v>
      </c>
      <c r="Q3411" s="12">
        <f>Table1[[#This Row],[PROFIT]]/Table1[[#This Row],[Net Sales]]</f>
        <v>0.28377733936730376</v>
      </c>
      <c r="R3411" s="14">
        <f>ABS(Table1[[#This Row],[Distribution]])+ABS(Table1[[#This Row],[Warehousing]])</f>
        <v>233.33</v>
      </c>
      <c r="S3411" s="12">
        <f>ABS(Table1[[#This Row],[Discounts]]/Table1[[#This Row],[Gross Sales]])</f>
        <v>3.8506468797564683E-2</v>
      </c>
      <c r="T3411" s="17">
        <f>Table1[[#This Row],[logistics cost]]/Table1[[#This Row],[Net Sales]]</f>
        <v>4.6170955020272644E-2</v>
      </c>
      <c r="U3411" s="1">
        <f>Table1[[#This Row],[PROFIT]]/Table1[[#This Row],[Volume]]</f>
        <v>98.226027397260268</v>
      </c>
      <c r="V3411" s="1">
        <f>ABS(Table1[[#This Row],[Discounts]])</f>
        <v>202.39</v>
      </c>
    </row>
    <row r="3412" spans="1:22" ht="21.75" customHeight="1" x14ac:dyDescent="0.3">
      <c r="A3412" s="1">
        <v>1130010</v>
      </c>
      <c r="B3412" s="1" t="s">
        <v>26</v>
      </c>
      <c r="C3412" s="1">
        <v>202506</v>
      </c>
      <c r="D3412" s="1" t="s">
        <v>27</v>
      </c>
      <c r="E3412" s="1" t="s">
        <v>28</v>
      </c>
      <c r="F3412" s="1" t="s">
        <v>29</v>
      </c>
      <c r="G3412" s="1" t="s">
        <v>33</v>
      </c>
      <c r="H3412" s="1" t="s">
        <v>34</v>
      </c>
      <c r="I3412" s="5">
        <v>175.4</v>
      </c>
      <c r="J3412" s="5">
        <v>63144</v>
      </c>
      <c r="K3412" s="5">
        <v>-4716.2</v>
      </c>
      <c r="L3412" s="5">
        <v>58427.8</v>
      </c>
      <c r="M3412" s="5">
        <v>-38653.54</v>
      </c>
      <c r="N3412" s="5">
        <v>-1790.95</v>
      </c>
      <c r="O3412" s="5">
        <v>-751.71</v>
      </c>
      <c r="P3412" s="5">
        <f>Table1[[#This Row],[Net Sales]]+(Table1[[#This Row],[Cost of Goods Sold]]+Table1[[#This Row],[Distribution]]+Table1[[#This Row],[Warehousing]])</f>
        <v>17231.600000000006</v>
      </c>
      <c r="Q3412" s="12">
        <f>Table1[[#This Row],[PROFIT]]/Table1[[#This Row],[Net Sales]]</f>
        <v>0.29492125323904039</v>
      </c>
      <c r="R3412" s="14">
        <f>ABS(Table1[[#This Row],[Distribution]])+ABS(Table1[[#This Row],[Warehousing]])</f>
        <v>2542.66</v>
      </c>
      <c r="S3412" s="12">
        <f>ABS(Table1[[#This Row],[Discounts]]/Table1[[#This Row],[Gross Sales]])</f>
        <v>7.4689598378309893E-2</v>
      </c>
      <c r="T3412" s="17">
        <f>Table1[[#This Row],[logistics cost]]/Table1[[#This Row],[Net Sales]]</f>
        <v>4.3517982878013541E-2</v>
      </c>
      <c r="U3412" s="1">
        <f>Table1[[#This Row],[PROFIT]]/Table1[[#This Row],[Volume]]</f>
        <v>98.241733181299921</v>
      </c>
      <c r="V3412" s="1">
        <f>ABS(Table1[[#This Row],[Discounts]])</f>
        <v>4716.2</v>
      </c>
    </row>
    <row r="3413" spans="1:22" ht="21.75" customHeight="1" x14ac:dyDescent="0.3">
      <c r="A3413" s="1">
        <v>1110010</v>
      </c>
      <c r="B3413" s="1" t="s">
        <v>15</v>
      </c>
      <c r="C3413" s="1">
        <v>202402</v>
      </c>
      <c r="D3413" s="1" t="s">
        <v>16</v>
      </c>
      <c r="E3413" s="1" t="s">
        <v>17</v>
      </c>
      <c r="F3413" s="1" t="s">
        <v>18</v>
      </c>
      <c r="G3413" s="1" t="s">
        <v>33</v>
      </c>
      <c r="H3413" s="1" t="s">
        <v>34</v>
      </c>
      <c r="I3413" s="5">
        <v>110.6</v>
      </c>
      <c r="J3413" s="5">
        <v>46452</v>
      </c>
      <c r="K3413" s="5">
        <v>-4185.1099999999997</v>
      </c>
      <c r="L3413" s="5">
        <v>42266.89</v>
      </c>
      <c r="M3413" s="5">
        <v>-28335.05</v>
      </c>
      <c r="N3413" s="5">
        <v>-986.98</v>
      </c>
      <c r="O3413" s="5">
        <v>-683.41</v>
      </c>
      <c r="P3413" s="5">
        <f>Table1[[#This Row],[Net Sales]]+(Table1[[#This Row],[Cost of Goods Sold]]+Table1[[#This Row],[Distribution]]+Table1[[#This Row],[Warehousing]])</f>
        <v>12261.45</v>
      </c>
      <c r="Q3413" s="12">
        <f>Table1[[#This Row],[PROFIT]]/Table1[[#This Row],[Net Sales]]</f>
        <v>0.29009586463541559</v>
      </c>
      <c r="R3413" s="14">
        <f>ABS(Table1[[#This Row],[Distribution]])+ABS(Table1[[#This Row],[Warehousing]])</f>
        <v>1670.3899999999999</v>
      </c>
      <c r="S3413" s="12">
        <f>ABS(Table1[[#This Row],[Discounts]]/Table1[[#This Row],[Gross Sales]])</f>
        <v>9.0095367260828368E-2</v>
      </c>
      <c r="T3413" s="17">
        <f>Table1[[#This Row],[logistics cost]]/Table1[[#This Row],[Net Sales]]</f>
        <v>3.952005931829855E-2</v>
      </c>
      <c r="U3413" s="1">
        <f>Table1[[#This Row],[PROFIT]]/Table1[[#This Row],[Volume]]</f>
        <v>110.86301989150091</v>
      </c>
      <c r="V3413" s="1">
        <f>ABS(Table1[[#This Row],[Discounts]])</f>
        <v>4185.1099999999997</v>
      </c>
    </row>
    <row r="3414" spans="1:22" ht="21.75" customHeight="1" x14ac:dyDescent="0.3">
      <c r="A3414" s="1">
        <v>1130010</v>
      </c>
      <c r="B3414" s="1" t="s">
        <v>26</v>
      </c>
      <c r="C3414" s="1">
        <v>202512</v>
      </c>
      <c r="D3414" s="1" t="s">
        <v>27</v>
      </c>
      <c r="E3414" s="1" t="s">
        <v>28</v>
      </c>
      <c r="F3414" s="1" t="s">
        <v>29</v>
      </c>
      <c r="G3414" s="1" t="s">
        <v>30</v>
      </c>
      <c r="H3414" s="1" t="s">
        <v>31</v>
      </c>
      <c r="I3414" s="5">
        <v>93</v>
      </c>
      <c r="J3414" s="5">
        <v>33480</v>
      </c>
      <c r="K3414" s="5">
        <v>-781.82</v>
      </c>
      <c r="L3414" s="5">
        <v>32698.18</v>
      </c>
      <c r="M3414" s="5">
        <v>-21736.03</v>
      </c>
      <c r="N3414" s="5">
        <v>-1254.28</v>
      </c>
      <c r="O3414" s="5">
        <v>-394.99</v>
      </c>
      <c r="P3414" s="5">
        <f>Table1[[#This Row],[Net Sales]]+(Table1[[#This Row],[Cost of Goods Sold]]+Table1[[#This Row],[Distribution]]+Table1[[#This Row],[Warehousing]])</f>
        <v>9312.880000000001</v>
      </c>
      <c r="Q3414" s="12">
        <f>Table1[[#This Row],[PROFIT]]/Table1[[#This Row],[Net Sales]]</f>
        <v>0.28481340551675965</v>
      </c>
      <c r="R3414" s="14">
        <f>ABS(Table1[[#This Row],[Distribution]])+ABS(Table1[[#This Row],[Warehousing]])</f>
        <v>1649.27</v>
      </c>
      <c r="S3414" s="12">
        <f>ABS(Table1[[#This Row],[Discounts]]/Table1[[#This Row],[Gross Sales]])</f>
        <v>2.3351851851851853E-2</v>
      </c>
      <c r="T3414" s="17">
        <f>Table1[[#This Row],[logistics cost]]/Table1[[#This Row],[Net Sales]]</f>
        <v>5.0439198756628043E-2</v>
      </c>
      <c r="U3414" s="1">
        <f>Table1[[#This Row],[PROFIT]]/Table1[[#This Row],[Volume]]</f>
        <v>100.13849462365593</v>
      </c>
      <c r="V3414" s="1">
        <f>ABS(Table1[[#This Row],[Discounts]])</f>
        <v>781.82</v>
      </c>
    </row>
    <row r="3415" spans="1:22" ht="21.75" customHeight="1" x14ac:dyDescent="0.3">
      <c r="A3415" s="1">
        <v>1120020</v>
      </c>
      <c r="B3415" s="1" t="s">
        <v>21</v>
      </c>
      <c r="C3415" s="1">
        <v>202502</v>
      </c>
      <c r="D3415" s="1" t="s">
        <v>22</v>
      </c>
      <c r="E3415" s="1" t="s">
        <v>23</v>
      </c>
      <c r="F3415" s="1" t="s">
        <v>24</v>
      </c>
      <c r="G3415" s="1" t="s">
        <v>43</v>
      </c>
      <c r="H3415" s="1" t="s">
        <v>31</v>
      </c>
      <c r="I3415" s="5">
        <v>117.8</v>
      </c>
      <c r="J3415" s="5">
        <v>44764</v>
      </c>
      <c r="K3415" s="5">
        <v>-1008.78</v>
      </c>
      <c r="L3415" s="5">
        <v>43755.22</v>
      </c>
      <c r="M3415" s="5">
        <v>-28289.97</v>
      </c>
      <c r="N3415" s="5">
        <v>-1638.81</v>
      </c>
      <c r="O3415" s="5">
        <v>-647.80999999999995</v>
      </c>
      <c r="P3415" s="5">
        <f>Table1[[#This Row],[Net Sales]]+(Table1[[#This Row],[Cost of Goods Sold]]+Table1[[#This Row],[Distribution]]+Table1[[#This Row],[Warehousing]])</f>
        <v>13178.629999999997</v>
      </c>
      <c r="Q3415" s="12">
        <f>Table1[[#This Row],[PROFIT]]/Table1[[#This Row],[Net Sales]]</f>
        <v>0.30118989231456261</v>
      </c>
      <c r="R3415" s="14">
        <f>ABS(Table1[[#This Row],[Distribution]])+ABS(Table1[[#This Row],[Warehousing]])</f>
        <v>2286.62</v>
      </c>
      <c r="S3415" s="12">
        <f>ABS(Table1[[#This Row],[Discounts]]/Table1[[#This Row],[Gross Sales]])</f>
        <v>2.2535519613975517E-2</v>
      </c>
      <c r="T3415" s="17">
        <f>Table1[[#This Row],[logistics cost]]/Table1[[#This Row],[Net Sales]]</f>
        <v>5.2259364711227593E-2</v>
      </c>
      <c r="U3415" s="1">
        <f>Table1[[#This Row],[PROFIT]]/Table1[[#This Row],[Volume]]</f>
        <v>111.87292020373512</v>
      </c>
      <c r="V3415" s="1">
        <f>ABS(Table1[[#This Row],[Discounts]])</f>
        <v>1008.78</v>
      </c>
    </row>
    <row r="3416" spans="1:22" ht="21.75" customHeight="1" x14ac:dyDescent="0.3">
      <c r="A3416" s="1">
        <v>1120020</v>
      </c>
      <c r="B3416" s="1" t="s">
        <v>21</v>
      </c>
      <c r="C3416" s="1">
        <v>202506</v>
      </c>
      <c r="D3416" s="1" t="s">
        <v>22</v>
      </c>
      <c r="E3416" s="1" t="s">
        <v>23</v>
      </c>
      <c r="F3416" s="1" t="s">
        <v>24</v>
      </c>
      <c r="G3416" s="1" t="s">
        <v>39</v>
      </c>
      <c r="H3416" s="1" t="s">
        <v>37</v>
      </c>
      <c r="I3416" s="5">
        <v>225.6</v>
      </c>
      <c r="J3416" s="5">
        <v>85728</v>
      </c>
      <c r="K3416" s="5">
        <v>-9525.4</v>
      </c>
      <c r="L3416" s="5">
        <v>76202.600000000006</v>
      </c>
      <c r="M3416" s="5">
        <v>-48096.73</v>
      </c>
      <c r="N3416" s="5">
        <v>-1743.55</v>
      </c>
      <c r="O3416" s="5">
        <v>-1114.67</v>
      </c>
      <c r="P3416" s="5">
        <f>Table1[[#This Row],[Net Sales]]+(Table1[[#This Row],[Cost of Goods Sold]]+Table1[[#This Row],[Distribution]]+Table1[[#This Row],[Warehousing]])</f>
        <v>25247.65</v>
      </c>
      <c r="Q3416" s="12">
        <f>Table1[[#This Row],[PROFIT]]/Table1[[#This Row],[Net Sales]]</f>
        <v>0.33132268452782448</v>
      </c>
      <c r="R3416" s="14">
        <f>ABS(Table1[[#This Row],[Distribution]])+ABS(Table1[[#This Row],[Warehousing]])</f>
        <v>2858.2200000000003</v>
      </c>
      <c r="S3416" s="12">
        <f>ABS(Table1[[#This Row],[Discounts]]/Table1[[#This Row],[Gross Sales]])</f>
        <v>0.11111188876446434</v>
      </c>
      <c r="T3416" s="17">
        <f>Table1[[#This Row],[logistics cost]]/Table1[[#This Row],[Net Sales]]</f>
        <v>3.7508169012605869E-2</v>
      </c>
      <c r="U3416" s="1">
        <f>Table1[[#This Row],[PROFIT]]/Table1[[#This Row],[Volume]]</f>
        <v>111.91334219858157</v>
      </c>
      <c r="V3416" s="1">
        <f>ABS(Table1[[#This Row],[Discounts]])</f>
        <v>9525.4</v>
      </c>
    </row>
    <row r="3417" spans="1:22" ht="21.75" customHeight="1" x14ac:dyDescent="0.3">
      <c r="A3417" s="1">
        <v>1120020</v>
      </c>
      <c r="B3417" s="1" t="s">
        <v>21</v>
      </c>
      <c r="C3417" s="1">
        <v>202405</v>
      </c>
      <c r="D3417" s="1" t="s">
        <v>22</v>
      </c>
      <c r="E3417" s="1" t="s">
        <v>23</v>
      </c>
      <c r="F3417" s="1" t="s">
        <v>24</v>
      </c>
      <c r="G3417" s="1" t="s">
        <v>38</v>
      </c>
      <c r="H3417" s="1" t="s">
        <v>20</v>
      </c>
      <c r="I3417" s="5">
        <v>10.7</v>
      </c>
      <c r="J3417" s="5">
        <v>4066</v>
      </c>
      <c r="K3417" s="5">
        <v>-365.2</v>
      </c>
      <c r="L3417" s="5">
        <v>3700.8</v>
      </c>
      <c r="M3417" s="5">
        <v>-2401.77</v>
      </c>
      <c r="N3417" s="5">
        <v>-115.54</v>
      </c>
      <c r="O3417" s="5">
        <v>-67.77</v>
      </c>
      <c r="P3417" s="5">
        <f>Table1[[#This Row],[Net Sales]]+(Table1[[#This Row],[Cost of Goods Sold]]+Table1[[#This Row],[Distribution]]+Table1[[#This Row],[Warehousing]])</f>
        <v>1115.7200000000003</v>
      </c>
      <c r="Q3417" s="12">
        <f>Table1[[#This Row],[PROFIT]]/Table1[[#This Row],[Net Sales]]</f>
        <v>0.30148076091655862</v>
      </c>
      <c r="R3417" s="14">
        <f>ABS(Table1[[#This Row],[Distribution]])+ABS(Table1[[#This Row],[Warehousing]])</f>
        <v>183.31</v>
      </c>
      <c r="S3417" s="12">
        <f>ABS(Table1[[#This Row],[Discounts]]/Table1[[#This Row],[Gross Sales]])</f>
        <v>8.9818002951303488E-2</v>
      </c>
      <c r="T3417" s="17">
        <f>Table1[[#This Row],[logistics cost]]/Table1[[#This Row],[Net Sales]]</f>
        <v>4.9532533506268912E-2</v>
      </c>
      <c r="U3417" s="1">
        <f>Table1[[#This Row],[PROFIT]]/Table1[[#This Row],[Volume]]</f>
        <v>104.27289719626171</v>
      </c>
      <c r="V3417" s="1">
        <f>ABS(Table1[[#This Row],[Discounts]])</f>
        <v>365.2</v>
      </c>
    </row>
    <row r="3418" spans="1:22" ht="21.75" customHeight="1" x14ac:dyDescent="0.3">
      <c r="A3418" s="1">
        <v>1120020</v>
      </c>
      <c r="B3418" s="1" t="s">
        <v>21</v>
      </c>
      <c r="C3418" s="1">
        <v>202502</v>
      </c>
      <c r="D3418" s="1" t="s">
        <v>22</v>
      </c>
      <c r="E3418" s="1" t="s">
        <v>23</v>
      </c>
      <c r="F3418" s="1" t="s">
        <v>24</v>
      </c>
      <c r="G3418" s="1" t="s">
        <v>25</v>
      </c>
      <c r="H3418" s="1" t="s">
        <v>20</v>
      </c>
      <c r="I3418" s="5">
        <v>30</v>
      </c>
      <c r="J3418" s="5">
        <v>11400</v>
      </c>
      <c r="K3418" s="5">
        <v>-867.63</v>
      </c>
      <c r="L3418" s="5">
        <v>10532.37</v>
      </c>
      <c r="M3418" s="5">
        <v>-7050.71</v>
      </c>
      <c r="N3418" s="5">
        <v>-266.67</v>
      </c>
      <c r="O3418" s="5">
        <v>-172.02</v>
      </c>
      <c r="P3418" s="5">
        <f>Table1[[#This Row],[Net Sales]]+(Table1[[#This Row],[Cost of Goods Sold]]+Table1[[#This Row],[Distribution]]+Table1[[#This Row],[Warehousing]])</f>
        <v>3042.9700000000003</v>
      </c>
      <c r="Q3418" s="12">
        <f>Table1[[#This Row],[PROFIT]]/Table1[[#This Row],[Net Sales]]</f>
        <v>0.28891597997411789</v>
      </c>
      <c r="R3418" s="14">
        <f>ABS(Table1[[#This Row],[Distribution]])+ABS(Table1[[#This Row],[Warehousing]])</f>
        <v>438.69000000000005</v>
      </c>
      <c r="S3418" s="12">
        <f>ABS(Table1[[#This Row],[Discounts]]/Table1[[#This Row],[Gross Sales]])</f>
        <v>7.610789473684211E-2</v>
      </c>
      <c r="T3418" s="17">
        <f>Table1[[#This Row],[logistics cost]]/Table1[[#This Row],[Net Sales]]</f>
        <v>4.1651594085661631E-2</v>
      </c>
      <c r="U3418" s="1">
        <f>Table1[[#This Row],[PROFIT]]/Table1[[#This Row],[Volume]]</f>
        <v>101.43233333333335</v>
      </c>
      <c r="V3418" s="1">
        <f>ABS(Table1[[#This Row],[Discounts]])</f>
        <v>867.63</v>
      </c>
    </row>
    <row r="3419" spans="1:22" ht="21.75" customHeight="1" x14ac:dyDescent="0.3">
      <c r="A3419" s="1">
        <v>1120010</v>
      </c>
      <c r="B3419" s="1" t="s">
        <v>32</v>
      </c>
      <c r="C3419" s="1">
        <v>202411</v>
      </c>
      <c r="D3419" s="1" t="s">
        <v>22</v>
      </c>
      <c r="E3419" s="1" t="s">
        <v>17</v>
      </c>
      <c r="F3419" s="1" t="s">
        <v>18</v>
      </c>
      <c r="G3419" s="1" t="s">
        <v>30</v>
      </c>
      <c r="H3419" s="1" t="s">
        <v>31</v>
      </c>
      <c r="I3419" s="5">
        <v>108</v>
      </c>
      <c r="J3419" s="5">
        <v>51840</v>
      </c>
      <c r="K3419" s="5">
        <v>-1216.67</v>
      </c>
      <c r="L3419" s="5">
        <v>50623.33</v>
      </c>
      <c r="M3419" s="5">
        <v>-34284.26</v>
      </c>
      <c r="N3419" s="5">
        <v>-1143.1400000000001</v>
      </c>
      <c r="O3419" s="5">
        <v>-913.36</v>
      </c>
      <c r="P3419" s="5">
        <f>Table1[[#This Row],[Net Sales]]+(Table1[[#This Row],[Cost of Goods Sold]]+Table1[[#This Row],[Distribution]]+Table1[[#This Row],[Warehousing]])</f>
        <v>14282.57</v>
      </c>
      <c r="Q3419" s="12">
        <f>Table1[[#This Row],[PROFIT]]/Table1[[#This Row],[Net Sales]]</f>
        <v>0.28213414644986806</v>
      </c>
      <c r="R3419" s="14">
        <f>ABS(Table1[[#This Row],[Distribution]])+ABS(Table1[[#This Row],[Warehousing]])</f>
        <v>2056.5</v>
      </c>
      <c r="S3419" s="12">
        <f>ABS(Table1[[#This Row],[Discounts]]/Table1[[#This Row],[Gross Sales]])</f>
        <v>2.3469714506172842E-2</v>
      </c>
      <c r="T3419" s="17">
        <f>Table1[[#This Row],[logistics cost]]/Table1[[#This Row],[Net Sales]]</f>
        <v>4.0623562298252605E-2</v>
      </c>
      <c r="U3419" s="1">
        <f>Table1[[#This Row],[PROFIT]]/Table1[[#This Row],[Volume]]</f>
        <v>132.24601851851853</v>
      </c>
      <c r="V3419" s="1">
        <f>ABS(Table1[[#This Row],[Discounts]])</f>
        <v>1216.67</v>
      </c>
    </row>
    <row r="3420" spans="1:22" ht="21.75" customHeight="1" x14ac:dyDescent="0.3">
      <c r="A3420" s="1">
        <v>1120020</v>
      </c>
      <c r="B3420" s="1" t="s">
        <v>21</v>
      </c>
      <c r="C3420" s="1">
        <v>202511</v>
      </c>
      <c r="D3420" s="1" t="s">
        <v>22</v>
      </c>
      <c r="E3420" s="1" t="s">
        <v>23</v>
      </c>
      <c r="F3420" s="1" t="s">
        <v>24</v>
      </c>
      <c r="G3420" s="1" t="s">
        <v>43</v>
      </c>
      <c r="H3420" s="1" t="s">
        <v>31</v>
      </c>
      <c r="I3420" s="5">
        <v>94.4</v>
      </c>
      <c r="J3420" s="5">
        <v>35872</v>
      </c>
      <c r="K3420" s="5">
        <v>-757.57</v>
      </c>
      <c r="L3420" s="5">
        <v>35114.43</v>
      </c>
      <c r="M3420" s="5">
        <v>-22467.46</v>
      </c>
      <c r="N3420" s="5">
        <v>-940.83</v>
      </c>
      <c r="O3420" s="5">
        <v>-476.31</v>
      </c>
      <c r="P3420" s="5">
        <f>Table1[[#This Row],[Net Sales]]+(Table1[[#This Row],[Cost of Goods Sold]]+Table1[[#This Row],[Distribution]]+Table1[[#This Row],[Warehousing]])</f>
        <v>11229.829999999998</v>
      </c>
      <c r="Q3420" s="12">
        <f>Table1[[#This Row],[PROFIT]]/Table1[[#This Row],[Net Sales]]</f>
        <v>0.31980670055017263</v>
      </c>
      <c r="R3420" s="14">
        <f>ABS(Table1[[#This Row],[Distribution]])+ABS(Table1[[#This Row],[Warehousing]])</f>
        <v>1417.14</v>
      </c>
      <c r="S3420" s="12">
        <f>ABS(Table1[[#This Row],[Discounts]]/Table1[[#This Row],[Gross Sales]])</f>
        <v>2.1118699821587868E-2</v>
      </c>
      <c r="T3420" s="17">
        <f>Table1[[#This Row],[logistics cost]]/Table1[[#This Row],[Net Sales]]</f>
        <v>4.0357767447741569E-2</v>
      </c>
      <c r="U3420" s="1">
        <f>Table1[[#This Row],[PROFIT]]/Table1[[#This Row],[Volume]]</f>
        <v>118.96006355932201</v>
      </c>
      <c r="V3420" s="1">
        <f>ABS(Table1[[#This Row],[Discounts]])</f>
        <v>757.57</v>
      </c>
    </row>
    <row r="3421" spans="1:22" ht="21.75" customHeight="1" x14ac:dyDescent="0.3">
      <c r="A3421" s="1">
        <v>1130010</v>
      </c>
      <c r="B3421" s="1" t="s">
        <v>26</v>
      </c>
      <c r="C3421" s="1">
        <v>202402</v>
      </c>
      <c r="D3421" s="1" t="s">
        <v>27</v>
      </c>
      <c r="E3421" s="1" t="s">
        <v>28</v>
      </c>
      <c r="F3421" s="1" t="s">
        <v>29</v>
      </c>
      <c r="G3421" s="1" t="s">
        <v>30</v>
      </c>
      <c r="H3421" s="1" t="s">
        <v>31</v>
      </c>
      <c r="I3421" s="5">
        <v>113.6</v>
      </c>
      <c r="J3421" s="5">
        <v>40896</v>
      </c>
      <c r="K3421" s="5">
        <v>-1452.58</v>
      </c>
      <c r="L3421" s="5">
        <v>39443.42</v>
      </c>
      <c r="M3421" s="5">
        <v>-24977.06</v>
      </c>
      <c r="N3421" s="5">
        <v>-1290.6099999999999</v>
      </c>
      <c r="O3421" s="5">
        <v>-719.81</v>
      </c>
      <c r="P3421" s="5">
        <f>Table1[[#This Row],[Net Sales]]+(Table1[[#This Row],[Cost of Goods Sold]]+Table1[[#This Row],[Distribution]]+Table1[[#This Row],[Warehousing]])</f>
        <v>12455.939999999995</v>
      </c>
      <c r="Q3421" s="12">
        <f>Table1[[#This Row],[PROFIT]]/Table1[[#This Row],[Net Sales]]</f>
        <v>0.31579259607812904</v>
      </c>
      <c r="R3421" s="14">
        <f>ABS(Table1[[#This Row],[Distribution]])+ABS(Table1[[#This Row],[Warehousing]])</f>
        <v>2010.4199999999998</v>
      </c>
      <c r="S3421" s="12">
        <f>ABS(Table1[[#This Row],[Discounts]]/Table1[[#This Row],[Gross Sales]])</f>
        <v>3.5518877151799688E-2</v>
      </c>
      <c r="T3421" s="17">
        <f>Table1[[#This Row],[logistics cost]]/Table1[[#This Row],[Net Sales]]</f>
        <v>5.0969718143102194E-2</v>
      </c>
      <c r="U3421" s="1">
        <f>Table1[[#This Row],[PROFIT]]/Table1[[#This Row],[Volume]]</f>
        <v>109.64735915492955</v>
      </c>
      <c r="V3421" s="1">
        <f>ABS(Table1[[#This Row],[Discounts]])</f>
        <v>1452.58</v>
      </c>
    </row>
    <row r="3422" spans="1:22" ht="21.75" customHeight="1" x14ac:dyDescent="0.3">
      <c r="A3422" s="1">
        <v>1110020</v>
      </c>
      <c r="B3422" s="1" t="s">
        <v>41</v>
      </c>
      <c r="C3422" s="1">
        <v>202401</v>
      </c>
      <c r="D3422" s="1" t="s">
        <v>16</v>
      </c>
      <c r="E3422" s="1" t="s">
        <v>28</v>
      </c>
      <c r="F3422" s="1" t="s">
        <v>29</v>
      </c>
      <c r="G3422" s="1" t="s">
        <v>40</v>
      </c>
      <c r="H3422" s="1" t="s">
        <v>34</v>
      </c>
      <c r="I3422" s="5">
        <v>128</v>
      </c>
      <c r="J3422" s="5">
        <v>57600</v>
      </c>
      <c r="K3422" s="5">
        <v>-4314.04</v>
      </c>
      <c r="L3422" s="5">
        <v>53285.96</v>
      </c>
      <c r="M3422" s="5">
        <v>-33851.21</v>
      </c>
      <c r="N3422" s="5">
        <v>-1879.18</v>
      </c>
      <c r="O3422" s="5">
        <v>-1050.24</v>
      </c>
      <c r="P3422" s="5">
        <f>Table1[[#This Row],[Net Sales]]+(Table1[[#This Row],[Cost of Goods Sold]]+Table1[[#This Row],[Distribution]]+Table1[[#This Row],[Warehousing]])</f>
        <v>16505.330000000002</v>
      </c>
      <c r="Q3422" s="12">
        <f>Table1[[#This Row],[PROFIT]]/Table1[[#This Row],[Net Sales]]</f>
        <v>0.30975007300234436</v>
      </c>
      <c r="R3422" s="14">
        <f>ABS(Table1[[#This Row],[Distribution]])+ABS(Table1[[#This Row],[Warehousing]])</f>
        <v>2929.42</v>
      </c>
      <c r="S3422" s="12">
        <f>ABS(Table1[[#This Row],[Discounts]]/Table1[[#This Row],[Gross Sales]])</f>
        <v>7.4896527777777777E-2</v>
      </c>
      <c r="T3422" s="17">
        <f>Table1[[#This Row],[logistics cost]]/Table1[[#This Row],[Net Sales]]</f>
        <v>5.4975456949635515E-2</v>
      </c>
      <c r="U3422" s="1">
        <f>Table1[[#This Row],[PROFIT]]/Table1[[#This Row],[Volume]]</f>
        <v>128.94789062500001</v>
      </c>
      <c r="V3422" s="1">
        <f>ABS(Table1[[#This Row],[Discounts]])</f>
        <v>4314.04</v>
      </c>
    </row>
    <row r="3423" spans="1:22" ht="21.75" customHeight="1" x14ac:dyDescent="0.3">
      <c r="A3423" s="1">
        <v>1120010</v>
      </c>
      <c r="B3423" s="1" t="s">
        <v>32</v>
      </c>
      <c r="C3423" s="1">
        <v>202410</v>
      </c>
      <c r="D3423" s="1" t="s">
        <v>22</v>
      </c>
      <c r="E3423" s="1" t="s">
        <v>17</v>
      </c>
      <c r="F3423" s="1" t="s">
        <v>18</v>
      </c>
      <c r="G3423" s="1" t="s">
        <v>40</v>
      </c>
      <c r="H3423" s="1" t="s">
        <v>34</v>
      </c>
      <c r="I3423" s="5">
        <v>277.10000000000002</v>
      </c>
      <c r="J3423" s="5">
        <v>133008</v>
      </c>
      <c r="K3423" s="5">
        <v>-11390.3</v>
      </c>
      <c r="L3423" s="5">
        <v>121617.7</v>
      </c>
      <c r="M3423" s="5">
        <v>-80703.89</v>
      </c>
      <c r="N3423" s="5">
        <v>-4135.87</v>
      </c>
      <c r="O3423" s="5">
        <v>-1487.3</v>
      </c>
      <c r="P3423" s="5">
        <f>Table1[[#This Row],[Net Sales]]+(Table1[[#This Row],[Cost of Goods Sold]]+Table1[[#This Row],[Distribution]]+Table1[[#This Row],[Warehousing]])</f>
        <v>35290.639999999999</v>
      </c>
      <c r="Q3423" s="12">
        <f>Table1[[#This Row],[PROFIT]]/Table1[[#This Row],[Net Sales]]</f>
        <v>0.29017684103547425</v>
      </c>
      <c r="R3423" s="14">
        <f>ABS(Table1[[#This Row],[Distribution]])+ABS(Table1[[#This Row],[Warehousing]])</f>
        <v>5623.17</v>
      </c>
      <c r="S3423" s="12">
        <f>ABS(Table1[[#This Row],[Discounts]]/Table1[[#This Row],[Gross Sales]])</f>
        <v>8.5636202333694206E-2</v>
      </c>
      <c r="T3423" s="17">
        <f>Table1[[#This Row],[logistics cost]]/Table1[[#This Row],[Net Sales]]</f>
        <v>4.6236444201789711E-2</v>
      </c>
      <c r="U3423" s="1">
        <f>Table1[[#This Row],[PROFIT]]/Table1[[#This Row],[Volume]]</f>
        <v>127.35705521472391</v>
      </c>
      <c r="V3423" s="1">
        <f>ABS(Table1[[#This Row],[Discounts]])</f>
        <v>11390.3</v>
      </c>
    </row>
    <row r="3424" spans="1:22" ht="21.75" customHeight="1" x14ac:dyDescent="0.3">
      <c r="A3424" s="1">
        <v>1130010</v>
      </c>
      <c r="B3424" s="1" t="s">
        <v>26</v>
      </c>
      <c r="C3424" s="1">
        <v>202509</v>
      </c>
      <c r="D3424" s="1" t="s">
        <v>27</v>
      </c>
      <c r="E3424" s="1" t="s">
        <v>28</v>
      </c>
      <c r="F3424" s="1" t="s">
        <v>29</v>
      </c>
      <c r="G3424" s="1" t="s">
        <v>35</v>
      </c>
      <c r="H3424" s="1" t="s">
        <v>31</v>
      </c>
      <c r="I3424" s="5">
        <v>14.3</v>
      </c>
      <c r="J3424" s="5">
        <v>5148</v>
      </c>
      <c r="K3424" s="5">
        <v>-113.69</v>
      </c>
      <c r="L3424" s="5">
        <v>5034.3100000000004</v>
      </c>
      <c r="M3424" s="5">
        <v>-3246.8</v>
      </c>
      <c r="N3424" s="5">
        <v>-198.46</v>
      </c>
      <c r="O3424" s="5">
        <v>-77.400000000000006</v>
      </c>
      <c r="P3424" s="5">
        <f>Table1[[#This Row],[Net Sales]]+(Table1[[#This Row],[Cost of Goods Sold]]+Table1[[#This Row],[Distribution]]+Table1[[#This Row],[Warehousing]])</f>
        <v>1511.65</v>
      </c>
      <c r="Q3424" s="12">
        <f>Table1[[#This Row],[PROFIT]]/Table1[[#This Row],[Net Sales]]</f>
        <v>0.30026955034552899</v>
      </c>
      <c r="R3424" s="14">
        <f>ABS(Table1[[#This Row],[Distribution]])+ABS(Table1[[#This Row],[Warehousing]])</f>
        <v>275.86</v>
      </c>
      <c r="S3424" s="12">
        <f>ABS(Table1[[#This Row],[Discounts]]/Table1[[#This Row],[Gross Sales]])</f>
        <v>2.2084304584304583E-2</v>
      </c>
      <c r="T3424" s="17">
        <f>Table1[[#This Row],[logistics cost]]/Table1[[#This Row],[Net Sales]]</f>
        <v>5.4795989917188252E-2</v>
      </c>
      <c r="U3424" s="1">
        <f>Table1[[#This Row],[PROFIT]]/Table1[[#This Row],[Volume]]</f>
        <v>105.70979020979021</v>
      </c>
      <c r="V3424" s="1">
        <f>ABS(Table1[[#This Row],[Discounts]])</f>
        <v>113.69</v>
      </c>
    </row>
    <row r="3425" spans="1:22" ht="21.75" customHeight="1" x14ac:dyDescent="0.3">
      <c r="A3425" s="1">
        <v>1110010</v>
      </c>
      <c r="B3425" s="1" t="s">
        <v>15</v>
      </c>
      <c r="C3425" s="1">
        <v>202509</v>
      </c>
      <c r="D3425" s="1" t="s">
        <v>16</v>
      </c>
      <c r="E3425" s="1" t="s">
        <v>17</v>
      </c>
      <c r="F3425" s="1" t="s">
        <v>18</v>
      </c>
      <c r="G3425" s="1" t="s">
        <v>40</v>
      </c>
      <c r="H3425" s="1" t="s">
        <v>34</v>
      </c>
      <c r="I3425" s="5">
        <v>246.1</v>
      </c>
      <c r="J3425" s="5">
        <v>103362</v>
      </c>
      <c r="K3425" s="5">
        <v>-8120.6</v>
      </c>
      <c r="L3425" s="5">
        <v>95241.4</v>
      </c>
      <c r="M3425" s="5">
        <v>-64018.1</v>
      </c>
      <c r="N3425" s="5">
        <v>-2781.5</v>
      </c>
      <c r="O3425" s="5">
        <v>-1454.95</v>
      </c>
      <c r="P3425" s="5">
        <f>Table1[[#This Row],[Net Sales]]+(Table1[[#This Row],[Cost of Goods Sold]]+Table1[[#This Row],[Distribution]]+Table1[[#This Row],[Warehousing]])</f>
        <v>26986.849999999991</v>
      </c>
      <c r="Q3425" s="12">
        <f>Table1[[#This Row],[PROFIT]]/Table1[[#This Row],[Net Sales]]</f>
        <v>0.28335209268238387</v>
      </c>
      <c r="R3425" s="14">
        <f>ABS(Table1[[#This Row],[Distribution]])+ABS(Table1[[#This Row],[Warehousing]])</f>
        <v>4236.45</v>
      </c>
      <c r="S3425" s="12">
        <f>ABS(Table1[[#This Row],[Discounts]]/Table1[[#This Row],[Gross Sales]])</f>
        <v>7.8564656256651377E-2</v>
      </c>
      <c r="T3425" s="17">
        <f>Table1[[#This Row],[logistics cost]]/Table1[[#This Row],[Net Sales]]</f>
        <v>4.448118150300185E-2</v>
      </c>
      <c r="U3425" s="1">
        <f>Table1[[#This Row],[PROFIT]]/Table1[[#This Row],[Volume]]</f>
        <v>109.6580658268996</v>
      </c>
      <c r="V3425" s="1">
        <f>ABS(Table1[[#This Row],[Discounts]])</f>
        <v>8120.6</v>
      </c>
    </row>
    <row r="3426" spans="1:22" ht="21.75" customHeight="1" x14ac:dyDescent="0.3">
      <c r="A3426" s="1">
        <v>1120010</v>
      </c>
      <c r="B3426" s="1" t="s">
        <v>32</v>
      </c>
      <c r="C3426" s="1">
        <v>202401</v>
      </c>
      <c r="D3426" s="1" t="s">
        <v>22</v>
      </c>
      <c r="E3426" s="1" t="s">
        <v>17</v>
      </c>
      <c r="F3426" s="1" t="s">
        <v>18</v>
      </c>
      <c r="G3426" s="1" t="s">
        <v>43</v>
      </c>
      <c r="H3426" s="1" t="s">
        <v>31</v>
      </c>
      <c r="I3426" s="5">
        <v>42.7</v>
      </c>
      <c r="J3426" s="5">
        <v>20496</v>
      </c>
      <c r="K3426" s="5">
        <v>-805.64</v>
      </c>
      <c r="L3426" s="5">
        <v>19690.36</v>
      </c>
      <c r="M3426" s="5">
        <v>-12816.34</v>
      </c>
      <c r="N3426" s="5">
        <v>-759.04</v>
      </c>
      <c r="O3426" s="5">
        <v>-249</v>
      </c>
      <c r="P3426" s="5">
        <f>Table1[[#This Row],[Net Sales]]+(Table1[[#This Row],[Cost of Goods Sold]]+Table1[[#This Row],[Distribution]]+Table1[[#This Row],[Warehousing]])</f>
        <v>5865.98</v>
      </c>
      <c r="Q3426" s="12">
        <f>Table1[[#This Row],[PROFIT]]/Table1[[#This Row],[Net Sales]]</f>
        <v>0.29791126216077307</v>
      </c>
      <c r="R3426" s="14">
        <f>ABS(Table1[[#This Row],[Distribution]])+ABS(Table1[[#This Row],[Warehousing]])</f>
        <v>1008.04</v>
      </c>
      <c r="S3426" s="12">
        <f>ABS(Table1[[#This Row],[Discounts]]/Table1[[#This Row],[Gross Sales]])</f>
        <v>3.9307181889149098E-2</v>
      </c>
      <c r="T3426" s="17">
        <f>Table1[[#This Row],[logistics cost]]/Table1[[#This Row],[Net Sales]]</f>
        <v>5.1194594715383568E-2</v>
      </c>
      <c r="U3426" s="1">
        <f>Table1[[#This Row],[PROFIT]]/Table1[[#This Row],[Volume]]</f>
        <v>137.37658079625291</v>
      </c>
      <c r="V3426" s="1">
        <f>ABS(Table1[[#This Row],[Discounts]])</f>
        <v>805.64</v>
      </c>
    </row>
    <row r="3427" spans="1:22" ht="21.75" customHeight="1" x14ac:dyDescent="0.3">
      <c r="A3427" s="1">
        <v>1120020</v>
      </c>
      <c r="B3427" s="1" t="s">
        <v>21</v>
      </c>
      <c r="C3427" s="1">
        <v>202408</v>
      </c>
      <c r="D3427" s="1" t="s">
        <v>22</v>
      </c>
      <c r="E3427" s="1" t="s">
        <v>23</v>
      </c>
      <c r="F3427" s="1" t="s">
        <v>24</v>
      </c>
      <c r="G3427" s="1" t="s">
        <v>43</v>
      </c>
      <c r="H3427" s="1" t="s">
        <v>31</v>
      </c>
      <c r="I3427" s="5">
        <v>32.799999999999997</v>
      </c>
      <c r="J3427" s="5">
        <v>12464</v>
      </c>
      <c r="K3427" s="5">
        <v>-426.69</v>
      </c>
      <c r="L3427" s="5">
        <v>12037.31</v>
      </c>
      <c r="M3427" s="5">
        <v>-7913.52</v>
      </c>
      <c r="N3427" s="5">
        <v>-257.73</v>
      </c>
      <c r="O3427" s="5">
        <v>-203.4</v>
      </c>
      <c r="P3427" s="5">
        <f>Table1[[#This Row],[Net Sales]]+(Table1[[#This Row],[Cost of Goods Sold]]+Table1[[#This Row],[Distribution]]+Table1[[#This Row],[Warehousing]])</f>
        <v>3662.66</v>
      </c>
      <c r="Q3427" s="12">
        <f>Table1[[#This Row],[PROFIT]]/Table1[[#This Row],[Net Sales]]</f>
        <v>0.30427562304202516</v>
      </c>
      <c r="R3427" s="14">
        <f>ABS(Table1[[#This Row],[Distribution]])+ABS(Table1[[#This Row],[Warehousing]])</f>
        <v>461.13</v>
      </c>
      <c r="S3427" s="12">
        <f>ABS(Table1[[#This Row],[Discounts]]/Table1[[#This Row],[Gross Sales]])</f>
        <v>3.4233793324775351E-2</v>
      </c>
      <c r="T3427" s="17">
        <f>Table1[[#This Row],[logistics cost]]/Table1[[#This Row],[Net Sales]]</f>
        <v>3.8308392821984318E-2</v>
      </c>
      <c r="U3427" s="1">
        <f>Table1[[#This Row],[PROFIT]]/Table1[[#This Row],[Volume]]</f>
        <v>111.66646341463415</v>
      </c>
      <c r="V3427" s="1">
        <f>ABS(Table1[[#This Row],[Discounts]])</f>
        <v>426.69</v>
      </c>
    </row>
    <row r="3428" spans="1:22" ht="21.75" customHeight="1" x14ac:dyDescent="0.3">
      <c r="A3428" s="1">
        <v>1120010</v>
      </c>
      <c r="B3428" s="1" t="s">
        <v>32</v>
      </c>
      <c r="C3428" s="1">
        <v>202506</v>
      </c>
      <c r="D3428" s="1" t="s">
        <v>22</v>
      </c>
      <c r="E3428" s="1" t="s">
        <v>17</v>
      </c>
      <c r="F3428" s="1" t="s">
        <v>18</v>
      </c>
      <c r="G3428" s="1" t="s">
        <v>40</v>
      </c>
      <c r="H3428" s="1" t="s">
        <v>34</v>
      </c>
      <c r="I3428" s="5">
        <v>166.3</v>
      </c>
      <c r="J3428" s="5">
        <v>79824</v>
      </c>
      <c r="K3428" s="5">
        <v>-7238.77</v>
      </c>
      <c r="L3428" s="5">
        <v>72585.23</v>
      </c>
      <c r="M3428" s="5">
        <v>-45129.17</v>
      </c>
      <c r="N3428" s="5">
        <v>-2408.7199999999998</v>
      </c>
      <c r="O3428" s="5">
        <v>-1033.06</v>
      </c>
      <c r="P3428" s="5">
        <f>Table1[[#This Row],[Net Sales]]+(Table1[[#This Row],[Cost of Goods Sold]]+Table1[[#This Row],[Distribution]]+Table1[[#This Row],[Warehousing]])</f>
        <v>24014.28</v>
      </c>
      <c r="Q3428" s="12">
        <f>Table1[[#This Row],[PROFIT]]/Table1[[#This Row],[Net Sales]]</f>
        <v>0.33084251437930279</v>
      </c>
      <c r="R3428" s="14">
        <f>ABS(Table1[[#This Row],[Distribution]])+ABS(Table1[[#This Row],[Warehousing]])</f>
        <v>3441.7799999999997</v>
      </c>
      <c r="S3428" s="12">
        <f>ABS(Table1[[#This Row],[Discounts]]/Table1[[#This Row],[Gross Sales]])</f>
        <v>9.0684130086189627E-2</v>
      </c>
      <c r="T3428" s="17">
        <f>Table1[[#This Row],[logistics cost]]/Table1[[#This Row],[Net Sales]]</f>
        <v>4.7417084715444174E-2</v>
      </c>
      <c r="U3428" s="1">
        <f>Table1[[#This Row],[PROFIT]]/Table1[[#This Row],[Volume]]</f>
        <v>144.40336740829824</v>
      </c>
      <c r="V3428" s="1">
        <f>ABS(Table1[[#This Row],[Discounts]])</f>
        <v>7238.77</v>
      </c>
    </row>
    <row r="3429" spans="1:22" ht="21.75" customHeight="1" x14ac:dyDescent="0.3">
      <c r="A3429" s="1">
        <v>1110020</v>
      </c>
      <c r="B3429" s="1" t="s">
        <v>41</v>
      </c>
      <c r="C3429" s="1">
        <v>202411</v>
      </c>
      <c r="D3429" s="1" t="s">
        <v>16</v>
      </c>
      <c r="E3429" s="1" t="s">
        <v>28</v>
      </c>
      <c r="F3429" s="1" t="s">
        <v>29</v>
      </c>
      <c r="G3429" s="1" t="s">
        <v>39</v>
      </c>
      <c r="H3429" s="1" t="s">
        <v>37</v>
      </c>
      <c r="I3429" s="5">
        <v>195.7</v>
      </c>
      <c r="J3429" s="5">
        <v>88065</v>
      </c>
      <c r="K3429" s="5">
        <v>-9133.48</v>
      </c>
      <c r="L3429" s="5">
        <v>78931.520000000004</v>
      </c>
      <c r="M3429" s="5">
        <v>-52924.54</v>
      </c>
      <c r="N3429" s="5">
        <v>-3092.36</v>
      </c>
      <c r="O3429" s="5">
        <v>-1122.21</v>
      </c>
      <c r="P3429" s="5">
        <f>Table1[[#This Row],[Net Sales]]+(Table1[[#This Row],[Cost of Goods Sold]]+Table1[[#This Row],[Distribution]]+Table1[[#This Row],[Warehousing]])</f>
        <v>21792.410000000003</v>
      </c>
      <c r="Q3429" s="12">
        <f>Table1[[#This Row],[PROFIT]]/Table1[[#This Row],[Net Sales]]</f>
        <v>0.27609261800608936</v>
      </c>
      <c r="R3429" s="14">
        <f>ABS(Table1[[#This Row],[Distribution]])+ABS(Table1[[#This Row],[Warehousing]])</f>
        <v>4214.57</v>
      </c>
      <c r="S3429" s="12">
        <f>ABS(Table1[[#This Row],[Discounts]]/Table1[[#This Row],[Gross Sales]])</f>
        <v>0.10371293930619428</v>
      </c>
      <c r="T3429" s="17">
        <f>Table1[[#This Row],[logistics cost]]/Table1[[#This Row],[Net Sales]]</f>
        <v>5.3395272256254532E-2</v>
      </c>
      <c r="U3429" s="1">
        <f>Table1[[#This Row],[PROFIT]]/Table1[[#This Row],[Volume]]</f>
        <v>111.356208482371</v>
      </c>
      <c r="V3429" s="1">
        <f>ABS(Table1[[#This Row],[Discounts]])</f>
        <v>9133.48</v>
      </c>
    </row>
    <row r="3430" spans="1:22" ht="21.75" customHeight="1" x14ac:dyDescent="0.3">
      <c r="A3430" s="1">
        <v>1110010</v>
      </c>
      <c r="B3430" s="1" t="s">
        <v>15</v>
      </c>
      <c r="C3430" s="1">
        <v>202401</v>
      </c>
      <c r="D3430" s="1" t="s">
        <v>16</v>
      </c>
      <c r="E3430" s="1" t="s">
        <v>17</v>
      </c>
      <c r="F3430" s="1" t="s">
        <v>18</v>
      </c>
      <c r="G3430" s="1" t="s">
        <v>35</v>
      </c>
      <c r="H3430" s="1" t="s">
        <v>31</v>
      </c>
      <c r="I3430" s="5">
        <v>80</v>
      </c>
      <c r="J3430" s="5">
        <v>33600</v>
      </c>
      <c r="K3430" s="5">
        <v>-1071.5999999999999</v>
      </c>
      <c r="L3430" s="5">
        <v>32528.400000000001</v>
      </c>
      <c r="M3430" s="5">
        <v>-20570.3</v>
      </c>
      <c r="N3430" s="5">
        <v>-705.96</v>
      </c>
      <c r="O3430" s="5">
        <v>-632.37</v>
      </c>
      <c r="P3430" s="5">
        <f>Table1[[#This Row],[Net Sales]]+(Table1[[#This Row],[Cost of Goods Sold]]+Table1[[#This Row],[Distribution]]+Table1[[#This Row],[Warehousing]])</f>
        <v>10619.770000000004</v>
      </c>
      <c r="Q3430" s="12">
        <f>Table1[[#This Row],[PROFIT]]/Table1[[#This Row],[Net Sales]]</f>
        <v>0.32647686329484399</v>
      </c>
      <c r="R3430" s="14">
        <f>ABS(Table1[[#This Row],[Distribution]])+ABS(Table1[[#This Row],[Warehousing]])</f>
        <v>1338.33</v>
      </c>
      <c r="S3430" s="12">
        <f>ABS(Table1[[#This Row],[Discounts]]/Table1[[#This Row],[Gross Sales]])</f>
        <v>3.1892857142857139E-2</v>
      </c>
      <c r="T3430" s="17">
        <f>Table1[[#This Row],[logistics cost]]/Table1[[#This Row],[Net Sales]]</f>
        <v>4.114343158593721E-2</v>
      </c>
      <c r="U3430" s="1">
        <f>Table1[[#This Row],[PROFIT]]/Table1[[#This Row],[Volume]]</f>
        <v>132.74712500000004</v>
      </c>
      <c r="V3430" s="1">
        <f>ABS(Table1[[#This Row],[Discounts]])</f>
        <v>1071.5999999999999</v>
      </c>
    </row>
    <row r="3431" spans="1:22" ht="21.75" customHeight="1" x14ac:dyDescent="0.3">
      <c r="A3431" s="1">
        <v>1110010</v>
      </c>
      <c r="B3431" s="1" t="s">
        <v>15</v>
      </c>
      <c r="C3431" s="1">
        <v>202507</v>
      </c>
      <c r="D3431" s="1" t="s">
        <v>16</v>
      </c>
      <c r="E3431" s="1" t="s">
        <v>17</v>
      </c>
      <c r="F3431" s="1" t="s">
        <v>18</v>
      </c>
      <c r="G3431" s="1" t="s">
        <v>36</v>
      </c>
      <c r="H3431" s="1" t="s">
        <v>37</v>
      </c>
      <c r="I3431" s="5">
        <v>177.9</v>
      </c>
      <c r="J3431" s="5">
        <v>74718</v>
      </c>
      <c r="K3431" s="5">
        <v>-8051.04</v>
      </c>
      <c r="L3431" s="5">
        <v>66666.960000000006</v>
      </c>
      <c r="M3431" s="5">
        <v>-42298.81</v>
      </c>
      <c r="N3431" s="5">
        <v>-2593.77</v>
      </c>
      <c r="O3431" s="5">
        <v>-999.2</v>
      </c>
      <c r="P3431" s="5">
        <f>Table1[[#This Row],[Net Sales]]+(Table1[[#This Row],[Cost of Goods Sold]]+Table1[[#This Row],[Distribution]]+Table1[[#This Row],[Warehousing]])</f>
        <v>20775.180000000015</v>
      </c>
      <c r="Q3431" s="12">
        <f>Table1[[#This Row],[PROFIT]]/Table1[[#This Row],[Net Sales]]</f>
        <v>0.31162632884415326</v>
      </c>
      <c r="R3431" s="14">
        <f>ABS(Table1[[#This Row],[Distribution]])+ABS(Table1[[#This Row],[Warehousing]])</f>
        <v>3592.9700000000003</v>
      </c>
      <c r="S3431" s="12">
        <f>ABS(Table1[[#This Row],[Discounts]]/Table1[[#This Row],[Gross Sales]])</f>
        <v>0.10775234883160684</v>
      </c>
      <c r="T3431" s="17">
        <f>Table1[[#This Row],[logistics cost]]/Table1[[#This Row],[Net Sales]]</f>
        <v>5.3894312865023393E-2</v>
      </c>
      <c r="U3431" s="1">
        <f>Table1[[#This Row],[PROFIT]]/Table1[[#This Row],[Volume]]</f>
        <v>116.78010118043852</v>
      </c>
      <c r="V3431" s="1">
        <f>ABS(Table1[[#This Row],[Discounts]])</f>
        <v>8051.04</v>
      </c>
    </row>
    <row r="3432" spans="1:22" ht="21.75" customHeight="1" x14ac:dyDescent="0.3">
      <c r="A3432" s="1">
        <v>1120020</v>
      </c>
      <c r="B3432" s="1" t="s">
        <v>21</v>
      </c>
      <c r="C3432" s="1">
        <v>202408</v>
      </c>
      <c r="D3432" s="1" t="s">
        <v>22</v>
      </c>
      <c r="E3432" s="1" t="s">
        <v>23</v>
      </c>
      <c r="F3432" s="1" t="s">
        <v>24</v>
      </c>
      <c r="G3432" s="1" t="s">
        <v>36</v>
      </c>
      <c r="H3432" s="1" t="s">
        <v>37</v>
      </c>
      <c r="I3432" s="5">
        <v>139</v>
      </c>
      <c r="J3432" s="5">
        <v>52820</v>
      </c>
      <c r="K3432" s="5">
        <v>-5387.06</v>
      </c>
      <c r="L3432" s="5">
        <v>47432.94</v>
      </c>
      <c r="M3432" s="5">
        <v>-29560.23</v>
      </c>
      <c r="N3432" s="5">
        <v>-1794</v>
      </c>
      <c r="O3432" s="5">
        <v>-734.32</v>
      </c>
      <c r="P3432" s="5">
        <f>Table1[[#This Row],[Net Sales]]+(Table1[[#This Row],[Cost of Goods Sold]]+Table1[[#This Row],[Distribution]]+Table1[[#This Row],[Warehousing]])</f>
        <v>15344.390000000003</v>
      </c>
      <c r="Q3432" s="12">
        <f>Table1[[#This Row],[PROFIT]]/Table1[[#This Row],[Net Sales]]</f>
        <v>0.32349649842493428</v>
      </c>
      <c r="R3432" s="14">
        <f>ABS(Table1[[#This Row],[Distribution]])+ABS(Table1[[#This Row],[Warehousing]])</f>
        <v>2528.3200000000002</v>
      </c>
      <c r="S3432" s="12">
        <f>ABS(Table1[[#This Row],[Discounts]]/Table1[[#This Row],[Gross Sales]])</f>
        <v>0.10198901931086711</v>
      </c>
      <c r="T3432" s="17">
        <f>Table1[[#This Row],[logistics cost]]/Table1[[#This Row],[Net Sales]]</f>
        <v>5.33030421475034E-2</v>
      </c>
      <c r="U3432" s="1">
        <f>Table1[[#This Row],[PROFIT]]/Table1[[#This Row],[Volume]]</f>
        <v>110.3912949640288</v>
      </c>
      <c r="V3432" s="1">
        <f>ABS(Table1[[#This Row],[Discounts]])</f>
        <v>5387.06</v>
      </c>
    </row>
    <row r="3433" spans="1:22" ht="21.75" customHeight="1" x14ac:dyDescent="0.3">
      <c r="A3433" s="1">
        <v>1110010</v>
      </c>
      <c r="B3433" s="1" t="s">
        <v>15</v>
      </c>
      <c r="C3433" s="1">
        <v>202404</v>
      </c>
      <c r="D3433" s="1" t="s">
        <v>16</v>
      </c>
      <c r="E3433" s="1" t="s">
        <v>17</v>
      </c>
      <c r="F3433" s="1" t="s">
        <v>18</v>
      </c>
      <c r="G3433" s="1" t="s">
        <v>25</v>
      </c>
      <c r="H3433" s="1" t="s">
        <v>20</v>
      </c>
      <c r="I3433" s="5">
        <v>50.3</v>
      </c>
      <c r="J3433" s="5">
        <v>21126</v>
      </c>
      <c r="K3433" s="5">
        <v>-1406.02</v>
      </c>
      <c r="L3433" s="5">
        <v>19719.98</v>
      </c>
      <c r="M3433" s="5">
        <v>-12767.15</v>
      </c>
      <c r="N3433" s="5">
        <v>-724.79</v>
      </c>
      <c r="O3433" s="5">
        <v>-236.19</v>
      </c>
      <c r="P3433" s="5">
        <f>Table1[[#This Row],[Net Sales]]+(Table1[[#This Row],[Cost of Goods Sold]]+Table1[[#This Row],[Distribution]]+Table1[[#This Row],[Warehousing]])</f>
        <v>5991.85</v>
      </c>
      <c r="Q3433" s="12">
        <f>Table1[[#This Row],[PROFIT]]/Table1[[#This Row],[Net Sales]]</f>
        <v>0.30384665704529112</v>
      </c>
      <c r="R3433" s="14">
        <f>ABS(Table1[[#This Row],[Distribution]])+ABS(Table1[[#This Row],[Warehousing]])</f>
        <v>960.98</v>
      </c>
      <c r="S3433" s="12">
        <f>ABS(Table1[[#This Row],[Discounts]]/Table1[[#This Row],[Gross Sales]])</f>
        <v>6.6554009277667331E-2</v>
      </c>
      <c r="T3433" s="17">
        <f>Table1[[#This Row],[logistics cost]]/Table1[[#This Row],[Net Sales]]</f>
        <v>4.8731286745726923E-2</v>
      </c>
      <c r="U3433" s="1">
        <f>Table1[[#This Row],[PROFIT]]/Table1[[#This Row],[Volume]]</f>
        <v>119.12226640159047</v>
      </c>
      <c r="V3433" s="1">
        <f>ABS(Table1[[#This Row],[Discounts]])</f>
        <v>1406.02</v>
      </c>
    </row>
    <row r="3434" spans="1:22" ht="21.75" customHeight="1" x14ac:dyDescent="0.3">
      <c r="A3434" s="1">
        <v>1120020</v>
      </c>
      <c r="B3434" s="1" t="s">
        <v>21</v>
      </c>
      <c r="C3434" s="1">
        <v>202405</v>
      </c>
      <c r="D3434" s="1" t="s">
        <v>22</v>
      </c>
      <c r="E3434" s="1" t="s">
        <v>23</v>
      </c>
      <c r="F3434" s="1" t="s">
        <v>24</v>
      </c>
      <c r="G3434" s="1" t="s">
        <v>30</v>
      </c>
      <c r="H3434" s="1" t="s">
        <v>31</v>
      </c>
      <c r="I3434" s="5">
        <v>79.900000000000006</v>
      </c>
      <c r="J3434" s="5">
        <v>30362</v>
      </c>
      <c r="K3434" s="5">
        <v>-880.41</v>
      </c>
      <c r="L3434" s="5">
        <v>29481.59</v>
      </c>
      <c r="M3434" s="5">
        <v>-18571.689999999999</v>
      </c>
      <c r="N3434" s="5">
        <v>-1041.8499999999999</v>
      </c>
      <c r="O3434" s="5">
        <v>-315.70999999999998</v>
      </c>
      <c r="P3434" s="5">
        <f>Table1[[#This Row],[Net Sales]]+(Table1[[#This Row],[Cost of Goods Sold]]+Table1[[#This Row],[Distribution]]+Table1[[#This Row],[Warehousing]])</f>
        <v>9552.3400000000038</v>
      </c>
      <c r="Q3434" s="12">
        <f>Table1[[#This Row],[PROFIT]]/Table1[[#This Row],[Net Sales]]</f>
        <v>0.32401034001219081</v>
      </c>
      <c r="R3434" s="14">
        <f>ABS(Table1[[#This Row],[Distribution]])+ABS(Table1[[#This Row],[Warehousing]])</f>
        <v>1357.56</v>
      </c>
      <c r="S3434" s="12">
        <f>ABS(Table1[[#This Row],[Discounts]]/Table1[[#This Row],[Gross Sales]])</f>
        <v>2.8997101640208155E-2</v>
      </c>
      <c r="T3434" s="17">
        <f>Table1[[#This Row],[logistics cost]]/Table1[[#This Row],[Net Sales]]</f>
        <v>4.6047719949975557E-2</v>
      </c>
      <c r="U3434" s="1">
        <f>Table1[[#This Row],[PROFIT]]/Table1[[#This Row],[Volume]]</f>
        <v>119.55369211514397</v>
      </c>
      <c r="V3434" s="1">
        <f>ABS(Table1[[#This Row],[Discounts]])</f>
        <v>880.41</v>
      </c>
    </row>
    <row r="3435" spans="1:22" ht="21.75" customHeight="1" x14ac:dyDescent="0.3">
      <c r="A3435" s="1">
        <v>1120010</v>
      </c>
      <c r="B3435" s="1" t="s">
        <v>32</v>
      </c>
      <c r="C3435" s="1">
        <v>202508</v>
      </c>
      <c r="D3435" s="1" t="s">
        <v>22</v>
      </c>
      <c r="E3435" s="1" t="s">
        <v>17</v>
      </c>
      <c r="F3435" s="1" t="s">
        <v>18</v>
      </c>
      <c r="G3435" s="1" t="s">
        <v>35</v>
      </c>
      <c r="H3435" s="1" t="s">
        <v>31</v>
      </c>
      <c r="I3435" s="5">
        <v>57.5</v>
      </c>
      <c r="J3435" s="5">
        <v>27600</v>
      </c>
      <c r="K3435" s="5">
        <v>-894.79</v>
      </c>
      <c r="L3435" s="5">
        <v>26705.21</v>
      </c>
      <c r="M3435" s="5">
        <v>-17298.59</v>
      </c>
      <c r="N3435" s="5">
        <v>-1023.62</v>
      </c>
      <c r="O3435" s="5">
        <v>-445.39</v>
      </c>
      <c r="P3435" s="5">
        <f>Table1[[#This Row],[Net Sales]]+(Table1[[#This Row],[Cost of Goods Sold]]+Table1[[#This Row],[Distribution]]+Table1[[#This Row],[Warehousing]])</f>
        <v>7937.6100000000006</v>
      </c>
      <c r="Q3435" s="12">
        <f>Table1[[#This Row],[PROFIT]]/Table1[[#This Row],[Net Sales]]</f>
        <v>0.29723076508291829</v>
      </c>
      <c r="R3435" s="14">
        <f>ABS(Table1[[#This Row],[Distribution]])+ABS(Table1[[#This Row],[Warehousing]])</f>
        <v>1469.01</v>
      </c>
      <c r="S3435" s="12">
        <f>ABS(Table1[[#This Row],[Discounts]]/Table1[[#This Row],[Gross Sales]])</f>
        <v>3.241992753623188E-2</v>
      </c>
      <c r="T3435" s="17">
        <f>Table1[[#This Row],[logistics cost]]/Table1[[#This Row],[Net Sales]]</f>
        <v>5.5008367281141023E-2</v>
      </c>
      <c r="U3435" s="1">
        <f>Table1[[#This Row],[PROFIT]]/Table1[[#This Row],[Volume]]</f>
        <v>138.04539130434785</v>
      </c>
      <c r="V3435" s="1">
        <f>ABS(Table1[[#This Row],[Discounts]])</f>
        <v>894.79</v>
      </c>
    </row>
    <row r="3436" spans="1:22" ht="21.75" customHeight="1" x14ac:dyDescent="0.3">
      <c r="A3436" s="1">
        <v>1120010</v>
      </c>
      <c r="B3436" s="1" t="s">
        <v>32</v>
      </c>
      <c r="C3436" s="1">
        <v>202411</v>
      </c>
      <c r="D3436" s="1" t="s">
        <v>22</v>
      </c>
      <c r="E3436" s="1" t="s">
        <v>17</v>
      </c>
      <c r="F3436" s="1" t="s">
        <v>18</v>
      </c>
      <c r="G3436" s="1" t="s">
        <v>40</v>
      </c>
      <c r="H3436" s="1" t="s">
        <v>34</v>
      </c>
      <c r="I3436" s="5">
        <v>192.1</v>
      </c>
      <c r="J3436" s="5">
        <v>92208</v>
      </c>
      <c r="K3436" s="5">
        <v>-8146.41</v>
      </c>
      <c r="L3436" s="5">
        <v>84061.59</v>
      </c>
      <c r="M3436" s="5">
        <v>-53988.66</v>
      </c>
      <c r="N3436" s="5">
        <v>-2299.66</v>
      </c>
      <c r="O3436" s="5">
        <v>-1589.63</v>
      </c>
      <c r="P3436" s="5">
        <f>Table1[[#This Row],[Net Sales]]+(Table1[[#This Row],[Cost of Goods Sold]]+Table1[[#This Row],[Distribution]]+Table1[[#This Row],[Warehousing]])</f>
        <v>26183.639999999992</v>
      </c>
      <c r="Q3436" s="12">
        <f>Table1[[#This Row],[PROFIT]]/Table1[[#This Row],[Net Sales]]</f>
        <v>0.31148161722851059</v>
      </c>
      <c r="R3436" s="14">
        <f>ABS(Table1[[#This Row],[Distribution]])+ABS(Table1[[#This Row],[Warehousing]])</f>
        <v>3889.29</v>
      </c>
      <c r="S3436" s="12">
        <f>ABS(Table1[[#This Row],[Discounts]]/Table1[[#This Row],[Gross Sales]])</f>
        <v>8.834819104633003E-2</v>
      </c>
      <c r="T3436" s="17">
        <f>Table1[[#This Row],[logistics cost]]/Table1[[#This Row],[Net Sales]]</f>
        <v>4.626714769492226E-2</v>
      </c>
      <c r="U3436" s="1">
        <f>Table1[[#This Row],[PROFIT]]/Table1[[#This Row],[Volume]]</f>
        <v>136.30213430504941</v>
      </c>
      <c r="V3436" s="1">
        <f>ABS(Table1[[#This Row],[Discounts]])</f>
        <v>8146.41</v>
      </c>
    </row>
    <row r="3437" spans="1:22" ht="21.75" customHeight="1" x14ac:dyDescent="0.3">
      <c r="A3437" s="1">
        <v>1120010</v>
      </c>
      <c r="B3437" s="1" t="s">
        <v>32</v>
      </c>
      <c r="C3437" s="1">
        <v>202405</v>
      </c>
      <c r="D3437" s="1" t="s">
        <v>22</v>
      </c>
      <c r="E3437" s="1" t="s">
        <v>17</v>
      </c>
      <c r="F3437" s="1" t="s">
        <v>18</v>
      </c>
      <c r="G3437" s="1" t="s">
        <v>39</v>
      </c>
      <c r="H3437" s="1" t="s">
        <v>37</v>
      </c>
      <c r="I3437" s="5">
        <v>190.8</v>
      </c>
      <c r="J3437" s="5">
        <v>91584</v>
      </c>
      <c r="K3437" s="5">
        <v>-9640.2800000000007</v>
      </c>
      <c r="L3437" s="5">
        <v>81943.72</v>
      </c>
      <c r="M3437" s="5">
        <v>-52983.71</v>
      </c>
      <c r="N3437" s="5">
        <v>-2131.13</v>
      </c>
      <c r="O3437" s="5">
        <v>-1118.1600000000001</v>
      </c>
      <c r="P3437" s="5">
        <f>Table1[[#This Row],[Net Sales]]+(Table1[[#This Row],[Cost of Goods Sold]]+Table1[[#This Row],[Distribution]]+Table1[[#This Row],[Warehousing]])</f>
        <v>25710.720000000001</v>
      </c>
      <c r="Q3437" s="12">
        <f>Table1[[#This Row],[PROFIT]]/Table1[[#This Row],[Net Sales]]</f>
        <v>0.31376071284047147</v>
      </c>
      <c r="R3437" s="14">
        <f>ABS(Table1[[#This Row],[Distribution]])+ABS(Table1[[#This Row],[Warehousing]])</f>
        <v>3249.29</v>
      </c>
      <c r="S3437" s="12">
        <f>ABS(Table1[[#This Row],[Discounts]]/Table1[[#This Row],[Gross Sales]])</f>
        <v>0.1052616177498253</v>
      </c>
      <c r="T3437" s="17">
        <f>Table1[[#This Row],[logistics cost]]/Table1[[#This Row],[Net Sales]]</f>
        <v>3.9652703099151462E-2</v>
      </c>
      <c r="U3437" s="1">
        <f>Table1[[#This Row],[PROFIT]]/Table1[[#This Row],[Volume]]</f>
        <v>134.75220125786163</v>
      </c>
      <c r="V3437" s="1">
        <f>ABS(Table1[[#This Row],[Discounts]])</f>
        <v>9640.2800000000007</v>
      </c>
    </row>
    <row r="3438" spans="1:22" ht="21.75" customHeight="1" x14ac:dyDescent="0.3">
      <c r="A3438" s="1">
        <v>1120010</v>
      </c>
      <c r="B3438" s="1" t="s">
        <v>32</v>
      </c>
      <c r="C3438" s="1">
        <v>202508</v>
      </c>
      <c r="D3438" s="1" t="s">
        <v>22</v>
      </c>
      <c r="E3438" s="1" t="s">
        <v>17</v>
      </c>
      <c r="F3438" s="1" t="s">
        <v>18</v>
      </c>
      <c r="G3438" s="1" t="s">
        <v>38</v>
      </c>
      <c r="H3438" s="1" t="s">
        <v>20</v>
      </c>
      <c r="I3438" s="5">
        <v>47.9</v>
      </c>
      <c r="J3438" s="5">
        <v>22992</v>
      </c>
      <c r="K3438" s="5">
        <v>-1490.19</v>
      </c>
      <c r="L3438" s="5">
        <v>21501.81</v>
      </c>
      <c r="M3438" s="5">
        <v>-13734.85</v>
      </c>
      <c r="N3438" s="5">
        <v>-747.86</v>
      </c>
      <c r="O3438" s="5">
        <v>-357.53</v>
      </c>
      <c r="P3438" s="5">
        <f>Table1[[#This Row],[Net Sales]]+(Table1[[#This Row],[Cost of Goods Sold]]+Table1[[#This Row],[Distribution]]+Table1[[#This Row],[Warehousing]])</f>
        <v>6661.57</v>
      </c>
      <c r="Q3438" s="12">
        <f>Table1[[#This Row],[PROFIT]]/Table1[[#This Row],[Net Sales]]</f>
        <v>0.30981438306821607</v>
      </c>
      <c r="R3438" s="14">
        <f>ABS(Table1[[#This Row],[Distribution]])+ABS(Table1[[#This Row],[Warehousing]])</f>
        <v>1105.3899999999999</v>
      </c>
      <c r="S3438" s="12">
        <f>ABS(Table1[[#This Row],[Discounts]]/Table1[[#This Row],[Gross Sales]])</f>
        <v>6.4813413361169109E-2</v>
      </c>
      <c r="T3438" s="17">
        <f>Table1[[#This Row],[logistics cost]]/Table1[[#This Row],[Net Sales]]</f>
        <v>5.140916043812125E-2</v>
      </c>
      <c r="U3438" s="1">
        <f>Table1[[#This Row],[PROFIT]]/Table1[[#This Row],[Volume]]</f>
        <v>139.07244258872652</v>
      </c>
      <c r="V3438" s="1">
        <f>ABS(Table1[[#This Row],[Discounts]])</f>
        <v>1490.19</v>
      </c>
    </row>
    <row r="3439" spans="1:22" ht="21.75" customHeight="1" x14ac:dyDescent="0.3">
      <c r="A3439" s="1">
        <v>1120010</v>
      </c>
      <c r="B3439" s="1" t="s">
        <v>32</v>
      </c>
      <c r="C3439" s="1">
        <v>202503</v>
      </c>
      <c r="D3439" s="1" t="s">
        <v>22</v>
      </c>
      <c r="E3439" s="1" t="s">
        <v>17</v>
      </c>
      <c r="F3439" s="1" t="s">
        <v>18</v>
      </c>
      <c r="G3439" s="1" t="s">
        <v>36</v>
      </c>
      <c r="H3439" s="1" t="s">
        <v>37</v>
      </c>
      <c r="I3439" s="5">
        <v>273.60000000000002</v>
      </c>
      <c r="J3439" s="5">
        <v>131328</v>
      </c>
      <c r="K3439" s="5">
        <v>-14570.26</v>
      </c>
      <c r="L3439" s="5">
        <v>116757.74</v>
      </c>
      <c r="M3439" s="5">
        <v>-76909.990000000005</v>
      </c>
      <c r="N3439" s="5">
        <v>-3504.19</v>
      </c>
      <c r="O3439" s="5">
        <v>-2072.27</v>
      </c>
      <c r="P3439" s="5">
        <f>Table1[[#This Row],[Net Sales]]+(Table1[[#This Row],[Cost of Goods Sold]]+Table1[[#This Row],[Distribution]]+Table1[[#This Row],[Warehousing]])</f>
        <v>34271.289999999994</v>
      </c>
      <c r="Q3439" s="12">
        <f>Table1[[#This Row],[PROFIT]]/Table1[[#This Row],[Net Sales]]</f>
        <v>0.29352478045566821</v>
      </c>
      <c r="R3439" s="14">
        <f>ABS(Table1[[#This Row],[Distribution]])+ABS(Table1[[#This Row],[Warehousing]])</f>
        <v>5576.46</v>
      </c>
      <c r="S3439" s="12">
        <f>ABS(Table1[[#This Row],[Discounts]]/Table1[[#This Row],[Gross Sales]])</f>
        <v>0.11094557139376218</v>
      </c>
      <c r="T3439" s="17">
        <f>Table1[[#This Row],[logistics cost]]/Table1[[#This Row],[Net Sales]]</f>
        <v>4.7760945013152874E-2</v>
      </c>
      <c r="U3439" s="1">
        <f>Table1[[#This Row],[PROFIT]]/Table1[[#This Row],[Volume]]</f>
        <v>125.26056286549704</v>
      </c>
      <c r="V3439" s="1">
        <f>ABS(Table1[[#This Row],[Discounts]])</f>
        <v>14570.26</v>
      </c>
    </row>
    <row r="3440" spans="1:22" ht="21.75" customHeight="1" x14ac:dyDescent="0.3">
      <c r="A3440" s="1">
        <v>1110010</v>
      </c>
      <c r="B3440" s="1" t="s">
        <v>15</v>
      </c>
      <c r="C3440" s="1">
        <v>202411</v>
      </c>
      <c r="D3440" s="1" t="s">
        <v>16</v>
      </c>
      <c r="E3440" s="1" t="s">
        <v>17</v>
      </c>
      <c r="F3440" s="1" t="s">
        <v>18</v>
      </c>
      <c r="G3440" s="1" t="s">
        <v>43</v>
      </c>
      <c r="H3440" s="1" t="s">
        <v>31</v>
      </c>
      <c r="I3440" s="5">
        <v>20.6</v>
      </c>
      <c r="J3440" s="5">
        <v>8652</v>
      </c>
      <c r="K3440" s="5">
        <v>-184.65</v>
      </c>
      <c r="L3440" s="5">
        <v>8467.35</v>
      </c>
      <c r="M3440" s="5">
        <v>-5569.39</v>
      </c>
      <c r="N3440" s="5">
        <v>-200.67</v>
      </c>
      <c r="O3440" s="5">
        <v>-110.02</v>
      </c>
      <c r="P3440" s="5">
        <f>Table1[[#This Row],[Net Sales]]+(Table1[[#This Row],[Cost of Goods Sold]]+Table1[[#This Row],[Distribution]]+Table1[[#This Row],[Warehousing]])</f>
        <v>2587.2699999999995</v>
      </c>
      <c r="Q3440" s="12">
        <f>Table1[[#This Row],[PROFIT]]/Table1[[#This Row],[Net Sales]]</f>
        <v>0.30555840965591352</v>
      </c>
      <c r="R3440" s="14">
        <f>ABS(Table1[[#This Row],[Distribution]])+ABS(Table1[[#This Row],[Warehousing]])</f>
        <v>310.69</v>
      </c>
      <c r="S3440" s="12">
        <f>ABS(Table1[[#This Row],[Discounts]]/Table1[[#This Row],[Gross Sales]])</f>
        <v>2.1341886269070735E-2</v>
      </c>
      <c r="T3440" s="17">
        <f>Table1[[#This Row],[logistics cost]]/Table1[[#This Row],[Net Sales]]</f>
        <v>3.6692707872002454E-2</v>
      </c>
      <c r="U3440" s="1">
        <f>Table1[[#This Row],[PROFIT]]/Table1[[#This Row],[Volume]]</f>
        <v>125.59563106796114</v>
      </c>
      <c r="V3440" s="1">
        <f>ABS(Table1[[#This Row],[Discounts]])</f>
        <v>184.65</v>
      </c>
    </row>
    <row r="3441" spans="1:22" ht="21.75" customHeight="1" x14ac:dyDescent="0.3">
      <c r="A3441" s="1">
        <v>1120010</v>
      </c>
      <c r="B3441" s="1" t="s">
        <v>32</v>
      </c>
      <c r="C3441" s="1">
        <v>202511</v>
      </c>
      <c r="D3441" s="1" t="s">
        <v>22</v>
      </c>
      <c r="E3441" s="1" t="s">
        <v>17</v>
      </c>
      <c r="F3441" s="1" t="s">
        <v>18</v>
      </c>
      <c r="G3441" s="1" t="s">
        <v>35</v>
      </c>
      <c r="H3441" s="1" t="s">
        <v>31</v>
      </c>
      <c r="I3441" s="5">
        <v>42.5</v>
      </c>
      <c r="J3441" s="5">
        <v>20400</v>
      </c>
      <c r="K3441" s="5">
        <v>-468.77</v>
      </c>
      <c r="L3441" s="5">
        <v>19931.23</v>
      </c>
      <c r="M3441" s="5">
        <v>-13318.64</v>
      </c>
      <c r="N3441" s="5">
        <v>-414.71</v>
      </c>
      <c r="O3441" s="5">
        <v>-360.12</v>
      </c>
      <c r="P3441" s="5">
        <f>Table1[[#This Row],[Net Sales]]+(Table1[[#This Row],[Cost of Goods Sold]]+Table1[[#This Row],[Distribution]]+Table1[[#This Row],[Warehousing]])</f>
        <v>5837.76</v>
      </c>
      <c r="Q3441" s="12">
        <f>Table1[[#This Row],[PROFIT]]/Table1[[#This Row],[Net Sales]]</f>
        <v>0.29289511986967187</v>
      </c>
      <c r="R3441" s="14">
        <f>ABS(Table1[[#This Row],[Distribution]])+ABS(Table1[[#This Row],[Warehousing]])</f>
        <v>774.82999999999993</v>
      </c>
      <c r="S3441" s="12">
        <f>ABS(Table1[[#This Row],[Discounts]]/Table1[[#This Row],[Gross Sales]])</f>
        <v>2.297892156862745E-2</v>
      </c>
      <c r="T3441" s="17">
        <f>Table1[[#This Row],[logistics cost]]/Table1[[#This Row],[Net Sales]]</f>
        <v>3.8875172279884379E-2</v>
      </c>
      <c r="U3441" s="1">
        <f>Table1[[#This Row],[PROFIT]]/Table1[[#This Row],[Volume]]</f>
        <v>137.35905882352941</v>
      </c>
      <c r="V3441" s="1">
        <f>ABS(Table1[[#This Row],[Discounts]])</f>
        <v>468.77</v>
      </c>
    </row>
    <row r="3442" spans="1:22" ht="21.75" customHeight="1" x14ac:dyDescent="0.3">
      <c r="A3442" s="1">
        <v>1110020</v>
      </c>
      <c r="B3442" s="1" t="s">
        <v>41</v>
      </c>
      <c r="C3442" s="1">
        <v>202501</v>
      </c>
      <c r="D3442" s="1" t="s">
        <v>16</v>
      </c>
      <c r="E3442" s="1" t="s">
        <v>28</v>
      </c>
      <c r="F3442" s="1" t="s">
        <v>29</v>
      </c>
      <c r="G3442" s="1" t="s">
        <v>43</v>
      </c>
      <c r="H3442" s="1" t="s">
        <v>31</v>
      </c>
      <c r="I3442" s="5">
        <v>94.2</v>
      </c>
      <c r="J3442" s="5">
        <v>42390</v>
      </c>
      <c r="K3442" s="5">
        <v>-1595.31</v>
      </c>
      <c r="L3442" s="5">
        <v>40794.69</v>
      </c>
      <c r="M3442" s="5">
        <v>-26426.55</v>
      </c>
      <c r="N3442" s="5">
        <v>-836.88</v>
      </c>
      <c r="O3442" s="5">
        <v>-706.01</v>
      </c>
      <c r="P3442" s="5">
        <f>Table1[[#This Row],[Net Sales]]+(Table1[[#This Row],[Cost of Goods Sold]]+Table1[[#This Row],[Distribution]]+Table1[[#This Row],[Warehousing]])</f>
        <v>12825.250000000004</v>
      </c>
      <c r="Q3442" s="12">
        <f>Table1[[#This Row],[PROFIT]]/Table1[[#This Row],[Net Sales]]</f>
        <v>0.31438527906450575</v>
      </c>
      <c r="R3442" s="14">
        <f>ABS(Table1[[#This Row],[Distribution]])+ABS(Table1[[#This Row],[Warehousing]])</f>
        <v>1542.8899999999999</v>
      </c>
      <c r="S3442" s="12">
        <f>ABS(Table1[[#This Row],[Discounts]]/Table1[[#This Row],[Gross Sales]])</f>
        <v>3.7634111818825193E-2</v>
      </c>
      <c r="T3442" s="17">
        <f>Table1[[#This Row],[logistics cost]]/Table1[[#This Row],[Net Sales]]</f>
        <v>3.7820853645413162E-2</v>
      </c>
      <c r="U3442" s="1">
        <f>Table1[[#This Row],[PROFIT]]/Table1[[#This Row],[Volume]]</f>
        <v>136.14915074309982</v>
      </c>
      <c r="V3442" s="1">
        <f>ABS(Table1[[#This Row],[Discounts]])</f>
        <v>1595.31</v>
      </c>
    </row>
    <row r="3443" spans="1:22" ht="21.75" customHeight="1" x14ac:dyDescent="0.3">
      <c r="A3443" s="1">
        <v>1130010</v>
      </c>
      <c r="B3443" s="1" t="s">
        <v>26</v>
      </c>
      <c r="C3443" s="1">
        <v>202402</v>
      </c>
      <c r="D3443" s="1" t="s">
        <v>27</v>
      </c>
      <c r="E3443" s="1" t="s">
        <v>28</v>
      </c>
      <c r="F3443" s="1" t="s">
        <v>29</v>
      </c>
      <c r="G3443" s="1" t="s">
        <v>39</v>
      </c>
      <c r="H3443" s="1" t="s">
        <v>37</v>
      </c>
      <c r="I3443" s="5">
        <v>97.1</v>
      </c>
      <c r="J3443" s="5">
        <v>34956</v>
      </c>
      <c r="K3443" s="5">
        <v>-3815.49</v>
      </c>
      <c r="L3443" s="5">
        <v>31140.51</v>
      </c>
      <c r="M3443" s="5">
        <v>-20583.63</v>
      </c>
      <c r="N3443" s="5">
        <v>-773.51</v>
      </c>
      <c r="O3443" s="5">
        <v>-536.71</v>
      </c>
      <c r="P3443" s="5">
        <f>Table1[[#This Row],[Net Sales]]+(Table1[[#This Row],[Cost of Goods Sold]]+Table1[[#This Row],[Distribution]]+Table1[[#This Row],[Warehousing]])</f>
        <v>9246.66</v>
      </c>
      <c r="Q3443" s="12">
        <f>Table1[[#This Row],[PROFIT]]/Table1[[#This Row],[Net Sales]]</f>
        <v>0.29693347989483798</v>
      </c>
      <c r="R3443" s="14">
        <f>ABS(Table1[[#This Row],[Distribution]])+ABS(Table1[[#This Row],[Warehousing]])</f>
        <v>1310.22</v>
      </c>
      <c r="S3443" s="12">
        <f>ABS(Table1[[#This Row],[Discounts]]/Table1[[#This Row],[Gross Sales]])</f>
        <v>0.10915121867490558</v>
      </c>
      <c r="T3443" s="17">
        <f>Table1[[#This Row],[logistics cost]]/Table1[[#This Row],[Net Sales]]</f>
        <v>4.2074455427993956E-2</v>
      </c>
      <c r="U3443" s="1">
        <f>Table1[[#This Row],[PROFIT]]/Table1[[#This Row],[Volume]]</f>
        <v>95.228218331616887</v>
      </c>
      <c r="V3443" s="1">
        <f>ABS(Table1[[#This Row],[Discounts]])</f>
        <v>3815.49</v>
      </c>
    </row>
    <row r="3444" spans="1:22" ht="21.75" customHeight="1" x14ac:dyDescent="0.3">
      <c r="A3444" s="1">
        <v>1110010</v>
      </c>
      <c r="B3444" s="1" t="s">
        <v>15</v>
      </c>
      <c r="C3444" s="1">
        <v>202410</v>
      </c>
      <c r="D3444" s="1" t="s">
        <v>16</v>
      </c>
      <c r="E3444" s="1" t="s">
        <v>17</v>
      </c>
      <c r="F3444" s="1" t="s">
        <v>18</v>
      </c>
      <c r="G3444" s="1" t="s">
        <v>39</v>
      </c>
      <c r="H3444" s="1" t="s">
        <v>37</v>
      </c>
      <c r="I3444" s="5">
        <v>52.4</v>
      </c>
      <c r="J3444" s="5">
        <v>22008</v>
      </c>
      <c r="K3444" s="5">
        <v>-2378.83</v>
      </c>
      <c r="L3444" s="5">
        <v>19629.169999999998</v>
      </c>
      <c r="M3444" s="5">
        <v>-12856.42</v>
      </c>
      <c r="N3444" s="5">
        <v>-784.64</v>
      </c>
      <c r="O3444" s="5">
        <v>-281.97000000000003</v>
      </c>
      <c r="P3444" s="5">
        <f>Table1[[#This Row],[Net Sales]]+(Table1[[#This Row],[Cost of Goods Sold]]+Table1[[#This Row],[Distribution]]+Table1[[#This Row],[Warehousing]])</f>
        <v>5706.1399999999994</v>
      </c>
      <c r="Q3444" s="12">
        <f>Table1[[#This Row],[PROFIT]]/Table1[[#This Row],[Net Sales]]</f>
        <v>0.29069695764008363</v>
      </c>
      <c r="R3444" s="14">
        <f>ABS(Table1[[#This Row],[Distribution]])+ABS(Table1[[#This Row],[Warehousing]])</f>
        <v>1066.6100000000001</v>
      </c>
      <c r="S3444" s="12">
        <f>ABS(Table1[[#This Row],[Discounts]]/Table1[[#This Row],[Gross Sales]])</f>
        <v>0.10808933115230825</v>
      </c>
      <c r="T3444" s="17">
        <f>Table1[[#This Row],[logistics cost]]/Table1[[#This Row],[Net Sales]]</f>
        <v>5.4338008178644343E-2</v>
      </c>
      <c r="U3444" s="1">
        <f>Table1[[#This Row],[PROFIT]]/Table1[[#This Row],[Volume]]</f>
        <v>108.89580152671755</v>
      </c>
      <c r="V3444" s="1">
        <f>ABS(Table1[[#This Row],[Discounts]])</f>
        <v>2378.83</v>
      </c>
    </row>
    <row r="3445" spans="1:22" ht="21.75" customHeight="1" x14ac:dyDescent="0.3">
      <c r="A3445" s="1">
        <v>1120010</v>
      </c>
      <c r="B3445" s="1" t="s">
        <v>32</v>
      </c>
      <c r="C3445" s="1">
        <v>202403</v>
      </c>
      <c r="D3445" s="1" t="s">
        <v>22</v>
      </c>
      <c r="E3445" s="1" t="s">
        <v>17</v>
      </c>
      <c r="F3445" s="1" t="s">
        <v>18</v>
      </c>
      <c r="G3445" s="1" t="s">
        <v>19</v>
      </c>
      <c r="H3445" s="1" t="s">
        <v>20</v>
      </c>
      <c r="I3445" s="5">
        <v>29.4</v>
      </c>
      <c r="J3445" s="5">
        <v>14112</v>
      </c>
      <c r="K3445" s="5">
        <v>-1150.08</v>
      </c>
      <c r="L3445" s="5">
        <v>12961.92</v>
      </c>
      <c r="M3445" s="5">
        <v>-8676.25</v>
      </c>
      <c r="N3445" s="5">
        <v>-492.86</v>
      </c>
      <c r="O3445" s="5">
        <v>-176.5</v>
      </c>
      <c r="P3445" s="5">
        <f>Table1[[#This Row],[Net Sales]]+(Table1[[#This Row],[Cost of Goods Sold]]+Table1[[#This Row],[Distribution]]+Table1[[#This Row],[Warehousing]])</f>
        <v>3616.3099999999995</v>
      </c>
      <c r="Q3445" s="12">
        <f>Table1[[#This Row],[PROFIT]]/Table1[[#This Row],[Net Sales]]</f>
        <v>0.27899493284945437</v>
      </c>
      <c r="R3445" s="14">
        <f>ABS(Table1[[#This Row],[Distribution]])+ABS(Table1[[#This Row],[Warehousing]])</f>
        <v>669.36</v>
      </c>
      <c r="S3445" s="12">
        <f>ABS(Table1[[#This Row],[Discounts]]/Table1[[#This Row],[Gross Sales]])</f>
        <v>8.1496598639455783E-2</v>
      </c>
      <c r="T3445" s="17">
        <f>Table1[[#This Row],[logistics cost]]/Table1[[#This Row],[Net Sales]]</f>
        <v>5.1640497704043845E-2</v>
      </c>
      <c r="U3445" s="1">
        <f>Table1[[#This Row],[PROFIT]]/Table1[[#This Row],[Volume]]</f>
        <v>123.00374149659862</v>
      </c>
      <c r="V3445" s="1">
        <f>ABS(Table1[[#This Row],[Discounts]])</f>
        <v>1150.08</v>
      </c>
    </row>
    <row r="3446" spans="1:22" ht="21.75" customHeight="1" x14ac:dyDescent="0.3">
      <c r="A3446" s="1">
        <v>1110020</v>
      </c>
      <c r="B3446" s="1" t="s">
        <v>41</v>
      </c>
      <c r="C3446" s="1">
        <v>202507</v>
      </c>
      <c r="D3446" s="1" t="s">
        <v>16</v>
      </c>
      <c r="E3446" s="1" t="s">
        <v>28</v>
      </c>
      <c r="F3446" s="1" t="s">
        <v>29</v>
      </c>
      <c r="G3446" s="1" t="s">
        <v>40</v>
      </c>
      <c r="H3446" s="1" t="s">
        <v>34</v>
      </c>
      <c r="I3446" s="5">
        <v>129.19999999999999</v>
      </c>
      <c r="J3446" s="5">
        <v>58140</v>
      </c>
      <c r="K3446" s="5">
        <v>-5060.82</v>
      </c>
      <c r="L3446" s="5">
        <v>53079.18</v>
      </c>
      <c r="M3446" s="5">
        <v>-35161.99</v>
      </c>
      <c r="N3446" s="5">
        <v>-1361.28</v>
      </c>
      <c r="O3446" s="5">
        <v>-964.61</v>
      </c>
      <c r="P3446" s="5">
        <f>Table1[[#This Row],[Net Sales]]+(Table1[[#This Row],[Cost of Goods Sold]]+Table1[[#This Row],[Distribution]]+Table1[[#This Row],[Warehousing]])</f>
        <v>15591.300000000003</v>
      </c>
      <c r="Q3446" s="12">
        <f>Table1[[#This Row],[PROFIT]]/Table1[[#This Row],[Net Sales]]</f>
        <v>0.29373664024199325</v>
      </c>
      <c r="R3446" s="14">
        <f>ABS(Table1[[#This Row],[Distribution]])+ABS(Table1[[#This Row],[Warehousing]])</f>
        <v>2325.89</v>
      </c>
      <c r="S3446" s="12">
        <f>ABS(Table1[[#This Row],[Discounts]]/Table1[[#This Row],[Gross Sales]])</f>
        <v>8.7045407636738903E-2</v>
      </c>
      <c r="T3446" s="17">
        <f>Table1[[#This Row],[logistics cost]]/Table1[[#This Row],[Net Sales]]</f>
        <v>4.381925267119801E-2</v>
      </c>
      <c r="U3446" s="1">
        <f>Table1[[#This Row],[PROFIT]]/Table1[[#This Row],[Volume]]</f>
        <v>120.67569659442728</v>
      </c>
      <c r="V3446" s="1">
        <f>ABS(Table1[[#This Row],[Discounts]])</f>
        <v>5060.82</v>
      </c>
    </row>
    <row r="3447" spans="1:22" ht="21.75" customHeight="1" x14ac:dyDescent="0.3">
      <c r="A3447" s="1">
        <v>1130010</v>
      </c>
      <c r="B3447" s="1" t="s">
        <v>26</v>
      </c>
      <c r="C3447" s="1">
        <v>202405</v>
      </c>
      <c r="D3447" s="1" t="s">
        <v>27</v>
      </c>
      <c r="E3447" s="1" t="s">
        <v>28</v>
      </c>
      <c r="F3447" s="1" t="s">
        <v>29</v>
      </c>
      <c r="G3447" s="1" t="s">
        <v>33</v>
      </c>
      <c r="H3447" s="1" t="s">
        <v>34</v>
      </c>
      <c r="I3447" s="5">
        <v>250.1</v>
      </c>
      <c r="J3447" s="5">
        <v>90036</v>
      </c>
      <c r="K3447" s="5">
        <v>-8072.83</v>
      </c>
      <c r="L3447" s="5">
        <v>81963.17</v>
      </c>
      <c r="M3447" s="5">
        <v>-55264.02</v>
      </c>
      <c r="N3447" s="5">
        <v>-2171.89</v>
      </c>
      <c r="O3447" s="5">
        <v>-1152.92</v>
      </c>
      <c r="P3447" s="5">
        <f>Table1[[#This Row],[Net Sales]]+(Table1[[#This Row],[Cost of Goods Sold]]+Table1[[#This Row],[Distribution]]+Table1[[#This Row],[Warehousing]])</f>
        <v>23374.340000000004</v>
      </c>
      <c r="Q3447" s="12">
        <f>Table1[[#This Row],[PROFIT]]/Table1[[#This Row],[Net Sales]]</f>
        <v>0.28518101483873798</v>
      </c>
      <c r="R3447" s="14">
        <f>ABS(Table1[[#This Row],[Distribution]])+ABS(Table1[[#This Row],[Warehousing]])</f>
        <v>3324.81</v>
      </c>
      <c r="S3447" s="12">
        <f>ABS(Table1[[#This Row],[Discounts]]/Table1[[#This Row],[Gross Sales]])</f>
        <v>8.9662246212626057E-2</v>
      </c>
      <c r="T3447" s="17">
        <f>Table1[[#This Row],[logistics cost]]/Table1[[#This Row],[Net Sales]]</f>
        <v>4.0564682893548407E-2</v>
      </c>
      <c r="U3447" s="1">
        <f>Table1[[#This Row],[PROFIT]]/Table1[[#This Row],[Volume]]</f>
        <v>93.459976009596176</v>
      </c>
      <c r="V3447" s="1">
        <f>ABS(Table1[[#This Row],[Discounts]])</f>
        <v>8072.83</v>
      </c>
    </row>
    <row r="3448" spans="1:22" ht="21.75" customHeight="1" x14ac:dyDescent="0.3">
      <c r="A3448" s="1">
        <v>1110010</v>
      </c>
      <c r="B3448" s="1" t="s">
        <v>15</v>
      </c>
      <c r="C3448" s="1">
        <v>202407</v>
      </c>
      <c r="D3448" s="1" t="s">
        <v>16</v>
      </c>
      <c r="E3448" s="1" t="s">
        <v>17</v>
      </c>
      <c r="F3448" s="1" t="s">
        <v>18</v>
      </c>
      <c r="G3448" s="1" t="s">
        <v>25</v>
      </c>
      <c r="H3448" s="1" t="s">
        <v>20</v>
      </c>
      <c r="I3448" s="5">
        <v>98</v>
      </c>
      <c r="J3448" s="5">
        <v>41160</v>
      </c>
      <c r="K3448" s="5">
        <v>-3384.6</v>
      </c>
      <c r="L3448" s="5">
        <v>37775.4</v>
      </c>
      <c r="M3448" s="5">
        <v>-25075</v>
      </c>
      <c r="N3448" s="5">
        <v>-931.71</v>
      </c>
      <c r="O3448" s="5">
        <v>-680.35</v>
      </c>
      <c r="P3448" s="5">
        <f>Table1[[#This Row],[Net Sales]]+(Table1[[#This Row],[Cost of Goods Sold]]+Table1[[#This Row],[Distribution]]+Table1[[#This Row],[Warehousing]])</f>
        <v>11088.340000000004</v>
      </c>
      <c r="Q3448" s="12">
        <f>Table1[[#This Row],[PROFIT]]/Table1[[#This Row],[Net Sales]]</f>
        <v>0.29353335768780747</v>
      </c>
      <c r="R3448" s="14">
        <f>ABS(Table1[[#This Row],[Distribution]])+ABS(Table1[[#This Row],[Warehousing]])</f>
        <v>1612.06</v>
      </c>
      <c r="S3448" s="12">
        <f>ABS(Table1[[#This Row],[Discounts]]/Table1[[#This Row],[Gross Sales]])</f>
        <v>8.2230320699708453E-2</v>
      </c>
      <c r="T3448" s="17">
        <f>Table1[[#This Row],[logistics cost]]/Table1[[#This Row],[Net Sales]]</f>
        <v>4.267486247663823E-2</v>
      </c>
      <c r="U3448" s="1">
        <f>Table1[[#This Row],[PROFIT]]/Table1[[#This Row],[Volume]]</f>
        <v>113.14632653061228</v>
      </c>
      <c r="V3448" s="1">
        <f>ABS(Table1[[#This Row],[Discounts]])</f>
        <v>3384.6</v>
      </c>
    </row>
    <row r="3449" spans="1:22" ht="21.75" customHeight="1" x14ac:dyDescent="0.3">
      <c r="A3449" s="1">
        <v>1120010</v>
      </c>
      <c r="B3449" s="1" t="s">
        <v>32</v>
      </c>
      <c r="C3449" s="1">
        <v>202407</v>
      </c>
      <c r="D3449" s="1" t="s">
        <v>22</v>
      </c>
      <c r="E3449" s="1" t="s">
        <v>17</v>
      </c>
      <c r="F3449" s="1" t="s">
        <v>18</v>
      </c>
      <c r="G3449" s="1" t="s">
        <v>30</v>
      </c>
      <c r="H3449" s="1" t="s">
        <v>31</v>
      </c>
      <c r="I3449" s="5">
        <v>33.6</v>
      </c>
      <c r="J3449" s="5">
        <v>16128</v>
      </c>
      <c r="K3449" s="5">
        <v>-570.01</v>
      </c>
      <c r="L3449" s="5">
        <v>15557.99</v>
      </c>
      <c r="M3449" s="5">
        <v>-10227.9</v>
      </c>
      <c r="N3449" s="5">
        <v>-526.45000000000005</v>
      </c>
      <c r="O3449" s="5">
        <v>-294.43</v>
      </c>
      <c r="P3449" s="5">
        <f>Table1[[#This Row],[Net Sales]]+(Table1[[#This Row],[Cost of Goods Sold]]+Table1[[#This Row],[Distribution]]+Table1[[#This Row],[Warehousing]])</f>
        <v>4509.2099999999991</v>
      </c>
      <c r="Q3449" s="12">
        <f>Table1[[#This Row],[PROFIT]]/Table1[[#This Row],[Net Sales]]</f>
        <v>0.28983242693946965</v>
      </c>
      <c r="R3449" s="14">
        <f>ABS(Table1[[#This Row],[Distribution]])+ABS(Table1[[#This Row],[Warehousing]])</f>
        <v>820.88000000000011</v>
      </c>
      <c r="S3449" s="12">
        <f>ABS(Table1[[#This Row],[Discounts]]/Table1[[#This Row],[Gross Sales]])</f>
        <v>3.5342881944444446E-2</v>
      </c>
      <c r="T3449" s="17">
        <f>Table1[[#This Row],[logistics cost]]/Table1[[#This Row],[Net Sales]]</f>
        <v>5.2762599795989081E-2</v>
      </c>
      <c r="U3449" s="1">
        <f>Table1[[#This Row],[PROFIT]]/Table1[[#This Row],[Volume]]</f>
        <v>134.20267857142855</v>
      </c>
      <c r="V3449" s="1">
        <f>ABS(Table1[[#This Row],[Discounts]])</f>
        <v>570.01</v>
      </c>
    </row>
    <row r="3450" spans="1:22" ht="21.75" customHeight="1" x14ac:dyDescent="0.3">
      <c r="A3450" s="1">
        <v>1120020</v>
      </c>
      <c r="B3450" s="1" t="s">
        <v>21</v>
      </c>
      <c r="C3450" s="1">
        <v>202406</v>
      </c>
      <c r="D3450" s="1" t="s">
        <v>22</v>
      </c>
      <c r="E3450" s="1" t="s">
        <v>23</v>
      </c>
      <c r="F3450" s="1" t="s">
        <v>24</v>
      </c>
      <c r="G3450" s="1" t="s">
        <v>30</v>
      </c>
      <c r="H3450" s="1" t="s">
        <v>31</v>
      </c>
      <c r="I3450" s="5">
        <v>64.3</v>
      </c>
      <c r="J3450" s="5">
        <v>24434</v>
      </c>
      <c r="K3450" s="5">
        <v>-630.57000000000005</v>
      </c>
      <c r="L3450" s="5">
        <v>23803.43</v>
      </c>
      <c r="M3450" s="5">
        <v>-14941.54</v>
      </c>
      <c r="N3450" s="5">
        <v>-841.69</v>
      </c>
      <c r="O3450" s="5">
        <v>-273.91000000000003</v>
      </c>
      <c r="P3450" s="5">
        <f>Table1[[#This Row],[Net Sales]]+(Table1[[#This Row],[Cost of Goods Sold]]+Table1[[#This Row],[Distribution]]+Table1[[#This Row],[Warehousing]])</f>
        <v>7746.2899999999991</v>
      </c>
      <c r="Q3450" s="12">
        <f>Table1[[#This Row],[PROFIT]]/Table1[[#This Row],[Net Sales]]</f>
        <v>0.32542746990664784</v>
      </c>
      <c r="R3450" s="14">
        <f>ABS(Table1[[#This Row],[Distribution]])+ABS(Table1[[#This Row],[Warehousing]])</f>
        <v>1115.6000000000001</v>
      </c>
      <c r="S3450" s="12">
        <f>ABS(Table1[[#This Row],[Discounts]]/Table1[[#This Row],[Gross Sales]])</f>
        <v>2.5807072112629944E-2</v>
      </c>
      <c r="T3450" s="17">
        <f>Table1[[#This Row],[logistics cost]]/Table1[[#This Row],[Net Sales]]</f>
        <v>4.6867195189936921E-2</v>
      </c>
      <c r="U3450" s="1">
        <f>Table1[[#This Row],[PROFIT]]/Table1[[#This Row],[Volume]]</f>
        <v>120.4710730948678</v>
      </c>
      <c r="V3450" s="1">
        <f>ABS(Table1[[#This Row],[Discounts]])</f>
        <v>630.57000000000005</v>
      </c>
    </row>
    <row r="3451" spans="1:22" ht="21.75" customHeight="1" x14ac:dyDescent="0.3">
      <c r="A3451" s="1">
        <v>1110020</v>
      </c>
      <c r="B3451" s="1" t="s">
        <v>41</v>
      </c>
      <c r="C3451" s="1">
        <v>202505</v>
      </c>
      <c r="D3451" s="1" t="s">
        <v>16</v>
      </c>
      <c r="E3451" s="1" t="s">
        <v>28</v>
      </c>
      <c r="F3451" s="1" t="s">
        <v>29</v>
      </c>
      <c r="G3451" s="1" t="s">
        <v>38</v>
      </c>
      <c r="H3451" s="1" t="s">
        <v>20</v>
      </c>
      <c r="I3451" s="5">
        <v>19.2</v>
      </c>
      <c r="J3451" s="5">
        <v>8640</v>
      </c>
      <c r="K3451" s="5">
        <v>-576.41</v>
      </c>
      <c r="L3451" s="5">
        <v>8063.59</v>
      </c>
      <c r="M3451" s="5">
        <v>-5044.07</v>
      </c>
      <c r="N3451" s="5">
        <v>-256.75</v>
      </c>
      <c r="O3451" s="5">
        <v>-105.26</v>
      </c>
      <c r="P3451" s="5">
        <f>Table1[[#This Row],[Net Sales]]+(Table1[[#This Row],[Cost of Goods Sold]]+Table1[[#This Row],[Distribution]]+Table1[[#This Row],[Warehousing]])</f>
        <v>2657.51</v>
      </c>
      <c r="Q3451" s="12">
        <f>Table1[[#This Row],[PROFIT]]/Table1[[#This Row],[Net Sales]]</f>
        <v>0.32956908771403309</v>
      </c>
      <c r="R3451" s="14">
        <f>ABS(Table1[[#This Row],[Distribution]])+ABS(Table1[[#This Row],[Warehousing]])</f>
        <v>362.01</v>
      </c>
      <c r="S3451" s="12">
        <f>ABS(Table1[[#This Row],[Discounts]]/Table1[[#This Row],[Gross Sales]])</f>
        <v>6.6714120370370361E-2</v>
      </c>
      <c r="T3451" s="17">
        <f>Table1[[#This Row],[logistics cost]]/Table1[[#This Row],[Net Sales]]</f>
        <v>4.4894395672399015E-2</v>
      </c>
      <c r="U3451" s="1">
        <f>Table1[[#This Row],[PROFIT]]/Table1[[#This Row],[Volume]]</f>
        <v>138.4119791666667</v>
      </c>
      <c r="V3451" s="1">
        <f>ABS(Table1[[#This Row],[Discounts]])</f>
        <v>576.41</v>
      </c>
    </row>
    <row r="3452" spans="1:22" ht="21.75" customHeight="1" x14ac:dyDescent="0.3">
      <c r="A3452" s="1">
        <v>1110010</v>
      </c>
      <c r="B3452" s="1" t="s">
        <v>15</v>
      </c>
      <c r="C3452" s="1">
        <v>202506</v>
      </c>
      <c r="D3452" s="1" t="s">
        <v>16</v>
      </c>
      <c r="E3452" s="1" t="s">
        <v>17</v>
      </c>
      <c r="F3452" s="1" t="s">
        <v>18</v>
      </c>
      <c r="G3452" s="1" t="s">
        <v>36</v>
      </c>
      <c r="H3452" s="1" t="s">
        <v>37</v>
      </c>
      <c r="I3452" s="5">
        <v>186.3</v>
      </c>
      <c r="J3452" s="5">
        <v>78246</v>
      </c>
      <c r="K3452" s="5">
        <v>-7913.15</v>
      </c>
      <c r="L3452" s="5">
        <v>70332.850000000006</v>
      </c>
      <c r="M3452" s="5">
        <v>-43902.76</v>
      </c>
      <c r="N3452" s="5">
        <v>-1940.97</v>
      </c>
      <c r="O3452" s="5">
        <v>-993.22</v>
      </c>
      <c r="P3452" s="5">
        <f>Table1[[#This Row],[Net Sales]]+(Table1[[#This Row],[Cost of Goods Sold]]+Table1[[#This Row],[Distribution]]+Table1[[#This Row],[Warehousing]])</f>
        <v>23495.9</v>
      </c>
      <c r="Q3452" s="12">
        <f>Table1[[#This Row],[PROFIT]]/Table1[[#This Row],[Net Sales]]</f>
        <v>0.33406722463258631</v>
      </c>
      <c r="R3452" s="14">
        <f>ABS(Table1[[#This Row],[Distribution]])+ABS(Table1[[#This Row],[Warehousing]])</f>
        <v>2934.19</v>
      </c>
      <c r="S3452" s="12">
        <f>ABS(Table1[[#This Row],[Discounts]]/Table1[[#This Row],[Gross Sales]])</f>
        <v>0.10113168724279835</v>
      </c>
      <c r="T3452" s="17">
        <f>Table1[[#This Row],[logistics cost]]/Table1[[#This Row],[Net Sales]]</f>
        <v>4.1718627924220326E-2</v>
      </c>
      <c r="U3452" s="1">
        <f>Table1[[#This Row],[PROFIT]]/Table1[[#This Row],[Volume]]</f>
        <v>126.11862587224905</v>
      </c>
      <c r="V3452" s="1">
        <f>ABS(Table1[[#This Row],[Discounts]])</f>
        <v>7913.15</v>
      </c>
    </row>
    <row r="3453" spans="1:22" ht="21.75" customHeight="1" x14ac:dyDescent="0.3">
      <c r="A3453" s="1">
        <v>1120010</v>
      </c>
      <c r="B3453" s="1" t="s">
        <v>32</v>
      </c>
      <c r="C3453" s="1">
        <v>202404</v>
      </c>
      <c r="D3453" s="1" t="s">
        <v>22</v>
      </c>
      <c r="E3453" s="1" t="s">
        <v>17</v>
      </c>
      <c r="F3453" s="1" t="s">
        <v>18</v>
      </c>
      <c r="G3453" s="1" t="s">
        <v>36</v>
      </c>
      <c r="H3453" s="1" t="s">
        <v>37</v>
      </c>
      <c r="I3453" s="5">
        <v>256.10000000000002</v>
      </c>
      <c r="J3453" s="5">
        <v>122928</v>
      </c>
      <c r="K3453" s="5">
        <v>-10363.780000000001</v>
      </c>
      <c r="L3453" s="5">
        <v>112564.22</v>
      </c>
      <c r="M3453" s="5">
        <v>-73678.11</v>
      </c>
      <c r="N3453" s="5">
        <v>-3579.74</v>
      </c>
      <c r="O3453" s="5">
        <v>-1703.25</v>
      </c>
      <c r="P3453" s="5">
        <f>Table1[[#This Row],[Net Sales]]+(Table1[[#This Row],[Cost of Goods Sold]]+Table1[[#This Row],[Distribution]]+Table1[[#This Row],[Warehousing]])</f>
        <v>33603.119999999995</v>
      </c>
      <c r="Q3453" s="12">
        <f>Table1[[#This Row],[PROFIT]]/Table1[[#This Row],[Net Sales]]</f>
        <v>0.29852398923920936</v>
      </c>
      <c r="R3453" s="14">
        <f>ABS(Table1[[#This Row],[Distribution]])+ABS(Table1[[#This Row],[Warehousing]])</f>
        <v>5282.99</v>
      </c>
      <c r="S3453" s="12">
        <f>ABS(Table1[[#This Row],[Discounts]]/Table1[[#This Row],[Gross Sales]])</f>
        <v>8.430772484706496E-2</v>
      </c>
      <c r="T3453" s="17">
        <f>Table1[[#This Row],[logistics cost]]/Table1[[#This Row],[Net Sales]]</f>
        <v>4.69331196005267E-2</v>
      </c>
      <c r="U3453" s="1">
        <f>Table1[[#This Row],[PROFIT]]/Table1[[#This Row],[Volume]]</f>
        <v>131.21093322920731</v>
      </c>
      <c r="V3453" s="1">
        <f>ABS(Table1[[#This Row],[Discounts]])</f>
        <v>10363.780000000001</v>
      </c>
    </row>
    <row r="3454" spans="1:22" ht="21.75" customHeight="1" x14ac:dyDescent="0.3">
      <c r="A3454" s="1">
        <v>1110010</v>
      </c>
      <c r="B3454" s="1" t="s">
        <v>15</v>
      </c>
      <c r="C3454" s="1">
        <v>202411</v>
      </c>
      <c r="D3454" s="1" t="s">
        <v>16</v>
      </c>
      <c r="E3454" s="1" t="s">
        <v>17</v>
      </c>
      <c r="F3454" s="1" t="s">
        <v>18</v>
      </c>
      <c r="G3454" s="1" t="s">
        <v>36</v>
      </c>
      <c r="H3454" s="1" t="s">
        <v>37</v>
      </c>
      <c r="I3454" s="5">
        <v>148.1</v>
      </c>
      <c r="J3454" s="5">
        <v>62202</v>
      </c>
      <c r="K3454" s="5">
        <v>-6373.44</v>
      </c>
      <c r="L3454" s="5">
        <v>55828.56</v>
      </c>
      <c r="M3454" s="5">
        <v>-37349.22</v>
      </c>
      <c r="N3454" s="5">
        <v>-1347.59</v>
      </c>
      <c r="O3454" s="5">
        <v>-805.2</v>
      </c>
      <c r="P3454" s="5">
        <f>Table1[[#This Row],[Net Sales]]+(Table1[[#This Row],[Cost of Goods Sold]]+Table1[[#This Row],[Distribution]]+Table1[[#This Row],[Warehousing]])</f>
        <v>16326.550000000003</v>
      </c>
      <c r="Q3454" s="12">
        <f>Table1[[#This Row],[PROFIT]]/Table1[[#This Row],[Net Sales]]</f>
        <v>0.29244082240344377</v>
      </c>
      <c r="R3454" s="14">
        <f>ABS(Table1[[#This Row],[Distribution]])+ABS(Table1[[#This Row],[Warehousing]])</f>
        <v>2152.79</v>
      </c>
      <c r="S3454" s="12">
        <f>ABS(Table1[[#This Row],[Discounts]]/Table1[[#This Row],[Gross Sales]])</f>
        <v>0.10246358637985917</v>
      </c>
      <c r="T3454" s="17">
        <f>Table1[[#This Row],[logistics cost]]/Table1[[#This Row],[Net Sales]]</f>
        <v>3.8560729490425688E-2</v>
      </c>
      <c r="U3454" s="1">
        <f>Table1[[#This Row],[PROFIT]]/Table1[[#This Row],[Volume]]</f>
        <v>110.2400405131668</v>
      </c>
      <c r="V3454" s="1">
        <f>ABS(Table1[[#This Row],[Discounts]])</f>
        <v>6373.44</v>
      </c>
    </row>
    <row r="3455" spans="1:22" ht="21.75" customHeight="1" x14ac:dyDescent="0.3">
      <c r="A3455" s="1">
        <v>1110020</v>
      </c>
      <c r="B3455" s="1" t="s">
        <v>41</v>
      </c>
      <c r="C3455" s="1">
        <v>202509</v>
      </c>
      <c r="D3455" s="1" t="s">
        <v>16</v>
      </c>
      <c r="E3455" s="1" t="s">
        <v>28</v>
      </c>
      <c r="F3455" s="1" t="s">
        <v>29</v>
      </c>
      <c r="G3455" s="1" t="s">
        <v>39</v>
      </c>
      <c r="H3455" s="1" t="s">
        <v>37</v>
      </c>
      <c r="I3455" s="5">
        <v>149.69999999999999</v>
      </c>
      <c r="J3455" s="5">
        <v>67365</v>
      </c>
      <c r="K3455" s="5">
        <v>-5534.26</v>
      </c>
      <c r="L3455" s="5">
        <v>61830.74</v>
      </c>
      <c r="M3455" s="5">
        <v>-39449.47</v>
      </c>
      <c r="N3455" s="5">
        <v>-2381.44</v>
      </c>
      <c r="O3455" s="5">
        <v>-1162.42</v>
      </c>
      <c r="P3455" s="5">
        <f>Table1[[#This Row],[Net Sales]]+(Table1[[#This Row],[Cost of Goods Sold]]+Table1[[#This Row],[Distribution]]+Table1[[#This Row],[Warehousing]])</f>
        <v>18837.409999999996</v>
      </c>
      <c r="Q3455" s="12">
        <f>Table1[[#This Row],[PROFIT]]/Table1[[#This Row],[Net Sales]]</f>
        <v>0.3046609178541288</v>
      </c>
      <c r="R3455" s="14">
        <f>ABS(Table1[[#This Row],[Distribution]])+ABS(Table1[[#This Row],[Warehousing]])</f>
        <v>3543.86</v>
      </c>
      <c r="S3455" s="12">
        <f>ABS(Table1[[#This Row],[Discounts]]/Table1[[#This Row],[Gross Sales]])</f>
        <v>8.2153343724486017E-2</v>
      </c>
      <c r="T3455" s="17">
        <f>Table1[[#This Row],[logistics cost]]/Table1[[#This Row],[Net Sales]]</f>
        <v>5.7315503582845692E-2</v>
      </c>
      <c r="U3455" s="1">
        <f>Table1[[#This Row],[PROFIT]]/Table1[[#This Row],[Volume]]</f>
        <v>125.83440213760854</v>
      </c>
      <c r="V3455" s="1">
        <f>ABS(Table1[[#This Row],[Discounts]])</f>
        <v>5534.26</v>
      </c>
    </row>
    <row r="3456" spans="1:22" ht="21.75" customHeight="1" x14ac:dyDescent="0.3">
      <c r="A3456" s="1">
        <v>1110010</v>
      </c>
      <c r="B3456" s="1" t="s">
        <v>15</v>
      </c>
      <c r="C3456" s="1">
        <v>202401</v>
      </c>
      <c r="D3456" s="1" t="s">
        <v>16</v>
      </c>
      <c r="E3456" s="1" t="s">
        <v>17</v>
      </c>
      <c r="F3456" s="1" t="s">
        <v>18</v>
      </c>
      <c r="G3456" s="1" t="s">
        <v>30</v>
      </c>
      <c r="H3456" s="1" t="s">
        <v>31</v>
      </c>
      <c r="I3456" s="5">
        <v>104.4</v>
      </c>
      <c r="J3456" s="5">
        <v>43848</v>
      </c>
      <c r="K3456" s="5">
        <v>-1067.83</v>
      </c>
      <c r="L3456" s="5">
        <v>42780.17</v>
      </c>
      <c r="M3456" s="5">
        <v>-27929.95</v>
      </c>
      <c r="N3456" s="5">
        <v>-1337.47</v>
      </c>
      <c r="O3456" s="5">
        <v>-692.35</v>
      </c>
      <c r="P3456" s="5">
        <f>Table1[[#This Row],[Net Sales]]+(Table1[[#This Row],[Cost of Goods Sold]]+Table1[[#This Row],[Distribution]]+Table1[[#This Row],[Warehousing]])</f>
        <v>12820.399999999998</v>
      </c>
      <c r="Q3456" s="12">
        <f>Table1[[#This Row],[PROFIT]]/Table1[[#This Row],[Net Sales]]</f>
        <v>0.29968090355882171</v>
      </c>
      <c r="R3456" s="14">
        <f>ABS(Table1[[#This Row],[Distribution]])+ABS(Table1[[#This Row],[Warehousing]])</f>
        <v>2029.8200000000002</v>
      </c>
      <c r="S3456" s="12">
        <f>ABS(Table1[[#This Row],[Discounts]]/Table1[[#This Row],[Gross Sales]])</f>
        <v>2.4352992154716292E-2</v>
      </c>
      <c r="T3456" s="17">
        <f>Table1[[#This Row],[logistics cost]]/Table1[[#This Row],[Net Sales]]</f>
        <v>4.7447684289239622E-2</v>
      </c>
      <c r="U3456" s="1">
        <f>Table1[[#This Row],[PROFIT]]/Table1[[#This Row],[Volume]]</f>
        <v>122.80076628352488</v>
      </c>
      <c r="V3456" s="1">
        <f>ABS(Table1[[#This Row],[Discounts]])</f>
        <v>1067.83</v>
      </c>
    </row>
    <row r="3457" spans="1:22" ht="21.75" customHeight="1" x14ac:dyDescent="0.3">
      <c r="A3457" s="1">
        <v>1130010</v>
      </c>
      <c r="B3457" s="1" t="s">
        <v>26</v>
      </c>
      <c r="C3457" s="1">
        <v>202402</v>
      </c>
      <c r="D3457" s="1" t="s">
        <v>27</v>
      </c>
      <c r="E3457" s="1" t="s">
        <v>28</v>
      </c>
      <c r="F3457" s="1" t="s">
        <v>29</v>
      </c>
      <c r="G3457" s="1" t="s">
        <v>35</v>
      </c>
      <c r="H3457" s="1" t="s">
        <v>31</v>
      </c>
      <c r="I3457" s="5">
        <v>45.3</v>
      </c>
      <c r="J3457" s="5">
        <v>16308</v>
      </c>
      <c r="K3457" s="5">
        <v>-608.88</v>
      </c>
      <c r="L3457" s="5">
        <v>15699.12</v>
      </c>
      <c r="M3457" s="5">
        <v>-9838.9699999999993</v>
      </c>
      <c r="N3457" s="5">
        <v>-540.73</v>
      </c>
      <c r="O3457" s="5">
        <v>-279.70999999999998</v>
      </c>
      <c r="P3457" s="5">
        <f>Table1[[#This Row],[Net Sales]]+(Table1[[#This Row],[Cost of Goods Sold]]+Table1[[#This Row],[Distribution]]+Table1[[#This Row],[Warehousing]])</f>
        <v>5039.7100000000028</v>
      </c>
      <c r="Q3457" s="12">
        <f>Table1[[#This Row],[PROFIT]]/Table1[[#This Row],[Net Sales]]</f>
        <v>0.32101863034361178</v>
      </c>
      <c r="R3457" s="14">
        <f>ABS(Table1[[#This Row],[Distribution]])+ABS(Table1[[#This Row],[Warehousing]])</f>
        <v>820.44</v>
      </c>
      <c r="S3457" s="12">
        <f>ABS(Table1[[#This Row],[Discounts]]/Table1[[#This Row],[Gross Sales]])</f>
        <v>3.7336276674025018E-2</v>
      </c>
      <c r="T3457" s="17">
        <f>Table1[[#This Row],[logistics cost]]/Table1[[#This Row],[Net Sales]]</f>
        <v>5.2260254077935581E-2</v>
      </c>
      <c r="U3457" s="1">
        <f>Table1[[#This Row],[PROFIT]]/Table1[[#This Row],[Volume]]</f>
        <v>111.25187637969101</v>
      </c>
      <c r="V3457" s="1">
        <f>ABS(Table1[[#This Row],[Discounts]])</f>
        <v>608.88</v>
      </c>
    </row>
    <row r="3458" spans="1:22" ht="21.75" customHeight="1" x14ac:dyDescent="0.3">
      <c r="A3458" s="1">
        <v>1110010</v>
      </c>
      <c r="B3458" s="1" t="s">
        <v>15</v>
      </c>
      <c r="C3458" s="1">
        <v>202409</v>
      </c>
      <c r="D3458" s="1" t="s">
        <v>16</v>
      </c>
      <c r="E3458" s="1" t="s">
        <v>17</v>
      </c>
      <c r="F3458" s="1" t="s">
        <v>18</v>
      </c>
      <c r="G3458" s="1" t="s">
        <v>39</v>
      </c>
      <c r="H3458" s="1" t="s">
        <v>37</v>
      </c>
      <c r="I3458" s="5">
        <v>198.1</v>
      </c>
      <c r="J3458" s="5">
        <v>83202</v>
      </c>
      <c r="K3458" s="5">
        <v>-8086.76</v>
      </c>
      <c r="L3458" s="5">
        <v>75115.240000000005</v>
      </c>
      <c r="M3458" s="5">
        <v>-50889.75</v>
      </c>
      <c r="N3458" s="5">
        <v>-1617.4</v>
      </c>
      <c r="O3458" s="5">
        <v>-1422.96</v>
      </c>
      <c r="P3458" s="5">
        <f>Table1[[#This Row],[Net Sales]]+(Table1[[#This Row],[Cost of Goods Sold]]+Table1[[#This Row],[Distribution]]+Table1[[#This Row],[Warehousing]])</f>
        <v>21185.130000000005</v>
      </c>
      <c r="Q3458" s="12">
        <f>Table1[[#This Row],[PROFIT]]/Table1[[#This Row],[Net Sales]]</f>
        <v>0.28203504375410371</v>
      </c>
      <c r="R3458" s="14">
        <f>ABS(Table1[[#This Row],[Distribution]])+ABS(Table1[[#This Row],[Warehousing]])</f>
        <v>3040.36</v>
      </c>
      <c r="S3458" s="12">
        <f>ABS(Table1[[#This Row],[Discounts]]/Table1[[#This Row],[Gross Sales]])</f>
        <v>9.7194298213985245E-2</v>
      </c>
      <c r="T3458" s="17">
        <f>Table1[[#This Row],[logistics cost]]/Table1[[#This Row],[Net Sales]]</f>
        <v>4.0475940701247839E-2</v>
      </c>
      <c r="U3458" s="1">
        <f>Table1[[#This Row],[PROFIT]]/Table1[[#This Row],[Volume]]</f>
        <v>106.94159515396267</v>
      </c>
      <c r="V3458" s="1">
        <f>ABS(Table1[[#This Row],[Discounts]])</f>
        <v>8086.76</v>
      </c>
    </row>
    <row r="3459" spans="1:22" ht="21.75" customHeight="1" x14ac:dyDescent="0.3">
      <c r="A3459" s="1">
        <v>1120020</v>
      </c>
      <c r="B3459" s="1" t="s">
        <v>21</v>
      </c>
      <c r="C3459" s="1">
        <v>202402</v>
      </c>
      <c r="D3459" s="1" t="s">
        <v>22</v>
      </c>
      <c r="E3459" s="1" t="s">
        <v>23</v>
      </c>
      <c r="F3459" s="1" t="s">
        <v>24</v>
      </c>
      <c r="G3459" s="1" t="s">
        <v>35</v>
      </c>
      <c r="H3459" s="1" t="s">
        <v>31</v>
      </c>
      <c r="I3459" s="5">
        <v>100.9</v>
      </c>
      <c r="J3459" s="5">
        <v>38342</v>
      </c>
      <c r="K3459" s="5">
        <v>-1147.1400000000001</v>
      </c>
      <c r="L3459" s="5">
        <v>37194.86</v>
      </c>
      <c r="M3459" s="5">
        <v>-23834.66</v>
      </c>
      <c r="N3459" s="5">
        <v>-1267.1199999999999</v>
      </c>
      <c r="O3459" s="5">
        <v>-505.15</v>
      </c>
      <c r="P3459" s="5">
        <f>Table1[[#This Row],[Net Sales]]+(Table1[[#This Row],[Cost of Goods Sold]]+Table1[[#This Row],[Distribution]]+Table1[[#This Row],[Warehousing]])</f>
        <v>11587.93</v>
      </c>
      <c r="Q3459" s="12">
        <f>Table1[[#This Row],[PROFIT]]/Table1[[#This Row],[Net Sales]]</f>
        <v>0.31154654164580803</v>
      </c>
      <c r="R3459" s="14">
        <f>ABS(Table1[[#This Row],[Distribution]])+ABS(Table1[[#This Row],[Warehousing]])</f>
        <v>1772.27</v>
      </c>
      <c r="S3459" s="12">
        <f>ABS(Table1[[#This Row],[Discounts]]/Table1[[#This Row],[Gross Sales]])</f>
        <v>2.9918627093005062E-2</v>
      </c>
      <c r="T3459" s="17">
        <f>Table1[[#This Row],[logistics cost]]/Table1[[#This Row],[Net Sales]]</f>
        <v>4.7648250322759649E-2</v>
      </c>
      <c r="U3459" s="1">
        <f>Table1[[#This Row],[PROFIT]]/Table1[[#This Row],[Volume]]</f>
        <v>114.84568880079286</v>
      </c>
      <c r="V3459" s="1">
        <f>ABS(Table1[[#This Row],[Discounts]])</f>
        <v>1147.1400000000001</v>
      </c>
    </row>
    <row r="3460" spans="1:22" ht="21.75" customHeight="1" x14ac:dyDescent="0.3">
      <c r="A3460" s="1">
        <v>1120020</v>
      </c>
      <c r="B3460" s="1" t="s">
        <v>21</v>
      </c>
      <c r="C3460" s="1">
        <v>202403</v>
      </c>
      <c r="D3460" s="1" t="s">
        <v>22</v>
      </c>
      <c r="E3460" s="1" t="s">
        <v>23</v>
      </c>
      <c r="F3460" s="1" t="s">
        <v>24</v>
      </c>
      <c r="G3460" s="1" t="s">
        <v>36</v>
      </c>
      <c r="H3460" s="1" t="s">
        <v>37</v>
      </c>
      <c r="I3460" s="5">
        <v>256.39999999999998</v>
      </c>
      <c r="J3460" s="5">
        <v>97432</v>
      </c>
      <c r="K3460" s="5">
        <v>-10740.52</v>
      </c>
      <c r="L3460" s="5">
        <v>86691.48</v>
      </c>
      <c r="M3460" s="5">
        <v>-54835.66</v>
      </c>
      <c r="N3460" s="5">
        <v>-2417.61</v>
      </c>
      <c r="O3460" s="5">
        <v>-1591</v>
      </c>
      <c r="P3460" s="5">
        <f>Table1[[#This Row],[Net Sales]]+(Table1[[#This Row],[Cost of Goods Sold]]+Table1[[#This Row],[Distribution]]+Table1[[#This Row],[Warehousing]])</f>
        <v>27847.209999999992</v>
      </c>
      <c r="Q3460" s="12">
        <f>Table1[[#This Row],[PROFIT]]/Table1[[#This Row],[Net Sales]]</f>
        <v>0.32122199321086675</v>
      </c>
      <c r="R3460" s="14">
        <f>ABS(Table1[[#This Row],[Distribution]])+ABS(Table1[[#This Row],[Warehousing]])</f>
        <v>4008.61</v>
      </c>
      <c r="S3460" s="12">
        <f>ABS(Table1[[#This Row],[Discounts]]/Table1[[#This Row],[Gross Sales]])</f>
        <v>0.11023606207406192</v>
      </c>
      <c r="T3460" s="17">
        <f>Table1[[#This Row],[logistics cost]]/Table1[[#This Row],[Net Sales]]</f>
        <v>4.6239953453326675E-2</v>
      </c>
      <c r="U3460" s="1">
        <f>Table1[[#This Row],[PROFIT]]/Table1[[#This Row],[Volume]]</f>
        <v>108.60846333853353</v>
      </c>
      <c r="V3460" s="1">
        <f>ABS(Table1[[#This Row],[Discounts]])</f>
        <v>10740.52</v>
      </c>
    </row>
    <row r="3461" spans="1:22" ht="21.75" customHeight="1" x14ac:dyDescent="0.3">
      <c r="A3461" s="1">
        <v>1120020</v>
      </c>
      <c r="B3461" s="1" t="s">
        <v>21</v>
      </c>
      <c r="C3461" s="1">
        <v>202509</v>
      </c>
      <c r="D3461" s="1" t="s">
        <v>22</v>
      </c>
      <c r="E3461" s="1" t="s">
        <v>23</v>
      </c>
      <c r="F3461" s="1" t="s">
        <v>24</v>
      </c>
      <c r="G3461" s="1" t="s">
        <v>25</v>
      </c>
      <c r="H3461" s="1" t="s">
        <v>20</v>
      </c>
      <c r="I3461" s="5">
        <v>117</v>
      </c>
      <c r="J3461" s="5">
        <v>44460</v>
      </c>
      <c r="K3461" s="5">
        <v>-3563.7</v>
      </c>
      <c r="L3461" s="5">
        <v>40896.300000000003</v>
      </c>
      <c r="M3461" s="5">
        <v>-27752.07</v>
      </c>
      <c r="N3461" s="5">
        <v>-862.81</v>
      </c>
      <c r="O3461" s="5">
        <v>-724.09</v>
      </c>
      <c r="P3461" s="5">
        <f>Table1[[#This Row],[Net Sales]]+(Table1[[#This Row],[Cost of Goods Sold]]+Table1[[#This Row],[Distribution]]+Table1[[#This Row],[Warehousing]])</f>
        <v>11557.330000000002</v>
      </c>
      <c r="Q3461" s="12">
        <f>Table1[[#This Row],[PROFIT]]/Table1[[#This Row],[Net Sales]]</f>
        <v>0.28260087098343861</v>
      </c>
      <c r="R3461" s="14">
        <f>ABS(Table1[[#This Row],[Distribution]])+ABS(Table1[[#This Row],[Warehousing]])</f>
        <v>1586.9</v>
      </c>
      <c r="S3461" s="12">
        <f>ABS(Table1[[#This Row],[Discounts]]/Table1[[#This Row],[Gross Sales]])</f>
        <v>8.0155195681511471E-2</v>
      </c>
      <c r="T3461" s="17">
        <f>Table1[[#This Row],[logistics cost]]/Table1[[#This Row],[Net Sales]]</f>
        <v>3.8803021300215422E-2</v>
      </c>
      <c r="U3461" s="1">
        <f>Table1[[#This Row],[PROFIT]]/Table1[[#This Row],[Volume]]</f>
        <v>98.780598290598306</v>
      </c>
      <c r="V3461" s="1">
        <f>ABS(Table1[[#This Row],[Discounts]])</f>
        <v>3563.7</v>
      </c>
    </row>
    <row r="3462" spans="1:22" ht="21.75" customHeight="1" x14ac:dyDescent="0.3">
      <c r="A3462" s="1">
        <v>1120020</v>
      </c>
      <c r="B3462" s="1" t="s">
        <v>21</v>
      </c>
      <c r="C3462" s="1">
        <v>202507</v>
      </c>
      <c r="D3462" s="1" t="s">
        <v>22</v>
      </c>
      <c r="E3462" s="1" t="s">
        <v>23</v>
      </c>
      <c r="F3462" s="1" t="s">
        <v>24</v>
      </c>
      <c r="G3462" s="1" t="s">
        <v>38</v>
      </c>
      <c r="H3462" s="1" t="s">
        <v>20</v>
      </c>
      <c r="I3462" s="5">
        <v>77.3</v>
      </c>
      <c r="J3462" s="5">
        <v>29374</v>
      </c>
      <c r="K3462" s="5">
        <v>-2520.04</v>
      </c>
      <c r="L3462" s="5">
        <v>26853.96</v>
      </c>
      <c r="M3462" s="5">
        <v>-16981.009999999998</v>
      </c>
      <c r="N3462" s="5">
        <v>-765.08</v>
      </c>
      <c r="O3462" s="5">
        <v>-502.07</v>
      </c>
      <c r="P3462" s="5">
        <f>Table1[[#This Row],[Net Sales]]+(Table1[[#This Row],[Cost of Goods Sold]]+Table1[[#This Row],[Distribution]]+Table1[[#This Row],[Warehousing]])</f>
        <v>8605.7999999999993</v>
      </c>
      <c r="Q3462" s="12">
        <f>Table1[[#This Row],[PROFIT]]/Table1[[#This Row],[Net Sales]]</f>
        <v>0.32046670211767647</v>
      </c>
      <c r="R3462" s="14">
        <f>ABS(Table1[[#This Row],[Distribution]])+ABS(Table1[[#This Row],[Warehousing]])</f>
        <v>1267.1500000000001</v>
      </c>
      <c r="S3462" s="12">
        <f>ABS(Table1[[#This Row],[Discounts]]/Table1[[#This Row],[Gross Sales]])</f>
        <v>8.5791516306938112E-2</v>
      </c>
      <c r="T3462" s="17">
        <f>Table1[[#This Row],[logistics cost]]/Table1[[#This Row],[Net Sales]]</f>
        <v>4.7186709148296944E-2</v>
      </c>
      <c r="U3462" s="1">
        <f>Table1[[#This Row],[PROFIT]]/Table1[[#This Row],[Volume]]</f>
        <v>111.32988357050452</v>
      </c>
      <c r="V3462" s="1">
        <f>ABS(Table1[[#This Row],[Discounts]])</f>
        <v>2520.04</v>
      </c>
    </row>
    <row r="3463" spans="1:22" ht="21.75" customHeight="1" x14ac:dyDescent="0.3">
      <c r="A3463" s="1">
        <v>1110010</v>
      </c>
      <c r="B3463" s="1" t="s">
        <v>15</v>
      </c>
      <c r="C3463" s="1">
        <v>202508</v>
      </c>
      <c r="D3463" s="1" t="s">
        <v>16</v>
      </c>
      <c r="E3463" s="1" t="s">
        <v>17</v>
      </c>
      <c r="F3463" s="1" t="s">
        <v>18</v>
      </c>
      <c r="G3463" s="1" t="s">
        <v>19</v>
      </c>
      <c r="H3463" s="1" t="s">
        <v>20</v>
      </c>
      <c r="I3463" s="5">
        <v>76.8</v>
      </c>
      <c r="J3463" s="5">
        <v>32256</v>
      </c>
      <c r="K3463" s="5">
        <v>-2324.94</v>
      </c>
      <c r="L3463" s="5">
        <v>29931.06</v>
      </c>
      <c r="M3463" s="5">
        <v>-19629.740000000002</v>
      </c>
      <c r="N3463" s="5">
        <v>-1099.8499999999999</v>
      </c>
      <c r="O3463" s="5">
        <v>-418.11</v>
      </c>
      <c r="P3463" s="5">
        <f>Table1[[#This Row],[Net Sales]]+(Table1[[#This Row],[Cost of Goods Sold]]+Table1[[#This Row],[Distribution]]+Table1[[#This Row],[Warehousing]])</f>
        <v>8783.36</v>
      </c>
      <c r="Q3463" s="12">
        <f>Table1[[#This Row],[PROFIT]]/Table1[[#This Row],[Net Sales]]</f>
        <v>0.29345302171055754</v>
      </c>
      <c r="R3463" s="14">
        <f>ABS(Table1[[#This Row],[Distribution]])+ABS(Table1[[#This Row],[Warehousing]])</f>
        <v>1517.96</v>
      </c>
      <c r="S3463" s="12">
        <f>ABS(Table1[[#This Row],[Discounts]]/Table1[[#This Row],[Gross Sales]])</f>
        <v>7.2077752976190484E-2</v>
      </c>
      <c r="T3463" s="17">
        <f>Table1[[#This Row],[logistics cost]]/Table1[[#This Row],[Net Sales]]</f>
        <v>5.0715210219751658E-2</v>
      </c>
      <c r="U3463" s="1">
        <f>Table1[[#This Row],[PROFIT]]/Table1[[#This Row],[Volume]]</f>
        <v>114.36666666666667</v>
      </c>
      <c r="V3463" s="1">
        <f>ABS(Table1[[#This Row],[Discounts]])</f>
        <v>2324.94</v>
      </c>
    </row>
    <row r="3464" spans="1:22" ht="21.75" customHeight="1" x14ac:dyDescent="0.3">
      <c r="A3464" s="1">
        <v>1130010</v>
      </c>
      <c r="B3464" s="1" t="s">
        <v>26</v>
      </c>
      <c r="C3464" s="1">
        <v>202408</v>
      </c>
      <c r="D3464" s="1" t="s">
        <v>27</v>
      </c>
      <c r="E3464" s="1" t="s">
        <v>28</v>
      </c>
      <c r="F3464" s="1" t="s">
        <v>29</v>
      </c>
      <c r="G3464" s="1" t="s">
        <v>36</v>
      </c>
      <c r="H3464" s="1" t="s">
        <v>37</v>
      </c>
      <c r="I3464" s="5">
        <v>104.6</v>
      </c>
      <c r="J3464" s="5">
        <v>37656</v>
      </c>
      <c r="K3464" s="5">
        <v>-3707.18</v>
      </c>
      <c r="L3464" s="5">
        <v>33948.82</v>
      </c>
      <c r="M3464" s="5">
        <v>-21107.91</v>
      </c>
      <c r="N3464" s="5">
        <v>-752.37</v>
      </c>
      <c r="O3464" s="5">
        <v>-570.74</v>
      </c>
      <c r="P3464" s="5">
        <f>Table1[[#This Row],[Net Sales]]+(Table1[[#This Row],[Cost of Goods Sold]]+Table1[[#This Row],[Distribution]]+Table1[[#This Row],[Warehousing]])</f>
        <v>11517.8</v>
      </c>
      <c r="Q3464" s="12">
        <f>Table1[[#This Row],[PROFIT]]/Table1[[#This Row],[Net Sales]]</f>
        <v>0.33926952394810778</v>
      </c>
      <c r="R3464" s="14">
        <f>ABS(Table1[[#This Row],[Distribution]])+ABS(Table1[[#This Row],[Warehousing]])</f>
        <v>1323.1100000000001</v>
      </c>
      <c r="S3464" s="12">
        <f>ABS(Table1[[#This Row],[Discounts]]/Table1[[#This Row],[Gross Sales]])</f>
        <v>9.8448587210537494E-2</v>
      </c>
      <c r="T3464" s="17">
        <f>Table1[[#This Row],[logistics cost]]/Table1[[#This Row],[Net Sales]]</f>
        <v>3.8973666831424482E-2</v>
      </c>
      <c r="U3464" s="1">
        <f>Table1[[#This Row],[PROFIT]]/Table1[[#This Row],[Volume]]</f>
        <v>110.11281070745697</v>
      </c>
      <c r="V3464" s="1">
        <f>ABS(Table1[[#This Row],[Discounts]])</f>
        <v>3707.18</v>
      </c>
    </row>
    <row r="3465" spans="1:22" ht="21.75" customHeight="1" x14ac:dyDescent="0.3">
      <c r="A3465" s="1">
        <v>1130010</v>
      </c>
      <c r="B3465" s="1" t="s">
        <v>26</v>
      </c>
      <c r="C3465" s="1">
        <v>202507</v>
      </c>
      <c r="D3465" s="1" t="s">
        <v>27</v>
      </c>
      <c r="E3465" s="1" t="s">
        <v>28</v>
      </c>
      <c r="F3465" s="1" t="s">
        <v>29</v>
      </c>
      <c r="G3465" s="1" t="s">
        <v>25</v>
      </c>
      <c r="H3465" s="1" t="s">
        <v>20</v>
      </c>
      <c r="I3465" s="5">
        <v>64.5</v>
      </c>
      <c r="J3465" s="5">
        <v>23220</v>
      </c>
      <c r="K3465" s="5">
        <v>-2029.25</v>
      </c>
      <c r="L3465" s="5">
        <v>21190.75</v>
      </c>
      <c r="M3465" s="5">
        <v>-13487.08</v>
      </c>
      <c r="N3465" s="5">
        <v>-444.39</v>
      </c>
      <c r="O3465" s="5">
        <v>-301.08999999999997</v>
      </c>
      <c r="P3465" s="5">
        <f>Table1[[#This Row],[Net Sales]]+(Table1[[#This Row],[Cost of Goods Sold]]+Table1[[#This Row],[Distribution]]+Table1[[#This Row],[Warehousing]])</f>
        <v>6958.1900000000005</v>
      </c>
      <c r="Q3465" s="12">
        <f>Table1[[#This Row],[PROFIT]]/Table1[[#This Row],[Net Sales]]</f>
        <v>0.32835977962082513</v>
      </c>
      <c r="R3465" s="14">
        <f>ABS(Table1[[#This Row],[Distribution]])+ABS(Table1[[#This Row],[Warehousing]])</f>
        <v>745.48</v>
      </c>
      <c r="S3465" s="12">
        <f>ABS(Table1[[#This Row],[Discounts]]/Table1[[#This Row],[Gross Sales]])</f>
        <v>8.7392334194659776E-2</v>
      </c>
      <c r="T3465" s="17">
        <f>Table1[[#This Row],[logistics cost]]/Table1[[#This Row],[Net Sales]]</f>
        <v>3.5179500489600418E-2</v>
      </c>
      <c r="U3465" s="1">
        <f>Table1[[#This Row],[PROFIT]]/Table1[[#This Row],[Volume]]</f>
        <v>107.87891472868218</v>
      </c>
      <c r="V3465" s="1">
        <f>ABS(Table1[[#This Row],[Discounts]])</f>
        <v>2029.25</v>
      </c>
    </row>
    <row r="3466" spans="1:22" ht="21.75" customHeight="1" x14ac:dyDescent="0.3">
      <c r="A3466" s="1">
        <v>1110020</v>
      </c>
      <c r="B3466" s="1" t="s">
        <v>41</v>
      </c>
      <c r="C3466" s="1">
        <v>202410</v>
      </c>
      <c r="D3466" s="1" t="s">
        <v>16</v>
      </c>
      <c r="E3466" s="1" t="s">
        <v>28</v>
      </c>
      <c r="F3466" s="1" t="s">
        <v>29</v>
      </c>
      <c r="G3466" s="1" t="s">
        <v>36</v>
      </c>
      <c r="H3466" s="1" t="s">
        <v>37</v>
      </c>
      <c r="I3466" s="5">
        <v>103.9</v>
      </c>
      <c r="J3466" s="5">
        <v>46755</v>
      </c>
      <c r="K3466" s="5">
        <v>-3797.67</v>
      </c>
      <c r="L3466" s="5">
        <v>42957.33</v>
      </c>
      <c r="M3466" s="5">
        <v>-28573.42</v>
      </c>
      <c r="N3466" s="5">
        <v>-1149.23</v>
      </c>
      <c r="O3466" s="5">
        <v>-659.19</v>
      </c>
      <c r="P3466" s="5">
        <f>Table1[[#This Row],[Net Sales]]+(Table1[[#This Row],[Cost of Goods Sold]]+Table1[[#This Row],[Distribution]]+Table1[[#This Row],[Warehousing]])</f>
        <v>12575.490000000005</v>
      </c>
      <c r="Q3466" s="12">
        <f>Table1[[#This Row],[PROFIT]]/Table1[[#This Row],[Net Sales]]</f>
        <v>0.29274375292877852</v>
      </c>
      <c r="R3466" s="14">
        <f>ABS(Table1[[#This Row],[Distribution]])+ABS(Table1[[#This Row],[Warehousing]])</f>
        <v>1808.42</v>
      </c>
      <c r="S3466" s="12">
        <f>ABS(Table1[[#This Row],[Discounts]]/Table1[[#This Row],[Gross Sales]])</f>
        <v>8.1224895733076674E-2</v>
      </c>
      <c r="T3466" s="17">
        <f>Table1[[#This Row],[logistics cost]]/Table1[[#This Row],[Net Sales]]</f>
        <v>4.2098054045723976E-2</v>
      </c>
      <c r="U3466" s="1">
        <f>Table1[[#This Row],[PROFIT]]/Table1[[#This Row],[Volume]]</f>
        <v>121.034552454283</v>
      </c>
      <c r="V3466" s="1">
        <f>ABS(Table1[[#This Row],[Discounts]])</f>
        <v>3797.67</v>
      </c>
    </row>
    <row r="3467" spans="1:22" ht="21.75" customHeight="1" x14ac:dyDescent="0.3">
      <c r="A3467" s="1">
        <v>1120020</v>
      </c>
      <c r="B3467" s="1" t="s">
        <v>21</v>
      </c>
      <c r="C3467" s="1">
        <v>202511</v>
      </c>
      <c r="D3467" s="1" t="s">
        <v>22</v>
      </c>
      <c r="E3467" s="1" t="s">
        <v>23</v>
      </c>
      <c r="F3467" s="1" t="s">
        <v>24</v>
      </c>
      <c r="G3467" s="1" t="s">
        <v>40</v>
      </c>
      <c r="H3467" s="1" t="s">
        <v>34</v>
      </c>
      <c r="I3467" s="5">
        <v>185.4</v>
      </c>
      <c r="J3467" s="5">
        <v>70452</v>
      </c>
      <c r="K3467" s="5">
        <v>-6043.65</v>
      </c>
      <c r="L3467" s="5">
        <v>64408.35</v>
      </c>
      <c r="M3467" s="5">
        <v>-40677.86</v>
      </c>
      <c r="N3467" s="5">
        <v>-2415.66</v>
      </c>
      <c r="O3467" s="5">
        <v>-754.29</v>
      </c>
      <c r="P3467" s="5">
        <f>Table1[[#This Row],[Net Sales]]+(Table1[[#This Row],[Cost of Goods Sold]]+Table1[[#This Row],[Distribution]]+Table1[[#This Row],[Warehousing]])</f>
        <v>20560.539999999994</v>
      </c>
      <c r="Q3467" s="12">
        <f>Table1[[#This Row],[PROFIT]]/Table1[[#This Row],[Net Sales]]</f>
        <v>0.31922165371415345</v>
      </c>
      <c r="R3467" s="14">
        <f>ABS(Table1[[#This Row],[Distribution]])+ABS(Table1[[#This Row],[Warehousing]])</f>
        <v>3169.95</v>
      </c>
      <c r="S3467" s="12">
        <f>ABS(Table1[[#This Row],[Discounts]]/Table1[[#This Row],[Gross Sales]])</f>
        <v>8.5783938000340648E-2</v>
      </c>
      <c r="T3467" s="17">
        <f>Table1[[#This Row],[logistics cost]]/Table1[[#This Row],[Net Sales]]</f>
        <v>4.9216444762208628E-2</v>
      </c>
      <c r="U3467" s="1">
        <f>Table1[[#This Row],[PROFIT]]/Table1[[#This Row],[Volume]]</f>
        <v>110.89827400215746</v>
      </c>
      <c r="V3467" s="1">
        <f>ABS(Table1[[#This Row],[Discounts]])</f>
        <v>6043.65</v>
      </c>
    </row>
    <row r="3468" spans="1:22" ht="21.75" customHeight="1" x14ac:dyDescent="0.3">
      <c r="A3468" s="1">
        <v>1120020</v>
      </c>
      <c r="B3468" s="1" t="s">
        <v>21</v>
      </c>
      <c r="C3468" s="1">
        <v>202507</v>
      </c>
      <c r="D3468" s="1" t="s">
        <v>22</v>
      </c>
      <c r="E3468" s="1" t="s">
        <v>23</v>
      </c>
      <c r="F3468" s="1" t="s">
        <v>24</v>
      </c>
      <c r="G3468" s="1" t="s">
        <v>33</v>
      </c>
      <c r="H3468" s="1" t="s">
        <v>34</v>
      </c>
      <c r="I3468" s="5">
        <v>173.2</v>
      </c>
      <c r="J3468" s="5">
        <v>65816</v>
      </c>
      <c r="K3468" s="5">
        <v>-4887.7700000000004</v>
      </c>
      <c r="L3468" s="5">
        <v>60928.23</v>
      </c>
      <c r="M3468" s="5">
        <v>-40886.199999999997</v>
      </c>
      <c r="N3468" s="5">
        <v>-1614.63</v>
      </c>
      <c r="O3468" s="5">
        <v>-939.35</v>
      </c>
      <c r="P3468" s="5">
        <f>Table1[[#This Row],[Net Sales]]+(Table1[[#This Row],[Cost of Goods Sold]]+Table1[[#This Row],[Distribution]]+Table1[[#This Row],[Warehousing]])</f>
        <v>17488.05000000001</v>
      </c>
      <c r="Q3468" s="12">
        <f>Table1[[#This Row],[PROFIT]]/Table1[[#This Row],[Net Sales]]</f>
        <v>0.28702704805309476</v>
      </c>
      <c r="R3468" s="14">
        <f>ABS(Table1[[#This Row],[Distribution]])+ABS(Table1[[#This Row],[Warehousing]])</f>
        <v>2553.98</v>
      </c>
      <c r="S3468" s="12">
        <f>ABS(Table1[[#This Row],[Discounts]]/Table1[[#This Row],[Gross Sales]])</f>
        <v>7.4264160690409628E-2</v>
      </c>
      <c r="T3468" s="17">
        <f>Table1[[#This Row],[logistics cost]]/Table1[[#This Row],[Net Sales]]</f>
        <v>4.1917843337973215E-2</v>
      </c>
      <c r="U3468" s="1">
        <f>Table1[[#This Row],[PROFIT]]/Table1[[#This Row],[Volume]]</f>
        <v>100.97026558891461</v>
      </c>
      <c r="V3468" s="1">
        <f>ABS(Table1[[#This Row],[Discounts]])</f>
        <v>4887.7700000000004</v>
      </c>
    </row>
    <row r="3469" spans="1:22" ht="21.75" customHeight="1" x14ac:dyDescent="0.3">
      <c r="A3469" s="1">
        <v>1110020</v>
      </c>
      <c r="B3469" s="1" t="s">
        <v>41</v>
      </c>
      <c r="C3469" s="1">
        <v>202512</v>
      </c>
      <c r="D3469" s="1" t="s">
        <v>16</v>
      </c>
      <c r="E3469" s="1" t="s">
        <v>28</v>
      </c>
      <c r="F3469" s="1" t="s">
        <v>29</v>
      </c>
      <c r="G3469" s="1" t="s">
        <v>40</v>
      </c>
      <c r="H3469" s="1" t="s">
        <v>34</v>
      </c>
      <c r="I3469" s="5">
        <v>118.6</v>
      </c>
      <c r="J3469" s="5">
        <v>53370</v>
      </c>
      <c r="K3469" s="5">
        <v>-4242.43</v>
      </c>
      <c r="L3469" s="5">
        <v>49127.57</v>
      </c>
      <c r="M3469" s="5">
        <v>-33024.339999999997</v>
      </c>
      <c r="N3469" s="5">
        <v>-1190.43</v>
      </c>
      <c r="O3469" s="5">
        <v>-869.21</v>
      </c>
      <c r="P3469" s="5">
        <f>Table1[[#This Row],[Net Sales]]+(Table1[[#This Row],[Cost of Goods Sold]]+Table1[[#This Row],[Distribution]]+Table1[[#This Row],[Warehousing]])</f>
        <v>14043.590000000004</v>
      </c>
      <c r="Q3469" s="12">
        <f>Table1[[#This Row],[PROFIT]]/Table1[[#This Row],[Net Sales]]</f>
        <v>0.28585965070122549</v>
      </c>
      <c r="R3469" s="14">
        <f>ABS(Table1[[#This Row],[Distribution]])+ABS(Table1[[#This Row],[Warehousing]])</f>
        <v>2059.6400000000003</v>
      </c>
      <c r="S3469" s="12">
        <f>ABS(Table1[[#This Row],[Discounts]]/Table1[[#This Row],[Gross Sales]])</f>
        <v>7.949091249765787E-2</v>
      </c>
      <c r="T3469" s="17">
        <f>Table1[[#This Row],[logistics cost]]/Table1[[#This Row],[Net Sales]]</f>
        <v>4.192432070220449E-2</v>
      </c>
      <c r="U3469" s="1">
        <f>Table1[[#This Row],[PROFIT]]/Table1[[#This Row],[Volume]]</f>
        <v>118.41138279932549</v>
      </c>
      <c r="V3469" s="1">
        <f>ABS(Table1[[#This Row],[Discounts]])</f>
        <v>4242.43</v>
      </c>
    </row>
    <row r="3470" spans="1:22" ht="21.75" customHeight="1" x14ac:dyDescent="0.3">
      <c r="A3470" s="1">
        <v>1130010</v>
      </c>
      <c r="B3470" s="1" t="s">
        <v>26</v>
      </c>
      <c r="C3470" s="1">
        <v>202407</v>
      </c>
      <c r="D3470" s="1" t="s">
        <v>27</v>
      </c>
      <c r="E3470" s="1" t="s">
        <v>28</v>
      </c>
      <c r="F3470" s="1" t="s">
        <v>29</v>
      </c>
      <c r="G3470" s="1" t="s">
        <v>30</v>
      </c>
      <c r="H3470" s="1" t="s">
        <v>31</v>
      </c>
      <c r="I3470" s="5">
        <v>111.1</v>
      </c>
      <c r="J3470" s="5">
        <v>39996</v>
      </c>
      <c r="K3470" s="5">
        <v>-1215.3800000000001</v>
      </c>
      <c r="L3470" s="5">
        <v>38780.620000000003</v>
      </c>
      <c r="M3470" s="5">
        <v>-24428.13</v>
      </c>
      <c r="N3470" s="5">
        <v>-1358.09</v>
      </c>
      <c r="O3470" s="5">
        <v>-553.92999999999995</v>
      </c>
      <c r="P3470" s="5">
        <f>Table1[[#This Row],[Net Sales]]+(Table1[[#This Row],[Cost of Goods Sold]]+Table1[[#This Row],[Distribution]]+Table1[[#This Row],[Warehousing]])</f>
        <v>12440.470000000001</v>
      </c>
      <c r="Q3470" s="12">
        <f>Table1[[#This Row],[PROFIT]]/Table1[[#This Row],[Net Sales]]</f>
        <v>0.32079090019705719</v>
      </c>
      <c r="R3470" s="14">
        <f>ABS(Table1[[#This Row],[Distribution]])+ABS(Table1[[#This Row],[Warehousing]])</f>
        <v>1912.02</v>
      </c>
      <c r="S3470" s="12">
        <f>ABS(Table1[[#This Row],[Discounts]]/Table1[[#This Row],[Gross Sales]])</f>
        <v>3.0387538753875391E-2</v>
      </c>
      <c r="T3470" s="17">
        <f>Table1[[#This Row],[logistics cost]]/Table1[[#This Row],[Net Sales]]</f>
        <v>4.9303492311365826E-2</v>
      </c>
      <c r="U3470" s="1">
        <f>Table1[[#This Row],[PROFIT]]/Table1[[#This Row],[Volume]]</f>
        <v>111.97542754275429</v>
      </c>
      <c r="V3470" s="1">
        <f>ABS(Table1[[#This Row],[Discounts]])</f>
        <v>1215.3800000000001</v>
      </c>
    </row>
    <row r="3471" spans="1:22" ht="21.75" customHeight="1" x14ac:dyDescent="0.3">
      <c r="A3471" s="1">
        <v>1130010</v>
      </c>
      <c r="B3471" s="1" t="s">
        <v>26</v>
      </c>
      <c r="C3471" s="1">
        <v>202407</v>
      </c>
      <c r="D3471" s="1" t="s">
        <v>27</v>
      </c>
      <c r="E3471" s="1" t="s">
        <v>28</v>
      </c>
      <c r="F3471" s="1" t="s">
        <v>29</v>
      </c>
      <c r="G3471" s="1" t="s">
        <v>39</v>
      </c>
      <c r="H3471" s="1" t="s">
        <v>37</v>
      </c>
      <c r="I3471" s="5">
        <v>149.1</v>
      </c>
      <c r="J3471" s="5">
        <v>53676</v>
      </c>
      <c r="K3471" s="5">
        <v>-5501.99</v>
      </c>
      <c r="L3471" s="5">
        <v>48174.01</v>
      </c>
      <c r="M3471" s="5">
        <v>-31703.040000000001</v>
      </c>
      <c r="N3471" s="5">
        <v>-1103.54</v>
      </c>
      <c r="O3471" s="5">
        <v>-597.61</v>
      </c>
      <c r="P3471" s="5">
        <f>Table1[[#This Row],[Net Sales]]+(Table1[[#This Row],[Cost of Goods Sold]]+Table1[[#This Row],[Distribution]]+Table1[[#This Row],[Warehousing]])</f>
        <v>14769.82</v>
      </c>
      <c r="Q3471" s="12">
        <f>Table1[[#This Row],[PROFIT]]/Table1[[#This Row],[Net Sales]]</f>
        <v>0.30659311940193473</v>
      </c>
      <c r="R3471" s="14">
        <f>ABS(Table1[[#This Row],[Distribution]])+ABS(Table1[[#This Row],[Warehousing]])</f>
        <v>1701.15</v>
      </c>
      <c r="S3471" s="12">
        <f>ABS(Table1[[#This Row],[Discounts]]/Table1[[#This Row],[Gross Sales]])</f>
        <v>0.10250372606006408</v>
      </c>
      <c r="T3471" s="17">
        <f>Table1[[#This Row],[logistics cost]]/Table1[[#This Row],[Net Sales]]</f>
        <v>3.5312609434008088E-2</v>
      </c>
      <c r="U3471" s="1">
        <f>Table1[[#This Row],[PROFIT]]/Table1[[#This Row],[Volume]]</f>
        <v>99.059825620389006</v>
      </c>
      <c r="V3471" s="1">
        <f>ABS(Table1[[#This Row],[Discounts]])</f>
        <v>5501.99</v>
      </c>
    </row>
    <row r="3472" spans="1:22" ht="21.75" customHeight="1" x14ac:dyDescent="0.3">
      <c r="A3472" s="1">
        <v>1110010</v>
      </c>
      <c r="B3472" s="1" t="s">
        <v>15</v>
      </c>
      <c r="C3472" s="1">
        <v>202511</v>
      </c>
      <c r="D3472" s="1" t="s">
        <v>16</v>
      </c>
      <c r="E3472" s="1" t="s">
        <v>17</v>
      </c>
      <c r="F3472" s="1" t="s">
        <v>18</v>
      </c>
      <c r="G3472" s="1" t="s">
        <v>19</v>
      </c>
      <c r="H3472" s="1" t="s">
        <v>20</v>
      </c>
      <c r="I3472" s="5">
        <v>35.9</v>
      </c>
      <c r="J3472" s="5">
        <v>15078</v>
      </c>
      <c r="K3472" s="5">
        <v>-1020.18</v>
      </c>
      <c r="L3472" s="5">
        <v>14057.82</v>
      </c>
      <c r="M3472" s="5">
        <v>-9022.9500000000007</v>
      </c>
      <c r="N3472" s="5">
        <v>-368.65</v>
      </c>
      <c r="O3472" s="5">
        <v>-199.77</v>
      </c>
      <c r="P3472" s="5">
        <f>Table1[[#This Row],[Net Sales]]+(Table1[[#This Row],[Cost of Goods Sold]]+Table1[[#This Row],[Distribution]]+Table1[[#This Row],[Warehousing]])</f>
        <v>4466.4499999999989</v>
      </c>
      <c r="Q3472" s="12">
        <f>Table1[[#This Row],[PROFIT]]/Table1[[#This Row],[Net Sales]]</f>
        <v>0.3177199594247187</v>
      </c>
      <c r="R3472" s="14">
        <f>ABS(Table1[[#This Row],[Distribution]])+ABS(Table1[[#This Row],[Warehousing]])</f>
        <v>568.41999999999996</v>
      </c>
      <c r="S3472" s="12">
        <f>ABS(Table1[[#This Row],[Discounts]]/Table1[[#This Row],[Gross Sales]])</f>
        <v>6.7660167130919213E-2</v>
      </c>
      <c r="T3472" s="17">
        <f>Table1[[#This Row],[logistics cost]]/Table1[[#This Row],[Net Sales]]</f>
        <v>4.0434434357531961E-2</v>
      </c>
      <c r="U3472" s="1">
        <f>Table1[[#This Row],[PROFIT]]/Table1[[#This Row],[Volume]]</f>
        <v>124.41364902506962</v>
      </c>
      <c r="V3472" s="1">
        <f>ABS(Table1[[#This Row],[Discounts]])</f>
        <v>1020.18</v>
      </c>
    </row>
    <row r="3473" spans="1:22" ht="21.75" customHeight="1" x14ac:dyDescent="0.3">
      <c r="A3473" s="1">
        <v>1120010</v>
      </c>
      <c r="B3473" s="1" t="s">
        <v>32</v>
      </c>
      <c r="C3473" s="1">
        <v>202504</v>
      </c>
      <c r="D3473" s="1" t="s">
        <v>22</v>
      </c>
      <c r="E3473" s="1" t="s">
        <v>17</v>
      </c>
      <c r="F3473" s="1" t="s">
        <v>18</v>
      </c>
      <c r="G3473" s="1" t="s">
        <v>43</v>
      </c>
      <c r="H3473" s="1" t="s">
        <v>31</v>
      </c>
      <c r="I3473" s="5">
        <v>113.8</v>
      </c>
      <c r="J3473" s="5">
        <v>54624</v>
      </c>
      <c r="K3473" s="5">
        <v>-1382.81</v>
      </c>
      <c r="L3473" s="5">
        <v>53241.19</v>
      </c>
      <c r="M3473" s="5">
        <v>-34264.629999999997</v>
      </c>
      <c r="N3473" s="5">
        <v>-1587.75</v>
      </c>
      <c r="O3473" s="5">
        <v>-579.44000000000005</v>
      </c>
      <c r="P3473" s="5">
        <f>Table1[[#This Row],[Net Sales]]+(Table1[[#This Row],[Cost of Goods Sold]]+Table1[[#This Row],[Distribution]]+Table1[[#This Row],[Warehousing]])</f>
        <v>16809.370000000003</v>
      </c>
      <c r="Q3473" s="12">
        <f>Table1[[#This Row],[PROFIT]]/Table1[[#This Row],[Net Sales]]</f>
        <v>0.31572115499296693</v>
      </c>
      <c r="R3473" s="14">
        <f>ABS(Table1[[#This Row],[Distribution]])+ABS(Table1[[#This Row],[Warehousing]])</f>
        <v>2167.19</v>
      </c>
      <c r="S3473" s="12">
        <f>ABS(Table1[[#This Row],[Discounts]]/Table1[[#This Row],[Gross Sales]])</f>
        <v>2.5315062975981253E-2</v>
      </c>
      <c r="T3473" s="17">
        <f>Table1[[#This Row],[logistics cost]]/Table1[[#This Row],[Net Sales]]</f>
        <v>4.0705138258555075E-2</v>
      </c>
      <c r="U3473" s="1">
        <f>Table1[[#This Row],[PROFIT]]/Table1[[#This Row],[Volume]]</f>
        <v>147.70975395430582</v>
      </c>
      <c r="V3473" s="1">
        <f>ABS(Table1[[#This Row],[Discounts]])</f>
        <v>1382.81</v>
      </c>
    </row>
    <row r="3474" spans="1:22" ht="21.75" customHeight="1" x14ac:dyDescent="0.3">
      <c r="A3474" s="1">
        <v>1110010</v>
      </c>
      <c r="B3474" s="1" t="s">
        <v>15</v>
      </c>
      <c r="C3474" s="1">
        <v>202404</v>
      </c>
      <c r="D3474" s="1" t="s">
        <v>16</v>
      </c>
      <c r="E3474" s="1" t="s">
        <v>17</v>
      </c>
      <c r="F3474" s="1" t="s">
        <v>18</v>
      </c>
      <c r="G3474" s="1" t="s">
        <v>30</v>
      </c>
      <c r="H3474" s="1" t="s">
        <v>31</v>
      </c>
      <c r="I3474" s="5">
        <v>60.3</v>
      </c>
      <c r="J3474" s="5">
        <v>25326</v>
      </c>
      <c r="K3474" s="5">
        <v>-681.37</v>
      </c>
      <c r="L3474" s="5">
        <v>24644.63</v>
      </c>
      <c r="M3474" s="5">
        <v>-15529.06</v>
      </c>
      <c r="N3474" s="5">
        <v>-710.88</v>
      </c>
      <c r="O3474" s="5">
        <v>-344.94</v>
      </c>
      <c r="P3474" s="5">
        <f>Table1[[#This Row],[Net Sales]]+(Table1[[#This Row],[Cost of Goods Sold]]+Table1[[#This Row],[Distribution]]+Table1[[#This Row],[Warehousing]])</f>
        <v>8059.7500000000036</v>
      </c>
      <c r="Q3474" s="12">
        <f>Table1[[#This Row],[PROFIT]]/Table1[[#This Row],[Net Sales]]</f>
        <v>0.32703879100639788</v>
      </c>
      <c r="R3474" s="14">
        <f>ABS(Table1[[#This Row],[Distribution]])+ABS(Table1[[#This Row],[Warehousing]])</f>
        <v>1055.82</v>
      </c>
      <c r="S3474" s="12">
        <f>ABS(Table1[[#This Row],[Discounts]]/Table1[[#This Row],[Gross Sales]])</f>
        <v>2.6903972202479667E-2</v>
      </c>
      <c r="T3474" s="17">
        <f>Table1[[#This Row],[logistics cost]]/Table1[[#This Row],[Net Sales]]</f>
        <v>4.2841787440103578E-2</v>
      </c>
      <c r="U3474" s="1">
        <f>Table1[[#This Row],[PROFIT]]/Table1[[#This Row],[Volume]]</f>
        <v>133.66086235489226</v>
      </c>
      <c r="V3474" s="1">
        <f>ABS(Table1[[#This Row],[Discounts]])</f>
        <v>681.37</v>
      </c>
    </row>
    <row r="3475" spans="1:22" ht="21.75" customHeight="1" x14ac:dyDescent="0.3">
      <c r="A3475" s="1">
        <v>1110010</v>
      </c>
      <c r="B3475" s="1" t="s">
        <v>15</v>
      </c>
      <c r="C3475" s="1">
        <v>202505</v>
      </c>
      <c r="D3475" s="1" t="s">
        <v>16</v>
      </c>
      <c r="E3475" s="1" t="s">
        <v>17</v>
      </c>
      <c r="F3475" s="1" t="s">
        <v>18</v>
      </c>
      <c r="G3475" s="1" t="s">
        <v>40</v>
      </c>
      <c r="H3475" s="1" t="s">
        <v>34</v>
      </c>
      <c r="I3475" s="5">
        <v>125.5</v>
      </c>
      <c r="J3475" s="5">
        <v>52710</v>
      </c>
      <c r="K3475" s="5">
        <v>-4500.7</v>
      </c>
      <c r="L3475" s="5">
        <v>48209.3</v>
      </c>
      <c r="M3475" s="5">
        <v>-30210.57</v>
      </c>
      <c r="N3475" s="5">
        <v>-1712.64</v>
      </c>
      <c r="O3475" s="5">
        <v>-604.09</v>
      </c>
      <c r="P3475" s="5">
        <f>Table1[[#This Row],[Net Sales]]+(Table1[[#This Row],[Cost of Goods Sold]]+Table1[[#This Row],[Distribution]]+Table1[[#This Row],[Warehousing]])</f>
        <v>15682.000000000004</v>
      </c>
      <c r="Q3475" s="12">
        <f>Table1[[#This Row],[PROFIT]]/Table1[[#This Row],[Net Sales]]</f>
        <v>0.32528993368499443</v>
      </c>
      <c r="R3475" s="14">
        <f>ABS(Table1[[#This Row],[Distribution]])+ABS(Table1[[#This Row],[Warehousing]])</f>
        <v>2316.73</v>
      </c>
      <c r="S3475" s="12">
        <f>ABS(Table1[[#This Row],[Discounts]]/Table1[[#This Row],[Gross Sales]])</f>
        <v>8.5386074748624544E-2</v>
      </c>
      <c r="T3475" s="17">
        <f>Table1[[#This Row],[logistics cost]]/Table1[[#This Row],[Net Sales]]</f>
        <v>4.8055665608088063E-2</v>
      </c>
      <c r="U3475" s="1">
        <f>Table1[[#This Row],[PROFIT]]/Table1[[#This Row],[Volume]]</f>
        <v>124.95617529880481</v>
      </c>
      <c r="V3475" s="1">
        <f>ABS(Table1[[#This Row],[Discounts]])</f>
        <v>4500.7</v>
      </c>
    </row>
    <row r="3476" spans="1:22" ht="21.75" customHeight="1" x14ac:dyDescent="0.3">
      <c r="A3476" s="1">
        <v>1110010</v>
      </c>
      <c r="B3476" s="1" t="s">
        <v>15</v>
      </c>
      <c r="C3476" s="1">
        <v>202406</v>
      </c>
      <c r="D3476" s="1" t="s">
        <v>16</v>
      </c>
      <c r="E3476" s="1" t="s">
        <v>17</v>
      </c>
      <c r="F3476" s="1" t="s">
        <v>18</v>
      </c>
      <c r="G3476" s="1" t="s">
        <v>40</v>
      </c>
      <c r="H3476" s="1" t="s">
        <v>34</v>
      </c>
      <c r="I3476" s="5">
        <v>186</v>
      </c>
      <c r="J3476" s="5">
        <v>78120</v>
      </c>
      <c r="K3476" s="5">
        <v>-7124.7</v>
      </c>
      <c r="L3476" s="5">
        <v>70995.3</v>
      </c>
      <c r="M3476" s="5">
        <v>-47047.19</v>
      </c>
      <c r="N3476" s="5">
        <v>-2418.17</v>
      </c>
      <c r="O3476" s="5">
        <v>-1342.97</v>
      </c>
      <c r="P3476" s="5">
        <f>Table1[[#This Row],[Net Sales]]+(Table1[[#This Row],[Cost of Goods Sold]]+Table1[[#This Row],[Distribution]]+Table1[[#This Row],[Warehousing]])</f>
        <v>20186.97</v>
      </c>
      <c r="Q3476" s="12">
        <f>Table1[[#This Row],[PROFIT]]/Table1[[#This Row],[Net Sales]]</f>
        <v>0.28434234378895507</v>
      </c>
      <c r="R3476" s="14">
        <f>ABS(Table1[[#This Row],[Distribution]])+ABS(Table1[[#This Row],[Warehousing]])</f>
        <v>3761.1400000000003</v>
      </c>
      <c r="S3476" s="12">
        <f>ABS(Table1[[#This Row],[Discounts]]/Table1[[#This Row],[Gross Sales]])</f>
        <v>9.1201996927803383E-2</v>
      </c>
      <c r="T3476" s="17">
        <f>Table1[[#This Row],[logistics cost]]/Table1[[#This Row],[Net Sales]]</f>
        <v>5.2977309765576033E-2</v>
      </c>
      <c r="U3476" s="1">
        <f>Table1[[#This Row],[PROFIT]]/Table1[[#This Row],[Volume]]</f>
        <v>108.53209677419355</v>
      </c>
      <c r="V3476" s="1">
        <f>ABS(Table1[[#This Row],[Discounts]])</f>
        <v>7124.7</v>
      </c>
    </row>
    <row r="3477" spans="1:22" ht="21.75" customHeight="1" x14ac:dyDescent="0.3">
      <c r="A3477" s="1">
        <v>1110010</v>
      </c>
      <c r="B3477" s="1" t="s">
        <v>15</v>
      </c>
      <c r="C3477" s="1">
        <v>202501</v>
      </c>
      <c r="D3477" s="1" t="s">
        <v>16</v>
      </c>
      <c r="E3477" s="1" t="s">
        <v>17</v>
      </c>
      <c r="F3477" s="1" t="s">
        <v>18</v>
      </c>
      <c r="G3477" s="1" t="s">
        <v>43</v>
      </c>
      <c r="H3477" s="1" t="s">
        <v>31</v>
      </c>
      <c r="I3477" s="5">
        <v>23</v>
      </c>
      <c r="J3477" s="5">
        <v>9660</v>
      </c>
      <c r="K3477" s="5">
        <v>-252.5</v>
      </c>
      <c r="L3477" s="5">
        <v>9407.5</v>
      </c>
      <c r="M3477" s="5">
        <v>-6350.5</v>
      </c>
      <c r="N3477" s="5">
        <v>-349.91</v>
      </c>
      <c r="O3477" s="5">
        <v>-176.62</v>
      </c>
      <c r="P3477" s="5">
        <f>Table1[[#This Row],[Net Sales]]+(Table1[[#This Row],[Cost of Goods Sold]]+Table1[[#This Row],[Distribution]]+Table1[[#This Row],[Warehousing]])</f>
        <v>2530.4700000000003</v>
      </c>
      <c r="Q3477" s="12">
        <f>Table1[[#This Row],[PROFIT]]/Table1[[#This Row],[Net Sales]]</f>
        <v>0.26898432102046244</v>
      </c>
      <c r="R3477" s="14">
        <f>ABS(Table1[[#This Row],[Distribution]])+ABS(Table1[[#This Row],[Warehousing]])</f>
        <v>526.53</v>
      </c>
      <c r="S3477" s="12">
        <f>ABS(Table1[[#This Row],[Discounts]]/Table1[[#This Row],[Gross Sales]])</f>
        <v>2.613871635610766E-2</v>
      </c>
      <c r="T3477" s="17">
        <f>Table1[[#This Row],[logistics cost]]/Table1[[#This Row],[Net Sales]]</f>
        <v>5.5969173531756573E-2</v>
      </c>
      <c r="U3477" s="1">
        <f>Table1[[#This Row],[PROFIT]]/Table1[[#This Row],[Volume]]</f>
        <v>110.0204347826087</v>
      </c>
      <c r="V3477" s="1">
        <f>ABS(Table1[[#This Row],[Discounts]])</f>
        <v>252.5</v>
      </c>
    </row>
    <row r="3478" spans="1:22" ht="21.75" customHeight="1" x14ac:dyDescent="0.3">
      <c r="A3478" s="1">
        <v>1110010</v>
      </c>
      <c r="B3478" s="1" t="s">
        <v>15</v>
      </c>
      <c r="C3478" s="1">
        <v>202501</v>
      </c>
      <c r="D3478" s="1" t="s">
        <v>16</v>
      </c>
      <c r="E3478" s="1" t="s">
        <v>17</v>
      </c>
      <c r="F3478" s="1" t="s">
        <v>18</v>
      </c>
      <c r="G3478" s="1" t="s">
        <v>38</v>
      </c>
      <c r="H3478" s="1" t="s">
        <v>20</v>
      </c>
      <c r="I3478" s="5">
        <v>92.3</v>
      </c>
      <c r="J3478" s="5">
        <v>38766</v>
      </c>
      <c r="K3478" s="5">
        <v>-2351.6999999999998</v>
      </c>
      <c r="L3478" s="5">
        <v>36414.300000000003</v>
      </c>
      <c r="M3478" s="5">
        <v>-23304.09</v>
      </c>
      <c r="N3478" s="5">
        <v>-975.75</v>
      </c>
      <c r="O3478" s="5">
        <v>-593.77</v>
      </c>
      <c r="P3478" s="5">
        <f>Table1[[#This Row],[Net Sales]]+(Table1[[#This Row],[Cost of Goods Sold]]+Table1[[#This Row],[Distribution]]+Table1[[#This Row],[Warehousing]])</f>
        <v>11540.690000000002</v>
      </c>
      <c r="Q3478" s="12">
        <f>Table1[[#This Row],[PROFIT]]/Table1[[#This Row],[Net Sales]]</f>
        <v>0.31692741587782824</v>
      </c>
      <c r="R3478" s="14">
        <f>ABS(Table1[[#This Row],[Distribution]])+ABS(Table1[[#This Row],[Warehousing]])</f>
        <v>1569.52</v>
      </c>
      <c r="S3478" s="12">
        <f>ABS(Table1[[#This Row],[Discounts]]/Table1[[#This Row],[Gross Sales]])</f>
        <v>6.0663983903420517E-2</v>
      </c>
      <c r="T3478" s="17">
        <f>Table1[[#This Row],[logistics cost]]/Table1[[#This Row],[Net Sales]]</f>
        <v>4.3101748488917811E-2</v>
      </c>
      <c r="U3478" s="1">
        <f>Table1[[#This Row],[PROFIT]]/Table1[[#This Row],[Volume]]</f>
        <v>125.03456121343449</v>
      </c>
      <c r="V3478" s="1">
        <f>ABS(Table1[[#This Row],[Discounts]])</f>
        <v>2351.6999999999998</v>
      </c>
    </row>
    <row r="3479" spans="1:22" ht="21.75" customHeight="1" x14ac:dyDescent="0.3">
      <c r="A3479" s="1">
        <v>1120020</v>
      </c>
      <c r="B3479" s="1" t="s">
        <v>21</v>
      </c>
      <c r="C3479" s="1">
        <v>202406</v>
      </c>
      <c r="D3479" s="1" t="s">
        <v>22</v>
      </c>
      <c r="E3479" s="1" t="s">
        <v>23</v>
      </c>
      <c r="F3479" s="1" t="s">
        <v>24</v>
      </c>
      <c r="G3479" s="1" t="s">
        <v>40</v>
      </c>
      <c r="H3479" s="1" t="s">
        <v>34</v>
      </c>
      <c r="I3479" s="5">
        <v>235.4</v>
      </c>
      <c r="J3479" s="5">
        <v>89452</v>
      </c>
      <c r="K3479" s="5">
        <v>-7605.5</v>
      </c>
      <c r="L3479" s="5">
        <v>81846.5</v>
      </c>
      <c r="M3479" s="5">
        <v>-51956.81</v>
      </c>
      <c r="N3479" s="5">
        <v>-2466.13</v>
      </c>
      <c r="O3479" s="5">
        <v>-1027.57</v>
      </c>
      <c r="P3479" s="5">
        <f>Table1[[#This Row],[Net Sales]]+(Table1[[#This Row],[Cost of Goods Sold]]+Table1[[#This Row],[Distribution]]+Table1[[#This Row],[Warehousing]])</f>
        <v>26395.990000000005</v>
      </c>
      <c r="Q3479" s="12">
        <f>Table1[[#This Row],[PROFIT]]/Table1[[#This Row],[Net Sales]]</f>
        <v>0.32250603263426053</v>
      </c>
      <c r="R3479" s="14">
        <f>ABS(Table1[[#This Row],[Distribution]])+ABS(Table1[[#This Row],[Warehousing]])</f>
        <v>3493.7</v>
      </c>
      <c r="S3479" s="12">
        <f>ABS(Table1[[#This Row],[Discounts]]/Table1[[#This Row],[Gross Sales]])</f>
        <v>8.5023252694182358E-2</v>
      </c>
      <c r="T3479" s="17">
        <f>Table1[[#This Row],[logistics cost]]/Table1[[#This Row],[Net Sales]]</f>
        <v>4.2686003677616026E-2</v>
      </c>
      <c r="U3479" s="1">
        <f>Table1[[#This Row],[PROFIT]]/Table1[[#This Row],[Volume]]</f>
        <v>112.13249787595583</v>
      </c>
      <c r="V3479" s="1">
        <f>ABS(Table1[[#This Row],[Discounts]])</f>
        <v>7605.5</v>
      </c>
    </row>
    <row r="3480" spans="1:22" ht="21.75" customHeight="1" x14ac:dyDescent="0.3">
      <c r="A3480" s="1">
        <v>1110020</v>
      </c>
      <c r="B3480" s="1" t="s">
        <v>41</v>
      </c>
      <c r="C3480" s="1">
        <v>202403</v>
      </c>
      <c r="D3480" s="1" t="s">
        <v>16</v>
      </c>
      <c r="E3480" s="1" t="s">
        <v>28</v>
      </c>
      <c r="F3480" s="1" t="s">
        <v>29</v>
      </c>
      <c r="G3480" s="1" t="s">
        <v>35</v>
      </c>
      <c r="H3480" s="1" t="s">
        <v>31</v>
      </c>
      <c r="I3480" s="5">
        <v>118.8</v>
      </c>
      <c r="J3480" s="5">
        <v>53460</v>
      </c>
      <c r="K3480" s="5">
        <v>-1932</v>
      </c>
      <c r="L3480" s="5">
        <v>51528</v>
      </c>
      <c r="M3480" s="5">
        <v>-32560.76</v>
      </c>
      <c r="N3480" s="5">
        <v>-1934.65</v>
      </c>
      <c r="O3480" s="5">
        <v>-863.95</v>
      </c>
      <c r="P3480" s="5">
        <f>Table1[[#This Row],[Net Sales]]+(Table1[[#This Row],[Cost of Goods Sold]]+Table1[[#This Row],[Distribution]]+Table1[[#This Row],[Warehousing]])</f>
        <v>16168.640000000007</v>
      </c>
      <c r="Q3480" s="12">
        <f>Table1[[#This Row],[PROFIT]]/Table1[[#This Row],[Net Sales]]</f>
        <v>0.31378357397919593</v>
      </c>
      <c r="R3480" s="14">
        <f>ABS(Table1[[#This Row],[Distribution]])+ABS(Table1[[#This Row],[Warehousing]])</f>
        <v>2798.6000000000004</v>
      </c>
      <c r="S3480" s="12">
        <f>ABS(Table1[[#This Row],[Discounts]]/Table1[[#This Row],[Gross Sales]])</f>
        <v>3.6139169472502806E-2</v>
      </c>
      <c r="T3480" s="17">
        <f>Table1[[#This Row],[logistics cost]]/Table1[[#This Row],[Net Sales]]</f>
        <v>5.431221859959634E-2</v>
      </c>
      <c r="U3480" s="1">
        <f>Table1[[#This Row],[PROFIT]]/Table1[[#This Row],[Volume]]</f>
        <v>136.09966329966335</v>
      </c>
      <c r="V3480" s="1">
        <f>ABS(Table1[[#This Row],[Discounts]])</f>
        <v>1932</v>
      </c>
    </row>
    <row r="3481" spans="1:22" ht="21.75" customHeight="1" x14ac:dyDescent="0.3">
      <c r="A3481" s="1">
        <v>1120010</v>
      </c>
      <c r="B3481" s="1" t="s">
        <v>32</v>
      </c>
      <c r="C3481" s="1">
        <v>202507</v>
      </c>
      <c r="D3481" s="1" t="s">
        <v>22</v>
      </c>
      <c r="E3481" s="1" t="s">
        <v>17</v>
      </c>
      <c r="F3481" s="1" t="s">
        <v>18</v>
      </c>
      <c r="G3481" s="1" t="s">
        <v>40</v>
      </c>
      <c r="H3481" s="1" t="s">
        <v>34</v>
      </c>
      <c r="I3481" s="5">
        <v>138.5</v>
      </c>
      <c r="J3481" s="5">
        <v>66480</v>
      </c>
      <c r="K3481" s="5">
        <v>-5471.85</v>
      </c>
      <c r="L3481" s="5">
        <v>61008.15</v>
      </c>
      <c r="M3481" s="5">
        <v>-39377.07</v>
      </c>
      <c r="N3481" s="5">
        <v>-1230.98</v>
      </c>
      <c r="O3481" s="5">
        <v>-1215.57</v>
      </c>
      <c r="P3481" s="5">
        <f>Table1[[#This Row],[Net Sales]]+(Table1[[#This Row],[Cost of Goods Sold]]+Table1[[#This Row],[Distribution]]+Table1[[#This Row],[Warehousing]])</f>
        <v>19184.53</v>
      </c>
      <c r="Q3481" s="12">
        <f>Table1[[#This Row],[PROFIT]]/Table1[[#This Row],[Net Sales]]</f>
        <v>0.31445847808858324</v>
      </c>
      <c r="R3481" s="14">
        <f>ABS(Table1[[#This Row],[Distribution]])+ABS(Table1[[#This Row],[Warehousing]])</f>
        <v>2446.5500000000002</v>
      </c>
      <c r="S3481" s="12">
        <f>ABS(Table1[[#This Row],[Discounts]]/Table1[[#This Row],[Gross Sales]])</f>
        <v>8.2308212996389893E-2</v>
      </c>
      <c r="T3481" s="17">
        <f>Table1[[#This Row],[logistics cost]]/Table1[[#This Row],[Net Sales]]</f>
        <v>4.0102019156456968E-2</v>
      </c>
      <c r="U3481" s="1">
        <f>Table1[[#This Row],[PROFIT]]/Table1[[#This Row],[Volume]]</f>
        <v>138.5164620938628</v>
      </c>
      <c r="V3481" s="1">
        <f>ABS(Table1[[#This Row],[Discounts]])</f>
        <v>5471.85</v>
      </c>
    </row>
    <row r="3482" spans="1:22" ht="21.75" customHeight="1" x14ac:dyDescent="0.3">
      <c r="A3482" s="1">
        <v>1110010</v>
      </c>
      <c r="B3482" s="1" t="s">
        <v>15</v>
      </c>
      <c r="C3482" s="1">
        <v>202509</v>
      </c>
      <c r="D3482" s="1" t="s">
        <v>16</v>
      </c>
      <c r="E3482" s="1" t="s">
        <v>17</v>
      </c>
      <c r="F3482" s="1" t="s">
        <v>18</v>
      </c>
      <c r="G3482" s="1" t="s">
        <v>42</v>
      </c>
      <c r="H3482" s="1" t="s">
        <v>20</v>
      </c>
      <c r="I3482" s="5">
        <v>117.7</v>
      </c>
      <c r="J3482" s="5">
        <v>49434</v>
      </c>
      <c r="K3482" s="5">
        <v>-3191.74</v>
      </c>
      <c r="L3482" s="5">
        <v>46242.26</v>
      </c>
      <c r="M3482" s="5">
        <v>-30821.68</v>
      </c>
      <c r="N3482" s="5">
        <v>-1809.42</v>
      </c>
      <c r="O3482" s="5">
        <v>-910.36</v>
      </c>
      <c r="P3482" s="5">
        <f>Table1[[#This Row],[Net Sales]]+(Table1[[#This Row],[Cost of Goods Sold]]+Table1[[#This Row],[Distribution]]+Table1[[#This Row],[Warehousing]])</f>
        <v>12700.800000000003</v>
      </c>
      <c r="Q3482" s="12">
        <f>Table1[[#This Row],[PROFIT]]/Table1[[#This Row],[Net Sales]]</f>
        <v>0.27465785625529554</v>
      </c>
      <c r="R3482" s="14">
        <f>ABS(Table1[[#This Row],[Distribution]])+ABS(Table1[[#This Row],[Warehousing]])</f>
        <v>2719.78</v>
      </c>
      <c r="S3482" s="12">
        <f>ABS(Table1[[#This Row],[Discounts]]/Table1[[#This Row],[Gross Sales]])</f>
        <v>6.4565683537646149E-2</v>
      </c>
      <c r="T3482" s="17">
        <f>Table1[[#This Row],[logistics cost]]/Table1[[#This Row],[Net Sales]]</f>
        <v>5.8815896973893576E-2</v>
      </c>
      <c r="U3482" s="1">
        <f>Table1[[#This Row],[PROFIT]]/Table1[[#This Row],[Volume]]</f>
        <v>107.90824129141889</v>
      </c>
      <c r="V3482" s="1">
        <f>ABS(Table1[[#This Row],[Discounts]])</f>
        <v>3191.74</v>
      </c>
    </row>
    <row r="3483" spans="1:22" ht="21.75" customHeight="1" x14ac:dyDescent="0.3">
      <c r="A3483" s="1">
        <v>1120020</v>
      </c>
      <c r="B3483" s="1" t="s">
        <v>21</v>
      </c>
      <c r="C3483" s="1">
        <v>202510</v>
      </c>
      <c r="D3483" s="1" t="s">
        <v>22</v>
      </c>
      <c r="E3483" s="1" t="s">
        <v>23</v>
      </c>
      <c r="F3483" s="1" t="s">
        <v>24</v>
      </c>
      <c r="G3483" s="1" t="s">
        <v>35</v>
      </c>
      <c r="H3483" s="1" t="s">
        <v>31</v>
      </c>
      <c r="I3483" s="5">
        <v>23.8</v>
      </c>
      <c r="J3483" s="5">
        <v>9044</v>
      </c>
      <c r="K3483" s="5">
        <v>-198.78</v>
      </c>
      <c r="L3483" s="5">
        <v>8845.2199999999993</v>
      </c>
      <c r="M3483" s="5">
        <v>-5938.99</v>
      </c>
      <c r="N3483" s="5">
        <v>-347.78</v>
      </c>
      <c r="O3483" s="5">
        <v>-127.82</v>
      </c>
      <c r="P3483" s="5">
        <f>Table1[[#This Row],[Net Sales]]+(Table1[[#This Row],[Cost of Goods Sold]]+Table1[[#This Row],[Distribution]]+Table1[[#This Row],[Warehousing]])</f>
        <v>2430.63</v>
      </c>
      <c r="Q3483" s="12">
        <f>Table1[[#This Row],[PROFIT]]/Table1[[#This Row],[Net Sales]]</f>
        <v>0.27479587845186443</v>
      </c>
      <c r="R3483" s="14">
        <f>ABS(Table1[[#This Row],[Distribution]])+ABS(Table1[[#This Row],[Warehousing]])</f>
        <v>475.59999999999997</v>
      </c>
      <c r="S3483" s="12">
        <f>ABS(Table1[[#This Row],[Discounts]]/Table1[[#This Row],[Gross Sales]])</f>
        <v>2.1979212737726669E-2</v>
      </c>
      <c r="T3483" s="17">
        <f>Table1[[#This Row],[logistics cost]]/Table1[[#This Row],[Net Sales]]</f>
        <v>5.3769154413344157E-2</v>
      </c>
      <c r="U3483" s="1">
        <f>Table1[[#This Row],[PROFIT]]/Table1[[#This Row],[Volume]]</f>
        <v>102.12731092436975</v>
      </c>
      <c r="V3483" s="1">
        <f>ABS(Table1[[#This Row],[Discounts]])</f>
        <v>198.78</v>
      </c>
    </row>
    <row r="3484" spans="1:22" ht="21.75" customHeight="1" x14ac:dyDescent="0.3">
      <c r="A3484" s="1">
        <v>1110020</v>
      </c>
      <c r="B3484" s="1" t="s">
        <v>41</v>
      </c>
      <c r="C3484" s="1">
        <v>202408</v>
      </c>
      <c r="D3484" s="1" t="s">
        <v>16</v>
      </c>
      <c r="E3484" s="1" t="s">
        <v>28</v>
      </c>
      <c r="F3484" s="1" t="s">
        <v>29</v>
      </c>
      <c r="G3484" s="1" t="s">
        <v>43</v>
      </c>
      <c r="H3484" s="1" t="s">
        <v>31</v>
      </c>
      <c r="I3484" s="5">
        <v>68.900000000000006</v>
      </c>
      <c r="J3484" s="5">
        <v>31005</v>
      </c>
      <c r="K3484" s="5">
        <v>-1028.2</v>
      </c>
      <c r="L3484" s="5">
        <v>29976.799999999999</v>
      </c>
      <c r="M3484" s="5">
        <v>-20158.96</v>
      </c>
      <c r="N3484" s="5">
        <v>-1164.48</v>
      </c>
      <c r="O3484" s="5">
        <v>-397.15</v>
      </c>
      <c r="P3484" s="5">
        <f>Table1[[#This Row],[Net Sales]]+(Table1[[#This Row],[Cost of Goods Sold]]+Table1[[#This Row],[Distribution]]+Table1[[#This Row],[Warehousing]])</f>
        <v>8256.2099999999991</v>
      </c>
      <c r="Q3484" s="12">
        <f>Table1[[#This Row],[PROFIT]]/Table1[[#This Row],[Net Sales]]</f>
        <v>0.27541999146006241</v>
      </c>
      <c r="R3484" s="14">
        <f>ABS(Table1[[#This Row],[Distribution]])+ABS(Table1[[#This Row],[Warehousing]])</f>
        <v>1561.63</v>
      </c>
      <c r="S3484" s="12">
        <f>ABS(Table1[[#This Row],[Discounts]]/Table1[[#This Row],[Gross Sales]])</f>
        <v>3.3162393162393167E-2</v>
      </c>
      <c r="T3484" s="17">
        <f>Table1[[#This Row],[logistics cost]]/Table1[[#This Row],[Net Sales]]</f>
        <v>5.2094619839342431E-2</v>
      </c>
      <c r="U3484" s="1">
        <f>Table1[[#This Row],[PROFIT]]/Table1[[#This Row],[Volume]]</f>
        <v>119.82888243831638</v>
      </c>
      <c r="V3484" s="1">
        <f>ABS(Table1[[#This Row],[Discounts]])</f>
        <v>1028.2</v>
      </c>
    </row>
    <row r="3485" spans="1:22" ht="21.75" customHeight="1" x14ac:dyDescent="0.3">
      <c r="A3485" s="1">
        <v>1120020</v>
      </c>
      <c r="B3485" s="1" t="s">
        <v>21</v>
      </c>
      <c r="C3485" s="1">
        <v>202409</v>
      </c>
      <c r="D3485" s="1" t="s">
        <v>22</v>
      </c>
      <c r="E3485" s="1" t="s">
        <v>23</v>
      </c>
      <c r="F3485" s="1" t="s">
        <v>24</v>
      </c>
      <c r="G3485" s="1" t="s">
        <v>38</v>
      </c>
      <c r="H3485" s="1" t="s">
        <v>20</v>
      </c>
      <c r="I3485" s="5">
        <v>13.2</v>
      </c>
      <c r="J3485" s="5">
        <v>5016</v>
      </c>
      <c r="K3485" s="5">
        <v>-408.72</v>
      </c>
      <c r="L3485" s="5">
        <v>4607.28</v>
      </c>
      <c r="M3485" s="5">
        <v>-3015.07</v>
      </c>
      <c r="N3485" s="5">
        <v>-129.59</v>
      </c>
      <c r="O3485" s="5">
        <v>-88.4</v>
      </c>
      <c r="P3485" s="5">
        <f>Table1[[#This Row],[Net Sales]]+(Table1[[#This Row],[Cost of Goods Sold]]+Table1[[#This Row],[Distribution]]+Table1[[#This Row],[Warehousing]])</f>
        <v>1374.2199999999993</v>
      </c>
      <c r="Q3485" s="12">
        <f>Table1[[#This Row],[PROFIT]]/Table1[[#This Row],[Net Sales]]</f>
        <v>0.29827143130002937</v>
      </c>
      <c r="R3485" s="14">
        <f>ABS(Table1[[#This Row],[Distribution]])+ABS(Table1[[#This Row],[Warehousing]])</f>
        <v>217.99</v>
      </c>
      <c r="S3485" s="12">
        <f>ABS(Table1[[#This Row],[Discounts]]/Table1[[#This Row],[Gross Sales]])</f>
        <v>8.1483253588516755E-2</v>
      </c>
      <c r="T3485" s="17">
        <f>Table1[[#This Row],[logistics cost]]/Table1[[#This Row],[Net Sales]]</f>
        <v>4.7314250490528037E-2</v>
      </c>
      <c r="U3485" s="1">
        <f>Table1[[#This Row],[PROFIT]]/Table1[[#This Row],[Volume]]</f>
        <v>104.10757575757572</v>
      </c>
      <c r="V3485" s="1">
        <f>ABS(Table1[[#This Row],[Discounts]])</f>
        <v>408.72</v>
      </c>
    </row>
    <row r="3486" spans="1:22" ht="21.75" customHeight="1" x14ac:dyDescent="0.3">
      <c r="A3486" s="1">
        <v>1120010</v>
      </c>
      <c r="B3486" s="1" t="s">
        <v>32</v>
      </c>
      <c r="C3486" s="1">
        <v>202403</v>
      </c>
      <c r="D3486" s="1" t="s">
        <v>22</v>
      </c>
      <c r="E3486" s="1" t="s">
        <v>17</v>
      </c>
      <c r="F3486" s="1" t="s">
        <v>18</v>
      </c>
      <c r="G3486" s="1" t="s">
        <v>25</v>
      </c>
      <c r="H3486" s="1" t="s">
        <v>20</v>
      </c>
      <c r="I3486" s="5">
        <v>30.8</v>
      </c>
      <c r="J3486" s="5">
        <v>14784</v>
      </c>
      <c r="K3486" s="5">
        <v>-1243.42</v>
      </c>
      <c r="L3486" s="5">
        <v>13540.58</v>
      </c>
      <c r="M3486" s="5">
        <v>-9037.57</v>
      </c>
      <c r="N3486" s="5">
        <v>-502.66</v>
      </c>
      <c r="O3486" s="5">
        <v>-237.45</v>
      </c>
      <c r="P3486" s="5">
        <f>Table1[[#This Row],[Net Sales]]+(Table1[[#This Row],[Cost of Goods Sold]]+Table1[[#This Row],[Distribution]]+Table1[[#This Row],[Warehousing]])</f>
        <v>3762.8999999999996</v>
      </c>
      <c r="Q3486" s="12">
        <f>Table1[[#This Row],[PROFIT]]/Table1[[#This Row],[Net Sales]]</f>
        <v>0.27789799255275621</v>
      </c>
      <c r="R3486" s="14">
        <f>ABS(Table1[[#This Row],[Distribution]])+ABS(Table1[[#This Row],[Warehousing]])</f>
        <v>740.11</v>
      </c>
      <c r="S3486" s="12">
        <f>ABS(Table1[[#This Row],[Discounts]]/Table1[[#This Row],[Gross Sales]])</f>
        <v>8.4105790043290052E-2</v>
      </c>
      <c r="T3486" s="17">
        <f>Table1[[#This Row],[logistics cost]]/Table1[[#This Row],[Net Sales]]</f>
        <v>5.4658663070562712E-2</v>
      </c>
      <c r="U3486" s="1">
        <f>Table1[[#This Row],[PROFIT]]/Table1[[#This Row],[Volume]]</f>
        <v>122.1720779220779</v>
      </c>
      <c r="V3486" s="1">
        <f>ABS(Table1[[#This Row],[Discounts]])</f>
        <v>1243.42</v>
      </c>
    </row>
    <row r="3487" spans="1:22" ht="21.75" customHeight="1" x14ac:dyDescent="0.3">
      <c r="A3487" s="1">
        <v>1110010</v>
      </c>
      <c r="B3487" s="1" t="s">
        <v>15</v>
      </c>
      <c r="C3487" s="1">
        <v>202505</v>
      </c>
      <c r="D3487" s="1" t="s">
        <v>16</v>
      </c>
      <c r="E3487" s="1" t="s">
        <v>17</v>
      </c>
      <c r="F3487" s="1" t="s">
        <v>18</v>
      </c>
      <c r="G3487" s="1" t="s">
        <v>39</v>
      </c>
      <c r="H3487" s="1" t="s">
        <v>37</v>
      </c>
      <c r="I3487" s="5">
        <v>207.1</v>
      </c>
      <c r="J3487" s="5">
        <v>86982</v>
      </c>
      <c r="K3487" s="5">
        <v>-8913.82</v>
      </c>
      <c r="L3487" s="5">
        <v>78068.179999999993</v>
      </c>
      <c r="M3487" s="5">
        <v>-49286.720000000001</v>
      </c>
      <c r="N3487" s="5">
        <v>-2725.37</v>
      </c>
      <c r="O3487" s="5">
        <v>-1150.6199999999999</v>
      </c>
      <c r="P3487" s="5">
        <f>Table1[[#This Row],[Net Sales]]+(Table1[[#This Row],[Cost of Goods Sold]]+Table1[[#This Row],[Distribution]]+Table1[[#This Row],[Warehousing]])</f>
        <v>24905.469999999987</v>
      </c>
      <c r="Q3487" s="12">
        <f>Table1[[#This Row],[PROFIT]]/Table1[[#This Row],[Net Sales]]</f>
        <v>0.31902203945320601</v>
      </c>
      <c r="R3487" s="14">
        <f>ABS(Table1[[#This Row],[Distribution]])+ABS(Table1[[#This Row],[Warehousing]])</f>
        <v>3875.99</v>
      </c>
      <c r="S3487" s="12">
        <f>ABS(Table1[[#This Row],[Discounts]]/Table1[[#This Row],[Gross Sales]])</f>
        <v>0.10247890368122139</v>
      </c>
      <c r="T3487" s="17">
        <f>Table1[[#This Row],[logistics cost]]/Table1[[#This Row],[Net Sales]]</f>
        <v>4.9648781360088066E-2</v>
      </c>
      <c r="U3487" s="1">
        <f>Table1[[#This Row],[PROFIT]]/Table1[[#This Row],[Volume]]</f>
        <v>120.25818445195551</v>
      </c>
      <c r="V3487" s="1">
        <f>ABS(Table1[[#This Row],[Discounts]])</f>
        <v>8913.82</v>
      </c>
    </row>
    <row r="3488" spans="1:22" ht="21.75" customHeight="1" x14ac:dyDescent="0.3">
      <c r="A3488" s="1">
        <v>1120020</v>
      </c>
      <c r="B3488" s="1" t="s">
        <v>21</v>
      </c>
      <c r="C3488" s="1">
        <v>202511</v>
      </c>
      <c r="D3488" s="1" t="s">
        <v>22</v>
      </c>
      <c r="E3488" s="1" t="s">
        <v>23</v>
      </c>
      <c r="F3488" s="1" t="s">
        <v>24</v>
      </c>
      <c r="G3488" s="1" t="s">
        <v>25</v>
      </c>
      <c r="H3488" s="1" t="s">
        <v>20</v>
      </c>
      <c r="I3488" s="5">
        <v>56.2</v>
      </c>
      <c r="J3488" s="5">
        <v>21356</v>
      </c>
      <c r="K3488" s="5">
        <v>-1800.61</v>
      </c>
      <c r="L3488" s="5">
        <v>19555.39</v>
      </c>
      <c r="M3488" s="5">
        <v>-13213.13</v>
      </c>
      <c r="N3488" s="5">
        <v>-520.45000000000005</v>
      </c>
      <c r="O3488" s="5">
        <v>-324.77</v>
      </c>
      <c r="P3488" s="5">
        <f>Table1[[#This Row],[Net Sales]]+(Table1[[#This Row],[Cost of Goods Sold]]+Table1[[#This Row],[Distribution]]+Table1[[#This Row],[Warehousing]])</f>
        <v>5497.0399999999991</v>
      </c>
      <c r="Q3488" s="12">
        <f>Table1[[#This Row],[PROFIT]]/Table1[[#This Row],[Net Sales]]</f>
        <v>0.28110101613928434</v>
      </c>
      <c r="R3488" s="14">
        <f>ABS(Table1[[#This Row],[Distribution]])+ABS(Table1[[#This Row],[Warehousing]])</f>
        <v>845.22</v>
      </c>
      <c r="S3488" s="12">
        <f>ABS(Table1[[#This Row],[Discounts]]/Table1[[#This Row],[Gross Sales]])</f>
        <v>8.4314010114253601E-2</v>
      </c>
      <c r="T3488" s="17">
        <f>Table1[[#This Row],[logistics cost]]/Table1[[#This Row],[Net Sales]]</f>
        <v>4.322184318492242E-2</v>
      </c>
      <c r="U3488" s="1">
        <f>Table1[[#This Row],[PROFIT]]/Table1[[#This Row],[Volume]]</f>
        <v>97.812099644128097</v>
      </c>
      <c r="V3488" s="1">
        <f>ABS(Table1[[#This Row],[Discounts]])</f>
        <v>1800.61</v>
      </c>
    </row>
    <row r="3489" spans="1:22" ht="21.75" customHeight="1" x14ac:dyDescent="0.3">
      <c r="A3489" s="1">
        <v>1120010</v>
      </c>
      <c r="B3489" s="1" t="s">
        <v>32</v>
      </c>
      <c r="C3489" s="1">
        <v>202406</v>
      </c>
      <c r="D3489" s="1" t="s">
        <v>22</v>
      </c>
      <c r="E3489" s="1" t="s">
        <v>17</v>
      </c>
      <c r="F3489" s="1" t="s">
        <v>18</v>
      </c>
      <c r="G3489" s="1" t="s">
        <v>19</v>
      </c>
      <c r="H3489" s="1" t="s">
        <v>20</v>
      </c>
      <c r="I3489" s="5">
        <v>75.3</v>
      </c>
      <c r="J3489" s="5">
        <v>36144</v>
      </c>
      <c r="K3489" s="5">
        <v>-2554.0100000000002</v>
      </c>
      <c r="L3489" s="5">
        <v>33589.99</v>
      </c>
      <c r="M3489" s="5">
        <v>-21400.35</v>
      </c>
      <c r="N3489" s="5">
        <v>-1174.8699999999999</v>
      </c>
      <c r="O3489" s="5">
        <v>-479.58</v>
      </c>
      <c r="P3489" s="5">
        <f>Table1[[#This Row],[Net Sales]]+(Table1[[#This Row],[Cost of Goods Sold]]+Table1[[#This Row],[Distribution]]+Table1[[#This Row],[Warehousing]])</f>
        <v>10535.189999999999</v>
      </c>
      <c r="Q3489" s="12">
        <f>Table1[[#This Row],[PROFIT]]/Table1[[#This Row],[Net Sales]]</f>
        <v>0.31364076023839244</v>
      </c>
      <c r="R3489" s="14">
        <f>ABS(Table1[[#This Row],[Distribution]])+ABS(Table1[[#This Row],[Warehousing]])</f>
        <v>1654.4499999999998</v>
      </c>
      <c r="S3489" s="12">
        <f>ABS(Table1[[#This Row],[Discounts]]/Table1[[#This Row],[Gross Sales]])</f>
        <v>7.0662073926516161E-2</v>
      </c>
      <c r="T3489" s="17">
        <f>Table1[[#This Row],[logistics cost]]/Table1[[#This Row],[Net Sales]]</f>
        <v>4.925425699739714E-2</v>
      </c>
      <c r="U3489" s="1">
        <f>Table1[[#This Row],[PROFIT]]/Table1[[#This Row],[Volume]]</f>
        <v>139.90956175298803</v>
      </c>
      <c r="V3489" s="1">
        <f>ABS(Table1[[#This Row],[Discounts]])</f>
        <v>2554.0100000000002</v>
      </c>
    </row>
    <row r="3490" spans="1:22" ht="21.75" customHeight="1" x14ac:dyDescent="0.3">
      <c r="A3490" s="1">
        <v>1120010</v>
      </c>
      <c r="B3490" s="1" t="s">
        <v>32</v>
      </c>
      <c r="C3490" s="1">
        <v>202403</v>
      </c>
      <c r="D3490" s="1" t="s">
        <v>22</v>
      </c>
      <c r="E3490" s="1" t="s">
        <v>17</v>
      </c>
      <c r="F3490" s="1" t="s">
        <v>18</v>
      </c>
      <c r="G3490" s="1" t="s">
        <v>33</v>
      </c>
      <c r="H3490" s="1" t="s">
        <v>34</v>
      </c>
      <c r="I3490" s="5">
        <v>295.2</v>
      </c>
      <c r="J3490" s="5">
        <v>141696</v>
      </c>
      <c r="K3490" s="5">
        <v>-13113.57</v>
      </c>
      <c r="L3490" s="5">
        <v>128582.43</v>
      </c>
      <c r="M3490" s="5">
        <v>-83393.259999999995</v>
      </c>
      <c r="N3490" s="5">
        <v>-4359.75</v>
      </c>
      <c r="O3490" s="5">
        <v>-2532.0300000000002</v>
      </c>
      <c r="P3490" s="5">
        <f>Table1[[#This Row],[Net Sales]]+(Table1[[#This Row],[Cost of Goods Sold]]+Table1[[#This Row],[Distribution]]+Table1[[#This Row],[Warehousing]])</f>
        <v>38297.39</v>
      </c>
      <c r="Q3490" s="12">
        <f>Table1[[#This Row],[PROFIT]]/Table1[[#This Row],[Net Sales]]</f>
        <v>0.29784310344733728</v>
      </c>
      <c r="R3490" s="14">
        <f>ABS(Table1[[#This Row],[Distribution]])+ABS(Table1[[#This Row],[Warehousing]])</f>
        <v>6891.7800000000007</v>
      </c>
      <c r="S3490" s="12">
        <f>ABS(Table1[[#This Row],[Discounts]]/Table1[[#This Row],[Gross Sales]])</f>
        <v>9.2547213753387536E-2</v>
      </c>
      <c r="T3490" s="17">
        <f>Table1[[#This Row],[logistics cost]]/Table1[[#This Row],[Net Sales]]</f>
        <v>5.3598147118544895E-2</v>
      </c>
      <c r="U3490" s="1">
        <f>Table1[[#This Row],[PROFIT]]/Table1[[#This Row],[Volume]]</f>
        <v>129.73370596205962</v>
      </c>
      <c r="V3490" s="1">
        <f>ABS(Table1[[#This Row],[Discounts]])</f>
        <v>13113.57</v>
      </c>
    </row>
    <row r="3491" spans="1:22" ht="21.75" customHeight="1" x14ac:dyDescent="0.3">
      <c r="A3491" s="1">
        <v>1120020</v>
      </c>
      <c r="B3491" s="1" t="s">
        <v>21</v>
      </c>
      <c r="C3491" s="1">
        <v>202411</v>
      </c>
      <c r="D3491" s="1" t="s">
        <v>22</v>
      </c>
      <c r="E3491" s="1" t="s">
        <v>23</v>
      </c>
      <c r="F3491" s="1" t="s">
        <v>24</v>
      </c>
      <c r="G3491" s="1" t="s">
        <v>39</v>
      </c>
      <c r="H3491" s="1" t="s">
        <v>37</v>
      </c>
      <c r="I3491" s="5">
        <v>92.1</v>
      </c>
      <c r="J3491" s="5">
        <v>34998</v>
      </c>
      <c r="K3491" s="5">
        <v>-2810.69</v>
      </c>
      <c r="L3491" s="5">
        <v>32187.31</v>
      </c>
      <c r="M3491" s="5">
        <v>-19979.27</v>
      </c>
      <c r="N3491" s="5">
        <v>-910.84</v>
      </c>
      <c r="O3491" s="5">
        <v>-621.29</v>
      </c>
      <c r="P3491" s="5">
        <f>Table1[[#This Row],[Net Sales]]+(Table1[[#This Row],[Cost of Goods Sold]]+Table1[[#This Row],[Distribution]]+Table1[[#This Row],[Warehousing]])</f>
        <v>10675.91</v>
      </c>
      <c r="Q3491" s="12">
        <f>Table1[[#This Row],[PROFIT]]/Table1[[#This Row],[Net Sales]]</f>
        <v>0.33168071516383318</v>
      </c>
      <c r="R3491" s="14">
        <f>ABS(Table1[[#This Row],[Distribution]])+ABS(Table1[[#This Row],[Warehousing]])</f>
        <v>1532.13</v>
      </c>
      <c r="S3491" s="12">
        <f>ABS(Table1[[#This Row],[Discounts]]/Table1[[#This Row],[Gross Sales]])</f>
        <v>8.0310017715298013E-2</v>
      </c>
      <c r="T3491" s="17">
        <f>Table1[[#This Row],[logistics cost]]/Table1[[#This Row],[Net Sales]]</f>
        <v>4.760043632102217E-2</v>
      </c>
      <c r="U3491" s="1">
        <f>Table1[[#This Row],[PROFIT]]/Table1[[#This Row],[Volume]]</f>
        <v>115.91650380021716</v>
      </c>
      <c r="V3491" s="1">
        <f>ABS(Table1[[#This Row],[Discounts]])</f>
        <v>2810.69</v>
      </c>
    </row>
    <row r="3492" spans="1:22" ht="21.75" customHeight="1" x14ac:dyDescent="0.3">
      <c r="A3492" s="1">
        <v>1110010</v>
      </c>
      <c r="B3492" s="1" t="s">
        <v>15</v>
      </c>
      <c r="C3492" s="1">
        <v>202409</v>
      </c>
      <c r="D3492" s="1" t="s">
        <v>16</v>
      </c>
      <c r="E3492" s="1" t="s">
        <v>17</v>
      </c>
      <c r="F3492" s="1" t="s">
        <v>18</v>
      </c>
      <c r="G3492" s="1" t="s">
        <v>30</v>
      </c>
      <c r="H3492" s="1" t="s">
        <v>31</v>
      </c>
      <c r="I3492" s="5">
        <v>43.7</v>
      </c>
      <c r="J3492" s="5">
        <v>18354</v>
      </c>
      <c r="K3492" s="5">
        <v>-579.97</v>
      </c>
      <c r="L3492" s="5">
        <v>17774.03</v>
      </c>
      <c r="M3492" s="5">
        <v>-11855.09</v>
      </c>
      <c r="N3492" s="5">
        <v>-603.29</v>
      </c>
      <c r="O3492" s="5">
        <v>-234.43</v>
      </c>
      <c r="P3492" s="5">
        <f>Table1[[#This Row],[Net Sales]]+(Table1[[#This Row],[Cost of Goods Sold]]+Table1[[#This Row],[Distribution]]+Table1[[#This Row],[Warehousing]])</f>
        <v>5081.2199999999975</v>
      </c>
      <c r="Q3492" s="12">
        <f>Table1[[#This Row],[PROFIT]]/Table1[[#This Row],[Net Sales]]</f>
        <v>0.28587889184388671</v>
      </c>
      <c r="R3492" s="14">
        <f>ABS(Table1[[#This Row],[Distribution]])+ABS(Table1[[#This Row],[Warehousing]])</f>
        <v>837.72</v>
      </c>
      <c r="S3492" s="12">
        <f>ABS(Table1[[#This Row],[Discounts]]/Table1[[#This Row],[Gross Sales]])</f>
        <v>3.1599106461806692E-2</v>
      </c>
      <c r="T3492" s="17">
        <f>Table1[[#This Row],[logistics cost]]/Table1[[#This Row],[Net Sales]]</f>
        <v>4.7131685948544035E-2</v>
      </c>
      <c r="U3492" s="1">
        <f>Table1[[#This Row],[PROFIT]]/Table1[[#This Row],[Volume]]</f>
        <v>116.27505720823793</v>
      </c>
      <c r="V3492" s="1">
        <f>ABS(Table1[[#This Row],[Discounts]])</f>
        <v>579.97</v>
      </c>
    </row>
    <row r="3493" spans="1:22" ht="21.75" customHeight="1" x14ac:dyDescent="0.3">
      <c r="A3493" s="1">
        <v>1110020</v>
      </c>
      <c r="B3493" s="1" t="s">
        <v>41</v>
      </c>
      <c r="C3493" s="1">
        <v>202510</v>
      </c>
      <c r="D3493" s="1" t="s">
        <v>16</v>
      </c>
      <c r="E3493" s="1" t="s">
        <v>28</v>
      </c>
      <c r="F3493" s="1" t="s">
        <v>29</v>
      </c>
      <c r="G3493" s="1" t="s">
        <v>39</v>
      </c>
      <c r="H3493" s="1" t="s">
        <v>37</v>
      </c>
      <c r="I3493" s="5">
        <v>79.400000000000006</v>
      </c>
      <c r="J3493" s="5">
        <v>35730</v>
      </c>
      <c r="K3493" s="5">
        <v>-3443.37</v>
      </c>
      <c r="L3493" s="5">
        <v>32286.63</v>
      </c>
      <c r="M3493" s="5">
        <v>-20430.060000000001</v>
      </c>
      <c r="N3493" s="5">
        <v>-792.93</v>
      </c>
      <c r="O3493" s="5">
        <v>-375.27</v>
      </c>
      <c r="P3493" s="5">
        <f>Table1[[#This Row],[Net Sales]]+(Table1[[#This Row],[Cost of Goods Sold]]+Table1[[#This Row],[Distribution]]+Table1[[#This Row],[Warehousing]])</f>
        <v>10688.369999999999</v>
      </c>
      <c r="Q3493" s="12">
        <f>Table1[[#This Row],[PROFIT]]/Table1[[#This Row],[Net Sales]]</f>
        <v>0.33104631855353123</v>
      </c>
      <c r="R3493" s="14">
        <f>ABS(Table1[[#This Row],[Distribution]])+ABS(Table1[[#This Row],[Warehousing]])</f>
        <v>1168.1999999999998</v>
      </c>
      <c r="S3493" s="12">
        <f>ABS(Table1[[#This Row],[Discounts]]/Table1[[#This Row],[Gross Sales]])</f>
        <v>9.6371956339210738E-2</v>
      </c>
      <c r="T3493" s="17">
        <f>Table1[[#This Row],[logistics cost]]/Table1[[#This Row],[Net Sales]]</f>
        <v>3.6182159612198603E-2</v>
      </c>
      <c r="U3493" s="1">
        <f>Table1[[#This Row],[PROFIT]]/Table1[[#This Row],[Volume]]</f>
        <v>134.61423173803524</v>
      </c>
      <c r="V3493" s="1">
        <f>ABS(Table1[[#This Row],[Discounts]])</f>
        <v>3443.37</v>
      </c>
    </row>
    <row r="3494" spans="1:22" ht="21.75" customHeight="1" x14ac:dyDescent="0.3">
      <c r="A3494" s="1">
        <v>1120010</v>
      </c>
      <c r="B3494" s="1" t="s">
        <v>32</v>
      </c>
      <c r="C3494" s="1">
        <v>202403</v>
      </c>
      <c r="D3494" s="1" t="s">
        <v>22</v>
      </c>
      <c r="E3494" s="1" t="s">
        <v>17</v>
      </c>
      <c r="F3494" s="1" t="s">
        <v>18</v>
      </c>
      <c r="G3494" s="1" t="s">
        <v>43</v>
      </c>
      <c r="H3494" s="1" t="s">
        <v>31</v>
      </c>
      <c r="I3494" s="5">
        <v>85.6</v>
      </c>
      <c r="J3494" s="5">
        <v>41088</v>
      </c>
      <c r="K3494" s="5">
        <v>-1383.45</v>
      </c>
      <c r="L3494" s="5">
        <v>39704.550000000003</v>
      </c>
      <c r="M3494" s="5">
        <v>-24726.84</v>
      </c>
      <c r="N3494" s="5">
        <v>-865.95</v>
      </c>
      <c r="O3494" s="5">
        <v>-402.11</v>
      </c>
      <c r="P3494" s="5">
        <f>Table1[[#This Row],[Net Sales]]+(Table1[[#This Row],[Cost of Goods Sold]]+Table1[[#This Row],[Distribution]]+Table1[[#This Row],[Warehousing]])</f>
        <v>13709.650000000001</v>
      </c>
      <c r="Q3494" s="12">
        <f>Table1[[#This Row],[PROFIT]]/Table1[[#This Row],[Net Sales]]</f>
        <v>0.34529166052757176</v>
      </c>
      <c r="R3494" s="14">
        <f>ABS(Table1[[#This Row],[Distribution]])+ABS(Table1[[#This Row],[Warehousing]])</f>
        <v>1268.06</v>
      </c>
      <c r="S3494" s="12">
        <f>ABS(Table1[[#This Row],[Discounts]]/Table1[[#This Row],[Gross Sales]])</f>
        <v>3.3670414719626167E-2</v>
      </c>
      <c r="T3494" s="17">
        <f>Table1[[#This Row],[logistics cost]]/Table1[[#This Row],[Net Sales]]</f>
        <v>3.1937397603045488E-2</v>
      </c>
      <c r="U3494" s="1">
        <f>Table1[[#This Row],[PROFIT]]/Table1[[#This Row],[Volume]]</f>
        <v>160.15946261682245</v>
      </c>
      <c r="V3494" s="1">
        <f>ABS(Table1[[#This Row],[Discounts]])</f>
        <v>1383.45</v>
      </c>
    </row>
    <row r="3495" spans="1:22" ht="21.75" customHeight="1" x14ac:dyDescent="0.3">
      <c r="A3495" s="1">
        <v>1130010</v>
      </c>
      <c r="B3495" s="1" t="s">
        <v>26</v>
      </c>
      <c r="C3495" s="1">
        <v>202510</v>
      </c>
      <c r="D3495" s="1" t="s">
        <v>27</v>
      </c>
      <c r="E3495" s="1" t="s">
        <v>28</v>
      </c>
      <c r="F3495" s="1" t="s">
        <v>29</v>
      </c>
      <c r="G3495" s="1" t="s">
        <v>38</v>
      </c>
      <c r="H3495" s="1" t="s">
        <v>20</v>
      </c>
      <c r="I3495" s="5">
        <v>88.3</v>
      </c>
      <c r="J3495" s="5">
        <v>31788</v>
      </c>
      <c r="K3495" s="5">
        <v>-2177.9899999999998</v>
      </c>
      <c r="L3495" s="5">
        <v>29610.01</v>
      </c>
      <c r="M3495" s="5">
        <v>-19523.86</v>
      </c>
      <c r="N3495" s="5">
        <v>-857.79</v>
      </c>
      <c r="O3495" s="5">
        <v>-578</v>
      </c>
      <c r="P3495" s="5">
        <f>Table1[[#This Row],[Net Sales]]+(Table1[[#This Row],[Cost of Goods Sold]]+Table1[[#This Row],[Distribution]]+Table1[[#This Row],[Warehousing]])</f>
        <v>8650.3599999999969</v>
      </c>
      <c r="Q3495" s="12">
        <f>Table1[[#This Row],[PROFIT]]/Table1[[#This Row],[Net Sales]]</f>
        <v>0.29214309620293938</v>
      </c>
      <c r="R3495" s="14">
        <f>ABS(Table1[[#This Row],[Distribution]])+ABS(Table1[[#This Row],[Warehousing]])</f>
        <v>1435.79</v>
      </c>
      <c r="S3495" s="12">
        <f>ABS(Table1[[#This Row],[Discounts]]/Table1[[#This Row],[Gross Sales]])</f>
        <v>6.8516106706933422E-2</v>
      </c>
      <c r="T3495" s="17">
        <f>Table1[[#This Row],[logistics cost]]/Table1[[#This Row],[Net Sales]]</f>
        <v>4.8490020773380355E-2</v>
      </c>
      <c r="U3495" s="1">
        <f>Table1[[#This Row],[PROFIT]]/Table1[[#This Row],[Volume]]</f>
        <v>97.96557191392975</v>
      </c>
      <c r="V3495" s="1">
        <f>ABS(Table1[[#This Row],[Discounts]])</f>
        <v>2177.9899999999998</v>
      </c>
    </row>
    <row r="3496" spans="1:22" ht="21.75" customHeight="1" x14ac:dyDescent="0.3">
      <c r="A3496" s="1">
        <v>1110020</v>
      </c>
      <c r="B3496" s="1" t="s">
        <v>41</v>
      </c>
      <c r="C3496" s="1">
        <v>202507</v>
      </c>
      <c r="D3496" s="1" t="s">
        <v>16</v>
      </c>
      <c r="E3496" s="1" t="s">
        <v>28</v>
      </c>
      <c r="F3496" s="1" t="s">
        <v>29</v>
      </c>
      <c r="G3496" s="1" t="s">
        <v>19</v>
      </c>
      <c r="H3496" s="1" t="s">
        <v>20</v>
      </c>
      <c r="I3496" s="5">
        <v>43.2</v>
      </c>
      <c r="J3496" s="5">
        <v>19440</v>
      </c>
      <c r="K3496" s="5">
        <v>-1330.77</v>
      </c>
      <c r="L3496" s="5">
        <v>18109.23</v>
      </c>
      <c r="M3496" s="5">
        <v>-11987.06</v>
      </c>
      <c r="N3496" s="5">
        <v>-671.2</v>
      </c>
      <c r="O3496" s="5">
        <v>-212.55</v>
      </c>
      <c r="P3496" s="5">
        <f>Table1[[#This Row],[Net Sales]]+(Table1[[#This Row],[Cost of Goods Sold]]+Table1[[#This Row],[Distribution]]+Table1[[#This Row],[Warehousing]])</f>
        <v>5238.42</v>
      </c>
      <c r="Q3496" s="12">
        <f>Table1[[#This Row],[PROFIT]]/Table1[[#This Row],[Net Sales]]</f>
        <v>0.28926795893585761</v>
      </c>
      <c r="R3496" s="14">
        <f>ABS(Table1[[#This Row],[Distribution]])+ABS(Table1[[#This Row],[Warehousing]])</f>
        <v>883.75</v>
      </c>
      <c r="S3496" s="12">
        <f>ABS(Table1[[#This Row],[Discounts]]/Table1[[#This Row],[Gross Sales]])</f>
        <v>6.845524691358025E-2</v>
      </c>
      <c r="T3496" s="17">
        <f>Table1[[#This Row],[logistics cost]]/Table1[[#This Row],[Net Sales]]</f>
        <v>4.8801080995713238E-2</v>
      </c>
      <c r="U3496" s="1">
        <f>Table1[[#This Row],[PROFIT]]/Table1[[#This Row],[Volume]]</f>
        <v>121.25972222222222</v>
      </c>
      <c r="V3496" s="1">
        <f>ABS(Table1[[#This Row],[Discounts]])</f>
        <v>1330.77</v>
      </c>
    </row>
    <row r="3497" spans="1:22" ht="21.75" customHeight="1" x14ac:dyDescent="0.3">
      <c r="A3497" s="1">
        <v>1110020</v>
      </c>
      <c r="B3497" s="1" t="s">
        <v>41</v>
      </c>
      <c r="C3497" s="1">
        <v>202405</v>
      </c>
      <c r="D3497" s="1" t="s">
        <v>16</v>
      </c>
      <c r="E3497" s="1" t="s">
        <v>28</v>
      </c>
      <c r="F3497" s="1" t="s">
        <v>29</v>
      </c>
      <c r="G3497" s="1" t="s">
        <v>40</v>
      </c>
      <c r="H3497" s="1" t="s">
        <v>34</v>
      </c>
      <c r="I3497" s="5">
        <v>246.8</v>
      </c>
      <c r="J3497" s="5">
        <v>111060</v>
      </c>
      <c r="K3497" s="5">
        <v>-10729.5</v>
      </c>
      <c r="L3497" s="5">
        <v>100330.5</v>
      </c>
      <c r="M3497" s="5">
        <v>-67574.22</v>
      </c>
      <c r="N3497" s="5">
        <v>-2411.9299999999998</v>
      </c>
      <c r="O3497" s="5">
        <v>-1217.28</v>
      </c>
      <c r="P3497" s="5">
        <f>Table1[[#This Row],[Net Sales]]+(Table1[[#This Row],[Cost of Goods Sold]]+Table1[[#This Row],[Distribution]]+Table1[[#This Row],[Warehousing]])</f>
        <v>29127.070000000007</v>
      </c>
      <c r="Q3497" s="12">
        <f>Table1[[#This Row],[PROFIT]]/Table1[[#This Row],[Net Sales]]</f>
        <v>0.29031122141322935</v>
      </c>
      <c r="R3497" s="14">
        <f>ABS(Table1[[#This Row],[Distribution]])+ABS(Table1[[#This Row],[Warehousing]])</f>
        <v>3629.21</v>
      </c>
      <c r="S3497" s="12">
        <f>ABS(Table1[[#This Row],[Discounts]]/Table1[[#This Row],[Gross Sales]])</f>
        <v>9.6609940572663422E-2</v>
      </c>
      <c r="T3497" s="17">
        <f>Table1[[#This Row],[logistics cost]]/Table1[[#This Row],[Net Sales]]</f>
        <v>3.6172549723164943E-2</v>
      </c>
      <c r="U3497" s="1">
        <f>Table1[[#This Row],[PROFIT]]/Table1[[#This Row],[Volume]]</f>
        <v>118.01892220421396</v>
      </c>
      <c r="V3497" s="1">
        <f>ABS(Table1[[#This Row],[Discounts]])</f>
        <v>10729.5</v>
      </c>
    </row>
    <row r="3498" spans="1:22" ht="21.75" customHeight="1" x14ac:dyDescent="0.3">
      <c r="A3498" s="1">
        <v>1110020</v>
      </c>
      <c r="B3498" s="1" t="s">
        <v>41</v>
      </c>
      <c r="C3498" s="1">
        <v>202412</v>
      </c>
      <c r="D3498" s="1" t="s">
        <v>16</v>
      </c>
      <c r="E3498" s="1" t="s">
        <v>28</v>
      </c>
      <c r="F3498" s="1" t="s">
        <v>29</v>
      </c>
      <c r="G3498" s="1" t="s">
        <v>43</v>
      </c>
      <c r="H3498" s="1" t="s">
        <v>31</v>
      </c>
      <c r="I3498" s="5">
        <v>104.5</v>
      </c>
      <c r="J3498" s="5">
        <v>47025</v>
      </c>
      <c r="K3498" s="5">
        <v>-1559.76</v>
      </c>
      <c r="L3498" s="5">
        <v>45465.24</v>
      </c>
      <c r="M3498" s="5">
        <v>-29753.67</v>
      </c>
      <c r="N3498" s="5">
        <v>-1413.78</v>
      </c>
      <c r="O3498" s="5">
        <v>-754.52</v>
      </c>
      <c r="P3498" s="5">
        <f>Table1[[#This Row],[Net Sales]]+(Table1[[#This Row],[Cost of Goods Sold]]+Table1[[#This Row],[Distribution]]+Table1[[#This Row],[Warehousing]])</f>
        <v>13543.27</v>
      </c>
      <c r="Q3498" s="12">
        <f>Table1[[#This Row],[PROFIT]]/Table1[[#This Row],[Net Sales]]</f>
        <v>0.29788185435730685</v>
      </c>
      <c r="R3498" s="14">
        <f>ABS(Table1[[#This Row],[Distribution]])+ABS(Table1[[#This Row],[Warehousing]])</f>
        <v>2168.3000000000002</v>
      </c>
      <c r="S3498" s="12">
        <f>ABS(Table1[[#This Row],[Discounts]]/Table1[[#This Row],[Gross Sales]])</f>
        <v>3.3168740031897924E-2</v>
      </c>
      <c r="T3498" s="17">
        <f>Table1[[#This Row],[logistics cost]]/Table1[[#This Row],[Net Sales]]</f>
        <v>4.7691379172308347E-2</v>
      </c>
      <c r="U3498" s="1">
        <f>Table1[[#This Row],[PROFIT]]/Table1[[#This Row],[Volume]]</f>
        <v>129.60066985645935</v>
      </c>
      <c r="V3498" s="1">
        <f>ABS(Table1[[#This Row],[Discounts]])</f>
        <v>1559.76</v>
      </c>
    </row>
    <row r="3499" spans="1:22" ht="21.75" customHeight="1" x14ac:dyDescent="0.3">
      <c r="A3499" s="1">
        <v>1110010</v>
      </c>
      <c r="B3499" s="1" t="s">
        <v>15</v>
      </c>
      <c r="C3499" s="1">
        <v>202411</v>
      </c>
      <c r="D3499" s="1" t="s">
        <v>16</v>
      </c>
      <c r="E3499" s="1" t="s">
        <v>17</v>
      </c>
      <c r="F3499" s="1" t="s">
        <v>18</v>
      </c>
      <c r="G3499" s="1" t="s">
        <v>39</v>
      </c>
      <c r="H3499" s="1" t="s">
        <v>37</v>
      </c>
      <c r="I3499" s="5">
        <v>144.6</v>
      </c>
      <c r="J3499" s="5">
        <v>60732</v>
      </c>
      <c r="K3499" s="5">
        <v>-6406.53</v>
      </c>
      <c r="L3499" s="5">
        <v>54325.47</v>
      </c>
      <c r="M3499" s="5">
        <v>-36780.25</v>
      </c>
      <c r="N3499" s="5">
        <v>-1599.73</v>
      </c>
      <c r="O3499" s="5">
        <v>-993.04</v>
      </c>
      <c r="P3499" s="5">
        <f>Table1[[#This Row],[Net Sales]]+(Table1[[#This Row],[Cost of Goods Sold]]+Table1[[#This Row],[Distribution]]+Table1[[#This Row],[Warehousing]])</f>
        <v>14952.449999999997</v>
      </c>
      <c r="Q3499" s="12">
        <f>Table1[[#This Row],[PROFIT]]/Table1[[#This Row],[Net Sales]]</f>
        <v>0.27523829982510961</v>
      </c>
      <c r="R3499" s="14">
        <f>ABS(Table1[[#This Row],[Distribution]])+ABS(Table1[[#This Row],[Warehousing]])</f>
        <v>2592.77</v>
      </c>
      <c r="S3499" s="12">
        <f>ABS(Table1[[#This Row],[Discounts]]/Table1[[#This Row],[Gross Sales]])</f>
        <v>0.10548853981426595</v>
      </c>
      <c r="T3499" s="17">
        <f>Table1[[#This Row],[logistics cost]]/Table1[[#This Row],[Net Sales]]</f>
        <v>4.7726600432541122E-2</v>
      </c>
      <c r="U3499" s="1">
        <f>Table1[[#This Row],[PROFIT]]/Table1[[#This Row],[Volume]]</f>
        <v>103.40560165975103</v>
      </c>
      <c r="V3499" s="1">
        <f>ABS(Table1[[#This Row],[Discounts]])</f>
        <v>6406.53</v>
      </c>
    </row>
    <row r="3500" spans="1:22" ht="21.75" customHeight="1" x14ac:dyDescent="0.3">
      <c r="A3500" s="1">
        <v>1120010</v>
      </c>
      <c r="B3500" s="1" t="s">
        <v>32</v>
      </c>
      <c r="C3500" s="1">
        <v>202505</v>
      </c>
      <c r="D3500" s="1" t="s">
        <v>22</v>
      </c>
      <c r="E3500" s="1" t="s">
        <v>17</v>
      </c>
      <c r="F3500" s="1" t="s">
        <v>18</v>
      </c>
      <c r="G3500" s="1" t="s">
        <v>36</v>
      </c>
      <c r="H3500" s="1" t="s">
        <v>37</v>
      </c>
      <c r="I3500" s="5">
        <v>266.3</v>
      </c>
      <c r="J3500" s="5">
        <v>127824</v>
      </c>
      <c r="K3500" s="5">
        <v>-15135.05</v>
      </c>
      <c r="L3500" s="5">
        <v>112688.95</v>
      </c>
      <c r="M3500" s="5">
        <v>-76356.58</v>
      </c>
      <c r="N3500" s="5">
        <v>-3775.39</v>
      </c>
      <c r="O3500" s="5">
        <v>-1714.83</v>
      </c>
      <c r="P3500" s="5">
        <f>Table1[[#This Row],[Net Sales]]+(Table1[[#This Row],[Cost of Goods Sold]]+Table1[[#This Row],[Distribution]]+Table1[[#This Row],[Warehousing]])</f>
        <v>30842.149999999994</v>
      </c>
      <c r="Q3500" s="12">
        <f>Table1[[#This Row],[PROFIT]]/Table1[[#This Row],[Net Sales]]</f>
        <v>0.27369276224510031</v>
      </c>
      <c r="R3500" s="14">
        <f>ABS(Table1[[#This Row],[Distribution]])+ABS(Table1[[#This Row],[Warehousing]])</f>
        <v>5490.2199999999993</v>
      </c>
      <c r="S3500" s="12">
        <f>ABS(Table1[[#This Row],[Discounts]]/Table1[[#This Row],[Gross Sales]])</f>
        <v>0.11840538553010389</v>
      </c>
      <c r="T3500" s="17">
        <f>Table1[[#This Row],[logistics cost]]/Table1[[#This Row],[Net Sales]]</f>
        <v>4.8720127394922035E-2</v>
      </c>
      <c r="U3500" s="1">
        <f>Table1[[#This Row],[PROFIT]]/Table1[[#This Row],[Volume]]</f>
        <v>115.81731130304165</v>
      </c>
      <c r="V3500" s="1">
        <f>ABS(Table1[[#This Row],[Discounts]])</f>
        <v>15135.05</v>
      </c>
    </row>
    <row r="3501" spans="1:22" ht="21.75" customHeight="1" x14ac:dyDescent="0.3">
      <c r="A3501" s="1">
        <v>1130010</v>
      </c>
      <c r="B3501" s="1" t="s">
        <v>26</v>
      </c>
      <c r="C3501" s="1">
        <v>202512</v>
      </c>
      <c r="D3501" s="1" t="s">
        <v>27</v>
      </c>
      <c r="E3501" s="1" t="s">
        <v>28</v>
      </c>
      <c r="F3501" s="1" t="s">
        <v>29</v>
      </c>
      <c r="G3501" s="1" t="s">
        <v>33</v>
      </c>
      <c r="H3501" s="1" t="s">
        <v>34</v>
      </c>
      <c r="I3501" s="5">
        <v>284</v>
      </c>
      <c r="J3501" s="5">
        <v>102240</v>
      </c>
      <c r="K3501" s="5">
        <v>-8652.49</v>
      </c>
      <c r="L3501" s="5">
        <v>93587.51</v>
      </c>
      <c r="M3501" s="5">
        <v>-61263.46</v>
      </c>
      <c r="N3501" s="5">
        <v>-2088.86</v>
      </c>
      <c r="O3501" s="5">
        <v>-1325.69</v>
      </c>
      <c r="P3501" s="5">
        <f>Table1[[#This Row],[Net Sales]]+(Table1[[#This Row],[Cost of Goods Sold]]+Table1[[#This Row],[Distribution]]+Table1[[#This Row],[Warehousing]])</f>
        <v>28909.499999999993</v>
      </c>
      <c r="Q3501" s="12">
        <f>Table1[[#This Row],[PROFIT]]/Table1[[#This Row],[Net Sales]]</f>
        <v>0.30890339960962732</v>
      </c>
      <c r="R3501" s="14">
        <f>ABS(Table1[[#This Row],[Distribution]])+ABS(Table1[[#This Row],[Warehousing]])</f>
        <v>3414.55</v>
      </c>
      <c r="S3501" s="12">
        <f>ABS(Table1[[#This Row],[Discounts]]/Table1[[#This Row],[Gross Sales]])</f>
        <v>8.462920579029734E-2</v>
      </c>
      <c r="T3501" s="17">
        <f>Table1[[#This Row],[logistics cost]]/Table1[[#This Row],[Net Sales]]</f>
        <v>3.6485103621199028E-2</v>
      </c>
      <c r="U3501" s="1">
        <f>Table1[[#This Row],[PROFIT]]/Table1[[#This Row],[Volume]]</f>
        <v>101.79401408450701</v>
      </c>
      <c r="V3501" s="1">
        <f>ABS(Table1[[#This Row],[Discounts]])</f>
        <v>8652.49</v>
      </c>
    </row>
    <row r="3502" spans="1:22" ht="21.75" customHeight="1" x14ac:dyDescent="0.3">
      <c r="A3502" s="1">
        <v>1110010</v>
      </c>
      <c r="B3502" s="1" t="s">
        <v>15</v>
      </c>
      <c r="C3502" s="1">
        <v>202409</v>
      </c>
      <c r="D3502" s="1" t="s">
        <v>16</v>
      </c>
      <c r="E3502" s="1" t="s">
        <v>17</v>
      </c>
      <c r="F3502" s="1" t="s">
        <v>18</v>
      </c>
      <c r="G3502" s="1" t="s">
        <v>40</v>
      </c>
      <c r="H3502" s="1" t="s">
        <v>34</v>
      </c>
      <c r="I3502" s="5">
        <v>113.6</v>
      </c>
      <c r="J3502" s="5">
        <v>47712</v>
      </c>
      <c r="K3502" s="5">
        <v>-4359.78</v>
      </c>
      <c r="L3502" s="5">
        <v>43352.22</v>
      </c>
      <c r="M3502" s="5">
        <v>-27090.959999999999</v>
      </c>
      <c r="N3502" s="5">
        <v>-956.41</v>
      </c>
      <c r="O3502" s="5">
        <v>-686.06</v>
      </c>
      <c r="P3502" s="5">
        <f>Table1[[#This Row],[Net Sales]]+(Table1[[#This Row],[Cost of Goods Sold]]+Table1[[#This Row],[Distribution]]+Table1[[#This Row],[Warehousing]])</f>
        <v>14618.79</v>
      </c>
      <c r="Q3502" s="12">
        <f>Table1[[#This Row],[PROFIT]]/Table1[[#This Row],[Net Sales]]</f>
        <v>0.33720972074786482</v>
      </c>
      <c r="R3502" s="14">
        <f>ABS(Table1[[#This Row],[Distribution]])+ABS(Table1[[#This Row],[Warehousing]])</f>
        <v>1642.4699999999998</v>
      </c>
      <c r="S3502" s="12">
        <f>ABS(Table1[[#This Row],[Discounts]]/Table1[[#This Row],[Gross Sales]])</f>
        <v>9.1377012072434607E-2</v>
      </c>
      <c r="T3502" s="17">
        <f>Table1[[#This Row],[logistics cost]]/Table1[[#This Row],[Net Sales]]</f>
        <v>3.7886641099348542E-2</v>
      </c>
      <c r="U3502" s="1">
        <f>Table1[[#This Row],[PROFIT]]/Table1[[#This Row],[Volume]]</f>
        <v>128.68653169014087</v>
      </c>
      <c r="V3502" s="1">
        <f>ABS(Table1[[#This Row],[Discounts]])</f>
        <v>4359.78</v>
      </c>
    </row>
    <row r="3503" spans="1:22" ht="21.75" customHeight="1" x14ac:dyDescent="0.3">
      <c r="A3503" s="1">
        <v>1130010</v>
      </c>
      <c r="B3503" s="1" t="s">
        <v>26</v>
      </c>
      <c r="C3503" s="1">
        <v>202507</v>
      </c>
      <c r="D3503" s="1" t="s">
        <v>27</v>
      </c>
      <c r="E3503" s="1" t="s">
        <v>28</v>
      </c>
      <c r="F3503" s="1" t="s">
        <v>29</v>
      </c>
      <c r="G3503" s="1" t="s">
        <v>36</v>
      </c>
      <c r="H3503" s="1" t="s">
        <v>37</v>
      </c>
      <c r="I3503" s="5">
        <v>164.4</v>
      </c>
      <c r="J3503" s="5">
        <v>59184</v>
      </c>
      <c r="K3503" s="5">
        <v>-6629.19</v>
      </c>
      <c r="L3503" s="5">
        <v>52554.81</v>
      </c>
      <c r="M3503" s="5">
        <v>-33127.800000000003</v>
      </c>
      <c r="N3503" s="5">
        <v>-1857.76</v>
      </c>
      <c r="O3503" s="5">
        <v>-984.44</v>
      </c>
      <c r="P3503" s="5">
        <f>Table1[[#This Row],[Net Sales]]+(Table1[[#This Row],[Cost of Goods Sold]]+Table1[[#This Row],[Distribution]]+Table1[[#This Row],[Warehousing]])</f>
        <v>16584.80999999999</v>
      </c>
      <c r="Q3503" s="12">
        <f>Table1[[#This Row],[PROFIT]]/Table1[[#This Row],[Net Sales]]</f>
        <v>0.31557168601694102</v>
      </c>
      <c r="R3503" s="14">
        <f>ABS(Table1[[#This Row],[Distribution]])+ABS(Table1[[#This Row],[Warehousing]])</f>
        <v>2842.2</v>
      </c>
      <c r="S3503" s="12">
        <f>ABS(Table1[[#This Row],[Discounts]]/Table1[[#This Row],[Gross Sales]])</f>
        <v>0.11200983373884833</v>
      </c>
      <c r="T3503" s="17">
        <f>Table1[[#This Row],[logistics cost]]/Table1[[#This Row],[Net Sales]]</f>
        <v>5.4080682624482894E-2</v>
      </c>
      <c r="U3503" s="1">
        <f>Table1[[#This Row],[PROFIT]]/Table1[[#This Row],[Volume]]</f>
        <v>100.88083941605834</v>
      </c>
      <c r="V3503" s="1">
        <f>ABS(Table1[[#This Row],[Discounts]])</f>
        <v>6629.19</v>
      </c>
    </row>
    <row r="3504" spans="1:22" ht="21.75" customHeight="1" x14ac:dyDescent="0.3">
      <c r="A3504" s="1">
        <v>1120020</v>
      </c>
      <c r="B3504" s="1" t="s">
        <v>21</v>
      </c>
      <c r="C3504" s="1">
        <v>202511</v>
      </c>
      <c r="D3504" s="1" t="s">
        <v>22</v>
      </c>
      <c r="E3504" s="1" t="s">
        <v>23</v>
      </c>
      <c r="F3504" s="1" t="s">
        <v>24</v>
      </c>
      <c r="G3504" s="1" t="s">
        <v>39</v>
      </c>
      <c r="H3504" s="1" t="s">
        <v>37</v>
      </c>
      <c r="I3504" s="5">
        <v>96.2</v>
      </c>
      <c r="J3504" s="5">
        <v>36556</v>
      </c>
      <c r="K3504" s="5">
        <v>-3651.27</v>
      </c>
      <c r="L3504" s="5">
        <v>32904.730000000003</v>
      </c>
      <c r="M3504" s="5">
        <v>-21825.599999999999</v>
      </c>
      <c r="N3504" s="5">
        <v>-975.86</v>
      </c>
      <c r="O3504" s="5">
        <v>-425.26</v>
      </c>
      <c r="P3504" s="5">
        <f>Table1[[#This Row],[Net Sales]]+(Table1[[#This Row],[Cost of Goods Sold]]+Table1[[#This Row],[Distribution]]+Table1[[#This Row],[Warehousing]])</f>
        <v>9678.0100000000057</v>
      </c>
      <c r="Q3504" s="12">
        <f>Table1[[#This Row],[PROFIT]]/Table1[[#This Row],[Net Sales]]</f>
        <v>0.29412215204318665</v>
      </c>
      <c r="R3504" s="14">
        <f>ABS(Table1[[#This Row],[Distribution]])+ABS(Table1[[#This Row],[Warehousing]])</f>
        <v>1401.12</v>
      </c>
      <c r="S3504" s="12">
        <f>ABS(Table1[[#This Row],[Discounts]]/Table1[[#This Row],[Gross Sales]])</f>
        <v>9.9881551592077913E-2</v>
      </c>
      <c r="T3504" s="17">
        <f>Table1[[#This Row],[logistics cost]]/Table1[[#This Row],[Net Sales]]</f>
        <v>4.2581112198762906E-2</v>
      </c>
      <c r="U3504" s="1">
        <f>Table1[[#This Row],[PROFIT]]/Table1[[#This Row],[Volume]]</f>
        <v>100.6030145530146</v>
      </c>
      <c r="V3504" s="1">
        <f>ABS(Table1[[#This Row],[Discounts]])</f>
        <v>3651.27</v>
      </c>
    </row>
    <row r="3505" spans="1:22" ht="21.75" customHeight="1" x14ac:dyDescent="0.3">
      <c r="A3505" s="1">
        <v>1120020</v>
      </c>
      <c r="B3505" s="1" t="s">
        <v>21</v>
      </c>
      <c r="C3505" s="1">
        <v>202402</v>
      </c>
      <c r="D3505" s="1" t="s">
        <v>22</v>
      </c>
      <c r="E3505" s="1" t="s">
        <v>23</v>
      </c>
      <c r="F3505" s="1" t="s">
        <v>24</v>
      </c>
      <c r="G3505" s="1" t="s">
        <v>30</v>
      </c>
      <c r="H3505" s="1" t="s">
        <v>31</v>
      </c>
      <c r="I3505" s="5">
        <v>61.6</v>
      </c>
      <c r="J3505" s="5">
        <v>23408</v>
      </c>
      <c r="K3505" s="5">
        <v>-730.57</v>
      </c>
      <c r="L3505" s="5">
        <v>22677.43</v>
      </c>
      <c r="M3505" s="5">
        <v>-14224.64</v>
      </c>
      <c r="N3505" s="5">
        <v>-520.23</v>
      </c>
      <c r="O3505" s="5">
        <v>-281.70999999999998</v>
      </c>
      <c r="P3505" s="5">
        <f>Table1[[#This Row],[Net Sales]]+(Table1[[#This Row],[Cost of Goods Sold]]+Table1[[#This Row],[Distribution]]+Table1[[#This Row],[Warehousing]])</f>
        <v>7650.8500000000022</v>
      </c>
      <c r="Q3505" s="12">
        <f>Table1[[#This Row],[PROFIT]]/Table1[[#This Row],[Net Sales]]</f>
        <v>0.33737729539899369</v>
      </c>
      <c r="R3505" s="14">
        <f>ABS(Table1[[#This Row],[Distribution]])+ABS(Table1[[#This Row],[Warehousing]])</f>
        <v>801.94</v>
      </c>
      <c r="S3505" s="12">
        <f>ABS(Table1[[#This Row],[Discounts]]/Table1[[#This Row],[Gross Sales]])</f>
        <v>3.1210269993164733E-2</v>
      </c>
      <c r="T3505" s="17">
        <f>Table1[[#This Row],[logistics cost]]/Table1[[#This Row],[Net Sales]]</f>
        <v>3.5362913698774513E-2</v>
      </c>
      <c r="U3505" s="1">
        <f>Table1[[#This Row],[PROFIT]]/Table1[[#This Row],[Volume]]</f>
        <v>124.20211038961043</v>
      </c>
      <c r="V3505" s="1">
        <f>ABS(Table1[[#This Row],[Discounts]])</f>
        <v>730.57</v>
      </c>
    </row>
    <row r="3506" spans="1:22" ht="21.75" customHeight="1" x14ac:dyDescent="0.3">
      <c r="A3506" s="1">
        <v>1120010</v>
      </c>
      <c r="B3506" s="1" t="s">
        <v>32</v>
      </c>
      <c r="C3506" s="1">
        <v>202403</v>
      </c>
      <c r="D3506" s="1" t="s">
        <v>22</v>
      </c>
      <c r="E3506" s="1" t="s">
        <v>17</v>
      </c>
      <c r="F3506" s="1" t="s">
        <v>18</v>
      </c>
      <c r="G3506" s="1" t="s">
        <v>38</v>
      </c>
      <c r="H3506" s="1" t="s">
        <v>20</v>
      </c>
      <c r="I3506" s="5">
        <v>92.6</v>
      </c>
      <c r="J3506" s="5">
        <v>44448</v>
      </c>
      <c r="K3506" s="5">
        <v>-3636.39</v>
      </c>
      <c r="L3506" s="5">
        <v>40811.61</v>
      </c>
      <c r="M3506" s="5">
        <v>-26662.05</v>
      </c>
      <c r="N3506" s="5">
        <v>-841.37</v>
      </c>
      <c r="O3506" s="5">
        <v>-803.54</v>
      </c>
      <c r="P3506" s="5">
        <f>Table1[[#This Row],[Net Sales]]+(Table1[[#This Row],[Cost of Goods Sold]]+Table1[[#This Row],[Distribution]]+Table1[[#This Row],[Warehousing]])</f>
        <v>12504.650000000001</v>
      </c>
      <c r="Q3506" s="12">
        <f>Table1[[#This Row],[PROFIT]]/Table1[[#This Row],[Net Sales]]</f>
        <v>0.3063993309746908</v>
      </c>
      <c r="R3506" s="14">
        <f>ABS(Table1[[#This Row],[Distribution]])+ABS(Table1[[#This Row],[Warehousing]])</f>
        <v>1644.9099999999999</v>
      </c>
      <c r="S3506" s="12">
        <f>ABS(Table1[[#This Row],[Discounts]]/Table1[[#This Row],[Gross Sales]])</f>
        <v>8.1812230021598265E-2</v>
      </c>
      <c r="T3506" s="17">
        <f>Table1[[#This Row],[logistics cost]]/Table1[[#This Row],[Net Sales]]</f>
        <v>4.030495243877906E-2</v>
      </c>
      <c r="U3506" s="1">
        <f>Table1[[#This Row],[PROFIT]]/Table1[[#This Row],[Volume]]</f>
        <v>135.0394168466523</v>
      </c>
      <c r="V3506" s="1">
        <f>ABS(Table1[[#This Row],[Discounts]])</f>
        <v>3636.39</v>
      </c>
    </row>
    <row r="3507" spans="1:22" ht="21.75" customHeight="1" x14ac:dyDescent="0.3">
      <c r="A3507" s="1">
        <v>1110020</v>
      </c>
      <c r="B3507" s="1" t="s">
        <v>41</v>
      </c>
      <c r="C3507" s="1">
        <v>202507</v>
      </c>
      <c r="D3507" s="1" t="s">
        <v>16</v>
      </c>
      <c r="E3507" s="1" t="s">
        <v>28</v>
      </c>
      <c r="F3507" s="1" t="s">
        <v>29</v>
      </c>
      <c r="G3507" s="1" t="s">
        <v>35</v>
      </c>
      <c r="H3507" s="1" t="s">
        <v>31</v>
      </c>
      <c r="I3507" s="5">
        <v>116.9</v>
      </c>
      <c r="J3507" s="5">
        <v>52605</v>
      </c>
      <c r="K3507" s="5">
        <v>-1115.6500000000001</v>
      </c>
      <c r="L3507" s="5">
        <v>51489.35</v>
      </c>
      <c r="M3507" s="5">
        <v>-33187.25</v>
      </c>
      <c r="N3507" s="5">
        <v>-1447.74</v>
      </c>
      <c r="O3507" s="5">
        <v>-889.74</v>
      </c>
      <c r="P3507" s="5">
        <f>Table1[[#This Row],[Net Sales]]+(Table1[[#This Row],[Cost of Goods Sold]]+Table1[[#This Row],[Distribution]]+Table1[[#This Row],[Warehousing]])</f>
        <v>15964.620000000003</v>
      </c>
      <c r="Q3507" s="12">
        <f>Table1[[#This Row],[PROFIT]]/Table1[[#This Row],[Net Sales]]</f>
        <v>0.31005673988892857</v>
      </c>
      <c r="R3507" s="14">
        <f>ABS(Table1[[#This Row],[Distribution]])+ABS(Table1[[#This Row],[Warehousing]])</f>
        <v>2337.48</v>
      </c>
      <c r="S3507" s="12">
        <f>ABS(Table1[[#This Row],[Discounts]]/Table1[[#This Row],[Gross Sales]])</f>
        <v>2.1208060070335519E-2</v>
      </c>
      <c r="T3507" s="17">
        <f>Table1[[#This Row],[logistics cost]]/Table1[[#This Row],[Net Sales]]</f>
        <v>4.5397349160554566E-2</v>
      </c>
      <c r="U3507" s="1">
        <f>Table1[[#This Row],[PROFIT]]/Table1[[#This Row],[Volume]]</f>
        <v>136.56646706586827</v>
      </c>
      <c r="V3507" s="1">
        <f>ABS(Table1[[#This Row],[Discounts]])</f>
        <v>1115.6500000000001</v>
      </c>
    </row>
    <row r="3508" spans="1:22" ht="21.75" customHeight="1" x14ac:dyDescent="0.3">
      <c r="A3508" s="1">
        <v>1110020</v>
      </c>
      <c r="B3508" s="1" t="s">
        <v>41</v>
      </c>
      <c r="C3508" s="1">
        <v>202512</v>
      </c>
      <c r="D3508" s="1" t="s">
        <v>16</v>
      </c>
      <c r="E3508" s="1" t="s">
        <v>28</v>
      </c>
      <c r="F3508" s="1" t="s">
        <v>29</v>
      </c>
      <c r="G3508" s="1" t="s">
        <v>35</v>
      </c>
      <c r="H3508" s="1" t="s">
        <v>31</v>
      </c>
      <c r="I3508" s="5">
        <v>102.8</v>
      </c>
      <c r="J3508" s="5">
        <v>46260</v>
      </c>
      <c r="K3508" s="5">
        <v>-1433.43</v>
      </c>
      <c r="L3508" s="5">
        <v>44826.57</v>
      </c>
      <c r="M3508" s="5">
        <v>-28370.76</v>
      </c>
      <c r="N3508" s="5">
        <v>-1408.53</v>
      </c>
      <c r="O3508" s="5">
        <v>-895.39</v>
      </c>
      <c r="P3508" s="5">
        <f>Table1[[#This Row],[Net Sales]]+(Table1[[#This Row],[Cost of Goods Sold]]+Table1[[#This Row],[Distribution]]+Table1[[#This Row],[Warehousing]])</f>
        <v>14151.890000000003</v>
      </c>
      <c r="Q3508" s="12">
        <f>Table1[[#This Row],[PROFIT]]/Table1[[#This Row],[Net Sales]]</f>
        <v>0.31570316444019703</v>
      </c>
      <c r="R3508" s="14">
        <f>ABS(Table1[[#This Row],[Distribution]])+ABS(Table1[[#This Row],[Warehousing]])</f>
        <v>2303.92</v>
      </c>
      <c r="S3508" s="12">
        <f>ABS(Table1[[#This Row],[Discounts]]/Table1[[#This Row],[Gross Sales]])</f>
        <v>3.09863813229572E-2</v>
      </c>
      <c r="T3508" s="17">
        <f>Table1[[#This Row],[logistics cost]]/Table1[[#This Row],[Net Sales]]</f>
        <v>5.1396303576204914E-2</v>
      </c>
      <c r="U3508" s="1">
        <f>Table1[[#This Row],[PROFIT]]/Table1[[#This Row],[Volume]]</f>
        <v>137.66429961089497</v>
      </c>
      <c r="V3508" s="1">
        <f>ABS(Table1[[#This Row],[Discounts]])</f>
        <v>1433.43</v>
      </c>
    </row>
    <row r="3509" spans="1:22" ht="21.75" customHeight="1" x14ac:dyDescent="0.3">
      <c r="A3509" s="1">
        <v>1120020</v>
      </c>
      <c r="B3509" s="1" t="s">
        <v>21</v>
      </c>
      <c r="C3509" s="1">
        <v>202410</v>
      </c>
      <c r="D3509" s="1" t="s">
        <v>22</v>
      </c>
      <c r="E3509" s="1" t="s">
        <v>23</v>
      </c>
      <c r="F3509" s="1" t="s">
        <v>24</v>
      </c>
      <c r="G3509" s="1" t="s">
        <v>42</v>
      </c>
      <c r="H3509" s="1" t="s">
        <v>20</v>
      </c>
      <c r="I3509" s="5">
        <v>54.3</v>
      </c>
      <c r="J3509" s="5">
        <v>20634</v>
      </c>
      <c r="K3509" s="5">
        <v>-1748.9</v>
      </c>
      <c r="L3509" s="5">
        <v>18885.099999999999</v>
      </c>
      <c r="M3509" s="5">
        <v>-12308.86</v>
      </c>
      <c r="N3509" s="5">
        <v>-746</v>
      </c>
      <c r="O3509" s="5">
        <v>-333.99</v>
      </c>
      <c r="P3509" s="5">
        <f>Table1[[#This Row],[Net Sales]]+(Table1[[#This Row],[Cost of Goods Sold]]+Table1[[#This Row],[Distribution]]+Table1[[#This Row],[Warehousing]])</f>
        <v>5496.2499999999982</v>
      </c>
      <c r="Q3509" s="12">
        <f>Table1[[#This Row],[PROFIT]]/Table1[[#This Row],[Net Sales]]</f>
        <v>0.29103631963823323</v>
      </c>
      <c r="R3509" s="14">
        <f>ABS(Table1[[#This Row],[Distribution]])+ABS(Table1[[#This Row],[Warehousing]])</f>
        <v>1079.99</v>
      </c>
      <c r="S3509" s="12">
        <f>ABS(Table1[[#This Row],[Discounts]]/Table1[[#This Row],[Gross Sales]])</f>
        <v>8.475816613356596E-2</v>
      </c>
      <c r="T3509" s="17">
        <f>Table1[[#This Row],[logistics cost]]/Table1[[#This Row],[Net Sales]]</f>
        <v>5.7187412298584601E-2</v>
      </c>
      <c r="U3509" s="1">
        <f>Table1[[#This Row],[PROFIT]]/Table1[[#This Row],[Volume]]</f>
        <v>101.22007366482502</v>
      </c>
      <c r="V3509" s="1">
        <f>ABS(Table1[[#This Row],[Discounts]])</f>
        <v>1748.9</v>
      </c>
    </row>
    <row r="3510" spans="1:22" ht="21.75" customHeight="1" x14ac:dyDescent="0.3">
      <c r="A3510" s="1">
        <v>1110010</v>
      </c>
      <c r="B3510" s="1" t="s">
        <v>15</v>
      </c>
      <c r="C3510" s="1">
        <v>202510</v>
      </c>
      <c r="D3510" s="1" t="s">
        <v>16</v>
      </c>
      <c r="E3510" s="1" t="s">
        <v>17</v>
      </c>
      <c r="F3510" s="1" t="s">
        <v>18</v>
      </c>
      <c r="G3510" s="1" t="s">
        <v>38</v>
      </c>
      <c r="H3510" s="1" t="s">
        <v>20</v>
      </c>
      <c r="I3510" s="5">
        <v>119.2</v>
      </c>
      <c r="J3510" s="5">
        <v>50064</v>
      </c>
      <c r="K3510" s="5">
        <v>-3713.33</v>
      </c>
      <c r="L3510" s="5">
        <v>46350.67</v>
      </c>
      <c r="M3510" s="5">
        <v>-31051.15</v>
      </c>
      <c r="N3510" s="5">
        <v>-1621.59</v>
      </c>
      <c r="O3510" s="5">
        <v>-854.14</v>
      </c>
      <c r="P3510" s="5">
        <f>Table1[[#This Row],[Net Sales]]+(Table1[[#This Row],[Cost of Goods Sold]]+Table1[[#This Row],[Distribution]]+Table1[[#This Row],[Warehousing]])</f>
        <v>12823.789999999994</v>
      </c>
      <c r="Q3510" s="12">
        <f>Table1[[#This Row],[PROFIT]]/Table1[[#This Row],[Net Sales]]</f>
        <v>0.27666892409537974</v>
      </c>
      <c r="R3510" s="14">
        <f>ABS(Table1[[#This Row],[Distribution]])+ABS(Table1[[#This Row],[Warehousing]])</f>
        <v>2475.73</v>
      </c>
      <c r="S3510" s="12">
        <f>ABS(Table1[[#This Row],[Discounts]]/Table1[[#This Row],[Gross Sales]])</f>
        <v>7.4171660274848186E-2</v>
      </c>
      <c r="T3510" s="17">
        <f>Table1[[#This Row],[logistics cost]]/Table1[[#This Row],[Net Sales]]</f>
        <v>5.3413035884918171E-2</v>
      </c>
      <c r="U3510" s="1">
        <f>Table1[[#This Row],[PROFIT]]/Table1[[#This Row],[Volume]]</f>
        <v>107.58213087248316</v>
      </c>
      <c r="V3510" s="1">
        <f>ABS(Table1[[#This Row],[Discounts]])</f>
        <v>3713.33</v>
      </c>
    </row>
    <row r="3511" spans="1:22" ht="21.75" customHeight="1" x14ac:dyDescent="0.3">
      <c r="A3511" s="1">
        <v>1110010</v>
      </c>
      <c r="B3511" s="1" t="s">
        <v>15</v>
      </c>
      <c r="C3511" s="1">
        <v>202408</v>
      </c>
      <c r="D3511" s="1" t="s">
        <v>16</v>
      </c>
      <c r="E3511" s="1" t="s">
        <v>17</v>
      </c>
      <c r="F3511" s="1" t="s">
        <v>18</v>
      </c>
      <c r="G3511" s="1" t="s">
        <v>30</v>
      </c>
      <c r="H3511" s="1" t="s">
        <v>31</v>
      </c>
      <c r="I3511" s="5">
        <v>63.6</v>
      </c>
      <c r="J3511" s="5">
        <v>26712</v>
      </c>
      <c r="K3511" s="5">
        <v>-949.19</v>
      </c>
      <c r="L3511" s="5">
        <v>25762.81</v>
      </c>
      <c r="M3511" s="5">
        <v>-16788.689999999999</v>
      </c>
      <c r="N3511" s="5">
        <v>-779.13</v>
      </c>
      <c r="O3511" s="5">
        <v>-446.51</v>
      </c>
      <c r="P3511" s="5">
        <f>Table1[[#This Row],[Net Sales]]+(Table1[[#This Row],[Cost of Goods Sold]]+Table1[[#This Row],[Distribution]]+Table1[[#This Row],[Warehousing]])</f>
        <v>7748.4800000000032</v>
      </c>
      <c r="Q3511" s="12">
        <f>Table1[[#This Row],[PROFIT]]/Table1[[#This Row],[Net Sales]]</f>
        <v>0.30076222275442793</v>
      </c>
      <c r="R3511" s="14">
        <f>ABS(Table1[[#This Row],[Distribution]])+ABS(Table1[[#This Row],[Warehousing]])</f>
        <v>1225.6399999999999</v>
      </c>
      <c r="S3511" s="12">
        <f>ABS(Table1[[#This Row],[Discounts]]/Table1[[#This Row],[Gross Sales]])</f>
        <v>3.5534216831386647E-2</v>
      </c>
      <c r="T3511" s="17">
        <f>Table1[[#This Row],[logistics cost]]/Table1[[#This Row],[Net Sales]]</f>
        <v>4.7574002991133332E-2</v>
      </c>
      <c r="U3511" s="1">
        <f>Table1[[#This Row],[PROFIT]]/Table1[[#This Row],[Volume]]</f>
        <v>121.83144654088055</v>
      </c>
      <c r="V3511" s="1">
        <f>ABS(Table1[[#This Row],[Discounts]])</f>
        <v>949.19</v>
      </c>
    </row>
    <row r="3512" spans="1:22" ht="21.75" customHeight="1" x14ac:dyDescent="0.3">
      <c r="A3512" s="1">
        <v>1120020</v>
      </c>
      <c r="B3512" s="1" t="s">
        <v>21</v>
      </c>
      <c r="C3512" s="1">
        <v>202402</v>
      </c>
      <c r="D3512" s="1" t="s">
        <v>22</v>
      </c>
      <c r="E3512" s="1" t="s">
        <v>23</v>
      </c>
      <c r="F3512" s="1" t="s">
        <v>24</v>
      </c>
      <c r="G3512" s="1" t="s">
        <v>36</v>
      </c>
      <c r="H3512" s="1" t="s">
        <v>37</v>
      </c>
      <c r="I3512" s="5">
        <v>174.7</v>
      </c>
      <c r="J3512" s="5">
        <v>66386</v>
      </c>
      <c r="K3512" s="5">
        <v>-7543.18</v>
      </c>
      <c r="L3512" s="5">
        <v>58842.82</v>
      </c>
      <c r="M3512" s="5">
        <v>-39139.160000000003</v>
      </c>
      <c r="N3512" s="5">
        <v>-1218.19</v>
      </c>
      <c r="O3512" s="5">
        <v>-1155.6199999999999</v>
      </c>
      <c r="P3512" s="5">
        <f>Table1[[#This Row],[Net Sales]]+(Table1[[#This Row],[Cost of Goods Sold]]+Table1[[#This Row],[Distribution]]+Table1[[#This Row],[Warehousing]])</f>
        <v>17329.849999999991</v>
      </c>
      <c r="Q3512" s="12">
        <f>Table1[[#This Row],[PROFIT]]/Table1[[#This Row],[Net Sales]]</f>
        <v>0.2945108681059132</v>
      </c>
      <c r="R3512" s="14">
        <f>ABS(Table1[[#This Row],[Distribution]])+ABS(Table1[[#This Row],[Warehousing]])</f>
        <v>2373.81</v>
      </c>
      <c r="S3512" s="12">
        <f>ABS(Table1[[#This Row],[Discounts]]/Table1[[#This Row],[Gross Sales]])</f>
        <v>0.11362606573675173</v>
      </c>
      <c r="T3512" s="17">
        <f>Table1[[#This Row],[logistics cost]]/Table1[[#This Row],[Net Sales]]</f>
        <v>4.0341540395242785E-2</v>
      </c>
      <c r="U3512" s="1">
        <f>Table1[[#This Row],[PROFIT]]/Table1[[#This Row],[Volume]]</f>
        <v>99.197767601602706</v>
      </c>
      <c r="V3512" s="1">
        <f>ABS(Table1[[#This Row],[Discounts]])</f>
        <v>7543.18</v>
      </c>
    </row>
    <row r="3513" spans="1:22" ht="21.75" customHeight="1" x14ac:dyDescent="0.3">
      <c r="A3513" s="1">
        <v>1130010</v>
      </c>
      <c r="B3513" s="1" t="s">
        <v>26</v>
      </c>
      <c r="C3513" s="1">
        <v>202505</v>
      </c>
      <c r="D3513" s="1" t="s">
        <v>27</v>
      </c>
      <c r="E3513" s="1" t="s">
        <v>28</v>
      </c>
      <c r="F3513" s="1" t="s">
        <v>29</v>
      </c>
      <c r="G3513" s="1" t="s">
        <v>39</v>
      </c>
      <c r="H3513" s="1" t="s">
        <v>37</v>
      </c>
      <c r="I3513" s="5">
        <v>117.8</v>
      </c>
      <c r="J3513" s="5">
        <v>42408</v>
      </c>
      <c r="K3513" s="5">
        <v>-3654.81</v>
      </c>
      <c r="L3513" s="5">
        <v>38753.19</v>
      </c>
      <c r="M3513" s="5">
        <v>-25643.55</v>
      </c>
      <c r="N3513" s="5">
        <v>-1112.3699999999999</v>
      </c>
      <c r="O3513" s="5">
        <v>-667.54</v>
      </c>
      <c r="P3513" s="5">
        <f>Table1[[#This Row],[Net Sales]]+(Table1[[#This Row],[Cost of Goods Sold]]+Table1[[#This Row],[Distribution]]+Table1[[#This Row],[Warehousing]])</f>
        <v>11329.730000000003</v>
      </c>
      <c r="Q3513" s="12">
        <f>Table1[[#This Row],[PROFIT]]/Table1[[#This Row],[Net Sales]]</f>
        <v>0.29235606152680599</v>
      </c>
      <c r="R3513" s="14">
        <f>ABS(Table1[[#This Row],[Distribution]])+ABS(Table1[[#This Row],[Warehousing]])</f>
        <v>1779.9099999999999</v>
      </c>
      <c r="S3513" s="12">
        <f>ABS(Table1[[#This Row],[Discounts]]/Table1[[#This Row],[Gross Sales]])</f>
        <v>8.6182088285229205E-2</v>
      </c>
      <c r="T3513" s="17">
        <f>Table1[[#This Row],[logistics cost]]/Table1[[#This Row],[Net Sales]]</f>
        <v>4.5929380265211706E-2</v>
      </c>
      <c r="U3513" s="1">
        <f>Table1[[#This Row],[PROFIT]]/Table1[[#This Row],[Volume]]</f>
        <v>96.177674023769129</v>
      </c>
      <c r="V3513" s="1">
        <f>ABS(Table1[[#This Row],[Discounts]])</f>
        <v>3654.81</v>
      </c>
    </row>
    <row r="3514" spans="1:22" ht="21.75" customHeight="1" x14ac:dyDescent="0.3">
      <c r="A3514" s="1">
        <v>1130010</v>
      </c>
      <c r="B3514" s="1" t="s">
        <v>26</v>
      </c>
      <c r="C3514" s="1">
        <v>202510</v>
      </c>
      <c r="D3514" s="1" t="s">
        <v>27</v>
      </c>
      <c r="E3514" s="1" t="s">
        <v>28</v>
      </c>
      <c r="F3514" s="1" t="s">
        <v>29</v>
      </c>
      <c r="G3514" s="1" t="s">
        <v>35</v>
      </c>
      <c r="H3514" s="1" t="s">
        <v>31</v>
      </c>
      <c r="I3514" s="5">
        <v>29.4</v>
      </c>
      <c r="J3514" s="5">
        <v>10584</v>
      </c>
      <c r="K3514" s="5">
        <v>-298.44</v>
      </c>
      <c r="L3514" s="5">
        <v>10285.56</v>
      </c>
      <c r="M3514" s="5">
        <v>-6413.62</v>
      </c>
      <c r="N3514" s="5">
        <v>-303.38</v>
      </c>
      <c r="O3514" s="5">
        <v>-132.31</v>
      </c>
      <c r="P3514" s="5">
        <f>Table1[[#This Row],[Net Sales]]+(Table1[[#This Row],[Cost of Goods Sold]]+Table1[[#This Row],[Distribution]]+Table1[[#This Row],[Warehousing]])</f>
        <v>3436.2499999999991</v>
      </c>
      <c r="Q3514" s="12">
        <f>Table1[[#This Row],[PROFIT]]/Table1[[#This Row],[Net Sales]]</f>
        <v>0.33408487238419682</v>
      </c>
      <c r="R3514" s="14">
        <f>ABS(Table1[[#This Row],[Distribution]])+ABS(Table1[[#This Row],[Warehousing]])</f>
        <v>435.69</v>
      </c>
      <c r="S3514" s="12">
        <f>ABS(Table1[[#This Row],[Discounts]]/Table1[[#This Row],[Gross Sales]])</f>
        <v>2.8197278911564625E-2</v>
      </c>
      <c r="T3514" s="17">
        <f>Table1[[#This Row],[logistics cost]]/Table1[[#This Row],[Net Sales]]</f>
        <v>4.2359385390780865E-2</v>
      </c>
      <c r="U3514" s="1">
        <f>Table1[[#This Row],[PROFIT]]/Table1[[#This Row],[Volume]]</f>
        <v>116.87925170068024</v>
      </c>
      <c r="V3514" s="1">
        <f>ABS(Table1[[#This Row],[Discounts]])</f>
        <v>298.44</v>
      </c>
    </row>
    <row r="3515" spans="1:22" ht="21.75" customHeight="1" x14ac:dyDescent="0.3">
      <c r="A3515" s="1">
        <v>1120010</v>
      </c>
      <c r="B3515" s="1" t="s">
        <v>32</v>
      </c>
      <c r="C3515" s="1">
        <v>202411</v>
      </c>
      <c r="D3515" s="1" t="s">
        <v>22</v>
      </c>
      <c r="E3515" s="1" t="s">
        <v>17</v>
      </c>
      <c r="F3515" s="1" t="s">
        <v>18</v>
      </c>
      <c r="G3515" s="1" t="s">
        <v>40</v>
      </c>
      <c r="H3515" s="1" t="s">
        <v>34</v>
      </c>
      <c r="I3515" s="5">
        <v>160.4</v>
      </c>
      <c r="J3515" s="5">
        <v>76992</v>
      </c>
      <c r="K3515" s="5">
        <v>-6375.87</v>
      </c>
      <c r="L3515" s="5">
        <v>70616.13</v>
      </c>
      <c r="M3515" s="5">
        <v>-45456.31</v>
      </c>
      <c r="N3515" s="5">
        <v>-2368.44</v>
      </c>
      <c r="O3515" s="5">
        <v>-769.58</v>
      </c>
      <c r="P3515" s="5">
        <f>Table1[[#This Row],[Net Sales]]+(Table1[[#This Row],[Cost of Goods Sold]]+Table1[[#This Row],[Distribution]]+Table1[[#This Row],[Warehousing]])</f>
        <v>22021.800000000003</v>
      </c>
      <c r="Q3515" s="12">
        <f>Table1[[#This Row],[PROFIT]]/Table1[[#This Row],[Net Sales]]</f>
        <v>0.31185226378166009</v>
      </c>
      <c r="R3515" s="14">
        <f>ABS(Table1[[#This Row],[Distribution]])+ABS(Table1[[#This Row],[Warehousing]])</f>
        <v>3138.02</v>
      </c>
      <c r="S3515" s="12">
        <f>ABS(Table1[[#This Row],[Discounts]]/Table1[[#This Row],[Gross Sales]])</f>
        <v>8.281211034912718E-2</v>
      </c>
      <c r="T3515" s="17">
        <f>Table1[[#This Row],[logistics cost]]/Table1[[#This Row],[Net Sales]]</f>
        <v>4.4437722656282631E-2</v>
      </c>
      <c r="U3515" s="1">
        <f>Table1[[#This Row],[PROFIT]]/Table1[[#This Row],[Volume]]</f>
        <v>137.29301745635911</v>
      </c>
      <c r="V3515" s="1">
        <f>ABS(Table1[[#This Row],[Discounts]])</f>
        <v>6375.87</v>
      </c>
    </row>
    <row r="3516" spans="1:22" ht="21.75" customHeight="1" x14ac:dyDescent="0.3">
      <c r="A3516" s="1">
        <v>1130010</v>
      </c>
      <c r="B3516" s="1" t="s">
        <v>26</v>
      </c>
      <c r="C3516" s="1">
        <v>202503</v>
      </c>
      <c r="D3516" s="1" t="s">
        <v>27</v>
      </c>
      <c r="E3516" s="1" t="s">
        <v>28</v>
      </c>
      <c r="F3516" s="1" t="s">
        <v>29</v>
      </c>
      <c r="G3516" s="1" t="s">
        <v>36</v>
      </c>
      <c r="H3516" s="1" t="s">
        <v>37</v>
      </c>
      <c r="I3516" s="5">
        <v>299.5</v>
      </c>
      <c r="J3516" s="5">
        <v>107820</v>
      </c>
      <c r="K3516" s="5">
        <v>-9796.2900000000009</v>
      </c>
      <c r="L3516" s="5">
        <v>98023.71</v>
      </c>
      <c r="M3516" s="5">
        <v>-63577.96</v>
      </c>
      <c r="N3516" s="5">
        <v>-2646.69</v>
      </c>
      <c r="O3516" s="5">
        <v>-1822.36</v>
      </c>
      <c r="P3516" s="5">
        <f>Table1[[#This Row],[Net Sales]]+(Table1[[#This Row],[Cost of Goods Sold]]+Table1[[#This Row],[Distribution]]+Table1[[#This Row],[Warehousing]])</f>
        <v>29976.700000000012</v>
      </c>
      <c r="Q3516" s="12">
        <f>Table1[[#This Row],[PROFIT]]/Table1[[#This Row],[Net Sales]]</f>
        <v>0.30581070640970442</v>
      </c>
      <c r="R3516" s="14">
        <f>ABS(Table1[[#This Row],[Distribution]])+ABS(Table1[[#This Row],[Warehousing]])</f>
        <v>4469.05</v>
      </c>
      <c r="S3516" s="12">
        <f>ABS(Table1[[#This Row],[Discounts]]/Table1[[#This Row],[Gross Sales]])</f>
        <v>9.0857818586533121E-2</v>
      </c>
      <c r="T3516" s="17">
        <f>Table1[[#This Row],[logistics cost]]/Table1[[#This Row],[Net Sales]]</f>
        <v>4.5591520663725134E-2</v>
      </c>
      <c r="U3516" s="1">
        <f>Table1[[#This Row],[PROFIT]]/Table1[[#This Row],[Volume]]</f>
        <v>100.08914858096831</v>
      </c>
      <c r="V3516" s="1">
        <f>ABS(Table1[[#This Row],[Discounts]])</f>
        <v>9796.2900000000009</v>
      </c>
    </row>
    <row r="3517" spans="1:22" ht="21.75" customHeight="1" x14ac:dyDescent="0.3">
      <c r="A3517" s="1">
        <v>1110010</v>
      </c>
      <c r="B3517" s="1" t="s">
        <v>15</v>
      </c>
      <c r="C3517" s="1">
        <v>202411</v>
      </c>
      <c r="D3517" s="1" t="s">
        <v>16</v>
      </c>
      <c r="E3517" s="1" t="s">
        <v>17</v>
      </c>
      <c r="F3517" s="1" t="s">
        <v>18</v>
      </c>
      <c r="G3517" s="1" t="s">
        <v>39</v>
      </c>
      <c r="H3517" s="1" t="s">
        <v>37</v>
      </c>
      <c r="I3517" s="5">
        <v>241.2</v>
      </c>
      <c r="J3517" s="5">
        <v>101304</v>
      </c>
      <c r="K3517" s="5">
        <v>-11162.87</v>
      </c>
      <c r="L3517" s="5">
        <v>90141.13</v>
      </c>
      <c r="M3517" s="5">
        <v>-56217.47</v>
      </c>
      <c r="N3517" s="5">
        <v>-2591.4899999999998</v>
      </c>
      <c r="O3517" s="5">
        <v>-1063.26</v>
      </c>
      <c r="P3517" s="5">
        <f>Table1[[#This Row],[Net Sales]]+(Table1[[#This Row],[Cost of Goods Sold]]+Table1[[#This Row],[Distribution]]+Table1[[#This Row],[Warehousing]])</f>
        <v>30268.910000000003</v>
      </c>
      <c r="Q3517" s="12">
        <f>Table1[[#This Row],[PROFIT]]/Table1[[#This Row],[Net Sales]]</f>
        <v>0.33579465888657045</v>
      </c>
      <c r="R3517" s="14">
        <f>ABS(Table1[[#This Row],[Distribution]])+ABS(Table1[[#This Row],[Warehousing]])</f>
        <v>3654.75</v>
      </c>
      <c r="S3517" s="12">
        <f>ABS(Table1[[#This Row],[Discounts]]/Table1[[#This Row],[Gross Sales]])</f>
        <v>0.11019179894179895</v>
      </c>
      <c r="T3517" s="17">
        <f>Table1[[#This Row],[logistics cost]]/Table1[[#This Row],[Net Sales]]</f>
        <v>4.0544754653064584E-2</v>
      </c>
      <c r="U3517" s="1">
        <f>Table1[[#This Row],[PROFIT]]/Table1[[#This Row],[Volume]]</f>
        <v>125.49299336650085</v>
      </c>
      <c r="V3517" s="1">
        <f>ABS(Table1[[#This Row],[Discounts]])</f>
        <v>11162.87</v>
      </c>
    </row>
    <row r="3518" spans="1:22" ht="21.75" customHeight="1" x14ac:dyDescent="0.3">
      <c r="A3518" s="1">
        <v>1130010</v>
      </c>
      <c r="B3518" s="1" t="s">
        <v>26</v>
      </c>
      <c r="C3518" s="1">
        <v>202407</v>
      </c>
      <c r="D3518" s="1" t="s">
        <v>27</v>
      </c>
      <c r="E3518" s="1" t="s">
        <v>28</v>
      </c>
      <c r="F3518" s="1" t="s">
        <v>29</v>
      </c>
      <c r="G3518" s="1" t="s">
        <v>36</v>
      </c>
      <c r="H3518" s="1" t="s">
        <v>37</v>
      </c>
      <c r="I3518" s="5">
        <v>81.3</v>
      </c>
      <c r="J3518" s="5">
        <v>29268</v>
      </c>
      <c r="K3518" s="5">
        <v>-3211.51</v>
      </c>
      <c r="L3518" s="5">
        <v>26056.49</v>
      </c>
      <c r="M3518" s="5">
        <v>-17192.02</v>
      </c>
      <c r="N3518" s="5">
        <v>-992.25</v>
      </c>
      <c r="O3518" s="5">
        <v>-350.54</v>
      </c>
      <c r="P3518" s="5">
        <f>Table1[[#This Row],[Net Sales]]+(Table1[[#This Row],[Cost of Goods Sold]]+Table1[[#This Row],[Distribution]]+Table1[[#This Row],[Warehousing]])</f>
        <v>7521.68</v>
      </c>
      <c r="Q3518" s="12">
        <f>Table1[[#This Row],[PROFIT]]/Table1[[#This Row],[Net Sales]]</f>
        <v>0.28866819744332411</v>
      </c>
      <c r="R3518" s="14">
        <f>ABS(Table1[[#This Row],[Distribution]])+ABS(Table1[[#This Row],[Warehousing]])</f>
        <v>1342.79</v>
      </c>
      <c r="S3518" s="12">
        <f>ABS(Table1[[#This Row],[Discounts]]/Table1[[#This Row],[Gross Sales]])</f>
        <v>0.10972768894355611</v>
      </c>
      <c r="T3518" s="17">
        <f>Table1[[#This Row],[logistics cost]]/Table1[[#This Row],[Net Sales]]</f>
        <v>5.153380213528376E-2</v>
      </c>
      <c r="U3518" s="1">
        <f>Table1[[#This Row],[PROFIT]]/Table1[[#This Row],[Volume]]</f>
        <v>92.517589175891771</v>
      </c>
      <c r="V3518" s="1">
        <f>ABS(Table1[[#This Row],[Discounts]])</f>
        <v>3211.51</v>
      </c>
    </row>
    <row r="3519" spans="1:22" ht="21.75" customHeight="1" x14ac:dyDescent="0.3">
      <c r="A3519" s="1">
        <v>1120010</v>
      </c>
      <c r="B3519" s="1" t="s">
        <v>32</v>
      </c>
      <c r="C3519" s="1">
        <v>202408</v>
      </c>
      <c r="D3519" s="1" t="s">
        <v>22</v>
      </c>
      <c r="E3519" s="1" t="s">
        <v>17</v>
      </c>
      <c r="F3519" s="1" t="s">
        <v>18</v>
      </c>
      <c r="G3519" s="1" t="s">
        <v>30</v>
      </c>
      <c r="H3519" s="1" t="s">
        <v>31</v>
      </c>
      <c r="I3519" s="5">
        <v>11.1</v>
      </c>
      <c r="J3519" s="5">
        <v>5328</v>
      </c>
      <c r="K3519" s="5">
        <v>-203.59</v>
      </c>
      <c r="L3519" s="5">
        <v>5124.41</v>
      </c>
      <c r="M3519" s="5">
        <v>-3410.48</v>
      </c>
      <c r="N3519" s="5">
        <v>-204.88</v>
      </c>
      <c r="O3519" s="5">
        <v>-74.89</v>
      </c>
      <c r="P3519" s="5">
        <f>Table1[[#This Row],[Net Sales]]+(Table1[[#This Row],[Cost of Goods Sold]]+Table1[[#This Row],[Distribution]]+Table1[[#This Row],[Warehousing]])</f>
        <v>1434.1599999999999</v>
      </c>
      <c r="Q3519" s="12">
        <f>Table1[[#This Row],[PROFIT]]/Table1[[#This Row],[Net Sales]]</f>
        <v>0.27986831654766109</v>
      </c>
      <c r="R3519" s="14">
        <f>ABS(Table1[[#This Row],[Distribution]])+ABS(Table1[[#This Row],[Warehousing]])</f>
        <v>279.77</v>
      </c>
      <c r="S3519" s="12">
        <f>ABS(Table1[[#This Row],[Discounts]]/Table1[[#This Row],[Gross Sales]])</f>
        <v>3.8211336336336339E-2</v>
      </c>
      <c r="T3519" s="17">
        <f>Table1[[#This Row],[logistics cost]]/Table1[[#This Row],[Net Sales]]</f>
        <v>5.4595553439322771E-2</v>
      </c>
      <c r="U3519" s="1">
        <f>Table1[[#This Row],[PROFIT]]/Table1[[#This Row],[Volume]]</f>
        <v>129.2036036036036</v>
      </c>
      <c r="V3519" s="1">
        <f>ABS(Table1[[#This Row],[Discounts]])</f>
        <v>203.59</v>
      </c>
    </row>
    <row r="3520" spans="1:22" ht="21.75" customHeight="1" x14ac:dyDescent="0.3">
      <c r="A3520" s="1">
        <v>1120010</v>
      </c>
      <c r="B3520" s="1" t="s">
        <v>32</v>
      </c>
      <c r="C3520" s="1">
        <v>202408</v>
      </c>
      <c r="D3520" s="1" t="s">
        <v>22</v>
      </c>
      <c r="E3520" s="1" t="s">
        <v>17</v>
      </c>
      <c r="F3520" s="1" t="s">
        <v>18</v>
      </c>
      <c r="G3520" s="1" t="s">
        <v>42</v>
      </c>
      <c r="H3520" s="1" t="s">
        <v>20</v>
      </c>
      <c r="I3520" s="5">
        <v>46.9</v>
      </c>
      <c r="J3520" s="5">
        <v>22512</v>
      </c>
      <c r="K3520" s="5">
        <v>-1642.94</v>
      </c>
      <c r="L3520" s="5">
        <v>20869.060000000001</v>
      </c>
      <c r="M3520" s="5">
        <v>-13368.09</v>
      </c>
      <c r="N3520" s="5">
        <v>-687.55</v>
      </c>
      <c r="O3520" s="5">
        <v>-265.39999999999998</v>
      </c>
      <c r="P3520" s="5">
        <f>Table1[[#This Row],[Net Sales]]+(Table1[[#This Row],[Cost of Goods Sold]]+Table1[[#This Row],[Distribution]]+Table1[[#This Row],[Warehousing]])</f>
        <v>6548.0200000000023</v>
      </c>
      <c r="Q3520" s="12">
        <f>Table1[[#This Row],[PROFIT]]/Table1[[#This Row],[Net Sales]]</f>
        <v>0.31376688744006687</v>
      </c>
      <c r="R3520" s="14">
        <f>ABS(Table1[[#This Row],[Distribution]])+ABS(Table1[[#This Row],[Warehousing]])</f>
        <v>952.94999999999993</v>
      </c>
      <c r="S3520" s="12">
        <f>ABS(Table1[[#This Row],[Discounts]]/Table1[[#This Row],[Gross Sales]])</f>
        <v>7.2980632551528077E-2</v>
      </c>
      <c r="T3520" s="17">
        <f>Table1[[#This Row],[logistics cost]]/Table1[[#This Row],[Net Sales]]</f>
        <v>4.5663292932216396E-2</v>
      </c>
      <c r="U3520" s="1">
        <f>Table1[[#This Row],[PROFIT]]/Table1[[#This Row],[Volume]]</f>
        <v>139.61663113006401</v>
      </c>
      <c r="V3520" s="1">
        <f>ABS(Table1[[#This Row],[Discounts]])</f>
        <v>1642.94</v>
      </c>
    </row>
    <row r="3521" spans="1:22" ht="21.75" customHeight="1" x14ac:dyDescent="0.3">
      <c r="A3521" s="1">
        <v>1120020</v>
      </c>
      <c r="B3521" s="1" t="s">
        <v>21</v>
      </c>
      <c r="C3521" s="1">
        <v>202404</v>
      </c>
      <c r="D3521" s="1" t="s">
        <v>22</v>
      </c>
      <c r="E3521" s="1" t="s">
        <v>23</v>
      </c>
      <c r="F3521" s="1" t="s">
        <v>24</v>
      </c>
      <c r="G3521" s="1" t="s">
        <v>35</v>
      </c>
      <c r="H3521" s="1" t="s">
        <v>31</v>
      </c>
      <c r="I3521" s="5">
        <v>23.8</v>
      </c>
      <c r="J3521" s="5">
        <v>9044</v>
      </c>
      <c r="K3521" s="5">
        <v>-308.95999999999998</v>
      </c>
      <c r="L3521" s="5">
        <v>8735.0400000000009</v>
      </c>
      <c r="M3521" s="5">
        <v>-5520.6</v>
      </c>
      <c r="N3521" s="5">
        <v>-307.48</v>
      </c>
      <c r="O3521" s="5">
        <v>-137.56</v>
      </c>
      <c r="P3521" s="5">
        <f>Table1[[#This Row],[Net Sales]]+(Table1[[#This Row],[Cost of Goods Sold]]+Table1[[#This Row],[Distribution]]+Table1[[#This Row],[Warehousing]])</f>
        <v>2769.4000000000005</v>
      </c>
      <c r="Q3521" s="12">
        <f>Table1[[#This Row],[PROFIT]]/Table1[[#This Row],[Net Sales]]</f>
        <v>0.31704491336044255</v>
      </c>
      <c r="R3521" s="14">
        <f>ABS(Table1[[#This Row],[Distribution]])+ABS(Table1[[#This Row],[Warehousing]])</f>
        <v>445.04</v>
      </c>
      <c r="S3521" s="12">
        <f>ABS(Table1[[#This Row],[Discounts]]/Table1[[#This Row],[Gross Sales]])</f>
        <v>3.4161875276426355E-2</v>
      </c>
      <c r="T3521" s="17">
        <f>Table1[[#This Row],[logistics cost]]/Table1[[#This Row],[Net Sales]]</f>
        <v>5.0948822214895405E-2</v>
      </c>
      <c r="U3521" s="1">
        <f>Table1[[#This Row],[PROFIT]]/Table1[[#This Row],[Volume]]</f>
        <v>116.36134453781514</v>
      </c>
      <c r="V3521" s="1">
        <f>ABS(Table1[[#This Row],[Discounts]])</f>
        <v>308.95999999999998</v>
      </c>
    </row>
    <row r="3522" spans="1:22" ht="21.75" customHeight="1" x14ac:dyDescent="0.3">
      <c r="A3522" s="1">
        <v>1110010</v>
      </c>
      <c r="B3522" s="1" t="s">
        <v>15</v>
      </c>
      <c r="C3522" s="1">
        <v>202407</v>
      </c>
      <c r="D3522" s="1" t="s">
        <v>16</v>
      </c>
      <c r="E3522" s="1" t="s">
        <v>17</v>
      </c>
      <c r="F3522" s="1" t="s">
        <v>18</v>
      </c>
      <c r="G3522" s="1" t="s">
        <v>19</v>
      </c>
      <c r="H3522" s="1" t="s">
        <v>20</v>
      </c>
      <c r="I3522" s="5">
        <v>53.9</v>
      </c>
      <c r="J3522" s="5">
        <v>22638</v>
      </c>
      <c r="K3522" s="5">
        <v>-1985.91</v>
      </c>
      <c r="L3522" s="5">
        <v>20652.09</v>
      </c>
      <c r="M3522" s="5">
        <v>-13310.1</v>
      </c>
      <c r="N3522" s="5">
        <v>-797.46</v>
      </c>
      <c r="O3522" s="5">
        <v>-246.61</v>
      </c>
      <c r="P3522" s="5">
        <f>Table1[[#This Row],[Net Sales]]+(Table1[[#This Row],[Cost of Goods Sold]]+Table1[[#This Row],[Distribution]]+Table1[[#This Row],[Warehousing]])</f>
        <v>6297.9199999999983</v>
      </c>
      <c r="Q3522" s="12">
        <f>Table1[[#This Row],[PROFIT]]/Table1[[#This Row],[Net Sales]]</f>
        <v>0.3049531548622923</v>
      </c>
      <c r="R3522" s="14">
        <f>ABS(Table1[[#This Row],[Distribution]])+ABS(Table1[[#This Row],[Warehousing]])</f>
        <v>1044.0700000000002</v>
      </c>
      <c r="S3522" s="12">
        <f>ABS(Table1[[#This Row],[Discounts]]/Table1[[#This Row],[Gross Sales]])</f>
        <v>8.7724622316459056E-2</v>
      </c>
      <c r="T3522" s="17">
        <f>Table1[[#This Row],[logistics cost]]/Table1[[#This Row],[Net Sales]]</f>
        <v>5.0555173834706327E-2</v>
      </c>
      <c r="U3522" s="1">
        <f>Table1[[#This Row],[PROFIT]]/Table1[[#This Row],[Volume]]</f>
        <v>116.84452690166972</v>
      </c>
      <c r="V3522" s="1">
        <f>ABS(Table1[[#This Row],[Discounts]])</f>
        <v>1985.91</v>
      </c>
    </row>
    <row r="3523" spans="1:22" ht="21.75" customHeight="1" x14ac:dyDescent="0.3">
      <c r="A3523" s="1">
        <v>1120020</v>
      </c>
      <c r="B3523" s="1" t="s">
        <v>21</v>
      </c>
      <c r="C3523" s="1">
        <v>202407</v>
      </c>
      <c r="D3523" s="1" t="s">
        <v>22</v>
      </c>
      <c r="E3523" s="1" t="s">
        <v>23</v>
      </c>
      <c r="F3523" s="1" t="s">
        <v>24</v>
      </c>
      <c r="G3523" s="1" t="s">
        <v>30</v>
      </c>
      <c r="H3523" s="1" t="s">
        <v>31</v>
      </c>
      <c r="I3523" s="5">
        <v>119.2</v>
      </c>
      <c r="J3523" s="5">
        <v>45296</v>
      </c>
      <c r="K3523" s="5">
        <v>-1023.25</v>
      </c>
      <c r="L3523" s="5">
        <v>44272.75</v>
      </c>
      <c r="M3523" s="5">
        <v>-28864.39</v>
      </c>
      <c r="N3523" s="5">
        <v>-1199.75</v>
      </c>
      <c r="O3523" s="5">
        <v>-619.92999999999995</v>
      </c>
      <c r="P3523" s="5">
        <f>Table1[[#This Row],[Net Sales]]+(Table1[[#This Row],[Cost of Goods Sold]]+Table1[[#This Row],[Distribution]]+Table1[[#This Row],[Warehousing]])</f>
        <v>13588.68</v>
      </c>
      <c r="Q3523" s="12">
        <f>Table1[[#This Row],[PROFIT]]/Table1[[#This Row],[Net Sales]]</f>
        <v>0.30693101286908991</v>
      </c>
      <c r="R3523" s="14">
        <f>ABS(Table1[[#This Row],[Distribution]])+ABS(Table1[[#This Row],[Warehousing]])</f>
        <v>1819.6799999999998</v>
      </c>
      <c r="S3523" s="12">
        <f>ABS(Table1[[#This Row],[Discounts]]/Table1[[#This Row],[Gross Sales]])</f>
        <v>2.2590294948781349E-2</v>
      </c>
      <c r="T3523" s="17">
        <f>Table1[[#This Row],[logistics cost]]/Table1[[#This Row],[Net Sales]]</f>
        <v>4.1101580543336472E-2</v>
      </c>
      <c r="U3523" s="1">
        <f>Table1[[#This Row],[PROFIT]]/Table1[[#This Row],[Volume]]</f>
        <v>113.9989932885906</v>
      </c>
      <c r="V3523" s="1">
        <f>ABS(Table1[[#This Row],[Discounts]])</f>
        <v>1023.25</v>
      </c>
    </row>
    <row r="3524" spans="1:22" ht="21.75" customHeight="1" x14ac:dyDescent="0.3">
      <c r="A3524" s="1">
        <v>1130010</v>
      </c>
      <c r="B3524" s="1" t="s">
        <v>26</v>
      </c>
      <c r="C3524" s="1">
        <v>202405</v>
      </c>
      <c r="D3524" s="1" t="s">
        <v>27</v>
      </c>
      <c r="E3524" s="1" t="s">
        <v>28</v>
      </c>
      <c r="F3524" s="1" t="s">
        <v>29</v>
      </c>
      <c r="G3524" s="1" t="s">
        <v>39</v>
      </c>
      <c r="H3524" s="1" t="s">
        <v>37</v>
      </c>
      <c r="I3524" s="5">
        <v>273.8</v>
      </c>
      <c r="J3524" s="5">
        <v>98568</v>
      </c>
      <c r="K3524" s="5">
        <v>-11169.33</v>
      </c>
      <c r="L3524" s="5">
        <v>87398.67</v>
      </c>
      <c r="M3524" s="5">
        <v>-58454.11</v>
      </c>
      <c r="N3524" s="5">
        <v>-2617.23</v>
      </c>
      <c r="O3524" s="5">
        <v>-1028.43</v>
      </c>
      <c r="P3524" s="5">
        <f>Table1[[#This Row],[Net Sales]]+(Table1[[#This Row],[Cost of Goods Sold]]+Table1[[#This Row],[Distribution]]+Table1[[#This Row],[Warehousing]])</f>
        <v>25298.899999999994</v>
      </c>
      <c r="Q3524" s="12">
        <f>Table1[[#This Row],[PROFIT]]/Table1[[#This Row],[Net Sales]]</f>
        <v>0.28946550330800225</v>
      </c>
      <c r="R3524" s="14">
        <f>ABS(Table1[[#This Row],[Distribution]])+ABS(Table1[[#This Row],[Warehousing]])</f>
        <v>3645.66</v>
      </c>
      <c r="S3524" s="12">
        <f>ABS(Table1[[#This Row],[Discounts]]/Table1[[#This Row],[Gross Sales]])</f>
        <v>0.11331598490382275</v>
      </c>
      <c r="T3524" s="17">
        <f>Table1[[#This Row],[logistics cost]]/Table1[[#This Row],[Net Sales]]</f>
        <v>4.1712991742322854E-2</v>
      </c>
      <c r="U3524" s="1">
        <f>Table1[[#This Row],[PROFIT]]/Table1[[#This Row],[Volume]]</f>
        <v>92.399196493791067</v>
      </c>
      <c r="V3524" s="1">
        <f>ABS(Table1[[#This Row],[Discounts]])</f>
        <v>11169.33</v>
      </c>
    </row>
    <row r="3525" spans="1:22" ht="21.75" customHeight="1" x14ac:dyDescent="0.3">
      <c r="A3525" s="1">
        <v>1120010</v>
      </c>
      <c r="B3525" s="1" t="s">
        <v>32</v>
      </c>
      <c r="C3525" s="1">
        <v>202402</v>
      </c>
      <c r="D3525" s="1" t="s">
        <v>22</v>
      </c>
      <c r="E3525" s="1" t="s">
        <v>17</v>
      </c>
      <c r="F3525" s="1" t="s">
        <v>18</v>
      </c>
      <c r="G3525" s="1" t="s">
        <v>36</v>
      </c>
      <c r="H3525" s="1" t="s">
        <v>37</v>
      </c>
      <c r="I3525" s="5">
        <v>108.3</v>
      </c>
      <c r="J3525" s="5">
        <v>51984</v>
      </c>
      <c r="K3525" s="5">
        <v>-4635.78</v>
      </c>
      <c r="L3525" s="5">
        <v>47348.22</v>
      </c>
      <c r="M3525" s="5">
        <v>-30695.48</v>
      </c>
      <c r="N3525" s="5">
        <v>-1673.12</v>
      </c>
      <c r="O3525" s="5">
        <v>-804.43</v>
      </c>
      <c r="P3525" s="5">
        <f>Table1[[#This Row],[Net Sales]]+(Table1[[#This Row],[Cost of Goods Sold]]+Table1[[#This Row],[Distribution]]+Table1[[#This Row],[Warehousing]])</f>
        <v>14175.190000000002</v>
      </c>
      <c r="Q3525" s="12">
        <f>Table1[[#This Row],[PROFIT]]/Table1[[#This Row],[Net Sales]]</f>
        <v>0.29938168742140681</v>
      </c>
      <c r="R3525" s="14">
        <f>ABS(Table1[[#This Row],[Distribution]])+ABS(Table1[[#This Row],[Warehousing]])</f>
        <v>2477.5499999999997</v>
      </c>
      <c r="S3525" s="12">
        <f>ABS(Table1[[#This Row],[Discounts]]/Table1[[#This Row],[Gross Sales]])</f>
        <v>8.9177054478301016E-2</v>
      </c>
      <c r="T3525" s="17">
        <f>Table1[[#This Row],[logistics cost]]/Table1[[#This Row],[Net Sales]]</f>
        <v>5.2326148691545317E-2</v>
      </c>
      <c r="U3525" s="1">
        <f>Table1[[#This Row],[PROFIT]]/Table1[[#This Row],[Volume]]</f>
        <v>130.88818097876273</v>
      </c>
      <c r="V3525" s="1">
        <f>ABS(Table1[[#This Row],[Discounts]])</f>
        <v>4635.78</v>
      </c>
    </row>
    <row r="3526" spans="1:22" ht="21.75" customHeight="1" x14ac:dyDescent="0.3">
      <c r="A3526" s="1">
        <v>1110010</v>
      </c>
      <c r="B3526" s="1" t="s">
        <v>15</v>
      </c>
      <c r="C3526" s="1">
        <v>202405</v>
      </c>
      <c r="D3526" s="1" t="s">
        <v>16</v>
      </c>
      <c r="E3526" s="1" t="s">
        <v>17</v>
      </c>
      <c r="F3526" s="1" t="s">
        <v>18</v>
      </c>
      <c r="G3526" s="1" t="s">
        <v>19</v>
      </c>
      <c r="H3526" s="1" t="s">
        <v>20</v>
      </c>
      <c r="I3526" s="5">
        <v>82</v>
      </c>
      <c r="J3526" s="5">
        <v>34440</v>
      </c>
      <c r="K3526" s="5">
        <v>-2325.7199999999998</v>
      </c>
      <c r="L3526" s="5">
        <v>32114.28</v>
      </c>
      <c r="M3526" s="5">
        <v>-21637.54</v>
      </c>
      <c r="N3526" s="5">
        <v>-773.58</v>
      </c>
      <c r="O3526" s="5">
        <v>-464.3</v>
      </c>
      <c r="P3526" s="5">
        <f>Table1[[#This Row],[Net Sales]]+(Table1[[#This Row],[Cost of Goods Sold]]+Table1[[#This Row],[Distribution]]+Table1[[#This Row],[Warehousing]])</f>
        <v>9238.8599999999969</v>
      </c>
      <c r="Q3526" s="12">
        <f>Table1[[#This Row],[PROFIT]]/Table1[[#This Row],[Net Sales]]</f>
        <v>0.2876869728980378</v>
      </c>
      <c r="R3526" s="14">
        <f>ABS(Table1[[#This Row],[Distribution]])+ABS(Table1[[#This Row],[Warehousing]])</f>
        <v>1237.8800000000001</v>
      </c>
      <c r="S3526" s="12">
        <f>ABS(Table1[[#This Row],[Discounts]]/Table1[[#This Row],[Gross Sales]])</f>
        <v>6.7529616724738672E-2</v>
      </c>
      <c r="T3526" s="17">
        <f>Table1[[#This Row],[logistics cost]]/Table1[[#This Row],[Net Sales]]</f>
        <v>3.8546092267987955E-2</v>
      </c>
      <c r="U3526" s="1">
        <f>Table1[[#This Row],[PROFIT]]/Table1[[#This Row],[Volume]]</f>
        <v>112.66902439024386</v>
      </c>
      <c r="V3526" s="1">
        <f>ABS(Table1[[#This Row],[Discounts]])</f>
        <v>2325.7199999999998</v>
      </c>
    </row>
    <row r="3527" spans="1:22" ht="21.75" customHeight="1" x14ac:dyDescent="0.3">
      <c r="A3527" s="1">
        <v>1120010</v>
      </c>
      <c r="B3527" s="1" t="s">
        <v>32</v>
      </c>
      <c r="C3527" s="1">
        <v>202408</v>
      </c>
      <c r="D3527" s="1" t="s">
        <v>22</v>
      </c>
      <c r="E3527" s="1" t="s">
        <v>17</v>
      </c>
      <c r="F3527" s="1" t="s">
        <v>18</v>
      </c>
      <c r="G3527" s="1" t="s">
        <v>36</v>
      </c>
      <c r="H3527" s="1" t="s">
        <v>37</v>
      </c>
      <c r="I3527" s="5">
        <v>271.7</v>
      </c>
      <c r="J3527" s="5">
        <v>130416</v>
      </c>
      <c r="K3527" s="5">
        <v>-11459.15</v>
      </c>
      <c r="L3527" s="5">
        <v>118956.85</v>
      </c>
      <c r="M3527" s="5">
        <v>-74636.78</v>
      </c>
      <c r="N3527" s="5">
        <v>-3870.25</v>
      </c>
      <c r="O3527" s="5">
        <v>-2245</v>
      </c>
      <c r="P3527" s="5">
        <f>Table1[[#This Row],[Net Sales]]+(Table1[[#This Row],[Cost of Goods Sold]]+Table1[[#This Row],[Distribution]]+Table1[[#This Row],[Warehousing]])</f>
        <v>38204.820000000007</v>
      </c>
      <c r="Q3527" s="12">
        <f>Table1[[#This Row],[PROFIT]]/Table1[[#This Row],[Net Sales]]</f>
        <v>0.32116536374323973</v>
      </c>
      <c r="R3527" s="14">
        <f>ABS(Table1[[#This Row],[Distribution]])+ABS(Table1[[#This Row],[Warehousing]])</f>
        <v>6115.25</v>
      </c>
      <c r="S3527" s="12">
        <f>ABS(Table1[[#This Row],[Discounts]]/Table1[[#This Row],[Gross Sales]])</f>
        <v>8.7866136056925531E-2</v>
      </c>
      <c r="T3527" s="17">
        <f>Table1[[#This Row],[logistics cost]]/Table1[[#This Row],[Net Sales]]</f>
        <v>5.1407296006913426E-2</v>
      </c>
      <c r="U3527" s="1">
        <f>Table1[[#This Row],[PROFIT]]/Table1[[#This Row],[Volume]]</f>
        <v>140.61398601398605</v>
      </c>
      <c r="V3527" s="1">
        <f>ABS(Table1[[#This Row],[Discounts]])</f>
        <v>11459.15</v>
      </c>
    </row>
    <row r="3528" spans="1:22" ht="21.75" customHeight="1" x14ac:dyDescent="0.3">
      <c r="A3528" s="1">
        <v>1130010</v>
      </c>
      <c r="B3528" s="1" t="s">
        <v>26</v>
      </c>
      <c r="C3528" s="1">
        <v>202412</v>
      </c>
      <c r="D3528" s="1" t="s">
        <v>27</v>
      </c>
      <c r="E3528" s="1" t="s">
        <v>28</v>
      </c>
      <c r="F3528" s="1" t="s">
        <v>29</v>
      </c>
      <c r="G3528" s="1" t="s">
        <v>39</v>
      </c>
      <c r="H3528" s="1" t="s">
        <v>37</v>
      </c>
      <c r="I3528" s="5">
        <v>149.69999999999999</v>
      </c>
      <c r="J3528" s="5">
        <v>53892</v>
      </c>
      <c r="K3528" s="5">
        <v>-5962.7</v>
      </c>
      <c r="L3528" s="5">
        <v>47929.3</v>
      </c>
      <c r="M3528" s="5">
        <v>-29953.39</v>
      </c>
      <c r="N3528" s="5">
        <v>-1303.72</v>
      </c>
      <c r="O3528" s="5">
        <v>-712.64</v>
      </c>
      <c r="P3528" s="5">
        <f>Table1[[#This Row],[Net Sales]]+(Table1[[#This Row],[Cost of Goods Sold]]+Table1[[#This Row],[Distribution]]+Table1[[#This Row],[Warehousing]])</f>
        <v>15959.550000000003</v>
      </c>
      <c r="Q3528" s="12">
        <f>Table1[[#This Row],[PROFIT]]/Table1[[#This Row],[Net Sales]]</f>
        <v>0.3329810783800306</v>
      </c>
      <c r="R3528" s="14">
        <f>ABS(Table1[[#This Row],[Distribution]])+ABS(Table1[[#This Row],[Warehousing]])</f>
        <v>2016.3600000000001</v>
      </c>
      <c r="S3528" s="12">
        <f>ABS(Table1[[#This Row],[Discounts]]/Table1[[#This Row],[Gross Sales]])</f>
        <v>0.11064165367772581</v>
      </c>
      <c r="T3528" s="17">
        <f>Table1[[#This Row],[logistics cost]]/Table1[[#This Row],[Net Sales]]</f>
        <v>4.2069464815885062E-2</v>
      </c>
      <c r="U3528" s="1">
        <f>Table1[[#This Row],[PROFIT]]/Table1[[#This Row],[Volume]]</f>
        <v>106.61022044088179</v>
      </c>
      <c r="V3528" s="1">
        <f>ABS(Table1[[#This Row],[Discounts]])</f>
        <v>5962.7</v>
      </c>
    </row>
    <row r="3529" spans="1:22" ht="21.75" customHeight="1" x14ac:dyDescent="0.3">
      <c r="A3529" s="1">
        <v>1130010</v>
      </c>
      <c r="B3529" s="1" t="s">
        <v>26</v>
      </c>
      <c r="C3529" s="1">
        <v>202503</v>
      </c>
      <c r="D3529" s="1" t="s">
        <v>27</v>
      </c>
      <c r="E3529" s="1" t="s">
        <v>28</v>
      </c>
      <c r="F3529" s="1" t="s">
        <v>29</v>
      </c>
      <c r="G3529" s="1" t="s">
        <v>19</v>
      </c>
      <c r="H3529" s="1" t="s">
        <v>20</v>
      </c>
      <c r="I3529" s="5">
        <v>34.1</v>
      </c>
      <c r="J3529" s="5">
        <v>12276</v>
      </c>
      <c r="K3529" s="5">
        <v>-773.77</v>
      </c>
      <c r="L3529" s="5">
        <v>11502.23</v>
      </c>
      <c r="M3529" s="5">
        <v>-7492.85</v>
      </c>
      <c r="N3529" s="5">
        <v>-393.58</v>
      </c>
      <c r="O3529" s="5">
        <v>-187.06</v>
      </c>
      <c r="P3529" s="5">
        <f>Table1[[#This Row],[Net Sales]]+(Table1[[#This Row],[Cost of Goods Sold]]+Table1[[#This Row],[Distribution]]+Table1[[#This Row],[Warehousing]])</f>
        <v>3428.7399999999989</v>
      </c>
      <c r="Q3529" s="12">
        <f>Table1[[#This Row],[PROFIT]]/Table1[[#This Row],[Net Sales]]</f>
        <v>0.29809350012997471</v>
      </c>
      <c r="R3529" s="14">
        <f>ABS(Table1[[#This Row],[Distribution]])+ABS(Table1[[#This Row],[Warehousing]])</f>
        <v>580.64</v>
      </c>
      <c r="S3529" s="12">
        <f>ABS(Table1[[#This Row],[Discounts]]/Table1[[#This Row],[Gross Sales]])</f>
        <v>6.3031117627891819E-2</v>
      </c>
      <c r="T3529" s="17">
        <f>Table1[[#This Row],[logistics cost]]/Table1[[#This Row],[Net Sales]]</f>
        <v>5.048064592692026E-2</v>
      </c>
      <c r="U3529" s="1">
        <f>Table1[[#This Row],[PROFIT]]/Table1[[#This Row],[Volume]]</f>
        <v>100.54956011730202</v>
      </c>
      <c r="V3529" s="1">
        <f>ABS(Table1[[#This Row],[Discounts]])</f>
        <v>773.77</v>
      </c>
    </row>
    <row r="3530" spans="1:22" ht="21.75" customHeight="1" x14ac:dyDescent="0.3">
      <c r="A3530" s="1">
        <v>1110010</v>
      </c>
      <c r="B3530" s="1" t="s">
        <v>15</v>
      </c>
      <c r="C3530" s="1">
        <v>202507</v>
      </c>
      <c r="D3530" s="1" t="s">
        <v>16</v>
      </c>
      <c r="E3530" s="1" t="s">
        <v>17</v>
      </c>
      <c r="F3530" s="1" t="s">
        <v>18</v>
      </c>
      <c r="G3530" s="1" t="s">
        <v>35</v>
      </c>
      <c r="H3530" s="1" t="s">
        <v>31</v>
      </c>
      <c r="I3530" s="5">
        <v>82.5</v>
      </c>
      <c r="J3530" s="5">
        <v>34650</v>
      </c>
      <c r="K3530" s="5">
        <v>-1067.47</v>
      </c>
      <c r="L3530" s="5">
        <v>33582.53</v>
      </c>
      <c r="M3530" s="5">
        <v>-22621.82</v>
      </c>
      <c r="N3530" s="5">
        <v>-1109.93</v>
      </c>
      <c r="O3530" s="5">
        <v>-465.51</v>
      </c>
      <c r="P3530" s="5">
        <f>Table1[[#This Row],[Net Sales]]+(Table1[[#This Row],[Cost of Goods Sold]]+Table1[[#This Row],[Distribution]]+Table1[[#This Row],[Warehousing]])</f>
        <v>9385.27</v>
      </c>
      <c r="Q3530" s="12">
        <f>Table1[[#This Row],[PROFIT]]/Table1[[#This Row],[Net Sales]]</f>
        <v>0.2794688190556221</v>
      </c>
      <c r="R3530" s="14">
        <f>ABS(Table1[[#This Row],[Distribution]])+ABS(Table1[[#This Row],[Warehousing]])</f>
        <v>1575.44</v>
      </c>
      <c r="S3530" s="12">
        <f>ABS(Table1[[#This Row],[Discounts]]/Table1[[#This Row],[Gross Sales]])</f>
        <v>3.0807215007215009E-2</v>
      </c>
      <c r="T3530" s="17">
        <f>Table1[[#This Row],[logistics cost]]/Table1[[#This Row],[Net Sales]]</f>
        <v>4.6912486938893529E-2</v>
      </c>
      <c r="U3530" s="1">
        <f>Table1[[#This Row],[PROFIT]]/Table1[[#This Row],[Volume]]</f>
        <v>113.76084848484849</v>
      </c>
      <c r="V3530" s="1">
        <f>ABS(Table1[[#This Row],[Discounts]])</f>
        <v>1067.47</v>
      </c>
    </row>
    <row r="3531" spans="1:22" ht="21.75" customHeight="1" x14ac:dyDescent="0.3">
      <c r="A3531" s="1">
        <v>1120010</v>
      </c>
      <c r="B3531" s="1" t="s">
        <v>32</v>
      </c>
      <c r="C3531" s="1">
        <v>202410</v>
      </c>
      <c r="D3531" s="1" t="s">
        <v>22</v>
      </c>
      <c r="E3531" s="1" t="s">
        <v>17</v>
      </c>
      <c r="F3531" s="1" t="s">
        <v>18</v>
      </c>
      <c r="G3531" s="1" t="s">
        <v>40</v>
      </c>
      <c r="H3531" s="1" t="s">
        <v>34</v>
      </c>
      <c r="I3531" s="5">
        <v>232</v>
      </c>
      <c r="J3531" s="5">
        <v>111360</v>
      </c>
      <c r="K3531" s="5">
        <v>-10104.23</v>
      </c>
      <c r="L3531" s="5">
        <v>101255.77</v>
      </c>
      <c r="M3531" s="5">
        <v>-63360.95</v>
      </c>
      <c r="N3531" s="5">
        <v>-3016.34</v>
      </c>
      <c r="O3531" s="5">
        <v>-1718.04</v>
      </c>
      <c r="P3531" s="5">
        <f>Table1[[#This Row],[Net Sales]]+(Table1[[#This Row],[Cost of Goods Sold]]+Table1[[#This Row],[Distribution]]+Table1[[#This Row],[Warehousing]])</f>
        <v>33160.440000000017</v>
      </c>
      <c r="Q3531" s="12">
        <f>Table1[[#This Row],[PROFIT]]/Table1[[#This Row],[Net Sales]]</f>
        <v>0.32749185552586302</v>
      </c>
      <c r="R3531" s="14">
        <f>ABS(Table1[[#This Row],[Distribution]])+ABS(Table1[[#This Row],[Warehousing]])</f>
        <v>4734.38</v>
      </c>
      <c r="S3531" s="12">
        <f>ABS(Table1[[#This Row],[Discounts]]/Table1[[#This Row],[Gross Sales]])</f>
        <v>9.0734823994252867E-2</v>
      </c>
      <c r="T3531" s="17">
        <f>Table1[[#This Row],[logistics cost]]/Table1[[#This Row],[Net Sales]]</f>
        <v>4.6756644090504666E-2</v>
      </c>
      <c r="U3531" s="1">
        <f>Table1[[#This Row],[PROFIT]]/Table1[[#This Row],[Volume]]</f>
        <v>142.93293103448283</v>
      </c>
      <c r="V3531" s="1">
        <f>ABS(Table1[[#This Row],[Discounts]])</f>
        <v>10104.23</v>
      </c>
    </row>
    <row r="3532" spans="1:22" ht="21.75" customHeight="1" x14ac:dyDescent="0.3">
      <c r="A3532" s="1">
        <v>1110020</v>
      </c>
      <c r="B3532" s="1" t="s">
        <v>41</v>
      </c>
      <c r="C3532" s="1">
        <v>202510</v>
      </c>
      <c r="D3532" s="1" t="s">
        <v>16</v>
      </c>
      <c r="E3532" s="1" t="s">
        <v>28</v>
      </c>
      <c r="F3532" s="1" t="s">
        <v>29</v>
      </c>
      <c r="G3532" s="1" t="s">
        <v>43</v>
      </c>
      <c r="H3532" s="1" t="s">
        <v>31</v>
      </c>
      <c r="I3532" s="5">
        <v>27.3</v>
      </c>
      <c r="J3532" s="5">
        <v>12285</v>
      </c>
      <c r="K3532" s="5">
        <v>-316.8</v>
      </c>
      <c r="L3532" s="5">
        <v>11968.2</v>
      </c>
      <c r="M3532" s="5">
        <v>-7652.38</v>
      </c>
      <c r="N3532" s="5">
        <v>-410.1</v>
      </c>
      <c r="O3532" s="5">
        <v>-194.99</v>
      </c>
      <c r="P3532" s="5">
        <f>Table1[[#This Row],[Net Sales]]+(Table1[[#This Row],[Cost of Goods Sold]]+Table1[[#This Row],[Distribution]]+Table1[[#This Row],[Warehousing]])</f>
        <v>3710.7299999999996</v>
      </c>
      <c r="Q3532" s="12">
        <f>Table1[[#This Row],[PROFIT]]/Table1[[#This Row],[Net Sales]]</f>
        <v>0.31004913019501673</v>
      </c>
      <c r="R3532" s="14">
        <f>ABS(Table1[[#This Row],[Distribution]])+ABS(Table1[[#This Row],[Warehousing]])</f>
        <v>605.09</v>
      </c>
      <c r="S3532" s="12">
        <f>ABS(Table1[[#This Row],[Discounts]]/Table1[[#This Row],[Gross Sales]])</f>
        <v>2.5787545787545788E-2</v>
      </c>
      <c r="T3532" s="17">
        <f>Table1[[#This Row],[logistics cost]]/Table1[[#This Row],[Net Sales]]</f>
        <v>5.0558145752911884E-2</v>
      </c>
      <c r="U3532" s="1">
        <f>Table1[[#This Row],[PROFIT]]/Table1[[#This Row],[Volume]]</f>
        <v>135.92417582417579</v>
      </c>
      <c r="V3532" s="1">
        <f>ABS(Table1[[#This Row],[Discounts]])</f>
        <v>316.8</v>
      </c>
    </row>
    <row r="3533" spans="1:22" ht="21.75" customHeight="1" x14ac:dyDescent="0.3">
      <c r="A3533" s="1">
        <v>1120020</v>
      </c>
      <c r="B3533" s="1" t="s">
        <v>21</v>
      </c>
      <c r="C3533" s="1">
        <v>202505</v>
      </c>
      <c r="D3533" s="1" t="s">
        <v>22</v>
      </c>
      <c r="E3533" s="1" t="s">
        <v>23</v>
      </c>
      <c r="F3533" s="1" t="s">
        <v>24</v>
      </c>
      <c r="G3533" s="1" t="s">
        <v>39</v>
      </c>
      <c r="H3533" s="1" t="s">
        <v>37</v>
      </c>
      <c r="I3533" s="5">
        <v>182.3</v>
      </c>
      <c r="J3533" s="5">
        <v>69274</v>
      </c>
      <c r="K3533" s="5">
        <v>-7250.88</v>
      </c>
      <c r="L3533" s="5">
        <v>62023.12</v>
      </c>
      <c r="M3533" s="5">
        <v>-39433.33</v>
      </c>
      <c r="N3533" s="5">
        <v>-2433.23</v>
      </c>
      <c r="O3533" s="5">
        <v>-946.58</v>
      </c>
      <c r="P3533" s="5">
        <f>Table1[[#This Row],[Net Sales]]+(Table1[[#This Row],[Cost of Goods Sold]]+Table1[[#This Row],[Distribution]]+Table1[[#This Row],[Warehousing]])</f>
        <v>19209.979999999996</v>
      </c>
      <c r="Q3533" s="12">
        <f>Table1[[#This Row],[PROFIT]]/Table1[[#This Row],[Net Sales]]</f>
        <v>0.30972289043182599</v>
      </c>
      <c r="R3533" s="14">
        <f>ABS(Table1[[#This Row],[Distribution]])+ABS(Table1[[#This Row],[Warehousing]])</f>
        <v>3379.81</v>
      </c>
      <c r="S3533" s="12">
        <f>ABS(Table1[[#This Row],[Discounts]]/Table1[[#This Row],[Gross Sales]])</f>
        <v>0.10466957299997114</v>
      </c>
      <c r="T3533" s="17">
        <f>Table1[[#This Row],[logistics cost]]/Table1[[#This Row],[Net Sales]]</f>
        <v>5.4492743996109837E-2</v>
      </c>
      <c r="U3533" s="1">
        <f>Table1[[#This Row],[PROFIT]]/Table1[[#This Row],[Volume]]</f>
        <v>105.37564454196377</v>
      </c>
      <c r="V3533" s="1">
        <f>ABS(Table1[[#This Row],[Discounts]])</f>
        <v>7250.88</v>
      </c>
    </row>
    <row r="3534" spans="1:22" ht="21.75" customHeight="1" x14ac:dyDescent="0.3">
      <c r="A3534" s="1">
        <v>1130010</v>
      </c>
      <c r="B3534" s="1" t="s">
        <v>26</v>
      </c>
      <c r="C3534" s="1">
        <v>202408</v>
      </c>
      <c r="D3534" s="1" t="s">
        <v>27</v>
      </c>
      <c r="E3534" s="1" t="s">
        <v>28</v>
      </c>
      <c r="F3534" s="1" t="s">
        <v>29</v>
      </c>
      <c r="G3534" s="1" t="s">
        <v>36</v>
      </c>
      <c r="H3534" s="1" t="s">
        <v>37</v>
      </c>
      <c r="I3534" s="5">
        <v>200.8</v>
      </c>
      <c r="J3534" s="5">
        <v>72288</v>
      </c>
      <c r="K3534" s="5">
        <v>-7557.3</v>
      </c>
      <c r="L3534" s="5">
        <v>64730.7</v>
      </c>
      <c r="M3534" s="5">
        <v>-42491.26</v>
      </c>
      <c r="N3534" s="5">
        <v>-2477.5100000000002</v>
      </c>
      <c r="O3534" s="5">
        <v>-1085.49</v>
      </c>
      <c r="P3534" s="5">
        <f>Table1[[#This Row],[Net Sales]]+(Table1[[#This Row],[Cost of Goods Sold]]+Table1[[#This Row],[Distribution]]+Table1[[#This Row],[Warehousing]])</f>
        <v>18676.439999999995</v>
      </c>
      <c r="Q3534" s="12">
        <f>Table1[[#This Row],[PROFIT]]/Table1[[#This Row],[Net Sales]]</f>
        <v>0.28852522836922811</v>
      </c>
      <c r="R3534" s="14">
        <f>ABS(Table1[[#This Row],[Distribution]])+ABS(Table1[[#This Row],[Warehousing]])</f>
        <v>3563</v>
      </c>
      <c r="S3534" s="12">
        <f>ABS(Table1[[#This Row],[Discounts]]/Table1[[#This Row],[Gross Sales]])</f>
        <v>0.10454432270916335</v>
      </c>
      <c r="T3534" s="17">
        <f>Table1[[#This Row],[logistics cost]]/Table1[[#This Row],[Net Sales]]</f>
        <v>5.5043433795710542E-2</v>
      </c>
      <c r="U3534" s="1">
        <f>Table1[[#This Row],[PROFIT]]/Table1[[#This Row],[Volume]]</f>
        <v>93.010159362549771</v>
      </c>
      <c r="V3534" s="1">
        <f>ABS(Table1[[#This Row],[Discounts]])</f>
        <v>7557.3</v>
      </c>
    </row>
    <row r="3535" spans="1:22" ht="21.75" customHeight="1" x14ac:dyDescent="0.3">
      <c r="A3535" s="1">
        <v>1130010</v>
      </c>
      <c r="B3535" s="1" t="s">
        <v>26</v>
      </c>
      <c r="C3535" s="1">
        <v>202403</v>
      </c>
      <c r="D3535" s="1" t="s">
        <v>27</v>
      </c>
      <c r="E3535" s="1" t="s">
        <v>28</v>
      </c>
      <c r="F3535" s="1" t="s">
        <v>29</v>
      </c>
      <c r="G3535" s="1" t="s">
        <v>36</v>
      </c>
      <c r="H3535" s="1" t="s">
        <v>37</v>
      </c>
      <c r="I3535" s="5">
        <v>223.3</v>
      </c>
      <c r="J3535" s="5">
        <v>80388</v>
      </c>
      <c r="K3535" s="5">
        <v>-6504.54</v>
      </c>
      <c r="L3535" s="5">
        <v>73883.460000000006</v>
      </c>
      <c r="M3535" s="5">
        <v>-46539.11</v>
      </c>
      <c r="N3535" s="5">
        <v>-2355.1999999999998</v>
      </c>
      <c r="O3535" s="5">
        <v>-1015.26</v>
      </c>
      <c r="P3535" s="5">
        <f>Table1[[#This Row],[Net Sales]]+(Table1[[#This Row],[Cost of Goods Sold]]+Table1[[#This Row],[Distribution]]+Table1[[#This Row],[Warehousing]])</f>
        <v>23973.890000000007</v>
      </c>
      <c r="Q3535" s="12">
        <f>Table1[[#This Row],[PROFIT]]/Table1[[#This Row],[Net Sales]]</f>
        <v>0.32448250257906175</v>
      </c>
      <c r="R3535" s="14">
        <f>ABS(Table1[[#This Row],[Distribution]])+ABS(Table1[[#This Row],[Warehousing]])</f>
        <v>3370.46</v>
      </c>
      <c r="S3535" s="12">
        <f>ABS(Table1[[#This Row],[Discounts]]/Table1[[#This Row],[Gross Sales]])</f>
        <v>8.0914315569487985E-2</v>
      </c>
      <c r="T3535" s="17">
        <f>Table1[[#This Row],[logistics cost]]/Table1[[#This Row],[Net Sales]]</f>
        <v>4.5618599886902964E-2</v>
      </c>
      <c r="U3535" s="1">
        <f>Table1[[#This Row],[PROFIT]]/Table1[[#This Row],[Volume]]</f>
        <v>107.36180026869684</v>
      </c>
      <c r="V3535" s="1">
        <f>ABS(Table1[[#This Row],[Discounts]])</f>
        <v>6504.54</v>
      </c>
    </row>
    <row r="3536" spans="1:22" ht="21.75" customHeight="1" x14ac:dyDescent="0.3">
      <c r="A3536" s="1">
        <v>1130010</v>
      </c>
      <c r="B3536" s="1" t="s">
        <v>26</v>
      </c>
      <c r="C3536" s="1">
        <v>202412</v>
      </c>
      <c r="D3536" s="1" t="s">
        <v>27</v>
      </c>
      <c r="E3536" s="1" t="s">
        <v>28</v>
      </c>
      <c r="F3536" s="1" t="s">
        <v>29</v>
      </c>
      <c r="G3536" s="1" t="s">
        <v>35</v>
      </c>
      <c r="H3536" s="1" t="s">
        <v>31</v>
      </c>
      <c r="I3536" s="5">
        <v>95.7</v>
      </c>
      <c r="J3536" s="5">
        <v>34452</v>
      </c>
      <c r="K3536" s="5">
        <v>-1158.23</v>
      </c>
      <c r="L3536" s="5">
        <v>33293.769999999997</v>
      </c>
      <c r="M3536" s="5">
        <v>-22095.38</v>
      </c>
      <c r="N3536" s="5">
        <v>-750.95</v>
      </c>
      <c r="O3536" s="5">
        <v>-336.83</v>
      </c>
      <c r="P3536" s="5">
        <f>Table1[[#This Row],[Net Sales]]+(Table1[[#This Row],[Cost of Goods Sold]]+Table1[[#This Row],[Distribution]]+Table1[[#This Row],[Warehousing]])</f>
        <v>10110.609999999993</v>
      </c>
      <c r="Q3536" s="12">
        <f>Table1[[#This Row],[PROFIT]]/Table1[[#This Row],[Net Sales]]</f>
        <v>0.3036787362921049</v>
      </c>
      <c r="R3536" s="14">
        <f>ABS(Table1[[#This Row],[Distribution]])+ABS(Table1[[#This Row],[Warehousing]])</f>
        <v>1087.78</v>
      </c>
      <c r="S3536" s="12">
        <f>ABS(Table1[[#This Row],[Discounts]]/Table1[[#This Row],[Gross Sales]])</f>
        <v>3.3618657842795774E-2</v>
      </c>
      <c r="T3536" s="17">
        <f>Table1[[#This Row],[logistics cost]]/Table1[[#This Row],[Net Sales]]</f>
        <v>3.2672178608790778E-2</v>
      </c>
      <c r="U3536" s="1">
        <f>Table1[[#This Row],[PROFIT]]/Table1[[#This Row],[Volume]]</f>
        <v>105.64900731452448</v>
      </c>
      <c r="V3536" s="1">
        <f>ABS(Table1[[#This Row],[Discounts]])</f>
        <v>1158.23</v>
      </c>
    </row>
    <row r="3537" spans="1:22" ht="21.75" customHeight="1" x14ac:dyDescent="0.3">
      <c r="A3537" s="1">
        <v>1120020</v>
      </c>
      <c r="B3537" s="1" t="s">
        <v>21</v>
      </c>
      <c r="C3537" s="1">
        <v>202509</v>
      </c>
      <c r="D3537" s="1" t="s">
        <v>22</v>
      </c>
      <c r="E3537" s="1" t="s">
        <v>23</v>
      </c>
      <c r="F3537" s="1" t="s">
        <v>24</v>
      </c>
      <c r="G3537" s="1" t="s">
        <v>43</v>
      </c>
      <c r="H3537" s="1" t="s">
        <v>31</v>
      </c>
      <c r="I3537" s="5">
        <v>67.599999999999994</v>
      </c>
      <c r="J3537" s="5">
        <v>25688</v>
      </c>
      <c r="K3537" s="5">
        <v>-841.49</v>
      </c>
      <c r="L3537" s="5">
        <v>24846.51</v>
      </c>
      <c r="M3537" s="5">
        <v>-16548.89</v>
      </c>
      <c r="N3537" s="5">
        <v>-697.33</v>
      </c>
      <c r="O3537" s="5">
        <v>-362.2</v>
      </c>
      <c r="P3537" s="5">
        <f>Table1[[#This Row],[Net Sales]]+(Table1[[#This Row],[Cost of Goods Sold]]+Table1[[#This Row],[Distribution]]+Table1[[#This Row],[Warehousing]])</f>
        <v>7238.0899999999965</v>
      </c>
      <c r="Q3537" s="12">
        <f>Table1[[#This Row],[PROFIT]]/Table1[[#This Row],[Net Sales]]</f>
        <v>0.29131214001483496</v>
      </c>
      <c r="R3537" s="14">
        <f>ABS(Table1[[#This Row],[Distribution]])+ABS(Table1[[#This Row],[Warehousing]])</f>
        <v>1059.53</v>
      </c>
      <c r="S3537" s="12">
        <f>ABS(Table1[[#This Row],[Discounts]]/Table1[[#This Row],[Gross Sales]])</f>
        <v>3.2758097165991901E-2</v>
      </c>
      <c r="T3537" s="17">
        <f>Table1[[#This Row],[logistics cost]]/Table1[[#This Row],[Net Sales]]</f>
        <v>4.2643011030523002E-2</v>
      </c>
      <c r="U3537" s="1">
        <f>Table1[[#This Row],[PROFIT]]/Table1[[#This Row],[Volume]]</f>
        <v>107.07233727810646</v>
      </c>
      <c r="V3537" s="1">
        <f>ABS(Table1[[#This Row],[Discounts]])</f>
        <v>841.49</v>
      </c>
    </row>
    <row r="3538" spans="1:22" ht="21.75" customHeight="1" x14ac:dyDescent="0.3">
      <c r="A3538" s="1">
        <v>1120010</v>
      </c>
      <c r="B3538" s="1" t="s">
        <v>32</v>
      </c>
      <c r="C3538" s="1">
        <v>202504</v>
      </c>
      <c r="D3538" s="1" t="s">
        <v>22</v>
      </c>
      <c r="E3538" s="1" t="s">
        <v>17</v>
      </c>
      <c r="F3538" s="1" t="s">
        <v>18</v>
      </c>
      <c r="G3538" s="1" t="s">
        <v>35</v>
      </c>
      <c r="H3538" s="1" t="s">
        <v>31</v>
      </c>
      <c r="I3538" s="5">
        <v>20.3</v>
      </c>
      <c r="J3538" s="5">
        <v>9744</v>
      </c>
      <c r="K3538" s="5">
        <v>-252.92</v>
      </c>
      <c r="L3538" s="5">
        <v>9491.08</v>
      </c>
      <c r="M3538" s="5">
        <v>-6208.06</v>
      </c>
      <c r="N3538" s="5">
        <v>-318.62</v>
      </c>
      <c r="O3538" s="5">
        <v>-135.59</v>
      </c>
      <c r="P3538" s="5">
        <f>Table1[[#This Row],[Net Sales]]+(Table1[[#This Row],[Cost of Goods Sold]]+Table1[[#This Row],[Distribution]]+Table1[[#This Row],[Warehousing]])</f>
        <v>2828.8099999999995</v>
      </c>
      <c r="Q3538" s="12">
        <f>Table1[[#This Row],[PROFIT]]/Table1[[#This Row],[Net Sales]]</f>
        <v>0.29804932631481346</v>
      </c>
      <c r="R3538" s="14">
        <f>ABS(Table1[[#This Row],[Distribution]])+ABS(Table1[[#This Row],[Warehousing]])</f>
        <v>454.21000000000004</v>
      </c>
      <c r="S3538" s="12">
        <f>ABS(Table1[[#This Row],[Discounts]]/Table1[[#This Row],[Gross Sales]])</f>
        <v>2.5956486042692937E-2</v>
      </c>
      <c r="T3538" s="17">
        <f>Table1[[#This Row],[logistics cost]]/Table1[[#This Row],[Net Sales]]</f>
        <v>4.7856513694964117E-2</v>
      </c>
      <c r="U3538" s="1">
        <f>Table1[[#This Row],[PROFIT]]/Table1[[#This Row],[Volume]]</f>
        <v>139.35024630541869</v>
      </c>
      <c r="V3538" s="1">
        <f>ABS(Table1[[#This Row],[Discounts]])</f>
        <v>252.92</v>
      </c>
    </row>
    <row r="3539" spans="1:22" ht="21.75" customHeight="1" x14ac:dyDescent="0.3">
      <c r="A3539" s="1">
        <v>1110020</v>
      </c>
      <c r="B3539" s="1" t="s">
        <v>41</v>
      </c>
      <c r="C3539" s="1">
        <v>202512</v>
      </c>
      <c r="D3539" s="1" t="s">
        <v>16</v>
      </c>
      <c r="E3539" s="1" t="s">
        <v>28</v>
      </c>
      <c r="F3539" s="1" t="s">
        <v>29</v>
      </c>
      <c r="G3539" s="1" t="s">
        <v>33</v>
      </c>
      <c r="H3539" s="1" t="s">
        <v>34</v>
      </c>
      <c r="I3539" s="5">
        <v>50.2</v>
      </c>
      <c r="J3539" s="5">
        <v>22590</v>
      </c>
      <c r="K3539" s="5">
        <v>-1938.95</v>
      </c>
      <c r="L3539" s="5">
        <v>20651.05</v>
      </c>
      <c r="M3539" s="5">
        <v>-13033.12</v>
      </c>
      <c r="N3539" s="5">
        <v>-473.58</v>
      </c>
      <c r="O3539" s="5">
        <v>-303.51</v>
      </c>
      <c r="P3539" s="5">
        <f>Table1[[#This Row],[Net Sales]]+(Table1[[#This Row],[Cost of Goods Sold]]+Table1[[#This Row],[Distribution]]+Table1[[#This Row],[Warehousing]])</f>
        <v>6840.8399999999983</v>
      </c>
      <c r="Q3539" s="12">
        <f>Table1[[#This Row],[PROFIT]]/Table1[[#This Row],[Net Sales]]</f>
        <v>0.33125870113141942</v>
      </c>
      <c r="R3539" s="14">
        <f>ABS(Table1[[#This Row],[Distribution]])+ABS(Table1[[#This Row],[Warehousing]])</f>
        <v>777.08999999999992</v>
      </c>
      <c r="S3539" s="12">
        <f>ABS(Table1[[#This Row],[Discounts]]/Table1[[#This Row],[Gross Sales]])</f>
        <v>8.5832226648959717E-2</v>
      </c>
      <c r="T3539" s="17">
        <f>Table1[[#This Row],[logistics cost]]/Table1[[#This Row],[Net Sales]]</f>
        <v>3.762956362993649E-2</v>
      </c>
      <c r="U3539" s="1">
        <f>Table1[[#This Row],[PROFIT]]/Table1[[#This Row],[Volume]]</f>
        <v>136.27171314741031</v>
      </c>
      <c r="V3539" s="1">
        <f>ABS(Table1[[#This Row],[Discounts]])</f>
        <v>1938.95</v>
      </c>
    </row>
    <row r="3540" spans="1:22" ht="21.75" customHeight="1" x14ac:dyDescent="0.3">
      <c r="A3540" s="1">
        <v>1110020</v>
      </c>
      <c r="B3540" s="1" t="s">
        <v>41</v>
      </c>
      <c r="C3540" s="1">
        <v>202411</v>
      </c>
      <c r="D3540" s="1" t="s">
        <v>16</v>
      </c>
      <c r="E3540" s="1" t="s">
        <v>28</v>
      </c>
      <c r="F3540" s="1" t="s">
        <v>29</v>
      </c>
      <c r="G3540" s="1" t="s">
        <v>36</v>
      </c>
      <c r="H3540" s="1" t="s">
        <v>37</v>
      </c>
      <c r="I3540" s="5">
        <v>138.1</v>
      </c>
      <c r="J3540" s="5">
        <v>62145</v>
      </c>
      <c r="K3540" s="5">
        <v>-6859.25</v>
      </c>
      <c r="L3540" s="5">
        <v>55285.75</v>
      </c>
      <c r="M3540" s="5">
        <v>-35079.96</v>
      </c>
      <c r="N3540" s="5">
        <v>-1854.29</v>
      </c>
      <c r="O3540" s="5">
        <v>-715.93</v>
      </c>
      <c r="P3540" s="5">
        <f>Table1[[#This Row],[Net Sales]]+(Table1[[#This Row],[Cost of Goods Sold]]+Table1[[#This Row],[Distribution]]+Table1[[#This Row],[Warehousing]])</f>
        <v>17635.57</v>
      </c>
      <c r="Q3540" s="12">
        <f>Table1[[#This Row],[PROFIT]]/Table1[[#This Row],[Net Sales]]</f>
        <v>0.31898943217736941</v>
      </c>
      <c r="R3540" s="14">
        <f>ABS(Table1[[#This Row],[Distribution]])+ABS(Table1[[#This Row],[Warehousing]])</f>
        <v>2570.2199999999998</v>
      </c>
      <c r="S3540" s="12">
        <f>ABS(Table1[[#This Row],[Discounts]]/Table1[[#This Row],[Gross Sales]])</f>
        <v>0.11037492960012873</v>
      </c>
      <c r="T3540" s="17">
        <f>Table1[[#This Row],[logistics cost]]/Table1[[#This Row],[Net Sales]]</f>
        <v>4.648973740973035E-2</v>
      </c>
      <c r="U3540" s="1">
        <f>Table1[[#This Row],[PROFIT]]/Table1[[#This Row],[Volume]]</f>
        <v>127.70144822592324</v>
      </c>
      <c r="V3540" s="1">
        <f>ABS(Table1[[#This Row],[Discounts]])</f>
        <v>6859.25</v>
      </c>
    </row>
    <row r="3541" spans="1:22" ht="21.75" customHeight="1" x14ac:dyDescent="0.3">
      <c r="A3541" s="1">
        <v>1130010</v>
      </c>
      <c r="B3541" s="1" t="s">
        <v>26</v>
      </c>
      <c r="C3541" s="1">
        <v>202508</v>
      </c>
      <c r="D3541" s="1" t="s">
        <v>27</v>
      </c>
      <c r="E3541" s="1" t="s">
        <v>28</v>
      </c>
      <c r="F3541" s="1" t="s">
        <v>29</v>
      </c>
      <c r="G3541" s="1" t="s">
        <v>30</v>
      </c>
      <c r="H3541" s="1" t="s">
        <v>31</v>
      </c>
      <c r="I3541" s="5">
        <v>76.400000000000006</v>
      </c>
      <c r="J3541" s="5">
        <v>27504</v>
      </c>
      <c r="K3541" s="5">
        <v>-888.43</v>
      </c>
      <c r="L3541" s="5">
        <v>26615.57</v>
      </c>
      <c r="M3541" s="5">
        <v>-17965.97</v>
      </c>
      <c r="N3541" s="5">
        <v>-686.17</v>
      </c>
      <c r="O3541" s="5">
        <v>-319.67</v>
      </c>
      <c r="P3541" s="5">
        <f>Table1[[#This Row],[Net Sales]]+(Table1[[#This Row],[Cost of Goods Sold]]+Table1[[#This Row],[Distribution]]+Table1[[#This Row],[Warehousing]])</f>
        <v>7643.760000000002</v>
      </c>
      <c r="Q3541" s="12">
        <f>Table1[[#This Row],[PROFIT]]/Table1[[#This Row],[Net Sales]]</f>
        <v>0.28719129441901869</v>
      </c>
      <c r="R3541" s="14">
        <f>ABS(Table1[[#This Row],[Distribution]])+ABS(Table1[[#This Row],[Warehousing]])</f>
        <v>1005.8399999999999</v>
      </c>
      <c r="S3541" s="12">
        <f>ABS(Table1[[#This Row],[Discounts]]/Table1[[#This Row],[Gross Sales]])</f>
        <v>3.2301847004072133E-2</v>
      </c>
      <c r="T3541" s="17">
        <f>Table1[[#This Row],[logistics cost]]/Table1[[#This Row],[Net Sales]]</f>
        <v>3.7791413071371377E-2</v>
      </c>
      <c r="U3541" s="1">
        <f>Table1[[#This Row],[PROFIT]]/Table1[[#This Row],[Volume]]</f>
        <v>100.04921465968589</v>
      </c>
      <c r="V3541" s="1">
        <f>ABS(Table1[[#This Row],[Discounts]])</f>
        <v>888.43</v>
      </c>
    </row>
    <row r="3542" spans="1:22" ht="21.75" customHeight="1" x14ac:dyDescent="0.3">
      <c r="A3542" s="1">
        <v>1130010</v>
      </c>
      <c r="B3542" s="1" t="s">
        <v>26</v>
      </c>
      <c r="C3542" s="1">
        <v>202512</v>
      </c>
      <c r="D3542" s="1" t="s">
        <v>27</v>
      </c>
      <c r="E3542" s="1" t="s">
        <v>28</v>
      </c>
      <c r="F3542" s="1" t="s">
        <v>29</v>
      </c>
      <c r="G3542" s="1" t="s">
        <v>40</v>
      </c>
      <c r="H3542" s="1" t="s">
        <v>34</v>
      </c>
      <c r="I3542" s="5">
        <v>121.5</v>
      </c>
      <c r="J3542" s="5">
        <v>43740</v>
      </c>
      <c r="K3542" s="5">
        <v>-3537.2</v>
      </c>
      <c r="L3542" s="5">
        <v>40202.800000000003</v>
      </c>
      <c r="M3542" s="5">
        <v>-26804.080000000002</v>
      </c>
      <c r="N3542" s="5">
        <v>-1329.04</v>
      </c>
      <c r="O3542" s="5">
        <v>-481.78</v>
      </c>
      <c r="P3542" s="5">
        <f>Table1[[#This Row],[Net Sales]]+(Table1[[#This Row],[Cost of Goods Sold]]+Table1[[#This Row],[Distribution]]+Table1[[#This Row],[Warehousing]])</f>
        <v>11587.900000000001</v>
      </c>
      <c r="Q3542" s="12">
        <f>Table1[[#This Row],[PROFIT]]/Table1[[#This Row],[Net Sales]]</f>
        <v>0.28823614275622594</v>
      </c>
      <c r="R3542" s="14">
        <f>ABS(Table1[[#This Row],[Distribution]])+ABS(Table1[[#This Row],[Warehousing]])</f>
        <v>1810.82</v>
      </c>
      <c r="S3542" s="12">
        <f>ABS(Table1[[#This Row],[Discounts]]/Table1[[#This Row],[Gross Sales]])</f>
        <v>8.0868770004572474E-2</v>
      </c>
      <c r="T3542" s="17">
        <f>Table1[[#This Row],[logistics cost]]/Table1[[#This Row],[Net Sales]]</f>
        <v>4.5042136368611138E-2</v>
      </c>
      <c r="U3542" s="1">
        <f>Table1[[#This Row],[PROFIT]]/Table1[[#This Row],[Volume]]</f>
        <v>95.373662551440347</v>
      </c>
      <c r="V3542" s="1">
        <f>ABS(Table1[[#This Row],[Discounts]])</f>
        <v>3537.2</v>
      </c>
    </row>
    <row r="3543" spans="1:22" ht="21.75" customHeight="1" x14ac:dyDescent="0.3">
      <c r="A3543" s="1">
        <v>1120020</v>
      </c>
      <c r="B3543" s="1" t="s">
        <v>21</v>
      </c>
      <c r="C3543" s="1">
        <v>202407</v>
      </c>
      <c r="D3543" s="1" t="s">
        <v>22</v>
      </c>
      <c r="E3543" s="1" t="s">
        <v>23</v>
      </c>
      <c r="F3543" s="1" t="s">
        <v>24</v>
      </c>
      <c r="G3543" s="1" t="s">
        <v>42</v>
      </c>
      <c r="H3543" s="1" t="s">
        <v>20</v>
      </c>
      <c r="I3543" s="5">
        <v>13.4</v>
      </c>
      <c r="J3543" s="5">
        <v>5092</v>
      </c>
      <c r="K3543" s="5">
        <v>-328.38</v>
      </c>
      <c r="L3543" s="5">
        <v>4763.62</v>
      </c>
      <c r="M3543" s="5">
        <v>-3197.01</v>
      </c>
      <c r="N3543" s="5">
        <v>-96.77</v>
      </c>
      <c r="O3543" s="5">
        <v>-54.61</v>
      </c>
      <c r="P3543" s="5">
        <f>Table1[[#This Row],[Net Sales]]+(Table1[[#This Row],[Cost of Goods Sold]]+Table1[[#This Row],[Distribution]]+Table1[[#This Row],[Warehousing]])</f>
        <v>1415.2299999999996</v>
      </c>
      <c r="Q3543" s="12">
        <f>Table1[[#This Row],[PROFIT]]/Table1[[#This Row],[Net Sales]]</f>
        <v>0.29709128771816384</v>
      </c>
      <c r="R3543" s="14">
        <f>ABS(Table1[[#This Row],[Distribution]])+ABS(Table1[[#This Row],[Warehousing]])</f>
        <v>151.38</v>
      </c>
      <c r="S3543" s="12">
        <f>ABS(Table1[[#This Row],[Discounts]]/Table1[[#This Row],[Gross Sales]])</f>
        <v>6.4489395129615087E-2</v>
      </c>
      <c r="T3543" s="17">
        <f>Table1[[#This Row],[logistics cost]]/Table1[[#This Row],[Net Sales]]</f>
        <v>3.1778353437091962E-2</v>
      </c>
      <c r="U3543" s="1">
        <f>Table1[[#This Row],[PROFIT]]/Table1[[#This Row],[Volume]]</f>
        <v>105.61417910447757</v>
      </c>
      <c r="V3543" s="1">
        <f>ABS(Table1[[#This Row],[Discounts]])</f>
        <v>328.38</v>
      </c>
    </row>
    <row r="3544" spans="1:22" ht="21.75" customHeight="1" x14ac:dyDescent="0.3">
      <c r="A3544" s="1">
        <v>1120020</v>
      </c>
      <c r="B3544" s="1" t="s">
        <v>21</v>
      </c>
      <c r="C3544" s="1">
        <v>202510</v>
      </c>
      <c r="D3544" s="1" t="s">
        <v>22</v>
      </c>
      <c r="E3544" s="1" t="s">
        <v>23</v>
      </c>
      <c r="F3544" s="1" t="s">
        <v>24</v>
      </c>
      <c r="G3544" s="1" t="s">
        <v>39</v>
      </c>
      <c r="H3544" s="1" t="s">
        <v>37</v>
      </c>
      <c r="I3544" s="5">
        <v>144</v>
      </c>
      <c r="J3544" s="5">
        <v>54720</v>
      </c>
      <c r="K3544" s="5">
        <v>-5872.32</v>
      </c>
      <c r="L3544" s="5">
        <v>48847.68</v>
      </c>
      <c r="M3544" s="5">
        <v>-33137.21</v>
      </c>
      <c r="N3544" s="5">
        <v>-1319.79</v>
      </c>
      <c r="O3544" s="5">
        <v>-679.24</v>
      </c>
      <c r="P3544" s="5">
        <f>Table1[[#This Row],[Net Sales]]+(Table1[[#This Row],[Cost of Goods Sold]]+Table1[[#This Row],[Distribution]]+Table1[[#This Row],[Warehousing]])</f>
        <v>13711.440000000002</v>
      </c>
      <c r="Q3544" s="12">
        <f>Table1[[#This Row],[PROFIT]]/Table1[[#This Row],[Net Sales]]</f>
        <v>0.28069787551834607</v>
      </c>
      <c r="R3544" s="14">
        <f>ABS(Table1[[#This Row],[Distribution]])+ABS(Table1[[#This Row],[Warehousing]])</f>
        <v>1999.03</v>
      </c>
      <c r="S3544" s="12">
        <f>ABS(Table1[[#This Row],[Discounts]]/Table1[[#This Row],[Gross Sales]])</f>
        <v>0.10731578947368421</v>
      </c>
      <c r="T3544" s="17">
        <f>Table1[[#This Row],[logistics cost]]/Table1[[#This Row],[Net Sales]]</f>
        <v>4.0923744996691755E-2</v>
      </c>
      <c r="U3544" s="1">
        <f>Table1[[#This Row],[PROFIT]]/Table1[[#This Row],[Volume]]</f>
        <v>95.218333333333348</v>
      </c>
      <c r="V3544" s="1">
        <f>ABS(Table1[[#This Row],[Discounts]])</f>
        <v>5872.32</v>
      </c>
    </row>
    <row r="3545" spans="1:22" ht="21.75" customHeight="1" x14ac:dyDescent="0.3">
      <c r="A3545" s="1">
        <v>1120020</v>
      </c>
      <c r="B3545" s="1" t="s">
        <v>21</v>
      </c>
      <c r="C3545" s="1">
        <v>202406</v>
      </c>
      <c r="D3545" s="1" t="s">
        <v>22</v>
      </c>
      <c r="E3545" s="1" t="s">
        <v>23</v>
      </c>
      <c r="F3545" s="1" t="s">
        <v>24</v>
      </c>
      <c r="G3545" s="1" t="s">
        <v>36</v>
      </c>
      <c r="H3545" s="1" t="s">
        <v>37</v>
      </c>
      <c r="I3545" s="5">
        <v>286.8</v>
      </c>
      <c r="J3545" s="5">
        <v>108984</v>
      </c>
      <c r="K3545" s="5">
        <v>-9610.23</v>
      </c>
      <c r="L3545" s="5">
        <v>99373.77</v>
      </c>
      <c r="M3545" s="5">
        <v>-67085.990000000005</v>
      </c>
      <c r="N3545" s="5">
        <v>-2885.85</v>
      </c>
      <c r="O3545" s="5">
        <v>-1554.48</v>
      </c>
      <c r="P3545" s="5">
        <f>Table1[[#This Row],[Net Sales]]+(Table1[[#This Row],[Cost of Goods Sold]]+Table1[[#This Row],[Distribution]]+Table1[[#This Row],[Warehousing]])</f>
        <v>27847.449999999997</v>
      </c>
      <c r="Q3545" s="12">
        <f>Table1[[#This Row],[PROFIT]]/Table1[[#This Row],[Net Sales]]</f>
        <v>0.28022938044918688</v>
      </c>
      <c r="R3545" s="14">
        <f>ABS(Table1[[#This Row],[Distribution]])+ABS(Table1[[#This Row],[Warehousing]])</f>
        <v>4440.33</v>
      </c>
      <c r="S3545" s="12">
        <f>ABS(Table1[[#This Row],[Discounts]]/Table1[[#This Row],[Gross Sales]])</f>
        <v>8.8180191587756002E-2</v>
      </c>
      <c r="T3545" s="17">
        <f>Table1[[#This Row],[logistics cost]]/Table1[[#This Row],[Net Sales]]</f>
        <v>4.4683119096719383E-2</v>
      </c>
      <c r="U3545" s="1">
        <f>Table1[[#This Row],[PROFIT]]/Table1[[#This Row],[Volume]]</f>
        <v>97.097105997210591</v>
      </c>
      <c r="V3545" s="1">
        <f>ABS(Table1[[#This Row],[Discounts]])</f>
        <v>9610.23</v>
      </c>
    </row>
    <row r="3546" spans="1:22" ht="21.75" customHeight="1" x14ac:dyDescent="0.3">
      <c r="A3546" s="1">
        <v>1130010</v>
      </c>
      <c r="B3546" s="1" t="s">
        <v>26</v>
      </c>
      <c r="C3546" s="1">
        <v>202510</v>
      </c>
      <c r="D3546" s="1" t="s">
        <v>27</v>
      </c>
      <c r="E3546" s="1" t="s">
        <v>28</v>
      </c>
      <c r="F3546" s="1" t="s">
        <v>29</v>
      </c>
      <c r="G3546" s="1" t="s">
        <v>42</v>
      </c>
      <c r="H3546" s="1" t="s">
        <v>20</v>
      </c>
      <c r="I3546" s="5">
        <v>53.1</v>
      </c>
      <c r="J3546" s="5">
        <v>19116</v>
      </c>
      <c r="K3546" s="5">
        <v>-1603.99</v>
      </c>
      <c r="L3546" s="5">
        <v>17512.009999999998</v>
      </c>
      <c r="M3546" s="5">
        <v>-11467.14</v>
      </c>
      <c r="N3546" s="5">
        <v>-361.93</v>
      </c>
      <c r="O3546" s="5">
        <v>-176.94</v>
      </c>
      <c r="P3546" s="5">
        <f>Table1[[#This Row],[Net Sales]]+(Table1[[#This Row],[Cost of Goods Sold]]+Table1[[#This Row],[Distribution]]+Table1[[#This Row],[Warehousing]])</f>
        <v>5505.9999999999982</v>
      </c>
      <c r="Q3546" s="12">
        <f>Table1[[#This Row],[PROFIT]]/Table1[[#This Row],[Net Sales]]</f>
        <v>0.3144127944193727</v>
      </c>
      <c r="R3546" s="14">
        <f>ABS(Table1[[#This Row],[Distribution]])+ABS(Table1[[#This Row],[Warehousing]])</f>
        <v>538.87</v>
      </c>
      <c r="S3546" s="12">
        <f>ABS(Table1[[#This Row],[Discounts]]/Table1[[#This Row],[Gross Sales]])</f>
        <v>8.3908244402594687E-2</v>
      </c>
      <c r="T3546" s="17">
        <f>Table1[[#This Row],[logistics cost]]/Table1[[#This Row],[Net Sales]]</f>
        <v>3.0771453419681696E-2</v>
      </c>
      <c r="U3546" s="1">
        <f>Table1[[#This Row],[PROFIT]]/Table1[[#This Row],[Volume]]</f>
        <v>103.6911487758945</v>
      </c>
      <c r="V3546" s="1">
        <f>ABS(Table1[[#This Row],[Discounts]])</f>
        <v>1603.99</v>
      </c>
    </row>
    <row r="3547" spans="1:22" ht="21.75" customHeight="1" x14ac:dyDescent="0.3">
      <c r="A3547" s="1">
        <v>1130010</v>
      </c>
      <c r="B3547" s="1" t="s">
        <v>26</v>
      </c>
      <c r="C3547" s="1">
        <v>202512</v>
      </c>
      <c r="D3547" s="1" t="s">
        <v>27</v>
      </c>
      <c r="E3547" s="1" t="s">
        <v>28</v>
      </c>
      <c r="F3547" s="1" t="s">
        <v>29</v>
      </c>
      <c r="G3547" s="1" t="s">
        <v>35</v>
      </c>
      <c r="H3547" s="1" t="s">
        <v>31</v>
      </c>
      <c r="I3547" s="5">
        <v>116.7</v>
      </c>
      <c r="J3547" s="5">
        <v>42012</v>
      </c>
      <c r="K3547" s="5">
        <v>-859.49</v>
      </c>
      <c r="L3547" s="5">
        <v>41152.51</v>
      </c>
      <c r="M3547" s="5">
        <v>-26606.82</v>
      </c>
      <c r="N3547" s="5">
        <v>-1626.48</v>
      </c>
      <c r="O3547" s="5">
        <v>-718.48</v>
      </c>
      <c r="P3547" s="5">
        <f>Table1[[#This Row],[Net Sales]]+(Table1[[#This Row],[Cost of Goods Sold]]+Table1[[#This Row],[Distribution]]+Table1[[#This Row],[Warehousing]])</f>
        <v>12200.730000000003</v>
      </c>
      <c r="Q3547" s="12">
        <f>Table1[[#This Row],[PROFIT]]/Table1[[#This Row],[Net Sales]]</f>
        <v>0.29647596221955846</v>
      </c>
      <c r="R3547" s="14">
        <f>ABS(Table1[[#This Row],[Distribution]])+ABS(Table1[[#This Row],[Warehousing]])</f>
        <v>2344.96</v>
      </c>
      <c r="S3547" s="12">
        <f>ABS(Table1[[#This Row],[Discounts]]/Table1[[#This Row],[Gross Sales]])</f>
        <v>2.045820241835666E-2</v>
      </c>
      <c r="T3547" s="17">
        <f>Table1[[#This Row],[logistics cost]]/Table1[[#This Row],[Net Sales]]</f>
        <v>5.6982186505756267E-2</v>
      </c>
      <c r="U3547" s="1">
        <f>Table1[[#This Row],[PROFIT]]/Table1[[#This Row],[Volume]]</f>
        <v>104.54781491002574</v>
      </c>
      <c r="V3547" s="1">
        <f>ABS(Table1[[#This Row],[Discounts]])</f>
        <v>859.49</v>
      </c>
    </row>
    <row r="3548" spans="1:22" ht="21.75" customHeight="1" x14ac:dyDescent="0.3">
      <c r="A3548" s="1">
        <v>1120020</v>
      </c>
      <c r="B3548" s="1" t="s">
        <v>21</v>
      </c>
      <c r="C3548" s="1">
        <v>202503</v>
      </c>
      <c r="D3548" s="1" t="s">
        <v>22</v>
      </c>
      <c r="E3548" s="1" t="s">
        <v>23</v>
      </c>
      <c r="F3548" s="1" t="s">
        <v>24</v>
      </c>
      <c r="G3548" s="1" t="s">
        <v>40</v>
      </c>
      <c r="H3548" s="1" t="s">
        <v>34</v>
      </c>
      <c r="I3548" s="5">
        <v>243.4</v>
      </c>
      <c r="J3548" s="5">
        <v>92492</v>
      </c>
      <c r="K3548" s="5">
        <v>-8021.7</v>
      </c>
      <c r="L3548" s="5">
        <v>84470.3</v>
      </c>
      <c r="M3548" s="5">
        <v>-55265.64</v>
      </c>
      <c r="N3548" s="5">
        <v>-2856.53</v>
      </c>
      <c r="O3548" s="5">
        <v>-1405.99</v>
      </c>
      <c r="P3548" s="5">
        <f>Table1[[#This Row],[Net Sales]]+(Table1[[#This Row],[Cost of Goods Sold]]+Table1[[#This Row],[Distribution]]+Table1[[#This Row],[Warehousing]])</f>
        <v>24942.140000000007</v>
      </c>
      <c r="Q3548" s="12">
        <f>Table1[[#This Row],[PROFIT]]/Table1[[#This Row],[Net Sales]]</f>
        <v>0.29527703820159285</v>
      </c>
      <c r="R3548" s="14">
        <f>ABS(Table1[[#This Row],[Distribution]])+ABS(Table1[[#This Row],[Warehousing]])</f>
        <v>4262.5200000000004</v>
      </c>
      <c r="S3548" s="12">
        <f>ABS(Table1[[#This Row],[Discounts]]/Table1[[#This Row],[Gross Sales]])</f>
        <v>8.6728581931410281E-2</v>
      </c>
      <c r="T3548" s="17">
        <f>Table1[[#This Row],[logistics cost]]/Table1[[#This Row],[Net Sales]]</f>
        <v>5.0461759932189189E-2</v>
      </c>
      <c r="U3548" s="1">
        <f>Table1[[#This Row],[PROFIT]]/Table1[[#This Row],[Volume]]</f>
        <v>102.47387017255549</v>
      </c>
      <c r="V3548" s="1">
        <f>ABS(Table1[[#This Row],[Discounts]])</f>
        <v>8021.7</v>
      </c>
    </row>
    <row r="3549" spans="1:22" ht="21.75" customHeight="1" x14ac:dyDescent="0.3">
      <c r="A3549" s="1">
        <v>1130010</v>
      </c>
      <c r="B3549" s="1" t="s">
        <v>26</v>
      </c>
      <c r="C3549" s="1">
        <v>202509</v>
      </c>
      <c r="D3549" s="1" t="s">
        <v>27</v>
      </c>
      <c r="E3549" s="1" t="s">
        <v>28</v>
      </c>
      <c r="F3549" s="1" t="s">
        <v>29</v>
      </c>
      <c r="G3549" s="1" t="s">
        <v>40</v>
      </c>
      <c r="H3549" s="1" t="s">
        <v>34</v>
      </c>
      <c r="I3549" s="5">
        <v>284.89999999999998</v>
      </c>
      <c r="J3549" s="5">
        <v>102564</v>
      </c>
      <c r="K3549" s="5">
        <v>-7460.6</v>
      </c>
      <c r="L3549" s="5">
        <v>95103.4</v>
      </c>
      <c r="M3549" s="5">
        <v>-64623.06</v>
      </c>
      <c r="N3549" s="5">
        <v>-3414.13</v>
      </c>
      <c r="O3549" s="5">
        <v>-1699.4</v>
      </c>
      <c r="P3549" s="5">
        <f>Table1[[#This Row],[Net Sales]]+(Table1[[#This Row],[Cost of Goods Sold]]+Table1[[#This Row],[Distribution]]+Table1[[#This Row],[Warehousing]])</f>
        <v>25366.809999999998</v>
      </c>
      <c r="Q3549" s="12">
        <f>Table1[[#This Row],[PROFIT]]/Table1[[#This Row],[Net Sales]]</f>
        <v>0.26672873945621289</v>
      </c>
      <c r="R3549" s="14">
        <f>ABS(Table1[[#This Row],[Distribution]])+ABS(Table1[[#This Row],[Warehousing]])</f>
        <v>5113.5300000000007</v>
      </c>
      <c r="S3549" s="12">
        <f>ABS(Table1[[#This Row],[Discounts]]/Table1[[#This Row],[Gross Sales]])</f>
        <v>7.2740922740922739E-2</v>
      </c>
      <c r="T3549" s="17">
        <f>Table1[[#This Row],[logistics cost]]/Table1[[#This Row],[Net Sales]]</f>
        <v>5.3768109236893749E-2</v>
      </c>
      <c r="U3549" s="1">
        <f>Table1[[#This Row],[PROFIT]]/Table1[[#This Row],[Volume]]</f>
        <v>89.037592137592142</v>
      </c>
      <c r="V3549" s="1">
        <f>ABS(Table1[[#This Row],[Discounts]])</f>
        <v>7460.6</v>
      </c>
    </row>
    <row r="3550" spans="1:22" ht="21.75" customHeight="1" x14ac:dyDescent="0.3">
      <c r="A3550" s="1">
        <v>1130010</v>
      </c>
      <c r="B3550" s="1" t="s">
        <v>26</v>
      </c>
      <c r="C3550" s="1">
        <v>202504</v>
      </c>
      <c r="D3550" s="1" t="s">
        <v>27</v>
      </c>
      <c r="E3550" s="1" t="s">
        <v>28</v>
      </c>
      <c r="F3550" s="1" t="s">
        <v>29</v>
      </c>
      <c r="G3550" s="1" t="s">
        <v>38</v>
      </c>
      <c r="H3550" s="1" t="s">
        <v>20</v>
      </c>
      <c r="I3550" s="5">
        <v>20.6</v>
      </c>
      <c r="J3550" s="5">
        <v>7416</v>
      </c>
      <c r="K3550" s="5">
        <v>-537.25</v>
      </c>
      <c r="L3550" s="5">
        <v>6878.75</v>
      </c>
      <c r="M3550" s="5">
        <v>-4642.59</v>
      </c>
      <c r="N3550" s="5">
        <v>-243.67</v>
      </c>
      <c r="O3550" s="5">
        <v>-113.98</v>
      </c>
      <c r="P3550" s="5">
        <f>Table1[[#This Row],[Net Sales]]+(Table1[[#This Row],[Cost of Goods Sold]]+Table1[[#This Row],[Distribution]]+Table1[[#This Row],[Warehousing]])</f>
        <v>1878.5100000000002</v>
      </c>
      <c r="Q3550" s="12">
        <f>Table1[[#This Row],[PROFIT]]/Table1[[#This Row],[Net Sales]]</f>
        <v>0.27308886062147925</v>
      </c>
      <c r="R3550" s="14">
        <f>ABS(Table1[[#This Row],[Distribution]])+ABS(Table1[[#This Row],[Warehousing]])</f>
        <v>357.65</v>
      </c>
      <c r="S3550" s="12">
        <f>ABS(Table1[[#This Row],[Discounts]]/Table1[[#This Row],[Gross Sales]])</f>
        <v>7.244471413160733E-2</v>
      </c>
      <c r="T3550" s="17">
        <f>Table1[[#This Row],[logistics cost]]/Table1[[#This Row],[Net Sales]]</f>
        <v>5.1993458113756129E-2</v>
      </c>
      <c r="U3550" s="1">
        <f>Table1[[#This Row],[PROFIT]]/Table1[[#This Row],[Volume]]</f>
        <v>91.189805825242729</v>
      </c>
      <c r="V3550" s="1">
        <f>ABS(Table1[[#This Row],[Discounts]])</f>
        <v>537.25</v>
      </c>
    </row>
    <row r="3551" spans="1:22" ht="21.75" customHeight="1" x14ac:dyDescent="0.3">
      <c r="A3551" s="1">
        <v>1120010</v>
      </c>
      <c r="B3551" s="1" t="s">
        <v>32</v>
      </c>
      <c r="C3551" s="1">
        <v>202410</v>
      </c>
      <c r="D3551" s="1" t="s">
        <v>22</v>
      </c>
      <c r="E3551" s="1" t="s">
        <v>17</v>
      </c>
      <c r="F3551" s="1" t="s">
        <v>18</v>
      </c>
      <c r="G3551" s="1" t="s">
        <v>25</v>
      </c>
      <c r="H3551" s="1" t="s">
        <v>20</v>
      </c>
      <c r="I3551" s="5">
        <v>48.5</v>
      </c>
      <c r="J3551" s="5">
        <v>23280</v>
      </c>
      <c r="K3551" s="5">
        <v>-1739.6</v>
      </c>
      <c r="L3551" s="5">
        <v>21540.400000000001</v>
      </c>
      <c r="M3551" s="5">
        <v>-13674.18</v>
      </c>
      <c r="N3551" s="5">
        <v>-547.94000000000005</v>
      </c>
      <c r="O3551" s="5">
        <v>-309.18</v>
      </c>
      <c r="P3551" s="5">
        <f>Table1[[#This Row],[Net Sales]]+(Table1[[#This Row],[Cost of Goods Sold]]+Table1[[#This Row],[Distribution]]+Table1[[#This Row],[Warehousing]])</f>
        <v>7009.1</v>
      </c>
      <c r="Q3551" s="12">
        <f>Table1[[#This Row],[PROFIT]]/Table1[[#This Row],[Net Sales]]</f>
        <v>0.32539321461068504</v>
      </c>
      <c r="R3551" s="14">
        <f>ABS(Table1[[#This Row],[Distribution]])+ABS(Table1[[#This Row],[Warehousing]])</f>
        <v>857.12000000000012</v>
      </c>
      <c r="S3551" s="12">
        <f>ABS(Table1[[#This Row],[Discounts]]/Table1[[#This Row],[Gross Sales]])</f>
        <v>7.4725085910652911E-2</v>
      </c>
      <c r="T3551" s="17">
        <f>Table1[[#This Row],[logistics cost]]/Table1[[#This Row],[Net Sales]]</f>
        <v>3.9791275928023624E-2</v>
      </c>
      <c r="U3551" s="1">
        <f>Table1[[#This Row],[PROFIT]]/Table1[[#This Row],[Volume]]</f>
        <v>144.51752577319587</v>
      </c>
      <c r="V3551" s="1">
        <f>ABS(Table1[[#This Row],[Discounts]])</f>
        <v>1739.6</v>
      </c>
    </row>
    <row r="3552" spans="1:22" ht="21.75" customHeight="1" x14ac:dyDescent="0.3">
      <c r="A3552" s="1">
        <v>1130010</v>
      </c>
      <c r="B3552" s="1" t="s">
        <v>26</v>
      </c>
      <c r="C3552" s="1">
        <v>202504</v>
      </c>
      <c r="D3552" s="1" t="s">
        <v>27</v>
      </c>
      <c r="E3552" s="1" t="s">
        <v>28</v>
      </c>
      <c r="F3552" s="1" t="s">
        <v>29</v>
      </c>
      <c r="G3552" s="1" t="s">
        <v>40</v>
      </c>
      <c r="H3552" s="1" t="s">
        <v>34</v>
      </c>
      <c r="I3552" s="5">
        <v>248.2</v>
      </c>
      <c r="J3552" s="5">
        <v>89352</v>
      </c>
      <c r="K3552" s="5">
        <v>-8100.65</v>
      </c>
      <c r="L3552" s="5">
        <v>81251.350000000006</v>
      </c>
      <c r="M3552" s="5">
        <v>-55097.5</v>
      </c>
      <c r="N3552" s="5">
        <v>-2501.83</v>
      </c>
      <c r="O3552" s="5">
        <v>-1436.62</v>
      </c>
      <c r="P3552" s="5">
        <f>Table1[[#This Row],[Net Sales]]+(Table1[[#This Row],[Cost of Goods Sold]]+Table1[[#This Row],[Distribution]]+Table1[[#This Row],[Warehousing]])</f>
        <v>22215.4</v>
      </c>
      <c r="Q3552" s="12">
        <f>Table1[[#This Row],[PROFIT]]/Table1[[#This Row],[Net Sales]]</f>
        <v>0.27341576478421586</v>
      </c>
      <c r="R3552" s="14">
        <f>ABS(Table1[[#This Row],[Distribution]])+ABS(Table1[[#This Row],[Warehousing]])</f>
        <v>3938.45</v>
      </c>
      <c r="S3552" s="12">
        <f>ABS(Table1[[#This Row],[Discounts]]/Table1[[#This Row],[Gross Sales]])</f>
        <v>9.0659974035276203E-2</v>
      </c>
      <c r="T3552" s="17">
        <f>Table1[[#This Row],[logistics cost]]/Table1[[#This Row],[Net Sales]]</f>
        <v>4.8472425381239817E-2</v>
      </c>
      <c r="U3552" s="1">
        <f>Table1[[#This Row],[PROFIT]]/Table1[[#This Row],[Volume]]</f>
        <v>89.506043513295737</v>
      </c>
      <c r="V3552" s="1">
        <f>ABS(Table1[[#This Row],[Discounts]])</f>
        <v>8100.65</v>
      </c>
    </row>
    <row r="3553" spans="1:22" ht="21.75" customHeight="1" x14ac:dyDescent="0.3">
      <c r="A3553" s="1">
        <v>1110010</v>
      </c>
      <c r="B3553" s="1" t="s">
        <v>15</v>
      </c>
      <c r="C3553" s="1">
        <v>202505</v>
      </c>
      <c r="D3553" s="1" t="s">
        <v>16</v>
      </c>
      <c r="E3553" s="1" t="s">
        <v>17</v>
      </c>
      <c r="F3553" s="1" t="s">
        <v>18</v>
      </c>
      <c r="G3553" s="1" t="s">
        <v>33</v>
      </c>
      <c r="H3553" s="1" t="s">
        <v>34</v>
      </c>
      <c r="I3553" s="5">
        <v>285.8</v>
      </c>
      <c r="J3553" s="5">
        <v>120036</v>
      </c>
      <c r="K3553" s="5">
        <v>-8510.5300000000007</v>
      </c>
      <c r="L3553" s="5">
        <v>111525.47</v>
      </c>
      <c r="M3553" s="5">
        <v>-71365.740000000005</v>
      </c>
      <c r="N3553" s="5">
        <v>-3204.67</v>
      </c>
      <c r="O3553" s="5">
        <v>-2139.4899999999998</v>
      </c>
      <c r="P3553" s="5">
        <f>Table1[[#This Row],[Net Sales]]+(Table1[[#This Row],[Cost of Goods Sold]]+Table1[[#This Row],[Distribution]]+Table1[[#This Row],[Warehousing]])</f>
        <v>34815.569999999992</v>
      </c>
      <c r="Q3553" s="12">
        <f>Table1[[#This Row],[PROFIT]]/Table1[[#This Row],[Net Sales]]</f>
        <v>0.31217595406681536</v>
      </c>
      <c r="R3553" s="14">
        <f>ABS(Table1[[#This Row],[Distribution]])+ABS(Table1[[#This Row],[Warehousing]])</f>
        <v>5344.16</v>
      </c>
      <c r="S3553" s="12">
        <f>ABS(Table1[[#This Row],[Discounts]]/Table1[[#This Row],[Gross Sales]])</f>
        <v>7.0899813389316543E-2</v>
      </c>
      <c r="T3553" s="17">
        <f>Table1[[#This Row],[logistics cost]]/Table1[[#This Row],[Net Sales]]</f>
        <v>4.7918739997240091E-2</v>
      </c>
      <c r="U3553" s="1">
        <f>Table1[[#This Row],[PROFIT]]/Table1[[#This Row],[Volume]]</f>
        <v>121.81794961511544</v>
      </c>
      <c r="V3553" s="1">
        <f>ABS(Table1[[#This Row],[Discounts]])</f>
        <v>8510.5300000000007</v>
      </c>
    </row>
    <row r="3554" spans="1:22" ht="21.75" customHeight="1" x14ac:dyDescent="0.3">
      <c r="A3554" s="1">
        <v>1110010</v>
      </c>
      <c r="B3554" s="1" t="s">
        <v>15</v>
      </c>
      <c r="C3554" s="1">
        <v>202506</v>
      </c>
      <c r="D3554" s="1" t="s">
        <v>16</v>
      </c>
      <c r="E3554" s="1" t="s">
        <v>17</v>
      </c>
      <c r="F3554" s="1" t="s">
        <v>18</v>
      </c>
      <c r="G3554" s="1" t="s">
        <v>39</v>
      </c>
      <c r="H3554" s="1" t="s">
        <v>37</v>
      </c>
      <c r="I3554" s="5">
        <v>249.7</v>
      </c>
      <c r="J3554" s="5">
        <v>104874</v>
      </c>
      <c r="K3554" s="5">
        <v>-9660.75</v>
      </c>
      <c r="L3554" s="5">
        <v>95213.25</v>
      </c>
      <c r="M3554" s="5">
        <v>-61599.32</v>
      </c>
      <c r="N3554" s="5">
        <v>-2076.7399999999998</v>
      </c>
      <c r="O3554" s="5">
        <v>-1455.49</v>
      </c>
      <c r="P3554" s="5">
        <f>Table1[[#This Row],[Net Sales]]+(Table1[[#This Row],[Cost of Goods Sold]]+Table1[[#This Row],[Distribution]]+Table1[[#This Row],[Warehousing]])</f>
        <v>30081.700000000004</v>
      </c>
      <c r="Q3554" s="12">
        <f>Table1[[#This Row],[PROFIT]]/Table1[[#This Row],[Net Sales]]</f>
        <v>0.31594027091817584</v>
      </c>
      <c r="R3554" s="14">
        <f>ABS(Table1[[#This Row],[Distribution]])+ABS(Table1[[#This Row],[Warehousing]])</f>
        <v>3532.2299999999996</v>
      </c>
      <c r="S3554" s="12">
        <f>ABS(Table1[[#This Row],[Discounts]]/Table1[[#This Row],[Gross Sales]])</f>
        <v>9.2117684078036499E-2</v>
      </c>
      <c r="T3554" s="17">
        <f>Table1[[#This Row],[logistics cost]]/Table1[[#This Row],[Net Sales]]</f>
        <v>3.7098092965002237E-2</v>
      </c>
      <c r="U3554" s="1">
        <f>Table1[[#This Row],[PROFIT]]/Table1[[#This Row],[Volume]]</f>
        <v>120.47136563876654</v>
      </c>
      <c r="V3554" s="1">
        <f>ABS(Table1[[#This Row],[Discounts]])</f>
        <v>9660.75</v>
      </c>
    </row>
    <row r="3555" spans="1:22" ht="21.75" customHeight="1" x14ac:dyDescent="0.3">
      <c r="A3555" s="1">
        <v>1130010</v>
      </c>
      <c r="B3555" s="1" t="s">
        <v>26</v>
      </c>
      <c r="C3555" s="1">
        <v>202409</v>
      </c>
      <c r="D3555" s="1" t="s">
        <v>27</v>
      </c>
      <c r="E3555" s="1" t="s">
        <v>28</v>
      </c>
      <c r="F3555" s="1" t="s">
        <v>29</v>
      </c>
      <c r="G3555" s="1" t="s">
        <v>39</v>
      </c>
      <c r="H3555" s="1" t="s">
        <v>37</v>
      </c>
      <c r="I3555" s="5">
        <v>111.4</v>
      </c>
      <c r="J3555" s="5">
        <v>40104</v>
      </c>
      <c r="K3555" s="5">
        <v>-3631.86</v>
      </c>
      <c r="L3555" s="5">
        <v>36472.14</v>
      </c>
      <c r="M3555" s="5">
        <v>-22707.69</v>
      </c>
      <c r="N3555" s="5">
        <v>-1327.16</v>
      </c>
      <c r="O3555" s="5">
        <v>-550.04</v>
      </c>
      <c r="P3555" s="5">
        <f>Table1[[#This Row],[Net Sales]]+(Table1[[#This Row],[Cost of Goods Sold]]+Table1[[#This Row],[Distribution]]+Table1[[#This Row],[Warehousing]])</f>
        <v>11887.25</v>
      </c>
      <c r="Q3555" s="12">
        <f>Table1[[#This Row],[PROFIT]]/Table1[[#This Row],[Net Sales]]</f>
        <v>0.32592685814432604</v>
      </c>
      <c r="R3555" s="14">
        <f>ABS(Table1[[#This Row],[Distribution]])+ABS(Table1[[#This Row],[Warehousing]])</f>
        <v>1877.2</v>
      </c>
      <c r="S3555" s="12">
        <f>ABS(Table1[[#This Row],[Discounts]]/Table1[[#This Row],[Gross Sales]])</f>
        <v>9.0561041292639144E-2</v>
      </c>
      <c r="T3555" s="17">
        <f>Table1[[#This Row],[logistics cost]]/Table1[[#This Row],[Net Sales]]</f>
        <v>5.1469422962293961E-2</v>
      </c>
      <c r="U3555" s="1">
        <f>Table1[[#This Row],[PROFIT]]/Table1[[#This Row],[Volume]]</f>
        <v>106.70780969479353</v>
      </c>
      <c r="V3555" s="1">
        <f>ABS(Table1[[#This Row],[Discounts]])</f>
        <v>3631.86</v>
      </c>
    </row>
    <row r="3556" spans="1:22" ht="21.75" customHeight="1" x14ac:dyDescent="0.3">
      <c r="A3556" s="1">
        <v>1130010</v>
      </c>
      <c r="B3556" s="1" t="s">
        <v>26</v>
      </c>
      <c r="C3556" s="1">
        <v>202501</v>
      </c>
      <c r="D3556" s="1" t="s">
        <v>27</v>
      </c>
      <c r="E3556" s="1" t="s">
        <v>28</v>
      </c>
      <c r="F3556" s="1" t="s">
        <v>29</v>
      </c>
      <c r="G3556" s="1" t="s">
        <v>36</v>
      </c>
      <c r="H3556" s="1" t="s">
        <v>37</v>
      </c>
      <c r="I3556" s="5">
        <v>89.4</v>
      </c>
      <c r="J3556" s="5">
        <v>32184</v>
      </c>
      <c r="K3556" s="5">
        <v>-2991.01</v>
      </c>
      <c r="L3556" s="5">
        <v>29192.99</v>
      </c>
      <c r="M3556" s="5">
        <v>-18362.04</v>
      </c>
      <c r="N3556" s="5">
        <v>-610.17999999999995</v>
      </c>
      <c r="O3556" s="5">
        <v>-543.16</v>
      </c>
      <c r="P3556" s="5">
        <f>Table1[[#This Row],[Net Sales]]+(Table1[[#This Row],[Cost of Goods Sold]]+Table1[[#This Row],[Distribution]]+Table1[[#This Row],[Warehousing]])</f>
        <v>9677.61</v>
      </c>
      <c r="Q3556" s="12">
        <f>Table1[[#This Row],[PROFIT]]/Table1[[#This Row],[Net Sales]]</f>
        <v>0.33150458380590681</v>
      </c>
      <c r="R3556" s="14">
        <f>ABS(Table1[[#This Row],[Distribution]])+ABS(Table1[[#This Row],[Warehousing]])</f>
        <v>1153.3399999999999</v>
      </c>
      <c r="S3556" s="12">
        <f>ABS(Table1[[#This Row],[Discounts]]/Table1[[#This Row],[Gross Sales]])</f>
        <v>9.2934688043748451E-2</v>
      </c>
      <c r="T3556" s="17">
        <f>Table1[[#This Row],[logistics cost]]/Table1[[#This Row],[Net Sales]]</f>
        <v>3.9507429694594483E-2</v>
      </c>
      <c r="U3556" s="1">
        <f>Table1[[#This Row],[PROFIT]]/Table1[[#This Row],[Volume]]</f>
        <v>108.2506711409396</v>
      </c>
      <c r="V3556" s="1">
        <f>ABS(Table1[[#This Row],[Discounts]])</f>
        <v>2991.01</v>
      </c>
    </row>
    <row r="3557" spans="1:22" ht="21.75" customHeight="1" x14ac:dyDescent="0.3">
      <c r="A3557" s="1">
        <v>1130010</v>
      </c>
      <c r="B3557" s="1" t="s">
        <v>26</v>
      </c>
      <c r="C3557" s="1">
        <v>202501</v>
      </c>
      <c r="D3557" s="1" t="s">
        <v>27</v>
      </c>
      <c r="E3557" s="1" t="s">
        <v>28</v>
      </c>
      <c r="F3557" s="1" t="s">
        <v>29</v>
      </c>
      <c r="G3557" s="1" t="s">
        <v>35</v>
      </c>
      <c r="H3557" s="1" t="s">
        <v>31</v>
      </c>
      <c r="I3557" s="5">
        <v>98.2</v>
      </c>
      <c r="J3557" s="5">
        <v>35352</v>
      </c>
      <c r="K3557" s="5">
        <v>-1380.36</v>
      </c>
      <c r="L3557" s="5">
        <v>33971.64</v>
      </c>
      <c r="M3557" s="5">
        <v>-21399.55</v>
      </c>
      <c r="N3557" s="5">
        <v>-1311.54</v>
      </c>
      <c r="O3557" s="5">
        <v>-441.01</v>
      </c>
      <c r="P3557" s="5">
        <f>Table1[[#This Row],[Net Sales]]+(Table1[[#This Row],[Cost of Goods Sold]]+Table1[[#This Row],[Distribution]]+Table1[[#This Row],[Warehousing]])</f>
        <v>10819.54</v>
      </c>
      <c r="Q3557" s="12">
        <f>Table1[[#This Row],[PROFIT]]/Table1[[#This Row],[Net Sales]]</f>
        <v>0.318487420683841</v>
      </c>
      <c r="R3557" s="14">
        <f>ABS(Table1[[#This Row],[Distribution]])+ABS(Table1[[#This Row],[Warehousing]])</f>
        <v>1752.55</v>
      </c>
      <c r="S3557" s="12">
        <f>ABS(Table1[[#This Row],[Discounts]]/Table1[[#This Row],[Gross Sales]])</f>
        <v>3.904616429056347E-2</v>
      </c>
      <c r="T3557" s="17">
        <f>Table1[[#This Row],[logistics cost]]/Table1[[#This Row],[Net Sales]]</f>
        <v>5.1588619212967049E-2</v>
      </c>
      <c r="U3557" s="1">
        <f>Table1[[#This Row],[PROFIT]]/Table1[[#This Row],[Volume]]</f>
        <v>110.1786150712831</v>
      </c>
      <c r="V3557" s="1">
        <f>ABS(Table1[[#This Row],[Discounts]])</f>
        <v>1380.36</v>
      </c>
    </row>
    <row r="3558" spans="1:22" ht="21.75" customHeight="1" x14ac:dyDescent="0.3">
      <c r="A3558" s="1">
        <v>1110020</v>
      </c>
      <c r="B3558" s="1" t="s">
        <v>41</v>
      </c>
      <c r="C3558" s="1">
        <v>202505</v>
      </c>
      <c r="D3558" s="1" t="s">
        <v>16</v>
      </c>
      <c r="E3558" s="1" t="s">
        <v>28</v>
      </c>
      <c r="F3558" s="1" t="s">
        <v>29</v>
      </c>
      <c r="G3558" s="1" t="s">
        <v>40</v>
      </c>
      <c r="H3558" s="1" t="s">
        <v>34</v>
      </c>
      <c r="I3558" s="5">
        <v>151.4</v>
      </c>
      <c r="J3558" s="5">
        <v>68130</v>
      </c>
      <c r="K3558" s="5">
        <v>-5443.54</v>
      </c>
      <c r="L3558" s="5">
        <v>62686.46</v>
      </c>
      <c r="M3558" s="5">
        <v>-42614.55</v>
      </c>
      <c r="N3558" s="5">
        <v>-1487.76</v>
      </c>
      <c r="O3558" s="5">
        <v>-690.88</v>
      </c>
      <c r="P3558" s="5">
        <f>Table1[[#This Row],[Net Sales]]+(Table1[[#This Row],[Cost of Goods Sold]]+Table1[[#This Row],[Distribution]]+Table1[[#This Row],[Warehousing]])</f>
        <v>17893.269999999997</v>
      </c>
      <c r="Q3558" s="12">
        <f>Table1[[#This Row],[PROFIT]]/Table1[[#This Row],[Net Sales]]</f>
        <v>0.28544074749156351</v>
      </c>
      <c r="R3558" s="14">
        <f>ABS(Table1[[#This Row],[Distribution]])+ABS(Table1[[#This Row],[Warehousing]])</f>
        <v>2178.64</v>
      </c>
      <c r="S3558" s="12">
        <f>ABS(Table1[[#This Row],[Discounts]]/Table1[[#This Row],[Gross Sales]])</f>
        <v>7.9899310142374877E-2</v>
      </c>
      <c r="T3558" s="17">
        <f>Table1[[#This Row],[logistics cost]]/Table1[[#This Row],[Net Sales]]</f>
        <v>3.4754554651833906E-2</v>
      </c>
      <c r="U3558" s="1">
        <f>Table1[[#This Row],[PROFIT]]/Table1[[#This Row],[Volume]]</f>
        <v>118.18540290620869</v>
      </c>
      <c r="V3558" s="1">
        <f>ABS(Table1[[#This Row],[Discounts]])</f>
        <v>5443.54</v>
      </c>
    </row>
    <row r="3559" spans="1:22" ht="21.75" customHeight="1" x14ac:dyDescent="0.3">
      <c r="A3559" s="1">
        <v>1120010</v>
      </c>
      <c r="B3559" s="1" t="s">
        <v>32</v>
      </c>
      <c r="C3559" s="1">
        <v>202408</v>
      </c>
      <c r="D3559" s="1" t="s">
        <v>22</v>
      </c>
      <c r="E3559" s="1" t="s">
        <v>17</v>
      </c>
      <c r="F3559" s="1" t="s">
        <v>18</v>
      </c>
      <c r="G3559" s="1" t="s">
        <v>30</v>
      </c>
      <c r="H3559" s="1" t="s">
        <v>31</v>
      </c>
      <c r="I3559" s="5">
        <v>65.5</v>
      </c>
      <c r="J3559" s="5">
        <v>31440</v>
      </c>
      <c r="K3559" s="5">
        <v>-668.73</v>
      </c>
      <c r="L3559" s="5">
        <v>30771.27</v>
      </c>
      <c r="M3559" s="5">
        <v>-20040.310000000001</v>
      </c>
      <c r="N3559" s="5">
        <v>-643.12</v>
      </c>
      <c r="O3559" s="5">
        <v>-409.29</v>
      </c>
      <c r="P3559" s="5">
        <f>Table1[[#This Row],[Net Sales]]+(Table1[[#This Row],[Cost of Goods Sold]]+Table1[[#This Row],[Distribution]]+Table1[[#This Row],[Warehousing]])</f>
        <v>9678.5499999999993</v>
      </c>
      <c r="Q3559" s="12">
        <f>Table1[[#This Row],[PROFIT]]/Table1[[#This Row],[Net Sales]]</f>
        <v>0.31453202938975217</v>
      </c>
      <c r="R3559" s="14">
        <f>ABS(Table1[[#This Row],[Distribution]])+ABS(Table1[[#This Row],[Warehousing]])</f>
        <v>1052.4100000000001</v>
      </c>
      <c r="S3559" s="12">
        <f>ABS(Table1[[#This Row],[Discounts]]/Table1[[#This Row],[Gross Sales]])</f>
        <v>2.1270038167938932E-2</v>
      </c>
      <c r="T3559" s="17">
        <f>Table1[[#This Row],[logistics cost]]/Table1[[#This Row],[Net Sales]]</f>
        <v>3.4201058324859521E-2</v>
      </c>
      <c r="U3559" s="1">
        <f>Table1[[#This Row],[PROFIT]]/Table1[[#This Row],[Volume]]</f>
        <v>147.76412213740457</v>
      </c>
      <c r="V3559" s="1">
        <f>ABS(Table1[[#This Row],[Discounts]])</f>
        <v>668.73</v>
      </c>
    </row>
    <row r="3560" spans="1:22" ht="21.75" customHeight="1" x14ac:dyDescent="0.3">
      <c r="A3560" s="1">
        <v>1120010</v>
      </c>
      <c r="B3560" s="1" t="s">
        <v>32</v>
      </c>
      <c r="C3560" s="1">
        <v>202410</v>
      </c>
      <c r="D3560" s="1" t="s">
        <v>22</v>
      </c>
      <c r="E3560" s="1" t="s">
        <v>17</v>
      </c>
      <c r="F3560" s="1" t="s">
        <v>18</v>
      </c>
      <c r="G3560" s="1" t="s">
        <v>43</v>
      </c>
      <c r="H3560" s="1" t="s">
        <v>31</v>
      </c>
      <c r="I3560" s="5">
        <v>52</v>
      </c>
      <c r="J3560" s="5">
        <v>24960</v>
      </c>
      <c r="K3560" s="5">
        <v>-499.55</v>
      </c>
      <c r="L3560" s="5">
        <v>24460.45</v>
      </c>
      <c r="M3560" s="5">
        <v>-15605.26</v>
      </c>
      <c r="N3560" s="5">
        <v>-881.74</v>
      </c>
      <c r="O3560" s="5">
        <v>-296.45</v>
      </c>
      <c r="P3560" s="5">
        <f>Table1[[#This Row],[Net Sales]]+(Table1[[#This Row],[Cost of Goods Sold]]+Table1[[#This Row],[Distribution]]+Table1[[#This Row],[Warehousing]])</f>
        <v>7677</v>
      </c>
      <c r="Q3560" s="12">
        <f>Table1[[#This Row],[PROFIT]]/Table1[[#This Row],[Net Sales]]</f>
        <v>0.31385358813922065</v>
      </c>
      <c r="R3560" s="14">
        <f>ABS(Table1[[#This Row],[Distribution]])+ABS(Table1[[#This Row],[Warehousing]])</f>
        <v>1178.19</v>
      </c>
      <c r="S3560" s="12">
        <f>ABS(Table1[[#This Row],[Discounts]]/Table1[[#This Row],[Gross Sales]])</f>
        <v>2.0014022435897436E-2</v>
      </c>
      <c r="T3560" s="17">
        <f>Table1[[#This Row],[logistics cost]]/Table1[[#This Row],[Net Sales]]</f>
        <v>4.8167143286407241E-2</v>
      </c>
      <c r="U3560" s="1">
        <f>Table1[[#This Row],[PROFIT]]/Table1[[#This Row],[Volume]]</f>
        <v>147.63461538461539</v>
      </c>
      <c r="V3560" s="1">
        <f>ABS(Table1[[#This Row],[Discounts]])</f>
        <v>499.55</v>
      </c>
    </row>
    <row r="3561" spans="1:22" ht="21.75" customHeight="1" x14ac:dyDescent="0.3">
      <c r="A3561" s="1">
        <v>1120020</v>
      </c>
      <c r="B3561" s="1" t="s">
        <v>21</v>
      </c>
      <c r="C3561" s="1">
        <v>202409</v>
      </c>
      <c r="D3561" s="1" t="s">
        <v>22</v>
      </c>
      <c r="E3561" s="1" t="s">
        <v>23</v>
      </c>
      <c r="F3561" s="1" t="s">
        <v>24</v>
      </c>
      <c r="G3561" s="1" t="s">
        <v>40</v>
      </c>
      <c r="H3561" s="1" t="s">
        <v>34</v>
      </c>
      <c r="I3561" s="5">
        <v>164.9</v>
      </c>
      <c r="J3561" s="5">
        <v>62662</v>
      </c>
      <c r="K3561" s="5">
        <v>-5767.39</v>
      </c>
      <c r="L3561" s="5">
        <v>56894.61</v>
      </c>
      <c r="M3561" s="5">
        <v>-37264.28</v>
      </c>
      <c r="N3561" s="5">
        <v>-1885.57</v>
      </c>
      <c r="O3561" s="5">
        <v>-1070.3800000000001</v>
      </c>
      <c r="P3561" s="5">
        <f>Table1[[#This Row],[Net Sales]]+(Table1[[#This Row],[Cost of Goods Sold]]+Table1[[#This Row],[Distribution]]+Table1[[#This Row],[Warehousing]])</f>
        <v>16674.380000000005</v>
      </c>
      <c r="Q3561" s="12">
        <f>Table1[[#This Row],[PROFIT]]/Table1[[#This Row],[Net Sales]]</f>
        <v>0.29307486245182107</v>
      </c>
      <c r="R3561" s="14">
        <f>ABS(Table1[[#This Row],[Distribution]])+ABS(Table1[[#This Row],[Warehousing]])</f>
        <v>2955.95</v>
      </c>
      <c r="S3561" s="12">
        <f>ABS(Table1[[#This Row],[Discounts]]/Table1[[#This Row],[Gross Sales]])</f>
        <v>9.2039673167150754E-2</v>
      </c>
      <c r="T3561" s="17">
        <f>Table1[[#This Row],[logistics cost]]/Table1[[#This Row],[Net Sales]]</f>
        <v>5.1954833682839194E-2</v>
      </c>
      <c r="U3561" s="1">
        <f>Table1[[#This Row],[PROFIT]]/Table1[[#This Row],[Volume]]</f>
        <v>101.11813220133416</v>
      </c>
      <c r="V3561" s="1">
        <f>ABS(Table1[[#This Row],[Discounts]])</f>
        <v>5767.39</v>
      </c>
    </row>
    <row r="3562" spans="1:22" ht="21.75" customHeight="1" x14ac:dyDescent="0.3">
      <c r="A3562" s="1">
        <v>1120020</v>
      </c>
      <c r="B3562" s="1" t="s">
        <v>21</v>
      </c>
      <c r="C3562" s="1">
        <v>202406</v>
      </c>
      <c r="D3562" s="1" t="s">
        <v>22</v>
      </c>
      <c r="E3562" s="1" t="s">
        <v>23</v>
      </c>
      <c r="F3562" s="1" t="s">
        <v>24</v>
      </c>
      <c r="G3562" s="1" t="s">
        <v>38</v>
      </c>
      <c r="H3562" s="1" t="s">
        <v>20</v>
      </c>
      <c r="I3562" s="5">
        <v>22.7</v>
      </c>
      <c r="J3562" s="5">
        <v>8626</v>
      </c>
      <c r="K3562" s="5">
        <v>-605.04</v>
      </c>
      <c r="L3562" s="5">
        <v>8020.96</v>
      </c>
      <c r="M3562" s="5">
        <v>-5447.04</v>
      </c>
      <c r="N3562" s="5">
        <v>-198.56</v>
      </c>
      <c r="O3562" s="5">
        <v>-126.29</v>
      </c>
      <c r="P3562" s="5">
        <f>Table1[[#This Row],[Net Sales]]+(Table1[[#This Row],[Cost of Goods Sold]]+Table1[[#This Row],[Distribution]]+Table1[[#This Row],[Warehousing]])</f>
        <v>2249.0699999999997</v>
      </c>
      <c r="Q3562" s="12">
        <f>Table1[[#This Row],[PROFIT]]/Table1[[#This Row],[Net Sales]]</f>
        <v>0.28039910434661186</v>
      </c>
      <c r="R3562" s="14">
        <f>ABS(Table1[[#This Row],[Distribution]])+ABS(Table1[[#This Row],[Warehousing]])</f>
        <v>324.85000000000002</v>
      </c>
      <c r="S3562" s="12">
        <f>ABS(Table1[[#This Row],[Discounts]]/Table1[[#This Row],[Gross Sales]])</f>
        <v>7.0141432877347545E-2</v>
      </c>
      <c r="T3562" s="17">
        <f>Table1[[#This Row],[logistics cost]]/Table1[[#This Row],[Net Sales]]</f>
        <v>4.0500139634158508E-2</v>
      </c>
      <c r="U3562" s="1">
        <f>Table1[[#This Row],[PROFIT]]/Table1[[#This Row],[Volume]]</f>
        <v>99.077973568281934</v>
      </c>
      <c r="V3562" s="1">
        <f>ABS(Table1[[#This Row],[Discounts]])</f>
        <v>605.04</v>
      </c>
    </row>
    <row r="3563" spans="1:22" ht="21.75" customHeight="1" x14ac:dyDescent="0.3">
      <c r="A3563" s="1">
        <v>1120020</v>
      </c>
      <c r="B3563" s="1" t="s">
        <v>21</v>
      </c>
      <c r="C3563" s="1">
        <v>202506</v>
      </c>
      <c r="D3563" s="1" t="s">
        <v>22</v>
      </c>
      <c r="E3563" s="1" t="s">
        <v>23</v>
      </c>
      <c r="F3563" s="1" t="s">
        <v>24</v>
      </c>
      <c r="G3563" s="1" t="s">
        <v>40</v>
      </c>
      <c r="H3563" s="1" t="s">
        <v>34</v>
      </c>
      <c r="I3563" s="5">
        <v>247.2</v>
      </c>
      <c r="J3563" s="5">
        <v>93936</v>
      </c>
      <c r="K3563" s="5">
        <v>-8576.81</v>
      </c>
      <c r="L3563" s="5">
        <v>85359.19</v>
      </c>
      <c r="M3563" s="5">
        <v>-56563.9</v>
      </c>
      <c r="N3563" s="5">
        <v>-2905.47</v>
      </c>
      <c r="O3563" s="5">
        <v>-1398.59</v>
      </c>
      <c r="P3563" s="5">
        <f>Table1[[#This Row],[Net Sales]]+(Table1[[#This Row],[Cost of Goods Sold]]+Table1[[#This Row],[Distribution]]+Table1[[#This Row],[Warehousing]])</f>
        <v>24491.230000000003</v>
      </c>
      <c r="Q3563" s="12">
        <f>Table1[[#This Row],[PROFIT]]/Table1[[#This Row],[Net Sales]]</f>
        <v>0.28691966266315322</v>
      </c>
      <c r="R3563" s="14">
        <f>ABS(Table1[[#This Row],[Distribution]])+ABS(Table1[[#This Row],[Warehousing]])</f>
        <v>4304.0599999999995</v>
      </c>
      <c r="S3563" s="12">
        <f>ABS(Table1[[#This Row],[Discounts]]/Table1[[#This Row],[Gross Sales]])</f>
        <v>9.13048245614035E-2</v>
      </c>
      <c r="T3563" s="17">
        <f>Table1[[#This Row],[logistics cost]]/Table1[[#This Row],[Net Sales]]</f>
        <v>5.0422924584921661E-2</v>
      </c>
      <c r="U3563" s="1">
        <f>Table1[[#This Row],[PROFIT]]/Table1[[#This Row],[Volume]]</f>
        <v>99.07455501618125</v>
      </c>
      <c r="V3563" s="1">
        <f>ABS(Table1[[#This Row],[Discounts]])</f>
        <v>8576.81</v>
      </c>
    </row>
    <row r="3564" spans="1:22" ht="21.75" customHeight="1" x14ac:dyDescent="0.3">
      <c r="A3564" s="1">
        <v>1110010</v>
      </c>
      <c r="B3564" s="1" t="s">
        <v>15</v>
      </c>
      <c r="C3564" s="1">
        <v>202404</v>
      </c>
      <c r="D3564" s="1" t="s">
        <v>16</v>
      </c>
      <c r="E3564" s="1" t="s">
        <v>17</v>
      </c>
      <c r="F3564" s="1" t="s">
        <v>18</v>
      </c>
      <c r="G3564" s="1" t="s">
        <v>19</v>
      </c>
      <c r="H3564" s="1" t="s">
        <v>20</v>
      </c>
      <c r="I3564" s="5">
        <v>44.5</v>
      </c>
      <c r="J3564" s="5">
        <v>18690</v>
      </c>
      <c r="K3564" s="5">
        <v>-1459.04</v>
      </c>
      <c r="L3564" s="5">
        <v>17230.96</v>
      </c>
      <c r="M3564" s="5">
        <v>-10905.33</v>
      </c>
      <c r="N3564" s="5">
        <v>-473.1</v>
      </c>
      <c r="O3564" s="5">
        <v>-317.93</v>
      </c>
      <c r="P3564" s="5">
        <f>Table1[[#This Row],[Net Sales]]+(Table1[[#This Row],[Cost of Goods Sold]]+Table1[[#This Row],[Distribution]]+Table1[[#This Row],[Warehousing]])</f>
        <v>5534.5999999999985</v>
      </c>
      <c r="Q3564" s="12">
        <f>Table1[[#This Row],[PROFIT]]/Table1[[#This Row],[Net Sales]]</f>
        <v>0.32120090813280272</v>
      </c>
      <c r="R3564" s="14">
        <f>ABS(Table1[[#This Row],[Distribution]])+ABS(Table1[[#This Row],[Warehousing]])</f>
        <v>791.03</v>
      </c>
      <c r="S3564" s="12">
        <f>ABS(Table1[[#This Row],[Discounts]]/Table1[[#This Row],[Gross Sales]])</f>
        <v>7.8065275548421617E-2</v>
      </c>
      <c r="T3564" s="17">
        <f>Table1[[#This Row],[logistics cost]]/Table1[[#This Row],[Net Sales]]</f>
        <v>4.5907482810011745E-2</v>
      </c>
      <c r="U3564" s="1">
        <f>Table1[[#This Row],[PROFIT]]/Table1[[#This Row],[Volume]]</f>
        <v>124.37303370786513</v>
      </c>
      <c r="V3564" s="1">
        <f>ABS(Table1[[#This Row],[Discounts]])</f>
        <v>1459.04</v>
      </c>
    </row>
    <row r="3565" spans="1:22" ht="21.75" customHeight="1" x14ac:dyDescent="0.3">
      <c r="A3565" s="1">
        <v>1120020</v>
      </c>
      <c r="B3565" s="1" t="s">
        <v>21</v>
      </c>
      <c r="C3565" s="1">
        <v>202404</v>
      </c>
      <c r="D3565" s="1" t="s">
        <v>22</v>
      </c>
      <c r="E3565" s="1" t="s">
        <v>23</v>
      </c>
      <c r="F3565" s="1" t="s">
        <v>24</v>
      </c>
      <c r="G3565" s="1" t="s">
        <v>30</v>
      </c>
      <c r="H3565" s="1" t="s">
        <v>31</v>
      </c>
      <c r="I3565" s="5">
        <v>99.6</v>
      </c>
      <c r="J3565" s="5">
        <v>37848</v>
      </c>
      <c r="K3565" s="5">
        <v>-1147.27</v>
      </c>
      <c r="L3565" s="5">
        <v>36700.730000000003</v>
      </c>
      <c r="M3565" s="5">
        <v>-23449.54</v>
      </c>
      <c r="N3565" s="5">
        <v>-734.25</v>
      </c>
      <c r="O3565" s="5">
        <v>-683.59</v>
      </c>
      <c r="P3565" s="5">
        <f>Table1[[#This Row],[Net Sales]]+(Table1[[#This Row],[Cost of Goods Sold]]+Table1[[#This Row],[Distribution]]+Table1[[#This Row],[Warehousing]])</f>
        <v>11833.350000000002</v>
      </c>
      <c r="Q3565" s="12">
        <f>Table1[[#This Row],[PROFIT]]/Table1[[#This Row],[Net Sales]]</f>
        <v>0.32242819148283974</v>
      </c>
      <c r="R3565" s="14">
        <f>ABS(Table1[[#This Row],[Distribution]])+ABS(Table1[[#This Row],[Warehousing]])</f>
        <v>1417.8400000000001</v>
      </c>
      <c r="S3565" s="12">
        <f>ABS(Table1[[#This Row],[Discounts]]/Table1[[#This Row],[Gross Sales]])</f>
        <v>3.0312566053688438E-2</v>
      </c>
      <c r="T3565" s="17">
        <f>Table1[[#This Row],[logistics cost]]/Table1[[#This Row],[Net Sales]]</f>
        <v>3.863247406795451E-2</v>
      </c>
      <c r="U3565" s="1">
        <f>Table1[[#This Row],[PROFIT]]/Table1[[#This Row],[Volume]]</f>
        <v>118.80873493975906</v>
      </c>
      <c r="V3565" s="1">
        <f>ABS(Table1[[#This Row],[Discounts]])</f>
        <v>1147.27</v>
      </c>
    </row>
    <row r="3566" spans="1:22" ht="21.75" customHeight="1" x14ac:dyDescent="0.3">
      <c r="A3566" s="1">
        <v>1110020</v>
      </c>
      <c r="B3566" s="1" t="s">
        <v>41</v>
      </c>
      <c r="C3566" s="1">
        <v>202407</v>
      </c>
      <c r="D3566" s="1" t="s">
        <v>16</v>
      </c>
      <c r="E3566" s="1" t="s">
        <v>28</v>
      </c>
      <c r="F3566" s="1" t="s">
        <v>29</v>
      </c>
      <c r="G3566" s="1" t="s">
        <v>40</v>
      </c>
      <c r="H3566" s="1" t="s">
        <v>34</v>
      </c>
      <c r="I3566" s="5">
        <v>247.5</v>
      </c>
      <c r="J3566" s="5">
        <v>111375</v>
      </c>
      <c r="K3566" s="5">
        <v>-7834.88</v>
      </c>
      <c r="L3566" s="5">
        <v>103540.12</v>
      </c>
      <c r="M3566" s="5">
        <v>-70354.59</v>
      </c>
      <c r="N3566" s="5">
        <v>-3901.97</v>
      </c>
      <c r="O3566" s="5">
        <v>-1106.4100000000001</v>
      </c>
      <c r="P3566" s="5">
        <f>Table1[[#This Row],[Net Sales]]+(Table1[[#This Row],[Cost of Goods Sold]]+Table1[[#This Row],[Distribution]]+Table1[[#This Row],[Warehousing]])</f>
        <v>28177.149999999994</v>
      </c>
      <c r="Q3566" s="12">
        <f>Table1[[#This Row],[PROFIT]]/Table1[[#This Row],[Net Sales]]</f>
        <v>0.27213750573207751</v>
      </c>
      <c r="R3566" s="14">
        <f>ABS(Table1[[#This Row],[Distribution]])+ABS(Table1[[#This Row],[Warehousing]])</f>
        <v>5008.38</v>
      </c>
      <c r="S3566" s="12">
        <f>ABS(Table1[[#This Row],[Discounts]]/Table1[[#This Row],[Gross Sales]])</f>
        <v>7.0346846240179575E-2</v>
      </c>
      <c r="T3566" s="17">
        <f>Table1[[#This Row],[logistics cost]]/Table1[[#This Row],[Net Sales]]</f>
        <v>4.8371394585982712E-2</v>
      </c>
      <c r="U3566" s="1">
        <f>Table1[[#This Row],[PROFIT]]/Table1[[#This Row],[Volume]]</f>
        <v>113.84707070707069</v>
      </c>
      <c r="V3566" s="1">
        <f>ABS(Table1[[#This Row],[Discounts]])</f>
        <v>7834.88</v>
      </c>
    </row>
    <row r="3567" spans="1:22" ht="21.75" customHeight="1" x14ac:dyDescent="0.3">
      <c r="A3567" s="1">
        <v>1120010</v>
      </c>
      <c r="B3567" s="1" t="s">
        <v>32</v>
      </c>
      <c r="C3567" s="1">
        <v>202404</v>
      </c>
      <c r="D3567" s="1" t="s">
        <v>22</v>
      </c>
      <c r="E3567" s="1" t="s">
        <v>17</v>
      </c>
      <c r="F3567" s="1" t="s">
        <v>18</v>
      </c>
      <c r="G3567" s="1" t="s">
        <v>40</v>
      </c>
      <c r="H3567" s="1" t="s">
        <v>34</v>
      </c>
      <c r="I3567" s="5">
        <v>290.8</v>
      </c>
      <c r="J3567" s="5">
        <v>139584</v>
      </c>
      <c r="K3567" s="5">
        <v>-10158.82</v>
      </c>
      <c r="L3567" s="5">
        <v>129425.18</v>
      </c>
      <c r="M3567" s="5">
        <v>-83153.990000000005</v>
      </c>
      <c r="N3567" s="5">
        <v>-2730.35</v>
      </c>
      <c r="O3567" s="5">
        <v>-2261.9299999999998</v>
      </c>
      <c r="P3567" s="5">
        <f>Table1[[#This Row],[Net Sales]]+(Table1[[#This Row],[Cost of Goods Sold]]+Table1[[#This Row],[Distribution]]+Table1[[#This Row],[Warehousing]])</f>
        <v>41278.909999999989</v>
      </c>
      <c r="Q3567" s="12">
        <f>Table1[[#This Row],[PROFIT]]/Table1[[#This Row],[Net Sales]]</f>
        <v>0.3189403329398498</v>
      </c>
      <c r="R3567" s="14">
        <f>ABS(Table1[[#This Row],[Distribution]])+ABS(Table1[[#This Row],[Warehousing]])</f>
        <v>4992.28</v>
      </c>
      <c r="S3567" s="12">
        <f>ABS(Table1[[#This Row],[Discounts]]/Table1[[#This Row],[Gross Sales]])</f>
        <v>7.2779258367721228E-2</v>
      </c>
      <c r="T3567" s="17">
        <f>Table1[[#This Row],[logistics cost]]/Table1[[#This Row],[Net Sales]]</f>
        <v>3.8572710503473898E-2</v>
      </c>
      <c r="U3567" s="1">
        <f>Table1[[#This Row],[PROFIT]]/Table1[[#This Row],[Volume]]</f>
        <v>141.94948418156804</v>
      </c>
      <c r="V3567" s="1">
        <f>ABS(Table1[[#This Row],[Discounts]])</f>
        <v>10158.82</v>
      </c>
    </row>
    <row r="3568" spans="1:22" ht="21.75" customHeight="1" x14ac:dyDescent="0.3">
      <c r="A3568" s="1">
        <v>1110010</v>
      </c>
      <c r="B3568" s="1" t="s">
        <v>15</v>
      </c>
      <c r="C3568" s="1">
        <v>202407</v>
      </c>
      <c r="D3568" s="1" t="s">
        <v>16</v>
      </c>
      <c r="E3568" s="1" t="s">
        <v>17</v>
      </c>
      <c r="F3568" s="1" t="s">
        <v>18</v>
      </c>
      <c r="G3568" s="1" t="s">
        <v>33</v>
      </c>
      <c r="H3568" s="1" t="s">
        <v>34</v>
      </c>
      <c r="I3568" s="5">
        <v>278.3</v>
      </c>
      <c r="J3568" s="5">
        <v>116886</v>
      </c>
      <c r="K3568" s="5">
        <v>-10375.290000000001</v>
      </c>
      <c r="L3568" s="5">
        <v>106510.71</v>
      </c>
      <c r="M3568" s="5">
        <v>-70663.61</v>
      </c>
      <c r="N3568" s="5">
        <v>-2207.29</v>
      </c>
      <c r="O3568" s="5">
        <v>-1444.54</v>
      </c>
      <c r="P3568" s="5">
        <f>Table1[[#This Row],[Net Sales]]+(Table1[[#This Row],[Cost of Goods Sold]]+Table1[[#This Row],[Distribution]]+Table1[[#This Row],[Warehousing]])</f>
        <v>32195.270000000019</v>
      </c>
      <c r="Q3568" s="12">
        <f>Table1[[#This Row],[PROFIT]]/Table1[[#This Row],[Net Sales]]</f>
        <v>0.30227260713969534</v>
      </c>
      <c r="R3568" s="14">
        <f>ABS(Table1[[#This Row],[Distribution]])+ABS(Table1[[#This Row],[Warehousing]])</f>
        <v>3651.83</v>
      </c>
      <c r="S3568" s="12">
        <f>ABS(Table1[[#This Row],[Discounts]]/Table1[[#This Row],[Gross Sales]])</f>
        <v>8.8764180483548075E-2</v>
      </c>
      <c r="T3568" s="17">
        <f>Table1[[#This Row],[logistics cost]]/Table1[[#This Row],[Net Sales]]</f>
        <v>3.4286035648433848E-2</v>
      </c>
      <c r="U3568" s="1">
        <f>Table1[[#This Row],[PROFIT]]/Table1[[#This Row],[Volume]]</f>
        <v>115.68548329141221</v>
      </c>
      <c r="V3568" s="1">
        <f>ABS(Table1[[#This Row],[Discounts]])</f>
        <v>10375.290000000001</v>
      </c>
    </row>
    <row r="3569" spans="1:22" ht="21.75" customHeight="1" x14ac:dyDescent="0.3">
      <c r="A3569" s="1">
        <v>1110010</v>
      </c>
      <c r="B3569" s="1" t="s">
        <v>15</v>
      </c>
      <c r="C3569" s="1">
        <v>202507</v>
      </c>
      <c r="D3569" s="1" t="s">
        <v>16</v>
      </c>
      <c r="E3569" s="1" t="s">
        <v>17</v>
      </c>
      <c r="F3569" s="1" t="s">
        <v>18</v>
      </c>
      <c r="G3569" s="1" t="s">
        <v>38</v>
      </c>
      <c r="H3569" s="1" t="s">
        <v>20</v>
      </c>
      <c r="I3569" s="5">
        <v>55.3</v>
      </c>
      <c r="J3569" s="5">
        <v>23226</v>
      </c>
      <c r="K3569" s="5">
        <v>-1698.77</v>
      </c>
      <c r="L3569" s="5">
        <v>21527.23</v>
      </c>
      <c r="M3569" s="5">
        <v>-13994.85</v>
      </c>
      <c r="N3569" s="5">
        <v>-772.81</v>
      </c>
      <c r="O3569" s="5">
        <v>-321.27999999999997</v>
      </c>
      <c r="P3569" s="5">
        <f>Table1[[#This Row],[Net Sales]]+(Table1[[#This Row],[Cost of Goods Sold]]+Table1[[#This Row],[Distribution]]+Table1[[#This Row],[Warehousing]])</f>
        <v>6438.2899999999991</v>
      </c>
      <c r="Q3569" s="12">
        <f>Table1[[#This Row],[PROFIT]]/Table1[[#This Row],[Net Sales]]</f>
        <v>0.29907656489014145</v>
      </c>
      <c r="R3569" s="14">
        <f>ABS(Table1[[#This Row],[Distribution]])+ABS(Table1[[#This Row],[Warehousing]])</f>
        <v>1094.0899999999999</v>
      </c>
      <c r="S3569" s="12">
        <f>ABS(Table1[[#This Row],[Discounts]]/Table1[[#This Row],[Gross Sales]])</f>
        <v>7.3140876603806082E-2</v>
      </c>
      <c r="T3569" s="17">
        <f>Table1[[#This Row],[logistics cost]]/Table1[[#This Row],[Net Sales]]</f>
        <v>5.0823538374421599E-2</v>
      </c>
      <c r="U3569" s="1">
        <f>Table1[[#This Row],[PROFIT]]/Table1[[#This Row],[Volume]]</f>
        <v>116.42477396021698</v>
      </c>
      <c r="V3569" s="1">
        <f>ABS(Table1[[#This Row],[Discounts]])</f>
        <v>1698.77</v>
      </c>
    </row>
    <row r="3570" spans="1:22" ht="21.75" customHeight="1" x14ac:dyDescent="0.3">
      <c r="A3570" s="1">
        <v>1120020</v>
      </c>
      <c r="B3570" s="1" t="s">
        <v>21</v>
      </c>
      <c r="C3570" s="1">
        <v>202509</v>
      </c>
      <c r="D3570" s="1" t="s">
        <v>22</v>
      </c>
      <c r="E3570" s="1" t="s">
        <v>23</v>
      </c>
      <c r="F3570" s="1" t="s">
        <v>24</v>
      </c>
      <c r="G3570" s="1" t="s">
        <v>25</v>
      </c>
      <c r="H3570" s="1" t="s">
        <v>20</v>
      </c>
      <c r="I3570" s="5">
        <v>44.2</v>
      </c>
      <c r="J3570" s="5">
        <v>16796</v>
      </c>
      <c r="K3570" s="5">
        <v>-1485.4</v>
      </c>
      <c r="L3570" s="5">
        <v>15310.6</v>
      </c>
      <c r="M3570" s="5">
        <v>-10041.41</v>
      </c>
      <c r="N3570" s="5">
        <v>-368.68</v>
      </c>
      <c r="O3570" s="5">
        <v>-178.05</v>
      </c>
      <c r="P3570" s="5">
        <f>Table1[[#This Row],[Net Sales]]+(Table1[[#This Row],[Cost of Goods Sold]]+Table1[[#This Row],[Distribution]]+Table1[[#This Row],[Warehousing]])</f>
        <v>4722.4600000000009</v>
      </c>
      <c r="Q3570" s="12">
        <f>Table1[[#This Row],[PROFIT]]/Table1[[#This Row],[Net Sales]]</f>
        <v>0.30844382323357677</v>
      </c>
      <c r="R3570" s="14">
        <f>ABS(Table1[[#This Row],[Distribution]])+ABS(Table1[[#This Row],[Warehousing]])</f>
        <v>546.73</v>
      </c>
      <c r="S3570" s="12">
        <f>ABS(Table1[[#This Row],[Discounts]]/Table1[[#This Row],[Gross Sales]])</f>
        <v>8.8437723267444632E-2</v>
      </c>
      <c r="T3570" s="17">
        <f>Table1[[#This Row],[logistics cost]]/Table1[[#This Row],[Net Sales]]</f>
        <v>3.5709247188222541E-2</v>
      </c>
      <c r="U3570" s="1">
        <f>Table1[[#This Row],[PROFIT]]/Table1[[#This Row],[Volume]]</f>
        <v>106.84298642533938</v>
      </c>
      <c r="V3570" s="1">
        <f>ABS(Table1[[#This Row],[Discounts]])</f>
        <v>1485.4</v>
      </c>
    </row>
    <row r="3571" spans="1:22" ht="21.75" customHeight="1" x14ac:dyDescent="0.3">
      <c r="A3571" s="1">
        <v>1130010</v>
      </c>
      <c r="B3571" s="1" t="s">
        <v>26</v>
      </c>
      <c r="C3571" s="1">
        <v>202504</v>
      </c>
      <c r="D3571" s="1" t="s">
        <v>27</v>
      </c>
      <c r="E3571" s="1" t="s">
        <v>28</v>
      </c>
      <c r="F3571" s="1" t="s">
        <v>29</v>
      </c>
      <c r="G3571" s="1" t="s">
        <v>33</v>
      </c>
      <c r="H3571" s="1" t="s">
        <v>34</v>
      </c>
      <c r="I3571" s="5">
        <v>279.60000000000002</v>
      </c>
      <c r="J3571" s="5">
        <v>100656</v>
      </c>
      <c r="K3571" s="5">
        <v>-9165.7199999999993</v>
      </c>
      <c r="L3571" s="5">
        <v>91490.28</v>
      </c>
      <c r="M3571" s="5">
        <v>-60018.52</v>
      </c>
      <c r="N3571" s="5">
        <v>-1983.01</v>
      </c>
      <c r="O3571" s="5">
        <v>-1795.81</v>
      </c>
      <c r="P3571" s="5">
        <f>Table1[[#This Row],[Net Sales]]+(Table1[[#This Row],[Cost of Goods Sold]]+Table1[[#This Row],[Distribution]]+Table1[[#This Row],[Warehousing]])</f>
        <v>27692.940000000002</v>
      </c>
      <c r="Q3571" s="12">
        <f>Table1[[#This Row],[PROFIT]]/Table1[[#This Row],[Net Sales]]</f>
        <v>0.30268723628346095</v>
      </c>
      <c r="R3571" s="14">
        <f>ABS(Table1[[#This Row],[Distribution]])+ABS(Table1[[#This Row],[Warehousing]])</f>
        <v>3778.8199999999997</v>
      </c>
      <c r="S3571" s="12">
        <f>ABS(Table1[[#This Row],[Discounts]]/Table1[[#This Row],[Gross Sales]])</f>
        <v>9.105984740104911E-2</v>
      </c>
      <c r="T3571" s="17">
        <f>Table1[[#This Row],[logistics cost]]/Table1[[#This Row],[Net Sales]]</f>
        <v>4.130296682882597E-2</v>
      </c>
      <c r="U3571" s="1">
        <f>Table1[[#This Row],[PROFIT]]/Table1[[#This Row],[Volume]]</f>
        <v>99.04484978540772</v>
      </c>
      <c r="V3571" s="1">
        <f>ABS(Table1[[#This Row],[Discounts]])</f>
        <v>9165.7199999999993</v>
      </c>
    </row>
    <row r="3572" spans="1:22" ht="21.75" customHeight="1" x14ac:dyDescent="0.3">
      <c r="A3572" s="1">
        <v>1110020</v>
      </c>
      <c r="B3572" s="1" t="s">
        <v>41</v>
      </c>
      <c r="C3572" s="1">
        <v>202403</v>
      </c>
      <c r="D3572" s="1" t="s">
        <v>16</v>
      </c>
      <c r="E3572" s="1" t="s">
        <v>28</v>
      </c>
      <c r="F3572" s="1" t="s">
        <v>29</v>
      </c>
      <c r="G3572" s="1" t="s">
        <v>36</v>
      </c>
      <c r="H3572" s="1" t="s">
        <v>37</v>
      </c>
      <c r="I3572" s="5">
        <v>240.6</v>
      </c>
      <c r="J3572" s="5">
        <v>108270</v>
      </c>
      <c r="K3572" s="5">
        <v>-9871.84</v>
      </c>
      <c r="L3572" s="5">
        <v>98398.16</v>
      </c>
      <c r="M3572" s="5">
        <v>-63091.02</v>
      </c>
      <c r="N3572" s="5">
        <v>-3860.59</v>
      </c>
      <c r="O3572" s="5">
        <v>-1025.4000000000001</v>
      </c>
      <c r="P3572" s="5">
        <f>Table1[[#This Row],[Net Sales]]+(Table1[[#This Row],[Cost of Goods Sold]]+Table1[[#This Row],[Distribution]]+Table1[[#This Row],[Warehousing]])</f>
        <v>30421.150000000009</v>
      </c>
      <c r="Q3572" s="12">
        <f>Table1[[#This Row],[PROFIT]]/Table1[[#This Row],[Net Sales]]</f>
        <v>0.30916380956717082</v>
      </c>
      <c r="R3572" s="14">
        <f>ABS(Table1[[#This Row],[Distribution]])+ABS(Table1[[#This Row],[Warehousing]])</f>
        <v>4885.99</v>
      </c>
      <c r="S3572" s="12">
        <f>ABS(Table1[[#This Row],[Discounts]]/Table1[[#This Row],[Gross Sales]])</f>
        <v>9.1177980973492195E-2</v>
      </c>
      <c r="T3572" s="17">
        <f>Table1[[#This Row],[logistics cost]]/Table1[[#This Row],[Net Sales]]</f>
        <v>4.9655298432409706E-2</v>
      </c>
      <c r="U3572" s="1">
        <f>Table1[[#This Row],[PROFIT]]/Table1[[#This Row],[Volume]]</f>
        <v>126.43869492934334</v>
      </c>
      <c r="V3572" s="1">
        <f>ABS(Table1[[#This Row],[Discounts]])</f>
        <v>9871.84</v>
      </c>
    </row>
    <row r="3573" spans="1:22" ht="21.75" customHeight="1" x14ac:dyDescent="0.3">
      <c r="A3573" s="1">
        <v>1120010</v>
      </c>
      <c r="B3573" s="1" t="s">
        <v>32</v>
      </c>
      <c r="C3573" s="1">
        <v>202407</v>
      </c>
      <c r="D3573" s="1" t="s">
        <v>22</v>
      </c>
      <c r="E3573" s="1" t="s">
        <v>17</v>
      </c>
      <c r="F3573" s="1" t="s">
        <v>18</v>
      </c>
      <c r="G3573" s="1" t="s">
        <v>25</v>
      </c>
      <c r="H3573" s="1" t="s">
        <v>20</v>
      </c>
      <c r="I3573" s="5">
        <v>62.6</v>
      </c>
      <c r="J3573" s="5">
        <v>30048</v>
      </c>
      <c r="K3573" s="5">
        <v>-2412.4499999999998</v>
      </c>
      <c r="L3573" s="5">
        <v>27635.55</v>
      </c>
      <c r="M3573" s="5">
        <v>-18685.45</v>
      </c>
      <c r="N3573" s="5">
        <v>-813.14</v>
      </c>
      <c r="O3573" s="5">
        <v>-376.73</v>
      </c>
      <c r="P3573" s="5">
        <f>Table1[[#This Row],[Net Sales]]+(Table1[[#This Row],[Cost of Goods Sold]]+Table1[[#This Row],[Distribution]]+Table1[[#This Row],[Warehousing]])</f>
        <v>7760.23</v>
      </c>
      <c r="Q3573" s="12">
        <f>Table1[[#This Row],[PROFIT]]/Table1[[#This Row],[Net Sales]]</f>
        <v>0.28080606320482132</v>
      </c>
      <c r="R3573" s="14">
        <f>ABS(Table1[[#This Row],[Distribution]])+ABS(Table1[[#This Row],[Warehousing]])</f>
        <v>1189.8699999999999</v>
      </c>
      <c r="S3573" s="12">
        <f>ABS(Table1[[#This Row],[Discounts]]/Table1[[#This Row],[Gross Sales]])</f>
        <v>8.0286541533546321E-2</v>
      </c>
      <c r="T3573" s="17">
        <f>Table1[[#This Row],[logistics cost]]/Table1[[#This Row],[Net Sales]]</f>
        <v>4.3055774174930478E-2</v>
      </c>
      <c r="U3573" s="1">
        <f>Table1[[#This Row],[PROFIT]]/Table1[[#This Row],[Volume]]</f>
        <v>123.96533546325878</v>
      </c>
      <c r="V3573" s="1">
        <f>ABS(Table1[[#This Row],[Discounts]])</f>
        <v>2412.4499999999998</v>
      </c>
    </row>
    <row r="3574" spans="1:22" ht="21.75" customHeight="1" x14ac:dyDescent="0.3">
      <c r="A3574" s="1">
        <v>1130010</v>
      </c>
      <c r="B3574" s="1" t="s">
        <v>26</v>
      </c>
      <c r="C3574" s="1">
        <v>202405</v>
      </c>
      <c r="D3574" s="1" t="s">
        <v>27</v>
      </c>
      <c r="E3574" s="1" t="s">
        <v>28</v>
      </c>
      <c r="F3574" s="1" t="s">
        <v>29</v>
      </c>
      <c r="G3574" s="1" t="s">
        <v>40</v>
      </c>
      <c r="H3574" s="1" t="s">
        <v>34</v>
      </c>
      <c r="I3574" s="5">
        <v>229.1</v>
      </c>
      <c r="J3574" s="5">
        <v>82476</v>
      </c>
      <c r="K3574" s="5">
        <v>-6403.98</v>
      </c>
      <c r="L3574" s="5">
        <v>76072.02</v>
      </c>
      <c r="M3574" s="5">
        <v>-47196.17</v>
      </c>
      <c r="N3574" s="5">
        <v>-2129.14</v>
      </c>
      <c r="O3574" s="5">
        <v>-812.67</v>
      </c>
      <c r="P3574" s="5">
        <f>Table1[[#This Row],[Net Sales]]+(Table1[[#This Row],[Cost of Goods Sold]]+Table1[[#This Row],[Distribution]]+Table1[[#This Row],[Warehousing]])</f>
        <v>25934.040000000008</v>
      </c>
      <c r="Q3574" s="12">
        <f>Table1[[#This Row],[PROFIT]]/Table1[[#This Row],[Net Sales]]</f>
        <v>0.34091430725778027</v>
      </c>
      <c r="R3574" s="14">
        <f>ABS(Table1[[#This Row],[Distribution]])+ABS(Table1[[#This Row],[Warehousing]])</f>
        <v>2941.81</v>
      </c>
      <c r="S3574" s="12">
        <f>ABS(Table1[[#This Row],[Discounts]]/Table1[[#This Row],[Gross Sales]])</f>
        <v>7.7646588098355881E-2</v>
      </c>
      <c r="T3574" s="17">
        <f>Table1[[#This Row],[logistics cost]]/Table1[[#This Row],[Net Sales]]</f>
        <v>3.8671380094810151E-2</v>
      </c>
      <c r="U3574" s="1">
        <f>Table1[[#This Row],[PROFIT]]/Table1[[#This Row],[Volume]]</f>
        <v>113.19965080750768</v>
      </c>
      <c r="V3574" s="1">
        <f>ABS(Table1[[#This Row],[Discounts]])</f>
        <v>6403.98</v>
      </c>
    </row>
    <row r="3575" spans="1:22" ht="21.75" customHeight="1" x14ac:dyDescent="0.3">
      <c r="A3575" s="1">
        <v>1110020</v>
      </c>
      <c r="B3575" s="1" t="s">
        <v>41</v>
      </c>
      <c r="C3575" s="1">
        <v>202405</v>
      </c>
      <c r="D3575" s="1" t="s">
        <v>16</v>
      </c>
      <c r="E3575" s="1" t="s">
        <v>28</v>
      </c>
      <c r="F3575" s="1" t="s">
        <v>29</v>
      </c>
      <c r="G3575" s="1" t="s">
        <v>43</v>
      </c>
      <c r="H3575" s="1" t="s">
        <v>31</v>
      </c>
      <c r="I3575" s="5">
        <v>89.3</v>
      </c>
      <c r="J3575" s="5">
        <v>40185</v>
      </c>
      <c r="K3575" s="5">
        <v>-1325.84</v>
      </c>
      <c r="L3575" s="5">
        <v>38859.160000000003</v>
      </c>
      <c r="M3575" s="5">
        <v>-26230.36</v>
      </c>
      <c r="N3575" s="5">
        <v>-1550.23</v>
      </c>
      <c r="O3575" s="5">
        <v>-618.6</v>
      </c>
      <c r="P3575" s="5">
        <f>Table1[[#This Row],[Net Sales]]+(Table1[[#This Row],[Cost of Goods Sold]]+Table1[[#This Row],[Distribution]]+Table1[[#This Row],[Warehousing]])</f>
        <v>10459.970000000005</v>
      </c>
      <c r="Q3575" s="12">
        <f>Table1[[#This Row],[PROFIT]]/Table1[[#This Row],[Net Sales]]</f>
        <v>0.26917643098821498</v>
      </c>
      <c r="R3575" s="14">
        <f>ABS(Table1[[#This Row],[Distribution]])+ABS(Table1[[#This Row],[Warehousing]])</f>
        <v>2168.83</v>
      </c>
      <c r="S3575" s="12">
        <f>ABS(Table1[[#This Row],[Discounts]]/Table1[[#This Row],[Gross Sales]])</f>
        <v>3.2993405499564511E-2</v>
      </c>
      <c r="T3575" s="17">
        <f>Table1[[#This Row],[logistics cost]]/Table1[[#This Row],[Net Sales]]</f>
        <v>5.5812580611624127E-2</v>
      </c>
      <c r="U3575" s="1">
        <f>Table1[[#This Row],[PROFIT]]/Table1[[#This Row],[Volume]]</f>
        <v>117.13292273236289</v>
      </c>
      <c r="V3575" s="1">
        <f>ABS(Table1[[#This Row],[Discounts]])</f>
        <v>1325.84</v>
      </c>
    </row>
    <row r="3576" spans="1:22" ht="21.75" customHeight="1" x14ac:dyDescent="0.3">
      <c r="A3576" s="1">
        <v>1120010</v>
      </c>
      <c r="B3576" s="1" t="s">
        <v>32</v>
      </c>
      <c r="C3576" s="1">
        <v>202411</v>
      </c>
      <c r="D3576" s="1" t="s">
        <v>22</v>
      </c>
      <c r="E3576" s="1" t="s">
        <v>17</v>
      </c>
      <c r="F3576" s="1" t="s">
        <v>18</v>
      </c>
      <c r="G3576" s="1" t="s">
        <v>42</v>
      </c>
      <c r="H3576" s="1" t="s">
        <v>20</v>
      </c>
      <c r="I3576" s="5">
        <v>63.9</v>
      </c>
      <c r="J3576" s="5">
        <v>30672</v>
      </c>
      <c r="K3576" s="5">
        <v>-1926.17</v>
      </c>
      <c r="L3576" s="5">
        <v>28745.83</v>
      </c>
      <c r="M3576" s="5">
        <v>-18012.43</v>
      </c>
      <c r="N3576" s="5">
        <v>-893.63</v>
      </c>
      <c r="O3576" s="5">
        <v>-301.27999999999997</v>
      </c>
      <c r="P3576" s="5">
        <f>Table1[[#This Row],[Net Sales]]+(Table1[[#This Row],[Cost of Goods Sold]]+Table1[[#This Row],[Distribution]]+Table1[[#This Row],[Warehousing]])</f>
        <v>9538.4900000000016</v>
      </c>
      <c r="Q3576" s="12">
        <f>Table1[[#This Row],[PROFIT]]/Table1[[#This Row],[Net Sales]]</f>
        <v>0.33182169379002108</v>
      </c>
      <c r="R3576" s="14">
        <f>ABS(Table1[[#This Row],[Distribution]])+ABS(Table1[[#This Row],[Warehousing]])</f>
        <v>1194.9099999999999</v>
      </c>
      <c r="S3576" s="12">
        <f>ABS(Table1[[#This Row],[Discounts]]/Table1[[#This Row],[Gross Sales]])</f>
        <v>6.279896974439228E-2</v>
      </c>
      <c r="T3576" s="17">
        <f>Table1[[#This Row],[logistics cost]]/Table1[[#This Row],[Net Sales]]</f>
        <v>4.1568116140671525E-2</v>
      </c>
      <c r="U3576" s="1">
        <f>Table1[[#This Row],[PROFIT]]/Table1[[#This Row],[Volume]]</f>
        <v>149.2721439749609</v>
      </c>
      <c r="V3576" s="1">
        <f>ABS(Table1[[#This Row],[Discounts]])</f>
        <v>1926.17</v>
      </c>
    </row>
    <row r="3577" spans="1:22" ht="21.75" customHeight="1" x14ac:dyDescent="0.3">
      <c r="A3577" s="1">
        <v>1110010</v>
      </c>
      <c r="B3577" s="1" t="s">
        <v>15</v>
      </c>
      <c r="C3577" s="1">
        <v>202510</v>
      </c>
      <c r="D3577" s="1" t="s">
        <v>16</v>
      </c>
      <c r="E3577" s="1" t="s">
        <v>17</v>
      </c>
      <c r="F3577" s="1" t="s">
        <v>18</v>
      </c>
      <c r="G3577" s="1" t="s">
        <v>25</v>
      </c>
      <c r="H3577" s="1" t="s">
        <v>20</v>
      </c>
      <c r="I3577" s="5">
        <v>90.3</v>
      </c>
      <c r="J3577" s="5">
        <v>37926</v>
      </c>
      <c r="K3577" s="5">
        <v>-3258.01</v>
      </c>
      <c r="L3577" s="5">
        <v>34667.99</v>
      </c>
      <c r="M3577" s="5">
        <v>-22971.96</v>
      </c>
      <c r="N3577" s="5">
        <v>-1234.1199999999999</v>
      </c>
      <c r="O3577" s="5">
        <v>-649.96</v>
      </c>
      <c r="P3577" s="5">
        <f>Table1[[#This Row],[Net Sales]]+(Table1[[#This Row],[Cost of Goods Sold]]+Table1[[#This Row],[Distribution]]+Table1[[#This Row],[Warehousing]])</f>
        <v>9811.9500000000007</v>
      </c>
      <c r="Q3577" s="12">
        <f>Table1[[#This Row],[PROFIT]]/Table1[[#This Row],[Net Sales]]</f>
        <v>0.28302621524928329</v>
      </c>
      <c r="R3577" s="14">
        <f>ABS(Table1[[#This Row],[Distribution]])+ABS(Table1[[#This Row],[Warehousing]])</f>
        <v>1884.08</v>
      </c>
      <c r="S3577" s="12">
        <f>ABS(Table1[[#This Row],[Discounts]]/Table1[[#This Row],[Gross Sales]])</f>
        <v>8.5904392764857881E-2</v>
      </c>
      <c r="T3577" s="17">
        <f>Table1[[#This Row],[logistics cost]]/Table1[[#This Row],[Net Sales]]</f>
        <v>5.4346386969651259E-2</v>
      </c>
      <c r="U3577" s="1">
        <f>Table1[[#This Row],[PROFIT]]/Table1[[#This Row],[Volume]]</f>
        <v>108.65946843853821</v>
      </c>
      <c r="V3577" s="1">
        <f>ABS(Table1[[#This Row],[Discounts]])</f>
        <v>3258.01</v>
      </c>
    </row>
    <row r="3578" spans="1:22" ht="21.75" customHeight="1" x14ac:dyDescent="0.3">
      <c r="A3578" s="1">
        <v>1130010</v>
      </c>
      <c r="B3578" s="1" t="s">
        <v>26</v>
      </c>
      <c r="C3578" s="1">
        <v>202402</v>
      </c>
      <c r="D3578" s="1" t="s">
        <v>27</v>
      </c>
      <c r="E3578" s="1" t="s">
        <v>28</v>
      </c>
      <c r="F3578" s="1" t="s">
        <v>29</v>
      </c>
      <c r="G3578" s="1" t="s">
        <v>36</v>
      </c>
      <c r="H3578" s="1" t="s">
        <v>37</v>
      </c>
      <c r="I3578" s="5">
        <v>95.5</v>
      </c>
      <c r="J3578" s="5">
        <v>34380</v>
      </c>
      <c r="K3578" s="5">
        <v>-3241.59</v>
      </c>
      <c r="L3578" s="5">
        <v>31138.41</v>
      </c>
      <c r="M3578" s="5">
        <v>-20940.240000000002</v>
      </c>
      <c r="N3578" s="5">
        <v>-939.11</v>
      </c>
      <c r="O3578" s="5">
        <v>-465.62</v>
      </c>
      <c r="P3578" s="5">
        <f>Table1[[#This Row],[Net Sales]]+(Table1[[#This Row],[Cost of Goods Sold]]+Table1[[#This Row],[Distribution]]+Table1[[#This Row],[Warehousing]])</f>
        <v>8793.4399999999987</v>
      </c>
      <c r="Q3578" s="12">
        <f>Table1[[#This Row],[PROFIT]]/Table1[[#This Row],[Net Sales]]</f>
        <v>0.2823984911239848</v>
      </c>
      <c r="R3578" s="14">
        <f>ABS(Table1[[#This Row],[Distribution]])+ABS(Table1[[#This Row],[Warehousing]])</f>
        <v>1404.73</v>
      </c>
      <c r="S3578" s="12">
        <f>ABS(Table1[[#This Row],[Discounts]]/Table1[[#This Row],[Gross Sales]])</f>
        <v>9.428708551483421E-2</v>
      </c>
      <c r="T3578" s="17">
        <f>Table1[[#This Row],[logistics cost]]/Table1[[#This Row],[Net Sales]]</f>
        <v>4.5112451149560945E-2</v>
      </c>
      <c r="U3578" s="1">
        <f>Table1[[#This Row],[PROFIT]]/Table1[[#This Row],[Volume]]</f>
        <v>92.077905759162292</v>
      </c>
      <c r="V3578" s="1">
        <f>ABS(Table1[[#This Row],[Discounts]])</f>
        <v>3241.59</v>
      </c>
    </row>
    <row r="3579" spans="1:22" ht="21.75" customHeight="1" x14ac:dyDescent="0.3">
      <c r="A3579" s="1">
        <v>1110020</v>
      </c>
      <c r="B3579" s="1" t="s">
        <v>41</v>
      </c>
      <c r="C3579" s="1">
        <v>202405</v>
      </c>
      <c r="D3579" s="1" t="s">
        <v>16</v>
      </c>
      <c r="E3579" s="1" t="s">
        <v>28</v>
      </c>
      <c r="F3579" s="1" t="s">
        <v>29</v>
      </c>
      <c r="G3579" s="1" t="s">
        <v>42</v>
      </c>
      <c r="H3579" s="1" t="s">
        <v>20</v>
      </c>
      <c r="I3579" s="5">
        <v>34.299999999999997</v>
      </c>
      <c r="J3579" s="5">
        <v>15435</v>
      </c>
      <c r="K3579" s="5">
        <v>-1292.24</v>
      </c>
      <c r="L3579" s="5">
        <v>14142.76</v>
      </c>
      <c r="M3579" s="5">
        <v>-9460.94</v>
      </c>
      <c r="N3579" s="5">
        <v>-379.26</v>
      </c>
      <c r="O3579" s="5">
        <v>-202.31</v>
      </c>
      <c r="P3579" s="5">
        <f>Table1[[#This Row],[Net Sales]]+(Table1[[#This Row],[Cost of Goods Sold]]+Table1[[#This Row],[Distribution]]+Table1[[#This Row],[Warehousing]])</f>
        <v>4100.25</v>
      </c>
      <c r="Q3579" s="12">
        <f>Table1[[#This Row],[PROFIT]]/Table1[[#This Row],[Net Sales]]</f>
        <v>0.28991865802714606</v>
      </c>
      <c r="R3579" s="14">
        <f>ABS(Table1[[#This Row],[Distribution]])+ABS(Table1[[#This Row],[Warehousing]])</f>
        <v>581.56999999999994</v>
      </c>
      <c r="S3579" s="12">
        <f>ABS(Table1[[#This Row],[Discounts]]/Table1[[#This Row],[Gross Sales]])</f>
        <v>8.37214123744736E-2</v>
      </c>
      <c r="T3579" s="17">
        <f>Table1[[#This Row],[logistics cost]]/Table1[[#This Row],[Net Sales]]</f>
        <v>4.1121393561087079E-2</v>
      </c>
      <c r="U3579" s="1">
        <f>Table1[[#This Row],[PROFIT]]/Table1[[#This Row],[Volume]]</f>
        <v>119.54081632653062</v>
      </c>
      <c r="V3579" s="1">
        <f>ABS(Table1[[#This Row],[Discounts]])</f>
        <v>1292.24</v>
      </c>
    </row>
    <row r="3580" spans="1:22" ht="21.75" customHeight="1" x14ac:dyDescent="0.3">
      <c r="A3580" s="1">
        <v>1130010</v>
      </c>
      <c r="B3580" s="1" t="s">
        <v>26</v>
      </c>
      <c r="C3580" s="1">
        <v>202507</v>
      </c>
      <c r="D3580" s="1" t="s">
        <v>27</v>
      </c>
      <c r="E3580" s="1" t="s">
        <v>28</v>
      </c>
      <c r="F3580" s="1" t="s">
        <v>29</v>
      </c>
      <c r="G3580" s="1" t="s">
        <v>25</v>
      </c>
      <c r="H3580" s="1" t="s">
        <v>20</v>
      </c>
      <c r="I3580" s="5">
        <v>87.4</v>
      </c>
      <c r="J3580" s="5">
        <v>31464</v>
      </c>
      <c r="K3580" s="5">
        <v>-2485.59</v>
      </c>
      <c r="L3580" s="5">
        <v>28978.41</v>
      </c>
      <c r="M3580" s="5">
        <v>-18958.93</v>
      </c>
      <c r="N3580" s="5">
        <v>-814.04</v>
      </c>
      <c r="O3580" s="5">
        <v>-448.46</v>
      </c>
      <c r="P3580" s="5">
        <f>Table1[[#This Row],[Net Sales]]+(Table1[[#This Row],[Cost of Goods Sold]]+Table1[[#This Row],[Distribution]]+Table1[[#This Row],[Warehousing]])</f>
        <v>8756.98</v>
      </c>
      <c r="Q3580" s="12">
        <f>Table1[[#This Row],[PROFIT]]/Table1[[#This Row],[Net Sales]]</f>
        <v>0.3021898026841362</v>
      </c>
      <c r="R3580" s="14">
        <f>ABS(Table1[[#This Row],[Distribution]])+ABS(Table1[[#This Row],[Warehousing]])</f>
        <v>1262.5</v>
      </c>
      <c r="S3580" s="12">
        <f>ABS(Table1[[#This Row],[Discounts]]/Table1[[#This Row],[Gross Sales]])</f>
        <v>7.8997902364607173E-2</v>
      </c>
      <c r="T3580" s="17">
        <f>Table1[[#This Row],[logistics cost]]/Table1[[#This Row],[Net Sales]]</f>
        <v>4.3566917577603462E-2</v>
      </c>
      <c r="U3580" s="1">
        <f>Table1[[#This Row],[PROFIT]]/Table1[[#This Row],[Volume]]</f>
        <v>100.19427917620136</v>
      </c>
      <c r="V3580" s="1">
        <f>ABS(Table1[[#This Row],[Discounts]])</f>
        <v>2485.59</v>
      </c>
    </row>
    <row r="3581" spans="1:22" ht="21.75" customHeight="1" x14ac:dyDescent="0.3">
      <c r="A3581" s="1">
        <v>1120010</v>
      </c>
      <c r="B3581" s="1" t="s">
        <v>32</v>
      </c>
      <c r="C3581" s="1">
        <v>202412</v>
      </c>
      <c r="D3581" s="1" t="s">
        <v>22</v>
      </c>
      <c r="E3581" s="1" t="s">
        <v>17</v>
      </c>
      <c r="F3581" s="1" t="s">
        <v>18</v>
      </c>
      <c r="G3581" s="1" t="s">
        <v>33</v>
      </c>
      <c r="H3581" s="1" t="s">
        <v>34</v>
      </c>
      <c r="I3581" s="5">
        <v>90.8</v>
      </c>
      <c r="J3581" s="5">
        <v>43584</v>
      </c>
      <c r="K3581" s="5">
        <v>-3136</v>
      </c>
      <c r="L3581" s="5">
        <v>40448</v>
      </c>
      <c r="M3581" s="5">
        <v>-26908.92</v>
      </c>
      <c r="N3581" s="5">
        <v>-1490.55</v>
      </c>
      <c r="O3581" s="5">
        <v>-725.07</v>
      </c>
      <c r="P3581" s="5">
        <f>Table1[[#This Row],[Net Sales]]+(Table1[[#This Row],[Cost of Goods Sold]]+Table1[[#This Row],[Distribution]]+Table1[[#This Row],[Warehousing]])</f>
        <v>11323.460000000003</v>
      </c>
      <c r="Q3581" s="12">
        <f>Table1[[#This Row],[PROFIT]]/Table1[[#This Row],[Net Sales]]</f>
        <v>0.27995104825949374</v>
      </c>
      <c r="R3581" s="14">
        <f>ABS(Table1[[#This Row],[Distribution]])+ABS(Table1[[#This Row],[Warehousing]])</f>
        <v>2215.62</v>
      </c>
      <c r="S3581" s="12">
        <f>ABS(Table1[[#This Row],[Discounts]]/Table1[[#This Row],[Gross Sales]])</f>
        <v>7.1953010279001473E-2</v>
      </c>
      <c r="T3581" s="17">
        <f>Table1[[#This Row],[logistics cost]]/Table1[[#This Row],[Net Sales]]</f>
        <v>5.4776997626582273E-2</v>
      </c>
      <c r="U3581" s="1">
        <f>Table1[[#This Row],[PROFIT]]/Table1[[#This Row],[Volume]]</f>
        <v>124.70770925110135</v>
      </c>
      <c r="V3581" s="1">
        <f>ABS(Table1[[#This Row],[Discounts]])</f>
        <v>3136</v>
      </c>
    </row>
    <row r="3582" spans="1:22" ht="21.75" customHeight="1" x14ac:dyDescent="0.3">
      <c r="A3582" s="1">
        <v>1110010</v>
      </c>
      <c r="B3582" s="1" t="s">
        <v>15</v>
      </c>
      <c r="C3582" s="1">
        <v>202409</v>
      </c>
      <c r="D3582" s="1" t="s">
        <v>16</v>
      </c>
      <c r="E3582" s="1" t="s">
        <v>17</v>
      </c>
      <c r="F3582" s="1" t="s">
        <v>18</v>
      </c>
      <c r="G3582" s="1" t="s">
        <v>42</v>
      </c>
      <c r="H3582" s="1" t="s">
        <v>20</v>
      </c>
      <c r="I3582" s="5">
        <v>95.4</v>
      </c>
      <c r="J3582" s="5">
        <v>40068</v>
      </c>
      <c r="K3582" s="5">
        <v>-3535.71</v>
      </c>
      <c r="L3582" s="5">
        <v>36532.29</v>
      </c>
      <c r="M3582" s="5">
        <v>-24600.75</v>
      </c>
      <c r="N3582" s="5">
        <v>-1292.28</v>
      </c>
      <c r="O3582" s="5">
        <v>-457.81</v>
      </c>
      <c r="P3582" s="5">
        <f>Table1[[#This Row],[Net Sales]]+(Table1[[#This Row],[Cost of Goods Sold]]+Table1[[#This Row],[Distribution]]+Table1[[#This Row],[Warehousing]])</f>
        <v>10181.450000000001</v>
      </c>
      <c r="Q3582" s="12">
        <f>Table1[[#This Row],[PROFIT]]/Table1[[#This Row],[Net Sales]]</f>
        <v>0.27869728396440518</v>
      </c>
      <c r="R3582" s="14">
        <f>ABS(Table1[[#This Row],[Distribution]])+ABS(Table1[[#This Row],[Warehousing]])</f>
        <v>1750.09</v>
      </c>
      <c r="S3582" s="12">
        <f>ABS(Table1[[#This Row],[Discounts]]/Table1[[#This Row],[Gross Sales]])</f>
        <v>8.8242737346510933E-2</v>
      </c>
      <c r="T3582" s="17">
        <f>Table1[[#This Row],[logistics cost]]/Table1[[#This Row],[Net Sales]]</f>
        <v>4.7905291455860005E-2</v>
      </c>
      <c r="U3582" s="1">
        <f>Table1[[#This Row],[PROFIT]]/Table1[[#This Row],[Volume]]</f>
        <v>106.72379454926624</v>
      </c>
      <c r="V3582" s="1">
        <f>ABS(Table1[[#This Row],[Discounts]])</f>
        <v>3535.71</v>
      </c>
    </row>
    <row r="3583" spans="1:22" ht="21.75" customHeight="1" x14ac:dyDescent="0.3">
      <c r="A3583" s="1">
        <v>1120020</v>
      </c>
      <c r="B3583" s="1" t="s">
        <v>21</v>
      </c>
      <c r="C3583" s="1">
        <v>202511</v>
      </c>
      <c r="D3583" s="1" t="s">
        <v>22</v>
      </c>
      <c r="E3583" s="1" t="s">
        <v>23</v>
      </c>
      <c r="F3583" s="1" t="s">
        <v>24</v>
      </c>
      <c r="G3583" s="1" t="s">
        <v>25</v>
      </c>
      <c r="H3583" s="1" t="s">
        <v>20</v>
      </c>
      <c r="I3583" s="5">
        <v>77.2</v>
      </c>
      <c r="J3583" s="5">
        <v>29336</v>
      </c>
      <c r="K3583" s="5">
        <v>-2558.42</v>
      </c>
      <c r="L3583" s="5">
        <v>26777.58</v>
      </c>
      <c r="M3583" s="5">
        <v>-17014.45</v>
      </c>
      <c r="N3583" s="5">
        <v>-966.37</v>
      </c>
      <c r="O3583" s="5">
        <v>-415.54</v>
      </c>
      <c r="P3583" s="5">
        <f>Table1[[#This Row],[Net Sales]]+(Table1[[#This Row],[Cost of Goods Sold]]+Table1[[#This Row],[Distribution]]+Table1[[#This Row],[Warehousing]])</f>
        <v>8381.2200000000012</v>
      </c>
      <c r="Q3583" s="12">
        <f>Table1[[#This Row],[PROFIT]]/Table1[[#This Row],[Net Sales]]</f>
        <v>0.31299392999666142</v>
      </c>
      <c r="R3583" s="14">
        <f>ABS(Table1[[#This Row],[Distribution]])+ABS(Table1[[#This Row],[Warehousing]])</f>
        <v>1381.91</v>
      </c>
      <c r="S3583" s="12">
        <f>ABS(Table1[[#This Row],[Discounts]]/Table1[[#This Row],[Gross Sales]])</f>
        <v>8.7210935369511869E-2</v>
      </c>
      <c r="T3583" s="17">
        <f>Table1[[#This Row],[logistics cost]]/Table1[[#This Row],[Net Sales]]</f>
        <v>5.1606978673950372E-2</v>
      </c>
      <c r="U3583" s="1">
        <f>Table1[[#This Row],[PROFIT]]/Table1[[#This Row],[Volume]]</f>
        <v>108.56502590673577</v>
      </c>
      <c r="V3583" s="1">
        <f>ABS(Table1[[#This Row],[Discounts]])</f>
        <v>2558.42</v>
      </c>
    </row>
    <row r="3584" spans="1:22" ht="21.75" customHeight="1" x14ac:dyDescent="0.3">
      <c r="A3584" s="1">
        <v>1110020</v>
      </c>
      <c r="B3584" s="1" t="s">
        <v>41</v>
      </c>
      <c r="C3584" s="1">
        <v>202507</v>
      </c>
      <c r="D3584" s="1" t="s">
        <v>16</v>
      </c>
      <c r="E3584" s="1" t="s">
        <v>28</v>
      </c>
      <c r="F3584" s="1" t="s">
        <v>29</v>
      </c>
      <c r="G3584" s="1" t="s">
        <v>40</v>
      </c>
      <c r="H3584" s="1" t="s">
        <v>34</v>
      </c>
      <c r="I3584" s="5">
        <v>131.4</v>
      </c>
      <c r="J3584" s="5">
        <v>59130</v>
      </c>
      <c r="K3584" s="5">
        <v>-4636.66</v>
      </c>
      <c r="L3584" s="5">
        <v>54493.34</v>
      </c>
      <c r="M3584" s="5">
        <v>-36647.69</v>
      </c>
      <c r="N3584" s="5">
        <v>-1122.3900000000001</v>
      </c>
      <c r="O3584" s="5">
        <v>-765.05</v>
      </c>
      <c r="P3584" s="5">
        <f>Table1[[#This Row],[Net Sales]]+(Table1[[#This Row],[Cost of Goods Sold]]+Table1[[#This Row],[Distribution]]+Table1[[#This Row],[Warehousing]])</f>
        <v>15958.209999999992</v>
      </c>
      <c r="Q3584" s="12">
        <f>Table1[[#This Row],[PROFIT]]/Table1[[#This Row],[Net Sales]]</f>
        <v>0.29284697909873009</v>
      </c>
      <c r="R3584" s="14">
        <f>ABS(Table1[[#This Row],[Distribution]])+ABS(Table1[[#This Row],[Warehousing]])</f>
        <v>1887.44</v>
      </c>
      <c r="S3584" s="12">
        <f>ABS(Table1[[#This Row],[Discounts]]/Table1[[#This Row],[Gross Sales]])</f>
        <v>7.8414679519702352E-2</v>
      </c>
      <c r="T3584" s="17">
        <f>Table1[[#This Row],[logistics cost]]/Table1[[#This Row],[Net Sales]]</f>
        <v>3.4636159207712361E-2</v>
      </c>
      <c r="U3584" s="1">
        <f>Table1[[#This Row],[PROFIT]]/Table1[[#This Row],[Volume]]</f>
        <v>121.44756468797559</v>
      </c>
      <c r="V3584" s="1">
        <f>ABS(Table1[[#This Row],[Discounts]])</f>
        <v>4636.66</v>
      </c>
    </row>
    <row r="3585" spans="1:22" ht="21.75" customHeight="1" x14ac:dyDescent="0.3">
      <c r="A3585" s="1">
        <v>1130010</v>
      </c>
      <c r="B3585" s="1" t="s">
        <v>26</v>
      </c>
      <c r="C3585" s="1">
        <v>202502</v>
      </c>
      <c r="D3585" s="1" t="s">
        <v>27</v>
      </c>
      <c r="E3585" s="1" t="s">
        <v>28</v>
      </c>
      <c r="F3585" s="1" t="s">
        <v>29</v>
      </c>
      <c r="G3585" s="1" t="s">
        <v>33</v>
      </c>
      <c r="H3585" s="1" t="s">
        <v>34</v>
      </c>
      <c r="I3585" s="5">
        <v>256.89999999999998</v>
      </c>
      <c r="J3585" s="5">
        <v>92484</v>
      </c>
      <c r="K3585" s="5">
        <v>-8394.7099999999991</v>
      </c>
      <c r="L3585" s="5">
        <v>84089.29</v>
      </c>
      <c r="M3585" s="5">
        <v>-54439.74</v>
      </c>
      <c r="N3585" s="5">
        <v>-2254.4</v>
      </c>
      <c r="O3585" s="5">
        <v>-1204.33</v>
      </c>
      <c r="P3585" s="5">
        <f>Table1[[#This Row],[Net Sales]]+(Table1[[#This Row],[Cost of Goods Sold]]+Table1[[#This Row],[Distribution]]+Table1[[#This Row],[Warehousing]])</f>
        <v>26190.819999999992</v>
      </c>
      <c r="Q3585" s="12">
        <f>Table1[[#This Row],[PROFIT]]/Table1[[#This Row],[Net Sales]]</f>
        <v>0.31146439695233474</v>
      </c>
      <c r="R3585" s="14">
        <f>ABS(Table1[[#This Row],[Distribution]])+ABS(Table1[[#This Row],[Warehousing]])</f>
        <v>3458.73</v>
      </c>
      <c r="S3585" s="12">
        <f>ABS(Table1[[#This Row],[Discounts]]/Table1[[#This Row],[Gross Sales]])</f>
        <v>9.0769322261147867E-2</v>
      </c>
      <c r="T3585" s="17">
        <f>Table1[[#This Row],[logistics cost]]/Table1[[#This Row],[Net Sales]]</f>
        <v>4.1131635193970603E-2</v>
      </c>
      <c r="U3585" s="1">
        <f>Table1[[#This Row],[PROFIT]]/Table1[[#This Row],[Volume]]</f>
        <v>101.94947450369791</v>
      </c>
      <c r="V3585" s="1">
        <f>ABS(Table1[[#This Row],[Discounts]])</f>
        <v>8394.7099999999991</v>
      </c>
    </row>
    <row r="3586" spans="1:22" ht="21.75" customHeight="1" x14ac:dyDescent="0.3">
      <c r="A3586" s="1">
        <v>1130010</v>
      </c>
      <c r="B3586" s="1" t="s">
        <v>26</v>
      </c>
      <c r="C3586" s="1">
        <v>202507</v>
      </c>
      <c r="D3586" s="1" t="s">
        <v>27</v>
      </c>
      <c r="E3586" s="1" t="s">
        <v>28</v>
      </c>
      <c r="F3586" s="1" t="s">
        <v>29</v>
      </c>
      <c r="G3586" s="1" t="s">
        <v>39</v>
      </c>
      <c r="H3586" s="1" t="s">
        <v>37</v>
      </c>
      <c r="I3586" s="5">
        <v>213.5</v>
      </c>
      <c r="J3586" s="5">
        <v>76860</v>
      </c>
      <c r="K3586" s="5">
        <v>-7646.38</v>
      </c>
      <c r="L3586" s="5">
        <v>69213.62</v>
      </c>
      <c r="M3586" s="5">
        <v>-43500.73</v>
      </c>
      <c r="N3586" s="5">
        <v>-2744.74</v>
      </c>
      <c r="O3586" s="5">
        <v>-746.24</v>
      </c>
      <c r="P3586" s="5">
        <f>Table1[[#This Row],[Net Sales]]+(Table1[[#This Row],[Cost of Goods Sold]]+Table1[[#This Row],[Distribution]]+Table1[[#This Row],[Warehousing]])</f>
        <v>22221.909999999996</v>
      </c>
      <c r="Q3586" s="12">
        <f>Table1[[#This Row],[PROFIT]]/Table1[[#This Row],[Net Sales]]</f>
        <v>0.32106267523646354</v>
      </c>
      <c r="R3586" s="14">
        <f>ABS(Table1[[#This Row],[Distribution]])+ABS(Table1[[#This Row],[Warehousing]])</f>
        <v>3490.9799999999996</v>
      </c>
      <c r="S3586" s="12">
        <f>ABS(Table1[[#This Row],[Discounts]]/Table1[[#This Row],[Gross Sales]])</f>
        <v>9.9484517304189432E-2</v>
      </c>
      <c r="T3586" s="17">
        <f>Table1[[#This Row],[logistics cost]]/Table1[[#This Row],[Net Sales]]</f>
        <v>5.0437760660401808E-2</v>
      </c>
      <c r="U3586" s="1">
        <f>Table1[[#This Row],[PROFIT]]/Table1[[#This Row],[Volume]]</f>
        <v>104.08388758782199</v>
      </c>
      <c r="V3586" s="1">
        <f>ABS(Table1[[#This Row],[Discounts]])</f>
        <v>7646.38</v>
      </c>
    </row>
    <row r="3587" spans="1:22" ht="21.75" customHeight="1" x14ac:dyDescent="0.3">
      <c r="A3587" s="1">
        <v>1110020</v>
      </c>
      <c r="B3587" s="1" t="s">
        <v>41</v>
      </c>
      <c r="C3587" s="1">
        <v>202508</v>
      </c>
      <c r="D3587" s="1" t="s">
        <v>16</v>
      </c>
      <c r="E3587" s="1" t="s">
        <v>28</v>
      </c>
      <c r="F3587" s="1" t="s">
        <v>29</v>
      </c>
      <c r="G3587" s="1" t="s">
        <v>19</v>
      </c>
      <c r="H3587" s="1" t="s">
        <v>20</v>
      </c>
      <c r="I3587" s="5">
        <v>49.5</v>
      </c>
      <c r="J3587" s="5">
        <v>22275</v>
      </c>
      <c r="K3587" s="5">
        <v>-1957.91</v>
      </c>
      <c r="L3587" s="5">
        <v>20317.09</v>
      </c>
      <c r="M3587" s="5">
        <v>-13811.74</v>
      </c>
      <c r="N3587" s="5">
        <v>-586.38</v>
      </c>
      <c r="O3587" s="5">
        <v>-290.75</v>
      </c>
      <c r="P3587" s="5">
        <f>Table1[[#This Row],[Net Sales]]+(Table1[[#This Row],[Cost of Goods Sold]]+Table1[[#This Row],[Distribution]]+Table1[[#This Row],[Warehousing]])</f>
        <v>5628.2200000000012</v>
      </c>
      <c r="Q3587" s="12">
        <f>Table1[[#This Row],[PROFIT]]/Table1[[#This Row],[Net Sales]]</f>
        <v>0.27701900222915787</v>
      </c>
      <c r="R3587" s="14">
        <f>ABS(Table1[[#This Row],[Distribution]])+ABS(Table1[[#This Row],[Warehousing]])</f>
        <v>877.13</v>
      </c>
      <c r="S3587" s="12">
        <f>ABS(Table1[[#This Row],[Discounts]]/Table1[[#This Row],[Gross Sales]])</f>
        <v>8.7897194163860839E-2</v>
      </c>
      <c r="T3587" s="17">
        <f>Table1[[#This Row],[logistics cost]]/Table1[[#This Row],[Net Sales]]</f>
        <v>4.317202906518601E-2</v>
      </c>
      <c r="U3587" s="1">
        <f>Table1[[#This Row],[PROFIT]]/Table1[[#This Row],[Volume]]</f>
        <v>113.70141414141416</v>
      </c>
      <c r="V3587" s="1">
        <f>ABS(Table1[[#This Row],[Discounts]])</f>
        <v>1957.91</v>
      </c>
    </row>
    <row r="3588" spans="1:22" ht="21.75" customHeight="1" x14ac:dyDescent="0.3">
      <c r="A3588" s="1">
        <v>1120010</v>
      </c>
      <c r="B3588" s="1" t="s">
        <v>32</v>
      </c>
      <c r="C3588" s="1">
        <v>202503</v>
      </c>
      <c r="D3588" s="1" t="s">
        <v>22</v>
      </c>
      <c r="E3588" s="1" t="s">
        <v>17</v>
      </c>
      <c r="F3588" s="1" t="s">
        <v>18</v>
      </c>
      <c r="G3588" s="1" t="s">
        <v>39</v>
      </c>
      <c r="H3588" s="1" t="s">
        <v>37</v>
      </c>
      <c r="I3588" s="5">
        <v>151.6</v>
      </c>
      <c r="J3588" s="5">
        <v>72768</v>
      </c>
      <c r="K3588" s="5">
        <v>-6958.18</v>
      </c>
      <c r="L3588" s="5">
        <v>65809.820000000007</v>
      </c>
      <c r="M3588" s="5">
        <v>-41139.99</v>
      </c>
      <c r="N3588" s="5">
        <v>-2106.66</v>
      </c>
      <c r="O3588" s="5">
        <v>-885.4</v>
      </c>
      <c r="P3588" s="5">
        <f>Table1[[#This Row],[Net Sales]]+(Table1[[#This Row],[Cost of Goods Sold]]+Table1[[#This Row],[Distribution]]+Table1[[#This Row],[Warehousing]])</f>
        <v>21677.770000000011</v>
      </c>
      <c r="Q3588" s="12">
        <f>Table1[[#This Row],[PROFIT]]/Table1[[#This Row],[Net Sales]]</f>
        <v>0.32940023236653754</v>
      </c>
      <c r="R3588" s="14">
        <f>ABS(Table1[[#This Row],[Distribution]])+ABS(Table1[[#This Row],[Warehousing]])</f>
        <v>2992.06</v>
      </c>
      <c r="S3588" s="12">
        <f>ABS(Table1[[#This Row],[Discounts]]/Table1[[#This Row],[Gross Sales]])</f>
        <v>9.5621427000879514E-2</v>
      </c>
      <c r="T3588" s="17">
        <f>Table1[[#This Row],[logistics cost]]/Table1[[#This Row],[Net Sales]]</f>
        <v>4.5465251234542196E-2</v>
      </c>
      <c r="U3588" s="1">
        <f>Table1[[#This Row],[PROFIT]]/Table1[[#This Row],[Volume]]</f>
        <v>142.99320580474941</v>
      </c>
      <c r="V3588" s="1">
        <f>ABS(Table1[[#This Row],[Discounts]])</f>
        <v>6958.18</v>
      </c>
    </row>
    <row r="3589" spans="1:22" ht="21.75" customHeight="1" x14ac:dyDescent="0.3">
      <c r="A3589" s="1">
        <v>1110010</v>
      </c>
      <c r="B3589" s="1" t="s">
        <v>15</v>
      </c>
      <c r="C3589" s="1">
        <v>202410</v>
      </c>
      <c r="D3589" s="1" t="s">
        <v>16</v>
      </c>
      <c r="E3589" s="1" t="s">
        <v>17</v>
      </c>
      <c r="F3589" s="1" t="s">
        <v>18</v>
      </c>
      <c r="G3589" s="1" t="s">
        <v>42</v>
      </c>
      <c r="H3589" s="1" t="s">
        <v>20</v>
      </c>
      <c r="I3589" s="5">
        <v>64.5</v>
      </c>
      <c r="J3589" s="5">
        <v>27090</v>
      </c>
      <c r="K3589" s="5">
        <v>-2051.61</v>
      </c>
      <c r="L3589" s="5">
        <v>25038.39</v>
      </c>
      <c r="M3589" s="5">
        <v>-16470.28</v>
      </c>
      <c r="N3589" s="5">
        <v>-562.59</v>
      </c>
      <c r="O3589" s="5">
        <v>-498.07</v>
      </c>
      <c r="P3589" s="5">
        <f>Table1[[#This Row],[Net Sales]]+(Table1[[#This Row],[Cost of Goods Sold]]+Table1[[#This Row],[Distribution]]+Table1[[#This Row],[Warehousing]])</f>
        <v>7507.4500000000007</v>
      </c>
      <c r="Q3589" s="12">
        <f>Table1[[#This Row],[PROFIT]]/Table1[[#This Row],[Net Sales]]</f>
        <v>0.2998375694283858</v>
      </c>
      <c r="R3589" s="14">
        <f>ABS(Table1[[#This Row],[Distribution]])+ABS(Table1[[#This Row],[Warehousing]])</f>
        <v>1060.6600000000001</v>
      </c>
      <c r="S3589" s="12">
        <f>ABS(Table1[[#This Row],[Discounts]]/Table1[[#This Row],[Gross Sales]])</f>
        <v>7.5733111849390924E-2</v>
      </c>
      <c r="T3589" s="17">
        <f>Table1[[#This Row],[logistics cost]]/Table1[[#This Row],[Net Sales]]</f>
        <v>4.2361349911076554E-2</v>
      </c>
      <c r="U3589" s="1">
        <f>Table1[[#This Row],[PROFIT]]/Table1[[#This Row],[Volume]]</f>
        <v>116.39457364341087</v>
      </c>
      <c r="V3589" s="1">
        <f>ABS(Table1[[#This Row],[Discounts]])</f>
        <v>2051.61</v>
      </c>
    </row>
    <row r="3590" spans="1:22" ht="21.75" customHeight="1" x14ac:dyDescent="0.3">
      <c r="A3590" s="1">
        <v>1120020</v>
      </c>
      <c r="B3590" s="1" t="s">
        <v>21</v>
      </c>
      <c r="C3590" s="1">
        <v>202405</v>
      </c>
      <c r="D3590" s="1" t="s">
        <v>22</v>
      </c>
      <c r="E3590" s="1" t="s">
        <v>23</v>
      </c>
      <c r="F3590" s="1" t="s">
        <v>24</v>
      </c>
      <c r="G3590" s="1" t="s">
        <v>33</v>
      </c>
      <c r="H3590" s="1" t="s">
        <v>34</v>
      </c>
      <c r="I3590" s="5">
        <v>291.5</v>
      </c>
      <c r="J3590" s="5">
        <v>110770</v>
      </c>
      <c r="K3590" s="5">
        <v>-10950.49</v>
      </c>
      <c r="L3590" s="5">
        <v>99819.51</v>
      </c>
      <c r="M3590" s="5">
        <v>-64208.42</v>
      </c>
      <c r="N3590" s="5">
        <v>-3211.69</v>
      </c>
      <c r="O3590" s="5">
        <v>-1443.38</v>
      </c>
      <c r="P3590" s="5">
        <f>Table1[[#This Row],[Net Sales]]+(Table1[[#This Row],[Cost of Goods Sold]]+Table1[[#This Row],[Distribution]]+Table1[[#This Row],[Warehousing]])</f>
        <v>30956.01999999999</v>
      </c>
      <c r="Q3590" s="12">
        <f>Table1[[#This Row],[PROFIT]]/Table1[[#This Row],[Net Sales]]</f>
        <v>0.31011993547153249</v>
      </c>
      <c r="R3590" s="14">
        <f>ABS(Table1[[#This Row],[Distribution]])+ABS(Table1[[#This Row],[Warehousing]])</f>
        <v>4655.07</v>
      </c>
      <c r="S3590" s="12">
        <f>ABS(Table1[[#This Row],[Discounts]]/Table1[[#This Row],[Gross Sales]])</f>
        <v>9.8857903764557192E-2</v>
      </c>
      <c r="T3590" s="17">
        <f>Table1[[#This Row],[logistics cost]]/Table1[[#This Row],[Net Sales]]</f>
        <v>4.6634871279171777E-2</v>
      </c>
      <c r="U3590" s="1">
        <f>Table1[[#This Row],[PROFIT]]/Table1[[#This Row],[Volume]]</f>
        <v>106.19560891938247</v>
      </c>
      <c r="V3590" s="1">
        <f>ABS(Table1[[#This Row],[Discounts]])</f>
        <v>10950.49</v>
      </c>
    </row>
    <row r="3591" spans="1:22" ht="21.75" customHeight="1" x14ac:dyDescent="0.3">
      <c r="A3591" s="1">
        <v>1120020</v>
      </c>
      <c r="B3591" s="1" t="s">
        <v>21</v>
      </c>
      <c r="C3591" s="1">
        <v>202501</v>
      </c>
      <c r="D3591" s="1" t="s">
        <v>22</v>
      </c>
      <c r="E3591" s="1" t="s">
        <v>23</v>
      </c>
      <c r="F3591" s="1" t="s">
        <v>24</v>
      </c>
      <c r="G3591" s="1" t="s">
        <v>25</v>
      </c>
      <c r="H3591" s="1" t="s">
        <v>20</v>
      </c>
      <c r="I3591" s="5">
        <v>52.6</v>
      </c>
      <c r="J3591" s="5">
        <v>19988</v>
      </c>
      <c r="K3591" s="5">
        <v>-1660.24</v>
      </c>
      <c r="L3591" s="5">
        <v>18327.759999999998</v>
      </c>
      <c r="M3591" s="5">
        <v>-11957.19</v>
      </c>
      <c r="N3591" s="5">
        <v>-526.15</v>
      </c>
      <c r="O3591" s="5">
        <v>-324.02999999999997</v>
      </c>
      <c r="P3591" s="5">
        <f>Table1[[#This Row],[Net Sales]]+(Table1[[#This Row],[Cost of Goods Sold]]+Table1[[#This Row],[Distribution]]+Table1[[#This Row],[Warehousing]])</f>
        <v>5520.3899999999976</v>
      </c>
      <c r="Q3591" s="12">
        <f>Table1[[#This Row],[PROFIT]]/Table1[[#This Row],[Net Sales]]</f>
        <v>0.30120374775749997</v>
      </c>
      <c r="R3591" s="14">
        <f>ABS(Table1[[#This Row],[Distribution]])+ABS(Table1[[#This Row],[Warehousing]])</f>
        <v>850.18</v>
      </c>
      <c r="S3591" s="12">
        <f>ABS(Table1[[#This Row],[Discounts]]/Table1[[#This Row],[Gross Sales]])</f>
        <v>8.3061837102261352E-2</v>
      </c>
      <c r="T3591" s="17">
        <f>Table1[[#This Row],[logistics cost]]/Table1[[#This Row],[Net Sales]]</f>
        <v>4.6387556362588775E-2</v>
      </c>
      <c r="U3591" s="1">
        <f>Table1[[#This Row],[PROFIT]]/Table1[[#This Row],[Volume]]</f>
        <v>104.95038022813684</v>
      </c>
      <c r="V3591" s="1">
        <f>ABS(Table1[[#This Row],[Discounts]])</f>
        <v>1660.24</v>
      </c>
    </row>
    <row r="3592" spans="1:22" ht="21.75" customHeight="1" x14ac:dyDescent="0.3">
      <c r="A3592" s="1">
        <v>1120010</v>
      </c>
      <c r="B3592" s="1" t="s">
        <v>32</v>
      </c>
      <c r="C3592" s="1">
        <v>202501</v>
      </c>
      <c r="D3592" s="1" t="s">
        <v>22</v>
      </c>
      <c r="E3592" s="1" t="s">
        <v>17</v>
      </c>
      <c r="F3592" s="1" t="s">
        <v>18</v>
      </c>
      <c r="G3592" s="1" t="s">
        <v>39</v>
      </c>
      <c r="H3592" s="1" t="s">
        <v>37</v>
      </c>
      <c r="I3592" s="5">
        <v>269</v>
      </c>
      <c r="J3592" s="5">
        <v>129120</v>
      </c>
      <c r="K3592" s="5">
        <v>-13400.05</v>
      </c>
      <c r="L3592" s="5">
        <v>115719.95</v>
      </c>
      <c r="M3592" s="5">
        <v>-76129.789999999994</v>
      </c>
      <c r="N3592" s="5">
        <v>-4133.75</v>
      </c>
      <c r="O3592" s="5">
        <v>-1635.2</v>
      </c>
      <c r="P3592" s="5">
        <f>Table1[[#This Row],[Net Sales]]+(Table1[[#This Row],[Cost of Goods Sold]]+Table1[[#This Row],[Distribution]]+Table1[[#This Row],[Warehousing]])</f>
        <v>33821.210000000006</v>
      </c>
      <c r="Q3592" s="12">
        <f>Table1[[#This Row],[PROFIT]]/Table1[[#This Row],[Net Sales]]</f>
        <v>0.29226775504137364</v>
      </c>
      <c r="R3592" s="14">
        <f>ABS(Table1[[#This Row],[Distribution]])+ABS(Table1[[#This Row],[Warehousing]])</f>
        <v>5768.95</v>
      </c>
      <c r="S3592" s="12">
        <f>ABS(Table1[[#This Row],[Discounts]]/Table1[[#This Row],[Gross Sales]])</f>
        <v>0.10377981722428747</v>
      </c>
      <c r="T3592" s="17">
        <f>Table1[[#This Row],[logistics cost]]/Table1[[#This Row],[Net Sales]]</f>
        <v>4.9852683137177299E-2</v>
      </c>
      <c r="U3592" s="1">
        <f>Table1[[#This Row],[PROFIT]]/Table1[[#This Row],[Volume]]</f>
        <v>125.72940520446099</v>
      </c>
      <c r="V3592" s="1">
        <f>ABS(Table1[[#This Row],[Discounts]])</f>
        <v>13400.05</v>
      </c>
    </row>
    <row r="3593" spans="1:22" ht="21.75" customHeight="1" x14ac:dyDescent="0.3">
      <c r="A3593" s="1">
        <v>1110010</v>
      </c>
      <c r="B3593" s="1" t="s">
        <v>15</v>
      </c>
      <c r="C3593" s="1">
        <v>202412</v>
      </c>
      <c r="D3593" s="1" t="s">
        <v>16</v>
      </c>
      <c r="E3593" s="1" t="s">
        <v>17</v>
      </c>
      <c r="F3593" s="1" t="s">
        <v>18</v>
      </c>
      <c r="G3593" s="1" t="s">
        <v>42</v>
      </c>
      <c r="H3593" s="1" t="s">
        <v>20</v>
      </c>
      <c r="I3593" s="5">
        <v>51.6</v>
      </c>
      <c r="J3593" s="5">
        <v>21672</v>
      </c>
      <c r="K3593" s="5">
        <v>-1845.93</v>
      </c>
      <c r="L3593" s="5">
        <v>19826.07</v>
      </c>
      <c r="M3593" s="5">
        <v>-13179.59</v>
      </c>
      <c r="N3593" s="5">
        <v>-722.27</v>
      </c>
      <c r="O3593" s="5">
        <v>-256.82</v>
      </c>
      <c r="P3593" s="5">
        <f>Table1[[#This Row],[Net Sales]]+(Table1[[#This Row],[Cost of Goods Sold]]+Table1[[#This Row],[Distribution]]+Table1[[#This Row],[Warehousing]])</f>
        <v>5667.3899999999994</v>
      </c>
      <c r="Q3593" s="12">
        <f>Table1[[#This Row],[PROFIT]]/Table1[[#This Row],[Net Sales]]</f>
        <v>0.28585544185004891</v>
      </c>
      <c r="R3593" s="14">
        <f>ABS(Table1[[#This Row],[Distribution]])+ABS(Table1[[#This Row],[Warehousing]])</f>
        <v>979.08999999999992</v>
      </c>
      <c r="S3593" s="12">
        <f>ABS(Table1[[#This Row],[Discounts]]/Table1[[#This Row],[Gross Sales]])</f>
        <v>8.517580287929126E-2</v>
      </c>
      <c r="T3593" s="17">
        <f>Table1[[#This Row],[logistics cost]]/Table1[[#This Row],[Net Sales]]</f>
        <v>4.9383967674884628E-2</v>
      </c>
      <c r="U3593" s="1">
        <f>Table1[[#This Row],[PROFIT]]/Table1[[#This Row],[Volume]]</f>
        <v>109.83313953488371</v>
      </c>
      <c r="V3593" s="1">
        <f>ABS(Table1[[#This Row],[Discounts]])</f>
        <v>1845.93</v>
      </c>
    </row>
    <row r="3594" spans="1:22" ht="21.75" customHeight="1" x14ac:dyDescent="0.3">
      <c r="A3594" s="1">
        <v>1110020</v>
      </c>
      <c r="B3594" s="1" t="s">
        <v>41</v>
      </c>
      <c r="C3594" s="1">
        <v>202504</v>
      </c>
      <c r="D3594" s="1" t="s">
        <v>16</v>
      </c>
      <c r="E3594" s="1" t="s">
        <v>28</v>
      </c>
      <c r="F3594" s="1" t="s">
        <v>29</v>
      </c>
      <c r="G3594" s="1" t="s">
        <v>19</v>
      </c>
      <c r="H3594" s="1" t="s">
        <v>20</v>
      </c>
      <c r="I3594" s="5">
        <v>114.7</v>
      </c>
      <c r="J3594" s="5">
        <v>51615</v>
      </c>
      <c r="K3594" s="5">
        <v>-3416.32</v>
      </c>
      <c r="L3594" s="5">
        <v>48198.68</v>
      </c>
      <c r="M3594" s="5">
        <v>-31956.11</v>
      </c>
      <c r="N3594" s="5">
        <v>-1106.18</v>
      </c>
      <c r="O3594" s="5">
        <v>-553.29999999999995</v>
      </c>
      <c r="P3594" s="5">
        <f>Table1[[#This Row],[Net Sales]]+(Table1[[#This Row],[Cost of Goods Sold]]+Table1[[#This Row],[Distribution]]+Table1[[#This Row],[Warehousing]])</f>
        <v>14583.089999999997</v>
      </c>
      <c r="Q3594" s="12">
        <f>Table1[[#This Row],[PROFIT]]/Table1[[#This Row],[Net Sales]]</f>
        <v>0.30256202037068225</v>
      </c>
      <c r="R3594" s="14">
        <f>ABS(Table1[[#This Row],[Distribution]])+ABS(Table1[[#This Row],[Warehousing]])</f>
        <v>1659.48</v>
      </c>
      <c r="S3594" s="12">
        <f>ABS(Table1[[#This Row],[Discounts]]/Table1[[#This Row],[Gross Sales]])</f>
        <v>6.6188511091736901E-2</v>
      </c>
      <c r="T3594" s="17">
        <f>Table1[[#This Row],[logistics cost]]/Table1[[#This Row],[Net Sales]]</f>
        <v>3.442998853910522E-2</v>
      </c>
      <c r="U3594" s="1">
        <f>Table1[[#This Row],[PROFIT]]/Table1[[#This Row],[Volume]]</f>
        <v>127.14115082824758</v>
      </c>
      <c r="V3594" s="1">
        <f>ABS(Table1[[#This Row],[Discounts]])</f>
        <v>3416.32</v>
      </c>
    </row>
    <row r="3595" spans="1:22" ht="21.75" customHeight="1" x14ac:dyDescent="0.3">
      <c r="A3595" s="1">
        <v>1110020</v>
      </c>
      <c r="B3595" s="1" t="s">
        <v>41</v>
      </c>
      <c r="C3595" s="1">
        <v>202405</v>
      </c>
      <c r="D3595" s="1" t="s">
        <v>16</v>
      </c>
      <c r="E3595" s="1" t="s">
        <v>28</v>
      </c>
      <c r="F3595" s="1" t="s">
        <v>29</v>
      </c>
      <c r="G3595" s="1" t="s">
        <v>39</v>
      </c>
      <c r="H3595" s="1" t="s">
        <v>37</v>
      </c>
      <c r="I3595" s="5">
        <v>135.4</v>
      </c>
      <c r="J3595" s="5">
        <v>60930</v>
      </c>
      <c r="K3595" s="5">
        <v>-6684.68</v>
      </c>
      <c r="L3595" s="5">
        <v>54245.32</v>
      </c>
      <c r="M3595" s="5">
        <v>-36337.230000000003</v>
      </c>
      <c r="N3595" s="5">
        <v>-1085.6500000000001</v>
      </c>
      <c r="O3595" s="5">
        <v>-716.6</v>
      </c>
      <c r="P3595" s="5">
        <f>Table1[[#This Row],[Net Sales]]+(Table1[[#This Row],[Cost of Goods Sold]]+Table1[[#This Row],[Distribution]]+Table1[[#This Row],[Warehousing]])</f>
        <v>16105.839999999997</v>
      </c>
      <c r="Q3595" s="12">
        <f>Table1[[#This Row],[PROFIT]]/Table1[[#This Row],[Net Sales]]</f>
        <v>0.29690745671700336</v>
      </c>
      <c r="R3595" s="14">
        <f>ABS(Table1[[#This Row],[Distribution]])+ABS(Table1[[#This Row],[Warehousing]])</f>
        <v>1802.25</v>
      </c>
      <c r="S3595" s="12">
        <f>ABS(Table1[[#This Row],[Discounts]]/Table1[[#This Row],[Gross Sales]])</f>
        <v>0.10971081569013623</v>
      </c>
      <c r="T3595" s="17">
        <f>Table1[[#This Row],[logistics cost]]/Table1[[#This Row],[Net Sales]]</f>
        <v>3.3224064306377032E-2</v>
      </c>
      <c r="U3595" s="1">
        <f>Table1[[#This Row],[PROFIT]]/Table1[[#This Row],[Volume]]</f>
        <v>118.95007385524369</v>
      </c>
      <c r="V3595" s="1">
        <f>ABS(Table1[[#This Row],[Discounts]])</f>
        <v>6684.68</v>
      </c>
    </row>
    <row r="3596" spans="1:22" ht="21.75" customHeight="1" x14ac:dyDescent="0.3">
      <c r="A3596" s="1">
        <v>1130010</v>
      </c>
      <c r="B3596" s="1" t="s">
        <v>26</v>
      </c>
      <c r="C3596" s="1">
        <v>202403</v>
      </c>
      <c r="D3596" s="1" t="s">
        <v>27</v>
      </c>
      <c r="E3596" s="1" t="s">
        <v>28</v>
      </c>
      <c r="F3596" s="1" t="s">
        <v>29</v>
      </c>
      <c r="G3596" s="1" t="s">
        <v>40</v>
      </c>
      <c r="H3596" s="1" t="s">
        <v>34</v>
      </c>
      <c r="I3596" s="5">
        <v>163.19999999999999</v>
      </c>
      <c r="J3596" s="5">
        <v>58752</v>
      </c>
      <c r="K3596" s="5">
        <v>-4303</v>
      </c>
      <c r="L3596" s="5">
        <v>54449</v>
      </c>
      <c r="M3596" s="5">
        <v>-36880.89</v>
      </c>
      <c r="N3596" s="5">
        <v>-1150.58</v>
      </c>
      <c r="O3596" s="5">
        <v>-965.23</v>
      </c>
      <c r="P3596" s="5">
        <f>Table1[[#This Row],[Net Sales]]+(Table1[[#This Row],[Cost of Goods Sold]]+Table1[[#This Row],[Distribution]]+Table1[[#This Row],[Warehousing]])</f>
        <v>15452.299999999996</v>
      </c>
      <c r="Q3596" s="12">
        <f>Table1[[#This Row],[PROFIT]]/Table1[[#This Row],[Net Sales]]</f>
        <v>0.28379400907271018</v>
      </c>
      <c r="R3596" s="14">
        <f>ABS(Table1[[#This Row],[Distribution]])+ABS(Table1[[#This Row],[Warehousing]])</f>
        <v>2115.81</v>
      </c>
      <c r="S3596" s="12">
        <f>ABS(Table1[[#This Row],[Discounts]]/Table1[[#This Row],[Gross Sales]])</f>
        <v>7.3240059912854025E-2</v>
      </c>
      <c r="T3596" s="17">
        <f>Table1[[#This Row],[logistics cost]]/Table1[[#This Row],[Net Sales]]</f>
        <v>3.8858564895590371E-2</v>
      </c>
      <c r="U3596" s="1">
        <f>Table1[[#This Row],[PROFIT]]/Table1[[#This Row],[Volume]]</f>
        <v>94.683210784313701</v>
      </c>
      <c r="V3596" s="1">
        <f>ABS(Table1[[#This Row],[Discounts]])</f>
        <v>4303</v>
      </c>
    </row>
    <row r="3597" spans="1:22" ht="21.75" customHeight="1" x14ac:dyDescent="0.3">
      <c r="A3597" s="1">
        <v>1110010</v>
      </c>
      <c r="B3597" s="1" t="s">
        <v>15</v>
      </c>
      <c r="C3597" s="1">
        <v>202411</v>
      </c>
      <c r="D3597" s="1" t="s">
        <v>16</v>
      </c>
      <c r="E3597" s="1" t="s">
        <v>17</v>
      </c>
      <c r="F3597" s="1" t="s">
        <v>18</v>
      </c>
      <c r="G3597" s="1" t="s">
        <v>33</v>
      </c>
      <c r="H3597" s="1" t="s">
        <v>34</v>
      </c>
      <c r="I3597" s="5">
        <v>99.8</v>
      </c>
      <c r="J3597" s="5">
        <v>41916</v>
      </c>
      <c r="K3597" s="5">
        <v>-3044.35</v>
      </c>
      <c r="L3597" s="5">
        <v>38871.65</v>
      </c>
      <c r="M3597" s="5">
        <v>-25777.33</v>
      </c>
      <c r="N3597" s="5">
        <v>-1177.8399999999999</v>
      </c>
      <c r="O3597" s="5">
        <v>-533.11</v>
      </c>
      <c r="P3597" s="5">
        <f>Table1[[#This Row],[Net Sales]]+(Table1[[#This Row],[Cost of Goods Sold]]+Table1[[#This Row],[Distribution]]+Table1[[#This Row],[Warehousing]])</f>
        <v>11383.369999999999</v>
      </c>
      <c r="Q3597" s="12">
        <f>Table1[[#This Row],[PROFIT]]/Table1[[#This Row],[Net Sales]]</f>
        <v>0.29284504259531041</v>
      </c>
      <c r="R3597" s="14">
        <f>ABS(Table1[[#This Row],[Distribution]])+ABS(Table1[[#This Row],[Warehousing]])</f>
        <v>1710.9499999999998</v>
      </c>
      <c r="S3597" s="12">
        <f>ABS(Table1[[#This Row],[Discounts]]/Table1[[#This Row],[Gross Sales]])</f>
        <v>7.2629783376276361E-2</v>
      </c>
      <c r="T3597" s="17">
        <f>Table1[[#This Row],[logistics cost]]/Table1[[#This Row],[Net Sales]]</f>
        <v>4.4015368526934148E-2</v>
      </c>
      <c r="U3597" s="1">
        <f>Table1[[#This Row],[PROFIT]]/Table1[[#This Row],[Volume]]</f>
        <v>114.06182364729459</v>
      </c>
      <c r="V3597" s="1">
        <f>ABS(Table1[[#This Row],[Discounts]])</f>
        <v>3044.35</v>
      </c>
    </row>
    <row r="3598" spans="1:22" ht="21.75" customHeight="1" x14ac:dyDescent="0.3">
      <c r="A3598" s="1">
        <v>1120020</v>
      </c>
      <c r="B3598" s="1" t="s">
        <v>21</v>
      </c>
      <c r="C3598" s="1">
        <v>202508</v>
      </c>
      <c r="D3598" s="1" t="s">
        <v>22</v>
      </c>
      <c r="E3598" s="1" t="s">
        <v>23</v>
      </c>
      <c r="F3598" s="1" t="s">
        <v>24</v>
      </c>
      <c r="G3598" s="1" t="s">
        <v>19</v>
      </c>
      <c r="H3598" s="1" t="s">
        <v>20</v>
      </c>
      <c r="I3598" s="5">
        <v>115.7</v>
      </c>
      <c r="J3598" s="5">
        <v>43966</v>
      </c>
      <c r="K3598" s="5">
        <v>-3460.58</v>
      </c>
      <c r="L3598" s="5">
        <v>40505.42</v>
      </c>
      <c r="M3598" s="5">
        <v>-25813.67</v>
      </c>
      <c r="N3598" s="5">
        <v>-931.15</v>
      </c>
      <c r="O3598" s="5">
        <v>-465.58</v>
      </c>
      <c r="P3598" s="5">
        <f>Table1[[#This Row],[Net Sales]]+(Table1[[#This Row],[Cost of Goods Sold]]+Table1[[#This Row],[Distribution]]+Table1[[#This Row],[Warehousing]])</f>
        <v>13295.019999999997</v>
      </c>
      <c r="Q3598" s="12">
        <f>Table1[[#This Row],[PROFIT]]/Table1[[#This Row],[Net Sales]]</f>
        <v>0.32822817292105594</v>
      </c>
      <c r="R3598" s="14">
        <f>ABS(Table1[[#This Row],[Distribution]])+ABS(Table1[[#This Row],[Warehousing]])</f>
        <v>1396.73</v>
      </c>
      <c r="S3598" s="12">
        <f>ABS(Table1[[#This Row],[Discounts]]/Table1[[#This Row],[Gross Sales]])</f>
        <v>7.8710367101851433E-2</v>
      </c>
      <c r="T3598" s="17">
        <f>Table1[[#This Row],[logistics cost]]/Table1[[#This Row],[Net Sales]]</f>
        <v>3.4482545792637133E-2</v>
      </c>
      <c r="U3598" s="1">
        <f>Table1[[#This Row],[PROFIT]]/Table1[[#This Row],[Volume]]</f>
        <v>114.90942091616246</v>
      </c>
      <c r="V3598" s="1">
        <f>ABS(Table1[[#This Row],[Discounts]])</f>
        <v>3460.58</v>
      </c>
    </row>
    <row r="3599" spans="1:22" ht="21.75" customHeight="1" x14ac:dyDescent="0.3">
      <c r="A3599" s="1">
        <v>1110010</v>
      </c>
      <c r="B3599" s="1" t="s">
        <v>15</v>
      </c>
      <c r="C3599" s="1">
        <v>202405</v>
      </c>
      <c r="D3599" s="1" t="s">
        <v>16</v>
      </c>
      <c r="E3599" s="1" t="s">
        <v>17</v>
      </c>
      <c r="F3599" s="1" t="s">
        <v>18</v>
      </c>
      <c r="G3599" s="1" t="s">
        <v>25</v>
      </c>
      <c r="H3599" s="1" t="s">
        <v>20</v>
      </c>
      <c r="I3599" s="5">
        <v>111.3</v>
      </c>
      <c r="J3599" s="5">
        <v>46746</v>
      </c>
      <c r="K3599" s="5">
        <v>-3616.25</v>
      </c>
      <c r="L3599" s="5">
        <v>43129.75</v>
      </c>
      <c r="M3599" s="5">
        <v>-29111.94</v>
      </c>
      <c r="N3599" s="5">
        <v>-1629.53</v>
      </c>
      <c r="O3599" s="5">
        <v>-528.87</v>
      </c>
      <c r="P3599" s="5">
        <f>Table1[[#This Row],[Net Sales]]+(Table1[[#This Row],[Cost of Goods Sold]]+Table1[[#This Row],[Distribution]]+Table1[[#This Row],[Warehousing]])</f>
        <v>11859.410000000003</v>
      </c>
      <c r="Q3599" s="12">
        <f>Table1[[#This Row],[PROFIT]]/Table1[[#This Row],[Net Sales]]</f>
        <v>0.27497052498565383</v>
      </c>
      <c r="R3599" s="14">
        <f>ABS(Table1[[#This Row],[Distribution]])+ABS(Table1[[#This Row],[Warehousing]])</f>
        <v>2158.4</v>
      </c>
      <c r="S3599" s="12">
        <f>ABS(Table1[[#This Row],[Discounts]]/Table1[[#This Row],[Gross Sales]])</f>
        <v>7.7359560176271769E-2</v>
      </c>
      <c r="T3599" s="17">
        <f>Table1[[#This Row],[logistics cost]]/Table1[[#This Row],[Net Sales]]</f>
        <v>5.0044342941936833E-2</v>
      </c>
      <c r="U3599" s="1">
        <f>Table1[[#This Row],[PROFIT]]/Table1[[#This Row],[Volume]]</f>
        <v>106.55354896675655</v>
      </c>
      <c r="V3599" s="1">
        <f>ABS(Table1[[#This Row],[Discounts]])</f>
        <v>3616.25</v>
      </c>
    </row>
    <row r="3600" spans="1:22" ht="21.75" customHeight="1" x14ac:dyDescent="0.3">
      <c r="A3600" s="1">
        <v>1110010</v>
      </c>
      <c r="B3600" s="1" t="s">
        <v>15</v>
      </c>
      <c r="C3600" s="1">
        <v>202409</v>
      </c>
      <c r="D3600" s="1" t="s">
        <v>16</v>
      </c>
      <c r="E3600" s="1" t="s">
        <v>17</v>
      </c>
      <c r="F3600" s="1" t="s">
        <v>18</v>
      </c>
      <c r="G3600" s="1" t="s">
        <v>33</v>
      </c>
      <c r="H3600" s="1" t="s">
        <v>34</v>
      </c>
      <c r="I3600" s="5">
        <v>265.5</v>
      </c>
      <c r="J3600" s="5">
        <v>111510</v>
      </c>
      <c r="K3600" s="5">
        <v>-10506.85</v>
      </c>
      <c r="L3600" s="5">
        <v>101003.15</v>
      </c>
      <c r="M3600" s="5">
        <v>-65883.839999999997</v>
      </c>
      <c r="N3600" s="5">
        <v>-3615.95</v>
      </c>
      <c r="O3600" s="5">
        <v>-1527.16</v>
      </c>
      <c r="P3600" s="5">
        <f>Table1[[#This Row],[Net Sales]]+(Table1[[#This Row],[Cost of Goods Sold]]+Table1[[#This Row],[Distribution]]+Table1[[#This Row],[Warehousing]])</f>
        <v>29976.199999999997</v>
      </c>
      <c r="Q3600" s="12">
        <f>Table1[[#This Row],[PROFIT]]/Table1[[#This Row],[Net Sales]]</f>
        <v>0.29678480324623535</v>
      </c>
      <c r="R3600" s="14">
        <f>ABS(Table1[[#This Row],[Distribution]])+ABS(Table1[[#This Row],[Warehousing]])</f>
        <v>5143.1099999999997</v>
      </c>
      <c r="S3600" s="12">
        <f>ABS(Table1[[#This Row],[Discounts]]/Table1[[#This Row],[Gross Sales]])</f>
        <v>9.4223388036947367E-2</v>
      </c>
      <c r="T3600" s="17">
        <f>Table1[[#This Row],[logistics cost]]/Table1[[#This Row],[Net Sales]]</f>
        <v>5.0920293079968294E-2</v>
      </c>
      <c r="U3600" s="1">
        <f>Table1[[#This Row],[PROFIT]]/Table1[[#This Row],[Volume]]</f>
        <v>112.90470809792842</v>
      </c>
      <c r="V3600" s="1">
        <f>ABS(Table1[[#This Row],[Discounts]])</f>
        <v>10506.85</v>
      </c>
    </row>
    <row r="3601" spans="1:22" ht="21.75" customHeight="1" x14ac:dyDescent="0.3">
      <c r="A3601" s="1">
        <v>1120010</v>
      </c>
      <c r="B3601" s="1" t="s">
        <v>32</v>
      </c>
      <c r="C3601" s="1">
        <v>202504</v>
      </c>
      <c r="D3601" s="1" t="s">
        <v>22</v>
      </c>
      <c r="E3601" s="1" t="s">
        <v>17</v>
      </c>
      <c r="F3601" s="1" t="s">
        <v>18</v>
      </c>
      <c r="G3601" s="1" t="s">
        <v>39</v>
      </c>
      <c r="H3601" s="1" t="s">
        <v>37</v>
      </c>
      <c r="I3601" s="5">
        <v>197.9</v>
      </c>
      <c r="J3601" s="5">
        <v>94992</v>
      </c>
      <c r="K3601" s="5">
        <v>-9666.35</v>
      </c>
      <c r="L3601" s="5">
        <v>85325.65</v>
      </c>
      <c r="M3601" s="5">
        <v>-56430.16</v>
      </c>
      <c r="N3601" s="5">
        <v>-2224.84</v>
      </c>
      <c r="O3601" s="5">
        <v>-1498.6</v>
      </c>
      <c r="P3601" s="5">
        <f>Table1[[#This Row],[Net Sales]]+(Table1[[#This Row],[Cost of Goods Sold]]+Table1[[#This Row],[Distribution]]+Table1[[#This Row],[Warehousing]])</f>
        <v>25172.049999999996</v>
      </c>
      <c r="Q3601" s="12">
        <f>Table1[[#This Row],[PROFIT]]/Table1[[#This Row],[Net Sales]]</f>
        <v>0.29501152349850246</v>
      </c>
      <c r="R3601" s="14">
        <f>ABS(Table1[[#This Row],[Distribution]])+ABS(Table1[[#This Row],[Warehousing]])</f>
        <v>3723.44</v>
      </c>
      <c r="S3601" s="12">
        <f>ABS(Table1[[#This Row],[Discounts]]/Table1[[#This Row],[Gross Sales]])</f>
        <v>0.10175962186289372</v>
      </c>
      <c r="T3601" s="17">
        <f>Table1[[#This Row],[logistics cost]]/Table1[[#This Row],[Net Sales]]</f>
        <v>4.3637991623855198E-2</v>
      </c>
      <c r="U3601" s="1">
        <f>Table1[[#This Row],[PROFIT]]/Table1[[#This Row],[Volume]]</f>
        <v>127.19580596260735</v>
      </c>
      <c r="V3601" s="1">
        <f>ABS(Table1[[#This Row],[Discounts]])</f>
        <v>9666.35</v>
      </c>
    </row>
    <row r="3602" spans="1:22" ht="21.75" customHeight="1" x14ac:dyDescent="0.3">
      <c r="A3602" s="1">
        <v>1110010</v>
      </c>
      <c r="B3602" s="1" t="s">
        <v>15</v>
      </c>
      <c r="C3602" s="1">
        <v>202505</v>
      </c>
      <c r="D3602" s="1" t="s">
        <v>16</v>
      </c>
      <c r="E3602" s="1" t="s">
        <v>17</v>
      </c>
      <c r="F3602" s="1" t="s">
        <v>18</v>
      </c>
      <c r="G3602" s="1" t="s">
        <v>42</v>
      </c>
      <c r="H3602" s="1" t="s">
        <v>20</v>
      </c>
      <c r="I3602" s="5">
        <v>26.2</v>
      </c>
      <c r="J3602" s="5">
        <v>11004</v>
      </c>
      <c r="K3602" s="5">
        <v>-690.85</v>
      </c>
      <c r="L3602" s="5">
        <v>10313.15</v>
      </c>
      <c r="M3602" s="5">
        <v>-6698.65</v>
      </c>
      <c r="N3602" s="5">
        <v>-400.22</v>
      </c>
      <c r="O3602" s="5">
        <v>-192.39</v>
      </c>
      <c r="P3602" s="5">
        <f>Table1[[#This Row],[Net Sales]]+(Table1[[#This Row],[Cost of Goods Sold]]+Table1[[#This Row],[Distribution]]+Table1[[#This Row],[Warehousing]])</f>
        <v>3021.8899999999994</v>
      </c>
      <c r="Q3602" s="12">
        <f>Table1[[#This Row],[PROFIT]]/Table1[[#This Row],[Net Sales]]</f>
        <v>0.29301328885936884</v>
      </c>
      <c r="R3602" s="14">
        <f>ABS(Table1[[#This Row],[Distribution]])+ABS(Table1[[#This Row],[Warehousing]])</f>
        <v>592.61</v>
      </c>
      <c r="S3602" s="12">
        <f>ABS(Table1[[#This Row],[Discounts]]/Table1[[#This Row],[Gross Sales]])</f>
        <v>6.2781715739731014E-2</v>
      </c>
      <c r="T3602" s="17">
        <f>Table1[[#This Row],[logistics cost]]/Table1[[#This Row],[Net Sales]]</f>
        <v>5.746159029976293E-2</v>
      </c>
      <c r="U3602" s="1">
        <f>Table1[[#This Row],[PROFIT]]/Table1[[#This Row],[Volume]]</f>
        <v>115.33931297709921</v>
      </c>
      <c r="V3602" s="1">
        <f>ABS(Table1[[#This Row],[Discounts]])</f>
        <v>690.85</v>
      </c>
    </row>
    <row r="3603" spans="1:22" ht="21.75" customHeight="1" x14ac:dyDescent="0.3">
      <c r="A3603" s="1">
        <v>1130010</v>
      </c>
      <c r="B3603" s="1" t="s">
        <v>26</v>
      </c>
      <c r="C3603" s="1">
        <v>202509</v>
      </c>
      <c r="D3603" s="1" t="s">
        <v>27</v>
      </c>
      <c r="E3603" s="1" t="s">
        <v>28</v>
      </c>
      <c r="F3603" s="1" t="s">
        <v>29</v>
      </c>
      <c r="G3603" s="1" t="s">
        <v>25</v>
      </c>
      <c r="H3603" s="1" t="s">
        <v>20</v>
      </c>
      <c r="I3603" s="5">
        <v>11.7</v>
      </c>
      <c r="J3603" s="5">
        <v>4212</v>
      </c>
      <c r="K3603" s="5">
        <v>-258.11</v>
      </c>
      <c r="L3603" s="5">
        <v>3953.89</v>
      </c>
      <c r="M3603" s="5">
        <v>-2612.98</v>
      </c>
      <c r="N3603" s="5">
        <v>-109.35</v>
      </c>
      <c r="O3603" s="5">
        <v>-73.599999999999994</v>
      </c>
      <c r="P3603" s="5">
        <f>Table1[[#This Row],[Net Sales]]+(Table1[[#This Row],[Cost of Goods Sold]]+Table1[[#This Row],[Distribution]]+Table1[[#This Row],[Warehousing]])</f>
        <v>1157.96</v>
      </c>
      <c r="Q3603" s="12">
        <f>Table1[[#This Row],[PROFIT]]/Table1[[#This Row],[Net Sales]]</f>
        <v>0.2928660129644477</v>
      </c>
      <c r="R3603" s="14">
        <f>ABS(Table1[[#This Row],[Distribution]])+ABS(Table1[[#This Row],[Warehousing]])</f>
        <v>182.95</v>
      </c>
      <c r="S3603" s="12">
        <f>ABS(Table1[[#This Row],[Discounts]]/Table1[[#This Row],[Gross Sales]])</f>
        <v>6.1279677113010453E-2</v>
      </c>
      <c r="T3603" s="17">
        <f>Table1[[#This Row],[logistics cost]]/Table1[[#This Row],[Net Sales]]</f>
        <v>4.6270887657471504E-2</v>
      </c>
      <c r="U3603" s="1">
        <f>Table1[[#This Row],[PROFIT]]/Table1[[#This Row],[Volume]]</f>
        <v>98.970940170940182</v>
      </c>
      <c r="V3603" s="1">
        <f>ABS(Table1[[#This Row],[Discounts]])</f>
        <v>258.11</v>
      </c>
    </row>
    <row r="3604" spans="1:22" ht="21.75" customHeight="1" x14ac:dyDescent="0.3">
      <c r="A3604" s="1">
        <v>1110020</v>
      </c>
      <c r="B3604" s="1" t="s">
        <v>41</v>
      </c>
      <c r="C3604" s="1">
        <v>202503</v>
      </c>
      <c r="D3604" s="1" t="s">
        <v>16</v>
      </c>
      <c r="E3604" s="1" t="s">
        <v>28</v>
      </c>
      <c r="F3604" s="1" t="s">
        <v>29</v>
      </c>
      <c r="G3604" s="1" t="s">
        <v>35</v>
      </c>
      <c r="H3604" s="1" t="s">
        <v>31</v>
      </c>
      <c r="I3604" s="5">
        <v>67.099999999999994</v>
      </c>
      <c r="J3604" s="5">
        <v>30195</v>
      </c>
      <c r="K3604" s="5">
        <v>-976.24</v>
      </c>
      <c r="L3604" s="5">
        <v>29218.76</v>
      </c>
      <c r="M3604" s="5">
        <v>-19527.830000000002</v>
      </c>
      <c r="N3604" s="5">
        <v>-1058.17</v>
      </c>
      <c r="O3604" s="5">
        <v>-490.67</v>
      </c>
      <c r="P3604" s="5">
        <f>Table1[[#This Row],[Net Sales]]+(Table1[[#This Row],[Cost of Goods Sold]]+Table1[[#This Row],[Distribution]]+Table1[[#This Row],[Warehousing]])</f>
        <v>8142.09</v>
      </c>
      <c r="Q3604" s="12">
        <f>Table1[[#This Row],[PROFIT]]/Table1[[#This Row],[Net Sales]]</f>
        <v>0.27865966933572817</v>
      </c>
      <c r="R3604" s="14">
        <f>ABS(Table1[[#This Row],[Distribution]])+ABS(Table1[[#This Row],[Warehousing]])</f>
        <v>1548.8400000000001</v>
      </c>
      <c r="S3604" s="12">
        <f>ABS(Table1[[#This Row],[Discounts]]/Table1[[#This Row],[Gross Sales]])</f>
        <v>3.233118065904951E-2</v>
      </c>
      <c r="T3604" s="17">
        <f>Table1[[#This Row],[logistics cost]]/Table1[[#This Row],[Net Sales]]</f>
        <v>5.3008409665571028E-2</v>
      </c>
      <c r="U3604" s="1">
        <f>Table1[[#This Row],[PROFIT]]/Table1[[#This Row],[Volume]]</f>
        <v>121.34262295081969</v>
      </c>
      <c r="V3604" s="1">
        <f>ABS(Table1[[#This Row],[Discounts]])</f>
        <v>976.24</v>
      </c>
    </row>
    <row r="3605" spans="1:22" ht="21.75" customHeight="1" x14ac:dyDescent="0.3">
      <c r="A3605" s="1">
        <v>1120010</v>
      </c>
      <c r="B3605" s="1" t="s">
        <v>32</v>
      </c>
      <c r="C3605" s="1">
        <v>202410</v>
      </c>
      <c r="D3605" s="1" t="s">
        <v>22</v>
      </c>
      <c r="E3605" s="1" t="s">
        <v>17</v>
      </c>
      <c r="F3605" s="1" t="s">
        <v>18</v>
      </c>
      <c r="G3605" s="1" t="s">
        <v>35</v>
      </c>
      <c r="H3605" s="1" t="s">
        <v>31</v>
      </c>
      <c r="I3605" s="5">
        <v>95.4</v>
      </c>
      <c r="J3605" s="5">
        <v>45792</v>
      </c>
      <c r="K3605" s="5">
        <v>-1713.48</v>
      </c>
      <c r="L3605" s="5">
        <v>44078.52</v>
      </c>
      <c r="M3605" s="5">
        <v>-29621.23</v>
      </c>
      <c r="N3605" s="5">
        <v>-1249.2</v>
      </c>
      <c r="O3605" s="5">
        <v>-778.98</v>
      </c>
      <c r="P3605" s="5">
        <f>Table1[[#This Row],[Net Sales]]+(Table1[[#This Row],[Cost of Goods Sold]]+Table1[[#This Row],[Distribution]]+Table1[[#This Row],[Warehousing]])</f>
        <v>12429.109999999997</v>
      </c>
      <c r="Q3605" s="12">
        <f>Table1[[#This Row],[PROFIT]]/Table1[[#This Row],[Net Sales]]</f>
        <v>0.28197657271614379</v>
      </c>
      <c r="R3605" s="14">
        <f>ABS(Table1[[#This Row],[Distribution]])+ABS(Table1[[#This Row],[Warehousing]])</f>
        <v>2028.18</v>
      </c>
      <c r="S3605" s="12">
        <f>ABS(Table1[[#This Row],[Discounts]]/Table1[[#This Row],[Gross Sales]])</f>
        <v>3.7418763102725371E-2</v>
      </c>
      <c r="T3605" s="17">
        <f>Table1[[#This Row],[logistics cost]]/Table1[[#This Row],[Net Sales]]</f>
        <v>4.6012887910029651E-2</v>
      </c>
      <c r="U3605" s="1">
        <f>Table1[[#This Row],[PROFIT]]/Table1[[#This Row],[Volume]]</f>
        <v>130.28417190775679</v>
      </c>
      <c r="V3605" s="1">
        <f>ABS(Table1[[#This Row],[Discounts]])</f>
        <v>1713.48</v>
      </c>
    </row>
    <row r="3606" spans="1:22" ht="21.75" customHeight="1" x14ac:dyDescent="0.3">
      <c r="A3606" s="1">
        <v>1120010</v>
      </c>
      <c r="B3606" s="1" t="s">
        <v>32</v>
      </c>
      <c r="C3606" s="1">
        <v>202512</v>
      </c>
      <c r="D3606" s="1" t="s">
        <v>22</v>
      </c>
      <c r="E3606" s="1" t="s">
        <v>17</v>
      </c>
      <c r="F3606" s="1" t="s">
        <v>18</v>
      </c>
      <c r="G3606" s="1" t="s">
        <v>36</v>
      </c>
      <c r="H3606" s="1" t="s">
        <v>37</v>
      </c>
      <c r="I3606" s="5">
        <v>239.3</v>
      </c>
      <c r="J3606" s="5">
        <v>114864</v>
      </c>
      <c r="K3606" s="5">
        <v>-11458.79</v>
      </c>
      <c r="L3606" s="5">
        <v>103405.21</v>
      </c>
      <c r="M3606" s="5">
        <v>-67998.02</v>
      </c>
      <c r="N3606" s="5">
        <v>-2718.66</v>
      </c>
      <c r="O3606" s="5">
        <v>-1339.54</v>
      </c>
      <c r="P3606" s="5">
        <f>Table1[[#This Row],[Net Sales]]+(Table1[[#This Row],[Cost of Goods Sold]]+Table1[[#This Row],[Distribution]]+Table1[[#This Row],[Warehousing]])</f>
        <v>31348.990000000005</v>
      </c>
      <c r="Q3606" s="12">
        <f>Table1[[#This Row],[PROFIT]]/Table1[[#This Row],[Net Sales]]</f>
        <v>0.30316644586863661</v>
      </c>
      <c r="R3606" s="14">
        <f>ABS(Table1[[#This Row],[Distribution]])+ABS(Table1[[#This Row],[Warehousing]])</f>
        <v>4058.2</v>
      </c>
      <c r="S3606" s="12">
        <f>ABS(Table1[[#This Row],[Discounts]]/Table1[[#This Row],[Gross Sales]])</f>
        <v>9.9759628778381404E-2</v>
      </c>
      <c r="T3606" s="17">
        <f>Table1[[#This Row],[logistics cost]]/Table1[[#This Row],[Net Sales]]</f>
        <v>3.9245604742739748E-2</v>
      </c>
      <c r="U3606" s="1">
        <f>Table1[[#This Row],[PROFIT]]/Table1[[#This Row],[Volume]]</f>
        <v>131.0028834099457</v>
      </c>
      <c r="V3606" s="1">
        <f>ABS(Table1[[#This Row],[Discounts]])</f>
        <v>11458.79</v>
      </c>
    </row>
    <row r="3607" spans="1:22" ht="21.75" customHeight="1" x14ac:dyDescent="0.3">
      <c r="A3607" s="1">
        <v>1110020</v>
      </c>
      <c r="B3607" s="1" t="s">
        <v>41</v>
      </c>
      <c r="C3607" s="1">
        <v>202407</v>
      </c>
      <c r="D3607" s="1" t="s">
        <v>16</v>
      </c>
      <c r="E3607" s="1" t="s">
        <v>28</v>
      </c>
      <c r="F3607" s="1" t="s">
        <v>29</v>
      </c>
      <c r="G3607" s="1" t="s">
        <v>39</v>
      </c>
      <c r="H3607" s="1" t="s">
        <v>37</v>
      </c>
      <c r="I3607" s="5">
        <v>131.69999999999999</v>
      </c>
      <c r="J3607" s="5">
        <v>59265</v>
      </c>
      <c r="K3607" s="5">
        <v>-4901.47</v>
      </c>
      <c r="L3607" s="5">
        <v>54363.53</v>
      </c>
      <c r="M3607" s="5">
        <v>-35225.199999999997</v>
      </c>
      <c r="N3607" s="5">
        <v>-1659.6</v>
      </c>
      <c r="O3607" s="5">
        <v>-846.49</v>
      </c>
      <c r="P3607" s="5">
        <f>Table1[[#This Row],[Net Sales]]+(Table1[[#This Row],[Cost of Goods Sold]]+Table1[[#This Row],[Distribution]]+Table1[[#This Row],[Warehousing]])</f>
        <v>16632.240000000005</v>
      </c>
      <c r="Q3607" s="12">
        <f>Table1[[#This Row],[PROFIT]]/Table1[[#This Row],[Net Sales]]</f>
        <v>0.30594481263449974</v>
      </c>
      <c r="R3607" s="14">
        <f>ABS(Table1[[#This Row],[Distribution]])+ABS(Table1[[#This Row],[Warehousing]])</f>
        <v>2506.09</v>
      </c>
      <c r="S3607" s="12">
        <f>ABS(Table1[[#This Row],[Discounts]]/Table1[[#This Row],[Gross Sales]])</f>
        <v>8.2704294271492451E-2</v>
      </c>
      <c r="T3607" s="17">
        <f>Table1[[#This Row],[logistics cost]]/Table1[[#This Row],[Net Sales]]</f>
        <v>4.609873567812834E-2</v>
      </c>
      <c r="U3607" s="1">
        <f>Table1[[#This Row],[PROFIT]]/Table1[[#This Row],[Volume]]</f>
        <v>126.28883826879276</v>
      </c>
      <c r="V3607" s="1">
        <f>ABS(Table1[[#This Row],[Discounts]])</f>
        <v>4901.47</v>
      </c>
    </row>
    <row r="3608" spans="1:22" ht="21.75" customHeight="1" x14ac:dyDescent="0.3">
      <c r="A3608" s="1">
        <v>1110020</v>
      </c>
      <c r="B3608" s="1" t="s">
        <v>41</v>
      </c>
      <c r="C3608" s="1">
        <v>202402</v>
      </c>
      <c r="D3608" s="1" t="s">
        <v>16</v>
      </c>
      <c r="E3608" s="1" t="s">
        <v>28</v>
      </c>
      <c r="F3608" s="1" t="s">
        <v>29</v>
      </c>
      <c r="G3608" s="1" t="s">
        <v>19</v>
      </c>
      <c r="H3608" s="1" t="s">
        <v>20</v>
      </c>
      <c r="I3608" s="5">
        <v>118.3</v>
      </c>
      <c r="J3608" s="5">
        <v>53235</v>
      </c>
      <c r="K3608" s="5">
        <v>-3596.18</v>
      </c>
      <c r="L3608" s="5">
        <v>49638.82</v>
      </c>
      <c r="M3608" s="5">
        <v>-31864.720000000001</v>
      </c>
      <c r="N3608" s="5">
        <v>-1542.79</v>
      </c>
      <c r="O3608" s="5">
        <v>-758.12</v>
      </c>
      <c r="P3608" s="5">
        <f>Table1[[#This Row],[Net Sales]]+(Table1[[#This Row],[Cost of Goods Sold]]+Table1[[#This Row],[Distribution]]+Table1[[#This Row],[Warehousing]])</f>
        <v>15473.189999999995</v>
      </c>
      <c r="Q3608" s="12">
        <f>Table1[[#This Row],[PROFIT]]/Table1[[#This Row],[Net Sales]]</f>
        <v>0.3117155081446335</v>
      </c>
      <c r="R3608" s="14">
        <f>ABS(Table1[[#This Row],[Distribution]])+ABS(Table1[[#This Row],[Warehousing]])</f>
        <v>2300.91</v>
      </c>
      <c r="S3608" s="12">
        <f>ABS(Table1[[#This Row],[Discounts]]/Table1[[#This Row],[Gross Sales]])</f>
        <v>6.7552925706771863E-2</v>
      </c>
      <c r="T3608" s="17">
        <f>Table1[[#This Row],[logistics cost]]/Table1[[#This Row],[Net Sales]]</f>
        <v>4.6353035789327784E-2</v>
      </c>
      <c r="U3608" s="1">
        <f>Table1[[#This Row],[PROFIT]]/Table1[[#This Row],[Volume]]</f>
        <v>130.79619611158068</v>
      </c>
      <c r="V3608" s="1">
        <f>ABS(Table1[[#This Row],[Discounts]])</f>
        <v>3596.18</v>
      </c>
    </row>
    <row r="3609" spans="1:22" ht="21.75" customHeight="1" x14ac:dyDescent="0.3">
      <c r="A3609" s="1">
        <v>1130010</v>
      </c>
      <c r="B3609" s="1" t="s">
        <v>26</v>
      </c>
      <c r="C3609" s="1">
        <v>202401</v>
      </c>
      <c r="D3609" s="1" t="s">
        <v>27</v>
      </c>
      <c r="E3609" s="1" t="s">
        <v>28</v>
      </c>
      <c r="F3609" s="1" t="s">
        <v>29</v>
      </c>
      <c r="G3609" s="1" t="s">
        <v>30</v>
      </c>
      <c r="H3609" s="1" t="s">
        <v>31</v>
      </c>
      <c r="I3609" s="5">
        <v>118.6</v>
      </c>
      <c r="J3609" s="5">
        <v>42696</v>
      </c>
      <c r="K3609" s="5">
        <v>-1230.82</v>
      </c>
      <c r="L3609" s="5">
        <v>41465.18</v>
      </c>
      <c r="M3609" s="5">
        <v>-26884.73</v>
      </c>
      <c r="N3609" s="5">
        <v>-1144.18</v>
      </c>
      <c r="O3609" s="5">
        <v>-571.75</v>
      </c>
      <c r="P3609" s="5">
        <f>Table1[[#This Row],[Net Sales]]+(Table1[[#This Row],[Cost of Goods Sold]]+Table1[[#This Row],[Distribution]]+Table1[[#This Row],[Warehousing]])</f>
        <v>12864.52</v>
      </c>
      <c r="Q3609" s="12">
        <f>Table1[[#This Row],[PROFIT]]/Table1[[#This Row],[Net Sales]]</f>
        <v>0.31024874364466765</v>
      </c>
      <c r="R3609" s="14">
        <f>ABS(Table1[[#This Row],[Distribution]])+ABS(Table1[[#This Row],[Warehousing]])</f>
        <v>1715.93</v>
      </c>
      <c r="S3609" s="12">
        <f>ABS(Table1[[#This Row],[Discounts]]/Table1[[#This Row],[Gross Sales]])</f>
        <v>2.8827524826681654E-2</v>
      </c>
      <c r="T3609" s="17">
        <f>Table1[[#This Row],[logistics cost]]/Table1[[#This Row],[Net Sales]]</f>
        <v>4.1382432199739638E-2</v>
      </c>
      <c r="U3609" s="1">
        <f>Table1[[#This Row],[PROFIT]]/Table1[[#This Row],[Volume]]</f>
        <v>108.46981450252952</v>
      </c>
      <c r="V3609" s="1">
        <f>ABS(Table1[[#This Row],[Discounts]])</f>
        <v>1230.82</v>
      </c>
    </row>
    <row r="3610" spans="1:22" ht="21.75" customHeight="1" x14ac:dyDescent="0.3">
      <c r="A3610" s="1">
        <v>1110010</v>
      </c>
      <c r="B3610" s="1" t="s">
        <v>15</v>
      </c>
      <c r="C3610" s="1">
        <v>202410</v>
      </c>
      <c r="D3610" s="1" t="s">
        <v>16</v>
      </c>
      <c r="E3610" s="1" t="s">
        <v>17</v>
      </c>
      <c r="F3610" s="1" t="s">
        <v>18</v>
      </c>
      <c r="G3610" s="1" t="s">
        <v>39</v>
      </c>
      <c r="H3610" s="1" t="s">
        <v>37</v>
      </c>
      <c r="I3610" s="5">
        <v>130.19999999999999</v>
      </c>
      <c r="J3610" s="5">
        <v>54684</v>
      </c>
      <c r="K3610" s="5">
        <v>-5897.77</v>
      </c>
      <c r="L3610" s="5">
        <v>48786.23</v>
      </c>
      <c r="M3610" s="5">
        <v>-31712.67</v>
      </c>
      <c r="N3610" s="5">
        <v>-1052.8399999999999</v>
      </c>
      <c r="O3610" s="5">
        <v>-812.35</v>
      </c>
      <c r="P3610" s="5">
        <f>Table1[[#This Row],[Net Sales]]+(Table1[[#This Row],[Cost of Goods Sold]]+Table1[[#This Row],[Distribution]]+Table1[[#This Row],[Warehousing]])</f>
        <v>15208.370000000003</v>
      </c>
      <c r="Q3610" s="12">
        <f>Table1[[#This Row],[PROFIT]]/Table1[[#This Row],[Net Sales]]</f>
        <v>0.31173488912752639</v>
      </c>
      <c r="R3610" s="14">
        <f>ABS(Table1[[#This Row],[Distribution]])+ABS(Table1[[#This Row],[Warehousing]])</f>
        <v>1865.19</v>
      </c>
      <c r="S3610" s="12">
        <f>ABS(Table1[[#This Row],[Discounts]]/Table1[[#This Row],[Gross Sales]])</f>
        <v>0.10785183966059543</v>
      </c>
      <c r="T3610" s="17">
        <f>Table1[[#This Row],[logistics cost]]/Table1[[#This Row],[Net Sales]]</f>
        <v>3.8231894532535102E-2</v>
      </c>
      <c r="U3610" s="1">
        <f>Table1[[#This Row],[PROFIT]]/Table1[[#This Row],[Volume]]</f>
        <v>116.807757296467</v>
      </c>
      <c r="V3610" s="1">
        <f>ABS(Table1[[#This Row],[Discounts]])</f>
        <v>5897.77</v>
      </c>
    </row>
    <row r="3611" spans="1:22" ht="21.75" customHeight="1" x14ac:dyDescent="0.3">
      <c r="A3611" s="1">
        <v>1110010</v>
      </c>
      <c r="B3611" s="1" t="s">
        <v>15</v>
      </c>
      <c r="C3611" s="1">
        <v>202407</v>
      </c>
      <c r="D3611" s="1" t="s">
        <v>16</v>
      </c>
      <c r="E3611" s="1" t="s">
        <v>17</v>
      </c>
      <c r="F3611" s="1" t="s">
        <v>18</v>
      </c>
      <c r="G3611" s="1" t="s">
        <v>35</v>
      </c>
      <c r="H3611" s="1" t="s">
        <v>31</v>
      </c>
      <c r="I3611" s="5">
        <v>17.899999999999999</v>
      </c>
      <c r="J3611" s="5">
        <v>7518</v>
      </c>
      <c r="K3611" s="5">
        <v>-276.95999999999998</v>
      </c>
      <c r="L3611" s="5">
        <v>7241.04</v>
      </c>
      <c r="M3611" s="5">
        <v>-4582.92</v>
      </c>
      <c r="N3611" s="5">
        <v>-276.8</v>
      </c>
      <c r="O3611" s="5">
        <v>-112.63</v>
      </c>
      <c r="P3611" s="5">
        <f>Table1[[#This Row],[Net Sales]]+(Table1[[#This Row],[Cost of Goods Sold]]+Table1[[#This Row],[Distribution]]+Table1[[#This Row],[Warehousing]])</f>
        <v>2268.6899999999996</v>
      </c>
      <c r="Q3611" s="12">
        <f>Table1[[#This Row],[PROFIT]]/Table1[[#This Row],[Net Sales]]</f>
        <v>0.31330996652414567</v>
      </c>
      <c r="R3611" s="14">
        <f>ABS(Table1[[#This Row],[Distribution]])+ABS(Table1[[#This Row],[Warehousing]])</f>
        <v>389.43</v>
      </c>
      <c r="S3611" s="12">
        <f>ABS(Table1[[#This Row],[Discounts]]/Table1[[#This Row],[Gross Sales]])</f>
        <v>3.6839584996009575E-2</v>
      </c>
      <c r="T3611" s="17">
        <f>Table1[[#This Row],[logistics cost]]/Table1[[#This Row],[Net Sales]]</f>
        <v>5.3780948593019788E-2</v>
      </c>
      <c r="U3611" s="1">
        <f>Table1[[#This Row],[PROFIT]]/Table1[[#This Row],[Volume]]</f>
        <v>126.74245810055865</v>
      </c>
      <c r="V3611" s="1">
        <f>ABS(Table1[[#This Row],[Discounts]])</f>
        <v>276.95999999999998</v>
      </c>
    </row>
    <row r="3612" spans="1:22" ht="21.75" customHeight="1" x14ac:dyDescent="0.3">
      <c r="A3612" s="1">
        <v>1130010</v>
      </c>
      <c r="B3612" s="1" t="s">
        <v>26</v>
      </c>
      <c r="C3612" s="1">
        <v>202412</v>
      </c>
      <c r="D3612" s="1" t="s">
        <v>27</v>
      </c>
      <c r="E3612" s="1" t="s">
        <v>28</v>
      </c>
      <c r="F3612" s="1" t="s">
        <v>29</v>
      </c>
      <c r="G3612" s="1" t="s">
        <v>36</v>
      </c>
      <c r="H3612" s="1" t="s">
        <v>37</v>
      </c>
      <c r="I3612" s="5">
        <v>244.3</v>
      </c>
      <c r="J3612" s="5">
        <v>87948</v>
      </c>
      <c r="K3612" s="5">
        <v>-9531.27</v>
      </c>
      <c r="L3612" s="5">
        <v>78416.73</v>
      </c>
      <c r="M3612" s="5">
        <v>-50482.18</v>
      </c>
      <c r="N3612" s="5">
        <v>-1717.77</v>
      </c>
      <c r="O3612" s="5">
        <v>-1297.67</v>
      </c>
      <c r="P3612" s="5">
        <f>Table1[[#This Row],[Net Sales]]+(Table1[[#This Row],[Cost of Goods Sold]]+Table1[[#This Row],[Distribution]]+Table1[[#This Row],[Warehousing]])</f>
        <v>24919.11</v>
      </c>
      <c r="Q3612" s="12">
        <f>Table1[[#This Row],[PROFIT]]/Table1[[#This Row],[Net Sales]]</f>
        <v>0.31777797926539403</v>
      </c>
      <c r="R3612" s="14">
        <f>ABS(Table1[[#This Row],[Distribution]])+ABS(Table1[[#This Row],[Warehousing]])</f>
        <v>3015.44</v>
      </c>
      <c r="S3612" s="12">
        <f>ABS(Table1[[#This Row],[Discounts]]/Table1[[#This Row],[Gross Sales]])</f>
        <v>0.10837392550143267</v>
      </c>
      <c r="T3612" s="17">
        <f>Table1[[#This Row],[logistics cost]]/Table1[[#This Row],[Net Sales]]</f>
        <v>3.8454039080691074E-2</v>
      </c>
      <c r="U3612" s="1">
        <f>Table1[[#This Row],[PROFIT]]/Table1[[#This Row],[Volume]]</f>
        <v>102.00208759721653</v>
      </c>
      <c r="V3612" s="1">
        <f>ABS(Table1[[#This Row],[Discounts]])</f>
        <v>9531.27</v>
      </c>
    </row>
    <row r="3613" spans="1:22" ht="21.75" customHeight="1" x14ac:dyDescent="0.3">
      <c r="A3613" s="1">
        <v>1120020</v>
      </c>
      <c r="B3613" s="1" t="s">
        <v>21</v>
      </c>
      <c r="C3613" s="1">
        <v>202409</v>
      </c>
      <c r="D3613" s="1" t="s">
        <v>22</v>
      </c>
      <c r="E3613" s="1" t="s">
        <v>23</v>
      </c>
      <c r="F3613" s="1" t="s">
        <v>24</v>
      </c>
      <c r="G3613" s="1" t="s">
        <v>33</v>
      </c>
      <c r="H3613" s="1" t="s">
        <v>34</v>
      </c>
      <c r="I3613" s="5">
        <v>247.6</v>
      </c>
      <c r="J3613" s="5">
        <v>94088</v>
      </c>
      <c r="K3613" s="5">
        <v>-7329.44</v>
      </c>
      <c r="L3613" s="5">
        <v>86758.56</v>
      </c>
      <c r="M3613" s="5">
        <v>-53810.05</v>
      </c>
      <c r="N3613" s="5">
        <v>-3156.34</v>
      </c>
      <c r="O3613" s="5">
        <v>-880.79</v>
      </c>
      <c r="P3613" s="5">
        <f>Table1[[#This Row],[Net Sales]]+(Table1[[#This Row],[Cost of Goods Sold]]+Table1[[#This Row],[Distribution]]+Table1[[#This Row],[Warehousing]])</f>
        <v>28911.379999999997</v>
      </c>
      <c r="Q3613" s="12">
        <f>Table1[[#This Row],[PROFIT]]/Table1[[#This Row],[Net Sales]]</f>
        <v>0.33323950973828981</v>
      </c>
      <c r="R3613" s="14">
        <f>ABS(Table1[[#This Row],[Distribution]])+ABS(Table1[[#This Row],[Warehousing]])</f>
        <v>4037.13</v>
      </c>
      <c r="S3613" s="12">
        <f>ABS(Table1[[#This Row],[Discounts]]/Table1[[#This Row],[Gross Sales]])</f>
        <v>7.7899838449111469E-2</v>
      </c>
      <c r="T3613" s="17">
        <f>Table1[[#This Row],[logistics cost]]/Table1[[#This Row],[Net Sales]]</f>
        <v>4.6532930007137048E-2</v>
      </c>
      <c r="U3613" s="1">
        <f>Table1[[#This Row],[PROFIT]]/Table1[[#This Row],[Volume]]</f>
        <v>116.76647819063004</v>
      </c>
      <c r="V3613" s="1">
        <f>ABS(Table1[[#This Row],[Discounts]])</f>
        <v>7329.44</v>
      </c>
    </row>
    <row r="3614" spans="1:22" ht="21.75" customHeight="1" x14ac:dyDescent="0.3">
      <c r="A3614" s="1">
        <v>1120020</v>
      </c>
      <c r="B3614" s="1" t="s">
        <v>21</v>
      </c>
      <c r="C3614" s="1">
        <v>202410</v>
      </c>
      <c r="D3614" s="1" t="s">
        <v>22</v>
      </c>
      <c r="E3614" s="1" t="s">
        <v>23</v>
      </c>
      <c r="F3614" s="1" t="s">
        <v>24</v>
      </c>
      <c r="G3614" s="1" t="s">
        <v>19</v>
      </c>
      <c r="H3614" s="1" t="s">
        <v>20</v>
      </c>
      <c r="I3614" s="5">
        <v>49.1</v>
      </c>
      <c r="J3614" s="5">
        <v>18658</v>
      </c>
      <c r="K3614" s="5">
        <v>-1450.22</v>
      </c>
      <c r="L3614" s="5">
        <v>17207.78</v>
      </c>
      <c r="M3614" s="5">
        <v>-11564.25</v>
      </c>
      <c r="N3614" s="5">
        <v>-475.61</v>
      </c>
      <c r="O3614" s="5">
        <v>-224.71</v>
      </c>
      <c r="P3614" s="5">
        <f>Table1[[#This Row],[Net Sales]]+(Table1[[#This Row],[Cost of Goods Sold]]+Table1[[#This Row],[Distribution]]+Table1[[#This Row],[Warehousing]])</f>
        <v>4943.2099999999991</v>
      </c>
      <c r="Q3614" s="12">
        <f>Table1[[#This Row],[PROFIT]]/Table1[[#This Row],[Net Sales]]</f>
        <v>0.2872659924754965</v>
      </c>
      <c r="R3614" s="14">
        <f>ABS(Table1[[#This Row],[Distribution]])+ABS(Table1[[#This Row],[Warehousing]])</f>
        <v>700.32</v>
      </c>
      <c r="S3614" s="12">
        <f>ABS(Table1[[#This Row],[Discounts]]/Table1[[#This Row],[Gross Sales]])</f>
        <v>7.7726444420623861E-2</v>
      </c>
      <c r="T3614" s="17">
        <f>Table1[[#This Row],[logistics cost]]/Table1[[#This Row],[Net Sales]]</f>
        <v>4.0697870381885409E-2</v>
      </c>
      <c r="U3614" s="1">
        <f>Table1[[#This Row],[PROFIT]]/Table1[[#This Row],[Volume]]</f>
        <v>100.67637474541749</v>
      </c>
      <c r="V3614" s="1">
        <f>ABS(Table1[[#This Row],[Discounts]])</f>
        <v>1450.22</v>
      </c>
    </row>
    <row r="3615" spans="1:22" ht="21.75" customHeight="1" x14ac:dyDescent="0.3">
      <c r="A3615" s="1">
        <v>1120020</v>
      </c>
      <c r="B3615" s="1" t="s">
        <v>21</v>
      </c>
      <c r="C3615" s="1">
        <v>202407</v>
      </c>
      <c r="D3615" s="1" t="s">
        <v>22</v>
      </c>
      <c r="E3615" s="1" t="s">
        <v>23</v>
      </c>
      <c r="F3615" s="1" t="s">
        <v>24</v>
      </c>
      <c r="G3615" s="1" t="s">
        <v>40</v>
      </c>
      <c r="H3615" s="1" t="s">
        <v>34</v>
      </c>
      <c r="I3615" s="5">
        <v>103.4</v>
      </c>
      <c r="J3615" s="5">
        <v>39292</v>
      </c>
      <c r="K3615" s="5">
        <v>-3451.99</v>
      </c>
      <c r="L3615" s="5">
        <v>35840.01</v>
      </c>
      <c r="M3615" s="5">
        <v>-23537.56</v>
      </c>
      <c r="N3615" s="5">
        <v>-1060.02</v>
      </c>
      <c r="O3615" s="5">
        <v>-648.98</v>
      </c>
      <c r="P3615" s="5">
        <f>Table1[[#This Row],[Net Sales]]+(Table1[[#This Row],[Cost of Goods Sold]]+Table1[[#This Row],[Distribution]]+Table1[[#This Row],[Warehousing]])</f>
        <v>10593.45</v>
      </c>
      <c r="Q3615" s="12">
        <f>Table1[[#This Row],[PROFIT]]/Table1[[#This Row],[Net Sales]]</f>
        <v>0.29557608940399294</v>
      </c>
      <c r="R3615" s="14">
        <f>ABS(Table1[[#This Row],[Distribution]])+ABS(Table1[[#This Row],[Warehousing]])</f>
        <v>1709</v>
      </c>
      <c r="S3615" s="12">
        <f>ABS(Table1[[#This Row],[Discounts]]/Table1[[#This Row],[Gross Sales]])</f>
        <v>8.7854779598900534E-2</v>
      </c>
      <c r="T3615" s="17">
        <f>Table1[[#This Row],[logistics cost]]/Table1[[#This Row],[Net Sales]]</f>
        <v>4.7684138480988146E-2</v>
      </c>
      <c r="U3615" s="1">
        <f>Table1[[#This Row],[PROFIT]]/Table1[[#This Row],[Volume]]</f>
        <v>102.45116054158608</v>
      </c>
      <c r="V3615" s="1">
        <f>ABS(Table1[[#This Row],[Discounts]])</f>
        <v>3451.99</v>
      </c>
    </row>
    <row r="3616" spans="1:22" ht="21.75" customHeight="1" x14ac:dyDescent="0.3">
      <c r="A3616" s="1">
        <v>1120010</v>
      </c>
      <c r="B3616" s="1" t="s">
        <v>32</v>
      </c>
      <c r="C3616" s="1">
        <v>202408</v>
      </c>
      <c r="D3616" s="1" t="s">
        <v>22</v>
      </c>
      <c r="E3616" s="1" t="s">
        <v>17</v>
      </c>
      <c r="F3616" s="1" t="s">
        <v>18</v>
      </c>
      <c r="G3616" s="1" t="s">
        <v>36</v>
      </c>
      <c r="H3616" s="1" t="s">
        <v>37</v>
      </c>
      <c r="I3616" s="5">
        <v>271.8</v>
      </c>
      <c r="J3616" s="5">
        <v>130464</v>
      </c>
      <c r="K3616" s="5">
        <v>-14536.25</v>
      </c>
      <c r="L3616" s="5">
        <v>115927.75</v>
      </c>
      <c r="M3616" s="5">
        <v>-78363.710000000006</v>
      </c>
      <c r="N3616" s="5">
        <v>-2700.25</v>
      </c>
      <c r="O3616" s="5">
        <v>-1660.24</v>
      </c>
      <c r="P3616" s="5">
        <f>Table1[[#This Row],[Net Sales]]+(Table1[[#This Row],[Cost of Goods Sold]]+Table1[[#This Row],[Distribution]]+Table1[[#This Row],[Warehousing]])</f>
        <v>33203.549999999988</v>
      </c>
      <c r="Q3616" s="12">
        <f>Table1[[#This Row],[PROFIT]]/Table1[[#This Row],[Net Sales]]</f>
        <v>0.28641589265727996</v>
      </c>
      <c r="R3616" s="14">
        <f>ABS(Table1[[#This Row],[Distribution]])+ABS(Table1[[#This Row],[Warehousing]])</f>
        <v>4360.49</v>
      </c>
      <c r="S3616" s="12">
        <f>ABS(Table1[[#This Row],[Discounts]]/Table1[[#This Row],[Gross Sales]])</f>
        <v>0.11141962533725779</v>
      </c>
      <c r="T3616" s="17">
        <f>Table1[[#This Row],[logistics cost]]/Table1[[#This Row],[Net Sales]]</f>
        <v>3.7613858631777117E-2</v>
      </c>
      <c r="U3616" s="1">
        <f>Table1[[#This Row],[PROFIT]]/Table1[[#This Row],[Volume]]</f>
        <v>122.1616997792494</v>
      </c>
      <c r="V3616" s="1">
        <f>ABS(Table1[[#This Row],[Discounts]])</f>
        <v>14536.25</v>
      </c>
    </row>
    <row r="3617" spans="1:22" ht="21.75" customHeight="1" x14ac:dyDescent="0.3">
      <c r="A3617" s="1">
        <v>1130010</v>
      </c>
      <c r="B3617" s="1" t="s">
        <v>26</v>
      </c>
      <c r="C3617" s="1">
        <v>202403</v>
      </c>
      <c r="D3617" s="1" t="s">
        <v>27</v>
      </c>
      <c r="E3617" s="1" t="s">
        <v>28</v>
      </c>
      <c r="F3617" s="1" t="s">
        <v>29</v>
      </c>
      <c r="G3617" s="1" t="s">
        <v>30</v>
      </c>
      <c r="H3617" s="1" t="s">
        <v>31</v>
      </c>
      <c r="I3617" s="5">
        <v>12.8</v>
      </c>
      <c r="J3617" s="5">
        <v>4608</v>
      </c>
      <c r="K3617" s="5">
        <v>-96.37</v>
      </c>
      <c r="L3617" s="5">
        <v>4511.63</v>
      </c>
      <c r="M3617" s="5">
        <v>-2852.98</v>
      </c>
      <c r="N3617" s="5">
        <v>-147.37</v>
      </c>
      <c r="O3617" s="5">
        <v>-55.33</v>
      </c>
      <c r="P3617" s="5">
        <f>Table1[[#This Row],[Net Sales]]+(Table1[[#This Row],[Cost of Goods Sold]]+Table1[[#This Row],[Distribution]]+Table1[[#This Row],[Warehousing]])</f>
        <v>1455.9500000000003</v>
      </c>
      <c r="Q3617" s="12">
        <f>Table1[[#This Row],[PROFIT]]/Table1[[#This Row],[Net Sales]]</f>
        <v>0.32271041729929101</v>
      </c>
      <c r="R3617" s="14">
        <f>ABS(Table1[[#This Row],[Distribution]])+ABS(Table1[[#This Row],[Warehousing]])</f>
        <v>202.7</v>
      </c>
      <c r="S3617" s="12">
        <f>ABS(Table1[[#This Row],[Discounts]]/Table1[[#This Row],[Gross Sales]])</f>
        <v>2.0913628472222223E-2</v>
      </c>
      <c r="T3617" s="17">
        <f>Table1[[#This Row],[logistics cost]]/Table1[[#This Row],[Net Sales]]</f>
        <v>4.4928329672424376E-2</v>
      </c>
      <c r="U3617" s="1">
        <f>Table1[[#This Row],[PROFIT]]/Table1[[#This Row],[Volume]]</f>
        <v>113.74609375000001</v>
      </c>
      <c r="V3617" s="1">
        <f>ABS(Table1[[#This Row],[Discounts]])</f>
        <v>96.37</v>
      </c>
    </row>
    <row r="3618" spans="1:22" ht="21.75" customHeight="1" x14ac:dyDescent="0.3">
      <c r="A3618" s="1">
        <v>1120010</v>
      </c>
      <c r="B3618" s="1" t="s">
        <v>32</v>
      </c>
      <c r="C3618" s="1">
        <v>202512</v>
      </c>
      <c r="D3618" s="1" t="s">
        <v>22</v>
      </c>
      <c r="E3618" s="1" t="s">
        <v>17</v>
      </c>
      <c r="F3618" s="1" t="s">
        <v>18</v>
      </c>
      <c r="G3618" s="1" t="s">
        <v>35</v>
      </c>
      <c r="H3618" s="1" t="s">
        <v>31</v>
      </c>
      <c r="I3618" s="5">
        <v>88.3</v>
      </c>
      <c r="J3618" s="5">
        <v>42384</v>
      </c>
      <c r="K3618" s="5">
        <v>-1441.92</v>
      </c>
      <c r="L3618" s="5">
        <v>40942.080000000002</v>
      </c>
      <c r="M3618" s="5">
        <v>-27383.02</v>
      </c>
      <c r="N3618" s="5">
        <v>-1405.9</v>
      </c>
      <c r="O3618" s="5">
        <v>-666.09</v>
      </c>
      <c r="P3618" s="5">
        <f>Table1[[#This Row],[Net Sales]]+(Table1[[#This Row],[Cost of Goods Sold]]+Table1[[#This Row],[Distribution]]+Table1[[#This Row],[Warehousing]])</f>
        <v>11487.07</v>
      </c>
      <c r="Q3618" s="12">
        <f>Table1[[#This Row],[PROFIT]]/Table1[[#This Row],[Net Sales]]</f>
        <v>0.28056879376914901</v>
      </c>
      <c r="R3618" s="14">
        <f>ABS(Table1[[#This Row],[Distribution]])+ABS(Table1[[#This Row],[Warehousing]])</f>
        <v>2071.9900000000002</v>
      </c>
      <c r="S3618" s="12">
        <f>ABS(Table1[[#This Row],[Discounts]]/Table1[[#This Row],[Gross Sales]])</f>
        <v>3.402038505096263E-2</v>
      </c>
      <c r="T3618" s="17">
        <f>Table1[[#This Row],[logistics cost]]/Table1[[#This Row],[Net Sales]]</f>
        <v>5.0607834286875514E-2</v>
      </c>
      <c r="U3618" s="1">
        <f>Table1[[#This Row],[PROFIT]]/Table1[[#This Row],[Volume]]</f>
        <v>130.09139297848245</v>
      </c>
      <c r="V3618" s="1">
        <f>ABS(Table1[[#This Row],[Discounts]])</f>
        <v>1441.92</v>
      </c>
    </row>
    <row r="3619" spans="1:22" ht="21.75" customHeight="1" x14ac:dyDescent="0.3">
      <c r="A3619" s="1">
        <v>1130010</v>
      </c>
      <c r="B3619" s="1" t="s">
        <v>26</v>
      </c>
      <c r="C3619" s="1">
        <v>202505</v>
      </c>
      <c r="D3619" s="1" t="s">
        <v>27</v>
      </c>
      <c r="E3619" s="1" t="s">
        <v>28</v>
      </c>
      <c r="F3619" s="1" t="s">
        <v>29</v>
      </c>
      <c r="G3619" s="1" t="s">
        <v>42</v>
      </c>
      <c r="H3619" s="1" t="s">
        <v>20</v>
      </c>
      <c r="I3619" s="5">
        <v>54.4</v>
      </c>
      <c r="J3619" s="5">
        <v>19584</v>
      </c>
      <c r="K3619" s="5">
        <v>-1732.03</v>
      </c>
      <c r="L3619" s="5">
        <v>17851.97</v>
      </c>
      <c r="M3619" s="5">
        <v>-12135.03</v>
      </c>
      <c r="N3619" s="5">
        <v>-645.88</v>
      </c>
      <c r="O3619" s="5">
        <v>-201.88</v>
      </c>
      <c r="P3619" s="5">
        <f>Table1[[#This Row],[Net Sales]]+(Table1[[#This Row],[Cost of Goods Sold]]+Table1[[#This Row],[Distribution]]+Table1[[#This Row],[Warehousing]])</f>
        <v>4869.1800000000021</v>
      </c>
      <c r="Q3619" s="12">
        <f>Table1[[#This Row],[PROFIT]]/Table1[[#This Row],[Net Sales]]</f>
        <v>0.27275309111543444</v>
      </c>
      <c r="R3619" s="14">
        <f>ABS(Table1[[#This Row],[Distribution]])+ABS(Table1[[#This Row],[Warehousing]])</f>
        <v>847.76</v>
      </c>
      <c r="S3619" s="12">
        <f>ABS(Table1[[#This Row],[Discounts]]/Table1[[#This Row],[Gross Sales]])</f>
        <v>8.8441074346405232E-2</v>
      </c>
      <c r="T3619" s="17">
        <f>Table1[[#This Row],[logistics cost]]/Table1[[#This Row],[Net Sales]]</f>
        <v>4.7488316415499235E-2</v>
      </c>
      <c r="U3619" s="1">
        <f>Table1[[#This Row],[PROFIT]]/Table1[[#This Row],[Volume]]</f>
        <v>89.506985294117683</v>
      </c>
      <c r="V3619" s="1">
        <f>ABS(Table1[[#This Row],[Discounts]])</f>
        <v>1732.03</v>
      </c>
    </row>
    <row r="3620" spans="1:22" ht="21.75" customHeight="1" x14ac:dyDescent="0.3">
      <c r="A3620" s="1">
        <v>1120010</v>
      </c>
      <c r="B3620" s="1" t="s">
        <v>32</v>
      </c>
      <c r="C3620" s="1">
        <v>202508</v>
      </c>
      <c r="D3620" s="1" t="s">
        <v>22</v>
      </c>
      <c r="E3620" s="1" t="s">
        <v>17</v>
      </c>
      <c r="F3620" s="1" t="s">
        <v>18</v>
      </c>
      <c r="G3620" s="1" t="s">
        <v>39</v>
      </c>
      <c r="H3620" s="1" t="s">
        <v>37</v>
      </c>
      <c r="I3620" s="5">
        <v>113.8</v>
      </c>
      <c r="J3620" s="5">
        <v>54624</v>
      </c>
      <c r="K3620" s="5">
        <v>-5367.01</v>
      </c>
      <c r="L3620" s="5">
        <v>49256.99</v>
      </c>
      <c r="M3620" s="5">
        <v>-33428.639999999999</v>
      </c>
      <c r="N3620" s="5">
        <v>-1201.47</v>
      </c>
      <c r="O3620" s="5">
        <v>-555.4</v>
      </c>
      <c r="P3620" s="5">
        <f>Table1[[#This Row],[Net Sales]]+(Table1[[#This Row],[Cost of Goods Sold]]+Table1[[#This Row],[Distribution]]+Table1[[#This Row],[Warehousing]])</f>
        <v>14071.479999999996</v>
      </c>
      <c r="Q3620" s="12">
        <f>Table1[[#This Row],[PROFIT]]/Table1[[#This Row],[Net Sales]]</f>
        <v>0.28567478443161054</v>
      </c>
      <c r="R3620" s="14">
        <f>ABS(Table1[[#This Row],[Distribution]])+ABS(Table1[[#This Row],[Warehousing]])</f>
        <v>1756.87</v>
      </c>
      <c r="S3620" s="12">
        <f>ABS(Table1[[#This Row],[Discounts]]/Table1[[#This Row],[Gross Sales]])</f>
        <v>9.8253698008201523E-2</v>
      </c>
      <c r="T3620" s="17">
        <f>Table1[[#This Row],[logistics cost]]/Table1[[#This Row],[Net Sales]]</f>
        <v>3.5667425070025592E-2</v>
      </c>
      <c r="U3620" s="1">
        <f>Table1[[#This Row],[PROFIT]]/Table1[[#This Row],[Volume]]</f>
        <v>123.65096660808433</v>
      </c>
      <c r="V3620" s="1">
        <f>ABS(Table1[[#This Row],[Discounts]])</f>
        <v>5367.01</v>
      </c>
    </row>
    <row r="3621" spans="1:22" ht="21.75" customHeight="1" x14ac:dyDescent="0.3">
      <c r="A3621" s="1">
        <v>1120010</v>
      </c>
      <c r="B3621" s="1" t="s">
        <v>32</v>
      </c>
      <c r="C3621" s="1">
        <v>202407</v>
      </c>
      <c r="D3621" s="1" t="s">
        <v>22</v>
      </c>
      <c r="E3621" s="1" t="s">
        <v>17</v>
      </c>
      <c r="F3621" s="1" t="s">
        <v>18</v>
      </c>
      <c r="G3621" s="1" t="s">
        <v>38</v>
      </c>
      <c r="H3621" s="1" t="s">
        <v>20</v>
      </c>
      <c r="I3621" s="5">
        <v>22.9</v>
      </c>
      <c r="J3621" s="5">
        <v>10992</v>
      </c>
      <c r="K3621" s="5">
        <v>-714.71</v>
      </c>
      <c r="L3621" s="5">
        <v>10277.290000000001</v>
      </c>
      <c r="M3621" s="5">
        <v>-6513.2</v>
      </c>
      <c r="N3621" s="5">
        <v>-329.3</v>
      </c>
      <c r="O3621" s="5">
        <v>-129.91</v>
      </c>
      <c r="P3621" s="5">
        <f>Table1[[#This Row],[Net Sales]]+(Table1[[#This Row],[Cost of Goods Sold]]+Table1[[#This Row],[Distribution]]+Table1[[#This Row],[Warehousing]])</f>
        <v>3304.880000000001</v>
      </c>
      <c r="Q3621" s="12">
        <f>Table1[[#This Row],[PROFIT]]/Table1[[#This Row],[Net Sales]]</f>
        <v>0.32157115348501414</v>
      </c>
      <c r="R3621" s="14">
        <f>ABS(Table1[[#This Row],[Distribution]])+ABS(Table1[[#This Row],[Warehousing]])</f>
        <v>459.21000000000004</v>
      </c>
      <c r="S3621" s="12">
        <f>ABS(Table1[[#This Row],[Discounts]]/Table1[[#This Row],[Gross Sales]])</f>
        <v>6.5020924308588066E-2</v>
      </c>
      <c r="T3621" s="17">
        <f>Table1[[#This Row],[logistics cost]]/Table1[[#This Row],[Net Sales]]</f>
        <v>4.4682012476051566E-2</v>
      </c>
      <c r="U3621" s="1">
        <f>Table1[[#This Row],[PROFIT]]/Table1[[#This Row],[Volume]]</f>
        <v>144.31790393013105</v>
      </c>
      <c r="V3621" s="1">
        <f>ABS(Table1[[#This Row],[Discounts]])</f>
        <v>714.71</v>
      </c>
    </row>
    <row r="3622" spans="1:22" ht="21.75" customHeight="1" x14ac:dyDescent="0.3">
      <c r="A3622" s="1">
        <v>1110010</v>
      </c>
      <c r="B3622" s="1" t="s">
        <v>15</v>
      </c>
      <c r="C3622" s="1">
        <v>202410</v>
      </c>
      <c r="D3622" s="1" t="s">
        <v>16</v>
      </c>
      <c r="E3622" s="1" t="s">
        <v>17</v>
      </c>
      <c r="F3622" s="1" t="s">
        <v>18</v>
      </c>
      <c r="G3622" s="1" t="s">
        <v>30</v>
      </c>
      <c r="H3622" s="1" t="s">
        <v>31</v>
      </c>
      <c r="I3622" s="5">
        <v>59.6</v>
      </c>
      <c r="J3622" s="5">
        <v>25032</v>
      </c>
      <c r="K3622" s="5">
        <v>-843.96</v>
      </c>
      <c r="L3622" s="5">
        <v>24188.04</v>
      </c>
      <c r="M3622" s="5">
        <v>-16419.650000000001</v>
      </c>
      <c r="N3622" s="5">
        <v>-837.79</v>
      </c>
      <c r="O3622" s="5">
        <v>-454.34</v>
      </c>
      <c r="P3622" s="5">
        <f>Table1[[#This Row],[Net Sales]]+(Table1[[#This Row],[Cost of Goods Sold]]+Table1[[#This Row],[Distribution]]+Table1[[#This Row],[Warehousing]])</f>
        <v>6476.2599999999984</v>
      </c>
      <c r="Q3622" s="12">
        <f>Table1[[#This Row],[PROFIT]]/Table1[[#This Row],[Net Sales]]</f>
        <v>0.26774637382772637</v>
      </c>
      <c r="R3622" s="14">
        <f>ABS(Table1[[#This Row],[Distribution]])+ABS(Table1[[#This Row],[Warehousing]])</f>
        <v>1292.1299999999999</v>
      </c>
      <c r="S3622" s="12">
        <f>ABS(Table1[[#This Row],[Discounts]]/Table1[[#This Row],[Gross Sales]])</f>
        <v>3.3715244487056567E-2</v>
      </c>
      <c r="T3622" s="17">
        <f>Table1[[#This Row],[logistics cost]]/Table1[[#This Row],[Net Sales]]</f>
        <v>5.3420202711753406E-2</v>
      </c>
      <c r="U3622" s="1">
        <f>Table1[[#This Row],[PROFIT]]/Table1[[#This Row],[Volume]]</f>
        <v>108.66208053691273</v>
      </c>
      <c r="V3622" s="1">
        <f>ABS(Table1[[#This Row],[Discounts]])</f>
        <v>843.96</v>
      </c>
    </row>
    <row r="3623" spans="1:22" ht="21.75" customHeight="1" x14ac:dyDescent="0.3">
      <c r="A3623" s="1">
        <v>1130010</v>
      </c>
      <c r="B3623" s="1" t="s">
        <v>26</v>
      </c>
      <c r="C3623" s="1">
        <v>202506</v>
      </c>
      <c r="D3623" s="1" t="s">
        <v>27</v>
      </c>
      <c r="E3623" s="1" t="s">
        <v>28</v>
      </c>
      <c r="F3623" s="1" t="s">
        <v>29</v>
      </c>
      <c r="G3623" s="1" t="s">
        <v>39</v>
      </c>
      <c r="H3623" s="1" t="s">
        <v>37</v>
      </c>
      <c r="I3623" s="5">
        <v>165.8</v>
      </c>
      <c r="J3623" s="5">
        <v>59688</v>
      </c>
      <c r="K3623" s="5">
        <v>-5872.9</v>
      </c>
      <c r="L3623" s="5">
        <v>53815.1</v>
      </c>
      <c r="M3623" s="5">
        <v>-35700.050000000003</v>
      </c>
      <c r="N3623" s="5">
        <v>-1610.55</v>
      </c>
      <c r="O3623" s="5">
        <v>-541.58000000000004</v>
      </c>
      <c r="P3623" s="5">
        <f>Table1[[#This Row],[Net Sales]]+(Table1[[#This Row],[Cost of Goods Sold]]+Table1[[#This Row],[Distribution]]+Table1[[#This Row],[Warehousing]])</f>
        <v>15962.919999999991</v>
      </c>
      <c r="Q3623" s="12">
        <f>Table1[[#This Row],[PROFIT]]/Table1[[#This Row],[Net Sales]]</f>
        <v>0.29662529661749193</v>
      </c>
      <c r="R3623" s="14">
        <f>ABS(Table1[[#This Row],[Distribution]])+ABS(Table1[[#This Row],[Warehousing]])</f>
        <v>2152.13</v>
      </c>
      <c r="S3623" s="12">
        <f>ABS(Table1[[#This Row],[Discounts]]/Table1[[#This Row],[Gross Sales]])</f>
        <v>9.8393311888486795E-2</v>
      </c>
      <c r="T3623" s="17">
        <f>Table1[[#This Row],[logistics cost]]/Table1[[#This Row],[Net Sales]]</f>
        <v>3.999119206319416E-2</v>
      </c>
      <c r="U3623" s="1">
        <f>Table1[[#This Row],[PROFIT]]/Table1[[#This Row],[Volume]]</f>
        <v>96.278166465621169</v>
      </c>
      <c r="V3623" s="1">
        <f>ABS(Table1[[#This Row],[Discounts]])</f>
        <v>5872.9</v>
      </c>
    </row>
    <row r="3624" spans="1:22" ht="21.75" customHeight="1" x14ac:dyDescent="0.3">
      <c r="A3624" s="1">
        <v>1110010</v>
      </c>
      <c r="B3624" s="1" t="s">
        <v>15</v>
      </c>
      <c r="C3624" s="1">
        <v>202501</v>
      </c>
      <c r="D3624" s="1" t="s">
        <v>16</v>
      </c>
      <c r="E3624" s="1" t="s">
        <v>17</v>
      </c>
      <c r="F3624" s="1" t="s">
        <v>18</v>
      </c>
      <c r="G3624" s="1" t="s">
        <v>39</v>
      </c>
      <c r="H3624" s="1" t="s">
        <v>37</v>
      </c>
      <c r="I3624" s="5">
        <v>152.80000000000001</v>
      </c>
      <c r="J3624" s="5">
        <v>64176</v>
      </c>
      <c r="K3624" s="5">
        <v>-7696.03</v>
      </c>
      <c r="L3624" s="5">
        <v>56479.97</v>
      </c>
      <c r="M3624" s="5">
        <v>-37600.93</v>
      </c>
      <c r="N3624" s="5">
        <v>-1583.94</v>
      </c>
      <c r="O3624" s="5">
        <v>-566.91</v>
      </c>
      <c r="P3624" s="5">
        <f>Table1[[#This Row],[Net Sales]]+(Table1[[#This Row],[Cost of Goods Sold]]+Table1[[#This Row],[Distribution]]+Table1[[#This Row],[Warehousing]])</f>
        <v>16728.189999999995</v>
      </c>
      <c r="Q3624" s="12">
        <f>Table1[[#This Row],[PROFIT]]/Table1[[#This Row],[Net Sales]]</f>
        <v>0.29617915873538875</v>
      </c>
      <c r="R3624" s="14">
        <f>ABS(Table1[[#This Row],[Distribution]])+ABS(Table1[[#This Row],[Warehousing]])</f>
        <v>2150.85</v>
      </c>
      <c r="S3624" s="12">
        <f>ABS(Table1[[#This Row],[Discounts]]/Table1[[#This Row],[Gross Sales]])</f>
        <v>0.11992068686113189</v>
      </c>
      <c r="T3624" s="17">
        <f>Table1[[#This Row],[logistics cost]]/Table1[[#This Row],[Net Sales]]</f>
        <v>3.8081642040532243E-2</v>
      </c>
      <c r="U3624" s="1">
        <f>Table1[[#This Row],[PROFIT]]/Table1[[#This Row],[Volume]]</f>
        <v>109.47768324607325</v>
      </c>
      <c r="V3624" s="1">
        <f>ABS(Table1[[#This Row],[Discounts]])</f>
        <v>7696.03</v>
      </c>
    </row>
    <row r="3625" spans="1:22" ht="21.75" customHeight="1" x14ac:dyDescent="0.3">
      <c r="A3625" s="1">
        <v>1120020</v>
      </c>
      <c r="B3625" s="1" t="s">
        <v>21</v>
      </c>
      <c r="C3625" s="1">
        <v>202405</v>
      </c>
      <c r="D3625" s="1" t="s">
        <v>22</v>
      </c>
      <c r="E3625" s="1" t="s">
        <v>23</v>
      </c>
      <c r="F3625" s="1" t="s">
        <v>24</v>
      </c>
      <c r="G3625" s="1" t="s">
        <v>43</v>
      </c>
      <c r="H3625" s="1" t="s">
        <v>31</v>
      </c>
      <c r="I3625" s="5">
        <v>27.8</v>
      </c>
      <c r="J3625" s="5">
        <v>10564</v>
      </c>
      <c r="K3625" s="5">
        <v>-420.97</v>
      </c>
      <c r="L3625" s="5">
        <v>10143.030000000001</v>
      </c>
      <c r="M3625" s="5">
        <v>-6807.49</v>
      </c>
      <c r="N3625" s="5">
        <v>-227.23</v>
      </c>
      <c r="O3625" s="5">
        <v>-199.52</v>
      </c>
      <c r="P3625" s="5">
        <f>Table1[[#This Row],[Net Sales]]+(Table1[[#This Row],[Cost of Goods Sold]]+Table1[[#This Row],[Distribution]]+Table1[[#This Row],[Warehousing]])</f>
        <v>2908.7900000000009</v>
      </c>
      <c r="Q3625" s="12">
        <f>Table1[[#This Row],[PROFIT]]/Table1[[#This Row],[Net Sales]]</f>
        <v>0.28677722534587796</v>
      </c>
      <c r="R3625" s="14">
        <f>ABS(Table1[[#This Row],[Distribution]])+ABS(Table1[[#This Row],[Warehousing]])</f>
        <v>426.75</v>
      </c>
      <c r="S3625" s="12">
        <f>ABS(Table1[[#This Row],[Discounts]]/Table1[[#This Row],[Gross Sales]])</f>
        <v>3.9849488829988643E-2</v>
      </c>
      <c r="T3625" s="17">
        <f>Table1[[#This Row],[logistics cost]]/Table1[[#This Row],[Net Sales]]</f>
        <v>4.2073226639376987E-2</v>
      </c>
      <c r="U3625" s="1">
        <f>Table1[[#This Row],[PROFIT]]/Table1[[#This Row],[Volume]]</f>
        <v>104.63273381294967</v>
      </c>
      <c r="V3625" s="1">
        <f>ABS(Table1[[#This Row],[Discounts]])</f>
        <v>420.97</v>
      </c>
    </row>
    <row r="3626" spans="1:22" ht="21.75" customHeight="1" x14ac:dyDescent="0.3">
      <c r="A3626" s="1">
        <v>1130010</v>
      </c>
      <c r="B3626" s="1" t="s">
        <v>26</v>
      </c>
      <c r="C3626" s="1">
        <v>202507</v>
      </c>
      <c r="D3626" s="1" t="s">
        <v>27</v>
      </c>
      <c r="E3626" s="1" t="s">
        <v>28</v>
      </c>
      <c r="F3626" s="1" t="s">
        <v>29</v>
      </c>
      <c r="G3626" s="1" t="s">
        <v>36</v>
      </c>
      <c r="H3626" s="1" t="s">
        <v>37</v>
      </c>
      <c r="I3626" s="5">
        <v>257.2</v>
      </c>
      <c r="J3626" s="5">
        <v>92592</v>
      </c>
      <c r="K3626" s="5">
        <v>-8194.49</v>
      </c>
      <c r="L3626" s="5">
        <v>84397.51</v>
      </c>
      <c r="M3626" s="5">
        <v>-56663.13</v>
      </c>
      <c r="N3626" s="5">
        <v>-2389.02</v>
      </c>
      <c r="O3626" s="5">
        <v>-1652.83</v>
      </c>
      <c r="P3626" s="5">
        <f>Table1[[#This Row],[Net Sales]]+(Table1[[#This Row],[Cost of Goods Sold]]+Table1[[#This Row],[Distribution]]+Table1[[#This Row],[Warehousing]])</f>
        <v>23692.53</v>
      </c>
      <c r="Q3626" s="12">
        <f>Table1[[#This Row],[PROFIT]]/Table1[[#This Row],[Net Sales]]</f>
        <v>0.28072546216114669</v>
      </c>
      <c r="R3626" s="14">
        <f>ABS(Table1[[#This Row],[Distribution]])+ABS(Table1[[#This Row],[Warehousing]])</f>
        <v>4041.85</v>
      </c>
      <c r="S3626" s="12">
        <f>ABS(Table1[[#This Row],[Discounts]]/Table1[[#This Row],[Gross Sales]])</f>
        <v>8.8501058406773803E-2</v>
      </c>
      <c r="T3626" s="17">
        <f>Table1[[#This Row],[logistics cost]]/Table1[[#This Row],[Net Sales]]</f>
        <v>4.7890630896575033E-2</v>
      </c>
      <c r="U3626" s="1">
        <f>Table1[[#This Row],[PROFIT]]/Table1[[#This Row],[Volume]]</f>
        <v>92.117146189735607</v>
      </c>
      <c r="V3626" s="1">
        <f>ABS(Table1[[#This Row],[Discounts]])</f>
        <v>8194.49</v>
      </c>
    </row>
    <row r="3627" spans="1:22" ht="21.75" customHeight="1" x14ac:dyDescent="0.3">
      <c r="A3627" s="1">
        <v>1110020</v>
      </c>
      <c r="B3627" s="1" t="s">
        <v>41</v>
      </c>
      <c r="C3627" s="1">
        <v>202409</v>
      </c>
      <c r="D3627" s="1" t="s">
        <v>16</v>
      </c>
      <c r="E3627" s="1" t="s">
        <v>28</v>
      </c>
      <c r="F3627" s="1" t="s">
        <v>29</v>
      </c>
      <c r="G3627" s="1" t="s">
        <v>43</v>
      </c>
      <c r="H3627" s="1" t="s">
        <v>31</v>
      </c>
      <c r="I3627" s="5">
        <v>93.9</v>
      </c>
      <c r="J3627" s="5">
        <v>42255</v>
      </c>
      <c r="K3627" s="5">
        <v>-958.06</v>
      </c>
      <c r="L3627" s="5">
        <v>41296.94</v>
      </c>
      <c r="M3627" s="5">
        <v>-26251.87</v>
      </c>
      <c r="N3627" s="5">
        <v>-1478.8</v>
      </c>
      <c r="O3627" s="5">
        <v>-660.21</v>
      </c>
      <c r="P3627" s="5">
        <f>Table1[[#This Row],[Net Sales]]+(Table1[[#This Row],[Cost of Goods Sold]]+Table1[[#This Row],[Distribution]]+Table1[[#This Row],[Warehousing]])</f>
        <v>12906.060000000005</v>
      </c>
      <c r="Q3627" s="12">
        <f>Table1[[#This Row],[PROFIT]]/Table1[[#This Row],[Net Sales]]</f>
        <v>0.31251855464351608</v>
      </c>
      <c r="R3627" s="14">
        <f>ABS(Table1[[#This Row],[Distribution]])+ABS(Table1[[#This Row],[Warehousing]])</f>
        <v>2139.0100000000002</v>
      </c>
      <c r="S3627" s="12">
        <f>ABS(Table1[[#This Row],[Discounts]]/Table1[[#This Row],[Gross Sales]])</f>
        <v>2.2673293101408115E-2</v>
      </c>
      <c r="T3627" s="17">
        <f>Table1[[#This Row],[logistics cost]]/Table1[[#This Row],[Net Sales]]</f>
        <v>5.179584734365307E-2</v>
      </c>
      <c r="U3627" s="1">
        <f>Table1[[#This Row],[PROFIT]]/Table1[[#This Row],[Volume]]</f>
        <v>137.44472843450484</v>
      </c>
      <c r="V3627" s="1">
        <f>ABS(Table1[[#This Row],[Discounts]])</f>
        <v>958.06</v>
      </c>
    </row>
    <row r="3628" spans="1:22" ht="21.75" customHeight="1" x14ac:dyDescent="0.3">
      <c r="A3628" s="1">
        <v>1110020</v>
      </c>
      <c r="B3628" s="1" t="s">
        <v>41</v>
      </c>
      <c r="C3628" s="1">
        <v>202512</v>
      </c>
      <c r="D3628" s="1" t="s">
        <v>16</v>
      </c>
      <c r="E3628" s="1" t="s">
        <v>28</v>
      </c>
      <c r="F3628" s="1" t="s">
        <v>29</v>
      </c>
      <c r="G3628" s="1" t="s">
        <v>19</v>
      </c>
      <c r="H3628" s="1" t="s">
        <v>20</v>
      </c>
      <c r="I3628" s="5">
        <v>95.7</v>
      </c>
      <c r="J3628" s="5">
        <v>43065</v>
      </c>
      <c r="K3628" s="5">
        <v>-3415.72</v>
      </c>
      <c r="L3628" s="5">
        <v>39649.279999999999</v>
      </c>
      <c r="M3628" s="5">
        <v>-26957.47</v>
      </c>
      <c r="N3628" s="5">
        <v>-1134.67</v>
      </c>
      <c r="O3628" s="5">
        <v>-462.35</v>
      </c>
      <c r="P3628" s="5">
        <f>Table1[[#This Row],[Net Sales]]+(Table1[[#This Row],[Cost of Goods Sold]]+Table1[[#This Row],[Distribution]]+Table1[[#This Row],[Warehousing]])</f>
        <v>11094.79</v>
      </c>
      <c r="Q3628" s="12">
        <f>Table1[[#This Row],[PROFIT]]/Table1[[#This Row],[Net Sales]]</f>
        <v>0.27982324016980892</v>
      </c>
      <c r="R3628" s="14">
        <f>ABS(Table1[[#This Row],[Distribution]])+ABS(Table1[[#This Row],[Warehousing]])</f>
        <v>1597.02</v>
      </c>
      <c r="S3628" s="12">
        <f>ABS(Table1[[#This Row],[Discounts]]/Table1[[#This Row],[Gross Sales]])</f>
        <v>7.9315453384418894E-2</v>
      </c>
      <c r="T3628" s="17">
        <f>Table1[[#This Row],[logistics cost]]/Table1[[#This Row],[Net Sales]]</f>
        <v>4.0278663319989673E-2</v>
      </c>
      <c r="U3628" s="1">
        <f>Table1[[#This Row],[PROFIT]]/Table1[[#This Row],[Volume]]</f>
        <v>115.93301985370951</v>
      </c>
      <c r="V3628" s="1">
        <f>ABS(Table1[[#This Row],[Discounts]])</f>
        <v>3415.72</v>
      </c>
    </row>
    <row r="3629" spans="1:22" ht="21.75" customHeight="1" x14ac:dyDescent="0.3">
      <c r="A3629" s="1">
        <v>1110010</v>
      </c>
      <c r="B3629" s="1" t="s">
        <v>15</v>
      </c>
      <c r="C3629" s="1">
        <v>202510</v>
      </c>
      <c r="D3629" s="1" t="s">
        <v>16</v>
      </c>
      <c r="E3629" s="1" t="s">
        <v>17</v>
      </c>
      <c r="F3629" s="1" t="s">
        <v>18</v>
      </c>
      <c r="G3629" s="1" t="s">
        <v>35</v>
      </c>
      <c r="H3629" s="1" t="s">
        <v>31</v>
      </c>
      <c r="I3629" s="5">
        <v>116.3</v>
      </c>
      <c r="J3629" s="5">
        <v>48846</v>
      </c>
      <c r="K3629" s="5">
        <v>-1008.63</v>
      </c>
      <c r="L3629" s="5">
        <v>47837.37</v>
      </c>
      <c r="M3629" s="5">
        <v>-30443.22</v>
      </c>
      <c r="N3629" s="5">
        <v>-1293.82</v>
      </c>
      <c r="O3629" s="5">
        <v>-589.16999999999996</v>
      </c>
      <c r="P3629" s="5">
        <f>Table1[[#This Row],[Net Sales]]+(Table1[[#This Row],[Cost of Goods Sold]]+Table1[[#This Row],[Distribution]]+Table1[[#This Row],[Warehousing]])</f>
        <v>15511.160000000003</v>
      </c>
      <c r="Q3629" s="12">
        <f>Table1[[#This Row],[PROFIT]]/Table1[[#This Row],[Net Sales]]</f>
        <v>0.32424775860378618</v>
      </c>
      <c r="R3629" s="14">
        <f>ABS(Table1[[#This Row],[Distribution]])+ABS(Table1[[#This Row],[Warehousing]])</f>
        <v>1882.9899999999998</v>
      </c>
      <c r="S3629" s="12">
        <f>ABS(Table1[[#This Row],[Discounts]]/Table1[[#This Row],[Gross Sales]])</f>
        <v>2.0649183147033533E-2</v>
      </c>
      <c r="T3629" s="17">
        <f>Table1[[#This Row],[logistics cost]]/Table1[[#This Row],[Net Sales]]</f>
        <v>3.9362322803281197E-2</v>
      </c>
      <c r="U3629" s="1">
        <f>Table1[[#This Row],[PROFIT]]/Table1[[#This Row],[Volume]]</f>
        <v>133.37196904557183</v>
      </c>
      <c r="V3629" s="1">
        <f>ABS(Table1[[#This Row],[Discounts]])</f>
        <v>1008.63</v>
      </c>
    </row>
    <row r="3630" spans="1:22" ht="21.75" customHeight="1" x14ac:dyDescent="0.3">
      <c r="A3630" s="1">
        <v>1110020</v>
      </c>
      <c r="B3630" s="1" t="s">
        <v>41</v>
      </c>
      <c r="C3630" s="1">
        <v>202509</v>
      </c>
      <c r="D3630" s="1" t="s">
        <v>16</v>
      </c>
      <c r="E3630" s="1" t="s">
        <v>28</v>
      </c>
      <c r="F3630" s="1" t="s">
        <v>29</v>
      </c>
      <c r="G3630" s="1" t="s">
        <v>39</v>
      </c>
      <c r="H3630" s="1" t="s">
        <v>37</v>
      </c>
      <c r="I3630" s="5">
        <v>278.5</v>
      </c>
      <c r="J3630" s="5">
        <v>125325</v>
      </c>
      <c r="K3630" s="5">
        <v>-11056.59</v>
      </c>
      <c r="L3630" s="5">
        <v>114268.41</v>
      </c>
      <c r="M3630" s="5">
        <v>-73177.84</v>
      </c>
      <c r="N3630" s="5">
        <v>-4139.6499999999996</v>
      </c>
      <c r="O3630" s="5">
        <v>-1459.34</v>
      </c>
      <c r="P3630" s="5">
        <f>Table1[[#This Row],[Net Sales]]+(Table1[[#This Row],[Cost of Goods Sold]]+Table1[[#This Row],[Distribution]]+Table1[[#This Row],[Warehousing]])</f>
        <v>35491.580000000016</v>
      </c>
      <c r="Q3630" s="12">
        <f>Table1[[#This Row],[PROFIT]]/Table1[[#This Row],[Net Sales]]</f>
        <v>0.31059835347319542</v>
      </c>
      <c r="R3630" s="14">
        <f>ABS(Table1[[#This Row],[Distribution]])+ABS(Table1[[#This Row],[Warehousing]])</f>
        <v>5598.99</v>
      </c>
      <c r="S3630" s="12">
        <f>ABS(Table1[[#This Row],[Discounts]]/Table1[[#This Row],[Gross Sales]])</f>
        <v>8.8223339317773791E-2</v>
      </c>
      <c r="T3630" s="17">
        <f>Table1[[#This Row],[logistics cost]]/Table1[[#This Row],[Net Sales]]</f>
        <v>4.8998581497721024E-2</v>
      </c>
      <c r="U3630" s="1">
        <f>Table1[[#This Row],[PROFIT]]/Table1[[#This Row],[Volume]]</f>
        <v>127.43834829443453</v>
      </c>
      <c r="V3630" s="1">
        <f>ABS(Table1[[#This Row],[Discounts]])</f>
        <v>11056.59</v>
      </c>
    </row>
    <row r="3631" spans="1:22" ht="21.75" customHeight="1" x14ac:dyDescent="0.3">
      <c r="A3631" s="1">
        <v>1130010</v>
      </c>
      <c r="B3631" s="1" t="s">
        <v>26</v>
      </c>
      <c r="C3631" s="1">
        <v>202505</v>
      </c>
      <c r="D3631" s="1" t="s">
        <v>27</v>
      </c>
      <c r="E3631" s="1" t="s">
        <v>28</v>
      </c>
      <c r="F3631" s="1" t="s">
        <v>29</v>
      </c>
      <c r="G3631" s="1" t="s">
        <v>25</v>
      </c>
      <c r="H3631" s="1" t="s">
        <v>20</v>
      </c>
      <c r="I3631" s="5">
        <v>82.4</v>
      </c>
      <c r="J3631" s="5">
        <v>29664</v>
      </c>
      <c r="K3631" s="5">
        <v>-2653.25</v>
      </c>
      <c r="L3631" s="5">
        <v>27010.75</v>
      </c>
      <c r="M3631" s="5">
        <v>-18040.490000000002</v>
      </c>
      <c r="N3631" s="5">
        <v>-730.09</v>
      </c>
      <c r="O3631" s="5">
        <v>-311.70999999999998</v>
      </c>
      <c r="P3631" s="5">
        <f>Table1[[#This Row],[Net Sales]]+(Table1[[#This Row],[Cost of Goods Sold]]+Table1[[#This Row],[Distribution]]+Table1[[#This Row],[Warehousing]])</f>
        <v>7928.4599999999991</v>
      </c>
      <c r="Q3631" s="12">
        <f>Table1[[#This Row],[PROFIT]]/Table1[[#This Row],[Net Sales]]</f>
        <v>0.29352979832103882</v>
      </c>
      <c r="R3631" s="14">
        <f>ABS(Table1[[#This Row],[Distribution]])+ABS(Table1[[#This Row],[Warehousing]])</f>
        <v>1041.8</v>
      </c>
      <c r="S3631" s="12">
        <f>ABS(Table1[[#This Row],[Discounts]]/Table1[[#This Row],[Gross Sales]])</f>
        <v>8.9443433117583598E-2</v>
      </c>
      <c r="T3631" s="17">
        <f>Table1[[#This Row],[logistics cost]]/Table1[[#This Row],[Net Sales]]</f>
        <v>3.856982867932212E-2</v>
      </c>
      <c r="U3631" s="1">
        <f>Table1[[#This Row],[PROFIT]]/Table1[[#This Row],[Volume]]</f>
        <v>96.219174757281536</v>
      </c>
      <c r="V3631" s="1">
        <f>ABS(Table1[[#This Row],[Discounts]])</f>
        <v>2653.25</v>
      </c>
    </row>
    <row r="3632" spans="1:22" ht="21.75" customHeight="1" x14ac:dyDescent="0.3">
      <c r="A3632" s="1">
        <v>1120010</v>
      </c>
      <c r="B3632" s="1" t="s">
        <v>32</v>
      </c>
      <c r="C3632" s="1">
        <v>202401</v>
      </c>
      <c r="D3632" s="1" t="s">
        <v>22</v>
      </c>
      <c r="E3632" s="1" t="s">
        <v>17</v>
      </c>
      <c r="F3632" s="1" t="s">
        <v>18</v>
      </c>
      <c r="G3632" s="1" t="s">
        <v>36</v>
      </c>
      <c r="H3632" s="1" t="s">
        <v>37</v>
      </c>
      <c r="I3632" s="5">
        <v>268.2</v>
      </c>
      <c r="J3632" s="5">
        <v>128736</v>
      </c>
      <c r="K3632" s="5">
        <v>-14157.67</v>
      </c>
      <c r="L3632" s="5">
        <v>114578.33</v>
      </c>
      <c r="M3632" s="5">
        <v>-74253.740000000005</v>
      </c>
      <c r="N3632" s="5">
        <v>-3854.89</v>
      </c>
      <c r="O3632" s="5">
        <v>-1688.7</v>
      </c>
      <c r="P3632" s="5">
        <f>Table1[[#This Row],[Net Sales]]+(Table1[[#This Row],[Cost of Goods Sold]]+Table1[[#This Row],[Distribution]]+Table1[[#This Row],[Warehousing]])</f>
        <v>34781</v>
      </c>
      <c r="Q3632" s="12">
        <f>Table1[[#This Row],[PROFIT]]/Table1[[#This Row],[Net Sales]]</f>
        <v>0.3035565276610333</v>
      </c>
      <c r="R3632" s="14">
        <f>ABS(Table1[[#This Row],[Distribution]])+ABS(Table1[[#This Row],[Warehousing]])</f>
        <v>5543.59</v>
      </c>
      <c r="S3632" s="12">
        <f>ABS(Table1[[#This Row],[Discounts]]/Table1[[#This Row],[Gross Sales]])</f>
        <v>0.10997444382301765</v>
      </c>
      <c r="T3632" s="17">
        <f>Table1[[#This Row],[logistics cost]]/Table1[[#This Row],[Net Sales]]</f>
        <v>4.8382534463541231E-2</v>
      </c>
      <c r="U3632" s="1">
        <f>Table1[[#This Row],[PROFIT]]/Table1[[#This Row],[Volume]]</f>
        <v>129.68307233407904</v>
      </c>
      <c r="V3632" s="1">
        <f>ABS(Table1[[#This Row],[Discounts]])</f>
        <v>14157.67</v>
      </c>
    </row>
    <row r="3633" spans="1:22" ht="21.75" customHeight="1" x14ac:dyDescent="0.3">
      <c r="A3633" s="1">
        <v>1110010</v>
      </c>
      <c r="B3633" s="1" t="s">
        <v>15</v>
      </c>
      <c r="C3633" s="1">
        <v>202501</v>
      </c>
      <c r="D3633" s="1" t="s">
        <v>16</v>
      </c>
      <c r="E3633" s="1" t="s">
        <v>17</v>
      </c>
      <c r="F3633" s="1" t="s">
        <v>18</v>
      </c>
      <c r="G3633" s="1" t="s">
        <v>33</v>
      </c>
      <c r="H3633" s="1" t="s">
        <v>34</v>
      </c>
      <c r="I3633" s="5">
        <v>113.1</v>
      </c>
      <c r="J3633" s="5">
        <v>47502</v>
      </c>
      <c r="K3633" s="5">
        <v>-4678.51</v>
      </c>
      <c r="L3633" s="5">
        <v>42823.49</v>
      </c>
      <c r="M3633" s="5">
        <v>-26794.27</v>
      </c>
      <c r="N3633" s="5">
        <v>-1446.83</v>
      </c>
      <c r="O3633" s="5">
        <v>-739.4</v>
      </c>
      <c r="P3633" s="5">
        <f>Table1[[#This Row],[Net Sales]]+(Table1[[#This Row],[Cost of Goods Sold]]+Table1[[#This Row],[Distribution]]+Table1[[#This Row],[Warehousing]])</f>
        <v>13842.989999999998</v>
      </c>
      <c r="Q3633" s="12">
        <f>Table1[[#This Row],[PROFIT]]/Table1[[#This Row],[Net Sales]]</f>
        <v>0.32325693211833034</v>
      </c>
      <c r="R3633" s="14">
        <f>ABS(Table1[[#This Row],[Distribution]])+ABS(Table1[[#This Row],[Warehousing]])</f>
        <v>2186.23</v>
      </c>
      <c r="S3633" s="12">
        <f>ABS(Table1[[#This Row],[Discounts]]/Table1[[#This Row],[Gross Sales]])</f>
        <v>9.8490800387352112E-2</v>
      </c>
      <c r="T3633" s="17">
        <f>Table1[[#This Row],[logistics cost]]/Table1[[#This Row],[Net Sales]]</f>
        <v>5.1052121160606014E-2</v>
      </c>
      <c r="U3633" s="1">
        <f>Table1[[#This Row],[PROFIT]]/Table1[[#This Row],[Volume]]</f>
        <v>122.39602122015914</v>
      </c>
      <c r="V3633" s="1">
        <f>ABS(Table1[[#This Row],[Discounts]])</f>
        <v>4678.51</v>
      </c>
    </row>
    <row r="3634" spans="1:22" ht="21.75" customHeight="1" x14ac:dyDescent="0.3">
      <c r="A3634" s="1">
        <v>1130010</v>
      </c>
      <c r="B3634" s="1" t="s">
        <v>26</v>
      </c>
      <c r="C3634" s="1">
        <v>202512</v>
      </c>
      <c r="D3634" s="1" t="s">
        <v>27</v>
      </c>
      <c r="E3634" s="1" t="s">
        <v>28</v>
      </c>
      <c r="F3634" s="1" t="s">
        <v>29</v>
      </c>
      <c r="G3634" s="1" t="s">
        <v>40</v>
      </c>
      <c r="H3634" s="1" t="s">
        <v>34</v>
      </c>
      <c r="I3634" s="5">
        <v>296.2</v>
      </c>
      <c r="J3634" s="5">
        <v>106632</v>
      </c>
      <c r="K3634" s="5">
        <v>-9231.6200000000008</v>
      </c>
      <c r="L3634" s="5">
        <v>97400.38</v>
      </c>
      <c r="M3634" s="5">
        <v>-64043.23</v>
      </c>
      <c r="N3634" s="5">
        <v>-2673.2</v>
      </c>
      <c r="O3634" s="5">
        <v>-1881.82</v>
      </c>
      <c r="P3634" s="5">
        <f>Table1[[#This Row],[Net Sales]]+(Table1[[#This Row],[Cost of Goods Sold]]+Table1[[#This Row],[Distribution]]+Table1[[#This Row],[Warehousing]])</f>
        <v>28802.12999999999</v>
      </c>
      <c r="Q3634" s="12">
        <f>Table1[[#This Row],[PROFIT]]/Table1[[#This Row],[Net Sales]]</f>
        <v>0.29570859990484627</v>
      </c>
      <c r="R3634" s="14">
        <f>ABS(Table1[[#This Row],[Distribution]])+ABS(Table1[[#This Row],[Warehousing]])</f>
        <v>4555.0199999999995</v>
      </c>
      <c r="S3634" s="12">
        <f>ABS(Table1[[#This Row],[Discounts]]/Table1[[#This Row],[Gross Sales]])</f>
        <v>8.6574574236626914E-2</v>
      </c>
      <c r="T3634" s="17">
        <f>Table1[[#This Row],[logistics cost]]/Table1[[#This Row],[Net Sales]]</f>
        <v>4.6765936642136297E-2</v>
      </c>
      <c r="U3634" s="1">
        <f>Table1[[#This Row],[PROFIT]]/Table1[[#This Row],[Volume]]</f>
        <v>97.238791357191062</v>
      </c>
      <c r="V3634" s="1">
        <f>ABS(Table1[[#This Row],[Discounts]])</f>
        <v>9231.6200000000008</v>
      </c>
    </row>
    <row r="3635" spans="1:22" ht="21.75" customHeight="1" x14ac:dyDescent="0.3">
      <c r="A3635" s="1">
        <v>1110020</v>
      </c>
      <c r="B3635" s="1" t="s">
        <v>41</v>
      </c>
      <c r="C3635" s="1">
        <v>202504</v>
      </c>
      <c r="D3635" s="1" t="s">
        <v>16</v>
      </c>
      <c r="E3635" s="1" t="s">
        <v>28</v>
      </c>
      <c r="F3635" s="1" t="s">
        <v>29</v>
      </c>
      <c r="G3635" s="1" t="s">
        <v>38</v>
      </c>
      <c r="H3635" s="1" t="s">
        <v>20</v>
      </c>
      <c r="I3635" s="5">
        <v>73.099999999999994</v>
      </c>
      <c r="J3635" s="5">
        <v>32895</v>
      </c>
      <c r="K3635" s="5">
        <v>-2168.44</v>
      </c>
      <c r="L3635" s="5">
        <v>30726.560000000001</v>
      </c>
      <c r="M3635" s="5">
        <v>-19242.939999999999</v>
      </c>
      <c r="N3635" s="5">
        <v>-1083.46</v>
      </c>
      <c r="O3635" s="5">
        <v>-433.28</v>
      </c>
      <c r="P3635" s="5">
        <f>Table1[[#This Row],[Net Sales]]+(Table1[[#This Row],[Cost of Goods Sold]]+Table1[[#This Row],[Distribution]]+Table1[[#This Row],[Warehousing]])</f>
        <v>9966.8800000000047</v>
      </c>
      <c r="Q3635" s="12">
        <f>Table1[[#This Row],[PROFIT]]/Table1[[#This Row],[Net Sales]]</f>
        <v>0.32437344108810112</v>
      </c>
      <c r="R3635" s="14">
        <f>ABS(Table1[[#This Row],[Distribution]])+ABS(Table1[[#This Row],[Warehousing]])</f>
        <v>1516.74</v>
      </c>
      <c r="S3635" s="12">
        <f>ABS(Table1[[#This Row],[Discounts]]/Table1[[#This Row],[Gross Sales]])</f>
        <v>6.5920048639610887E-2</v>
      </c>
      <c r="T3635" s="17">
        <f>Table1[[#This Row],[logistics cost]]/Table1[[#This Row],[Net Sales]]</f>
        <v>4.9362505923214312E-2</v>
      </c>
      <c r="U3635" s="1">
        <f>Table1[[#This Row],[PROFIT]]/Table1[[#This Row],[Volume]]</f>
        <v>136.345827633379</v>
      </c>
      <c r="V3635" s="1">
        <f>ABS(Table1[[#This Row],[Discounts]])</f>
        <v>2168.44</v>
      </c>
    </row>
    <row r="3636" spans="1:22" ht="21.75" customHeight="1" x14ac:dyDescent="0.3">
      <c r="A3636" s="1">
        <v>1120020</v>
      </c>
      <c r="B3636" s="1" t="s">
        <v>21</v>
      </c>
      <c r="C3636" s="1">
        <v>202406</v>
      </c>
      <c r="D3636" s="1" t="s">
        <v>22</v>
      </c>
      <c r="E3636" s="1" t="s">
        <v>23</v>
      </c>
      <c r="F3636" s="1" t="s">
        <v>24</v>
      </c>
      <c r="G3636" s="1" t="s">
        <v>40</v>
      </c>
      <c r="H3636" s="1" t="s">
        <v>34</v>
      </c>
      <c r="I3636" s="5">
        <v>172.2</v>
      </c>
      <c r="J3636" s="5">
        <v>65436</v>
      </c>
      <c r="K3636" s="5">
        <v>-5485.92</v>
      </c>
      <c r="L3636" s="5">
        <v>59950.080000000002</v>
      </c>
      <c r="M3636" s="5">
        <v>-39038.29</v>
      </c>
      <c r="N3636" s="5">
        <v>-1770.02</v>
      </c>
      <c r="O3636" s="5">
        <v>-818.98</v>
      </c>
      <c r="P3636" s="5">
        <f>Table1[[#This Row],[Net Sales]]+(Table1[[#This Row],[Cost of Goods Sold]]+Table1[[#This Row],[Distribution]]+Table1[[#This Row],[Warehousing]])</f>
        <v>18322.79</v>
      </c>
      <c r="Q3636" s="12">
        <f>Table1[[#This Row],[PROFIT]]/Table1[[#This Row],[Net Sales]]</f>
        <v>0.30563412092194037</v>
      </c>
      <c r="R3636" s="14">
        <f>ABS(Table1[[#This Row],[Distribution]])+ABS(Table1[[#This Row],[Warehousing]])</f>
        <v>2589</v>
      </c>
      <c r="S3636" s="12">
        <f>ABS(Table1[[#This Row],[Discounts]]/Table1[[#This Row],[Gross Sales]])</f>
        <v>8.3836420319090416E-2</v>
      </c>
      <c r="T3636" s="17">
        <f>Table1[[#This Row],[logistics cost]]/Table1[[#This Row],[Net Sales]]</f>
        <v>4.3185930694337689E-2</v>
      </c>
      <c r="U3636" s="1">
        <f>Table1[[#This Row],[PROFIT]]/Table1[[#This Row],[Volume]]</f>
        <v>106.4041231126597</v>
      </c>
      <c r="V3636" s="1">
        <f>ABS(Table1[[#This Row],[Discounts]])</f>
        <v>5485.92</v>
      </c>
    </row>
    <row r="3637" spans="1:22" ht="21.75" customHeight="1" x14ac:dyDescent="0.3">
      <c r="A3637" s="1">
        <v>1110020</v>
      </c>
      <c r="B3637" s="1" t="s">
        <v>41</v>
      </c>
      <c r="C3637" s="1">
        <v>202403</v>
      </c>
      <c r="D3637" s="1" t="s">
        <v>16</v>
      </c>
      <c r="E3637" s="1" t="s">
        <v>28</v>
      </c>
      <c r="F3637" s="1" t="s">
        <v>29</v>
      </c>
      <c r="G3637" s="1" t="s">
        <v>40</v>
      </c>
      <c r="H3637" s="1" t="s">
        <v>34</v>
      </c>
      <c r="I3637" s="5">
        <v>102.2</v>
      </c>
      <c r="J3637" s="5">
        <v>45990</v>
      </c>
      <c r="K3637" s="5">
        <v>-4289.34</v>
      </c>
      <c r="L3637" s="5">
        <v>41700.660000000003</v>
      </c>
      <c r="M3637" s="5">
        <v>-26077.84</v>
      </c>
      <c r="N3637" s="5">
        <v>-1048.22</v>
      </c>
      <c r="O3637" s="5">
        <v>-665.38</v>
      </c>
      <c r="P3637" s="5">
        <f>Table1[[#This Row],[Net Sales]]+(Table1[[#This Row],[Cost of Goods Sold]]+Table1[[#This Row],[Distribution]]+Table1[[#This Row],[Warehousing]])</f>
        <v>13909.220000000001</v>
      </c>
      <c r="Q3637" s="12">
        <f>Table1[[#This Row],[PROFIT]]/Table1[[#This Row],[Net Sales]]</f>
        <v>0.33354915725554463</v>
      </c>
      <c r="R3637" s="14">
        <f>ABS(Table1[[#This Row],[Distribution]])+ABS(Table1[[#This Row],[Warehousing]])</f>
        <v>1713.6</v>
      </c>
      <c r="S3637" s="12">
        <f>ABS(Table1[[#This Row],[Discounts]]/Table1[[#This Row],[Gross Sales]])</f>
        <v>9.3266797129810827E-2</v>
      </c>
      <c r="T3637" s="17">
        <f>Table1[[#This Row],[logistics cost]]/Table1[[#This Row],[Net Sales]]</f>
        <v>4.1092874789032112E-2</v>
      </c>
      <c r="U3637" s="1">
        <f>Table1[[#This Row],[PROFIT]]/Table1[[#This Row],[Volume]]</f>
        <v>136.09804305283757</v>
      </c>
      <c r="V3637" s="1">
        <f>ABS(Table1[[#This Row],[Discounts]])</f>
        <v>4289.34</v>
      </c>
    </row>
    <row r="3638" spans="1:22" ht="21.75" customHeight="1" x14ac:dyDescent="0.3">
      <c r="A3638" s="1">
        <v>1130010</v>
      </c>
      <c r="B3638" s="1" t="s">
        <v>26</v>
      </c>
      <c r="C3638" s="1">
        <v>202506</v>
      </c>
      <c r="D3638" s="1" t="s">
        <v>27</v>
      </c>
      <c r="E3638" s="1" t="s">
        <v>28</v>
      </c>
      <c r="F3638" s="1" t="s">
        <v>29</v>
      </c>
      <c r="G3638" s="1" t="s">
        <v>33</v>
      </c>
      <c r="H3638" s="1" t="s">
        <v>34</v>
      </c>
      <c r="I3638" s="5">
        <v>55.9</v>
      </c>
      <c r="J3638" s="5">
        <v>20124</v>
      </c>
      <c r="K3638" s="5">
        <v>-1739.35</v>
      </c>
      <c r="L3638" s="5">
        <v>18384.650000000001</v>
      </c>
      <c r="M3638" s="5">
        <v>-11999.02</v>
      </c>
      <c r="N3638" s="5">
        <v>-477.18</v>
      </c>
      <c r="O3638" s="5">
        <v>-263.33</v>
      </c>
      <c r="P3638" s="5">
        <f>Table1[[#This Row],[Net Sales]]+(Table1[[#This Row],[Cost of Goods Sold]]+Table1[[#This Row],[Distribution]]+Table1[[#This Row],[Warehousing]])</f>
        <v>5645.1200000000008</v>
      </c>
      <c r="Q3638" s="12">
        <f>Table1[[#This Row],[PROFIT]]/Table1[[#This Row],[Net Sales]]</f>
        <v>0.30705615826246352</v>
      </c>
      <c r="R3638" s="14">
        <f>ABS(Table1[[#This Row],[Distribution]])+ABS(Table1[[#This Row],[Warehousing]])</f>
        <v>740.51</v>
      </c>
      <c r="S3638" s="12">
        <f>ABS(Table1[[#This Row],[Discounts]]/Table1[[#This Row],[Gross Sales]])</f>
        <v>8.643162393162393E-2</v>
      </c>
      <c r="T3638" s="17">
        <f>Table1[[#This Row],[logistics cost]]/Table1[[#This Row],[Net Sales]]</f>
        <v>4.0278710772301891E-2</v>
      </c>
      <c r="U3638" s="1">
        <f>Table1[[#This Row],[PROFIT]]/Table1[[#This Row],[Volume]]</f>
        <v>100.98604651162792</v>
      </c>
      <c r="V3638" s="1">
        <f>ABS(Table1[[#This Row],[Discounts]])</f>
        <v>1739.35</v>
      </c>
    </row>
    <row r="3639" spans="1:22" ht="21.75" customHeight="1" x14ac:dyDescent="0.3">
      <c r="A3639" s="1">
        <v>1120020</v>
      </c>
      <c r="B3639" s="1" t="s">
        <v>21</v>
      </c>
      <c r="C3639" s="1">
        <v>202407</v>
      </c>
      <c r="D3639" s="1" t="s">
        <v>22</v>
      </c>
      <c r="E3639" s="1" t="s">
        <v>23</v>
      </c>
      <c r="F3639" s="1" t="s">
        <v>24</v>
      </c>
      <c r="G3639" s="1" t="s">
        <v>36</v>
      </c>
      <c r="H3639" s="1" t="s">
        <v>37</v>
      </c>
      <c r="I3639" s="5">
        <v>202</v>
      </c>
      <c r="J3639" s="5">
        <v>76760</v>
      </c>
      <c r="K3639" s="5">
        <v>-6180.67</v>
      </c>
      <c r="L3639" s="5">
        <v>70579.33</v>
      </c>
      <c r="M3639" s="5">
        <v>-47195.32</v>
      </c>
      <c r="N3639" s="5">
        <v>-2610.7600000000002</v>
      </c>
      <c r="O3639" s="5">
        <v>-786.95</v>
      </c>
      <c r="P3639" s="5">
        <f>Table1[[#This Row],[Net Sales]]+(Table1[[#This Row],[Cost of Goods Sold]]+Table1[[#This Row],[Distribution]]+Table1[[#This Row],[Warehousing]])</f>
        <v>19986.300000000003</v>
      </c>
      <c r="Q3639" s="12">
        <f>Table1[[#This Row],[PROFIT]]/Table1[[#This Row],[Net Sales]]</f>
        <v>0.28317497488287297</v>
      </c>
      <c r="R3639" s="14">
        <f>ABS(Table1[[#This Row],[Distribution]])+ABS(Table1[[#This Row],[Warehousing]])</f>
        <v>3397.71</v>
      </c>
      <c r="S3639" s="12">
        <f>ABS(Table1[[#This Row],[Discounts]]/Table1[[#This Row],[Gross Sales]])</f>
        <v>8.0519411151641476E-2</v>
      </c>
      <c r="T3639" s="17">
        <f>Table1[[#This Row],[logistics cost]]/Table1[[#This Row],[Net Sales]]</f>
        <v>4.8140298299799669E-2</v>
      </c>
      <c r="U3639" s="1">
        <f>Table1[[#This Row],[PROFIT]]/Table1[[#This Row],[Volume]]</f>
        <v>98.942079207920813</v>
      </c>
      <c r="V3639" s="1">
        <f>ABS(Table1[[#This Row],[Discounts]])</f>
        <v>6180.67</v>
      </c>
    </row>
    <row r="3640" spans="1:22" ht="21.75" customHeight="1" x14ac:dyDescent="0.3">
      <c r="A3640" s="1">
        <v>1110010</v>
      </c>
      <c r="B3640" s="1" t="s">
        <v>15</v>
      </c>
      <c r="C3640" s="1">
        <v>202403</v>
      </c>
      <c r="D3640" s="1" t="s">
        <v>16</v>
      </c>
      <c r="E3640" s="1" t="s">
        <v>17</v>
      </c>
      <c r="F3640" s="1" t="s">
        <v>18</v>
      </c>
      <c r="G3640" s="1" t="s">
        <v>25</v>
      </c>
      <c r="H3640" s="1" t="s">
        <v>20</v>
      </c>
      <c r="I3640" s="5">
        <v>19</v>
      </c>
      <c r="J3640" s="5">
        <v>7980</v>
      </c>
      <c r="K3640" s="5">
        <v>-624.78</v>
      </c>
      <c r="L3640" s="5">
        <v>7355.22</v>
      </c>
      <c r="M3640" s="5">
        <v>-4707.7700000000004</v>
      </c>
      <c r="N3640" s="5">
        <v>-224.44</v>
      </c>
      <c r="O3640" s="5">
        <v>-73.569999999999993</v>
      </c>
      <c r="P3640" s="5">
        <f>Table1[[#This Row],[Net Sales]]+(Table1[[#This Row],[Cost of Goods Sold]]+Table1[[#This Row],[Distribution]]+Table1[[#This Row],[Warehousing]])</f>
        <v>2349.4400000000005</v>
      </c>
      <c r="Q3640" s="12">
        <f>Table1[[#This Row],[PROFIT]]/Table1[[#This Row],[Net Sales]]</f>
        <v>0.31942484385239334</v>
      </c>
      <c r="R3640" s="14">
        <f>ABS(Table1[[#This Row],[Distribution]])+ABS(Table1[[#This Row],[Warehousing]])</f>
        <v>298.01</v>
      </c>
      <c r="S3640" s="12">
        <f>ABS(Table1[[#This Row],[Discounts]]/Table1[[#This Row],[Gross Sales]])</f>
        <v>7.8293233082706762E-2</v>
      </c>
      <c r="T3640" s="17">
        <f>Table1[[#This Row],[logistics cost]]/Table1[[#This Row],[Net Sales]]</f>
        <v>4.0516803032404194E-2</v>
      </c>
      <c r="U3640" s="1">
        <f>Table1[[#This Row],[PROFIT]]/Table1[[#This Row],[Volume]]</f>
        <v>123.65473684210529</v>
      </c>
      <c r="V3640" s="1">
        <f>ABS(Table1[[#This Row],[Discounts]])</f>
        <v>624.78</v>
      </c>
    </row>
    <row r="3641" spans="1:22" ht="21.75" customHeight="1" x14ac:dyDescent="0.3">
      <c r="A3641" s="1">
        <v>1120010</v>
      </c>
      <c r="B3641" s="1" t="s">
        <v>32</v>
      </c>
      <c r="C3641" s="1">
        <v>202502</v>
      </c>
      <c r="D3641" s="1" t="s">
        <v>22</v>
      </c>
      <c r="E3641" s="1" t="s">
        <v>17</v>
      </c>
      <c r="F3641" s="1" t="s">
        <v>18</v>
      </c>
      <c r="G3641" s="1" t="s">
        <v>36</v>
      </c>
      <c r="H3641" s="1" t="s">
        <v>37</v>
      </c>
      <c r="I3641" s="5">
        <v>293</v>
      </c>
      <c r="J3641" s="5">
        <v>140640</v>
      </c>
      <c r="K3641" s="5">
        <v>-14060.58</v>
      </c>
      <c r="L3641" s="5">
        <v>126579.42</v>
      </c>
      <c r="M3641" s="5">
        <v>-79666.179999999993</v>
      </c>
      <c r="N3641" s="5">
        <v>-2720.41</v>
      </c>
      <c r="O3641" s="5">
        <v>-2522.5</v>
      </c>
      <c r="P3641" s="5">
        <f>Table1[[#This Row],[Net Sales]]+(Table1[[#This Row],[Cost of Goods Sold]]+Table1[[#This Row],[Distribution]]+Table1[[#This Row],[Warehousing]])</f>
        <v>41670.33</v>
      </c>
      <c r="Q3641" s="12">
        <f>Table1[[#This Row],[PROFIT]]/Table1[[#This Row],[Net Sales]]</f>
        <v>0.3292030410630733</v>
      </c>
      <c r="R3641" s="14">
        <f>ABS(Table1[[#This Row],[Distribution]])+ABS(Table1[[#This Row],[Warehousing]])</f>
        <v>5242.91</v>
      </c>
      <c r="S3641" s="12">
        <f>ABS(Table1[[#This Row],[Discounts]]/Table1[[#This Row],[Gross Sales]])</f>
        <v>9.9975682593856655E-2</v>
      </c>
      <c r="T3641" s="17">
        <f>Table1[[#This Row],[logistics cost]]/Table1[[#This Row],[Net Sales]]</f>
        <v>4.1419924344731553E-2</v>
      </c>
      <c r="U3641" s="1">
        <f>Table1[[#This Row],[PROFIT]]/Table1[[#This Row],[Volume]]</f>
        <v>142.21955631399317</v>
      </c>
      <c r="V3641" s="1">
        <f>ABS(Table1[[#This Row],[Discounts]])</f>
        <v>14060.58</v>
      </c>
    </row>
    <row r="3642" spans="1:22" ht="21.75" customHeight="1" x14ac:dyDescent="0.3">
      <c r="A3642" s="1">
        <v>1130010</v>
      </c>
      <c r="B3642" s="1" t="s">
        <v>26</v>
      </c>
      <c r="C3642" s="1">
        <v>202401</v>
      </c>
      <c r="D3642" s="1" t="s">
        <v>27</v>
      </c>
      <c r="E3642" s="1" t="s">
        <v>28</v>
      </c>
      <c r="F3642" s="1" t="s">
        <v>29</v>
      </c>
      <c r="G3642" s="1" t="s">
        <v>25</v>
      </c>
      <c r="H3642" s="1" t="s">
        <v>20</v>
      </c>
      <c r="I3642" s="5">
        <v>105</v>
      </c>
      <c r="J3642" s="5">
        <v>37800</v>
      </c>
      <c r="K3642" s="5">
        <v>-2862.87</v>
      </c>
      <c r="L3642" s="5">
        <v>34937.129999999997</v>
      </c>
      <c r="M3642" s="5">
        <v>-22486.47</v>
      </c>
      <c r="N3642" s="5">
        <v>-1257.9000000000001</v>
      </c>
      <c r="O3642" s="5">
        <v>-483.7</v>
      </c>
      <c r="P3642" s="5">
        <f>Table1[[#This Row],[Net Sales]]+(Table1[[#This Row],[Cost of Goods Sold]]+Table1[[#This Row],[Distribution]]+Table1[[#This Row],[Warehousing]])</f>
        <v>10709.059999999994</v>
      </c>
      <c r="Q3642" s="12">
        <f>Table1[[#This Row],[PROFIT]]/Table1[[#This Row],[Net Sales]]</f>
        <v>0.30652374708512103</v>
      </c>
      <c r="R3642" s="14">
        <f>ABS(Table1[[#This Row],[Distribution]])+ABS(Table1[[#This Row],[Warehousing]])</f>
        <v>1741.6000000000001</v>
      </c>
      <c r="S3642" s="12">
        <f>ABS(Table1[[#This Row],[Discounts]]/Table1[[#This Row],[Gross Sales]])</f>
        <v>7.5737301587301589E-2</v>
      </c>
      <c r="T3642" s="17">
        <f>Table1[[#This Row],[logistics cost]]/Table1[[#This Row],[Net Sales]]</f>
        <v>4.9849544023793602E-2</v>
      </c>
      <c r="U3642" s="1">
        <f>Table1[[#This Row],[PROFIT]]/Table1[[#This Row],[Volume]]</f>
        <v>101.99104761904756</v>
      </c>
      <c r="V3642" s="1">
        <f>ABS(Table1[[#This Row],[Discounts]])</f>
        <v>2862.87</v>
      </c>
    </row>
    <row r="3643" spans="1:22" ht="21.75" customHeight="1" x14ac:dyDescent="0.3">
      <c r="A3643" s="1">
        <v>1120010</v>
      </c>
      <c r="B3643" s="1" t="s">
        <v>32</v>
      </c>
      <c r="C3643" s="1">
        <v>202508</v>
      </c>
      <c r="D3643" s="1" t="s">
        <v>22</v>
      </c>
      <c r="E3643" s="1" t="s">
        <v>17</v>
      </c>
      <c r="F3643" s="1" t="s">
        <v>18</v>
      </c>
      <c r="G3643" s="1" t="s">
        <v>43</v>
      </c>
      <c r="H3643" s="1" t="s">
        <v>31</v>
      </c>
      <c r="I3643" s="5">
        <v>12</v>
      </c>
      <c r="J3643" s="5">
        <v>5760</v>
      </c>
      <c r="K3643" s="5">
        <v>-211.88</v>
      </c>
      <c r="L3643" s="5">
        <v>5548.12</v>
      </c>
      <c r="M3643" s="5">
        <v>-3766.32</v>
      </c>
      <c r="N3643" s="5">
        <v>-184.05</v>
      </c>
      <c r="O3643" s="5">
        <v>-87.14</v>
      </c>
      <c r="P3643" s="5">
        <f>Table1[[#This Row],[Net Sales]]+(Table1[[#This Row],[Cost of Goods Sold]]+Table1[[#This Row],[Distribution]]+Table1[[#This Row],[Warehousing]])</f>
        <v>1510.6099999999997</v>
      </c>
      <c r="Q3643" s="12">
        <f>Table1[[#This Row],[PROFIT]]/Table1[[#This Row],[Net Sales]]</f>
        <v>0.27227421180507988</v>
      </c>
      <c r="R3643" s="14">
        <f>ABS(Table1[[#This Row],[Distribution]])+ABS(Table1[[#This Row],[Warehousing]])</f>
        <v>271.19</v>
      </c>
      <c r="S3643" s="12">
        <f>ABS(Table1[[#This Row],[Discounts]]/Table1[[#This Row],[Gross Sales]])</f>
        <v>3.6784722222222219E-2</v>
      </c>
      <c r="T3643" s="17">
        <f>Table1[[#This Row],[logistics cost]]/Table1[[#This Row],[Net Sales]]</f>
        <v>4.8879620484055863E-2</v>
      </c>
      <c r="U3643" s="1">
        <f>Table1[[#This Row],[PROFIT]]/Table1[[#This Row],[Volume]]</f>
        <v>125.88416666666664</v>
      </c>
      <c r="V3643" s="1">
        <f>ABS(Table1[[#This Row],[Discounts]])</f>
        <v>211.88</v>
      </c>
    </row>
    <row r="3644" spans="1:22" ht="21.75" customHeight="1" x14ac:dyDescent="0.3">
      <c r="A3644" s="1">
        <v>1110010</v>
      </c>
      <c r="B3644" s="1" t="s">
        <v>15</v>
      </c>
      <c r="C3644" s="1">
        <v>202408</v>
      </c>
      <c r="D3644" s="1" t="s">
        <v>16</v>
      </c>
      <c r="E3644" s="1" t="s">
        <v>17</v>
      </c>
      <c r="F3644" s="1" t="s">
        <v>18</v>
      </c>
      <c r="G3644" s="1" t="s">
        <v>40</v>
      </c>
      <c r="H3644" s="1" t="s">
        <v>34</v>
      </c>
      <c r="I3644" s="5">
        <v>182.6</v>
      </c>
      <c r="J3644" s="5">
        <v>76692</v>
      </c>
      <c r="K3644" s="5">
        <v>-7490.06</v>
      </c>
      <c r="L3644" s="5">
        <v>69201.94</v>
      </c>
      <c r="M3644" s="5">
        <v>-44488.9</v>
      </c>
      <c r="N3644" s="5">
        <v>-2232.59</v>
      </c>
      <c r="O3644" s="5">
        <v>-1088.06</v>
      </c>
      <c r="P3644" s="5">
        <f>Table1[[#This Row],[Net Sales]]+(Table1[[#This Row],[Cost of Goods Sold]]+Table1[[#This Row],[Distribution]]+Table1[[#This Row],[Warehousing]])</f>
        <v>21392.39</v>
      </c>
      <c r="Q3644" s="12">
        <f>Table1[[#This Row],[PROFIT]]/Table1[[#This Row],[Net Sales]]</f>
        <v>0.30912991745607132</v>
      </c>
      <c r="R3644" s="14">
        <f>ABS(Table1[[#This Row],[Distribution]])+ABS(Table1[[#This Row],[Warehousing]])</f>
        <v>3320.65</v>
      </c>
      <c r="S3644" s="12">
        <f>ABS(Table1[[#This Row],[Discounts]]/Table1[[#This Row],[Gross Sales]])</f>
        <v>9.766416314609086E-2</v>
      </c>
      <c r="T3644" s="17">
        <f>Table1[[#This Row],[logistics cost]]/Table1[[#This Row],[Net Sales]]</f>
        <v>4.7984926434143323E-2</v>
      </c>
      <c r="U3644" s="1">
        <f>Table1[[#This Row],[PROFIT]]/Table1[[#This Row],[Volume]]</f>
        <v>117.15438116100766</v>
      </c>
      <c r="V3644" s="1">
        <f>ABS(Table1[[#This Row],[Discounts]])</f>
        <v>7490.06</v>
      </c>
    </row>
    <row r="3645" spans="1:22" ht="21.75" customHeight="1" x14ac:dyDescent="0.3">
      <c r="A3645" s="1">
        <v>1120020</v>
      </c>
      <c r="B3645" s="1" t="s">
        <v>21</v>
      </c>
      <c r="C3645" s="1">
        <v>202503</v>
      </c>
      <c r="D3645" s="1" t="s">
        <v>22</v>
      </c>
      <c r="E3645" s="1" t="s">
        <v>23</v>
      </c>
      <c r="F3645" s="1" t="s">
        <v>24</v>
      </c>
      <c r="G3645" s="1" t="s">
        <v>39</v>
      </c>
      <c r="H3645" s="1" t="s">
        <v>37</v>
      </c>
      <c r="I3645" s="5">
        <v>95.4</v>
      </c>
      <c r="J3645" s="5">
        <v>36252</v>
      </c>
      <c r="K3645" s="5">
        <v>-2953.19</v>
      </c>
      <c r="L3645" s="5">
        <v>33298.81</v>
      </c>
      <c r="M3645" s="5">
        <v>-21995.03</v>
      </c>
      <c r="N3645" s="5">
        <v>-744.68</v>
      </c>
      <c r="O3645" s="5">
        <v>-599.70000000000005</v>
      </c>
      <c r="P3645" s="5">
        <f>Table1[[#This Row],[Net Sales]]+(Table1[[#This Row],[Cost of Goods Sold]]+Table1[[#This Row],[Distribution]]+Table1[[#This Row],[Warehousing]])</f>
        <v>9959.3999999999978</v>
      </c>
      <c r="Q3645" s="12">
        <f>Table1[[#This Row],[PROFIT]]/Table1[[#This Row],[Net Sales]]</f>
        <v>0.29909176934551113</v>
      </c>
      <c r="R3645" s="14">
        <f>ABS(Table1[[#This Row],[Distribution]])+ABS(Table1[[#This Row],[Warehousing]])</f>
        <v>1344.38</v>
      </c>
      <c r="S3645" s="12">
        <f>ABS(Table1[[#This Row],[Discounts]]/Table1[[#This Row],[Gross Sales]])</f>
        <v>8.1462815844643058E-2</v>
      </c>
      <c r="T3645" s="17">
        <f>Table1[[#This Row],[logistics cost]]/Table1[[#This Row],[Net Sales]]</f>
        <v>4.0373214538297321E-2</v>
      </c>
      <c r="U3645" s="1">
        <f>Table1[[#This Row],[PROFIT]]/Table1[[#This Row],[Volume]]</f>
        <v>104.3962264150943</v>
      </c>
      <c r="V3645" s="1">
        <f>ABS(Table1[[#This Row],[Discounts]])</f>
        <v>2953.19</v>
      </c>
    </row>
    <row r="3646" spans="1:22" ht="21.75" customHeight="1" x14ac:dyDescent="0.3">
      <c r="A3646" s="1">
        <v>1110020</v>
      </c>
      <c r="B3646" s="1" t="s">
        <v>41</v>
      </c>
      <c r="C3646" s="1">
        <v>202502</v>
      </c>
      <c r="D3646" s="1" t="s">
        <v>16</v>
      </c>
      <c r="E3646" s="1" t="s">
        <v>28</v>
      </c>
      <c r="F3646" s="1" t="s">
        <v>29</v>
      </c>
      <c r="G3646" s="1" t="s">
        <v>30</v>
      </c>
      <c r="H3646" s="1" t="s">
        <v>31</v>
      </c>
      <c r="I3646" s="5">
        <v>43.6</v>
      </c>
      <c r="J3646" s="5">
        <v>19620</v>
      </c>
      <c r="K3646" s="5">
        <v>-657.12</v>
      </c>
      <c r="L3646" s="5">
        <v>18962.88</v>
      </c>
      <c r="M3646" s="5">
        <v>-11821.99</v>
      </c>
      <c r="N3646" s="5">
        <v>-572.27</v>
      </c>
      <c r="O3646" s="5">
        <v>-263.01</v>
      </c>
      <c r="P3646" s="5">
        <f>Table1[[#This Row],[Net Sales]]+(Table1[[#This Row],[Cost of Goods Sold]]+Table1[[#This Row],[Distribution]]+Table1[[#This Row],[Warehousing]])</f>
        <v>6305.6100000000006</v>
      </c>
      <c r="Q3646" s="12">
        <f>Table1[[#This Row],[PROFIT]]/Table1[[#This Row],[Net Sales]]</f>
        <v>0.33252385713562499</v>
      </c>
      <c r="R3646" s="14">
        <f>ABS(Table1[[#This Row],[Distribution]])+ABS(Table1[[#This Row],[Warehousing]])</f>
        <v>835.28</v>
      </c>
      <c r="S3646" s="12">
        <f>ABS(Table1[[#This Row],[Discounts]]/Table1[[#This Row],[Gross Sales]])</f>
        <v>3.349235474006116E-2</v>
      </c>
      <c r="T3646" s="17">
        <f>Table1[[#This Row],[logistics cost]]/Table1[[#This Row],[Net Sales]]</f>
        <v>4.4048161460706385E-2</v>
      </c>
      <c r="U3646" s="1">
        <f>Table1[[#This Row],[PROFIT]]/Table1[[#This Row],[Volume]]</f>
        <v>144.62408256880735</v>
      </c>
      <c r="V3646" s="1">
        <f>ABS(Table1[[#This Row],[Discounts]])</f>
        <v>657.12</v>
      </c>
    </row>
    <row r="3647" spans="1:22" ht="21.75" customHeight="1" x14ac:dyDescent="0.3">
      <c r="A3647" s="1">
        <v>1130010</v>
      </c>
      <c r="B3647" s="1" t="s">
        <v>26</v>
      </c>
      <c r="C3647" s="1">
        <v>202409</v>
      </c>
      <c r="D3647" s="1" t="s">
        <v>27</v>
      </c>
      <c r="E3647" s="1" t="s">
        <v>28</v>
      </c>
      <c r="F3647" s="1" t="s">
        <v>29</v>
      </c>
      <c r="G3647" s="1" t="s">
        <v>30</v>
      </c>
      <c r="H3647" s="1" t="s">
        <v>31</v>
      </c>
      <c r="I3647" s="5">
        <v>110.2</v>
      </c>
      <c r="J3647" s="5">
        <v>39672</v>
      </c>
      <c r="K3647" s="5">
        <v>-1285.73</v>
      </c>
      <c r="L3647" s="5">
        <v>38386.269999999997</v>
      </c>
      <c r="M3647" s="5">
        <v>-24879.61</v>
      </c>
      <c r="N3647" s="5">
        <v>-1277.94</v>
      </c>
      <c r="O3647" s="5">
        <v>-672.88</v>
      </c>
      <c r="P3647" s="5">
        <f>Table1[[#This Row],[Net Sales]]+(Table1[[#This Row],[Cost of Goods Sold]]+Table1[[#This Row],[Distribution]]+Table1[[#This Row],[Warehousing]])</f>
        <v>11555.839999999997</v>
      </c>
      <c r="Q3647" s="12">
        <f>Table1[[#This Row],[PROFIT]]/Table1[[#This Row],[Net Sales]]</f>
        <v>0.3010409711597401</v>
      </c>
      <c r="R3647" s="14">
        <f>ABS(Table1[[#This Row],[Distribution]])+ABS(Table1[[#This Row],[Warehousing]])</f>
        <v>1950.8200000000002</v>
      </c>
      <c r="S3647" s="12">
        <f>ABS(Table1[[#This Row],[Discounts]]/Table1[[#This Row],[Gross Sales]])</f>
        <v>3.2409003831417628E-2</v>
      </c>
      <c r="T3647" s="17">
        <f>Table1[[#This Row],[logistics cost]]/Table1[[#This Row],[Net Sales]]</f>
        <v>5.0820775240730615E-2</v>
      </c>
      <c r="U3647" s="1">
        <f>Table1[[#This Row],[PROFIT]]/Table1[[#This Row],[Volume]]</f>
        <v>104.86243194192375</v>
      </c>
      <c r="V3647" s="1">
        <f>ABS(Table1[[#This Row],[Discounts]])</f>
        <v>1285.73</v>
      </c>
    </row>
    <row r="3648" spans="1:22" ht="21.75" customHeight="1" x14ac:dyDescent="0.3">
      <c r="A3648" s="1">
        <v>1120010</v>
      </c>
      <c r="B3648" s="1" t="s">
        <v>32</v>
      </c>
      <c r="C3648" s="1">
        <v>202508</v>
      </c>
      <c r="D3648" s="1" t="s">
        <v>22</v>
      </c>
      <c r="E3648" s="1" t="s">
        <v>17</v>
      </c>
      <c r="F3648" s="1" t="s">
        <v>18</v>
      </c>
      <c r="G3648" s="1" t="s">
        <v>40</v>
      </c>
      <c r="H3648" s="1" t="s">
        <v>34</v>
      </c>
      <c r="I3648" s="5">
        <v>98.9</v>
      </c>
      <c r="J3648" s="5">
        <v>47472</v>
      </c>
      <c r="K3648" s="5">
        <v>-4417.1099999999997</v>
      </c>
      <c r="L3648" s="5">
        <v>43054.89</v>
      </c>
      <c r="M3648" s="5">
        <v>-27956.99</v>
      </c>
      <c r="N3648" s="5">
        <v>-867.22</v>
      </c>
      <c r="O3648" s="5">
        <v>-480.33</v>
      </c>
      <c r="P3648" s="5">
        <f>Table1[[#This Row],[Net Sales]]+(Table1[[#This Row],[Cost of Goods Sold]]+Table1[[#This Row],[Distribution]]+Table1[[#This Row],[Warehousing]])</f>
        <v>13750.349999999995</v>
      </c>
      <c r="Q3648" s="12">
        <f>Table1[[#This Row],[PROFIT]]/Table1[[#This Row],[Net Sales]]</f>
        <v>0.31936790455160829</v>
      </c>
      <c r="R3648" s="14">
        <f>ABS(Table1[[#This Row],[Distribution]])+ABS(Table1[[#This Row],[Warehousing]])</f>
        <v>1347.55</v>
      </c>
      <c r="S3648" s="12">
        <f>ABS(Table1[[#This Row],[Discounts]]/Table1[[#This Row],[Gross Sales]])</f>
        <v>9.3046638018200192E-2</v>
      </c>
      <c r="T3648" s="17">
        <f>Table1[[#This Row],[logistics cost]]/Table1[[#This Row],[Net Sales]]</f>
        <v>3.1298419296855708E-2</v>
      </c>
      <c r="U3648" s="1">
        <f>Table1[[#This Row],[PROFIT]]/Table1[[#This Row],[Volume]]</f>
        <v>139.03286147623857</v>
      </c>
      <c r="V3648" s="1">
        <f>ABS(Table1[[#This Row],[Discounts]])</f>
        <v>4417.1099999999997</v>
      </c>
    </row>
    <row r="3649" spans="1:22" ht="21.75" customHeight="1" x14ac:dyDescent="0.3">
      <c r="A3649" s="1">
        <v>1120010</v>
      </c>
      <c r="B3649" s="1" t="s">
        <v>32</v>
      </c>
      <c r="C3649" s="1">
        <v>202503</v>
      </c>
      <c r="D3649" s="1" t="s">
        <v>22</v>
      </c>
      <c r="E3649" s="1" t="s">
        <v>17</v>
      </c>
      <c r="F3649" s="1" t="s">
        <v>18</v>
      </c>
      <c r="G3649" s="1" t="s">
        <v>33</v>
      </c>
      <c r="H3649" s="1" t="s">
        <v>34</v>
      </c>
      <c r="I3649" s="5">
        <v>219</v>
      </c>
      <c r="J3649" s="5">
        <v>105120</v>
      </c>
      <c r="K3649" s="5">
        <v>-8006.79</v>
      </c>
      <c r="L3649" s="5">
        <v>97113.21</v>
      </c>
      <c r="M3649" s="5">
        <v>-64920.42</v>
      </c>
      <c r="N3649" s="5">
        <v>-3360.42</v>
      </c>
      <c r="O3649" s="5">
        <v>-1796.64</v>
      </c>
      <c r="P3649" s="5">
        <f>Table1[[#This Row],[Net Sales]]+(Table1[[#This Row],[Cost of Goods Sold]]+Table1[[#This Row],[Distribution]]+Table1[[#This Row],[Warehousing]])</f>
        <v>27035.73000000001</v>
      </c>
      <c r="Q3649" s="12">
        <f>Table1[[#This Row],[PROFIT]]/Table1[[#This Row],[Net Sales]]</f>
        <v>0.27839394867083489</v>
      </c>
      <c r="R3649" s="14">
        <f>ABS(Table1[[#This Row],[Distribution]])+ABS(Table1[[#This Row],[Warehousing]])</f>
        <v>5157.0600000000004</v>
      </c>
      <c r="S3649" s="12">
        <f>ABS(Table1[[#This Row],[Discounts]]/Table1[[#This Row],[Gross Sales]])</f>
        <v>7.6168093607305934E-2</v>
      </c>
      <c r="T3649" s="17">
        <f>Table1[[#This Row],[logistics cost]]/Table1[[#This Row],[Net Sales]]</f>
        <v>5.3103589099773349E-2</v>
      </c>
      <c r="U3649" s="1">
        <f>Table1[[#This Row],[PROFIT]]/Table1[[#This Row],[Volume]]</f>
        <v>123.45082191780827</v>
      </c>
      <c r="V3649" s="1">
        <f>ABS(Table1[[#This Row],[Discounts]])</f>
        <v>8006.79</v>
      </c>
    </row>
    <row r="3650" spans="1:22" ht="21.75" customHeight="1" x14ac:dyDescent="0.3">
      <c r="A3650" s="1">
        <v>1110010</v>
      </c>
      <c r="B3650" s="1" t="s">
        <v>15</v>
      </c>
      <c r="C3650" s="1">
        <v>202411</v>
      </c>
      <c r="D3650" s="1" t="s">
        <v>16</v>
      </c>
      <c r="E3650" s="1" t="s">
        <v>17</v>
      </c>
      <c r="F3650" s="1" t="s">
        <v>18</v>
      </c>
      <c r="G3650" s="1" t="s">
        <v>43</v>
      </c>
      <c r="H3650" s="1" t="s">
        <v>31</v>
      </c>
      <c r="I3650" s="5">
        <v>54.7</v>
      </c>
      <c r="J3650" s="5">
        <v>22974</v>
      </c>
      <c r="K3650" s="5">
        <v>-713.03</v>
      </c>
      <c r="L3650" s="5">
        <v>22260.97</v>
      </c>
      <c r="M3650" s="5">
        <v>-14517.77</v>
      </c>
      <c r="N3650" s="5">
        <v>-730.54</v>
      </c>
      <c r="O3650" s="5">
        <v>-345.11</v>
      </c>
      <c r="P3650" s="5">
        <f>Table1[[#This Row],[Net Sales]]+(Table1[[#This Row],[Cost of Goods Sold]]+Table1[[#This Row],[Distribution]]+Table1[[#This Row],[Warehousing]])</f>
        <v>6667.5499999999993</v>
      </c>
      <c r="Q3650" s="12">
        <f>Table1[[#This Row],[PROFIT]]/Table1[[#This Row],[Net Sales]]</f>
        <v>0.29951749631754587</v>
      </c>
      <c r="R3650" s="14">
        <f>ABS(Table1[[#This Row],[Distribution]])+ABS(Table1[[#This Row],[Warehousing]])</f>
        <v>1075.6500000000001</v>
      </c>
      <c r="S3650" s="12">
        <f>ABS(Table1[[#This Row],[Discounts]]/Table1[[#This Row],[Gross Sales]])</f>
        <v>3.1036388961434663E-2</v>
      </c>
      <c r="T3650" s="17">
        <f>Table1[[#This Row],[logistics cost]]/Table1[[#This Row],[Net Sales]]</f>
        <v>4.831999683751427E-2</v>
      </c>
      <c r="U3650" s="1">
        <f>Table1[[#This Row],[PROFIT]]/Table1[[#This Row],[Volume]]</f>
        <v>121.89305301645336</v>
      </c>
      <c r="V3650" s="1">
        <f>ABS(Table1[[#This Row],[Discounts]])</f>
        <v>713.03</v>
      </c>
    </row>
    <row r="3651" spans="1:22" ht="21.75" customHeight="1" x14ac:dyDescent="0.3">
      <c r="A3651" s="1">
        <v>1110010</v>
      </c>
      <c r="B3651" s="1" t="s">
        <v>15</v>
      </c>
      <c r="C3651" s="1">
        <v>202510</v>
      </c>
      <c r="D3651" s="1" t="s">
        <v>16</v>
      </c>
      <c r="E3651" s="1" t="s">
        <v>17</v>
      </c>
      <c r="F3651" s="1" t="s">
        <v>18</v>
      </c>
      <c r="G3651" s="1" t="s">
        <v>19</v>
      </c>
      <c r="H3651" s="1" t="s">
        <v>20</v>
      </c>
      <c r="I3651" s="5">
        <v>76.5</v>
      </c>
      <c r="J3651" s="5">
        <v>32130</v>
      </c>
      <c r="K3651" s="5">
        <v>-2121.0300000000002</v>
      </c>
      <c r="L3651" s="5">
        <v>30008.97</v>
      </c>
      <c r="M3651" s="5">
        <v>-19229.93</v>
      </c>
      <c r="N3651" s="5">
        <v>-827.35</v>
      </c>
      <c r="O3651" s="5">
        <v>-590.64</v>
      </c>
      <c r="P3651" s="5">
        <f>Table1[[#This Row],[Net Sales]]+(Table1[[#This Row],[Cost of Goods Sold]]+Table1[[#This Row],[Distribution]]+Table1[[#This Row],[Warehousing]])</f>
        <v>9361.0500000000029</v>
      </c>
      <c r="Q3651" s="12">
        <f>Table1[[#This Row],[PROFIT]]/Table1[[#This Row],[Net Sales]]</f>
        <v>0.31194172942290266</v>
      </c>
      <c r="R3651" s="14">
        <f>ABS(Table1[[#This Row],[Distribution]])+ABS(Table1[[#This Row],[Warehousing]])</f>
        <v>1417.99</v>
      </c>
      <c r="S3651" s="12">
        <f>ABS(Table1[[#This Row],[Discounts]]/Table1[[#This Row],[Gross Sales]])</f>
        <v>6.6014005602240897E-2</v>
      </c>
      <c r="T3651" s="17">
        <f>Table1[[#This Row],[logistics cost]]/Table1[[#This Row],[Net Sales]]</f>
        <v>4.7252204924061035E-2</v>
      </c>
      <c r="U3651" s="1">
        <f>Table1[[#This Row],[PROFIT]]/Table1[[#This Row],[Volume]]</f>
        <v>122.3666666666667</v>
      </c>
      <c r="V3651" s="1">
        <f>ABS(Table1[[#This Row],[Discounts]])</f>
        <v>2121.0300000000002</v>
      </c>
    </row>
    <row r="3652" spans="1:22" ht="21.75" customHeight="1" x14ac:dyDescent="0.3">
      <c r="A3652" s="1">
        <v>1130010</v>
      </c>
      <c r="B3652" s="1" t="s">
        <v>26</v>
      </c>
      <c r="C3652" s="1">
        <v>202511</v>
      </c>
      <c r="D3652" s="1" t="s">
        <v>27</v>
      </c>
      <c r="E3652" s="1" t="s">
        <v>28</v>
      </c>
      <c r="F3652" s="1" t="s">
        <v>29</v>
      </c>
      <c r="G3652" s="1" t="s">
        <v>33</v>
      </c>
      <c r="H3652" s="1" t="s">
        <v>34</v>
      </c>
      <c r="I3652" s="5">
        <v>279</v>
      </c>
      <c r="J3652" s="5">
        <v>100440</v>
      </c>
      <c r="K3652" s="5">
        <v>-10022.48</v>
      </c>
      <c r="L3652" s="5">
        <v>90417.52</v>
      </c>
      <c r="M3652" s="5">
        <v>-58287.05</v>
      </c>
      <c r="N3652" s="5">
        <v>-2299.39</v>
      </c>
      <c r="O3652" s="5">
        <v>-1352.81</v>
      </c>
      <c r="P3652" s="5">
        <f>Table1[[#This Row],[Net Sales]]+(Table1[[#This Row],[Cost of Goods Sold]]+Table1[[#This Row],[Distribution]]+Table1[[#This Row],[Warehousing]])</f>
        <v>28478.270000000004</v>
      </c>
      <c r="Q3652" s="12">
        <f>Table1[[#This Row],[PROFIT]]/Table1[[#This Row],[Net Sales]]</f>
        <v>0.31496406891053863</v>
      </c>
      <c r="R3652" s="14">
        <f>ABS(Table1[[#This Row],[Distribution]])+ABS(Table1[[#This Row],[Warehousing]])</f>
        <v>3652.2</v>
      </c>
      <c r="S3652" s="12">
        <f>ABS(Table1[[#This Row],[Discounts]]/Table1[[#This Row],[Gross Sales]])</f>
        <v>9.9785742731979293E-2</v>
      </c>
      <c r="T3652" s="17">
        <f>Table1[[#This Row],[logistics cost]]/Table1[[#This Row],[Net Sales]]</f>
        <v>4.0392614174774973E-2</v>
      </c>
      <c r="U3652" s="1">
        <f>Table1[[#This Row],[PROFIT]]/Table1[[#This Row],[Volume]]</f>
        <v>102.07265232974912</v>
      </c>
      <c r="V3652" s="1">
        <f>ABS(Table1[[#This Row],[Discounts]])</f>
        <v>10022.48</v>
      </c>
    </row>
    <row r="3653" spans="1:22" ht="21.75" customHeight="1" x14ac:dyDescent="0.3">
      <c r="A3653" s="1">
        <v>1110020</v>
      </c>
      <c r="B3653" s="1" t="s">
        <v>41</v>
      </c>
      <c r="C3653" s="1">
        <v>202405</v>
      </c>
      <c r="D3653" s="1" t="s">
        <v>16</v>
      </c>
      <c r="E3653" s="1" t="s">
        <v>28</v>
      </c>
      <c r="F3653" s="1" t="s">
        <v>29</v>
      </c>
      <c r="G3653" s="1" t="s">
        <v>30</v>
      </c>
      <c r="H3653" s="1" t="s">
        <v>31</v>
      </c>
      <c r="I3653" s="5">
        <v>63.9</v>
      </c>
      <c r="J3653" s="5">
        <v>28755</v>
      </c>
      <c r="K3653" s="5">
        <v>-1057.99</v>
      </c>
      <c r="L3653" s="5">
        <v>27697.01</v>
      </c>
      <c r="M3653" s="5">
        <v>-18265.38</v>
      </c>
      <c r="N3653" s="5">
        <v>-1044.19</v>
      </c>
      <c r="O3653" s="5">
        <v>-488.91</v>
      </c>
      <c r="P3653" s="5">
        <f>Table1[[#This Row],[Net Sales]]+(Table1[[#This Row],[Cost of Goods Sold]]+Table1[[#This Row],[Distribution]]+Table1[[#This Row],[Warehousing]])</f>
        <v>7898.5299999999988</v>
      </c>
      <c r="Q3653" s="12">
        <f>Table1[[#This Row],[PROFIT]]/Table1[[#This Row],[Net Sales]]</f>
        <v>0.28517626992949779</v>
      </c>
      <c r="R3653" s="14">
        <f>ABS(Table1[[#This Row],[Distribution]])+ABS(Table1[[#This Row],[Warehousing]])</f>
        <v>1533.1000000000001</v>
      </c>
      <c r="S3653" s="12">
        <f>ABS(Table1[[#This Row],[Discounts]]/Table1[[#This Row],[Gross Sales]])</f>
        <v>3.6793253347243961E-2</v>
      </c>
      <c r="T3653" s="17">
        <f>Table1[[#This Row],[logistics cost]]/Table1[[#This Row],[Net Sales]]</f>
        <v>5.5352545274742662E-2</v>
      </c>
      <c r="U3653" s="1">
        <f>Table1[[#This Row],[PROFIT]]/Table1[[#This Row],[Volume]]</f>
        <v>123.60766823161188</v>
      </c>
      <c r="V3653" s="1">
        <f>ABS(Table1[[#This Row],[Discounts]])</f>
        <v>1057.99</v>
      </c>
    </row>
    <row r="3654" spans="1:22" ht="21.75" customHeight="1" x14ac:dyDescent="0.3">
      <c r="A3654" s="1">
        <v>1120010</v>
      </c>
      <c r="B3654" s="1" t="s">
        <v>32</v>
      </c>
      <c r="C3654" s="1">
        <v>202512</v>
      </c>
      <c r="D3654" s="1" t="s">
        <v>22</v>
      </c>
      <c r="E3654" s="1" t="s">
        <v>17</v>
      </c>
      <c r="F3654" s="1" t="s">
        <v>18</v>
      </c>
      <c r="G3654" s="1" t="s">
        <v>35</v>
      </c>
      <c r="H3654" s="1" t="s">
        <v>31</v>
      </c>
      <c r="I3654" s="5">
        <v>46.8</v>
      </c>
      <c r="J3654" s="5">
        <v>22464</v>
      </c>
      <c r="K3654" s="5">
        <v>-648.96</v>
      </c>
      <c r="L3654" s="5">
        <v>21815.040000000001</v>
      </c>
      <c r="M3654" s="5">
        <v>-14495.77</v>
      </c>
      <c r="N3654" s="5">
        <v>-604.28</v>
      </c>
      <c r="O3654" s="5">
        <v>-274.70999999999998</v>
      </c>
      <c r="P3654" s="5">
        <f>Table1[[#This Row],[Net Sales]]+(Table1[[#This Row],[Cost of Goods Sold]]+Table1[[#This Row],[Distribution]]+Table1[[#This Row],[Warehousing]])</f>
        <v>6440.2800000000007</v>
      </c>
      <c r="Q3654" s="12">
        <f>Table1[[#This Row],[PROFIT]]/Table1[[#This Row],[Net Sales]]</f>
        <v>0.29522201196972364</v>
      </c>
      <c r="R3654" s="14">
        <f>ABS(Table1[[#This Row],[Distribution]])+ABS(Table1[[#This Row],[Warehousing]])</f>
        <v>878.99</v>
      </c>
      <c r="S3654" s="12">
        <f>ABS(Table1[[#This Row],[Discounts]]/Table1[[#This Row],[Gross Sales]])</f>
        <v>2.8888888888888891E-2</v>
      </c>
      <c r="T3654" s="17">
        <f>Table1[[#This Row],[logistics cost]]/Table1[[#This Row],[Net Sales]]</f>
        <v>4.0292843836179072E-2</v>
      </c>
      <c r="U3654" s="1">
        <f>Table1[[#This Row],[PROFIT]]/Table1[[#This Row],[Volume]]</f>
        <v>137.61282051282055</v>
      </c>
      <c r="V3654" s="1">
        <f>ABS(Table1[[#This Row],[Discounts]])</f>
        <v>648.96</v>
      </c>
    </row>
    <row r="3655" spans="1:22" ht="21.75" customHeight="1" x14ac:dyDescent="0.3">
      <c r="A3655" s="1">
        <v>1130010</v>
      </c>
      <c r="B3655" s="1" t="s">
        <v>26</v>
      </c>
      <c r="C3655" s="1">
        <v>202512</v>
      </c>
      <c r="D3655" s="1" t="s">
        <v>27</v>
      </c>
      <c r="E3655" s="1" t="s">
        <v>28</v>
      </c>
      <c r="F3655" s="1" t="s">
        <v>29</v>
      </c>
      <c r="G3655" s="1" t="s">
        <v>40</v>
      </c>
      <c r="H3655" s="1" t="s">
        <v>34</v>
      </c>
      <c r="I3655" s="5">
        <v>69.599999999999994</v>
      </c>
      <c r="J3655" s="5">
        <v>25056</v>
      </c>
      <c r="K3655" s="5">
        <v>-2019.7</v>
      </c>
      <c r="L3655" s="5">
        <v>23036.3</v>
      </c>
      <c r="M3655" s="5">
        <v>-15151.01</v>
      </c>
      <c r="N3655" s="5">
        <v>-800.87</v>
      </c>
      <c r="O3655" s="5">
        <v>-293.73</v>
      </c>
      <c r="P3655" s="5">
        <f>Table1[[#This Row],[Net Sales]]+(Table1[[#This Row],[Cost of Goods Sold]]+Table1[[#This Row],[Distribution]]+Table1[[#This Row],[Warehousing]])</f>
        <v>6790.6899999999987</v>
      </c>
      <c r="Q3655" s="12">
        <f>Table1[[#This Row],[PROFIT]]/Table1[[#This Row],[Net Sales]]</f>
        <v>0.29478214817483706</v>
      </c>
      <c r="R3655" s="14">
        <f>ABS(Table1[[#This Row],[Distribution]])+ABS(Table1[[#This Row],[Warehousing]])</f>
        <v>1094.5999999999999</v>
      </c>
      <c r="S3655" s="12">
        <f>ABS(Table1[[#This Row],[Discounts]]/Table1[[#This Row],[Gross Sales]])</f>
        <v>8.0607439335887612E-2</v>
      </c>
      <c r="T3655" s="17">
        <f>Table1[[#This Row],[logistics cost]]/Table1[[#This Row],[Net Sales]]</f>
        <v>4.7516311213172249E-2</v>
      </c>
      <c r="U3655" s="1">
        <f>Table1[[#This Row],[PROFIT]]/Table1[[#This Row],[Volume]]</f>
        <v>97.567385057471256</v>
      </c>
      <c r="V3655" s="1">
        <f>ABS(Table1[[#This Row],[Discounts]])</f>
        <v>2019.7</v>
      </c>
    </row>
    <row r="3656" spans="1:22" ht="21.75" customHeight="1" x14ac:dyDescent="0.3">
      <c r="A3656" s="1">
        <v>1120020</v>
      </c>
      <c r="B3656" s="1" t="s">
        <v>21</v>
      </c>
      <c r="C3656" s="1">
        <v>202509</v>
      </c>
      <c r="D3656" s="1" t="s">
        <v>22</v>
      </c>
      <c r="E3656" s="1" t="s">
        <v>23</v>
      </c>
      <c r="F3656" s="1" t="s">
        <v>24</v>
      </c>
      <c r="G3656" s="1" t="s">
        <v>40</v>
      </c>
      <c r="H3656" s="1" t="s">
        <v>34</v>
      </c>
      <c r="I3656" s="5">
        <v>59</v>
      </c>
      <c r="J3656" s="5">
        <v>22420</v>
      </c>
      <c r="K3656" s="5">
        <v>-1998.87</v>
      </c>
      <c r="L3656" s="5">
        <v>20421.13</v>
      </c>
      <c r="M3656" s="5">
        <v>-12971.32</v>
      </c>
      <c r="N3656" s="5">
        <v>-724.81</v>
      </c>
      <c r="O3656" s="5">
        <v>-253.5</v>
      </c>
      <c r="P3656" s="5">
        <f>Table1[[#This Row],[Net Sales]]+(Table1[[#This Row],[Cost of Goods Sold]]+Table1[[#This Row],[Distribution]]+Table1[[#This Row],[Warehousing]])</f>
        <v>6471.5000000000018</v>
      </c>
      <c r="Q3656" s="12">
        <f>Table1[[#This Row],[PROFIT]]/Table1[[#This Row],[Net Sales]]</f>
        <v>0.31690214988103016</v>
      </c>
      <c r="R3656" s="14">
        <f>ABS(Table1[[#This Row],[Distribution]])+ABS(Table1[[#This Row],[Warehousing]])</f>
        <v>978.31</v>
      </c>
      <c r="S3656" s="12">
        <f>ABS(Table1[[#This Row],[Discounts]]/Table1[[#This Row],[Gross Sales]])</f>
        <v>8.9155664585191793E-2</v>
      </c>
      <c r="T3656" s="17">
        <f>Table1[[#This Row],[logistics cost]]/Table1[[#This Row],[Net Sales]]</f>
        <v>4.7906751487307504E-2</v>
      </c>
      <c r="U3656" s="1">
        <f>Table1[[#This Row],[PROFIT]]/Table1[[#This Row],[Volume]]</f>
        <v>109.68644067796613</v>
      </c>
      <c r="V3656" s="1">
        <f>ABS(Table1[[#This Row],[Discounts]])</f>
        <v>1998.87</v>
      </c>
    </row>
    <row r="3657" spans="1:22" ht="21.75" customHeight="1" x14ac:dyDescent="0.3">
      <c r="A3657" s="1">
        <v>1120020</v>
      </c>
      <c r="B3657" s="1" t="s">
        <v>21</v>
      </c>
      <c r="C3657" s="1">
        <v>202506</v>
      </c>
      <c r="D3657" s="1" t="s">
        <v>22</v>
      </c>
      <c r="E3657" s="1" t="s">
        <v>23</v>
      </c>
      <c r="F3657" s="1" t="s">
        <v>24</v>
      </c>
      <c r="G3657" s="1" t="s">
        <v>36</v>
      </c>
      <c r="H3657" s="1" t="s">
        <v>37</v>
      </c>
      <c r="I3657" s="5">
        <v>231.2</v>
      </c>
      <c r="J3657" s="5">
        <v>87856</v>
      </c>
      <c r="K3657" s="5">
        <v>-9415.44</v>
      </c>
      <c r="L3657" s="5">
        <v>78440.56</v>
      </c>
      <c r="M3657" s="5">
        <v>-52153.73</v>
      </c>
      <c r="N3657" s="5">
        <v>-2527.58</v>
      </c>
      <c r="O3657" s="5">
        <v>-1031.3499999999999</v>
      </c>
      <c r="P3657" s="5">
        <f>Table1[[#This Row],[Net Sales]]+(Table1[[#This Row],[Cost of Goods Sold]]+Table1[[#This Row],[Distribution]]+Table1[[#This Row],[Warehousing]])</f>
        <v>22727.899999999994</v>
      </c>
      <c r="Q3657" s="12">
        <f>Table1[[#This Row],[PROFIT]]/Table1[[#This Row],[Net Sales]]</f>
        <v>0.28974678406171495</v>
      </c>
      <c r="R3657" s="14">
        <f>ABS(Table1[[#This Row],[Distribution]])+ABS(Table1[[#This Row],[Warehousing]])</f>
        <v>3558.93</v>
      </c>
      <c r="S3657" s="12">
        <f>ABS(Table1[[#This Row],[Discounts]]/Table1[[#This Row],[Gross Sales]])</f>
        <v>0.10716900382444</v>
      </c>
      <c r="T3657" s="17">
        <f>Table1[[#This Row],[logistics cost]]/Table1[[#This Row],[Net Sales]]</f>
        <v>4.5371042736053899E-2</v>
      </c>
      <c r="U3657" s="1">
        <f>Table1[[#This Row],[PROFIT]]/Table1[[#This Row],[Volume]]</f>
        <v>98.304065743944619</v>
      </c>
      <c r="V3657" s="1">
        <f>ABS(Table1[[#This Row],[Discounts]])</f>
        <v>9415.44</v>
      </c>
    </row>
    <row r="3658" spans="1:22" ht="21.75" customHeight="1" x14ac:dyDescent="0.3">
      <c r="A3658" s="1">
        <v>1110020</v>
      </c>
      <c r="B3658" s="1" t="s">
        <v>41</v>
      </c>
      <c r="C3658" s="1">
        <v>202401</v>
      </c>
      <c r="D3658" s="1" t="s">
        <v>16</v>
      </c>
      <c r="E3658" s="1" t="s">
        <v>28</v>
      </c>
      <c r="F3658" s="1" t="s">
        <v>29</v>
      </c>
      <c r="G3658" s="1" t="s">
        <v>40</v>
      </c>
      <c r="H3658" s="1" t="s">
        <v>34</v>
      </c>
      <c r="I3658" s="5">
        <v>109.3</v>
      </c>
      <c r="J3658" s="5">
        <v>49185</v>
      </c>
      <c r="K3658" s="5">
        <v>-4630.37</v>
      </c>
      <c r="L3658" s="5">
        <v>44554.63</v>
      </c>
      <c r="M3658" s="5">
        <v>-28557.91</v>
      </c>
      <c r="N3658" s="5">
        <v>-1384.73</v>
      </c>
      <c r="O3658" s="5">
        <v>-865.18</v>
      </c>
      <c r="P3658" s="5">
        <f>Table1[[#This Row],[Net Sales]]+(Table1[[#This Row],[Cost of Goods Sold]]+Table1[[#This Row],[Distribution]]+Table1[[#This Row],[Warehousing]])</f>
        <v>13746.809999999998</v>
      </c>
      <c r="Q3658" s="12">
        <f>Table1[[#This Row],[PROFIT]]/Table1[[#This Row],[Net Sales]]</f>
        <v>0.30853830454882014</v>
      </c>
      <c r="R3658" s="14">
        <f>ABS(Table1[[#This Row],[Distribution]])+ABS(Table1[[#This Row],[Warehousing]])</f>
        <v>2249.91</v>
      </c>
      <c r="S3658" s="12">
        <f>ABS(Table1[[#This Row],[Discounts]]/Table1[[#This Row],[Gross Sales]])</f>
        <v>9.4141913184914092E-2</v>
      </c>
      <c r="T3658" s="17">
        <f>Table1[[#This Row],[logistics cost]]/Table1[[#This Row],[Net Sales]]</f>
        <v>5.049778216091122E-2</v>
      </c>
      <c r="U3658" s="1">
        <f>Table1[[#This Row],[PROFIT]]/Table1[[#This Row],[Volume]]</f>
        <v>125.77136322049404</v>
      </c>
      <c r="V3658" s="1">
        <f>ABS(Table1[[#This Row],[Discounts]])</f>
        <v>4630.37</v>
      </c>
    </row>
    <row r="3659" spans="1:22" ht="21.75" customHeight="1" x14ac:dyDescent="0.3">
      <c r="A3659" s="1">
        <v>1120020</v>
      </c>
      <c r="B3659" s="1" t="s">
        <v>21</v>
      </c>
      <c r="C3659" s="1">
        <v>202408</v>
      </c>
      <c r="D3659" s="1" t="s">
        <v>22</v>
      </c>
      <c r="E3659" s="1" t="s">
        <v>23</v>
      </c>
      <c r="F3659" s="1" t="s">
        <v>24</v>
      </c>
      <c r="G3659" s="1" t="s">
        <v>19</v>
      </c>
      <c r="H3659" s="1" t="s">
        <v>20</v>
      </c>
      <c r="I3659" s="5">
        <v>68.5</v>
      </c>
      <c r="J3659" s="5">
        <v>26030</v>
      </c>
      <c r="K3659" s="5">
        <v>-1716.98</v>
      </c>
      <c r="L3659" s="5">
        <v>24313.02</v>
      </c>
      <c r="M3659" s="5">
        <v>-15852.59</v>
      </c>
      <c r="N3659" s="5">
        <v>-936.01</v>
      </c>
      <c r="O3659" s="5">
        <v>-384.23</v>
      </c>
      <c r="P3659" s="5">
        <f>Table1[[#This Row],[Net Sales]]+(Table1[[#This Row],[Cost of Goods Sold]]+Table1[[#This Row],[Distribution]]+Table1[[#This Row],[Warehousing]])</f>
        <v>7140.1900000000023</v>
      </c>
      <c r="Q3659" s="12">
        <f>Table1[[#This Row],[PROFIT]]/Table1[[#This Row],[Net Sales]]</f>
        <v>0.29367762622660626</v>
      </c>
      <c r="R3659" s="14">
        <f>ABS(Table1[[#This Row],[Distribution]])+ABS(Table1[[#This Row],[Warehousing]])</f>
        <v>1320.24</v>
      </c>
      <c r="S3659" s="12">
        <f>ABS(Table1[[#This Row],[Discounts]]/Table1[[#This Row],[Gross Sales]])</f>
        <v>6.5961582789089507E-2</v>
      </c>
      <c r="T3659" s="17">
        <f>Table1[[#This Row],[logistics cost]]/Table1[[#This Row],[Net Sales]]</f>
        <v>5.4301769175528175E-2</v>
      </c>
      <c r="U3659" s="1">
        <f>Table1[[#This Row],[PROFIT]]/Table1[[#This Row],[Volume]]</f>
        <v>104.23635036496354</v>
      </c>
      <c r="V3659" s="1">
        <f>ABS(Table1[[#This Row],[Discounts]])</f>
        <v>1716.98</v>
      </c>
    </row>
    <row r="3660" spans="1:22" ht="21.75" customHeight="1" x14ac:dyDescent="0.3">
      <c r="A3660" s="1">
        <v>1110020</v>
      </c>
      <c r="B3660" s="1" t="s">
        <v>41</v>
      </c>
      <c r="C3660" s="1">
        <v>202502</v>
      </c>
      <c r="D3660" s="1" t="s">
        <v>16</v>
      </c>
      <c r="E3660" s="1" t="s">
        <v>28</v>
      </c>
      <c r="F3660" s="1" t="s">
        <v>29</v>
      </c>
      <c r="G3660" s="1" t="s">
        <v>38</v>
      </c>
      <c r="H3660" s="1" t="s">
        <v>20</v>
      </c>
      <c r="I3660" s="5">
        <v>76.099999999999994</v>
      </c>
      <c r="J3660" s="5">
        <v>34245</v>
      </c>
      <c r="K3660" s="5">
        <v>-2365.9299999999998</v>
      </c>
      <c r="L3660" s="5">
        <v>31879.07</v>
      </c>
      <c r="M3660" s="5">
        <v>-21181.09</v>
      </c>
      <c r="N3660" s="5">
        <v>-664.93</v>
      </c>
      <c r="O3660" s="5">
        <v>-611.70000000000005</v>
      </c>
      <c r="P3660" s="5">
        <f>Table1[[#This Row],[Net Sales]]+(Table1[[#This Row],[Cost of Goods Sold]]+Table1[[#This Row],[Distribution]]+Table1[[#This Row],[Warehousing]])</f>
        <v>9421.3499999999985</v>
      </c>
      <c r="Q3660" s="12">
        <f>Table1[[#This Row],[PROFIT]]/Table1[[#This Row],[Net Sales]]</f>
        <v>0.29553402906671988</v>
      </c>
      <c r="R3660" s="14">
        <f>ABS(Table1[[#This Row],[Distribution]])+ABS(Table1[[#This Row],[Warehousing]])</f>
        <v>1276.6300000000001</v>
      </c>
      <c r="S3660" s="12">
        <f>ABS(Table1[[#This Row],[Discounts]]/Table1[[#This Row],[Gross Sales]])</f>
        <v>6.908833406336691E-2</v>
      </c>
      <c r="T3660" s="17">
        <f>Table1[[#This Row],[logistics cost]]/Table1[[#This Row],[Net Sales]]</f>
        <v>4.0046023927297759E-2</v>
      </c>
      <c r="U3660" s="1">
        <f>Table1[[#This Row],[PROFIT]]/Table1[[#This Row],[Volume]]</f>
        <v>123.80223390275951</v>
      </c>
      <c r="V3660" s="1">
        <f>ABS(Table1[[#This Row],[Discounts]])</f>
        <v>2365.9299999999998</v>
      </c>
    </row>
    <row r="3661" spans="1:22" ht="21.75" customHeight="1" x14ac:dyDescent="0.3">
      <c r="A3661" s="1">
        <v>1110010</v>
      </c>
      <c r="B3661" s="1" t="s">
        <v>15</v>
      </c>
      <c r="C3661" s="1">
        <v>202503</v>
      </c>
      <c r="D3661" s="1" t="s">
        <v>16</v>
      </c>
      <c r="E3661" s="1" t="s">
        <v>17</v>
      </c>
      <c r="F3661" s="1" t="s">
        <v>18</v>
      </c>
      <c r="G3661" s="1" t="s">
        <v>30</v>
      </c>
      <c r="H3661" s="1" t="s">
        <v>31</v>
      </c>
      <c r="I3661" s="5">
        <v>33</v>
      </c>
      <c r="J3661" s="5">
        <v>13860</v>
      </c>
      <c r="K3661" s="5">
        <v>-545.41999999999996</v>
      </c>
      <c r="L3661" s="5">
        <v>13314.58</v>
      </c>
      <c r="M3661" s="5">
        <v>-8954.43</v>
      </c>
      <c r="N3661" s="5">
        <v>-289.56</v>
      </c>
      <c r="O3661" s="5">
        <v>-133.32</v>
      </c>
      <c r="P3661" s="5">
        <f>Table1[[#This Row],[Net Sales]]+(Table1[[#This Row],[Cost of Goods Sold]]+Table1[[#This Row],[Distribution]]+Table1[[#This Row],[Warehousing]])</f>
        <v>3937.2700000000004</v>
      </c>
      <c r="Q3661" s="12">
        <f>Table1[[#This Row],[PROFIT]]/Table1[[#This Row],[Net Sales]]</f>
        <v>0.29571116775745088</v>
      </c>
      <c r="R3661" s="14">
        <f>ABS(Table1[[#This Row],[Distribution]])+ABS(Table1[[#This Row],[Warehousing]])</f>
        <v>422.88</v>
      </c>
      <c r="S3661" s="12">
        <f>ABS(Table1[[#This Row],[Discounts]]/Table1[[#This Row],[Gross Sales]])</f>
        <v>3.9352092352092347E-2</v>
      </c>
      <c r="T3661" s="17">
        <f>Table1[[#This Row],[logistics cost]]/Table1[[#This Row],[Net Sales]]</f>
        <v>3.1760671384302018E-2</v>
      </c>
      <c r="U3661" s="1">
        <f>Table1[[#This Row],[PROFIT]]/Table1[[#This Row],[Volume]]</f>
        <v>119.31121212121214</v>
      </c>
      <c r="V3661" s="1">
        <f>ABS(Table1[[#This Row],[Discounts]])</f>
        <v>545.41999999999996</v>
      </c>
    </row>
    <row r="3662" spans="1:22" ht="21.75" customHeight="1" x14ac:dyDescent="0.3">
      <c r="A3662" s="1">
        <v>1120020</v>
      </c>
      <c r="B3662" s="1" t="s">
        <v>21</v>
      </c>
      <c r="C3662" s="1">
        <v>202511</v>
      </c>
      <c r="D3662" s="1" t="s">
        <v>22</v>
      </c>
      <c r="E3662" s="1" t="s">
        <v>23</v>
      </c>
      <c r="F3662" s="1" t="s">
        <v>24</v>
      </c>
      <c r="G3662" s="1" t="s">
        <v>36</v>
      </c>
      <c r="H3662" s="1" t="s">
        <v>37</v>
      </c>
      <c r="I3662" s="5">
        <v>114.4</v>
      </c>
      <c r="J3662" s="5">
        <v>43472</v>
      </c>
      <c r="K3662" s="5">
        <v>-3528.73</v>
      </c>
      <c r="L3662" s="5">
        <v>39943.269999999997</v>
      </c>
      <c r="M3662" s="5">
        <v>-25012.54</v>
      </c>
      <c r="N3662" s="5">
        <v>-1439.69</v>
      </c>
      <c r="O3662" s="5">
        <v>-750.73</v>
      </c>
      <c r="P3662" s="5">
        <f>Table1[[#This Row],[Net Sales]]+(Table1[[#This Row],[Cost of Goods Sold]]+Table1[[#This Row],[Distribution]]+Table1[[#This Row],[Warehousing]])</f>
        <v>12740.309999999998</v>
      </c>
      <c r="Q3662" s="12">
        <f>Table1[[#This Row],[PROFIT]]/Table1[[#This Row],[Net Sales]]</f>
        <v>0.31896011518335876</v>
      </c>
      <c r="R3662" s="14">
        <f>ABS(Table1[[#This Row],[Distribution]])+ABS(Table1[[#This Row],[Warehousing]])</f>
        <v>2190.42</v>
      </c>
      <c r="S3662" s="12">
        <f>ABS(Table1[[#This Row],[Discounts]]/Table1[[#This Row],[Gross Sales]])</f>
        <v>8.1172478836952527E-2</v>
      </c>
      <c r="T3662" s="17">
        <f>Table1[[#This Row],[logistics cost]]/Table1[[#This Row],[Net Sales]]</f>
        <v>5.4838274382643187E-2</v>
      </c>
      <c r="U3662" s="1">
        <f>Table1[[#This Row],[PROFIT]]/Table1[[#This Row],[Volume]]</f>
        <v>111.36634615384612</v>
      </c>
      <c r="V3662" s="1">
        <f>ABS(Table1[[#This Row],[Discounts]])</f>
        <v>3528.73</v>
      </c>
    </row>
    <row r="3663" spans="1:22" ht="21.75" customHeight="1" x14ac:dyDescent="0.3">
      <c r="A3663" s="1">
        <v>1120020</v>
      </c>
      <c r="B3663" s="1" t="s">
        <v>21</v>
      </c>
      <c r="C3663" s="1">
        <v>202506</v>
      </c>
      <c r="D3663" s="1" t="s">
        <v>22</v>
      </c>
      <c r="E3663" s="1" t="s">
        <v>23</v>
      </c>
      <c r="F3663" s="1" t="s">
        <v>24</v>
      </c>
      <c r="G3663" s="1" t="s">
        <v>33</v>
      </c>
      <c r="H3663" s="1" t="s">
        <v>34</v>
      </c>
      <c r="I3663" s="5">
        <v>163</v>
      </c>
      <c r="J3663" s="5">
        <v>61940</v>
      </c>
      <c r="K3663" s="5">
        <v>-5416.21</v>
      </c>
      <c r="L3663" s="5">
        <v>56523.79</v>
      </c>
      <c r="M3663" s="5">
        <v>-35743.300000000003</v>
      </c>
      <c r="N3663" s="5">
        <v>-2137.56</v>
      </c>
      <c r="O3663" s="5">
        <v>-1087.81</v>
      </c>
      <c r="P3663" s="5">
        <f>Table1[[#This Row],[Net Sales]]+(Table1[[#This Row],[Cost of Goods Sold]]+Table1[[#This Row],[Distribution]]+Table1[[#This Row],[Warehousing]])</f>
        <v>17555.120000000003</v>
      </c>
      <c r="Q3663" s="12">
        <f>Table1[[#This Row],[PROFIT]]/Table1[[#This Row],[Net Sales]]</f>
        <v>0.31057931536438027</v>
      </c>
      <c r="R3663" s="14">
        <f>ABS(Table1[[#This Row],[Distribution]])+ABS(Table1[[#This Row],[Warehousing]])</f>
        <v>3225.37</v>
      </c>
      <c r="S3663" s="12">
        <f>ABS(Table1[[#This Row],[Discounts]]/Table1[[#This Row],[Gross Sales]])</f>
        <v>8.7442847917339361E-2</v>
      </c>
      <c r="T3663" s="17">
        <f>Table1[[#This Row],[logistics cost]]/Table1[[#This Row],[Net Sales]]</f>
        <v>5.7062167982720194E-2</v>
      </c>
      <c r="U3663" s="1">
        <f>Table1[[#This Row],[PROFIT]]/Table1[[#This Row],[Volume]]</f>
        <v>107.70012269938653</v>
      </c>
      <c r="V3663" s="1">
        <f>ABS(Table1[[#This Row],[Discounts]])</f>
        <v>5416.21</v>
      </c>
    </row>
    <row r="3664" spans="1:22" ht="21.75" customHeight="1" x14ac:dyDescent="0.3">
      <c r="A3664" s="1">
        <v>1120020</v>
      </c>
      <c r="B3664" s="1" t="s">
        <v>21</v>
      </c>
      <c r="C3664" s="1">
        <v>202409</v>
      </c>
      <c r="D3664" s="1" t="s">
        <v>22</v>
      </c>
      <c r="E3664" s="1" t="s">
        <v>23</v>
      </c>
      <c r="F3664" s="1" t="s">
        <v>24</v>
      </c>
      <c r="G3664" s="1" t="s">
        <v>40</v>
      </c>
      <c r="H3664" s="1" t="s">
        <v>34</v>
      </c>
      <c r="I3664" s="5">
        <v>222.9</v>
      </c>
      <c r="J3664" s="5">
        <v>84702</v>
      </c>
      <c r="K3664" s="5">
        <v>-8464.6200000000008</v>
      </c>
      <c r="L3664" s="5">
        <v>76237.38</v>
      </c>
      <c r="M3664" s="5">
        <v>-51630.62</v>
      </c>
      <c r="N3664" s="5">
        <v>-2125.64</v>
      </c>
      <c r="O3664" s="5">
        <v>-1091.6300000000001</v>
      </c>
      <c r="P3664" s="5">
        <f>Table1[[#This Row],[Net Sales]]+(Table1[[#This Row],[Cost of Goods Sold]]+Table1[[#This Row],[Distribution]]+Table1[[#This Row],[Warehousing]])</f>
        <v>21389.490000000005</v>
      </c>
      <c r="Q3664" s="12">
        <f>Table1[[#This Row],[PROFIT]]/Table1[[#This Row],[Net Sales]]</f>
        <v>0.28056433733688124</v>
      </c>
      <c r="R3664" s="14">
        <f>ABS(Table1[[#This Row],[Distribution]])+ABS(Table1[[#This Row],[Warehousing]])</f>
        <v>3217.27</v>
      </c>
      <c r="S3664" s="12">
        <f>ABS(Table1[[#This Row],[Discounts]]/Table1[[#This Row],[Gross Sales]])</f>
        <v>9.993412198059079E-2</v>
      </c>
      <c r="T3664" s="17">
        <f>Table1[[#This Row],[logistics cost]]/Table1[[#This Row],[Net Sales]]</f>
        <v>4.220068947804869E-2</v>
      </c>
      <c r="U3664" s="1">
        <f>Table1[[#This Row],[PROFIT]]/Table1[[#This Row],[Volume]]</f>
        <v>95.960026917900421</v>
      </c>
      <c r="V3664" s="1">
        <f>ABS(Table1[[#This Row],[Discounts]])</f>
        <v>8464.6200000000008</v>
      </c>
    </row>
    <row r="3665" spans="1:22" ht="21.75" customHeight="1" x14ac:dyDescent="0.3">
      <c r="A3665" s="1">
        <v>1110010</v>
      </c>
      <c r="B3665" s="1" t="s">
        <v>15</v>
      </c>
      <c r="C3665" s="1">
        <v>202405</v>
      </c>
      <c r="D3665" s="1" t="s">
        <v>16</v>
      </c>
      <c r="E3665" s="1" t="s">
        <v>17</v>
      </c>
      <c r="F3665" s="1" t="s">
        <v>18</v>
      </c>
      <c r="G3665" s="1" t="s">
        <v>36</v>
      </c>
      <c r="H3665" s="1" t="s">
        <v>37</v>
      </c>
      <c r="I3665" s="5">
        <v>275.89999999999998</v>
      </c>
      <c r="J3665" s="5">
        <v>115878</v>
      </c>
      <c r="K3665" s="5">
        <v>-10181.35</v>
      </c>
      <c r="L3665" s="5">
        <v>105696.65</v>
      </c>
      <c r="M3665" s="5">
        <v>-70502.559999999998</v>
      </c>
      <c r="N3665" s="5">
        <v>-3423.16</v>
      </c>
      <c r="O3665" s="5">
        <v>-1336.49</v>
      </c>
      <c r="P3665" s="5">
        <f>Table1[[#This Row],[Net Sales]]+(Table1[[#This Row],[Cost of Goods Sold]]+Table1[[#This Row],[Distribution]]+Table1[[#This Row],[Warehousing]])</f>
        <v>30434.439999999988</v>
      </c>
      <c r="Q3665" s="12">
        <f>Table1[[#This Row],[PROFIT]]/Table1[[#This Row],[Net Sales]]</f>
        <v>0.28794138697867899</v>
      </c>
      <c r="R3665" s="14">
        <f>ABS(Table1[[#This Row],[Distribution]])+ABS(Table1[[#This Row],[Warehousing]])</f>
        <v>4759.6499999999996</v>
      </c>
      <c r="S3665" s="12">
        <f>ABS(Table1[[#This Row],[Discounts]]/Table1[[#This Row],[Gross Sales]])</f>
        <v>8.7862665907247284E-2</v>
      </c>
      <c r="T3665" s="17">
        <f>Table1[[#This Row],[logistics cost]]/Table1[[#This Row],[Net Sales]]</f>
        <v>4.5031228520487639E-2</v>
      </c>
      <c r="U3665" s="1">
        <f>Table1[[#This Row],[PROFIT]]/Table1[[#This Row],[Volume]]</f>
        <v>110.3096774193548</v>
      </c>
      <c r="V3665" s="1">
        <f>ABS(Table1[[#This Row],[Discounts]])</f>
        <v>10181.35</v>
      </c>
    </row>
    <row r="3666" spans="1:22" ht="21.75" customHeight="1" x14ac:dyDescent="0.3">
      <c r="A3666" s="1">
        <v>1120010</v>
      </c>
      <c r="B3666" s="1" t="s">
        <v>32</v>
      </c>
      <c r="C3666" s="1">
        <v>202511</v>
      </c>
      <c r="D3666" s="1" t="s">
        <v>22</v>
      </c>
      <c r="E3666" s="1" t="s">
        <v>17</v>
      </c>
      <c r="F3666" s="1" t="s">
        <v>18</v>
      </c>
      <c r="G3666" s="1" t="s">
        <v>36</v>
      </c>
      <c r="H3666" s="1" t="s">
        <v>37</v>
      </c>
      <c r="I3666" s="5">
        <v>288.7</v>
      </c>
      <c r="J3666" s="5">
        <v>138576</v>
      </c>
      <c r="K3666" s="5">
        <v>-14276.47</v>
      </c>
      <c r="L3666" s="5">
        <v>124299.53</v>
      </c>
      <c r="M3666" s="5">
        <v>-83167.539999999994</v>
      </c>
      <c r="N3666" s="5">
        <v>-2659.55</v>
      </c>
      <c r="O3666" s="5">
        <v>-2333.2600000000002</v>
      </c>
      <c r="P3666" s="5">
        <f>Table1[[#This Row],[Net Sales]]+(Table1[[#This Row],[Cost of Goods Sold]]+Table1[[#This Row],[Distribution]]+Table1[[#This Row],[Warehousing]])</f>
        <v>36139.180000000008</v>
      </c>
      <c r="Q3666" s="12">
        <f>Table1[[#This Row],[PROFIT]]/Table1[[#This Row],[Net Sales]]</f>
        <v>0.29074269226923066</v>
      </c>
      <c r="R3666" s="14">
        <f>ABS(Table1[[#This Row],[Distribution]])+ABS(Table1[[#This Row],[Warehousing]])</f>
        <v>4992.8100000000004</v>
      </c>
      <c r="S3666" s="12">
        <f>ABS(Table1[[#This Row],[Discounts]]/Table1[[#This Row],[Gross Sales]])</f>
        <v>0.10302267347881307</v>
      </c>
      <c r="T3666" s="17">
        <f>Table1[[#This Row],[logistics cost]]/Table1[[#This Row],[Net Sales]]</f>
        <v>4.0167569418806337E-2</v>
      </c>
      <c r="U3666" s="1">
        <f>Table1[[#This Row],[PROFIT]]/Table1[[#This Row],[Volume]]</f>
        <v>125.17900935226882</v>
      </c>
      <c r="V3666" s="1">
        <f>ABS(Table1[[#This Row],[Discounts]])</f>
        <v>14276.47</v>
      </c>
    </row>
    <row r="3667" spans="1:22" ht="21.75" customHeight="1" x14ac:dyDescent="0.3">
      <c r="A3667" s="1">
        <v>1110010</v>
      </c>
      <c r="B3667" s="1" t="s">
        <v>15</v>
      </c>
      <c r="C3667" s="1">
        <v>202502</v>
      </c>
      <c r="D3667" s="1" t="s">
        <v>16</v>
      </c>
      <c r="E3667" s="1" t="s">
        <v>17</v>
      </c>
      <c r="F3667" s="1" t="s">
        <v>18</v>
      </c>
      <c r="G3667" s="1" t="s">
        <v>39</v>
      </c>
      <c r="H3667" s="1" t="s">
        <v>37</v>
      </c>
      <c r="I3667" s="5">
        <v>61.2</v>
      </c>
      <c r="J3667" s="5">
        <v>25704</v>
      </c>
      <c r="K3667" s="5">
        <v>-2883.16</v>
      </c>
      <c r="L3667" s="5">
        <v>22820.84</v>
      </c>
      <c r="M3667" s="5">
        <v>-14299.78</v>
      </c>
      <c r="N3667" s="5">
        <v>-855.26</v>
      </c>
      <c r="O3667" s="5">
        <v>-303.04000000000002</v>
      </c>
      <c r="P3667" s="5">
        <f>Table1[[#This Row],[Net Sales]]+(Table1[[#This Row],[Cost of Goods Sold]]+Table1[[#This Row],[Distribution]]+Table1[[#This Row],[Warehousing]])</f>
        <v>7362.7599999999984</v>
      </c>
      <c r="Q3667" s="12">
        <f>Table1[[#This Row],[PROFIT]]/Table1[[#This Row],[Net Sales]]</f>
        <v>0.32263317213564435</v>
      </c>
      <c r="R3667" s="14">
        <f>ABS(Table1[[#This Row],[Distribution]])+ABS(Table1[[#This Row],[Warehousing]])</f>
        <v>1158.3</v>
      </c>
      <c r="S3667" s="12">
        <f>ABS(Table1[[#This Row],[Discounts]]/Table1[[#This Row],[Gross Sales]])</f>
        <v>0.11216775599128539</v>
      </c>
      <c r="T3667" s="17">
        <f>Table1[[#This Row],[logistics cost]]/Table1[[#This Row],[Net Sales]]</f>
        <v>5.0756238595950014E-2</v>
      </c>
      <c r="U3667" s="1">
        <f>Table1[[#This Row],[PROFIT]]/Table1[[#This Row],[Volume]]</f>
        <v>120.30653594771239</v>
      </c>
      <c r="V3667" s="1">
        <f>ABS(Table1[[#This Row],[Discounts]])</f>
        <v>2883.16</v>
      </c>
    </row>
    <row r="3668" spans="1:22" ht="21.75" customHeight="1" x14ac:dyDescent="0.3">
      <c r="A3668" s="1">
        <v>1120020</v>
      </c>
      <c r="B3668" s="1" t="s">
        <v>21</v>
      </c>
      <c r="C3668" s="1">
        <v>202507</v>
      </c>
      <c r="D3668" s="1" t="s">
        <v>22</v>
      </c>
      <c r="E3668" s="1" t="s">
        <v>23</v>
      </c>
      <c r="F3668" s="1" t="s">
        <v>24</v>
      </c>
      <c r="G3668" s="1" t="s">
        <v>40</v>
      </c>
      <c r="H3668" s="1" t="s">
        <v>34</v>
      </c>
      <c r="I3668" s="5">
        <v>270.3</v>
      </c>
      <c r="J3668" s="5">
        <v>102714</v>
      </c>
      <c r="K3668" s="5">
        <v>-8656.0499999999993</v>
      </c>
      <c r="L3668" s="5">
        <v>94057.95</v>
      </c>
      <c r="M3668" s="5">
        <v>-61893.03</v>
      </c>
      <c r="N3668" s="5">
        <v>-2261.5</v>
      </c>
      <c r="O3668" s="5">
        <v>-1125.23</v>
      </c>
      <c r="P3668" s="5">
        <f>Table1[[#This Row],[Net Sales]]+(Table1[[#This Row],[Cost of Goods Sold]]+Table1[[#This Row],[Distribution]]+Table1[[#This Row],[Warehousing]])</f>
        <v>28778.189999999995</v>
      </c>
      <c r="Q3668" s="12">
        <f>Table1[[#This Row],[PROFIT]]/Table1[[#This Row],[Net Sales]]</f>
        <v>0.30596233492224734</v>
      </c>
      <c r="R3668" s="14">
        <f>ABS(Table1[[#This Row],[Distribution]])+ABS(Table1[[#This Row],[Warehousing]])</f>
        <v>3386.73</v>
      </c>
      <c r="S3668" s="12">
        <f>ABS(Table1[[#This Row],[Discounts]]/Table1[[#This Row],[Gross Sales]])</f>
        <v>8.4273322039838769E-2</v>
      </c>
      <c r="T3668" s="17">
        <f>Table1[[#This Row],[logistics cost]]/Table1[[#This Row],[Net Sales]]</f>
        <v>3.600684471647532E-2</v>
      </c>
      <c r="U3668" s="1">
        <f>Table1[[#This Row],[PROFIT]]/Table1[[#This Row],[Volume]]</f>
        <v>106.46759156492783</v>
      </c>
      <c r="V3668" s="1">
        <f>ABS(Table1[[#This Row],[Discounts]])</f>
        <v>8656.0499999999993</v>
      </c>
    </row>
    <row r="3669" spans="1:22" ht="21.75" customHeight="1" x14ac:dyDescent="0.3">
      <c r="A3669" s="1">
        <v>1110020</v>
      </c>
      <c r="B3669" s="1" t="s">
        <v>41</v>
      </c>
      <c r="C3669" s="1">
        <v>202403</v>
      </c>
      <c r="D3669" s="1" t="s">
        <v>16</v>
      </c>
      <c r="E3669" s="1" t="s">
        <v>28</v>
      </c>
      <c r="F3669" s="1" t="s">
        <v>29</v>
      </c>
      <c r="G3669" s="1" t="s">
        <v>42</v>
      </c>
      <c r="H3669" s="1" t="s">
        <v>20</v>
      </c>
      <c r="I3669" s="5">
        <v>39</v>
      </c>
      <c r="J3669" s="5">
        <v>17550</v>
      </c>
      <c r="K3669" s="5">
        <v>-1166.18</v>
      </c>
      <c r="L3669" s="5">
        <v>16383.82</v>
      </c>
      <c r="M3669" s="5">
        <v>-10473.950000000001</v>
      </c>
      <c r="N3669" s="5">
        <v>-610.20000000000005</v>
      </c>
      <c r="O3669" s="5">
        <v>-224.66</v>
      </c>
      <c r="P3669" s="5">
        <f>Table1[[#This Row],[Net Sales]]+(Table1[[#This Row],[Cost of Goods Sold]]+Table1[[#This Row],[Distribution]]+Table1[[#This Row],[Warehousing]])</f>
        <v>5075.0099999999984</v>
      </c>
      <c r="Q3669" s="12">
        <f>Table1[[#This Row],[PROFIT]]/Table1[[#This Row],[Net Sales]]</f>
        <v>0.30975743141709311</v>
      </c>
      <c r="R3669" s="14">
        <f>ABS(Table1[[#This Row],[Distribution]])+ABS(Table1[[#This Row],[Warehousing]])</f>
        <v>834.86</v>
      </c>
      <c r="S3669" s="12">
        <f>ABS(Table1[[#This Row],[Discounts]]/Table1[[#This Row],[Gross Sales]])</f>
        <v>6.6449002849002847E-2</v>
      </c>
      <c r="T3669" s="17">
        <f>Table1[[#This Row],[logistics cost]]/Table1[[#This Row],[Net Sales]]</f>
        <v>5.0956370370279946E-2</v>
      </c>
      <c r="U3669" s="1">
        <f>Table1[[#This Row],[PROFIT]]/Table1[[#This Row],[Volume]]</f>
        <v>130.12846153846149</v>
      </c>
      <c r="V3669" s="1">
        <f>ABS(Table1[[#This Row],[Discounts]])</f>
        <v>1166.18</v>
      </c>
    </row>
    <row r="3670" spans="1:22" ht="21.75" customHeight="1" x14ac:dyDescent="0.3">
      <c r="A3670" s="1">
        <v>1120020</v>
      </c>
      <c r="B3670" s="1" t="s">
        <v>21</v>
      </c>
      <c r="C3670" s="1">
        <v>202401</v>
      </c>
      <c r="D3670" s="1" t="s">
        <v>22</v>
      </c>
      <c r="E3670" s="1" t="s">
        <v>23</v>
      </c>
      <c r="F3670" s="1" t="s">
        <v>24</v>
      </c>
      <c r="G3670" s="1" t="s">
        <v>39</v>
      </c>
      <c r="H3670" s="1" t="s">
        <v>37</v>
      </c>
      <c r="I3670" s="5">
        <v>286.5</v>
      </c>
      <c r="J3670" s="5">
        <v>108870</v>
      </c>
      <c r="K3670" s="5">
        <v>-12678.06</v>
      </c>
      <c r="L3670" s="5">
        <v>96191.94</v>
      </c>
      <c r="M3670" s="5">
        <v>-63498.31</v>
      </c>
      <c r="N3670" s="5">
        <v>-3402.37</v>
      </c>
      <c r="O3670" s="5">
        <v>-1622.04</v>
      </c>
      <c r="P3670" s="5">
        <f>Table1[[#This Row],[Net Sales]]+(Table1[[#This Row],[Cost of Goods Sold]]+Table1[[#This Row],[Distribution]]+Table1[[#This Row],[Warehousing]])</f>
        <v>27669.220000000016</v>
      </c>
      <c r="Q3670" s="12">
        <f>Table1[[#This Row],[PROFIT]]/Table1[[#This Row],[Net Sales]]</f>
        <v>0.28764592958620039</v>
      </c>
      <c r="R3670" s="14">
        <f>ABS(Table1[[#This Row],[Distribution]])+ABS(Table1[[#This Row],[Warehousing]])</f>
        <v>5024.41</v>
      </c>
      <c r="S3670" s="12">
        <f>ABS(Table1[[#This Row],[Discounts]]/Table1[[#This Row],[Gross Sales]])</f>
        <v>0.11645136401212455</v>
      </c>
      <c r="T3670" s="17">
        <f>Table1[[#This Row],[logistics cost]]/Table1[[#This Row],[Net Sales]]</f>
        <v>5.2233170471455301E-2</v>
      </c>
      <c r="U3670" s="1">
        <f>Table1[[#This Row],[PROFIT]]/Table1[[#This Row],[Volume]]</f>
        <v>96.576684118673697</v>
      </c>
      <c r="V3670" s="1">
        <f>ABS(Table1[[#This Row],[Discounts]])</f>
        <v>12678.06</v>
      </c>
    </row>
    <row r="3671" spans="1:22" ht="21.75" customHeight="1" x14ac:dyDescent="0.3">
      <c r="A3671" s="1">
        <v>1120020</v>
      </c>
      <c r="B3671" s="1" t="s">
        <v>21</v>
      </c>
      <c r="C3671" s="1">
        <v>202503</v>
      </c>
      <c r="D3671" s="1" t="s">
        <v>22</v>
      </c>
      <c r="E3671" s="1" t="s">
        <v>23</v>
      </c>
      <c r="F3671" s="1" t="s">
        <v>24</v>
      </c>
      <c r="G3671" s="1" t="s">
        <v>38</v>
      </c>
      <c r="H3671" s="1" t="s">
        <v>20</v>
      </c>
      <c r="I3671" s="5">
        <v>13.2</v>
      </c>
      <c r="J3671" s="5">
        <v>5016</v>
      </c>
      <c r="K3671" s="5">
        <v>-361.68</v>
      </c>
      <c r="L3671" s="5">
        <v>4654.32</v>
      </c>
      <c r="M3671" s="5">
        <v>-3033.09</v>
      </c>
      <c r="N3671" s="5">
        <v>-124.19</v>
      </c>
      <c r="O3671" s="5">
        <v>-81.739999999999995</v>
      </c>
      <c r="P3671" s="5">
        <f>Table1[[#This Row],[Net Sales]]+(Table1[[#This Row],[Cost of Goods Sold]]+Table1[[#This Row],[Distribution]]+Table1[[#This Row],[Warehousing]])</f>
        <v>1415.2999999999997</v>
      </c>
      <c r="Q3671" s="12">
        <f>Table1[[#This Row],[PROFIT]]/Table1[[#This Row],[Net Sales]]</f>
        <v>0.3040830883995943</v>
      </c>
      <c r="R3671" s="14">
        <f>ABS(Table1[[#This Row],[Distribution]])+ABS(Table1[[#This Row],[Warehousing]])</f>
        <v>205.93</v>
      </c>
      <c r="S3671" s="12">
        <f>ABS(Table1[[#This Row],[Discounts]]/Table1[[#This Row],[Gross Sales]])</f>
        <v>7.2105263157894742E-2</v>
      </c>
      <c r="T3671" s="17">
        <f>Table1[[#This Row],[logistics cost]]/Table1[[#This Row],[Net Sales]]</f>
        <v>4.4244916550645427E-2</v>
      </c>
      <c r="U3671" s="1">
        <f>Table1[[#This Row],[PROFIT]]/Table1[[#This Row],[Volume]]</f>
        <v>107.21969696969695</v>
      </c>
      <c r="V3671" s="1">
        <f>ABS(Table1[[#This Row],[Discounts]])</f>
        <v>361.68</v>
      </c>
    </row>
    <row r="3672" spans="1:22" ht="21.75" customHeight="1" x14ac:dyDescent="0.3">
      <c r="A3672" s="1">
        <v>1110010</v>
      </c>
      <c r="B3672" s="1" t="s">
        <v>15</v>
      </c>
      <c r="C3672" s="1">
        <v>202509</v>
      </c>
      <c r="D3672" s="1" t="s">
        <v>16</v>
      </c>
      <c r="E3672" s="1" t="s">
        <v>17</v>
      </c>
      <c r="F3672" s="1" t="s">
        <v>18</v>
      </c>
      <c r="G3672" s="1" t="s">
        <v>30</v>
      </c>
      <c r="H3672" s="1" t="s">
        <v>31</v>
      </c>
      <c r="I3672" s="5">
        <v>103.1</v>
      </c>
      <c r="J3672" s="5">
        <v>43302</v>
      </c>
      <c r="K3672" s="5">
        <v>-1471.92</v>
      </c>
      <c r="L3672" s="5">
        <v>41830.080000000002</v>
      </c>
      <c r="M3672" s="5">
        <v>-27641.82</v>
      </c>
      <c r="N3672" s="5">
        <v>-936.78</v>
      </c>
      <c r="O3672" s="5">
        <v>-485.2</v>
      </c>
      <c r="P3672" s="5">
        <f>Table1[[#This Row],[Net Sales]]+(Table1[[#This Row],[Cost of Goods Sold]]+Table1[[#This Row],[Distribution]]+Table1[[#This Row],[Warehousing]])</f>
        <v>12766.280000000002</v>
      </c>
      <c r="Q3672" s="12">
        <f>Table1[[#This Row],[PROFIT]]/Table1[[#This Row],[Net Sales]]</f>
        <v>0.30519377443217899</v>
      </c>
      <c r="R3672" s="14">
        <f>ABS(Table1[[#This Row],[Distribution]])+ABS(Table1[[#This Row],[Warehousing]])</f>
        <v>1421.98</v>
      </c>
      <c r="S3672" s="12">
        <f>ABS(Table1[[#This Row],[Discounts]]/Table1[[#This Row],[Gross Sales]])</f>
        <v>3.399196341970348E-2</v>
      </c>
      <c r="T3672" s="17">
        <f>Table1[[#This Row],[logistics cost]]/Table1[[#This Row],[Net Sales]]</f>
        <v>3.3994197477030884E-2</v>
      </c>
      <c r="U3672" s="1">
        <f>Table1[[#This Row],[PROFIT]]/Table1[[#This Row],[Volume]]</f>
        <v>123.82424830261884</v>
      </c>
      <c r="V3672" s="1">
        <f>ABS(Table1[[#This Row],[Discounts]])</f>
        <v>1471.92</v>
      </c>
    </row>
    <row r="3673" spans="1:22" ht="21.75" customHeight="1" x14ac:dyDescent="0.3">
      <c r="A3673" s="1">
        <v>1110020</v>
      </c>
      <c r="B3673" s="1" t="s">
        <v>41</v>
      </c>
      <c r="C3673" s="1">
        <v>202404</v>
      </c>
      <c r="D3673" s="1" t="s">
        <v>16</v>
      </c>
      <c r="E3673" s="1" t="s">
        <v>28</v>
      </c>
      <c r="F3673" s="1" t="s">
        <v>29</v>
      </c>
      <c r="G3673" s="1" t="s">
        <v>39</v>
      </c>
      <c r="H3673" s="1" t="s">
        <v>37</v>
      </c>
      <c r="I3673" s="5">
        <v>265.7</v>
      </c>
      <c r="J3673" s="5">
        <v>119565</v>
      </c>
      <c r="K3673" s="5">
        <v>-12291.21</v>
      </c>
      <c r="L3673" s="5">
        <v>107273.79</v>
      </c>
      <c r="M3673" s="5">
        <v>-67329.600000000006</v>
      </c>
      <c r="N3673" s="5">
        <v>-3201.02</v>
      </c>
      <c r="O3673" s="5">
        <v>-1344.73</v>
      </c>
      <c r="P3673" s="5">
        <f>Table1[[#This Row],[Net Sales]]+(Table1[[#This Row],[Cost of Goods Sold]]+Table1[[#This Row],[Distribution]]+Table1[[#This Row],[Warehousing]])</f>
        <v>35398.439999999988</v>
      </c>
      <c r="Q3673" s="12">
        <f>Table1[[#This Row],[PROFIT]]/Table1[[#This Row],[Net Sales]]</f>
        <v>0.32998218856628436</v>
      </c>
      <c r="R3673" s="14">
        <f>ABS(Table1[[#This Row],[Distribution]])+ABS(Table1[[#This Row],[Warehousing]])</f>
        <v>4545.75</v>
      </c>
      <c r="S3673" s="12">
        <f>ABS(Table1[[#This Row],[Discounts]]/Table1[[#This Row],[Gross Sales]])</f>
        <v>0.10279939781708693</v>
      </c>
      <c r="T3673" s="17">
        <f>Table1[[#This Row],[logistics cost]]/Table1[[#This Row],[Net Sales]]</f>
        <v>4.2375215791294406E-2</v>
      </c>
      <c r="U3673" s="1">
        <f>Table1[[#This Row],[PROFIT]]/Table1[[#This Row],[Volume]]</f>
        <v>133.22709823108767</v>
      </c>
      <c r="V3673" s="1">
        <f>ABS(Table1[[#This Row],[Discounts]])</f>
        <v>12291.21</v>
      </c>
    </row>
    <row r="3674" spans="1:22" ht="21.75" customHeight="1" x14ac:dyDescent="0.3">
      <c r="A3674" s="1">
        <v>1130010</v>
      </c>
      <c r="B3674" s="1" t="s">
        <v>26</v>
      </c>
      <c r="C3674" s="1">
        <v>202511</v>
      </c>
      <c r="D3674" s="1" t="s">
        <v>27</v>
      </c>
      <c r="E3674" s="1" t="s">
        <v>28</v>
      </c>
      <c r="F3674" s="1" t="s">
        <v>29</v>
      </c>
      <c r="G3674" s="1" t="s">
        <v>33</v>
      </c>
      <c r="H3674" s="1" t="s">
        <v>34</v>
      </c>
      <c r="I3674" s="5">
        <v>234.1</v>
      </c>
      <c r="J3674" s="5">
        <v>84276</v>
      </c>
      <c r="K3674" s="5">
        <v>-6422.93</v>
      </c>
      <c r="L3674" s="5">
        <v>77853.070000000007</v>
      </c>
      <c r="M3674" s="5">
        <v>-52535.45</v>
      </c>
      <c r="N3674" s="5">
        <v>-2332.84</v>
      </c>
      <c r="O3674" s="5">
        <v>-1506.59</v>
      </c>
      <c r="P3674" s="5">
        <f>Table1[[#This Row],[Net Sales]]+(Table1[[#This Row],[Cost of Goods Sold]]+Table1[[#This Row],[Distribution]]+Table1[[#This Row],[Warehousing]])</f>
        <v>21478.190000000017</v>
      </c>
      <c r="Q3674" s="12">
        <f>Table1[[#This Row],[PROFIT]]/Table1[[#This Row],[Net Sales]]</f>
        <v>0.27588109242191755</v>
      </c>
      <c r="R3674" s="14">
        <f>ABS(Table1[[#This Row],[Distribution]])+ABS(Table1[[#This Row],[Warehousing]])</f>
        <v>3839.4300000000003</v>
      </c>
      <c r="S3674" s="12">
        <f>ABS(Table1[[#This Row],[Discounts]]/Table1[[#This Row],[Gross Sales]])</f>
        <v>7.6213038112867254E-2</v>
      </c>
      <c r="T3674" s="17">
        <f>Table1[[#This Row],[logistics cost]]/Table1[[#This Row],[Net Sales]]</f>
        <v>4.9316359650300241E-2</v>
      </c>
      <c r="U3674" s="1">
        <f>Table1[[#This Row],[PROFIT]]/Table1[[#This Row],[Volume]]</f>
        <v>91.747928235796749</v>
      </c>
      <c r="V3674" s="1">
        <f>ABS(Table1[[#This Row],[Discounts]])</f>
        <v>6422.93</v>
      </c>
    </row>
    <row r="3675" spans="1:22" ht="21.75" customHeight="1" x14ac:dyDescent="0.3">
      <c r="A3675" s="1">
        <v>1120020</v>
      </c>
      <c r="B3675" s="1" t="s">
        <v>21</v>
      </c>
      <c r="C3675" s="1">
        <v>202511</v>
      </c>
      <c r="D3675" s="1" t="s">
        <v>22</v>
      </c>
      <c r="E3675" s="1" t="s">
        <v>23</v>
      </c>
      <c r="F3675" s="1" t="s">
        <v>24</v>
      </c>
      <c r="G3675" s="1" t="s">
        <v>19</v>
      </c>
      <c r="H3675" s="1" t="s">
        <v>20</v>
      </c>
      <c r="I3675" s="5">
        <v>65.599999999999994</v>
      </c>
      <c r="J3675" s="5">
        <v>24928</v>
      </c>
      <c r="K3675" s="5">
        <v>-2227.9699999999998</v>
      </c>
      <c r="L3675" s="5">
        <v>22700.03</v>
      </c>
      <c r="M3675" s="5">
        <v>-14740.42</v>
      </c>
      <c r="N3675" s="5">
        <v>-484.03</v>
      </c>
      <c r="O3675" s="5">
        <v>-237.19</v>
      </c>
      <c r="P3675" s="5">
        <f>Table1[[#This Row],[Net Sales]]+(Table1[[#This Row],[Cost of Goods Sold]]+Table1[[#This Row],[Distribution]]+Table1[[#This Row],[Warehousing]])</f>
        <v>7238.3899999999976</v>
      </c>
      <c r="Q3675" s="12">
        <f>Table1[[#This Row],[PROFIT]]/Table1[[#This Row],[Net Sales]]</f>
        <v>0.31887138475147381</v>
      </c>
      <c r="R3675" s="14">
        <f>ABS(Table1[[#This Row],[Distribution]])+ABS(Table1[[#This Row],[Warehousing]])</f>
        <v>721.22</v>
      </c>
      <c r="S3675" s="12">
        <f>ABS(Table1[[#This Row],[Discounts]]/Table1[[#This Row],[Gross Sales]])</f>
        <v>8.9376203465982018E-2</v>
      </c>
      <c r="T3675" s="17">
        <f>Table1[[#This Row],[logistics cost]]/Table1[[#This Row],[Net Sales]]</f>
        <v>3.1771764178285228E-2</v>
      </c>
      <c r="U3675" s="1">
        <f>Table1[[#This Row],[PROFIT]]/Table1[[#This Row],[Volume]]</f>
        <v>110.34131097560973</v>
      </c>
      <c r="V3675" s="1">
        <f>ABS(Table1[[#This Row],[Discounts]])</f>
        <v>2227.9699999999998</v>
      </c>
    </row>
    <row r="3676" spans="1:22" ht="21.75" customHeight="1" x14ac:dyDescent="0.3">
      <c r="A3676" s="1">
        <v>1120020</v>
      </c>
      <c r="B3676" s="1" t="s">
        <v>21</v>
      </c>
      <c r="C3676" s="1">
        <v>202401</v>
      </c>
      <c r="D3676" s="1" t="s">
        <v>22</v>
      </c>
      <c r="E3676" s="1" t="s">
        <v>23</v>
      </c>
      <c r="F3676" s="1" t="s">
        <v>24</v>
      </c>
      <c r="G3676" s="1" t="s">
        <v>33</v>
      </c>
      <c r="H3676" s="1" t="s">
        <v>34</v>
      </c>
      <c r="I3676" s="5">
        <v>254.7</v>
      </c>
      <c r="J3676" s="5">
        <v>96786</v>
      </c>
      <c r="K3676" s="5">
        <v>-7551.23</v>
      </c>
      <c r="L3676" s="5">
        <v>89234.77</v>
      </c>
      <c r="M3676" s="5">
        <v>-57980.959999999999</v>
      </c>
      <c r="N3676" s="5">
        <v>-3508.03</v>
      </c>
      <c r="O3676" s="5">
        <v>-1363.25</v>
      </c>
      <c r="P3676" s="5">
        <f>Table1[[#This Row],[Net Sales]]+(Table1[[#This Row],[Cost of Goods Sold]]+Table1[[#This Row],[Distribution]]+Table1[[#This Row],[Warehousing]])</f>
        <v>26382.530000000006</v>
      </c>
      <c r="Q3676" s="12">
        <f>Table1[[#This Row],[PROFIT]]/Table1[[#This Row],[Net Sales]]</f>
        <v>0.29565302852240227</v>
      </c>
      <c r="R3676" s="14">
        <f>ABS(Table1[[#This Row],[Distribution]])+ABS(Table1[[#This Row],[Warehousing]])</f>
        <v>4871.2800000000007</v>
      </c>
      <c r="S3676" s="12">
        <f>ABS(Table1[[#This Row],[Discounts]]/Table1[[#This Row],[Gross Sales]])</f>
        <v>7.8019858243960905E-2</v>
      </c>
      <c r="T3676" s="17">
        <f>Table1[[#This Row],[logistics cost]]/Table1[[#This Row],[Net Sales]]</f>
        <v>5.458948344910846E-2</v>
      </c>
      <c r="U3676" s="1">
        <f>Table1[[#This Row],[PROFIT]]/Table1[[#This Row],[Volume]]</f>
        <v>103.58276403612095</v>
      </c>
      <c r="V3676" s="1">
        <f>ABS(Table1[[#This Row],[Discounts]])</f>
        <v>7551.23</v>
      </c>
    </row>
    <row r="3677" spans="1:22" ht="21.75" customHeight="1" x14ac:dyDescent="0.3">
      <c r="A3677" s="1">
        <v>1130010</v>
      </c>
      <c r="B3677" s="1" t="s">
        <v>26</v>
      </c>
      <c r="C3677" s="1">
        <v>202505</v>
      </c>
      <c r="D3677" s="1" t="s">
        <v>27</v>
      </c>
      <c r="E3677" s="1" t="s">
        <v>28</v>
      </c>
      <c r="F3677" s="1" t="s">
        <v>29</v>
      </c>
      <c r="G3677" s="1" t="s">
        <v>40</v>
      </c>
      <c r="H3677" s="1" t="s">
        <v>34</v>
      </c>
      <c r="I3677" s="5">
        <v>232.7</v>
      </c>
      <c r="J3677" s="5">
        <v>83772</v>
      </c>
      <c r="K3677" s="5">
        <v>-7151.51</v>
      </c>
      <c r="L3677" s="5">
        <v>76620.490000000005</v>
      </c>
      <c r="M3677" s="5">
        <v>-48407.040000000001</v>
      </c>
      <c r="N3677" s="5">
        <v>-1548.7</v>
      </c>
      <c r="O3677" s="5">
        <v>-961.05</v>
      </c>
      <c r="P3677" s="5">
        <f>Table1[[#This Row],[Net Sales]]+(Table1[[#This Row],[Cost of Goods Sold]]+Table1[[#This Row],[Distribution]]+Table1[[#This Row],[Warehousing]])</f>
        <v>25703.700000000004</v>
      </c>
      <c r="Q3677" s="12">
        <f>Table1[[#This Row],[PROFIT]]/Table1[[#This Row],[Net Sales]]</f>
        <v>0.33546770583169072</v>
      </c>
      <c r="R3677" s="14">
        <f>ABS(Table1[[#This Row],[Distribution]])+ABS(Table1[[#This Row],[Warehousing]])</f>
        <v>2509.75</v>
      </c>
      <c r="S3677" s="12">
        <f>ABS(Table1[[#This Row],[Discounts]]/Table1[[#This Row],[Gross Sales]])</f>
        <v>8.536873895812444E-2</v>
      </c>
      <c r="T3677" s="17">
        <f>Table1[[#This Row],[logistics cost]]/Table1[[#This Row],[Net Sales]]</f>
        <v>3.2755598404552097E-2</v>
      </c>
      <c r="U3677" s="1">
        <f>Table1[[#This Row],[PROFIT]]/Table1[[#This Row],[Volume]]</f>
        <v>110.45853029651914</v>
      </c>
      <c r="V3677" s="1">
        <f>ABS(Table1[[#This Row],[Discounts]])</f>
        <v>7151.51</v>
      </c>
    </row>
    <row r="3678" spans="1:22" ht="21.75" customHeight="1" x14ac:dyDescent="0.3">
      <c r="A3678" s="1">
        <v>1120010</v>
      </c>
      <c r="B3678" s="1" t="s">
        <v>32</v>
      </c>
      <c r="C3678" s="1">
        <v>202502</v>
      </c>
      <c r="D3678" s="1" t="s">
        <v>22</v>
      </c>
      <c r="E3678" s="1" t="s">
        <v>17</v>
      </c>
      <c r="F3678" s="1" t="s">
        <v>18</v>
      </c>
      <c r="G3678" s="1" t="s">
        <v>30</v>
      </c>
      <c r="H3678" s="1" t="s">
        <v>31</v>
      </c>
      <c r="I3678" s="5">
        <v>112.3</v>
      </c>
      <c r="J3678" s="5">
        <v>53904</v>
      </c>
      <c r="K3678" s="5">
        <v>-1432.3</v>
      </c>
      <c r="L3678" s="5">
        <v>52471.7</v>
      </c>
      <c r="M3678" s="5">
        <v>-33428.93</v>
      </c>
      <c r="N3678" s="5">
        <v>-1761.36</v>
      </c>
      <c r="O3678" s="5">
        <v>-980.16</v>
      </c>
      <c r="P3678" s="5">
        <f>Table1[[#This Row],[Net Sales]]+(Table1[[#This Row],[Cost of Goods Sold]]+Table1[[#This Row],[Distribution]]+Table1[[#This Row],[Warehousing]])</f>
        <v>16301.249999999993</v>
      </c>
      <c r="Q3678" s="12">
        <f>Table1[[#This Row],[PROFIT]]/Table1[[#This Row],[Net Sales]]</f>
        <v>0.31066746455708494</v>
      </c>
      <c r="R3678" s="14">
        <f>ABS(Table1[[#This Row],[Distribution]])+ABS(Table1[[#This Row],[Warehousing]])</f>
        <v>2741.52</v>
      </c>
      <c r="S3678" s="12">
        <f>ABS(Table1[[#This Row],[Discounts]]/Table1[[#This Row],[Gross Sales]])</f>
        <v>2.657131196200653E-2</v>
      </c>
      <c r="T3678" s="17">
        <f>Table1[[#This Row],[logistics cost]]/Table1[[#This Row],[Net Sales]]</f>
        <v>5.2247592511773015E-2</v>
      </c>
      <c r="U3678" s="1">
        <f>Table1[[#This Row],[PROFIT]]/Table1[[#This Row],[Volume]]</f>
        <v>145.15805877114866</v>
      </c>
      <c r="V3678" s="1">
        <f>ABS(Table1[[#This Row],[Discounts]])</f>
        <v>1432.3</v>
      </c>
    </row>
    <row r="3679" spans="1:22" ht="21.75" customHeight="1" x14ac:dyDescent="0.3">
      <c r="A3679" s="1">
        <v>1120010</v>
      </c>
      <c r="B3679" s="1" t="s">
        <v>32</v>
      </c>
      <c r="C3679" s="1">
        <v>202406</v>
      </c>
      <c r="D3679" s="1" t="s">
        <v>22</v>
      </c>
      <c r="E3679" s="1" t="s">
        <v>17</v>
      </c>
      <c r="F3679" s="1" t="s">
        <v>18</v>
      </c>
      <c r="G3679" s="1" t="s">
        <v>39</v>
      </c>
      <c r="H3679" s="1" t="s">
        <v>37</v>
      </c>
      <c r="I3679" s="5">
        <v>178.5</v>
      </c>
      <c r="J3679" s="5">
        <v>85680</v>
      </c>
      <c r="K3679" s="5">
        <v>-8959.86</v>
      </c>
      <c r="L3679" s="5">
        <v>76720.14</v>
      </c>
      <c r="M3679" s="5">
        <v>-48437.15</v>
      </c>
      <c r="N3679" s="5">
        <v>-2864.53</v>
      </c>
      <c r="O3679" s="5">
        <v>-1192.29</v>
      </c>
      <c r="P3679" s="5">
        <f>Table1[[#This Row],[Net Sales]]+(Table1[[#This Row],[Cost of Goods Sold]]+Table1[[#This Row],[Distribution]]+Table1[[#This Row],[Warehousing]])</f>
        <v>24226.17</v>
      </c>
      <c r="Q3679" s="12">
        <f>Table1[[#This Row],[PROFIT]]/Table1[[#This Row],[Net Sales]]</f>
        <v>0.31577327674323846</v>
      </c>
      <c r="R3679" s="14">
        <f>ABS(Table1[[#This Row],[Distribution]])+ABS(Table1[[#This Row],[Warehousing]])</f>
        <v>4056.82</v>
      </c>
      <c r="S3679" s="12">
        <f>ABS(Table1[[#This Row],[Discounts]]/Table1[[#This Row],[Gross Sales]])</f>
        <v>0.10457352941176472</v>
      </c>
      <c r="T3679" s="17">
        <f>Table1[[#This Row],[logistics cost]]/Table1[[#This Row],[Net Sales]]</f>
        <v>5.2878162109714612E-2</v>
      </c>
      <c r="U3679" s="1">
        <f>Table1[[#This Row],[PROFIT]]/Table1[[#This Row],[Volume]]</f>
        <v>135.72084033613444</v>
      </c>
      <c r="V3679" s="1">
        <f>ABS(Table1[[#This Row],[Discounts]])</f>
        <v>8959.86</v>
      </c>
    </row>
    <row r="3680" spans="1:22" ht="21.75" customHeight="1" x14ac:dyDescent="0.3">
      <c r="A3680" s="1">
        <v>1130010</v>
      </c>
      <c r="B3680" s="1" t="s">
        <v>26</v>
      </c>
      <c r="C3680" s="1">
        <v>202409</v>
      </c>
      <c r="D3680" s="1" t="s">
        <v>27</v>
      </c>
      <c r="E3680" s="1" t="s">
        <v>28</v>
      </c>
      <c r="F3680" s="1" t="s">
        <v>29</v>
      </c>
      <c r="G3680" s="1" t="s">
        <v>39</v>
      </c>
      <c r="H3680" s="1" t="s">
        <v>37</v>
      </c>
      <c r="I3680" s="5">
        <v>111.4</v>
      </c>
      <c r="J3680" s="5">
        <v>40104</v>
      </c>
      <c r="K3680" s="5">
        <v>-4729.42</v>
      </c>
      <c r="L3680" s="5">
        <v>35374.58</v>
      </c>
      <c r="M3680" s="5">
        <v>-22840.71</v>
      </c>
      <c r="N3680" s="5">
        <v>-1234.01</v>
      </c>
      <c r="O3680" s="5">
        <v>-468.93</v>
      </c>
      <c r="P3680" s="5">
        <f>Table1[[#This Row],[Net Sales]]+(Table1[[#This Row],[Cost of Goods Sold]]+Table1[[#This Row],[Distribution]]+Table1[[#This Row],[Warehousing]])</f>
        <v>10830.930000000004</v>
      </c>
      <c r="Q3680" s="12">
        <f>Table1[[#This Row],[PROFIT]]/Table1[[#This Row],[Net Sales]]</f>
        <v>0.30617833483818052</v>
      </c>
      <c r="R3680" s="14">
        <f>ABS(Table1[[#This Row],[Distribution]])+ABS(Table1[[#This Row],[Warehousing]])</f>
        <v>1702.94</v>
      </c>
      <c r="S3680" s="12">
        <f>ABS(Table1[[#This Row],[Discounts]]/Table1[[#This Row],[Gross Sales]])</f>
        <v>0.11792888489926193</v>
      </c>
      <c r="T3680" s="17">
        <f>Table1[[#This Row],[logistics cost]]/Table1[[#This Row],[Net Sales]]</f>
        <v>4.8140218201883953E-2</v>
      </c>
      <c r="U3680" s="1">
        <f>Table1[[#This Row],[PROFIT]]/Table1[[#This Row],[Volume]]</f>
        <v>97.225583482944373</v>
      </c>
      <c r="V3680" s="1">
        <f>ABS(Table1[[#This Row],[Discounts]])</f>
        <v>4729.42</v>
      </c>
    </row>
    <row r="3681" spans="1:22" ht="21.75" customHeight="1" x14ac:dyDescent="0.3">
      <c r="A3681" s="1">
        <v>1130010</v>
      </c>
      <c r="B3681" s="1" t="s">
        <v>26</v>
      </c>
      <c r="C3681" s="1">
        <v>202409</v>
      </c>
      <c r="D3681" s="1" t="s">
        <v>27</v>
      </c>
      <c r="E3681" s="1" t="s">
        <v>28</v>
      </c>
      <c r="F3681" s="1" t="s">
        <v>29</v>
      </c>
      <c r="G3681" s="1" t="s">
        <v>40</v>
      </c>
      <c r="H3681" s="1" t="s">
        <v>34</v>
      </c>
      <c r="I3681" s="5">
        <v>272.2</v>
      </c>
      <c r="J3681" s="5">
        <v>97992</v>
      </c>
      <c r="K3681" s="5">
        <v>-8478.74</v>
      </c>
      <c r="L3681" s="5">
        <v>89513.26</v>
      </c>
      <c r="M3681" s="5">
        <v>-59037.52</v>
      </c>
      <c r="N3681" s="5">
        <v>-3403.29</v>
      </c>
      <c r="O3681" s="5">
        <v>-1787.15</v>
      </c>
      <c r="P3681" s="5">
        <f>Table1[[#This Row],[Net Sales]]+(Table1[[#This Row],[Cost of Goods Sold]]+Table1[[#This Row],[Distribution]]+Table1[[#This Row],[Warehousing]])</f>
        <v>25285.299999999996</v>
      </c>
      <c r="Q3681" s="12">
        <f>Table1[[#This Row],[PROFIT]]/Table1[[#This Row],[Net Sales]]</f>
        <v>0.28247546788040118</v>
      </c>
      <c r="R3681" s="14">
        <f>ABS(Table1[[#This Row],[Distribution]])+ABS(Table1[[#This Row],[Warehousing]])</f>
        <v>5190.4400000000005</v>
      </c>
      <c r="S3681" s="12">
        <f>ABS(Table1[[#This Row],[Discounts]]/Table1[[#This Row],[Gross Sales]])</f>
        <v>8.6524818352518573E-2</v>
      </c>
      <c r="T3681" s="17">
        <f>Table1[[#This Row],[logistics cost]]/Table1[[#This Row],[Net Sales]]</f>
        <v>5.7985152143939352E-2</v>
      </c>
      <c r="U3681" s="1">
        <f>Table1[[#This Row],[PROFIT]]/Table1[[#This Row],[Volume]]</f>
        <v>92.892358559882425</v>
      </c>
      <c r="V3681" s="1">
        <f>ABS(Table1[[#This Row],[Discounts]])</f>
        <v>8478.74</v>
      </c>
    </row>
    <row r="3682" spans="1:22" ht="21.75" customHeight="1" x14ac:dyDescent="0.3">
      <c r="A3682" s="1">
        <v>1130010</v>
      </c>
      <c r="B3682" s="1" t="s">
        <v>26</v>
      </c>
      <c r="C3682" s="1">
        <v>202407</v>
      </c>
      <c r="D3682" s="1" t="s">
        <v>27</v>
      </c>
      <c r="E3682" s="1" t="s">
        <v>28</v>
      </c>
      <c r="F3682" s="1" t="s">
        <v>29</v>
      </c>
      <c r="G3682" s="1" t="s">
        <v>36</v>
      </c>
      <c r="H3682" s="1" t="s">
        <v>37</v>
      </c>
      <c r="I3682" s="5">
        <v>299</v>
      </c>
      <c r="J3682" s="5">
        <v>107640</v>
      </c>
      <c r="K3682" s="5">
        <v>-12795.03</v>
      </c>
      <c r="L3682" s="5">
        <v>94844.97</v>
      </c>
      <c r="M3682" s="5">
        <v>-58995.51</v>
      </c>
      <c r="N3682" s="5">
        <v>-3084.99</v>
      </c>
      <c r="O3682" s="5">
        <v>-1301.03</v>
      </c>
      <c r="P3682" s="5">
        <f>Table1[[#This Row],[Net Sales]]+(Table1[[#This Row],[Cost of Goods Sold]]+Table1[[#This Row],[Distribution]]+Table1[[#This Row],[Warehousing]])</f>
        <v>31463.440000000002</v>
      </c>
      <c r="Q3682" s="12">
        <f>Table1[[#This Row],[PROFIT]]/Table1[[#This Row],[Net Sales]]</f>
        <v>0.33173546261862913</v>
      </c>
      <c r="R3682" s="14">
        <f>ABS(Table1[[#This Row],[Distribution]])+ABS(Table1[[#This Row],[Warehousing]])</f>
        <v>4386.0199999999995</v>
      </c>
      <c r="S3682" s="12">
        <f>ABS(Table1[[#This Row],[Discounts]]/Table1[[#This Row],[Gross Sales]])</f>
        <v>0.11886872909698998</v>
      </c>
      <c r="T3682" s="17">
        <f>Table1[[#This Row],[logistics cost]]/Table1[[#This Row],[Net Sales]]</f>
        <v>4.6244097077578275E-2</v>
      </c>
      <c r="U3682" s="1">
        <f>Table1[[#This Row],[PROFIT]]/Table1[[#This Row],[Volume]]</f>
        <v>105.22889632107024</v>
      </c>
      <c r="V3682" s="1">
        <f>ABS(Table1[[#This Row],[Discounts]])</f>
        <v>12795.03</v>
      </c>
    </row>
    <row r="3683" spans="1:22" ht="21.75" customHeight="1" x14ac:dyDescent="0.3">
      <c r="A3683" s="1">
        <v>1110010</v>
      </c>
      <c r="B3683" s="1" t="s">
        <v>15</v>
      </c>
      <c r="C3683" s="1">
        <v>202502</v>
      </c>
      <c r="D3683" s="1" t="s">
        <v>16</v>
      </c>
      <c r="E3683" s="1" t="s">
        <v>17</v>
      </c>
      <c r="F3683" s="1" t="s">
        <v>18</v>
      </c>
      <c r="G3683" s="1" t="s">
        <v>33</v>
      </c>
      <c r="H3683" s="1" t="s">
        <v>34</v>
      </c>
      <c r="I3683" s="5">
        <v>204.8</v>
      </c>
      <c r="J3683" s="5">
        <v>86016</v>
      </c>
      <c r="K3683" s="5">
        <v>-8037.09</v>
      </c>
      <c r="L3683" s="5">
        <v>77978.91</v>
      </c>
      <c r="M3683" s="5">
        <v>-48928.01</v>
      </c>
      <c r="N3683" s="5">
        <v>-2123.5300000000002</v>
      </c>
      <c r="O3683" s="5">
        <v>-940.99</v>
      </c>
      <c r="P3683" s="5">
        <f>Table1[[#This Row],[Net Sales]]+(Table1[[#This Row],[Cost of Goods Sold]]+Table1[[#This Row],[Distribution]]+Table1[[#This Row],[Warehousing]])</f>
        <v>25986.380000000005</v>
      </c>
      <c r="Q3683" s="12">
        <f>Table1[[#This Row],[PROFIT]]/Table1[[#This Row],[Net Sales]]</f>
        <v>0.33324882330363431</v>
      </c>
      <c r="R3683" s="14">
        <f>ABS(Table1[[#This Row],[Distribution]])+ABS(Table1[[#This Row],[Warehousing]])</f>
        <v>3064.5200000000004</v>
      </c>
      <c r="S3683" s="12">
        <f>ABS(Table1[[#This Row],[Discounts]]/Table1[[#This Row],[Gross Sales]])</f>
        <v>9.3437151227678567E-2</v>
      </c>
      <c r="T3683" s="17">
        <f>Table1[[#This Row],[logistics cost]]/Table1[[#This Row],[Net Sales]]</f>
        <v>3.9299343886699624E-2</v>
      </c>
      <c r="U3683" s="1">
        <f>Table1[[#This Row],[PROFIT]]/Table1[[#This Row],[Volume]]</f>
        <v>126.88662109375002</v>
      </c>
      <c r="V3683" s="1">
        <f>ABS(Table1[[#This Row],[Discounts]])</f>
        <v>8037.09</v>
      </c>
    </row>
    <row r="3684" spans="1:22" ht="21.75" customHeight="1" x14ac:dyDescent="0.3">
      <c r="A3684" s="1">
        <v>1110010</v>
      </c>
      <c r="B3684" s="1" t="s">
        <v>15</v>
      </c>
      <c r="C3684" s="1">
        <v>202501</v>
      </c>
      <c r="D3684" s="1" t="s">
        <v>16</v>
      </c>
      <c r="E3684" s="1" t="s">
        <v>17</v>
      </c>
      <c r="F3684" s="1" t="s">
        <v>18</v>
      </c>
      <c r="G3684" s="1" t="s">
        <v>39</v>
      </c>
      <c r="H3684" s="1" t="s">
        <v>37</v>
      </c>
      <c r="I3684" s="5">
        <v>99</v>
      </c>
      <c r="J3684" s="5">
        <v>41580</v>
      </c>
      <c r="K3684" s="5">
        <v>-3361.88</v>
      </c>
      <c r="L3684" s="5">
        <v>38218.120000000003</v>
      </c>
      <c r="M3684" s="5">
        <v>-25072</v>
      </c>
      <c r="N3684" s="5">
        <v>-1445.82</v>
      </c>
      <c r="O3684" s="5">
        <v>-730.06</v>
      </c>
      <c r="P3684" s="5">
        <f>Table1[[#This Row],[Net Sales]]+(Table1[[#This Row],[Cost of Goods Sold]]+Table1[[#This Row],[Distribution]]+Table1[[#This Row],[Warehousing]])</f>
        <v>10970.240000000002</v>
      </c>
      <c r="Q3684" s="12">
        <f>Table1[[#This Row],[PROFIT]]/Table1[[#This Row],[Net Sales]]</f>
        <v>0.2870429000693912</v>
      </c>
      <c r="R3684" s="14">
        <f>ABS(Table1[[#This Row],[Distribution]])+ABS(Table1[[#This Row],[Warehousing]])</f>
        <v>2175.88</v>
      </c>
      <c r="S3684" s="12">
        <f>ABS(Table1[[#This Row],[Discounts]]/Table1[[#This Row],[Gross Sales]])</f>
        <v>8.0853294853294858E-2</v>
      </c>
      <c r="T3684" s="17">
        <f>Table1[[#This Row],[logistics cost]]/Table1[[#This Row],[Net Sales]]</f>
        <v>5.6933203412412751E-2</v>
      </c>
      <c r="U3684" s="1">
        <f>Table1[[#This Row],[PROFIT]]/Table1[[#This Row],[Volume]]</f>
        <v>110.81050505050507</v>
      </c>
      <c r="V3684" s="1">
        <f>ABS(Table1[[#This Row],[Discounts]])</f>
        <v>3361.88</v>
      </c>
    </row>
    <row r="3685" spans="1:22" ht="21.75" customHeight="1" x14ac:dyDescent="0.3">
      <c r="A3685" s="1">
        <v>1120010</v>
      </c>
      <c r="B3685" s="1" t="s">
        <v>32</v>
      </c>
      <c r="C3685" s="1">
        <v>202409</v>
      </c>
      <c r="D3685" s="1" t="s">
        <v>22</v>
      </c>
      <c r="E3685" s="1" t="s">
        <v>17</v>
      </c>
      <c r="F3685" s="1" t="s">
        <v>18</v>
      </c>
      <c r="G3685" s="1" t="s">
        <v>35</v>
      </c>
      <c r="H3685" s="1" t="s">
        <v>31</v>
      </c>
      <c r="I3685" s="5">
        <v>116.6</v>
      </c>
      <c r="J3685" s="5">
        <v>55968</v>
      </c>
      <c r="K3685" s="5">
        <v>-2214.62</v>
      </c>
      <c r="L3685" s="5">
        <v>53753.38</v>
      </c>
      <c r="M3685" s="5">
        <v>-33421.760000000002</v>
      </c>
      <c r="N3685" s="5">
        <v>-1717.14</v>
      </c>
      <c r="O3685" s="5">
        <v>-856.38</v>
      </c>
      <c r="P3685" s="5">
        <f>Table1[[#This Row],[Net Sales]]+(Table1[[#This Row],[Cost of Goods Sold]]+Table1[[#This Row],[Distribution]]+Table1[[#This Row],[Warehousing]])</f>
        <v>17758.099999999999</v>
      </c>
      <c r="Q3685" s="12">
        <f>Table1[[#This Row],[PROFIT]]/Table1[[#This Row],[Net Sales]]</f>
        <v>0.3303624813918678</v>
      </c>
      <c r="R3685" s="14">
        <f>ABS(Table1[[#This Row],[Distribution]])+ABS(Table1[[#This Row],[Warehousing]])</f>
        <v>2573.52</v>
      </c>
      <c r="S3685" s="12">
        <f>ABS(Table1[[#This Row],[Discounts]]/Table1[[#This Row],[Gross Sales]])</f>
        <v>3.9569396798170384E-2</v>
      </c>
      <c r="T3685" s="17">
        <f>Table1[[#This Row],[logistics cost]]/Table1[[#This Row],[Net Sales]]</f>
        <v>4.7876431212325626E-2</v>
      </c>
      <c r="U3685" s="1">
        <f>Table1[[#This Row],[PROFIT]]/Table1[[#This Row],[Volume]]</f>
        <v>152.2993138936535</v>
      </c>
      <c r="V3685" s="1">
        <f>ABS(Table1[[#This Row],[Discounts]])</f>
        <v>2214.62</v>
      </c>
    </row>
    <row r="3686" spans="1:22" ht="21.75" customHeight="1" x14ac:dyDescent="0.3">
      <c r="A3686" s="1">
        <v>1120010</v>
      </c>
      <c r="B3686" s="1" t="s">
        <v>32</v>
      </c>
      <c r="C3686" s="1">
        <v>202406</v>
      </c>
      <c r="D3686" s="1" t="s">
        <v>22</v>
      </c>
      <c r="E3686" s="1" t="s">
        <v>17</v>
      </c>
      <c r="F3686" s="1" t="s">
        <v>18</v>
      </c>
      <c r="G3686" s="1" t="s">
        <v>33</v>
      </c>
      <c r="H3686" s="1" t="s">
        <v>34</v>
      </c>
      <c r="I3686" s="5">
        <v>220.7</v>
      </c>
      <c r="J3686" s="5">
        <v>105936</v>
      </c>
      <c r="K3686" s="5">
        <v>-8078.09</v>
      </c>
      <c r="L3686" s="5">
        <v>97857.91</v>
      </c>
      <c r="M3686" s="5">
        <v>-61631.02</v>
      </c>
      <c r="N3686" s="5">
        <v>-2187.08</v>
      </c>
      <c r="O3686" s="5">
        <v>-1826.4</v>
      </c>
      <c r="P3686" s="5">
        <f>Table1[[#This Row],[Net Sales]]+(Table1[[#This Row],[Cost of Goods Sold]]+Table1[[#This Row],[Distribution]]+Table1[[#This Row],[Warehousing]])</f>
        <v>32213.410000000003</v>
      </c>
      <c r="Q3686" s="12">
        <f>Table1[[#This Row],[PROFIT]]/Table1[[#This Row],[Net Sales]]</f>
        <v>0.32918555076436851</v>
      </c>
      <c r="R3686" s="14">
        <f>ABS(Table1[[#This Row],[Distribution]])+ABS(Table1[[#This Row],[Warehousing]])</f>
        <v>4013.48</v>
      </c>
      <c r="S3686" s="12">
        <f>ABS(Table1[[#This Row],[Discounts]]/Table1[[#This Row],[Gross Sales]])</f>
        <v>7.6254436640990783E-2</v>
      </c>
      <c r="T3686" s="17">
        <f>Table1[[#This Row],[logistics cost]]/Table1[[#This Row],[Net Sales]]</f>
        <v>4.1013342712919169E-2</v>
      </c>
      <c r="U3686" s="1">
        <f>Table1[[#This Row],[PROFIT]]/Table1[[#This Row],[Volume]]</f>
        <v>145.96017217942912</v>
      </c>
      <c r="V3686" s="1">
        <f>ABS(Table1[[#This Row],[Discounts]])</f>
        <v>8078.09</v>
      </c>
    </row>
    <row r="3687" spans="1:22" ht="21.75" customHeight="1" x14ac:dyDescent="0.3">
      <c r="A3687" s="1">
        <v>1130010</v>
      </c>
      <c r="B3687" s="1" t="s">
        <v>26</v>
      </c>
      <c r="C3687" s="1">
        <v>202403</v>
      </c>
      <c r="D3687" s="1" t="s">
        <v>27</v>
      </c>
      <c r="E3687" s="1" t="s">
        <v>28</v>
      </c>
      <c r="F3687" s="1" t="s">
        <v>29</v>
      </c>
      <c r="G3687" s="1" t="s">
        <v>33</v>
      </c>
      <c r="H3687" s="1" t="s">
        <v>34</v>
      </c>
      <c r="I3687" s="5">
        <v>189.6</v>
      </c>
      <c r="J3687" s="5">
        <v>68256</v>
      </c>
      <c r="K3687" s="5">
        <v>-6664.62</v>
      </c>
      <c r="L3687" s="5">
        <v>61591.38</v>
      </c>
      <c r="M3687" s="5">
        <v>-38202.839999999997</v>
      </c>
      <c r="N3687" s="5">
        <v>-1591.78</v>
      </c>
      <c r="O3687" s="5">
        <v>-739.39</v>
      </c>
      <c r="P3687" s="5">
        <f>Table1[[#This Row],[Net Sales]]+(Table1[[#This Row],[Cost of Goods Sold]]+Table1[[#This Row],[Distribution]]+Table1[[#This Row],[Warehousing]])</f>
        <v>21057.370000000003</v>
      </c>
      <c r="Q3687" s="12">
        <f>Table1[[#This Row],[PROFIT]]/Table1[[#This Row],[Net Sales]]</f>
        <v>0.34188826423437829</v>
      </c>
      <c r="R3687" s="14">
        <f>ABS(Table1[[#This Row],[Distribution]])+ABS(Table1[[#This Row],[Warehousing]])</f>
        <v>2331.17</v>
      </c>
      <c r="S3687" s="12">
        <f>ABS(Table1[[#This Row],[Discounts]]/Table1[[#This Row],[Gross Sales]])</f>
        <v>9.7641526019690575E-2</v>
      </c>
      <c r="T3687" s="17">
        <f>Table1[[#This Row],[logistics cost]]/Table1[[#This Row],[Net Sales]]</f>
        <v>3.7848965228575816E-2</v>
      </c>
      <c r="U3687" s="1">
        <f>Table1[[#This Row],[PROFIT]]/Table1[[#This Row],[Volume]]</f>
        <v>111.06207805907175</v>
      </c>
      <c r="V3687" s="1">
        <f>ABS(Table1[[#This Row],[Discounts]])</f>
        <v>6664.62</v>
      </c>
    </row>
    <row r="3688" spans="1:22" ht="21.75" customHeight="1" x14ac:dyDescent="0.3">
      <c r="A3688" s="1">
        <v>1130010</v>
      </c>
      <c r="B3688" s="1" t="s">
        <v>26</v>
      </c>
      <c r="C3688" s="1">
        <v>202511</v>
      </c>
      <c r="D3688" s="1" t="s">
        <v>27</v>
      </c>
      <c r="E3688" s="1" t="s">
        <v>28</v>
      </c>
      <c r="F3688" s="1" t="s">
        <v>29</v>
      </c>
      <c r="G3688" s="1" t="s">
        <v>36</v>
      </c>
      <c r="H3688" s="1" t="s">
        <v>37</v>
      </c>
      <c r="I3688" s="5">
        <v>263.60000000000002</v>
      </c>
      <c r="J3688" s="5">
        <v>94896</v>
      </c>
      <c r="K3688" s="5">
        <v>-11134.26</v>
      </c>
      <c r="L3688" s="5">
        <v>83761.740000000005</v>
      </c>
      <c r="M3688" s="5">
        <v>-52567.1</v>
      </c>
      <c r="N3688" s="5">
        <v>-3197.3</v>
      </c>
      <c r="O3688" s="5">
        <v>-1089.7</v>
      </c>
      <c r="P3688" s="5">
        <f>Table1[[#This Row],[Net Sales]]+(Table1[[#This Row],[Cost of Goods Sold]]+Table1[[#This Row],[Distribution]]+Table1[[#This Row],[Warehousing]])</f>
        <v>26907.640000000007</v>
      </c>
      <c r="Q3688" s="12">
        <f>Table1[[#This Row],[PROFIT]]/Table1[[#This Row],[Net Sales]]</f>
        <v>0.32124022256462204</v>
      </c>
      <c r="R3688" s="14">
        <f>ABS(Table1[[#This Row],[Distribution]])+ABS(Table1[[#This Row],[Warehousing]])</f>
        <v>4287</v>
      </c>
      <c r="S3688" s="12">
        <f>ABS(Table1[[#This Row],[Discounts]]/Table1[[#This Row],[Gross Sales]])</f>
        <v>0.11733118361153262</v>
      </c>
      <c r="T3688" s="17">
        <f>Table1[[#This Row],[logistics cost]]/Table1[[#This Row],[Net Sales]]</f>
        <v>5.1180885210837308E-2</v>
      </c>
      <c r="U3688" s="1">
        <f>Table1[[#This Row],[PROFIT]]/Table1[[#This Row],[Volume]]</f>
        <v>102.0775417298938</v>
      </c>
      <c r="V3688" s="1">
        <f>ABS(Table1[[#This Row],[Discounts]])</f>
        <v>11134.26</v>
      </c>
    </row>
    <row r="3689" spans="1:22" ht="21.75" customHeight="1" x14ac:dyDescent="0.3">
      <c r="A3689" s="1">
        <v>1110010</v>
      </c>
      <c r="B3689" s="1" t="s">
        <v>15</v>
      </c>
      <c r="C3689" s="1">
        <v>202402</v>
      </c>
      <c r="D3689" s="1" t="s">
        <v>16</v>
      </c>
      <c r="E3689" s="1" t="s">
        <v>17</v>
      </c>
      <c r="F3689" s="1" t="s">
        <v>18</v>
      </c>
      <c r="G3689" s="1" t="s">
        <v>38</v>
      </c>
      <c r="H3689" s="1" t="s">
        <v>20</v>
      </c>
      <c r="I3689" s="5">
        <v>110</v>
      </c>
      <c r="J3689" s="5">
        <v>46200</v>
      </c>
      <c r="K3689" s="5">
        <v>-3252.37</v>
      </c>
      <c r="L3689" s="5">
        <v>42947.63</v>
      </c>
      <c r="M3689" s="5">
        <v>-27995.03</v>
      </c>
      <c r="N3689" s="5">
        <v>-1467.79</v>
      </c>
      <c r="O3689" s="5">
        <v>-522.89</v>
      </c>
      <c r="P3689" s="5">
        <f>Table1[[#This Row],[Net Sales]]+(Table1[[#This Row],[Cost of Goods Sold]]+Table1[[#This Row],[Distribution]]+Table1[[#This Row],[Warehousing]])</f>
        <v>12961.919999999998</v>
      </c>
      <c r="Q3689" s="12">
        <f>Table1[[#This Row],[PROFIT]]/Table1[[#This Row],[Net Sales]]</f>
        <v>0.30180757354946008</v>
      </c>
      <c r="R3689" s="14">
        <f>ABS(Table1[[#This Row],[Distribution]])+ABS(Table1[[#This Row],[Warehousing]])</f>
        <v>1990.6799999999998</v>
      </c>
      <c r="S3689" s="12">
        <f>ABS(Table1[[#This Row],[Discounts]]/Table1[[#This Row],[Gross Sales]])</f>
        <v>7.0397619047619042E-2</v>
      </c>
      <c r="T3689" s="17">
        <f>Table1[[#This Row],[logistics cost]]/Table1[[#This Row],[Net Sales]]</f>
        <v>4.6351335335616889E-2</v>
      </c>
      <c r="U3689" s="1">
        <f>Table1[[#This Row],[PROFIT]]/Table1[[#This Row],[Volume]]</f>
        <v>117.83563636363635</v>
      </c>
      <c r="V3689" s="1">
        <f>ABS(Table1[[#This Row],[Discounts]])</f>
        <v>3252.37</v>
      </c>
    </row>
    <row r="3690" spans="1:22" ht="21.75" customHeight="1" x14ac:dyDescent="0.3">
      <c r="A3690" s="1">
        <v>1130010</v>
      </c>
      <c r="B3690" s="1" t="s">
        <v>26</v>
      </c>
      <c r="C3690" s="1">
        <v>202504</v>
      </c>
      <c r="D3690" s="1" t="s">
        <v>27</v>
      </c>
      <c r="E3690" s="1" t="s">
        <v>28</v>
      </c>
      <c r="F3690" s="1" t="s">
        <v>29</v>
      </c>
      <c r="G3690" s="1" t="s">
        <v>40</v>
      </c>
      <c r="H3690" s="1" t="s">
        <v>34</v>
      </c>
      <c r="I3690" s="5">
        <v>200</v>
      </c>
      <c r="J3690" s="5">
        <v>72000</v>
      </c>
      <c r="K3690" s="5">
        <v>-6951.55</v>
      </c>
      <c r="L3690" s="5">
        <v>65048.45</v>
      </c>
      <c r="M3690" s="5">
        <v>-42620.71</v>
      </c>
      <c r="N3690" s="5">
        <v>-1984.54</v>
      </c>
      <c r="O3690" s="5">
        <v>-1137.3499999999999</v>
      </c>
      <c r="P3690" s="5">
        <f>Table1[[#This Row],[Net Sales]]+(Table1[[#This Row],[Cost of Goods Sold]]+Table1[[#This Row],[Distribution]]+Table1[[#This Row],[Warehousing]])</f>
        <v>19305.849999999999</v>
      </c>
      <c r="Q3690" s="12">
        <f>Table1[[#This Row],[PROFIT]]/Table1[[#This Row],[Net Sales]]</f>
        <v>0.29679185284199699</v>
      </c>
      <c r="R3690" s="14">
        <f>ABS(Table1[[#This Row],[Distribution]])+ABS(Table1[[#This Row],[Warehousing]])</f>
        <v>3121.89</v>
      </c>
      <c r="S3690" s="12">
        <f>ABS(Table1[[#This Row],[Discounts]]/Table1[[#This Row],[Gross Sales]])</f>
        <v>9.6549305555555562E-2</v>
      </c>
      <c r="T3690" s="17">
        <f>Table1[[#This Row],[logistics cost]]/Table1[[#This Row],[Net Sales]]</f>
        <v>4.7993303453041543E-2</v>
      </c>
      <c r="U3690" s="1">
        <f>Table1[[#This Row],[PROFIT]]/Table1[[#This Row],[Volume]]</f>
        <v>96.52924999999999</v>
      </c>
      <c r="V3690" s="1">
        <f>ABS(Table1[[#This Row],[Discounts]])</f>
        <v>6951.55</v>
      </c>
    </row>
    <row r="3691" spans="1:22" ht="21.75" customHeight="1" x14ac:dyDescent="0.3">
      <c r="A3691" s="1">
        <v>1120010</v>
      </c>
      <c r="B3691" s="1" t="s">
        <v>32</v>
      </c>
      <c r="C3691" s="1">
        <v>202408</v>
      </c>
      <c r="D3691" s="1" t="s">
        <v>22</v>
      </c>
      <c r="E3691" s="1" t="s">
        <v>17</v>
      </c>
      <c r="F3691" s="1" t="s">
        <v>18</v>
      </c>
      <c r="G3691" s="1" t="s">
        <v>40</v>
      </c>
      <c r="H3691" s="1" t="s">
        <v>34</v>
      </c>
      <c r="I3691" s="5">
        <v>181.6</v>
      </c>
      <c r="J3691" s="5">
        <v>87168</v>
      </c>
      <c r="K3691" s="5">
        <v>-6376.28</v>
      </c>
      <c r="L3691" s="5">
        <v>80791.72</v>
      </c>
      <c r="M3691" s="5">
        <v>-54250.13</v>
      </c>
      <c r="N3691" s="5">
        <v>-2481.5700000000002</v>
      </c>
      <c r="O3691" s="5">
        <v>-1200.58</v>
      </c>
      <c r="P3691" s="5">
        <f>Table1[[#This Row],[Net Sales]]+(Table1[[#This Row],[Cost of Goods Sold]]+Table1[[#This Row],[Distribution]]+Table1[[#This Row],[Warehousing]])</f>
        <v>22859.440000000002</v>
      </c>
      <c r="Q3691" s="12">
        <f>Table1[[#This Row],[PROFIT]]/Table1[[#This Row],[Net Sales]]</f>
        <v>0.28294285602534519</v>
      </c>
      <c r="R3691" s="14">
        <f>ABS(Table1[[#This Row],[Distribution]])+ABS(Table1[[#This Row],[Warehousing]])</f>
        <v>3682.15</v>
      </c>
      <c r="S3691" s="12">
        <f>ABS(Table1[[#This Row],[Discounts]]/Table1[[#This Row],[Gross Sales]])</f>
        <v>7.3149320851688696E-2</v>
      </c>
      <c r="T3691" s="17">
        <f>Table1[[#This Row],[logistics cost]]/Table1[[#This Row],[Net Sales]]</f>
        <v>4.557583376118246E-2</v>
      </c>
      <c r="U3691" s="1">
        <f>Table1[[#This Row],[PROFIT]]/Table1[[#This Row],[Volume]]</f>
        <v>125.87797356828196</v>
      </c>
      <c r="V3691" s="1">
        <f>ABS(Table1[[#This Row],[Discounts]])</f>
        <v>6376.28</v>
      </c>
    </row>
    <row r="3692" spans="1:22" ht="21.75" customHeight="1" x14ac:dyDescent="0.3">
      <c r="A3692" s="1">
        <v>1110020</v>
      </c>
      <c r="B3692" s="1" t="s">
        <v>41</v>
      </c>
      <c r="C3692" s="1">
        <v>202409</v>
      </c>
      <c r="D3692" s="1" t="s">
        <v>16</v>
      </c>
      <c r="E3692" s="1" t="s">
        <v>28</v>
      </c>
      <c r="F3692" s="1" t="s">
        <v>29</v>
      </c>
      <c r="G3692" s="1" t="s">
        <v>39</v>
      </c>
      <c r="H3692" s="1" t="s">
        <v>37</v>
      </c>
      <c r="I3692" s="5">
        <v>263</v>
      </c>
      <c r="J3692" s="5">
        <v>118350</v>
      </c>
      <c r="K3692" s="5">
        <v>-12246.3</v>
      </c>
      <c r="L3692" s="5">
        <v>106103.7</v>
      </c>
      <c r="M3692" s="5">
        <v>-71310.64</v>
      </c>
      <c r="N3692" s="5">
        <v>-2331.0300000000002</v>
      </c>
      <c r="O3692" s="5">
        <v>-1425.29</v>
      </c>
      <c r="P3692" s="5">
        <f>Table1[[#This Row],[Net Sales]]+(Table1[[#This Row],[Cost of Goods Sold]]+Table1[[#This Row],[Distribution]]+Table1[[#This Row],[Warehousing]])</f>
        <v>31036.740000000005</v>
      </c>
      <c r="Q3692" s="12">
        <f>Table1[[#This Row],[PROFIT]]/Table1[[#This Row],[Net Sales]]</f>
        <v>0.29251326768058045</v>
      </c>
      <c r="R3692" s="14">
        <f>ABS(Table1[[#This Row],[Distribution]])+ABS(Table1[[#This Row],[Warehousing]])</f>
        <v>3756.32</v>
      </c>
      <c r="S3692" s="12">
        <f>ABS(Table1[[#This Row],[Discounts]]/Table1[[#This Row],[Gross Sales]])</f>
        <v>0.10347528517110266</v>
      </c>
      <c r="T3692" s="17">
        <f>Table1[[#This Row],[logistics cost]]/Table1[[#This Row],[Net Sales]]</f>
        <v>3.5402346949258132E-2</v>
      </c>
      <c r="U3692" s="1">
        <f>Table1[[#This Row],[PROFIT]]/Table1[[#This Row],[Volume]]</f>
        <v>118.01041825095059</v>
      </c>
      <c r="V3692" s="1">
        <f>ABS(Table1[[#This Row],[Discounts]])</f>
        <v>12246.3</v>
      </c>
    </row>
    <row r="3693" spans="1:22" ht="21.75" customHeight="1" x14ac:dyDescent="0.3">
      <c r="A3693" s="1">
        <v>1120010</v>
      </c>
      <c r="B3693" s="1" t="s">
        <v>32</v>
      </c>
      <c r="C3693" s="1">
        <v>202510</v>
      </c>
      <c r="D3693" s="1" t="s">
        <v>22</v>
      </c>
      <c r="E3693" s="1" t="s">
        <v>17</v>
      </c>
      <c r="F3693" s="1" t="s">
        <v>18</v>
      </c>
      <c r="G3693" s="1" t="s">
        <v>40</v>
      </c>
      <c r="H3693" s="1" t="s">
        <v>34</v>
      </c>
      <c r="I3693" s="5">
        <v>154.69999999999999</v>
      </c>
      <c r="J3693" s="5">
        <v>74256</v>
      </c>
      <c r="K3693" s="5">
        <v>-6373.84</v>
      </c>
      <c r="L3693" s="5">
        <v>67882.16</v>
      </c>
      <c r="M3693" s="5">
        <v>-44229.09</v>
      </c>
      <c r="N3693" s="5">
        <v>-2340.33</v>
      </c>
      <c r="O3693" s="5">
        <v>-907.27</v>
      </c>
      <c r="P3693" s="5">
        <f>Table1[[#This Row],[Net Sales]]+(Table1[[#This Row],[Cost of Goods Sold]]+Table1[[#This Row],[Distribution]]+Table1[[#This Row],[Warehousing]])</f>
        <v>20405.470000000008</v>
      </c>
      <c r="Q3693" s="12">
        <f>Table1[[#This Row],[PROFIT]]/Table1[[#This Row],[Net Sales]]</f>
        <v>0.30060136566072748</v>
      </c>
      <c r="R3693" s="14">
        <f>ABS(Table1[[#This Row],[Distribution]])+ABS(Table1[[#This Row],[Warehousing]])</f>
        <v>3247.6</v>
      </c>
      <c r="S3693" s="12">
        <f>ABS(Table1[[#This Row],[Discounts]]/Table1[[#This Row],[Gross Sales]])</f>
        <v>8.5836026718379657E-2</v>
      </c>
      <c r="T3693" s="17">
        <f>Table1[[#This Row],[logistics cost]]/Table1[[#This Row],[Net Sales]]</f>
        <v>4.7841730434034509E-2</v>
      </c>
      <c r="U3693" s="1">
        <f>Table1[[#This Row],[PROFIT]]/Table1[[#This Row],[Volume]]</f>
        <v>131.90349062702009</v>
      </c>
      <c r="V3693" s="1">
        <f>ABS(Table1[[#This Row],[Discounts]])</f>
        <v>6373.84</v>
      </c>
    </row>
    <row r="3694" spans="1:22" ht="21.75" customHeight="1" x14ac:dyDescent="0.3">
      <c r="A3694" s="1">
        <v>1120010</v>
      </c>
      <c r="B3694" s="1" t="s">
        <v>32</v>
      </c>
      <c r="C3694" s="1">
        <v>202402</v>
      </c>
      <c r="D3694" s="1" t="s">
        <v>22</v>
      </c>
      <c r="E3694" s="1" t="s">
        <v>17</v>
      </c>
      <c r="F3694" s="1" t="s">
        <v>18</v>
      </c>
      <c r="G3694" s="1" t="s">
        <v>38</v>
      </c>
      <c r="H3694" s="1" t="s">
        <v>20</v>
      </c>
      <c r="I3694" s="5">
        <v>113.1</v>
      </c>
      <c r="J3694" s="5">
        <v>54288</v>
      </c>
      <c r="K3694" s="5">
        <v>-3459.12</v>
      </c>
      <c r="L3694" s="5">
        <v>50828.88</v>
      </c>
      <c r="M3694" s="5">
        <v>-32804.620000000003</v>
      </c>
      <c r="N3694" s="5">
        <v>-1755.34</v>
      </c>
      <c r="O3694" s="5">
        <v>-930.46</v>
      </c>
      <c r="P3694" s="5">
        <f>Table1[[#This Row],[Net Sales]]+(Table1[[#This Row],[Cost of Goods Sold]]+Table1[[#This Row],[Distribution]]+Table1[[#This Row],[Warehousing]])</f>
        <v>15338.46</v>
      </c>
      <c r="Q3694" s="12">
        <f>Table1[[#This Row],[PROFIT]]/Table1[[#This Row],[Net Sales]]</f>
        <v>0.3017666334571999</v>
      </c>
      <c r="R3694" s="14">
        <f>ABS(Table1[[#This Row],[Distribution]])+ABS(Table1[[#This Row],[Warehousing]])</f>
        <v>2685.8</v>
      </c>
      <c r="S3694" s="12">
        <f>ABS(Table1[[#This Row],[Discounts]]/Table1[[#This Row],[Gross Sales]])</f>
        <v>6.3717948717948711E-2</v>
      </c>
      <c r="T3694" s="17">
        <f>Table1[[#This Row],[logistics cost]]/Table1[[#This Row],[Net Sales]]</f>
        <v>5.2840038969971408E-2</v>
      </c>
      <c r="U3694" s="1">
        <f>Table1[[#This Row],[PROFIT]]/Table1[[#This Row],[Volume]]</f>
        <v>135.61856763925729</v>
      </c>
      <c r="V3694" s="1">
        <f>ABS(Table1[[#This Row],[Discounts]])</f>
        <v>3459.12</v>
      </c>
    </row>
    <row r="3695" spans="1:22" ht="21.75" customHeight="1" x14ac:dyDescent="0.3">
      <c r="A3695" s="1">
        <v>1120010</v>
      </c>
      <c r="B3695" s="1" t="s">
        <v>32</v>
      </c>
      <c r="C3695" s="1">
        <v>202512</v>
      </c>
      <c r="D3695" s="1" t="s">
        <v>22</v>
      </c>
      <c r="E3695" s="1" t="s">
        <v>17</v>
      </c>
      <c r="F3695" s="1" t="s">
        <v>18</v>
      </c>
      <c r="G3695" s="1" t="s">
        <v>40</v>
      </c>
      <c r="H3695" s="1" t="s">
        <v>34</v>
      </c>
      <c r="I3695" s="5">
        <v>175.5</v>
      </c>
      <c r="J3695" s="5">
        <v>84240</v>
      </c>
      <c r="K3695" s="5">
        <v>-6876.55</v>
      </c>
      <c r="L3695" s="5">
        <v>77363.45</v>
      </c>
      <c r="M3695" s="5">
        <v>-51099.519999999997</v>
      </c>
      <c r="N3695" s="5">
        <v>-2071.15</v>
      </c>
      <c r="O3695" s="5">
        <v>-1411.54</v>
      </c>
      <c r="P3695" s="5">
        <f>Table1[[#This Row],[Net Sales]]+(Table1[[#This Row],[Cost of Goods Sold]]+Table1[[#This Row],[Distribution]]+Table1[[#This Row],[Warehousing]])</f>
        <v>22781.239999999998</v>
      </c>
      <c r="Q3695" s="12">
        <f>Table1[[#This Row],[PROFIT]]/Table1[[#This Row],[Net Sales]]</f>
        <v>0.29447032157950553</v>
      </c>
      <c r="R3695" s="14">
        <f>ABS(Table1[[#This Row],[Distribution]])+ABS(Table1[[#This Row],[Warehousing]])</f>
        <v>3482.69</v>
      </c>
      <c r="S3695" s="12">
        <f>ABS(Table1[[#This Row],[Discounts]]/Table1[[#This Row],[Gross Sales]])</f>
        <v>8.1630460588793918E-2</v>
      </c>
      <c r="T3695" s="17">
        <f>Table1[[#This Row],[logistics cost]]/Table1[[#This Row],[Net Sales]]</f>
        <v>4.5017252979281559E-2</v>
      </c>
      <c r="U3695" s="1">
        <f>Table1[[#This Row],[PROFIT]]/Table1[[#This Row],[Volume]]</f>
        <v>129.80763532763532</v>
      </c>
      <c r="V3695" s="1">
        <f>ABS(Table1[[#This Row],[Discounts]])</f>
        <v>6876.55</v>
      </c>
    </row>
    <row r="3696" spans="1:22" ht="21.75" customHeight="1" x14ac:dyDescent="0.3">
      <c r="A3696" s="1">
        <v>1120010</v>
      </c>
      <c r="B3696" s="1" t="s">
        <v>32</v>
      </c>
      <c r="C3696" s="1">
        <v>202511</v>
      </c>
      <c r="D3696" s="1" t="s">
        <v>22</v>
      </c>
      <c r="E3696" s="1" t="s">
        <v>17</v>
      </c>
      <c r="F3696" s="1" t="s">
        <v>18</v>
      </c>
      <c r="G3696" s="1" t="s">
        <v>33</v>
      </c>
      <c r="H3696" s="1" t="s">
        <v>34</v>
      </c>
      <c r="I3696" s="5">
        <v>261.3</v>
      </c>
      <c r="J3696" s="5">
        <v>125424</v>
      </c>
      <c r="K3696" s="5">
        <v>-11553.16</v>
      </c>
      <c r="L3696" s="5">
        <v>113870.84</v>
      </c>
      <c r="M3696" s="5">
        <v>-74087.25</v>
      </c>
      <c r="N3696" s="5">
        <v>-2587.67</v>
      </c>
      <c r="O3696" s="5">
        <v>-1429.43</v>
      </c>
      <c r="P3696" s="5">
        <f>Table1[[#This Row],[Net Sales]]+(Table1[[#This Row],[Cost of Goods Sold]]+Table1[[#This Row],[Distribution]]+Table1[[#This Row],[Warehousing]])</f>
        <v>35766.490000000005</v>
      </c>
      <c r="Q3696" s="12">
        <f>Table1[[#This Row],[PROFIT]]/Table1[[#This Row],[Net Sales]]</f>
        <v>0.31409700674905011</v>
      </c>
      <c r="R3696" s="14">
        <f>ABS(Table1[[#This Row],[Distribution]])+ABS(Table1[[#This Row],[Warehousing]])</f>
        <v>4017.1000000000004</v>
      </c>
      <c r="S3696" s="12">
        <f>ABS(Table1[[#This Row],[Discounts]]/Table1[[#This Row],[Gross Sales]])</f>
        <v>9.2112833269549693E-2</v>
      </c>
      <c r="T3696" s="17">
        <f>Table1[[#This Row],[logistics cost]]/Table1[[#This Row],[Net Sales]]</f>
        <v>3.5277688300182915E-2</v>
      </c>
      <c r="U3696" s="1">
        <f>Table1[[#This Row],[PROFIT]]/Table1[[#This Row],[Volume]]</f>
        <v>136.87902793723691</v>
      </c>
      <c r="V3696" s="1">
        <f>ABS(Table1[[#This Row],[Discounts]])</f>
        <v>11553.16</v>
      </c>
    </row>
    <row r="3697" spans="1:22" ht="21.75" customHeight="1" x14ac:dyDescent="0.3">
      <c r="A3697" s="1">
        <v>1120020</v>
      </c>
      <c r="B3697" s="1" t="s">
        <v>21</v>
      </c>
      <c r="C3697" s="1">
        <v>202408</v>
      </c>
      <c r="D3697" s="1" t="s">
        <v>22</v>
      </c>
      <c r="E3697" s="1" t="s">
        <v>23</v>
      </c>
      <c r="F3697" s="1" t="s">
        <v>24</v>
      </c>
      <c r="G3697" s="1" t="s">
        <v>33</v>
      </c>
      <c r="H3697" s="1" t="s">
        <v>34</v>
      </c>
      <c r="I3697" s="5">
        <v>279.39999999999998</v>
      </c>
      <c r="J3697" s="5">
        <v>106172</v>
      </c>
      <c r="K3697" s="5">
        <v>-7517.28</v>
      </c>
      <c r="L3697" s="5">
        <v>98654.720000000001</v>
      </c>
      <c r="M3697" s="5">
        <v>-66687.289999999994</v>
      </c>
      <c r="N3697" s="5">
        <v>-2787.93</v>
      </c>
      <c r="O3697" s="5">
        <v>-1904.31</v>
      </c>
      <c r="P3697" s="5">
        <f>Table1[[#This Row],[Net Sales]]+(Table1[[#This Row],[Cost of Goods Sold]]+Table1[[#This Row],[Distribution]]+Table1[[#This Row],[Warehousing]])</f>
        <v>27275.190000000017</v>
      </c>
      <c r="Q3697" s="12">
        <f>Table1[[#This Row],[PROFIT]]/Table1[[#This Row],[Net Sales]]</f>
        <v>0.27647121191971369</v>
      </c>
      <c r="R3697" s="14">
        <f>ABS(Table1[[#This Row],[Distribution]])+ABS(Table1[[#This Row],[Warehousing]])</f>
        <v>4692.24</v>
      </c>
      <c r="S3697" s="12">
        <f>ABS(Table1[[#This Row],[Discounts]]/Table1[[#This Row],[Gross Sales]])</f>
        <v>7.0802848208567234E-2</v>
      </c>
      <c r="T3697" s="17">
        <f>Table1[[#This Row],[logistics cost]]/Table1[[#This Row],[Net Sales]]</f>
        <v>4.7562245374575082E-2</v>
      </c>
      <c r="U3697" s="1">
        <f>Table1[[#This Row],[PROFIT]]/Table1[[#This Row],[Volume]]</f>
        <v>97.620579813886962</v>
      </c>
      <c r="V3697" s="1">
        <f>ABS(Table1[[#This Row],[Discounts]])</f>
        <v>7517.28</v>
      </c>
    </row>
    <row r="3698" spans="1:22" ht="21.75" customHeight="1" x14ac:dyDescent="0.3">
      <c r="A3698" s="1">
        <v>1120010</v>
      </c>
      <c r="B3698" s="1" t="s">
        <v>32</v>
      </c>
      <c r="C3698" s="1">
        <v>202412</v>
      </c>
      <c r="D3698" s="1" t="s">
        <v>22</v>
      </c>
      <c r="E3698" s="1" t="s">
        <v>17</v>
      </c>
      <c r="F3698" s="1" t="s">
        <v>18</v>
      </c>
      <c r="G3698" s="1" t="s">
        <v>33</v>
      </c>
      <c r="H3698" s="1" t="s">
        <v>34</v>
      </c>
      <c r="I3698" s="5">
        <v>265.2</v>
      </c>
      <c r="J3698" s="5">
        <v>127296</v>
      </c>
      <c r="K3698" s="5">
        <v>-10851.87</v>
      </c>
      <c r="L3698" s="5">
        <v>116444.13</v>
      </c>
      <c r="M3698" s="5">
        <v>-72738.94</v>
      </c>
      <c r="N3698" s="5">
        <v>-2473.2800000000002</v>
      </c>
      <c r="O3698" s="5">
        <v>-2045.5</v>
      </c>
      <c r="P3698" s="5">
        <f>Table1[[#This Row],[Net Sales]]+(Table1[[#This Row],[Cost of Goods Sold]]+Table1[[#This Row],[Distribution]]+Table1[[#This Row],[Warehousing]])</f>
        <v>39186.410000000003</v>
      </c>
      <c r="Q3698" s="12">
        <f>Table1[[#This Row],[PROFIT]]/Table1[[#This Row],[Net Sales]]</f>
        <v>0.33652542210586317</v>
      </c>
      <c r="R3698" s="14">
        <f>ABS(Table1[[#This Row],[Distribution]])+ABS(Table1[[#This Row],[Warehousing]])</f>
        <v>4518.7800000000007</v>
      </c>
      <c r="S3698" s="12">
        <f>ABS(Table1[[#This Row],[Discounts]]/Table1[[#This Row],[Gross Sales]])</f>
        <v>8.5249104449472105E-2</v>
      </c>
      <c r="T3698" s="17">
        <f>Table1[[#This Row],[logistics cost]]/Table1[[#This Row],[Net Sales]]</f>
        <v>3.8806421586043027E-2</v>
      </c>
      <c r="U3698" s="1">
        <f>Table1[[#This Row],[PROFIT]]/Table1[[#This Row],[Volume]]</f>
        <v>147.76172699849172</v>
      </c>
      <c r="V3698" s="1">
        <f>ABS(Table1[[#This Row],[Discounts]])</f>
        <v>10851.87</v>
      </c>
    </row>
    <row r="3699" spans="1:22" ht="21.75" customHeight="1" x14ac:dyDescent="0.3">
      <c r="A3699" s="1">
        <v>1110020</v>
      </c>
      <c r="B3699" s="1" t="s">
        <v>41</v>
      </c>
      <c r="C3699" s="1">
        <v>202503</v>
      </c>
      <c r="D3699" s="1" t="s">
        <v>16</v>
      </c>
      <c r="E3699" s="1" t="s">
        <v>28</v>
      </c>
      <c r="F3699" s="1" t="s">
        <v>29</v>
      </c>
      <c r="G3699" s="1" t="s">
        <v>39</v>
      </c>
      <c r="H3699" s="1" t="s">
        <v>37</v>
      </c>
      <c r="I3699" s="5">
        <v>244</v>
      </c>
      <c r="J3699" s="5">
        <v>109800</v>
      </c>
      <c r="K3699" s="5">
        <v>-10101.709999999999</v>
      </c>
      <c r="L3699" s="5">
        <v>99698.29</v>
      </c>
      <c r="M3699" s="5">
        <v>-66404.88</v>
      </c>
      <c r="N3699" s="5">
        <v>-2895.29</v>
      </c>
      <c r="O3699" s="5">
        <v>-1492.14</v>
      </c>
      <c r="P3699" s="5">
        <f>Table1[[#This Row],[Net Sales]]+(Table1[[#This Row],[Cost of Goods Sold]]+Table1[[#This Row],[Distribution]]+Table1[[#This Row],[Warehousing]])</f>
        <v>28905.979999999996</v>
      </c>
      <c r="Q3699" s="12">
        <f>Table1[[#This Row],[PROFIT]]/Table1[[#This Row],[Net Sales]]</f>
        <v>0.28993456156569986</v>
      </c>
      <c r="R3699" s="14">
        <f>ABS(Table1[[#This Row],[Distribution]])+ABS(Table1[[#This Row],[Warehousing]])</f>
        <v>4387.43</v>
      </c>
      <c r="S3699" s="12">
        <f>ABS(Table1[[#This Row],[Discounts]]/Table1[[#This Row],[Gross Sales]])</f>
        <v>9.2001001821493622E-2</v>
      </c>
      <c r="T3699" s="17">
        <f>Table1[[#This Row],[logistics cost]]/Table1[[#This Row],[Net Sales]]</f>
        <v>4.4007073742187562E-2</v>
      </c>
      <c r="U3699" s="1">
        <f>Table1[[#This Row],[PROFIT]]/Table1[[#This Row],[Volume]]</f>
        <v>118.46713114754097</v>
      </c>
      <c r="V3699" s="1">
        <f>ABS(Table1[[#This Row],[Discounts]])</f>
        <v>10101.709999999999</v>
      </c>
    </row>
    <row r="3700" spans="1:22" ht="21.75" customHeight="1" x14ac:dyDescent="0.3">
      <c r="A3700" s="1">
        <v>1120020</v>
      </c>
      <c r="B3700" s="1" t="s">
        <v>21</v>
      </c>
      <c r="C3700" s="1">
        <v>202507</v>
      </c>
      <c r="D3700" s="1" t="s">
        <v>22</v>
      </c>
      <c r="E3700" s="1" t="s">
        <v>23</v>
      </c>
      <c r="F3700" s="1" t="s">
        <v>24</v>
      </c>
      <c r="G3700" s="1" t="s">
        <v>40</v>
      </c>
      <c r="H3700" s="1" t="s">
        <v>34</v>
      </c>
      <c r="I3700" s="5">
        <v>268.5</v>
      </c>
      <c r="J3700" s="5">
        <v>102030</v>
      </c>
      <c r="K3700" s="5">
        <v>-8274.44</v>
      </c>
      <c r="L3700" s="5">
        <v>93755.56</v>
      </c>
      <c r="M3700" s="5">
        <v>-63075.28</v>
      </c>
      <c r="N3700" s="5">
        <v>-2095.38</v>
      </c>
      <c r="O3700" s="5">
        <v>-1140.8399999999999</v>
      </c>
      <c r="P3700" s="5">
        <f>Table1[[#This Row],[Net Sales]]+(Table1[[#This Row],[Cost of Goods Sold]]+Table1[[#This Row],[Distribution]]+Table1[[#This Row],[Warehousing]])</f>
        <v>27444.059999999998</v>
      </c>
      <c r="Q3700" s="12">
        <f>Table1[[#This Row],[PROFIT]]/Table1[[#This Row],[Net Sales]]</f>
        <v>0.29271927979524626</v>
      </c>
      <c r="R3700" s="14">
        <f>ABS(Table1[[#This Row],[Distribution]])+ABS(Table1[[#This Row],[Warehousing]])</f>
        <v>3236.2200000000003</v>
      </c>
      <c r="S3700" s="12">
        <f>ABS(Table1[[#This Row],[Discounts]]/Table1[[#This Row],[Gross Sales]])</f>
        <v>8.1098108399490346E-2</v>
      </c>
      <c r="T3700" s="17">
        <f>Table1[[#This Row],[logistics cost]]/Table1[[#This Row],[Net Sales]]</f>
        <v>3.451763287425301E-2</v>
      </c>
      <c r="U3700" s="1">
        <f>Table1[[#This Row],[PROFIT]]/Table1[[#This Row],[Volume]]</f>
        <v>102.21251396648044</v>
      </c>
      <c r="V3700" s="1">
        <f>ABS(Table1[[#This Row],[Discounts]])</f>
        <v>8274.44</v>
      </c>
    </row>
    <row r="3701" spans="1:22" ht="21.75" customHeight="1" x14ac:dyDescent="0.3">
      <c r="A3701" s="1">
        <v>1120020</v>
      </c>
      <c r="B3701" s="1" t="s">
        <v>21</v>
      </c>
      <c r="C3701" s="1">
        <v>202512</v>
      </c>
      <c r="D3701" s="1" t="s">
        <v>22</v>
      </c>
      <c r="E3701" s="1" t="s">
        <v>23</v>
      </c>
      <c r="F3701" s="1" t="s">
        <v>24</v>
      </c>
      <c r="G3701" s="1" t="s">
        <v>39</v>
      </c>
      <c r="H3701" s="1" t="s">
        <v>37</v>
      </c>
      <c r="I3701" s="5">
        <v>196.7</v>
      </c>
      <c r="J3701" s="5">
        <v>74746</v>
      </c>
      <c r="K3701" s="5">
        <v>-8405.7000000000007</v>
      </c>
      <c r="L3701" s="5">
        <v>66340.3</v>
      </c>
      <c r="M3701" s="5">
        <v>-43051.65</v>
      </c>
      <c r="N3701" s="5">
        <v>-1950.32</v>
      </c>
      <c r="O3701" s="5">
        <v>-688.97</v>
      </c>
      <c r="P3701" s="5">
        <f>Table1[[#This Row],[Net Sales]]+(Table1[[#This Row],[Cost of Goods Sold]]+Table1[[#This Row],[Distribution]]+Table1[[#This Row],[Warehousing]])</f>
        <v>20649.36</v>
      </c>
      <c r="Q3701" s="12">
        <f>Table1[[#This Row],[PROFIT]]/Table1[[#This Row],[Net Sales]]</f>
        <v>0.31126419386104676</v>
      </c>
      <c r="R3701" s="14">
        <f>ABS(Table1[[#This Row],[Distribution]])+ABS(Table1[[#This Row],[Warehousing]])</f>
        <v>2639.29</v>
      </c>
      <c r="S3701" s="12">
        <f>ABS(Table1[[#This Row],[Discounts]]/Table1[[#This Row],[Gross Sales]])</f>
        <v>0.11245685387846842</v>
      </c>
      <c r="T3701" s="17">
        <f>Table1[[#This Row],[logistics cost]]/Table1[[#This Row],[Net Sales]]</f>
        <v>3.9784113125807388E-2</v>
      </c>
      <c r="U3701" s="1">
        <f>Table1[[#This Row],[PROFIT]]/Table1[[#This Row],[Volume]]</f>
        <v>104.978952719878</v>
      </c>
      <c r="V3701" s="1">
        <f>ABS(Table1[[#This Row],[Discounts]])</f>
        <v>8405.7000000000007</v>
      </c>
    </row>
    <row r="3702" spans="1:22" ht="21.75" customHeight="1" x14ac:dyDescent="0.3">
      <c r="A3702" s="1">
        <v>1120020</v>
      </c>
      <c r="B3702" s="1" t="s">
        <v>21</v>
      </c>
      <c r="C3702" s="1">
        <v>202411</v>
      </c>
      <c r="D3702" s="1" t="s">
        <v>22</v>
      </c>
      <c r="E3702" s="1" t="s">
        <v>23</v>
      </c>
      <c r="F3702" s="1" t="s">
        <v>24</v>
      </c>
      <c r="G3702" s="1" t="s">
        <v>19</v>
      </c>
      <c r="H3702" s="1" t="s">
        <v>20</v>
      </c>
      <c r="I3702" s="5">
        <v>108.2</v>
      </c>
      <c r="J3702" s="5">
        <v>41116</v>
      </c>
      <c r="K3702" s="5">
        <v>-3206.86</v>
      </c>
      <c r="L3702" s="5">
        <v>37909.14</v>
      </c>
      <c r="M3702" s="5">
        <v>-24150.11</v>
      </c>
      <c r="N3702" s="5">
        <v>-1389.09</v>
      </c>
      <c r="O3702" s="5">
        <v>-594.87</v>
      </c>
      <c r="P3702" s="5">
        <f>Table1[[#This Row],[Net Sales]]+(Table1[[#This Row],[Cost of Goods Sold]]+Table1[[#This Row],[Distribution]]+Table1[[#This Row],[Warehousing]])</f>
        <v>11775.07</v>
      </c>
      <c r="Q3702" s="12">
        <f>Table1[[#This Row],[PROFIT]]/Table1[[#This Row],[Net Sales]]</f>
        <v>0.31061295508154496</v>
      </c>
      <c r="R3702" s="14">
        <f>ABS(Table1[[#This Row],[Distribution]])+ABS(Table1[[#This Row],[Warehousing]])</f>
        <v>1983.96</v>
      </c>
      <c r="S3702" s="12">
        <f>ABS(Table1[[#This Row],[Discounts]]/Table1[[#This Row],[Gross Sales]])</f>
        <v>7.7995427570775364E-2</v>
      </c>
      <c r="T3702" s="17">
        <f>Table1[[#This Row],[logistics cost]]/Table1[[#This Row],[Net Sales]]</f>
        <v>5.2334608487557353E-2</v>
      </c>
      <c r="U3702" s="1">
        <f>Table1[[#This Row],[PROFIT]]/Table1[[#This Row],[Volume]]</f>
        <v>108.82689463955637</v>
      </c>
      <c r="V3702" s="1">
        <f>ABS(Table1[[#This Row],[Discounts]])</f>
        <v>3206.86</v>
      </c>
    </row>
    <row r="3703" spans="1:22" ht="21.75" customHeight="1" x14ac:dyDescent="0.3">
      <c r="A3703" s="1">
        <v>1120020</v>
      </c>
      <c r="B3703" s="1" t="s">
        <v>21</v>
      </c>
      <c r="C3703" s="1">
        <v>202512</v>
      </c>
      <c r="D3703" s="1" t="s">
        <v>22</v>
      </c>
      <c r="E3703" s="1" t="s">
        <v>23</v>
      </c>
      <c r="F3703" s="1" t="s">
        <v>24</v>
      </c>
      <c r="G3703" s="1" t="s">
        <v>35</v>
      </c>
      <c r="H3703" s="1" t="s">
        <v>31</v>
      </c>
      <c r="I3703" s="5">
        <v>103</v>
      </c>
      <c r="J3703" s="5">
        <v>39140</v>
      </c>
      <c r="K3703" s="5">
        <v>-865.4</v>
      </c>
      <c r="L3703" s="5">
        <v>38274.6</v>
      </c>
      <c r="M3703" s="5">
        <v>-24709.4</v>
      </c>
      <c r="N3703" s="5">
        <v>-916.66</v>
      </c>
      <c r="O3703" s="5">
        <v>-598.48</v>
      </c>
      <c r="P3703" s="5">
        <f>Table1[[#This Row],[Net Sales]]+(Table1[[#This Row],[Cost of Goods Sold]]+Table1[[#This Row],[Distribution]]+Table1[[#This Row],[Warehousing]])</f>
        <v>12050.059999999998</v>
      </c>
      <c r="Q3703" s="12">
        <f>Table1[[#This Row],[PROFIT]]/Table1[[#This Row],[Net Sales]]</f>
        <v>0.3148317683267754</v>
      </c>
      <c r="R3703" s="14">
        <f>ABS(Table1[[#This Row],[Distribution]])+ABS(Table1[[#This Row],[Warehousing]])</f>
        <v>1515.1399999999999</v>
      </c>
      <c r="S3703" s="12">
        <f>ABS(Table1[[#This Row],[Discounts]]/Table1[[#This Row],[Gross Sales]])</f>
        <v>2.2110373019928461E-2</v>
      </c>
      <c r="T3703" s="17">
        <f>Table1[[#This Row],[logistics cost]]/Table1[[#This Row],[Net Sales]]</f>
        <v>3.9586044008297933E-2</v>
      </c>
      <c r="U3703" s="1">
        <f>Table1[[#This Row],[PROFIT]]/Table1[[#This Row],[Volume]]</f>
        <v>116.99087378640775</v>
      </c>
      <c r="V3703" s="1">
        <f>ABS(Table1[[#This Row],[Discounts]])</f>
        <v>865.4</v>
      </c>
    </row>
    <row r="3704" spans="1:22" ht="21.75" customHeight="1" x14ac:dyDescent="0.3">
      <c r="A3704" s="1">
        <v>1120020</v>
      </c>
      <c r="B3704" s="1" t="s">
        <v>21</v>
      </c>
      <c r="C3704" s="1">
        <v>202405</v>
      </c>
      <c r="D3704" s="1" t="s">
        <v>22</v>
      </c>
      <c r="E3704" s="1" t="s">
        <v>23</v>
      </c>
      <c r="F3704" s="1" t="s">
        <v>24</v>
      </c>
      <c r="G3704" s="1" t="s">
        <v>30</v>
      </c>
      <c r="H3704" s="1" t="s">
        <v>31</v>
      </c>
      <c r="I3704" s="5">
        <v>46.3</v>
      </c>
      <c r="J3704" s="5">
        <v>17594</v>
      </c>
      <c r="K3704" s="5">
        <v>-558.13</v>
      </c>
      <c r="L3704" s="5">
        <v>17035.87</v>
      </c>
      <c r="M3704" s="5">
        <v>-10913.35</v>
      </c>
      <c r="N3704" s="5">
        <v>-350.9</v>
      </c>
      <c r="O3704" s="5">
        <v>-199.11</v>
      </c>
      <c r="P3704" s="5">
        <f>Table1[[#This Row],[Net Sales]]+(Table1[[#This Row],[Cost of Goods Sold]]+Table1[[#This Row],[Distribution]]+Table1[[#This Row],[Warehousing]])</f>
        <v>5572.5099999999984</v>
      </c>
      <c r="Q3704" s="12">
        <f>Table1[[#This Row],[PROFIT]]/Table1[[#This Row],[Net Sales]]</f>
        <v>0.32710451535495394</v>
      </c>
      <c r="R3704" s="14">
        <f>ABS(Table1[[#This Row],[Distribution]])+ABS(Table1[[#This Row],[Warehousing]])</f>
        <v>550.01</v>
      </c>
      <c r="S3704" s="12">
        <f>ABS(Table1[[#This Row],[Discounts]]/Table1[[#This Row],[Gross Sales]])</f>
        <v>3.172274639081505E-2</v>
      </c>
      <c r="T3704" s="17">
        <f>Table1[[#This Row],[logistics cost]]/Table1[[#This Row],[Net Sales]]</f>
        <v>3.2285407202567291E-2</v>
      </c>
      <c r="U3704" s="1">
        <f>Table1[[#This Row],[PROFIT]]/Table1[[#This Row],[Volume]]</f>
        <v>120.35658747300214</v>
      </c>
      <c r="V3704" s="1">
        <f>ABS(Table1[[#This Row],[Discounts]])</f>
        <v>558.13</v>
      </c>
    </row>
    <row r="3705" spans="1:22" ht="21.75" customHeight="1" x14ac:dyDescent="0.3">
      <c r="A3705" s="1">
        <v>1120020</v>
      </c>
      <c r="B3705" s="1" t="s">
        <v>21</v>
      </c>
      <c r="C3705" s="1">
        <v>202409</v>
      </c>
      <c r="D3705" s="1" t="s">
        <v>22</v>
      </c>
      <c r="E3705" s="1" t="s">
        <v>23</v>
      </c>
      <c r="F3705" s="1" t="s">
        <v>24</v>
      </c>
      <c r="G3705" s="1" t="s">
        <v>35</v>
      </c>
      <c r="H3705" s="1" t="s">
        <v>31</v>
      </c>
      <c r="I3705" s="5">
        <v>78.599999999999994</v>
      </c>
      <c r="J3705" s="5">
        <v>29868</v>
      </c>
      <c r="K3705" s="5">
        <v>-1070.01</v>
      </c>
      <c r="L3705" s="5">
        <v>28797.99</v>
      </c>
      <c r="M3705" s="5">
        <v>-18503.75</v>
      </c>
      <c r="N3705" s="5">
        <v>-647.34</v>
      </c>
      <c r="O3705" s="5">
        <v>-332.58</v>
      </c>
      <c r="P3705" s="5">
        <f>Table1[[#This Row],[Net Sales]]+(Table1[[#This Row],[Cost of Goods Sold]]+Table1[[#This Row],[Distribution]]+Table1[[#This Row],[Warehousing]])</f>
        <v>9314.32</v>
      </c>
      <c r="Q3705" s="12">
        <f>Table1[[#This Row],[PROFIT]]/Table1[[#This Row],[Net Sales]]</f>
        <v>0.32343646205863669</v>
      </c>
      <c r="R3705" s="14">
        <f>ABS(Table1[[#This Row],[Distribution]])+ABS(Table1[[#This Row],[Warehousing]])</f>
        <v>979.92000000000007</v>
      </c>
      <c r="S3705" s="12">
        <f>ABS(Table1[[#This Row],[Discounts]]/Table1[[#This Row],[Gross Sales]])</f>
        <v>3.5824628364805142E-2</v>
      </c>
      <c r="T3705" s="17">
        <f>Table1[[#This Row],[logistics cost]]/Table1[[#This Row],[Net Sales]]</f>
        <v>3.402737482720148E-2</v>
      </c>
      <c r="U3705" s="1">
        <f>Table1[[#This Row],[PROFIT]]/Table1[[#This Row],[Volume]]</f>
        <v>118.5027989821883</v>
      </c>
      <c r="V3705" s="1">
        <f>ABS(Table1[[#This Row],[Discounts]])</f>
        <v>1070.01</v>
      </c>
    </row>
    <row r="3706" spans="1:22" ht="21.75" customHeight="1" x14ac:dyDescent="0.3">
      <c r="A3706" s="1">
        <v>1110020</v>
      </c>
      <c r="B3706" s="1" t="s">
        <v>41</v>
      </c>
      <c r="C3706" s="1">
        <v>202510</v>
      </c>
      <c r="D3706" s="1" t="s">
        <v>16</v>
      </c>
      <c r="E3706" s="1" t="s">
        <v>28</v>
      </c>
      <c r="F3706" s="1" t="s">
        <v>29</v>
      </c>
      <c r="G3706" s="1" t="s">
        <v>30</v>
      </c>
      <c r="H3706" s="1" t="s">
        <v>31</v>
      </c>
      <c r="I3706" s="5">
        <v>63.1</v>
      </c>
      <c r="J3706" s="5">
        <v>28395</v>
      </c>
      <c r="K3706" s="5">
        <v>-772.6</v>
      </c>
      <c r="L3706" s="5">
        <v>27622.400000000001</v>
      </c>
      <c r="M3706" s="5">
        <v>-18460.5</v>
      </c>
      <c r="N3706" s="5">
        <v>-1072.81</v>
      </c>
      <c r="O3706" s="5">
        <v>-501.91</v>
      </c>
      <c r="P3706" s="5">
        <f>Table1[[#This Row],[Net Sales]]+(Table1[[#This Row],[Cost of Goods Sold]]+Table1[[#This Row],[Distribution]]+Table1[[#This Row],[Warehousing]])</f>
        <v>7587.18</v>
      </c>
      <c r="Q3706" s="12">
        <f>Table1[[#This Row],[PROFIT]]/Table1[[#This Row],[Net Sales]]</f>
        <v>0.27467490152919372</v>
      </c>
      <c r="R3706" s="14">
        <f>ABS(Table1[[#This Row],[Distribution]])+ABS(Table1[[#This Row],[Warehousing]])</f>
        <v>1574.72</v>
      </c>
      <c r="S3706" s="12">
        <f>ABS(Table1[[#This Row],[Discounts]]/Table1[[#This Row],[Gross Sales]])</f>
        <v>2.7209015671773199E-2</v>
      </c>
      <c r="T3706" s="17">
        <f>Table1[[#This Row],[logistics cost]]/Table1[[#This Row],[Net Sales]]</f>
        <v>5.7008804448563481E-2</v>
      </c>
      <c r="U3706" s="1">
        <f>Table1[[#This Row],[PROFIT]]/Table1[[#This Row],[Volume]]</f>
        <v>120.2405705229794</v>
      </c>
      <c r="V3706" s="1">
        <f>ABS(Table1[[#This Row],[Discounts]])</f>
        <v>772.6</v>
      </c>
    </row>
    <row r="3707" spans="1:22" ht="21.75" customHeight="1" x14ac:dyDescent="0.3">
      <c r="A3707" s="1">
        <v>1110010</v>
      </c>
      <c r="B3707" s="1" t="s">
        <v>15</v>
      </c>
      <c r="C3707" s="1">
        <v>202404</v>
      </c>
      <c r="D3707" s="1" t="s">
        <v>16</v>
      </c>
      <c r="E3707" s="1" t="s">
        <v>17</v>
      </c>
      <c r="F3707" s="1" t="s">
        <v>18</v>
      </c>
      <c r="G3707" s="1" t="s">
        <v>39</v>
      </c>
      <c r="H3707" s="1" t="s">
        <v>37</v>
      </c>
      <c r="I3707" s="5">
        <v>174.1</v>
      </c>
      <c r="J3707" s="5">
        <v>73122</v>
      </c>
      <c r="K3707" s="5">
        <v>-8566.65</v>
      </c>
      <c r="L3707" s="5">
        <v>64555.35</v>
      </c>
      <c r="M3707" s="5">
        <v>-43197.05</v>
      </c>
      <c r="N3707" s="5">
        <v>-1363.26</v>
      </c>
      <c r="O3707" s="5">
        <v>-828.19</v>
      </c>
      <c r="P3707" s="5">
        <f>Table1[[#This Row],[Net Sales]]+(Table1[[#This Row],[Cost of Goods Sold]]+Table1[[#This Row],[Distribution]]+Table1[[#This Row],[Warehousing]])</f>
        <v>19166.849999999991</v>
      </c>
      <c r="Q3707" s="12">
        <f>Table1[[#This Row],[PROFIT]]/Table1[[#This Row],[Net Sales]]</f>
        <v>0.29690567861532763</v>
      </c>
      <c r="R3707" s="14">
        <f>ABS(Table1[[#This Row],[Distribution]])+ABS(Table1[[#This Row],[Warehousing]])</f>
        <v>2191.4499999999998</v>
      </c>
      <c r="S3707" s="12">
        <f>ABS(Table1[[#This Row],[Discounts]]/Table1[[#This Row],[Gross Sales]])</f>
        <v>0.11715557561335849</v>
      </c>
      <c r="T3707" s="17">
        <f>Table1[[#This Row],[logistics cost]]/Table1[[#This Row],[Net Sales]]</f>
        <v>3.3946837868588736E-2</v>
      </c>
      <c r="U3707" s="1">
        <f>Table1[[#This Row],[PROFIT]]/Table1[[#This Row],[Volume]]</f>
        <v>110.09103963239512</v>
      </c>
      <c r="V3707" s="1">
        <f>ABS(Table1[[#This Row],[Discounts]])</f>
        <v>8566.65</v>
      </c>
    </row>
    <row r="3708" spans="1:22" ht="21.75" customHeight="1" x14ac:dyDescent="0.3">
      <c r="A3708" s="1">
        <v>1120010</v>
      </c>
      <c r="B3708" s="1" t="s">
        <v>32</v>
      </c>
      <c r="C3708" s="1">
        <v>202410</v>
      </c>
      <c r="D3708" s="1" t="s">
        <v>22</v>
      </c>
      <c r="E3708" s="1" t="s">
        <v>17</v>
      </c>
      <c r="F3708" s="1" t="s">
        <v>18</v>
      </c>
      <c r="G3708" s="1" t="s">
        <v>33</v>
      </c>
      <c r="H3708" s="1" t="s">
        <v>34</v>
      </c>
      <c r="I3708" s="5">
        <v>138.30000000000001</v>
      </c>
      <c r="J3708" s="5">
        <v>66384</v>
      </c>
      <c r="K3708" s="5">
        <v>-5886.58</v>
      </c>
      <c r="L3708" s="5">
        <v>60497.42</v>
      </c>
      <c r="M3708" s="5">
        <v>-38728.800000000003</v>
      </c>
      <c r="N3708" s="5">
        <v>-2215.15</v>
      </c>
      <c r="O3708" s="5">
        <v>-1163.75</v>
      </c>
      <c r="P3708" s="5">
        <f>Table1[[#This Row],[Net Sales]]+(Table1[[#This Row],[Cost of Goods Sold]]+Table1[[#This Row],[Distribution]]+Table1[[#This Row],[Warehousing]])</f>
        <v>18389.719999999994</v>
      </c>
      <c r="Q3708" s="12">
        <f>Table1[[#This Row],[PROFIT]]/Table1[[#This Row],[Net Sales]]</f>
        <v>0.30397527696222409</v>
      </c>
      <c r="R3708" s="14">
        <f>ABS(Table1[[#This Row],[Distribution]])+ABS(Table1[[#This Row],[Warehousing]])</f>
        <v>3378.9</v>
      </c>
      <c r="S3708" s="12">
        <f>ABS(Table1[[#This Row],[Discounts]]/Table1[[#This Row],[Gross Sales]])</f>
        <v>8.867468064593878E-2</v>
      </c>
      <c r="T3708" s="17">
        <f>Table1[[#This Row],[logistics cost]]/Table1[[#This Row],[Net Sales]]</f>
        <v>5.5851968563287495E-2</v>
      </c>
      <c r="U3708" s="1">
        <f>Table1[[#This Row],[PROFIT]]/Table1[[#This Row],[Volume]]</f>
        <v>132.96977584960226</v>
      </c>
      <c r="V3708" s="1">
        <f>ABS(Table1[[#This Row],[Discounts]])</f>
        <v>5886.58</v>
      </c>
    </row>
    <row r="3709" spans="1:22" ht="21.75" customHeight="1" x14ac:dyDescent="0.3">
      <c r="A3709" s="1">
        <v>1110020</v>
      </c>
      <c r="B3709" s="1" t="s">
        <v>41</v>
      </c>
      <c r="C3709" s="1">
        <v>202506</v>
      </c>
      <c r="D3709" s="1" t="s">
        <v>16</v>
      </c>
      <c r="E3709" s="1" t="s">
        <v>28</v>
      </c>
      <c r="F3709" s="1" t="s">
        <v>29</v>
      </c>
      <c r="G3709" s="1" t="s">
        <v>42</v>
      </c>
      <c r="H3709" s="1" t="s">
        <v>20</v>
      </c>
      <c r="I3709" s="5">
        <v>115.2</v>
      </c>
      <c r="J3709" s="5">
        <v>51840</v>
      </c>
      <c r="K3709" s="5">
        <v>-4142.37</v>
      </c>
      <c r="L3709" s="5">
        <v>47697.63</v>
      </c>
      <c r="M3709" s="5">
        <v>-30155.03</v>
      </c>
      <c r="N3709" s="5">
        <v>-1711.71</v>
      </c>
      <c r="O3709" s="5">
        <v>-919.51</v>
      </c>
      <c r="P3709" s="5">
        <f>Table1[[#This Row],[Net Sales]]+(Table1[[#This Row],[Cost of Goods Sold]]+Table1[[#This Row],[Distribution]]+Table1[[#This Row],[Warehousing]])</f>
        <v>14911.379999999997</v>
      </c>
      <c r="Q3709" s="12">
        <f>Table1[[#This Row],[PROFIT]]/Table1[[#This Row],[Net Sales]]</f>
        <v>0.31262308001466738</v>
      </c>
      <c r="R3709" s="14">
        <f>ABS(Table1[[#This Row],[Distribution]])+ABS(Table1[[#This Row],[Warehousing]])</f>
        <v>2631.2200000000003</v>
      </c>
      <c r="S3709" s="12">
        <f>ABS(Table1[[#This Row],[Discounts]]/Table1[[#This Row],[Gross Sales]])</f>
        <v>7.9906828703703706E-2</v>
      </c>
      <c r="T3709" s="17">
        <f>Table1[[#This Row],[logistics cost]]/Table1[[#This Row],[Net Sales]]</f>
        <v>5.5164585745664942E-2</v>
      </c>
      <c r="U3709" s="1">
        <f>Table1[[#This Row],[PROFIT]]/Table1[[#This Row],[Volume]]</f>
        <v>129.43906249999998</v>
      </c>
      <c r="V3709" s="1">
        <f>ABS(Table1[[#This Row],[Discounts]])</f>
        <v>4142.37</v>
      </c>
    </row>
    <row r="3710" spans="1:22" ht="21.75" customHeight="1" x14ac:dyDescent="0.3">
      <c r="A3710" s="1">
        <v>1120020</v>
      </c>
      <c r="B3710" s="1" t="s">
        <v>21</v>
      </c>
      <c r="C3710" s="1">
        <v>202505</v>
      </c>
      <c r="D3710" s="1" t="s">
        <v>22</v>
      </c>
      <c r="E3710" s="1" t="s">
        <v>23</v>
      </c>
      <c r="F3710" s="1" t="s">
        <v>24</v>
      </c>
      <c r="G3710" s="1" t="s">
        <v>35</v>
      </c>
      <c r="H3710" s="1" t="s">
        <v>31</v>
      </c>
      <c r="I3710" s="5">
        <v>15.9</v>
      </c>
      <c r="J3710" s="5">
        <v>6042</v>
      </c>
      <c r="K3710" s="5">
        <v>-219.97</v>
      </c>
      <c r="L3710" s="5">
        <v>5822.03</v>
      </c>
      <c r="M3710" s="5">
        <v>-3823.71</v>
      </c>
      <c r="N3710" s="5">
        <v>-204.78</v>
      </c>
      <c r="O3710" s="5">
        <v>-75.78</v>
      </c>
      <c r="P3710" s="5">
        <f>Table1[[#This Row],[Net Sales]]+(Table1[[#This Row],[Cost of Goods Sold]]+Table1[[#This Row],[Distribution]]+Table1[[#This Row],[Warehousing]])</f>
        <v>1717.7599999999993</v>
      </c>
      <c r="Q3710" s="12">
        <f>Table1[[#This Row],[PROFIT]]/Table1[[#This Row],[Net Sales]]</f>
        <v>0.29504485548854942</v>
      </c>
      <c r="R3710" s="14">
        <f>ABS(Table1[[#This Row],[Distribution]])+ABS(Table1[[#This Row],[Warehousing]])</f>
        <v>280.56</v>
      </c>
      <c r="S3710" s="12">
        <f>ABS(Table1[[#This Row],[Discounts]]/Table1[[#This Row],[Gross Sales]])</f>
        <v>3.6406818934127769E-2</v>
      </c>
      <c r="T3710" s="17">
        <f>Table1[[#This Row],[logistics cost]]/Table1[[#This Row],[Net Sales]]</f>
        <v>4.8189377244706746E-2</v>
      </c>
      <c r="U3710" s="1">
        <f>Table1[[#This Row],[PROFIT]]/Table1[[#This Row],[Volume]]</f>
        <v>108.03522012578611</v>
      </c>
      <c r="V3710" s="1">
        <f>ABS(Table1[[#This Row],[Discounts]])</f>
        <v>219.97</v>
      </c>
    </row>
    <row r="3711" spans="1:22" ht="21.75" customHeight="1" x14ac:dyDescent="0.3">
      <c r="A3711" s="1">
        <v>1130010</v>
      </c>
      <c r="B3711" s="1" t="s">
        <v>26</v>
      </c>
      <c r="C3711" s="1">
        <v>202505</v>
      </c>
      <c r="D3711" s="1" t="s">
        <v>27</v>
      </c>
      <c r="E3711" s="1" t="s">
        <v>28</v>
      </c>
      <c r="F3711" s="1" t="s">
        <v>29</v>
      </c>
      <c r="G3711" s="1" t="s">
        <v>25</v>
      </c>
      <c r="H3711" s="1" t="s">
        <v>20</v>
      </c>
      <c r="I3711" s="5">
        <v>55.9</v>
      </c>
      <c r="J3711" s="5">
        <v>20124</v>
      </c>
      <c r="K3711" s="5">
        <v>-1640.63</v>
      </c>
      <c r="L3711" s="5">
        <v>18483.37</v>
      </c>
      <c r="M3711" s="5">
        <v>-11785.41</v>
      </c>
      <c r="N3711" s="5">
        <v>-399.04</v>
      </c>
      <c r="O3711" s="5">
        <v>-201.25</v>
      </c>
      <c r="P3711" s="5">
        <f>Table1[[#This Row],[Net Sales]]+(Table1[[#This Row],[Cost of Goods Sold]]+Table1[[#This Row],[Distribution]]+Table1[[#This Row],[Warehousing]])</f>
        <v>6097.6699999999983</v>
      </c>
      <c r="Q3711" s="12">
        <f>Table1[[#This Row],[PROFIT]]/Table1[[#This Row],[Net Sales]]</f>
        <v>0.32990033743846486</v>
      </c>
      <c r="R3711" s="14">
        <f>ABS(Table1[[#This Row],[Distribution]])+ABS(Table1[[#This Row],[Warehousing]])</f>
        <v>600.29</v>
      </c>
      <c r="S3711" s="12">
        <f>ABS(Table1[[#This Row],[Discounts]]/Table1[[#This Row],[Gross Sales]])</f>
        <v>8.152603856092229E-2</v>
      </c>
      <c r="T3711" s="17">
        <f>Table1[[#This Row],[logistics cost]]/Table1[[#This Row],[Net Sales]]</f>
        <v>3.2477302569823577E-2</v>
      </c>
      <c r="U3711" s="1">
        <f>Table1[[#This Row],[PROFIT]]/Table1[[#This Row],[Volume]]</f>
        <v>109.08175313059031</v>
      </c>
      <c r="V3711" s="1">
        <f>ABS(Table1[[#This Row],[Discounts]])</f>
        <v>1640.63</v>
      </c>
    </row>
    <row r="3712" spans="1:22" ht="21.75" customHeight="1" x14ac:dyDescent="0.3">
      <c r="A3712" s="1">
        <v>1120010</v>
      </c>
      <c r="B3712" s="1" t="s">
        <v>32</v>
      </c>
      <c r="C3712" s="1">
        <v>202411</v>
      </c>
      <c r="D3712" s="1" t="s">
        <v>22</v>
      </c>
      <c r="E3712" s="1" t="s">
        <v>17</v>
      </c>
      <c r="F3712" s="1" t="s">
        <v>18</v>
      </c>
      <c r="G3712" s="1" t="s">
        <v>43</v>
      </c>
      <c r="H3712" s="1" t="s">
        <v>31</v>
      </c>
      <c r="I3712" s="5">
        <v>94.3</v>
      </c>
      <c r="J3712" s="5">
        <v>45264</v>
      </c>
      <c r="K3712" s="5">
        <v>-989.91</v>
      </c>
      <c r="L3712" s="5">
        <v>44274.09</v>
      </c>
      <c r="M3712" s="5">
        <v>-29357.79</v>
      </c>
      <c r="N3712" s="5">
        <v>-1289.96</v>
      </c>
      <c r="O3712" s="5">
        <v>-545.24</v>
      </c>
      <c r="P3712" s="5">
        <f>Table1[[#This Row],[Net Sales]]+(Table1[[#This Row],[Cost of Goods Sold]]+Table1[[#This Row],[Distribution]]+Table1[[#This Row],[Warehousing]])</f>
        <v>13081.099999999995</v>
      </c>
      <c r="Q3712" s="12">
        <f>Table1[[#This Row],[PROFIT]]/Table1[[#This Row],[Net Sales]]</f>
        <v>0.29545723017683695</v>
      </c>
      <c r="R3712" s="14">
        <f>ABS(Table1[[#This Row],[Distribution]])+ABS(Table1[[#This Row],[Warehousing]])</f>
        <v>1835.2</v>
      </c>
      <c r="S3712" s="12">
        <f>ABS(Table1[[#This Row],[Discounts]]/Table1[[#This Row],[Gross Sales]])</f>
        <v>2.1869697773064686E-2</v>
      </c>
      <c r="T3712" s="17">
        <f>Table1[[#This Row],[logistics cost]]/Table1[[#This Row],[Net Sales]]</f>
        <v>4.1450880187486633E-2</v>
      </c>
      <c r="U3712" s="1">
        <f>Table1[[#This Row],[PROFIT]]/Table1[[#This Row],[Volume]]</f>
        <v>138.71792152704131</v>
      </c>
      <c r="V3712" s="1">
        <f>ABS(Table1[[#This Row],[Discounts]])</f>
        <v>989.91</v>
      </c>
    </row>
    <row r="3713" spans="1:22" ht="21.75" customHeight="1" x14ac:dyDescent="0.3">
      <c r="A3713" s="1">
        <v>1120020</v>
      </c>
      <c r="B3713" s="1" t="s">
        <v>21</v>
      </c>
      <c r="C3713" s="1">
        <v>202508</v>
      </c>
      <c r="D3713" s="1" t="s">
        <v>22</v>
      </c>
      <c r="E3713" s="1" t="s">
        <v>23</v>
      </c>
      <c r="F3713" s="1" t="s">
        <v>24</v>
      </c>
      <c r="G3713" s="1" t="s">
        <v>30</v>
      </c>
      <c r="H3713" s="1" t="s">
        <v>31</v>
      </c>
      <c r="I3713" s="5">
        <v>85</v>
      </c>
      <c r="J3713" s="5">
        <v>32300</v>
      </c>
      <c r="K3713" s="5">
        <v>-802.7</v>
      </c>
      <c r="L3713" s="5">
        <v>31497.3</v>
      </c>
      <c r="M3713" s="5">
        <v>-19657.91</v>
      </c>
      <c r="N3713" s="5">
        <v>-1058.29</v>
      </c>
      <c r="O3713" s="5">
        <v>-326.33</v>
      </c>
      <c r="P3713" s="5">
        <f>Table1[[#This Row],[Net Sales]]+(Table1[[#This Row],[Cost of Goods Sold]]+Table1[[#This Row],[Distribution]]+Table1[[#This Row],[Warehousing]])</f>
        <v>10454.769999999997</v>
      </c>
      <c r="Q3713" s="12">
        <f>Table1[[#This Row],[PROFIT]]/Table1[[#This Row],[Net Sales]]</f>
        <v>0.33192591110984104</v>
      </c>
      <c r="R3713" s="14">
        <f>ABS(Table1[[#This Row],[Distribution]])+ABS(Table1[[#This Row],[Warehousing]])</f>
        <v>1384.62</v>
      </c>
      <c r="S3713" s="12">
        <f>ABS(Table1[[#This Row],[Discounts]]/Table1[[#This Row],[Gross Sales]])</f>
        <v>2.485139318885449E-2</v>
      </c>
      <c r="T3713" s="17">
        <f>Table1[[#This Row],[logistics cost]]/Table1[[#This Row],[Net Sales]]</f>
        <v>4.3959958472630983E-2</v>
      </c>
      <c r="U3713" s="1">
        <f>Table1[[#This Row],[PROFIT]]/Table1[[#This Row],[Volume]]</f>
        <v>122.99729411764702</v>
      </c>
      <c r="V3713" s="1">
        <f>ABS(Table1[[#This Row],[Discounts]])</f>
        <v>802.7</v>
      </c>
    </row>
    <row r="3714" spans="1:22" ht="21.75" customHeight="1" x14ac:dyDescent="0.3">
      <c r="A3714" s="1">
        <v>1130010</v>
      </c>
      <c r="B3714" s="1" t="s">
        <v>26</v>
      </c>
      <c r="C3714" s="1">
        <v>202403</v>
      </c>
      <c r="D3714" s="1" t="s">
        <v>27</v>
      </c>
      <c r="E3714" s="1" t="s">
        <v>28</v>
      </c>
      <c r="F3714" s="1" t="s">
        <v>29</v>
      </c>
      <c r="G3714" s="1" t="s">
        <v>33</v>
      </c>
      <c r="H3714" s="1" t="s">
        <v>34</v>
      </c>
      <c r="I3714" s="5">
        <v>58.4</v>
      </c>
      <c r="J3714" s="5">
        <v>21024</v>
      </c>
      <c r="K3714" s="5">
        <v>-1706.19</v>
      </c>
      <c r="L3714" s="5">
        <v>19317.810000000001</v>
      </c>
      <c r="M3714" s="5">
        <v>-12860.8</v>
      </c>
      <c r="N3714" s="5">
        <v>-462.43</v>
      </c>
      <c r="O3714" s="5">
        <v>-208.3</v>
      </c>
      <c r="P3714" s="5">
        <f>Table1[[#This Row],[Net Sales]]+(Table1[[#This Row],[Cost of Goods Sold]]+Table1[[#This Row],[Distribution]]+Table1[[#This Row],[Warehousing]])</f>
        <v>5786.2800000000025</v>
      </c>
      <c r="Q3714" s="12">
        <f>Table1[[#This Row],[PROFIT]]/Table1[[#This Row],[Net Sales]]</f>
        <v>0.29953084744078146</v>
      </c>
      <c r="R3714" s="14">
        <f>ABS(Table1[[#This Row],[Distribution]])+ABS(Table1[[#This Row],[Warehousing]])</f>
        <v>670.73</v>
      </c>
      <c r="S3714" s="12">
        <f>ABS(Table1[[#This Row],[Discounts]]/Table1[[#This Row],[Gross Sales]])</f>
        <v>8.1154394977168948E-2</v>
      </c>
      <c r="T3714" s="17">
        <f>Table1[[#This Row],[logistics cost]]/Table1[[#This Row],[Net Sales]]</f>
        <v>3.4720809449932472E-2</v>
      </c>
      <c r="U3714" s="1">
        <f>Table1[[#This Row],[PROFIT]]/Table1[[#This Row],[Volume]]</f>
        <v>99.080136986301412</v>
      </c>
      <c r="V3714" s="1">
        <f>ABS(Table1[[#This Row],[Discounts]])</f>
        <v>1706.19</v>
      </c>
    </row>
    <row r="3715" spans="1:22" ht="21.75" customHeight="1" x14ac:dyDescent="0.3">
      <c r="A3715" s="1">
        <v>1110010</v>
      </c>
      <c r="B3715" s="1" t="s">
        <v>15</v>
      </c>
      <c r="C3715" s="1">
        <v>202406</v>
      </c>
      <c r="D3715" s="1" t="s">
        <v>16</v>
      </c>
      <c r="E3715" s="1" t="s">
        <v>17</v>
      </c>
      <c r="F3715" s="1" t="s">
        <v>18</v>
      </c>
      <c r="G3715" s="1" t="s">
        <v>33</v>
      </c>
      <c r="H3715" s="1" t="s">
        <v>34</v>
      </c>
      <c r="I3715" s="5">
        <v>60.9</v>
      </c>
      <c r="J3715" s="5">
        <v>25578</v>
      </c>
      <c r="K3715" s="5">
        <v>-2101.92</v>
      </c>
      <c r="L3715" s="5">
        <v>23476.080000000002</v>
      </c>
      <c r="M3715" s="5">
        <v>-14623.47</v>
      </c>
      <c r="N3715" s="5">
        <v>-756.44</v>
      </c>
      <c r="O3715" s="5">
        <v>-279.33</v>
      </c>
      <c r="P3715" s="5">
        <f>Table1[[#This Row],[Net Sales]]+(Table1[[#This Row],[Cost of Goods Sold]]+Table1[[#This Row],[Distribution]]+Table1[[#This Row],[Warehousing]])</f>
        <v>7816.840000000002</v>
      </c>
      <c r="Q3715" s="12">
        <f>Table1[[#This Row],[PROFIT]]/Table1[[#This Row],[Net Sales]]</f>
        <v>0.3329704107329674</v>
      </c>
      <c r="R3715" s="14">
        <f>ABS(Table1[[#This Row],[Distribution]])+ABS(Table1[[#This Row],[Warehousing]])</f>
        <v>1035.77</v>
      </c>
      <c r="S3715" s="12">
        <f>ABS(Table1[[#This Row],[Discounts]]/Table1[[#This Row],[Gross Sales]])</f>
        <v>8.2176870748299324E-2</v>
      </c>
      <c r="T3715" s="17">
        <f>Table1[[#This Row],[logistics cost]]/Table1[[#This Row],[Net Sales]]</f>
        <v>4.4120227908577579E-2</v>
      </c>
      <c r="U3715" s="1">
        <f>Table1[[#This Row],[PROFIT]]/Table1[[#This Row],[Volume]]</f>
        <v>128.35533661740561</v>
      </c>
      <c r="V3715" s="1">
        <f>ABS(Table1[[#This Row],[Discounts]])</f>
        <v>2101.92</v>
      </c>
    </row>
    <row r="3716" spans="1:22" ht="21.75" customHeight="1" x14ac:dyDescent="0.3">
      <c r="A3716" s="1">
        <v>1110020</v>
      </c>
      <c r="B3716" s="1" t="s">
        <v>41</v>
      </c>
      <c r="C3716" s="1">
        <v>202408</v>
      </c>
      <c r="D3716" s="1" t="s">
        <v>16</v>
      </c>
      <c r="E3716" s="1" t="s">
        <v>28</v>
      </c>
      <c r="F3716" s="1" t="s">
        <v>29</v>
      </c>
      <c r="G3716" s="1" t="s">
        <v>39</v>
      </c>
      <c r="H3716" s="1" t="s">
        <v>37</v>
      </c>
      <c r="I3716" s="5">
        <v>174.9</v>
      </c>
      <c r="J3716" s="5">
        <v>78705</v>
      </c>
      <c r="K3716" s="5">
        <v>-6430.4</v>
      </c>
      <c r="L3716" s="5">
        <v>72274.600000000006</v>
      </c>
      <c r="M3716" s="5">
        <v>-48754.91</v>
      </c>
      <c r="N3716" s="5">
        <v>-2407.7399999999998</v>
      </c>
      <c r="O3716" s="5">
        <v>-1365.61</v>
      </c>
      <c r="P3716" s="5">
        <f>Table1[[#This Row],[Net Sales]]+(Table1[[#This Row],[Cost of Goods Sold]]+Table1[[#This Row],[Distribution]]+Table1[[#This Row],[Warehousing]])</f>
        <v>19746.340000000004</v>
      </c>
      <c r="Q3716" s="12">
        <f>Table1[[#This Row],[PROFIT]]/Table1[[#This Row],[Net Sales]]</f>
        <v>0.2732127192679033</v>
      </c>
      <c r="R3716" s="14">
        <f>ABS(Table1[[#This Row],[Distribution]])+ABS(Table1[[#This Row],[Warehousing]])</f>
        <v>3773.3499999999995</v>
      </c>
      <c r="S3716" s="12">
        <f>ABS(Table1[[#This Row],[Discounts]]/Table1[[#This Row],[Gross Sales]])</f>
        <v>8.1702560193126231E-2</v>
      </c>
      <c r="T3716" s="17">
        <f>Table1[[#This Row],[logistics cost]]/Table1[[#This Row],[Net Sales]]</f>
        <v>5.2208521389257072E-2</v>
      </c>
      <c r="U3716" s="1">
        <f>Table1[[#This Row],[PROFIT]]/Table1[[#This Row],[Volume]]</f>
        <v>112.90074328187538</v>
      </c>
      <c r="V3716" s="1">
        <f>ABS(Table1[[#This Row],[Discounts]])</f>
        <v>6430.4</v>
      </c>
    </row>
    <row r="3717" spans="1:22" ht="21.75" customHeight="1" x14ac:dyDescent="0.3">
      <c r="A3717" s="1">
        <v>1130010</v>
      </c>
      <c r="B3717" s="1" t="s">
        <v>26</v>
      </c>
      <c r="C3717" s="1">
        <v>202406</v>
      </c>
      <c r="D3717" s="1" t="s">
        <v>27</v>
      </c>
      <c r="E3717" s="1" t="s">
        <v>28</v>
      </c>
      <c r="F3717" s="1" t="s">
        <v>29</v>
      </c>
      <c r="G3717" s="1" t="s">
        <v>43</v>
      </c>
      <c r="H3717" s="1" t="s">
        <v>31</v>
      </c>
      <c r="I3717" s="5">
        <v>113.8</v>
      </c>
      <c r="J3717" s="5">
        <v>40968</v>
      </c>
      <c r="K3717" s="5">
        <v>-1634.04</v>
      </c>
      <c r="L3717" s="5">
        <v>39333.96</v>
      </c>
      <c r="M3717" s="5">
        <v>-24535.23</v>
      </c>
      <c r="N3717" s="5">
        <v>-1205.43</v>
      </c>
      <c r="O3717" s="5">
        <v>-476.43</v>
      </c>
      <c r="P3717" s="5">
        <f>Table1[[#This Row],[Net Sales]]+(Table1[[#This Row],[Cost of Goods Sold]]+Table1[[#This Row],[Distribution]]+Table1[[#This Row],[Warehousing]])</f>
        <v>13116.869999999999</v>
      </c>
      <c r="Q3717" s="12">
        <f>Table1[[#This Row],[PROFIT]]/Table1[[#This Row],[Net Sales]]</f>
        <v>0.33347443278022348</v>
      </c>
      <c r="R3717" s="14">
        <f>ABS(Table1[[#This Row],[Distribution]])+ABS(Table1[[#This Row],[Warehousing]])</f>
        <v>1681.8600000000001</v>
      </c>
      <c r="S3717" s="12">
        <f>ABS(Table1[[#This Row],[Discounts]]/Table1[[#This Row],[Gross Sales]])</f>
        <v>3.9885764499121262E-2</v>
      </c>
      <c r="T3717" s="17">
        <f>Table1[[#This Row],[logistics cost]]/Table1[[#This Row],[Net Sales]]</f>
        <v>4.2758471305711407E-2</v>
      </c>
      <c r="U3717" s="1">
        <f>Table1[[#This Row],[PROFIT]]/Table1[[#This Row],[Volume]]</f>
        <v>115.26247803163444</v>
      </c>
      <c r="V3717" s="1">
        <f>ABS(Table1[[#This Row],[Discounts]])</f>
        <v>1634.04</v>
      </c>
    </row>
    <row r="3718" spans="1:22" ht="21.75" customHeight="1" x14ac:dyDescent="0.3">
      <c r="A3718" s="1">
        <v>1120010</v>
      </c>
      <c r="B3718" s="1" t="s">
        <v>32</v>
      </c>
      <c r="C3718" s="1">
        <v>202505</v>
      </c>
      <c r="D3718" s="1" t="s">
        <v>22</v>
      </c>
      <c r="E3718" s="1" t="s">
        <v>17</v>
      </c>
      <c r="F3718" s="1" t="s">
        <v>18</v>
      </c>
      <c r="G3718" s="1" t="s">
        <v>40</v>
      </c>
      <c r="H3718" s="1" t="s">
        <v>34</v>
      </c>
      <c r="I3718" s="5">
        <v>74.8</v>
      </c>
      <c r="J3718" s="5">
        <v>35904</v>
      </c>
      <c r="K3718" s="5">
        <v>-3327.5</v>
      </c>
      <c r="L3718" s="5">
        <v>32576.5</v>
      </c>
      <c r="M3718" s="5">
        <v>-21708.18</v>
      </c>
      <c r="N3718" s="5">
        <v>-933.17</v>
      </c>
      <c r="O3718" s="5">
        <v>-406.71</v>
      </c>
      <c r="P3718" s="5">
        <f>Table1[[#This Row],[Net Sales]]+(Table1[[#This Row],[Cost of Goods Sold]]+Table1[[#This Row],[Distribution]]+Table1[[#This Row],[Warehousing]])</f>
        <v>9528.4400000000023</v>
      </c>
      <c r="Q3718" s="12">
        <f>Table1[[#This Row],[PROFIT]]/Table1[[#This Row],[Net Sales]]</f>
        <v>0.29249428268844113</v>
      </c>
      <c r="R3718" s="14">
        <f>ABS(Table1[[#This Row],[Distribution]])+ABS(Table1[[#This Row],[Warehousing]])</f>
        <v>1339.8799999999999</v>
      </c>
      <c r="S3718" s="12">
        <f>ABS(Table1[[#This Row],[Discounts]]/Table1[[#This Row],[Gross Sales]])</f>
        <v>9.2677696078431376E-2</v>
      </c>
      <c r="T3718" s="17">
        <f>Table1[[#This Row],[logistics cost]]/Table1[[#This Row],[Net Sales]]</f>
        <v>4.1130262612619525E-2</v>
      </c>
      <c r="U3718" s="1">
        <f>Table1[[#This Row],[PROFIT]]/Table1[[#This Row],[Volume]]</f>
        <v>127.38556149732624</v>
      </c>
      <c r="V3718" s="1">
        <f>ABS(Table1[[#This Row],[Discounts]])</f>
        <v>3327.5</v>
      </c>
    </row>
    <row r="3719" spans="1:22" ht="21.75" customHeight="1" x14ac:dyDescent="0.3">
      <c r="A3719" s="1">
        <v>1120010</v>
      </c>
      <c r="B3719" s="1" t="s">
        <v>32</v>
      </c>
      <c r="C3719" s="1">
        <v>202506</v>
      </c>
      <c r="D3719" s="1" t="s">
        <v>22</v>
      </c>
      <c r="E3719" s="1" t="s">
        <v>17</v>
      </c>
      <c r="F3719" s="1" t="s">
        <v>18</v>
      </c>
      <c r="G3719" s="1" t="s">
        <v>36</v>
      </c>
      <c r="H3719" s="1" t="s">
        <v>37</v>
      </c>
      <c r="I3719" s="5">
        <v>108.1</v>
      </c>
      <c r="J3719" s="5">
        <v>51888</v>
      </c>
      <c r="K3719" s="5">
        <v>-5214.75</v>
      </c>
      <c r="L3719" s="5">
        <v>46673.25</v>
      </c>
      <c r="M3719" s="5">
        <v>-29197.03</v>
      </c>
      <c r="N3719" s="5">
        <v>-1207.8499999999999</v>
      </c>
      <c r="O3719" s="5">
        <v>-813.45</v>
      </c>
      <c r="P3719" s="5">
        <f>Table1[[#This Row],[Net Sales]]+(Table1[[#This Row],[Cost of Goods Sold]]+Table1[[#This Row],[Distribution]]+Table1[[#This Row],[Warehousing]])</f>
        <v>15454.920000000002</v>
      </c>
      <c r="Q3719" s="12">
        <f>Table1[[#This Row],[PROFIT]]/Table1[[#This Row],[Net Sales]]</f>
        <v>0.33113014414038022</v>
      </c>
      <c r="R3719" s="14">
        <f>ABS(Table1[[#This Row],[Distribution]])+ABS(Table1[[#This Row],[Warehousing]])</f>
        <v>2021.3</v>
      </c>
      <c r="S3719" s="12">
        <f>ABS(Table1[[#This Row],[Discounts]]/Table1[[#This Row],[Gross Sales]])</f>
        <v>0.10050011563367253</v>
      </c>
      <c r="T3719" s="17">
        <f>Table1[[#This Row],[logistics cost]]/Table1[[#This Row],[Net Sales]]</f>
        <v>4.3307461983041674E-2</v>
      </c>
      <c r="U3719" s="1">
        <f>Table1[[#This Row],[PROFIT]]/Table1[[#This Row],[Volume]]</f>
        <v>142.96873265494915</v>
      </c>
      <c r="V3719" s="1">
        <f>ABS(Table1[[#This Row],[Discounts]])</f>
        <v>5214.75</v>
      </c>
    </row>
    <row r="3720" spans="1:22" ht="21.75" customHeight="1" x14ac:dyDescent="0.3">
      <c r="A3720" s="1">
        <v>1120020</v>
      </c>
      <c r="B3720" s="1" t="s">
        <v>21</v>
      </c>
      <c r="C3720" s="1">
        <v>202504</v>
      </c>
      <c r="D3720" s="1" t="s">
        <v>22</v>
      </c>
      <c r="E3720" s="1" t="s">
        <v>23</v>
      </c>
      <c r="F3720" s="1" t="s">
        <v>24</v>
      </c>
      <c r="G3720" s="1" t="s">
        <v>35</v>
      </c>
      <c r="H3720" s="1" t="s">
        <v>31</v>
      </c>
      <c r="I3720" s="5">
        <v>40.6</v>
      </c>
      <c r="J3720" s="5">
        <v>15428</v>
      </c>
      <c r="K3720" s="5">
        <v>-533.16999999999996</v>
      </c>
      <c r="L3720" s="5">
        <v>14894.83</v>
      </c>
      <c r="M3720" s="5">
        <v>-9603.91</v>
      </c>
      <c r="N3720" s="5">
        <v>-379.76</v>
      </c>
      <c r="O3720" s="5">
        <v>-153.41</v>
      </c>
      <c r="P3720" s="5">
        <f>Table1[[#This Row],[Net Sales]]+(Table1[[#This Row],[Cost of Goods Sold]]+Table1[[#This Row],[Distribution]]+Table1[[#This Row],[Warehousing]])</f>
        <v>4757.75</v>
      </c>
      <c r="Q3720" s="12">
        <f>Table1[[#This Row],[PROFIT]]/Table1[[#This Row],[Net Sales]]</f>
        <v>0.3194229138566872</v>
      </c>
      <c r="R3720" s="14">
        <f>ABS(Table1[[#This Row],[Distribution]])+ABS(Table1[[#This Row],[Warehousing]])</f>
        <v>533.16999999999996</v>
      </c>
      <c r="S3720" s="12">
        <f>ABS(Table1[[#This Row],[Discounts]]/Table1[[#This Row],[Gross Sales]])</f>
        <v>3.4558594762768992E-2</v>
      </c>
      <c r="T3720" s="17">
        <f>Table1[[#This Row],[logistics cost]]/Table1[[#This Row],[Net Sales]]</f>
        <v>3.5795641843512145E-2</v>
      </c>
      <c r="U3720" s="1">
        <f>Table1[[#This Row],[PROFIT]]/Table1[[#This Row],[Volume]]</f>
        <v>117.185960591133</v>
      </c>
      <c r="V3720" s="1">
        <f>ABS(Table1[[#This Row],[Discounts]])</f>
        <v>533.16999999999996</v>
      </c>
    </row>
    <row r="3721" spans="1:22" ht="21.75" customHeight="1" x14ac:dyDescent="0.3">
      <c r="A3721" s="1">
        <v>1120020</v>
      </c>
      <c r="B3721" s="1" t="s">
        <v>21</v>
      </c>
      <c r="C3721" s="1">
        <v>202504</v>
      </c>
      <c r="D3721" s="1" t="s">
        <v>22</v>
      </c>
      <c r="E3721" s="1" t="s">
        <v>23</v>
      </c>
      <c r="F3721" s="1" t="s">
        <v>24</v>
      </c>
      <c r="G3721" s="1" t="s">
        <v>36</v>
      </c>
      <c r="H3721" s="1" t="s">
        <v>37</v>
      </c>
      <c r="I3721" s="5">
        <v>199.8</v>
      </c>
      <c r="J3721" s="5">
        <v>75924</v>
      </c>
      <c r="K3721" s="5">
        <v>-7392.25</v>
      </c>
      <c r="L3721" s="5">
        <v>68531.75</v>
      </c>
      <c r="M3721" s="5">
        <v>-43474.97</v>
      </c>
      <c r="N3721" s="5">
        <v>-2184.63</v>
      </c>
      <c r="O3721" s="5">
        <v>-1131.5999999999999</v>
      </c>
      <c r="P3721" s="5">
        <f>Table1[[#This Row],[Net Sales]]+(Table1[[#This Row],[Cost of Goods Sold]]+Table1[[#This Row],[Distribution]]+Table1[[#This Row],[Warehousing]])</f>
        <v>21740.550000000003</v>
      </c>
      <c r="Q3721" s="12">
        <f>Table1[[#This Row],[PROFIT]]/Table1[[#This Row],[Net Sales]]</f>
        <v>0.3172332532001591</v>
      </c>
      <c r="R3721" s="14">
        <f>ABS(Table1[[#This Row],[Distribution]])+ABS(Table1[[#This Row],[Warehousing]])</f>
        <v>3316.23</v>
      </c>
      <c r="S3721" s="12">
        <f>ABS(Table1[[#This Row],[Discounts]]/Table1[[#This Row],[Gross Sales]])</f>
        <v>9.7363811179600648E-2</v>
      </c>
      <c r="T3721" s="17">
        <f>Table1[[#This Row],[logistics cost]]/Table1[[#This Row],[Net Sales]]</f>
        <v>4.8389687991332482E-2</v>
      </c>
      <c r="U3721" s="1">
        <f>Table1[[#This Row],[PROFIT]]/Table1[[#This Row],[Volume]]</f>
        <v>108.81156156156158</v>
      </c>
      <c r="V3721" s="1">
        <f>ABS(Table1[[#This Row],[Discounts]])</f>
        <v>7392.25</v>
      </c>
    </row>
    <row r="3722" spans="1:22" ht="21.75" customHeight="1" x14ac:dyDescent="0.3">
      <c r="A3722" s="1">
        <v>1130010</v>
      </c>
      <c r="B3722" s="1" t="s">
        <v>26</v>
      </c>
      <c r="C3722" s="1">
        <v>202503</v>
      </c>
      <c r="D3722" s="1" t="s">
        <v>27</v>
      </c>
      <c r="E3722" s="1" t="s">
        <v>28</v>
      </c>
      <c r="F3722" s="1" t="s">
        <v>29</v>
      </c>
      <c r="G3722" s="1" t="s">
        <v>42</v>
      </c>
      <c r="H3722" s="1" t="s">
        <v>20</v>
      </c>
      <c r="I3722" s="5">
        <v>100.7</v>
      </c>
      <c r="J3722" s="5">
        <v>36252</v>
      </c>
      <c r="K3722" s="5">
        <v>-2503.9499999999998</v>
      </c>
      <c r="L3722" s="5">
        <v>33748.050000000003</v>
      </c>
      <c r="M3722" s="5">
        <v>-22157.72</v>
      </c>
      <c r="N3722" s="5">
        <v>-788.87</v>
      </c>
      <c r="O3722" s="5">
        <v>-468.48</v>
      </c>
      <c r="P3722" s="5">
        <f>Table1[[#This Row],[Net Sales]]+(Table1[[#This Row],[Cost of Goods Sold]]+Table1[[#This Row],[Distribution]]+Table1[[#This Row],[Warehousing]])</f>
        <v>10332.980000000003</v>
      </c>
      <c r="Q3722" s="12">
        <f>Table1[[#This Row],[PROFIT]]/Table1[[#This Row],[Net Sales]]</f>
        <v>0.30618006077388182</v>
      </c>
      <c r="R3722" s="14">
        <f>ABS(Table1[[#This Row],[Distribution]])+ABS(Table1[[#This Row],[Warehousing]])</f>
        <v>1257.3499999999999</v>
      </c>
      <c r="S3722" s="12">
        <f>ABS(Table1[[#This Row],[Discounts]]/Table1[[#This Row],[Gross Sales]])</f>
        <v>6.9070671962926183E-2</v>
      </c>
      <c r="T3722" s="17">
        <f>Table1[[#This Row],[logistics cost]]/Table1[[#This Row],[Net Sales]]</f>
        <v>3.7256967439600205E-2</v>
      </c>
      <c r="U3722" s="1">
        <f>Table1[[#This Row],[PROFIT]]/Table1[[#This Row],[Volume]]</f>
        <v>102.61151936444888</v>
      </c>
      <c r="V3722" s="1">
        <f>ABS(Table1[[#This Row],[Discounts]])</f>
        <v>2503.9499999999998</v>
      </c>
    </row>
    <row r="3723" spans="1:22" ht="21.75" customHeight="1" x14ac:dyDescent="0.3">
      <c r="A3723" s="1">
        <v>1120020</v>
      </c>
      <c r="B3723" s="1" t="s">
        <v>21</v>
      </c>
      <c r="C3723" s="1">
        <v>202409</v>
      </c>
      <c r="D3723" s="1" t="s">
        <v>22</v>
      </c>
      <c r="E3723" s="1" t="s">
        <v>23</v>
      </c>
      <c r="F3723" s="1" t="s">
        <v>24</v>
      </c>
      <c r="G3723" s="1" t="s">
        <v>19</v>
      </c>
      <c r="H3723" s="1" t="s">
        <v>20</v>
      </c>
      <c r="I3723" s="5">
        <v>52.2</v>
      </c>
      <c r="J3723" s="5">
        <v>19836</v>
      </c>
      <c r="K3723" s="5">
        <v>-1553.08</v>
      </c>
      <c r="L3723" s="5">
        <v>18282.919999999998</v>
      </c>
      <c r="M3723" s="5">
        <v>-12413.47</v>
      </c>
      <c r="N3723" s="5">
        <v>-573.73</v>
      </c>
      <c r="O3723" s="5">
        <v>-311.38</v>
      </c>
      <c r="P3723" s="5">
        <f>Table1[[#This Row],[Net Sales]]+(Table1[[#This Row],[Cost of Goods Sold]]+Table1[[#This Row],[Distribution]]+Table1[[#This Row],[Warehousing]])</f>
        <v>4984.34</v>
      </c>
      <c r="Q3723" s="12">
        <f>Table1[[#This Row],[PROFIT]]/Table1[[#This Row],[Net Sales]]</f>
        <v>0.27262275391458263</v>
      </c>
      <c r="R3723" s="14">
        <f>ABS(Table1[[#This Row],[Distribution]])+ABS(Table1[[#This Row],[Warehousing]])</f>
        <v>885.11</v>
      </c>
      <c r="S3723" s="12">
        <f>ABS(Table1[[#This Row],[Discounts]]/Table1[[#This Row],[Gross Sales]])</f>
        <v>7.8296027424884049E-2</v>
      </c>
      <c r="T3723" s="17">
        <f>Table1[[#This Row],[logistics cost]]/Table1[[#This Row],[Net Sales]]</f>
        <v>4.841185106099026E-2</v>
      </c>
      <c r="U3723" s="1">
        <f>Table1[[#This Row],[PROFIT]]/Table1[[#This Row],[Volume]]</f>
        <v>95.485440613026825</v>
      </c>
      <c r="V3723" s="1">
        <f>ABS(Table1[[#This Row],[Discounts]])</f>
        <v>1553.08</v>
      </c>
    </row>
    <row r="3724" spans="1:22" ht="21.75" customHeight="1" x14ac:dyDescent="0.3">
      <c r="A3724" s="1">
        <v>1110020</v>
      </c>
      <c r="B3724" s="1" t="s">
        <v>41</v>
      </c>
      <c r="C3724" s="1">
        <v>202411</v>
      </c>
      <c r="D3724" s="1" t="s">
        <v>16</v>
      </c>
      <c r="E3724" s="1" t="s">
        <v>28</v>
      </c>
      <c r="F3724" s="1" t="s">
        <v>29</v>
      </c>
      <c r="G3724" s="1" t="s">
        <v>19</v>
      </c>
      <c r="H3724" s="1" t="s">
        <v>20</v>
      </c>
      <c r="I3724" s="5">
        <v>98.9</v>
      </c>
      <c r="J3724" s="5">
        <v>44505</v>
      </c>
      <c r="K3724" s="5">
        <v>-3208.87</v>
      </c>
      <c r="L3724" s="5">
        <v>41296.129999999997</v>
      </c>
      <c r="M3724" s="5">
        <v>-27223.06</v>
      </c>
      <c r="N3724" s="5">
        <v>-987.79</v>
      </c>
      <c r="O3724" s="5">
        <v>-528.24</v>
      </c>
      <c r="P3724" s="5">
        <f>Table1[[#This Row],[Net Sales]]+(Table1[[#This Row],[Cost of Goods Sold]]+Table1[[#This Row],[Distribution]]+Table1[[#This Row],[Warehousing]])</f>
        <v>12557.039999999994</v>
      </c>
      <c r="Q3724" s="12">
        <f>Table1[[#This Row],[PROFIT]]/Table1[[#This Row],[Net Sales]]</f>
        <v>0.30407304510132049</v>
      </c>
      <c r="R3724" s="14">
        <f>ABS(Table1[[#This Row],[Distribution]])+ABS(Table1[[#This Row],[Warehousing]])</f>
        <v>1516.03</v>
      </c>
      <c r="S3724" s="12">
        <f>ABS(Table1[[#This Row],[Discounts]]/Table1[[#This Row],[Gross Sales]])</f>
        <v>7.2101336928435011E-2</v>
      </c>
      <c r="T3724" s="17">
        <f>Table1[[#This Row],[logistics cost]]/Table1[[#This Row],[Net Sales]]</f>
        <v>3.6711188191242132E-2</v>
      </c>
      <c r="U3724" s="1">
        <f>Table1[[#This Row],[PROFIT]]/Table1[[#This Row],[Volume]]</f>
        <v>126.96703741152672</v>
      </c>
      <c r="V3724" s="1">
        <f>ABS(Table1[[#This Row],[Discounts]])</f>
        <v>3208.87</v>
      </c>
    </row>
    <row r="3725" spans="1:22" ht="21.75" customHeight="1" x14ac:dyDescent="0.3">
      <c r="A3725" s="1">
        <v>1110020</v>
      </c>
      <c r="B3725" s="1" t="s">
        <v>41</v>
      </c>
      <c r="C3725" s="1">
        <v>202401</v>
      </c>
      <c r="D3725" s="1" t="s">
        <v>16</v>
      </c>
      <c r="E3725" s="1" t="s">
        <v>28</v>
      </c>
      <c r="F3725" s="1" t="s">
        <v>29</v>
      </c>
      <c r="G3725" s="1" t="s">
        <v>43</v>
      </c>
      <c r="H3725" s="1" t="s">
        <v>31</v>
      </c>
      <c r="I3725" s="5">
        <v>103.2</v>
      </c>
      <c r="J3725" s="5">
        <v>46440</v>
      </c>
      <c r="K3725" s="5">
        <v>-1800.7</v>
      </c>
      <c r="L3725" s="5">
        <v>44639.3</v>
      </c>
      <c r="M3725" s="5">
        <v>-29832.99</v>
      </c>
      <c r="N3725" s="5">
        <v>-1132.29</v>
      </c>
      <c r="O3725" s="5">
        <v>-872.77</v>
      </c>
      <c r="P3725" s="5">
        <f>Table1[[#This Row],[Net Sales]]+(Table1[[#This Row],[Cost of Goods Sold]]+Table1[[#This Row],[Distribution]]+Table1[[#This Row],[Warehousing]])</f>
        <v>12801.25</v>
      </c>
      <c r="Q3725" s="12">
        <f>Table1[[#This Row],[PROFIT]]/Table1[[#This Row],[Net Sales]]</f>
        <v>0.28677084990132012</v>
      </c>
      <c r="R3725" s="14">
        <f>ABS(Table1[[#This Row],[Distribution]])+ABS(Table1[[#This Row],[Warehousing]])</f>
        <v>2005.06</v>
      </c>
      <c r="S3725" s="12">
        <f>ABS(Table1[[#This Row],[Discounts]]/Table1[[#This Row],[Gross Sales]])</f>
        <v>3.8774763135228249E-2</v>
      </c>
      <c r="T3725" s="17">
        <f>Table1[[#This Row],[logistics cost]]/Table1[[#This Row],[Net Sales]]</f>
        <v>4.4916922980423074E-2</v>
      </c>
      <c r="U3725" s="1">
        <f>Table1[[#This Row],[PROFIT]]/Table1[[#This Row],[Volume]]</f>
        <v>124.04312015503875</v>
      </c>
      <c r="V3725" s="1">
        <f>ABS(Table1[[#This Row],[Discounts]])</f>
        <v>1800.7</v>
      </c>
    </row>
    <row r="3726" spans="1:22" ht="21.75" customHeight="1" x14ac:dyDescent="0.3">
      <c r="A3726" s="1">
        <v>1120020</v>
      </c>
      <c r="B3726" s="1" t="s">
        <v>21</v>
      </c>
      <c r="C3726" s="1">
        <v>202510</v>
      </c>
      <c r="D3726" s="1" t="s">
        <v>22</v>
      </c>
      <c r="E3726" s="1" t="s">
        <v>23</v>
      </c>
      <c r="F3726" s="1" t="s">
        <v>24</v>
      </c>
      <c r="G3726" s="1" t="s">
        <v>35</v>
      </c>
      <c r="H3726" s="1" t="s">
        <v>31</v>
      </c>
      <c r="I3726" s="5">
        <v>119.6</v>
      </c>
      <c r="J3726" s="5">
        <v>45448</v>
      </c>
      <c r="K3726" s="5">
        <v>-1381.04</v>
      </c>
      <c r="L3726" s="5">
        <v>44066.96</v>
      </c>
      <c r="M3726" s="5">
        <v>-29856.43</v>
      </c>
      <c r="N3726" s="5">
        <v>-988.63</v>
      </c>
      <c r="O3726" s="5">
        <v>-875.33</v>
      </c>
      <c r="P3726" s="5">
        <f>Table1[[#This Row],[Net Sales]]+(Table1[[#This Row],[Cost of Goods Sold]]+Table1[[#This Row],[Distribution]]+Table1[[#This Row],[Warehousing]])</f>
        <v>12346.569999999996</v>
      </c>
      <c r="Q3726" s="12">
        <f>Table1[[#This Row],[PROFIT]]/Table1[[#This Row],[Net Sales]]</f>
        <v>0.28017748444639695</v>
      </c>
      <c r="R3726" s="14">
        <f>ABS(Table1[[#This Row],[Distribution]])+ABS(Table1[[#This Row],[Warehousing]])</f>
        <v>1863.96</v>
      </c>
      <c r="S3726" s="12">
        <f>ABS(Table1[[#This Row],[Discounts]]/Table1[[#This Row],[Gross Sales]])</f>
        <v>3.0387255764830135E-2</v>
      </c>
      <c r="T3726" s="17">
        <f>Table1[[#This Row],[logistics cost]]/Table1[[#This Row],[Net Sales]]</f>
        <v>4.2298356864190319E-2</v>
      </c>
      <c r="U3726" s="1">
        <f>Table1[[#This Row],[PROFIT]]/Table1[[#This Row],[Volume]]</f>
        <v>103.23219063545147</v>
      </c>
      <c r="V3726" s="1">
        <f>ABS(Table1[[#This Row],[Discounts]])</f>
        <v>1381.04</v>
      </c>
    </row>
    <row r="3727" spans="1:22" ht="21.75" customHeight="1" x14ac:dyDescent="0.3">
      <c r="A3727" s="1">
        <v>1110020</v>
      </c>
      <c r="B3727" s="1" t="s">
        <v>41</v>
      </c>
      <c r="C3727" s="1">
        <v>202408</v>
      </c>
      <c r="D3727" s="1" t="s">
        <v>16</v>
      </c>
      <c r="E3727" s="1" t="s">
        <v>28</v>
      </c>
      <c r="F3727" s="1" t="s">
        <v>29</v>
      </c>
      <c r="G3727" s="1" t="s">
        <v>36</v>
      </c>
      <c r="H3727" s="1" t="s">
        <v>37</v>
      </c>
      <c r="I3727" s="5">
        <v>216.2</v>
      </c>
      <c r="J3727" s="5">
        <v>97290</v>
      </c>
      <c r="K3727" s="5">
        <v>-10312.450000000001</v>
      </c>
      <c r="L3727" s="5">
        <v>86977.55</v>
      </c>
      <c r="M3727" s="5">
        <v>-59013.08</v>
      </c>
      <c r="N3727" s="5">
        <v>-2862.61</v>
      </c>
      <c r="O3727" s="5">
        <v>-1101.3900000000001</v>
      </c>
      <c r="P3727" s="5">
        <f>Table1[[#This Row],[Net Sales]]+(Table1[[#This Row],[Cost of Goods Sold]]+Table1[[#This Row],[Distribution]]+Table1[[#This Row],[Warehousing]])</f>
        <v>24000.47</v>
      </c>
      <c r="Q3727" s="12">
        <f>Table1[[#This Row],[PROFIT]]/Table1[[#This Row],[Net Sales]]</f>
        <v>0.27593867612964496</v>
      </c>
      <c r="R3727" s="14">
        <f>ABS(Table1[[#This Row],[Distribution]])+ABS(Table1[[#This Row],[Warehousing]])</f>
        <v>3964</v>
      </c>
      <c r="S3727" s="12">
        <f>ABS(Table1[[#This Row],[Discounts]]/Table1[[#This Row],[Gross Sales]])</f>
        <v>0.10599701922088602</v>
      </c>
      <c r="T3727" s="17">
        <f>Table1[[#This Row],[logistics cost]]/Table1[[#This Row],[Net Sales]]</f>
        <v>4.5574978830744253E-2</v>
      </c>
      <c r="U3727" s="1">
        <f>Table1[[#This Row],[PROFIT]]/Table1[[#This Row],[Volume]]</f>
        <v>111.01049953746532</v>
      </c>
      <c r="V3727" s="1">
        <f>ABS(Table1[[#This Row],[Discounts]])</f>
        <v>10312.450000000001</v>
      </c>
    </row>
    <row r="3728" spans="1:22" ht="21.75" customHeight="1" x14ac:dyDescent="0.3">
      <c r="A3728" s="1">
        <v>1130010</v>
      </c>
      <c r="B3728" s="1" t="s">
        <v>26</v>
      </c>
      <c r="C3728" s="1">
        <v>202406</v>
      </c>
      <c r="D3728" s="1" t="s">
        <v>27</v>
      </c>
      <c r="E3728" s="1" t="s">
        <v>28</v>
      </c>
      <c r="F3728" s="1" t="s">
        <v>29</v>
      </c>
      <c r="G3728" s="1" t="s">
        <v>30</v>
      </c>
      <c r="H3728" s="1" t="s">
        <v>31</v>
      </c>
      <c r="I3728" s="5">
        <v>109.4</v>
      </c>
      <c r="J3728" s="5">
        <v>39384</v>
      </c>
      <c r="K3728" s="5">
        <v>-966.13</v>
      </c>
      <c r="L3728" s="5">
        <v>38417.870000000003</v>
      </c>
      <c r="M3728" s="5">
        <v>-24298.05</v>
      </c>
      <c r="N3728" s="5">
        <v>-1141.76</v>
      </c>
      <c r="O3728" s="5">
        <v>-598.54999999999995</v>
      </c>
      <c r="P3728" s="5">
        <f>Table1[[#This Row],[Net Sales]]+(Table1[[#This Row],[Cost of Goods Sold]]+Table1[[#This Row],[Distribution]]+Table1[[#This Row],[Warehousing]])</f>
        <v>12379.510000000006</v>
      </c>
      <c r="Q3728" s="12">
        <f>Table1[[#This Row],[PROFIT]]/Table1[[#This Row],[Net Sales]]</f>
        <v>0.32223311703642094</v>
      </c>
      <c r="R3728" s="14">
        <f>ABS(Table1[[#This Row],[Distribution]])+ABS(Table1[[#This Row],[Warehousing]])</f>
        <v>1740.31</v>
      </c>
      <c r="S3728" s="12">
        <f>ABS(Table1[[#This Row],[Discounts]]/Table1[[#This Row],[Gross Sales]])</f>
        <v>2.4531027828559822E-2</v>
      </c>
      <c r="T3728" s="17">
        <f>Table1[[#This Row],[logistics cost]]/Table1[[#This Row],[Net Sales]]</f>
        <v>4.5299492137382935E-2</v>
      </c>
      <c r="U3728" s="1">
        <f>Table1[[#This Row],[PROFIT]]/Table1[[#This Row],[Volume]]</f>
        <v>113.15822669104209</v>
      </c>
      <c r="V3728" s="1">
        <f>ABS(Table1[[#This Row],[Discounts]])</f>
        <v>966.13</v>
      </c>
    </row>
    <row r="3729" spans="1:22" ht="21.75" customHeight="1" x14ac:dyDescent="0.3">
      <c r="A3729" s="1">
        <v>1120010</v>
      </c>
      <c r="B3729" s="1" t="s">
        <v>32</v>
      </c>
      <c r="C3729" s="1">
        <v>202510</v>
      </c>
      <c r="D3729" s="1" t="s">
        <v>22</v>
      </c>
      <c r="E3729" s="1" t="s">
        <v>17</v>
      </c>
      <c r="F3729" s="1" t="s">
        <v>18</v>
      </c>
      <c r="G3729" s="1" t="s">
        <v>42</v>
      </c>
      <c r="H3729" s="1" t="s">
        <v>20</v>
      </c>
      <c r="I3729" s="5">
        <v>88.4</v>
      </c>
      <c r="J3729" s="5">
        <v>42432</v>
      </c>
      <c r="K3729" s="5">
        <v>-2805.29</v>
      </c>
      <c r="L3729" s="5">
        <v>39626.71</v>
      </c>
      <c r="M3729" s="5">
        <v>-25552.11</v>
      </c>
      <c r="N3729" s="5">
        <v>-1521.6</v>
      </c>
      <c r="O3729" s="5">
        <v>-676.37</v>
      </c>
      <c r="P3729" s="5">
        <f>Table1[[#This Row],[Net Sales]]+(Table1[[#This Row],[Cost of Goods Sold]]+Table1[[#This Row],[Distribution]]+Table1[[#This Row],[Warehousing]])</f>
        <v>11876.630000000001</v>
      </c>
      <c r="Q3729" s="12">
        <f>Table1[[#This Row],[PROFIT]]/Table1[[#This Row],[Net Sales]]</f>
        <v>0.29971274425759797</v>
      </c>
      <c r="R3729" s="14">
        <f>ABS(Table1[[#This Row],[Distribution]])+ABS(Table1[[#This Row],[Warehousing]])</f>
        <v>2197.9699999999998</v>
      </c>
      <c r="S3729" s="12">
        <f>ABS(Table1[[#This Row],[Discounts]]/Table1[[#This Row],[Gross Sales]])</f>
        <v>6.6112603695324276E-2</v>
      </c>
      <c r="T3729" s="17">
        <f>Table1[[#This Row],[logistics cost]]/Table1[[#This Row],[Net Sales]]</f>
        <v>5.5466880798330211E-2</v>
      </c>
      <c r="U3729" s="1">
        <f>Table1[[#This Row],[PROFIT]]/Table1[[#This Row],[Volume]]</f>
        <v>134.3510180995475</v>
      </c>
      <c r="V3729" s="1">
        <f>ABS(Table1[[#This Row],[Discounts]])</f>
        <v>2805.29</v>
      </c>
    </row>
    <row r="3730" spans="1:22" ht="21.75" customHeight="1" x14ac:dyDescent="0.3">
      <c r="A3730" s="1">
        <v>1130010</v>
      </c>
      <c r="B3730" s="1" t="s">
        <v>26</v>
      </c>
      <c r="C3730" s="1">
        <v>202505</v>
      </c>
      <c r="D3730" s="1" t="s">
        <v>27</v>
      </c>
      <c r="E3730" s="1" t="s">
        <v>28</v>
      </c>
      <c r="F3730" s="1" t="s">
        <v>29</v>
      </c>
      <c r="G3730" s="1" t="s">
        <v>40</v>
      </c>
      <c r="H3730" s="1" t="s">
        <v>34</v>
      </c>
      <c r="I3730" s="5">
        <v>111.2</v>
      </c>
      <c r="J3730" s="5">
        <v>40032</v>
      </c>
      <c r="K3730" s="5">
        <v>-3917.02</v>
      </c>
      <c r="L3730" s="5">
        <v>36114.980000000003</v>
      </c>
      <c r="M3730" s="5">
        <v>-24097.119999999999</v>
      </c>
      <c r="N3730" s="5">
        <v>-959.11</v>
      </c>
      <c r="O3730" s="5">
        <v>-500.21</v>
      </c>
      <c r="P3730" s="5">
        <f>Table1[[#This Row],[Net Sales]]+(Table1[[#This Row],[Cost of Goods Sold]]+Table1[[#This Row],[Distribution]]+Table1[[#This Row],[Warehousing]])</f>
        <v>10558.540000000005</v>
      </c>
      <c r="Q3730" s="12">
        <f>Table1[[#This Row],[PROFIT]]/Table1[[#This Row],[Net Sales]]</f>
        <v>0.29235901556639388</v>
      </c>
      <c r="R3730" s="14">
        <f>ABS(Table1[[#This Row],[Distribution]])+ABS(Table1[[#This Row],[Warehousing]])</f>
        <v>1459.32</v>
      </c>
      <c r="S3730" s="12">
        <f>ABS(Table1[[#This Row],[Discounts]]/Table1[[#This Row],[Gross Sales]])</f>
        <v>9.7847222222222224E-2</v>
      </c>
      <c r="T3730" s="17">
        <f>Table1[[#This Row],[logistics cost]]/Table1[[#This Row],[Net Sales]]</f>
        <v>4.0407609252448705E-2</v>
      </c>
      <c r="U3730" s="1">
        <f>Table1[[#This Row],[PROFIT]]/Table1[[#This Row],[Volume]]</f>
        <v>94.950899280575584</v>
      </c>
      <c r="V3730" s="1">
        <f>ABS(Table1[[#This Row],[Discounts]])</f>
        <v>3917.02</v>
      </c>
    </row>
    <row r="3731" spans="1:22" ht="21.75" customHeight="1" x14ac:dyDescent="0.3">
      <c r="A3731" s="1">
        <v>1120010</v>
      </c>
      <c r="B3731" s="1" t="s">
        <v>32</v>
      </c>
      <c r="C3731" s="1">
        <v>202501</v>
      </c>
      <c r="D3731" s="1" t="s">
        <v>22</v>
      </c>
      <c r="E3731" s="1" t="s">
        <v>17</v>
      </c>
      <c r="F3731" s="1" t="s">
        <v>18</v>
      </c>
      <c r="G3731" s="1" t="s">
        <v>43</v>
      </c>
      <c r="H3731" s="1" t="s">
        <v>31</v>
      </c>
      <c r="I3731" s="5">
        <v>81.7</v>
      </c>
      <c r="J3731" s="5">
        <v>39216</v>
      </c>
      <c r="K3731" s="5">
        <v>-1306.74</v>
      </c>
      <c r="L3731" s="5">
        <v>37909.26</v>
      </c>
      <c r="M3731" s="5">
        <v>-25302.47</v>
      </c>
      <c r="N3731" s="5">
        <v>-1040.1099999999999</v>
      </c>
      <c r="O3731" s="5">
        <v>-682.8</v>
      </c>
      <c r="P3731" s="5">
        <f>Table1[[#This Row],[Net Sales]]+(Table1[[#This Row],[Cost of Goods Sold]]+Table1[[#This Row],[Distribution]]+Table1[[#This Row],[Warehousing]])</f>
        <v>10883.880000000001</v>
      </c>
      <c r="Q3731" s="12">
        <f>Table1[[#This Row],[PROFIT]]/Table1[[#This Row],[Net Sales]]</f>
        <v>0.28710346759604383</v>
      </c>
      <c r="R3731" s="14">
        <f>ABS(Table1[[#This Row],[Distribution]])+ABS(Table1[[#This Row],[Warehousing]])</f>
        <v>1722.9099999999999</v>
      </c>
      <c r="S3731" s="12">
        <f>ABS(Table1[[#This Row],[Discounts]]/Table1[[#This Row],[Gross Sales]])</f>
        <v>3.332160342717258E-2</v>
      </c>
      <c r="T3731" s="17">
        <f>Table1[[#This Row],[logistics cost]]/Table1[[#This Row],[Net Sales]]</f>
        <v>4.5448262508948997E-2</v>
      </c>
      <c r="U3731" s="1">
        <f>Table1[[#This Row],[PROFIT]]/Table1[[#This Row],[Volume]]</f>
        <v>133.21762545899634</v>
      </c>
      <c r="V3731" s="1">
        <f>ABS(Table1[[#This Row],[Discounts]])</f>
        <v>1306.74</v>
      </c>
    </row>
    <row r="3732" spans="1:22" ht="21.75" customHeight="1" x14ac:dyDescent="0.3">
      <c r="A3732" s="1">
        <v>1130010</v>
      </c>
      <c r="B3732" s="1" t="s">
        <v>26</v>
      </c>
      <c r="C3732" s="1">
        <v>202510</v>
      </c>
      <c r="D3732" s="1" t="s">
        <v>27</v>
      </c>
      <c r="E3732" s="1" t="s">
        <v>28</v>
      </c>
      <c r="F3732" s="1" t="s">
        <v>29</v>
      </c>
      <c r="G3732" s="1" t="s">
        <v>43</v>
      </c>
      <c r="H3732" s="1" t="s">
        <v>31</v>
      </c>
      <c r="I3732" s="5">
        <v>10.199999999999999</v>
      </c>
      <c r="J3732" s="5">
        <v>3672</v>
      </c>
      <c r="K3732" s="5">
        <v>-138.56</v>
      </c>
      <c r="L3732" s="5">
        <v>3533.44</v>
      </c>
      <c r="M3732" s="5">
        <v>-2262.25</v>
      </c>
      <c r="N3732" s="5">
        <v>-130.72</v>
      </c>
      <c r="O3732" s="5">
        <v>-39.99</v>
      </c>
      <c r="P3732" s="5">
        <f>Table1[[#This Row],[Net Sales]]+(Table1[[#This Row],[Cost of Goods Sold]]+Table1[[#This Row],[Distribution]]+Table1[[#This Row],[Warehousing]])</f>
        <v>1100.4800000000005</v>
      </c>
      <c r="Q3732" s="12">
        <f>Table1[[#This Row],[PROFIT]]/Table1[[#This Row],[Net Sales]]</f>
        <v>0.31144720159391426</v>
      </c>
      <c r="R3732" s="14">
        <f>ABS(Table1[[#This Row],[Distribution]])+ABS(Table1[[#This Row],[Warehousing]])</f>
        <v>170.71</v>
      </c>
      <c r="S3732" s="12">
        <f>ABS(Table1[[#This Row],[Discounts]]/Table1[[#This Row],[Gross Sales]])</f>
        <v>3.7734204793028324E-2</v>
      </c>
      <c r="T3732" s="17">
        <f>Table1[[#This Row],[logistics cost]]/Table1[[#This Row],[Net Sales]]</f>
        <v>4.8312692447020467E-2</v>
      </c>
      <c r="U3732" s="1">
        <f>Table1[[#This Row],[PROFIT]]/Table1[[#This Row],[Volume]]</f>
        <v>107.89019607843143</v>
      </c>
      <c r="V3732" s="1">
        <f>ABS(Table1[[#This Row],[Discounts]])</f>
        <v>138.56</v>
      </c>
    </row>
    <row r="3733" spans="1:22" ht="21.75" customHeight="1" x14ac:dyDescent="0.3">
      <c r="A3733" s="1">
        <v>1120020</v>
      </c>
      <c r="B3733" s="1" t="s">
        <v>21</v>
      </c>
      <c r="C3733" s="1">
        <v>202502</v>
      </c>
      <c r="D3733" s="1" t="s">
        <v>22</v>
      </c>
      <c r="E3733" s="1" t="s">
        <v>23</v>
      </c>
      <c r="F3733" s="1" t="s">
        <v>24</v>
      </c>
      <c r="G3733" s="1" t="s">
        <v>43</v>
      </c>
      <c r="H3733" s="1" t="s">
        <v>31</v>
      </c>
      <c r="I3733" s="5">
        <v>38.700000000000003</v>
      </c>
      <c r="J3733" s="5">
        <v>14706</v>
      </c>
      <c r="K3733" s="5">
        <v>-369.25</v>
      </c>
      <c r="L3733" s="5">
        <v>14336.75</v>
      </c>
      <c r="M3733" s="5">
        <v>-9406.33</v>
      </c>
      <c r="N3733" s="5">
        <v>-348.34</v>
      </c>
      <c r="O3733" s="5">
        <v>-202.75</v>
      </c>
      <c r="P3733" s="5">
        <f>Table1[[#This Row],[Net Sales]]+(Table1[[#This Row],[Cost of Goods Sold]]+Table1[[#This Row],[Distribution]]+Table1[[#This Row],[Warehousing]])</f>
        <v>4379.33</v>
      </c>
      <c r="Q3733" s="12">
        <f>Table1[[#This Row],[PROFIT]]/Table1[[#This Row],[Net Sales]]</f>
        <v>0.30546183758522677</v>
      </c>
      <c r="R3733" s="14">
        <f>ABS(Table1[[#This Row],[Distribution]])+ABS(Table1[[#This Row],[Warehousing]])</f>
        <v>551.08999999999992</v>
      </c>
      <c r="S3733" s="12">
        <f>ABS(Table1[[#This Row],[Discounts]]/Table1[[#This Row],[Gross Sales]])</f>
        <v>2.5108799129606962E-2</v>
      </c>
      <c r="T3733" s="17">
        <f>Table1[[#This Row],[logistics cost]]/Table1[[#This Row],[Net Sales]]</f>
        <v>3.8438976755540824E-2</v>
      </c>
      <c r="U3733" s="1">
        <f>Table1[[#This Row],[PROFIT]]/Table1[[#This Row],[Volume]]</f>
        <v>113.16098191214469</v>
      </c>
      <c r="V3733" s="1">
        <f>ABS(Table1[[#This Row],[Discounts]])</f>
        <v>369.25</v>
      </c>
    </row>
    <row r="3734" spans="1:22" ht="21.75" customHeight="1" x14ac:dyDescent="0.3">
      <c r="A3734" s="1">
        <v>1110020</v>
      </c>
      <c r="B3734" s="1" t="s">
        <v>41</v>
      </c>
      <c r="C3734" s="1">
        <v>202402</v>
      </c>
      <c r="D3734" s="1" t="s">
        <v>16</v>
      </c>
      <c r="E3734" s="1" t="s">
        <v>28</v>
      </c>
      <c r="F3734" s="1" t="s">
        <v>29</v>
      </c>
      <c r="G3734" s="1" t="s">
        <v>39</v>
      </c>
      <c r="H3734" s="1" t="s">
        <v>37</v>
      </c>
      <c r="I3734" s="5">
        <v>141.9</v>
      </c>
      <c r="J3734" s="5">
        <v>63855</v>
      </c>
      <c r="K3734" s="5">
        <v>-5382.65</v>
      </c>
      <c r="L3734" s="5">
        <v>58472.35</v>
      </c>
      <c r="M3734" s="5">
        <v>-39628.33</v>
      </c>
      <c r="N3734" s="5">
        <v>-1584.75</v>
      </c>
      <c r="O3734" s="5">
        <v>-1100.92</v>
      </c>
      <c r="P3734" s="5">
        <f>Table1[[#This Row],[Net Sales]]+(Table1[[#This Row],[Cost of Goods Sold]]+Table1[[#This Row],[Distribution]]+Table1[[#This Row],[Warehousing]])</f>
        <v>16158.349999999999</v>
      </c>
      <c r="Q3734" s="12">
        <f>Table1[[#This Row],[PROFIT]]/Table1[[#This Row],[Net Sales]]</f>
        <v>0.27634172390882183</v>
      </c>
      <c r="R3734" s="14">
        <f>ABS(Table1[[#This Row],[Distribution]])+ABS(Table1[[#This Row],[Warehousing]])</f>
        <v>2685.67</v>
      </c>
      <c r="S3734" s="12">
        <f>ABS(Table1[[#This Row],[Discounts]]/Table1[[#This Row],[Gross Sales]])</f>
        <v>8.4294886853026385E-2</v>
      </c>
      <c r="T3734" s="17">
        <f>Table1[[#This Row],[logistics cost]]/Table1[[#This Row],[Net Sales]]</f>
        <v>4.5930597966389243E-2</v>
      </c>
      <c r="U3734" s="1">
        <f>Table1[[#This Row],[PROFIT]]/Table1[[#This Row],[Volume]]</f>
        <v>113.87138830162084</v>
      </c>
      <c r="V3734" s="1">
        <f>ABS(Table1[[#This Row],[Discounts]])</f>
        <v>5382.65</v>
      </c>
    </row>
    <row r="3735" spans="1:22" ht="21.75" customHeight="1" x14ac:dyDescent="0.3">
      <c r="A3735" s="1">
        <v>1120010</v>
      </c>
      <c r="B3735" s="1" t="s">
        <v>32</v>
      </c>
      <c r="C3735" s="1">
        <v>202402</v>
      </c>
      <c r="D3735" s="1" t="s">
        <v>22</v>
      </c>
      <c r="E3735" s="1" t="s">
        <v>17</v>
      </c>
      <c r="F3735" s="1" t="s">
        <v>18</v>
      </c>
      <c r="G3735" s="1" t="s">
        <v>36</v>
      </c>
      <c r="H3735" s="1" t="s">
        <v>37</v>
      </c>
      <c r="I3735" s="5">
        <v>123</v>
      </c>
      <c r="J3735" s="5">
        <v>59040</v>
      </c>
      <c r="K3735" s="5">
        <v>-4930.5</v>
      </c>
      <c r="L3735" s="5">
        <v>54109.5</v>
      </c>
      <c r="M3735" s="5">
        <v>-35771.78</v>
      </c>
      <c r="N3735" s="5">
        <v>-1548.93</v>
      </c>
      <c r="O3735" s="5">
        <v>-676.4</v>
      </c>
      <c r="P3735" s="5">
        <f>Table1[[#This Row],[Net Sales]]+(Table1[[#This Row],[Cost of Goods Sold]]+Table1[[#This Row],[Distribution]]+Table1[[#This Row],[Warehousing]])</f>
        <v>16112.39</v>
      </c>
      <c r="Q3735" s="12">
        <f>Table1[[#This Row],[PROFIT]]/Table1[[#This Row],[Net Sales]]</f>
        <v>0.29777377355177925</v>
      </c>
      <c r="R3735" s="14">
        <f>ABS(Table1[[#This Row],[Distribution]])+ABS(Table1[[#This Row],[Warehousing]])</f>
        <v>2225.33</v>
      </c>
      <c r="S3735" s="12">
        <f>ABS(Table1[[#This Row],[Discounts]]/Table1[[#This Row],[Gross Sales]])</f>
        <v>8.3511178861788618E-2</v>
      </c>
      <c r="T3735" s="17">
        <f>Table1[[#This Row],[logistics cost]]/Table1[[#This Row],[Net Sales]]</f>
        <v>4.1126419575120816E-2</v>
      </c>
      <c r="U3735" s="1">
        <f>Table1[[#This Row],[PROFIT]]/Table1[[#This Row],[Volume]]</f>
        <v>130.99504065040651</v>
      </c>
      <c r="V3735" s="1">
        <f>ABS(Table1[[#This Row],[Discounts]])</f>
        <v>4930.5</v>
      </c>
    </row>
    <row r="3736" spans="1:22" ht="21.75" customHeight="1" x14ac:dyDescent="0.3">
      <c r="A3736" s="1">
        <v>1110010</v>
      </c>
      <c r="B3736" s="1" t="s">
        <v>15</v>
      </c>
      <c r="C3736" s="1">
        <v>202402</v>
      </c>
      <c r="D3736" s="1" t="s">
        <v>16</v>
      </c>
      <c r="E3736" s="1" t="s">
        <v>17</v>
      </c>
      <c r="F3736" s="1" t="s">
        <v>18</v>
      </c>
      <c r="G3736" s="1" t="s">
        <v>33</v>
      </c>
      <c r="H3736" s="1" t="s">
        <v>34</v>
      </c>
      <c r="I3736" s="5">
        <v>112.4</v>
      </c>
      <c r="J3736" s="5">
        <v>47208</v>
      </c>
      <c r="K3736" s="5">
        <v>-3421.86</v>
      </c>
      <c r="L3736" s="5">
        <v>43786.14</v>
      </c>
      <c r="M3736" s="5">
        <v>-28656.55</v>
      </c>
      <c r="N3736" s="5">
        <v>-1376.33</v>
      </c>
      <c r="O3736" s="5">
        <v>-668.91</v>
      </c>
      <c r="P3736" s="5">
        <f>Table1[[#This Row],[Net Sales]]+(Table1[[#This Row],[Cost of Goods Sold]]+Table1[[#This Row],[Distribution]]+Table1[[#This Row],[Warehousing]])</f>
        <v>13084.350000000002</v>
      </c>
      <c r="Q3736" s="12">
        <f>Table1[[#This Row],[PROFIT]]/Table1[[#This Row],[Net Sales]]</f>
        <v>0.29882401143375514</v>
      </c>
      <c r="R3736" s="14">
        <f>ABS(Table1[[#This Row],[Distribution]])+ABS(Table1[[#This Row],[Warehousing]])</f>
        <v>2045.2399999999998</v>
      </c>
      <c r="S3736" s="12">
        <f>ABS(Table1[[#This Row],[Discounts]]/Table1[[#This Row],[Gross Sales]])</f>
        <v>7.2484748347737674E-2</v>
      </c>
      <c r="T3736" s="17">
        <f>Table1[[#This Row],[logistics cost]]/Table1[[#This Row],[Net Sales]]</f>
        <v>4.6709757927965327E-2</v>
      </c>
      <c r="U3736" s="1">
        <f>Table1[[#This Row],[PROFIT]]/Table1[[#This Row],[Volume]]</f>
        <v>116.40880782918151</v>
      </c>
      <c r="V3736" s="1">
        <f>ABS(Table1[[#This Row],[Discounts]])</f>
        <v>3421.86</v>
      </c>
    </row>
    <row r="3737" spans="1:22" ht="21.75" customHeight="1" x14ac:dyDescent="0.3">
      <c r="A3737" s="1">
        <v>1110010</v>
      </c>
      <c r="B3737" s="1" t="s">
        <v>15</v>
      </c>
      <c r="C3737" s="1">
        <v>202412</v>
      </c>
      <c r="D3737" s="1" t="s">
        <v>16</v>
      </c>
      <c r="E3737" s="1" t="s">
        <v>17</v>
      </c>
      <c r="F3737" s="1" t="s">
        <v>18</v>
      </c>
      <c r="G3737" s="1" t="s">
        <v>40</v>
      </c>
      <c r="H3737" s="1" t="s">
        <v>34</v>
      </c>
      <c r="I3737" s="5">
        <v>206.8</v>
      </c>
      <c r="J3737" s="5">
        <v>86856</v>
      </c>
      <c r="K3737" s="5">
        <v>-6693.38</v>
      </c>
      <c r="L3737" s="5">
        <v>80162.62</v>
      </c>
      <c r="M3737" s="5">
        <v>-51223.59</v>
      </c>
      <c r="N3737" s="5">
        <v>-2969.57</v>
      </c>
      <c r="O3737" s="5">
        <v>-1057.75</v>
      </c>
      <c r="P3737" s="5">
        <f>Table1[[#This Row],[Net Sales]]+(Table1[[#This Row],[Cost of Goods Sold]]+Table1[[#This Row],[Distribution]]+Table1[[#This Row],[Warehousing]])</f>
        <v>24911.71</v>
      </c>
      <c r="Q3737" s="12">
        <f>Table1[[#This Row],[PROFIT]]/Table1[[#This Row],[Net Sales]]</f>
        <v>0.31076466812087727</v>
      </c>
      <c r="R3737" s="14">
        <f>ABS(Table1[[#This Row],[Distribution]])+ABS(Table1[[#This Row],[Warehousing]])</f>
        <v>4027.32</v>
      </c>
      <c r="S3737" s="12">
        <f>ABS(Table1[[#This Row],[Discounts]]/Table1[[#This Row],[Gross Sales]])</f>
        <v>7.7062954775720741E-2</v>
      </c>
      <c r="T3737" s="17">
        <f>Table1[[#This Row],[logistics cost]]/Table1[[#This Row],[Net Sales]]</f>
        <v>5.0239375908621757E-2</v>
      </c>
      <c r="U3737" s="1">
        <f>Table1[[#This Row],[PROFIT]]/Table1[[#This Row],[Volume]]</f>
        <v>120.46281431334621</v>
      </c>
      <c r="V3737" s="1">
        <f>ABS(Table1[[#This Row],[Discounts]])</f>
        <v>6693.38</v>
      </c>
    </row>
    <row r="3738" spans="1:22" ht="21.75" customHeight="1" x14ac:dyDescent="0.3">
      <c r="A3738" s="1">
        <v>1130010</v>
      </c>
      <c r="B3738" s="1" t="s">
        <v>26</v>
      </c>
      <c r="C3738" s="1">
        <v>202407</v>
      </c>
      <c r="D3738" s="1" t="s">
        <v>27</v>
      </c>
      <c r="E3738" s="1" t="s">
        <v>28</v>
      </c>
      <c r="F3738" s="1" t="s">
        <v>29</v>
      </c>
      <c r="G3738" s="1" t="s">
        <v>19</v>
      </c>
      <c r="H3738" s="1" t="s">
        <v>20</v>
      </c>
      <c r="I3738" s="5">
        <v>110.4</v>
      </c>
      <c r="J3738" s="5">
        <v>39744</v>
      </c>
      <c r="K3738" s="5">
        <v>-3377.79</v>
      </c>
      <c r="L3738" s="5">
        <v>36366.21</v>
      </c>
      <c r="M3738" s="5">
        <v>-24095.32</v>
      </c>
      <c r="N3738" s="5">
        <v>-1091.5</v>
      </c>
      <c r="O3738" s="5">
        <v>-701.55</v>
      </c>
      <c r="P3738" s="5">
        <f>Table1[[#This Row],[Net Sales]]+(Table1[[#This Row],[Cost of Goods Sold]]+Table1[[#This Row],[Distribution]]+Table1[[#This Row],[Warehousing]])</f>
        <v>10477.84</v>
      </c>
      <c r="Q3738" s="12">
        <f>Table1[[#This Row],[PROFIT]]/Table1[[#This Row],[Net Sales]]</f>
        <v>0.28812020829225815</v>
      </c>
      <c r="R3738" s="14">
        <f>ABS(Table1[[#This Row],[Distribution]])+ABS(Table1[[#This Row],[Warehousing]])</f>
        <v>1793.05</v>
      </c>
      <c r="S3738" s="12">
        <f>ABS(Table1[[#This Row],[Discounts]]/Table1[[#This Row],[Gross Sales]])</f>
        <v>8.4988677536231877E-2</v>
      </c>
      <c r="T3738" s="17">
        <f>Table1[[#This Row],[logistics cost]]/Table1[[#This Row],[Net Sales]]</f>
        <v>4.9305385411347512E-2</v>
      </c>
      <c r="U3738" s="1">
        <f>Table1[[#This Row],[PROFIT]]/Table1[[#This Row],[Volume]]</f>
        <v>94.907971014492745</v>
      </c>
      <c r="V3738" s="1">
        <f>ABS(Table1[[#This Row],[Discounts]])</f>
        <v>3377.79</v>
      </c>
    </row>
    <row r="3739" spans="1:22" ht="21.75" customHeight="1" x14ac:dyDescent="0.3">
      <c r="A3739" s="1">
        <v>1120020</v>
      </c>
      <c r="B3739" s="1" t="s">
        <v>21</v>
      </c>
      <c r="C3739" s="1">
        <v>202407</v>
      </c>
      <c r="D3739" s="1" t="s">
        <v>22</v>
      </c>
      <c r="E3739" s="1" t="s">
        <v>23</v>
      </c>
      <c r="F3739" s="1" t="s">
        <v>24</v>
      </c>
      <c r="G3739" s="1" t="s">
        <v>43</v>
      </c>
      <c r="H3739" s="1" t="s">
        <v>31</v>
      </c>
      <c r="I3739" s="5">
        <v>30.5</v>
      </c>
      <c r="J3739" s="5">
        <v>11590</v>
      </c>
      <c r="K3739" s="5">
        <v>-345.37</v>
      </c>
      <c r="L3739" s="5">
        <v>11244.63</v>
      </c>
      <c r="M3739" s="5">
        <v>-7370.43</v>
      </c>
      <c r="N3739" s="5">
        <v>-386.07</v>
      </c>
      <c r="O3739" s="5">
        <v>-200.09</v>
      </c>
      <c r="P3739" s="5">
        <f>Table1[[#This Row],[Net Sales]]+(Table1[[#This Row],[Cost of Goods Sold]]+Table1[[#This Row],[Distribution]]+Table1[[#This Row],[Warehousing]])</f>
        <v>3288.0399999999991</v>
      </c>
      <c r="Q3739" s="12">
        <f>Table1[[#This Row],[PROFIT]]/Table1[[#This Row],[Net Sales]]</f>
        <v>0.29240979916635756</v>
      </c>
      <c r="R3739" s="14">
        <f>ABS(Table1[[#This Row],[Distribution]])+ABS(Table1[[#This Row],[Warehousing]])</f>
        <v>586.16</v>
      </c>
      <c r="S3739" s="12">
        <f>ABS(Table1[[#This Row],[Discounts]]/Table1[[#This Row],[Gross Sales]])</f>
        <v>2.9798964624676447E-2</v>
      </c>
      <c r="T3739" s="17">
        <f>Table1[[#This Row],[logistics cost]]/Table1[[#This Row],[Net Sales]]</f>
        <v>5.2127993540027555E-2</v>
      </c>
      <c r="U3739" s="1">
        <f>Table1[[#This Row],[PROFIT]]/Table1[[#This Row],[Volume]]</f>
        <v>107.80459016393439</v>
      </c>
      <c r="V3739" s="1">
        <f>ABS(Table1[[#This Row],[Discounts]])</f>
        <v>345.37</v>
      </c>
    </row>
    <row r="3740" spans="1:22" ht="21.75" customHeight="1" x14ac:dyDescent="0.3">
      <c r="A3740" s="1">
        <v>1110020</v>
      </c>
      <c r="B3740" s="1" t="s">
        <v>41</v>
      </c>
      <c r="C3740" s="1">
        <v>202506</v>
      </c>
      <c r="D3740" s="1" t="s">
        <v>16</v>
      </c>
      <c r="E3740" s="1" t="s">
        <v>28</v>
      </c>
      <c r="F3740" s="1" t="s">
        <v>29</v>
      </c>
      <c r="G3740" s="1" t="s">
        <v>36</v>
      </c>
      <c r="H3740" s="1" t="s">
        <v>37</v>
      </c>
      <c r="I3740" s="5">
        <v>73.900000000000006</v>
      </c>
      <c r="J3740" s="5">
        <v>33255</v>
      </c>
      <c r="K3740" s="5">
        <v>-3195.42</v>
      </c>
      <c r="L3740" s="5">
        <v>30059.58</v>
      </c>
      <c r="M3740" s="5">
        <v>-20296.400000000001</v>
      </c>
      <c r="N3740" s="5">
        <v>-1048.47</v>
      </c>
      <c r="O3740" s="5">
        <v>-452.52</v>
      </c>
      <c r="P3740" s="5">
        <f>Table1[[#This Row],[Net Sales]]+(Table1[[#This Row],[Cost of Goods Sold]]+Table1[[#This Row],[Distribution]]+Table1[[#This Row],[Warehousing]])</f>
        <v>8262.1899999999987</v>
      </c>
      <c r="Q3740" s="12">
        <f>Table1[[#This Row],[PROFIT]]/Table1[[#This Row],[Net Sales]]</f>
        <v>0.27486046045886198</v>
      </c>
      <c r="R3740" s="14">
        <f>ABS(Table1[[#This Row],[Distribution]])+ABS(Table1[[#This Row],[Warehousing]])</f>
        <v>1500.99</v>
      </c>
      <c r="S3740" s="12">
        <f>ABS(Table1[[#This Row],[Discounts]]/Table1[[#This Row],[Gross Sales]])</f>
        <v>9.6088407758231853E-2</v>
      </c>
      <c r="T3740" s="17">
        <f>Table1[[#This Row],[logistics cost]]/Table1[[#This Row],[Net Sales]]</f>
        <v>4.9933831410818114E-2</v>
      </c>
      <c r="U3740" s="1">
        <f>Table1[[#This Row],[PROFIT]]/Table1[[#This Row],[Volume]]</f>
        <v>111.80230040595397</v>
      </c>
      <c r="V3740" s="1">
        <f>ABS(Table1[[#This Row],[Discounts]])</f>
        <v>3195.42</v>
      </c>
    </row>
    <row r="3741" spans="1:22" ht="21.75" customHeight="1" x14ac:dyDescent="0.3">
      <c r="A3741" s="1">
        <v>1110010</v>
      </c>
      <c r="B3741" s="1" t="s">
        <v>15</v>
      </c>
      <c r="C3741" s="1">
        <v>202402</v>
      </c>
      <c r="D3741" s="1" t="s">
        <v>16</v>
      </c>
      <c r="E3741" s="1" t="s">
        <v>17</v>
      </c>
      <c r="F3741" s="1" t="s">
        <v>18</v>
      </c>
      <c r="G3741" s="1" t="s">
        <v>30</v>
      </c>
      <c r="H3741" s="1" t="s">
        <v>31</v>
      </c>
      <c r="I3741" s="5">
        <v>50</v>
      </c>
      <c r="J3741" s="5">
        <v>21000</v>
      </c>
      <c r="K3741" s="5">
        <v>-473.3</v>
      </c>
      <c r="L3741" s="5">
        <v>20526.7</v>
      </c>
      <c r="M3741" s="5">
        <v>-12826.96</v>
      </c>
      <c r="N3741" s="5">
        <v>-520.26</v>
      </c>
      <c r="O3741" s="5">
        <v>-299.51</v>
      </c>
      <c r="P3741" s="5">
        <f>Table1[[#This Row],[Net Sales]]+(Table1[[#This Row],[Cost of Goods Sold]]+Table1[[#This Row],[Distribution]]+Table1[[#This Row],[Warehousing]])</f>
        <v>6879.9700000000012</v>
      </c>
      <c r="Q3741" s="12">
        <f>Table1[[#This Row],[PROFIT]]/Table1[[#This Row],[Net Sales]]</f>
        <v>0.33517175191336168</v>
      </c>
      <c r="R3741" s="14">
        <f>ABS(Table1[[#This Row],[Distribution]])+ABS(Table1[[#This Row],[Warehousing]])</f>
        <v>819.77</v>
      </c>
      <c r="S3741" s="12">
        <f>ABS(Table1[[#This Row],[Discounts]]/Table1[[#This Row],[Gross Sales]])</f>
        <v>2.2538095238095239E-2</v>
      </c>
      <c r="T3741" s="17">
        <f>Table1[[#This Row],[logistics cost]]/Table1[[#This Row],[Net Sales]]</f>
        <v>3.9936765286188232E-2</v>
      </c>
      <c r="U3741" s="1">
        <f>Table1[[#This Row],[PROFIT]]/Table1[[#This Row],[Volume]]</f>
        <v>137.59940000000003</v>
      </c>
      <c r="V3741" s="1">
        <f>ABS(Table1[[#This Row],[Discounts]])</f>
        <v>473.3</v>
      </c>
    </row>
    <row r="3742" spans="1:22" ht="21.75" customHeight="1" x14ac:dyDescent="0.3">
      <c r="A3742" s="1">
        <v>1120010</v>
      </c>
      <c r="B3742" s="1" t="s">
        <v>32</v>
      </c>
      <c r="C3742" s="1">
        <v>202508</v>
      </c>
      <c r="D3742" s="1" t="s">
        <v>22</v>
      </c>
      <c r="E3742" s="1" t="s">
        <v>17</v>
      </c>
      <c r="F3742" s="1" t="s">
        <v>18</v>
      </c>
      <c r="G3742" s="1" t="s">
        <v>35</v>
      </c>
      <c r="H3742" s="1" t="s">
        <v>31</v>
      </c>
      <c r="I3742" s="5">
        <v>75.8</v>
      </c>
      <c r="J3742" s="5">
        <v>36384</v>
      </c>
      <c r="K3742" s="5">
        <v>-970.54</v>
      </c>
      <c r="L3742" s="5">
        <v>35413.46</v>
      </c>
      <c r="M3742" s="5">
        <v>-22238.32</v>
      </c>
      <c r="N3742" s="5">
        <v>-721.69</v>
      </c>
      <c r="O3742" s="5">
        <v>-417.95</v>
      </c>
      <c r="P3742" s="5">
        <f>Table1[[#This Row],[Net Sales]]+(Table1[[#This Row],[Cost of Goods Sold]]+Table1[[#This Row],[Distribution]]+Table1[[#This Row],[Warehousing]])</f>
        <v>12035.5</v>
      </c>
      <c r="Q3742" s="12">
        <f>Table1[[#This Row],[PROFIT]]/Table1[[#This Row],[Net Sales]]</f>
        <v>0.33985665337416904</v>
      </c>
      <c r="R3742" s="14">
        <f>ABS(Table1[[#This Row],[Distribution]])+ABS(Table1[[#This Row],[Warehousing]])</f>
        <v>1139.6400000000001</v>
      </c>
      <c r="S3742" s="12">
        <f>ABS(Table1[[#This Row],[Discounts]]/Table1[[#This Row],[Gross Sales]])</f>
        <v>2.6674912049252417E-2</v>
      </c>
      <c r="T3742" s="17">
        <f>Table1[[#This Row],[logistics cost]]/Table1[[#This Row],[Net Sales]]</f>
        <v>3.2180984292413117E-2</v>
      </c>
      <c r="U3742" s="1">
        <f>Table1[[#This Row],[PROFIT]]/Table1[[#This Row],[Volume]]</f>
        <v>158.77968337730871</v>
      </c>
      <c r="V3742" s="1">
        <f>ABS(Table1[[#This Row],[Discounts]])</f>
        <v>970.54</v>
      </c>
    </row>
    <row r="3743" spans="1:22" ht="21.75" customHeight="1" x14ac:dyDescent="0.3">
      <c r="A3743" s="1">
        <v>1130010</v>
      </c>
      <c r="B3743" s="1" t="s">
        <v>26</v>
      </c>
      <c r="C3743" s="1">
        <v>202404</v>
      </c>
      <c r="D3743" s="1" t="s">
        <v>27</v>
      </c>
      <c r="E3743" s="1" t="s">
        <v>28</v>
      </c>
      <c r="F3743" s="1" t="s">
        <v>29</v>
      </c>
      <c r="G3743" s="1" t="s">
        <v>30</v>
      </c>
      <c r="H3743" s="1" t="s">
        <v>31</v>
      </c>
      <c r="I3743" s="5">
        <v>98.2</v>
      </c>
      <c r="J3743" s="5">
        <v>35352</v>
      </c>
      <c r="K3743" s="5">
        <v>-859.46</v>
      </c>
      <c r="L3743" s="5">
        <v>34492.54</v>
      </c>
      <c r="M3743" s="5">
        <v>-23255.35</v>
      </c>
      <c r="N3743" s="5">
        <v>-1037.4000000000001</v>
      </c>
      <c r="O3743" s="5">
        <v>-411.75</v>
      </c>
      <c r="P3743" s="5">
        <f>Table1[[#This Row],[Net Sales]]+(Table1[[#This Row],[Cost of Goods Sold]]+Table1[[#This Row],[Distribution]]+Table1[[#This Row],[Warehousing]])</f>
        <v>9788.0400000000009</v>
      </c>
      <c r="Q3743" s="12">
        <f>Table1[[#This Row],[PROFIT]]/Table1[[#This Row],[Net Sales]]</f>
        <v>0.28377266504583309</v>
      </c>
      <c r="R3743" s="14">
        <f>ABS(Table1[[#This Row],[Distribution]])+ABS(Table1[[#This Row],[Warehousing]])</f>
        <v>1449.15</v>
      </c>
      <c r="S3743" s="12">
        <f>ABS(Table1[[#This Row],[Discounts]]/Table1[[#This Row],[Gross Sales]])</f>
        <v>2.4311495813532473E-2</v>
      </c>
      <c r="T3743" s="17">
        <f>Table1[[#This Row],[logistics cost]]/Table1[[#This Row],[Net Sales]]</f>
        <v>4.2013432469745635E-2</v>
      </c>
      <c r="U3743" s="1">
        <f>Table1[[#This Row],[PROFIT]]/Table1[[#This Row],[Volume]]</f>
        <v>99.674541751527499</v>
      </c>
      <c r="V3743" s="1">
        <f>ABS(Table1[[#This Row],[Discounts]])</f>
        <v>859.46</v>
      </c>
    </row>
    <row r="3744" spans="1:22" ht="21.75" customHeight="1" x14ac:dyDescent="0.3">
      <c r="A3744" s="1">
        <v>1120010</v>
      </c>
      <c r="B3744" s="1" t="s">
        <v>32</v>
      </c>
      <c r="C3744" s="1">
        <v>202504</v>
      </c>
      <c r="D3744" s="1" t="s">
        <v>22</v>
      </c>
      <c r="E3744" s="1" t="s">
        <v>17</v>
      </c>
      <c r="F3744" s="1" t="s">
        <v>18</v>
      </c>
      <c r="G3744" s="1" t="s">
        <v>42</v>
      </c>
      <c r="H3744" s="1" t="s">
        <v>20</v>
      </c>
      <c r="I3744" s="5">
        <v>90.5</v>
      </c>
      <c r="J3744" s="5">
        <v>43440</v>
      </c>
      <c r="K3744" s="5">
        <v>-3573.39</v>
      </c>
      <c r="L3744" s="5">
        <v>39866.61</v>
      </c>
      <c r="M3744" s="5">
        <v>-25593.439999999999</v>
      </c>
      <c r="N3744" s="5">
        <v>-973.4</v>
      </c>
      <c r="O3744" s="5">
        <v>-569.34</v>
      </c>
      <c r="P3744" s="5">
        <f>Table1[[#This Row],[Net Sales]]+(Table1[[#This Row],[Cost of Goods Sold]]+Table1[[#This Row],[Distribution]]+Table1[[#This Row],[Warehousing]])</f>
        <v>12730.43</v>
      </c>
      <c r="Q3744" s="12">
        <f>Table1[[#This Row],[PROFIT]]/Table1[[#This Row],[Net Sales]]</f>
        <v>0.31932562111501328</v>
      </c>
      <c r="R3744" s="14">
        <f>ABS(Table1[[#This Row],[Distribution]])+ABS(Table1[[#This Row],[Warehousing]])</f>
        <v>1542.74</v>
      </c>
      <c r="S3744" s="12">
        <f>ABS(Table1[[#This Row],[Discounts]]/Table1[[#This Row],[Gross Sales]])</f>
        <v>8.22603591160221E-2</v>
      </c>
      <c r="T3744" s="17">
        <f>Table1[[#This Row],[logistics cost]]/Table1[[#This Row],[Net Sales]]</f>
        <v>3.8697546643669978E-2</v>
      </c>
      <c r="U3744" s="1">
        <f>Table1[[#This Row],[PROFIT]]/Table1[[#This Row],[Volume]]</f>
        <v>140.66773480662982</v>
      </c>
      <c r="V3744" s="1">
        <f>ABS(Table1[[#This Row],[Discounts]])</f>
        <v>3573.39</v>
      </c>
    </row>
    <row r="3745" spans="1:22" ht="21.75" customHeight="1" x14ac:dyDescent="0.3">
      <c r="A3745" s="1">
        <v>1110010</v>
      </c>
      <c r="B3745" s="1" t="s">
        <v>15</v>
      </c>
      <c r="C3745" s="1">
        <v>202404</v>
      </c>
      <c r="D3745" s="1" t="s">
        <v>16</v>
      </c>
      <c r="E3745" s="1" t="s">
        <v>17</v>
      </c>
      <c r="F3745" s="1" t="s">
        <v>18</v>
      </c>
      <c r="G3745" s="1" t="s">
        <v>36</v>
      </c>
      <c r="H3745" s="1" t="s">
        <v>37</v>
      </c>
      <c r="I3745" s="5">
        <v>150.4</v>
      </c>
      <c r="J3745" s="5">
        <v>63168</v>
      </c>
      <c r="K3745" s="5">
        <v>-6538.33</v>
      </c>
      <c r="L3745" s="5">
        <v>56629.67</v>
      </c>
      <c r="M3745" s="5">
        <v>-36087.26</v>
      </c>
      <c r="N3745" s="5">
        <v>-2042.72</v>
      </c>
      <c r="O3745" s="5">
        <v>-680.22</v>
      </c>
      <c r="P3745" s="5">
        <f>Table1[[#This Row],[Net Sales]]+(Table1[[#This Row],[Cost of Goods Sold]]+Table1[[#This Row],[Distribution]]+Table1[[#This Row],[Warehousing]])</f>
        <v>17819.469999999994</v>
      </c>
      <c r="Q3745" s="12">
        <f>Table1[[#This Row],[PROFIT]]/Table1[[#This Row],[Net Sales]]</f>
        <v>0.31466667561368439</v>
      </c>
      <c r="R3745" s="14">
        <f>ABS(Table1[[#This Row],[Distribution]])+ABS(Table1[[#This Row],[Warehousing]])</f>
        <v>2722.94</v>
      </c>
      <c r="S3745" s="12">
        <f>ABS(Table1[[#This Row],[Discounts]]/Table1[[#This Row],[Gross Sales]])</f>
        <v>0.10350699721377912</v>
      </c>
      <c r="T3745" s="17">
        <f>Table1[[#This Row],[logistics cost]]/Table1[[#This Row],[Net Sales]]</f>
        <v>4.8083275074709074E-2</v>
      </c>
      <c r="U3745" s="1">
        <f>Table1[[#This Row],[PROFIT]]/Table1[[#This Row],[Volume]]</f>
        <v>118.48051861702123</v>
      </c>
      <c r="V3745" s="1">
        <f>ABS(Table1[[#This Row],[Discounts]])</f>
        <v>6538.33</v>
      </c>
    </row>
    <row r="3746" spans="1:22" ht="21.75" customHeight="1" x14ac:dyDescent="0.3">
      <c r="A3746" s="1">
        <v>1120020</v>
      </c>
      <c r="B3746" s="1" t="s">
        <v>21</v>
      </c>
      <c r="C3746" s="1">
        <v>202503</v>
      </c>
      <c r="D3746" s="1" t="s">
        <v>22</v>
      </c>
      <c r="E3746" s="1" t="s">
        <v>23</v>
      </c>
      <c r="F3746" s="1" t="s">
        <v>24</v>
      </c>
      <c r="G3746" s="1" t="s">
        <v>19</v>
      </c>
      <c r="H3746" s="1" t="s">
        <v>20</v>
      </c>
      <c r="I3746" s="5">
        <v>36.299999999999997</v>
      </c>
      <c r="J3746" s="5">
        <v>13794</v>
      </c>
      <c r="K3746" s="5">
        <v>-1172.92</v>
      </c>
      <c r="L3746" s="5">
        <v>12621.08</v>
      </c>
      <c r="M3746" s="5">
        <v>-7858.18</v>
      </c>
      <c r="N3746" s="5">
        <v>-314.47000000000003</v>
      </c>
      <c r="O3746" s="5">
        <v>-203.15</v>
      </c>
      <c r="P3746" s="5">
        <f>Table1[[#This Row],[Net Sales]]+(Table1[[#This Row],[Cost of Goods Sold]]+Table1[[#This Row],[Distribution]]+Table1[[#This Row],[Warehousing]])</f>
        <v>4245.2799999999988</v>
      </c>
      <c r="Q3746" s="12">
        <f>Table1[[#This Row],[PROFIT]]/Table1[[#This Row],[Net Sales]]</f>
        <v>0.33636424141198684</v>
      </c>
      <c r="R3746" s="14">
        <f>ABS(Table1[[#This Row],[Distribution]])+ABS(Table1[[#This Row],[Warehousing]])</f>
        <v>517.62</v>
      </c>
      <c r="S3746" s="12">
        <f>ABS(Table1[[#This Row],[Discounts]]/Table1[[#This Row],[Gross Sales]])</f>
        <v>8.5031172973756716E-2</v>
      </c>
      <c r="T3746" s="17">
        <f>Table1[[#This Row],[logistics cost]]/Table1[[#This Row],[Net Sales]]</f>
        <v>4.1012338088341094E-2</v>
      </c>
      <c r="U3746" s="1">
        <f>Table1[[#This Row],[PROFIT]]/Table1[[#This Row],[Volume]]</f>
        <v>116.94986225895315</v>
      </c>
      <c r="V3746" s="1">
        <f>ABS(Table1[[#This Row],[Discounts]])</f>
        <v>1172.92</v>
      </c>
    </row>
    <row r="3747" spans="1:22" ht="21.75" customHeight="1" x14ac:dyDescent="0.3">
      <c r="A3747" s="1">
        <v>1120020</v>
      </c>
      <c r="B3747" s="1" t="s">
        <v>21</v>
      </c>
      <c r="C3747" s="1">
        <v>202403</v>
      </c>
      <c r="D3747" s="1" t="s">
        <v>22</v>
      </c>
      <c r="E3747" s="1" t="s">
        <v>23</v>
      </c>
      <c r="F3747" s="1" t="s">
        <v>24</v>
      </c>
      <c r="G3747" s="1" t="s">
        <v>33</v>
      </c>
      <c r="H3747" s="1" t="s">
        <v>34</v>
      </c>
      <c r="I3747" s="5">
        <v>94.9</v>
      </c>
      <c r="J3747" s="5">
        <v>36062</v>
      </c>
      <c r="K3747" s="5">
        <v>-2984.11</v>
      </c>
      <c r="L3747" s="5">
        <v>33077.89</v>
      </c>
      <c r="M3747" s="5">
        <v>-21205.69</v>
      </c>
      <c r="N3747" s="5">
        <v>-1227.78</v>
      </c>
      <c r="O3747" s="5">
        <v>-388.84</v>
      </c>
      <c r="P3747" s="5">
        <f>Table1[[#This Row],[Net Sales]]+(Table1[[#This Row],[Cost of Goods Sold]]+Table1[[#This Row],[Distribution]]+Table1[[#This Row],[Warehousing]])</f>
        <v>10255.580000000002</v>
      </c>
      <c r="Q3747" s="12">
        <f>Table1[[#This Row],[PROFIT]]/Table1[[#This Row],[Net Sales]]</f>
        <v>0.31004335524424326</v>
      </c>
      <c r="R3747" s="14">
        <f>ABS(Table1[[#This Row],[Distribution]])+ABS(Table1[[#This Row],[Warehousing]])</f>
        <v>1616.62</v>
      </c>
      <c r="S3747" s="12">
        <f>ABS(Table1[[#This Row],[Discounts]]/Table1[[#This Row],[Gross Sales]])</f>
        <v>8.2749431534579337E-2</v>
      </c>
      <c r="T3747" s="17">
        <f>Table1[[#This Row],[logistics cost]]/Table1[[#This Row],[Net Sales]]</f>
        <v>4.8873129452936689E-2</v>
      </c>
      <c r="U3747" s="1">
        <f>Table1[[#This Row],[PROFIT]]/Table1[[#This Row],[Volume]]</f>
        <v>108.06722866174923</v>
      </c>
      <c r="V3747" s="1">
        <f>ABS(Table1[[#This Row],[Discounts]])</f>
        <v>2984.11</v>
      </c>
    </row>
    <row r="3748" spans="1:22" ht="21.75" customHeight="1" x14ac:dyDescent="0.3">
      <c r="A3748" s="1">
        <v>1110020</v>
      </c>
      <c r="B3748" s="1" t="s">
        <v>41</v>
      </c>
      <c r="C3748" s="1">
        <v>202502</v>
      </c>
      <c r="D3748" s="1" t="s">
        <v>16</v>
      </c>
      <c r="E3748" s="1" t="s">
        <v>28</v>
      </c>
      <c r="F3748" s="1" t="s">
        <v>29</v>
      </c>
      <c r="G3748" s="1" t="s">
        <v>30</v>
      </c>
      <c r="H3748" s="1" t="s">
        <v>31</v>
      </c>
      <c r="I3748" s="5">
        <v>116.5</v>
      </c>
      <c r="J3748" s="5">
        <v>52425</v>
      </c>
      <c r="K3748" s="5">
        <v>-1404.73</v>
      </c>
      <c r="L3748" s="5">
        <v>51020.27</v>
      </c>
      <c r="M3748" s="5">
        <v>-31700.44</v>
      </c>
      <c r="N3748" s="5">
        <v>-1798.81</v>
      </c>
      <c r="O3748" s="5">
        <v>-638.03</v>
      </c>
      <c r="P3748" s="5">
        <f>Table1[[#This Row],[Net Sales]]+(Table1[[#This Row],[Cost of Goods Sold]]+Table1[[#This Row],[Distribution]]+Table1[[#This Row],[Warehousing]])</f>
        <v>16882.989999999998</v>
      </c>
      <c r="Q3748" s="12">
        <f>Table1[[#This Row],[PROFIT]]/Table1[[#This Row],[Net Sales]]</f>
        <v>0.33090750009751024</v>
      </c>
      <c r="R3748" s="14">
        <f>ABS(Table1[[#This Row],[Distribution]])+ABS(Table1[[#This Row],[Warehousing]])</f>
        <v>2436.84</v>
      </c>
      <c r="S3748" s="12">
        <f>ABS(Table1[[#This Row],[Discounts]]/Table1[[#This Row],[Gross Sales]])</f>
        <v>2.6795040534096329E-2</v>
      </c>
      <c r="T3748" s="17">
        <f>Table1[[#This Row],[logistics cost]]/Table1[[#This Row],[Net Sales]]</f>
        <v>4.7762193340019569E-2</v>
      </c>
      <c r="U3748" s="1">
        <f>Table1[[#This Row],[PROFIT]]/Table1[[#This Row],[Volume]]</f>
        <v>144.91836909871242</v>
      </c>
      <c r="V3748" s="1">
        <f>ABS(Table1[[#This Row],[Discounts]])</f>
        <v>1404.73</v>
      </c>
    </row>
    <row r="3749" spans="1:22" ht="21.75" customHeight="1" x14ac:dyDescent="0.3">
      <c r="A3749" s="1">
        <v>1120010</v>
      </c>
      <c r="B3749" s="1" t="s">
        <v>32</v>
      </c>
      <c r="C3749" s="1">
        <v>202405</v>
      </c>
      <c r="D3749" s="1" t="s">
        <v>22</v>
      </c>
      <c r="E3749" s="1" t="s">
        <v>17</v>
      </c>
      <c r="F3749" s="1" t="s">
        <v>18</v>
      </c>
      <c r="G3749" s="1" t="s">
        <v>40</v>
      </c>
      <c r="H3749" s="1" t="s">
        <v>34</v>
      </c>
      <c r="I3749" s="5">
        <v>155.19999999999999</v>
      </c>
      <c r="J3749" s="5">
        <v>74496</v>
      </c>
      <c r="K3749" s="5">
        <v>-7315.9</v>
      </c>
      <c r="L3749" s="5">
        <v>67180.100000000006</v>
      </c>
      <c r="M3749" s="5">
        <v>-45256.2</v>
      </c>
      <c r="N3749" s="5">
        <v>-2249.8000000000002</v>
      </c>
      <c r="O3749" s="5">
        <v>-944</v>
      </c>
      <c r="P3749" s="5">
        <f>Table1[[#This Row],[Net Sales]]+(Table1[[#This Row],[Cost of Goods Sold]]+Table1[[#This Row],[Distribution]]+Table1[[#This Row],[Warehousing]])</f>
        <v>18730.100000000006</v>
      </c>
      <c r="Q3749" s="12">
        <f>Table1[[#This Row],[PROFIT]]/Table1[[#This Row],[Net Sales]]</f>
        <v>0.2788042887700376</v>
      </c>
      <c r="R3749" s="14">
        <f>ABS(Table1[[#This Row],[Distribution]])+ABS(Table1[[#This Row],[Warehousing]])</f>
        <v>3193.8</v>
      </c>
      <c r="S3749" s="12">
        <f>ABS(Table1[[#This Row],[Discounts]]/Table1[[#This Row],[Gross Sales]])</f>
        <v>9.8205272766323015E-2</v>
      </c>
      <c r="T3749" s="17">
        <f>Table1[[#This Row],[logistics cost]]/Table1[[#This Row],[Net Sales]]</f>
        <v>4.7540864035629599E-2</v>
      </c>
      <c r="U3749" s="1">
        <f>Table1[[#This Row],[PROFIT]]/Table1[[#This Row],[Volume]]</f>
        <v>120.6836340206186</v>
      </c>
      <c r="V3749" s="1">
        <f>ABS(Table1[[#This Row],[Discounts]])</f>
        <v>7315.9</v>
      </c>
    </row>
    <row r="3750" spans="1:22" ht="21.75" customHeight="1" x14ac:dyDescent="0.3">
      <c r="A3750" s="1">
        <v>1120020</v>
      </c>
      <c r="B3750" s="1" t="s">
        <v>21</v>
      </c>
      <c r="C3750" s="1">
        <v>202503</v>
      </c>
      <c r="D3750" s="1" t="s">
        <v>22</v>
      </c>
      <c r="E3750" s="1" t="s">
        <v>23</v>
      </c>
      <c r="F3750" s="1" t="s">
        <v>24</v>
      </c>
      <c r="G3750" s="1" t="s">
        <v>38</v>
      </c>
      <c r="H3750" s="1" t="s">
        <v>20</v>
      </c>
      <c r="I3750" s="5">
        <v>89.6</v>
      </c>
      <c r="J3750" s="5">
        <v>34048</v>
      </c>
      <c r="K3750" s="5">
        <v>-2158.0300000000002</v>
      </c>
      <c r="L3750" s="5">
        <v>31889.97</v>
      </c>
      <c r="M3750" s="5">
        <v>-19786.52</v>
      </c>
      <c r="N3750" s="5">
        <v>-1250.19</v>
      </c>
      <c r="O3750" s="5">
        <v>-607</v>
      </c>
      <c r="P3750" s="5">
        <f>Table1[[#This Row],[Net Sales]]+(Table1[[#This Row],[Cost of Goods Sold]]+Table1[[#This Row],[Distribution]]+Table1[[#This Row],[Warehousing]])</f>
        <v>10246.260000000002</v>
      </c>
      <c r="Q3750" s="12">
        <f>Table1[[#This Row],[PROFIT]]/Table1[[#This Row],[Net Sales]]</f>
        <v>0.3213003963315112</v>
      </c>
      <c r="R3750" s="14">
        <f>ABS(Table1[[#This Row],[Distribution]])+ABS(Table1[[#This Row],[Warehousing]])</f>
        <v>1857.19</v>
      </c>
      <c r="S3750" s="12">
        <f>ABS(Table1[[#This Row],[Discounts]]/Table1[[#This Row],[Gross Sales]])</f>
        <v>6.3381990131578955E-2</v>
      </c>
      <c r="T3750" s="17">
        <f>Table1[[#This Row],[logistics cost]]/Table1[[#This Row],[Net Sales]]</f>
        <v>5.8237433274474698E-2</v>
      </c>
      <c r="U3750" s="1">
        <f>Table1[[#This Row],[PROFIT]]/Table1[[#This Row],[Volume]]</f>
        <v>114.35558035714288</v>
      </c>
      <c r="V3750" s="1">
        <f>ABS(Table1[[#This Row],[Discounts]])</f>
        <v>2158.0300000000002</v>
      </c>
    </row>
    <row r="3751" spans="1:22" ht="21.75" customHeight="1" x14ac:dyDescent="0.3">
      <c r="A3751" s="1">
        <v>1120020</v>
      </c>
      <c r="B3751" s="1" t="s">
        <v>21</v>
      </c>
      <c r="C3751" s="1">
        <v>202502</v>
      </c>
      <c r="D3751" s="1" t="s">
        <v>22</v>
      </c>
      <c r="E3751" s="1" t="s">
        <v>23</v>
      </c>
      <c r="F3751" s="1" t="s">
        <v>24</v>
      </c>
      <c r="G3751" s="1" t="s">
        <v>30</v>
      </c>
      <c r="H3751" s="1" t="s">
        <v>31</v>
      </c>
      <c r="I3751" s="5">
        <v>73.7</v>
      </c>
      <c r="J3751" s="5">
        <v>28006</v>
      </c>
      <c r="K3751" s="5">
        <v>-738.91</v>
      </c>
      <c r="L3751" s="5">
        <v>27267.09</v>
      </c>
      <c r="M3751" s="5">
        <v>-18471.16</v>
      </c>
      <c r="N3751" s="5">
        <v>-966.67</v>
      </c>
      <c r="O3751" s="5">
        <v>-537.55999999999995</v>
      </c>
      <c r="P3751" s="5">
        <f>Table1[[#This Row],[Net Sales]]+(Table1[[#This Row],[Cost of Goods Sold]]+Table1[[#This Row],[Distribution]]+Table1[[#This Row],[Warehousing]])</f>
        <v>7291.7000000000007</v>
      </c>
      <c r="Q3751" s="12">
        <f>Table1[[#This Row],[PROFIT]]/Table1[[#This Row],[Net Sales]]</f>
        <v>0.26741760855302127</v>
      </c>
      <c r="R3751" s="14">
        <f>ABS(Table1[[#This Row],[Distribution]])+ABS(Table1[[#This Row],[Warehousing]])</f>
        <v>1504.23</v>
      </c>
      <c r="S3751" s="12">
        <f>ABS(Table1[[#This Row],[Discounts]]/Table1[[#This Row],[Gross Sales]])</f>
        <v>2.6383989145183175E-2</v>
      </c>
      <c r="T3751" s="17">
        <f>Table1[[#This Row],[logistics cost]]/Table1[[#This Row],[Net Sales]]</f>
        <v>5.5166502916152771E-2</v>
      </c>
      <c r="U3751" s="1">
        <f>Table1[[#This Row],[PROFIT]]/Table1[[#This Row],[Volume]]</f>
        <v>98.937584803256456</v>
      </c>
      <c r="V3751" s="1">
        <f>ABS(Table1[[#This Row],[Discounts]])</f>
        <v>738.91</v>
      </c>
    </row>
    <row r="3752" spans="1:22" ht="21.75" customHeight="1" x14ac:dyDescent="0.3">
      <c r="A3752" s="1">
        <v>1110010</v>
      </c>
      <c r="B3752" s="1" t="s">
        <v>15</v>
      </c>
      <c r="C3752" s="1">
        <v>202503</v>
      </c>
      <c r="D3752" s="1" t="s">
        <v>16</v>
      </c>
      <c r="E3752" s="1" t="s">
        <v>17</v>
      </c>
      <c r="F3752" s="1" t="s">
        <v>18</v>
      </c>
      <c r="G3752" s="1" t="s">
        <v>42</v>
      </c>
      <c r="H3752" s="1" t="s">
        <v>20</v>
      </c>
      <c r="I3752" s="5">
        <v>105.6</v>
      </c>
      <c r="J3752" s="5">
        <v>44352</v>
      </c>
      <c r="K3752" s="5">
        <v>-3457.9</v>
      </c>
      <c r="L3752" s="5">
        <v>40894.1</v>
      </c>
      <c r="M3752" s="5">
        <v>-27342.27</v>
      </c>
      <c r="N3752" s="5">
        <v>-1612.73</v>
      </c>
      <c r="O3752" s="5">
        <v>-558.19000000000005</v>
      </c>
      <c r="P3752" s="5">
        <f>Table1[[#This Row],[Net Sales]]+(Table1[[#This Row],[Cost of Goods Sold]]+Table1[[#This Row],[Distribution]]+Table1[[#This Row],[Warehousing]])</f>
        <v>11380.91</v>
      </c>
      <c r="Q3752" s="12">
        <f>Table1[[#This Row],[PROFIT]]/Table1[[#This Row],[Net Sales]]</f>
        <v>0.27830200444562908</v>
      </c>
      <c r="R3752" s="14">
        <f>ABS(Table1[[#This Row],[Distribution]])+ABS(Table1[[#This Row],[Warehousing]])</f>
        <v>2170.92</v>
      </c>
      <c r="S3752" s="12">
        <f>ABS(Table1[[#This Row],[Discounts]]/Table1[[#This Row],[Gross Sales]])</f>
        <v>7.7964917027417036E-2</v>
      </c>
      <c r="T3752" s="17">
        <f>Table1[[#This Row],[logistics cost]]/Table1[[#This Row],[Net Sales]]</f>
        <v>5.3086386544758293E-2</v>
      </c>
      <c r="U3752" s="1">
        <f>Table1[[#This Row],[PROFIT]]/Table1[[#This Row],[Volume]]</f>
        <v>107.77376893939395</v>
      </c>
      <c r="V3752" s="1">
        <f>ABS(Table1[[#This Row],[Discounts]])</f>
        <v>3457.9</v>
      </c>
    </row>
    <row r="3753" spans="1:22" ht="21.75" customHeight="1" x14ac:dyDescent="0.3">
      <c r="A3753" s="1">
        <v>1110020</v>
      </c>
      <c r="B3753" s="1" t="s">
        <v>41</v>
      </c>
      <c r="C3753" s="1">
        <v>202401</v>
      </c>
      <c r="D3753" s="1" t="s">
        <v>16</v>
      </c>
      <c r="E3753" s="1" t="s">
        <v>28</v>
      </c>
      <c r="F3753" s="1" t="s">
        <v>29</v>
      </c>
      <c r="G3753" s="1" t="s">
        <v>36</v>
      </c>
      <c r="H3753" s="1" t="s">
        <v>37</v>
      </c>
      <c r="I3753" s="5">
        <v>207.4</v>
      </c>
      <c r="J3753" s="5">
        <v>93330</v>
      </c>
      <c r="K3753" s="5">
        <v>-8849.83</v>
      </c>
      <c r="L3753" s="5">
        <v>84480.17</v>
      </c>
      <c r="M3753" s="5">
        <v>-55062.78</v>
      </c>
      <c r="N3753" s="5">
        <v>-2929.9</v>
      </c>
      <c r="O3753" s="5">
        <v>-1436.89</v>
      </c>
      <c r="P3753" s="5">
        <f>Table1[[#This Row],[Net Sales]]+(Table1[[#This Row],[Cost of Goods Sold]]+Table1[[#This Row],[Distribution]]+Table1[[#This Row],[Warehousing]])</f>
        <v>25050.6</v>
      </c>
      <c r="Q3753" s="12">
        <f>Table1[[#This Row],[PROFIT]]/Table1[[#This Row],[Net Sales]]</f>
        <v>0.29652639193316016</v>
      </c>
      <c r="R3753" s="14">
        <f>ABS(Table1[[#This Row],[Distribution]])+ABS(Table1[[#This Row],[Warehousing]])</f>
        <v>4366.79</v>
      </c>
      <c r="S3753" s="12">
        <f>ABS(Table1[[#This Row],[Discounts]]/Table1[[#This Row],[Gross Sales]])</f>
        <v>9.4822993678345652E-2</v>
      </c>
      <c r="T3753" s="17">
        <f>Table1[[#This Row],[logistics cost]]/Table1[[#This Row],[Net Sales]]</f>
        <v>5.1690118521305062E-2</v>
      </c>
      <c r="U3753" s="1">
        <f>Table1[[#This Row],[PROFIT]]/Table1[[#This Row],[Volume]]</f>
        <v>120.78399228543876</v>
      </c>
      <c r="V3753" s="1">
        <f>ABS(Table1[[#This Row],[Discounts]])</f>
        <v>8849.83</v>
      </c>
    </row>
    <row r="3754" spans="1:22" ht="21.75" customHeight="1" x14ac:dyDescent="0.3">
      <c r="A3754" s="1">
        <v>1110010</v>
      </c>
      <c r="B3754" s="1" t="s">
        <v>15</v>
      </c>
      <c r="C3754" s="1">
        <v>202504</v>
      </c>
      <c r="D3754" s="1" t="s">
        <v>16</v>
      </c>
      <c r="E3754" s="1" t="s">
        <v>17</v>
      </c>
      <c r="F3754" s="1" t="s">
        <v>18</v>
      </c>
      <c r="G3754" s="1" t="s">
        <v>35</v>
      </c>
      <c r="H3754" s="1" t="s">
        <v>31</v>
      </c>
      <c r="I3754" s="5">
        <v>99.9</v>
      </c>
      <c r="J3754" s="5">
        <v>41958</v>
      </c>
      <c r="K3754" s="5">
        <v>-1591.37</v>
      </c>
      <c r="L3754" s="5">
        <v>40366.629999999997</v>
      </c>
      <c r="M3754" s="5">
        <v>-26436.14</v>
      </c>
      <c r="N3754" s="5">
        <v>-959.39</v>
      </c>
      <c r="O3754" s="5">
        <v>-751.1</v>
      </c>
      <c r="P3754" s="5">
        <f>Table1[[#This Row],[Net Sales]]+(Table1[[#This Row],[Cost of Goods Sold]]+Table1[[#This Row],[Distribution]]+Table1[[#This Row],[Warehousing]])</f>
        <v>12220</v>
      </c>
      <c r="Q3754" s="12">
        <f>Table1[[#This Row],[PROFIT]]/Table1[[#This Row],[Net Sales]]</f>
        <v>0.30272529562165584</v>
      </c>
      <c r="R3754" s="14">
        <f>ABS(Table1[[#This Row],[Distribution]])+ABS(Table1[[#This Row],[Warehousing]])</f>
        <v>1710.49</v>
      </c>
      <c r="S3754" s="12">
        <f>ABS(Table1[[#This Row],[Discounts]]/Table1[[#This Row],[Gross Sales]])</f>
        <v>3.7927689594356259E-2</v>
      </c>
      <c r="T3754" s="17">
        <f>Table1[[#This Row],[logistics cost]]/Table1[[#This Row],[Net Sales]]</f>
        <v>4.2373861776422758E-2</v>
      </c>
      <c r="U3754" s="1">
        <f>Table1[[#This Row],[PROFIT]]/Table1[[#This Row],[Volume]]</f>
        <v>122.32232232232232</v>
      </c>
      <c r="V3754" s="1">
        <f>ABS(Table1[[#This Row],[Discounts]])</f>
        <v>1591.37</v>
      </c>
    </row>
    <row r="3755" spans="1:22" ht="21.75" customHeight="1" x14ac:dyDescent="0.3">
      <c r="A3755" s="1">
        <v>1130010</v>
      </c>
      <c r="B3755" s="1" t="s">
        <v>26</v>
      </c>
      <c r="C3755" s="1">
        <v>202405</v>
      </c>
      <c r="D3755" s="1" t="s">
        <v>27</v>
      </c>
      <c r="E3755" s="1" t="s">
        <v>28</v>
      </c>
      <c r="F3755" s="1" t="s">
        <v>29</v>
      </c>
      <c r="G3755" s="1" t="s">
        <v>36</v>
      </c>
      <c r="H3755" s="1" t="s">
        <v>37</v>
      </c>
      <c r="I3755" s="5">
        <v>117.9</v>
      </c>
      <c r="J3755" s="5">
        <v>42444</v>
      </c>
      <c r="K3755" s="5">
        <v>-4067.74</v>
      </c>
      <c r="L3755" s="5">
        <v>38376.26</v>
      </c>
      <c r="M3755" s="5">
        <v>-24403.62</v>
      </c>
      <c r="N3755" s="5">
        <v>-1343.07</v>
      </c>
      <c r="O3755" s="5">
        <v>-684.68</v>
      </c>
      <c r="P3755" s="5">
        <f>Table1[[#This Row],[Net Sales]]+(Table1[[#This Row],[Cost of Goods Sold]]+Table1[[#This Row],[Distribution]]+Table1[[#This Row],[Warehousing]])</f>
        <v>11944.890000000003</v>
      </c>
      <c r="Q3755" s="12">
        <f>Table1[[#This Row],[PROFIT]]/Table1[[#This Row],[Net Sales]]</f>
        <v>0.31125727207393328</v>
      </c>
      <c r="R3755" s="14">
        <f>ABS(Table1[[#This Row],[Distribution]])+ABS(Table1[[#This Row],[Warehousing]])</f>
        <v>2027.75</v>
      </c>
      <c r="S3755" s="12">
        <f>ABS(Table1[[#This Row],[Discounts]]/Table1[[#This Row],[Gross Sales]])</f>
        <v>9.5837809819998107E-2</v>
      </c>
      <c r="T3755" s="17">
        <f>Table1[[#This Row],[logistics cost]]/Table1[[#This Row],[Net Sales]]</f>
        <v>5.2838655981588614E-2</v>
      </c>
      <c r="U3755" s="1">
        <f>Table1[[#This Row],[PROFIT]]/Table1[[#This Row],[Volume]]</f>
        <v>101.31374045801529</v>
      </c>
      <c r="V3755" s="1">
        <f>ABS(Table1[[#This Row],[Discounts]])</f>
        <v>4067.74</v>
      </c>
    </row>
    <row r="3756" spans="1:22" ht="21.75" customHeight="1" x14ac:dyDescent="0.3">
      <c r="A3756" s="1">
        <v>1120010</v>
      </c>
      <c r="B3756" s="1" t="s">
        <v>32</v>
      </c>
      <c r="C3756" s="1">
        <v>202405</v>
      </c>
      <c r="D3756" s="1" t="s">
        <v>22</v>
      </c>
      <c r="E3756" s="1" t="s">
        <v>17</v>
      </c>
      <c r="F3756" s="1" t="s">
        <v>18</v>
      </c>
      <c r="G3756" s="1" t="s">
        <v>25</v>
      </c>
      <c r="H3756" s="1" t="s">
        <v>20</v>
      </c>
      <c r="I3756" s="5">
        <v>89.3</v>
      </c>
      <c r="J3756" s="5">
        <v>42864</v>
      </c>
      <c r="K3756" s="5">
        <v>-2963.51</v>
      </c>
      <c r="L3756" s="5">
        <v>39900.49</v>
      </c>
      <c r="M3756" s="5">
        <v>-26788.06</v>
      </c>
      <c r="N3756" s="5">
        <v>-1318.67</v>
      </c>
      <c r="O3756" s="5">
        <v>-424.86</v>
      </c>
      <c r="P3756" s="5">
        <f>Table1[[#This Row],[Net Sales]]+(Table1[[#This Row],[Cost of Goods Sold]]+Table1[[#This Row],[Distribution]]+Table1[[#This Row],[Warehousing]])</f>
        <v>11368.899999999994</v>
      </c>
      <c r="Q3756" s="12">
        <f>Table1[[#This Row],[PROFIT]]/Table1[[#This Row],[Net Sales]]</f>
        <v>0.28493133793595005</v>
      </c>
      <c r="R3756" s="14">
        <f>ABS(Table1[[#This Row],[Distribution]])+ABS(Table1[[#This Row],[Warehousing]])</f>
        <v>1743.5300000000002</v>
      </c>
      <c r="S3756" s="12">
        <f>ABS(Table1[[#This Row],[Discounts]]/Table1[[#This Row],[Gross Sales]])</f>
        <v>6.9137504665920127E-2</v>
      </c>
      <c r="T3756" s="17">
        <f>Table1[[#This Row],[logistics cost]]/Table1[[#This Row],[Net Sales]]</f>
        <v>4.3696957105038063E-2</v>
      </c>
      <c r="U3756" s="1">
        <f>Table1[[#This Row],[PROFIT]]/Table1[[#This Row],[Volume]]</f>
        <v>127.31131019036948</v>
      </c>
      <c r="V3756" s="1">
        <f>ABS(Table1[[#This Row],[Discounts]])</f>
        <v>2963.51</v>
      </c>
    </row>
    <row r="3757" spans="1:22" ht="21.75" customHeight="1" x14ac:dyDescent="0.3">
      <c r="A3757" s="1">
        <v>1120010</v>
      </c>
      <c r="B3757" s="1" t="s">
        <v>32</v>
      </c>
      <c r="C3757" s="1">
        <v>202404</v>
      </c>
      <c r="D3757" s="1" t="s">
        <v>22</v>
      </c>
      <c r="E3757" s="1" t="s">
        <v>17</v>
      </c>
      <c r="F3757" s="1" t="s">
        <v>18</v>
      </c>
      <c r="G3757" s="1" t="s">
        <v>19</v>
      </c>
      <c r="H3757" s="1" t="s">
        <v>20</v>
      </c>
      <c r="I3757" s="5">
        <v>15.5</v>
      </c>
      <c r="J3757" s="5">
        <v>7440</v>
      </c>
      <c r="K3757" s="5">
        <v>-495.81</v>
      </c>
      <c r="L3757" s="5">
        <v>6944.19</v>
      </c>
      <c r="M3757" s="5">
        <v>-4423.91</v>
      </c>
      <c r="N3757" s="5">
        <v>-246.48</v>
      </c>
      <c r="O3757" s="5">
        <v>-119.68</v>
      </c>
      <c r="P3757" s="5">
        <f>Table1[[#This Row],[Net Sales]]+(Table1[[#This Row],[Cost of Goods Sold]]+Table1[[#This Row],[Distribution]]+Table1[[#This Row],[Warehousing]])</f>
        <v>2154.12</v>
      </c>
      <c r="Q3757" s="12">
        <f>Table1[[#This Row],[PROFIT]]/Table1[[#This Row],[Net Sales]]</f>
        <v>0.31020464589822572</v>
      </c>
      <c r="R3757" s="14">
        <f>ABS(Table1[[#This Row],[Distribution]])+ABS(Table1[[#This Row],[Warehousing]])</f>
        <v>366.15999999999997</v>
      </c>
      <c r="S3757" s="12">
        <f>ABS(Table1[[#This Row],[Discounts]]/Table1[[#This Row],[Gross Sales]])</f>
        <v>6.6641129032258065E-2</v>
      </c>
      <c r="T3757" s="17">
        <f>Table1[[#This Row],[logistics cost]]/Table1[[#This Row],[Net Sales]]</f>
        <v>5.2728971989533698E-2</v>
      </c>
      <c r="U3757" s="1">
        <f>Table1[[#This Row],[PROFIT]]/Table1[[#This Row],[Volume]]</f>
        <v>138.97548387096774</v>
      </c>
      <c r="V3757" s="1">
        <f>ABS(Table1[[#This Row],[Discounts]])</f>
        <v>495.81</v>
      </c>
    </row>
    <row r="3758" spans="1:22" ht="21.75" customHeight="1" x14ac:dyDescent="0.3">
      <c r="A3758" s="1">
        <v>1110020</v>
      </c>
      <c r="B3758" s="1" t="s">
        <v>41</v>
      </c>
      <c r="C3758" s="1">
        <v>202408</v>
      </c>
      <c r="D3758" s="1" t="s">
        <v>16</v>
      </c>
      <c r="E3758" s="1" t="s">
        <v>28</v>
      </c>
      <c r="F3758" s="1" t="s">
        <v>29</v>
      </c>
      <c r="G3758" s="1" t="s">
        <v>30</v>
      </c>
      <c r="H3758" s="1" t="s">
        <v>31</v>
      </c>
      <c r="I3758" s="5">
        <v>10.7</v>
      </c>
      <c r="J3758" s="5">
        <v>4815</v>
      </c>
      <c r="K3758" s="5">
        <v>-142.72</v>
      </c>
      <c r="L3758" s="5">
        <v>4672.28</v>
      </c>
      <c r="M3758" s="5">
        <v>-3113.3</v>
      </c>
      <c r="N3758" s="5">
        <v>-158.85</v>
      </c>
      <c r="O3758" s="5">
        <v>-55.76</v>
      </c>
      <c r="P3758" s="5">
        <f>Table1[[#This Row],[Net Sales]]+(Table1[[#This Row],[Cost of Goods Sold]]+Table1[[#This Row],[Distribution]]+Table1[[#This Row],[Warehousing]])</f>
        <v>1344.3699999999994</v>
      </c>
      <c r="Q3758" s="12">
        <f>Table1[[#This Row],[PROFIT]]/Table1[[#This Row],[Net Sales]]</f>
        <v>0.28773318379891605</v>
      </c>
      <c r="R3758" s="14">
        <f>ABS(Table1[[#This Row],[Distribution]])+ABS(Table1[[#This Row],[Warehousing]])</f>
        <v>214.60999999999999</v>
      </c>
      <c r="S3758" s="12">
        <f>ABS(Table1[[#This Row],[Discounts]]/Table1[[#This Row],[Gross Sales]])</f>
        <v>2.9640706126687434E-2</v>
      </c>
      <c r="T3758" s="17">
        <f>Table1[[#This Row],[logistics cost]]/Table1[[#This Row],[Net Sales]]</f>
        <v>4.5932606778703332E-2</v>
      </c>
      <c r="U3758" s="1">
        <f>Table1[[#This Row],[PROFIT]]/Table1[[#This Row],[Volume]]</f>
        <v>125.64205607476632</v>
      </c>
      <c r="V3758" s="1">
        <f>ABS(Table1[[#This Row],[Discounts]])</f>
        <v>142.72</v>
      </c>
    </row>
    <row r="3759" spans="1:22" ht="21.75" customHeight="1" x14ac:dyDescent="0.3">
      <c r="A3759" s="1">
        <v>1110010</v>
      </c>
      <c r="B3759" s="1" t="s">
        <v>15</v>
      </c>
      <c r="C3759" s="1">
        <v>202404</v>
      </c>
      <c r="D3759" s="1" t="s">
        <v>16</v>
      </c>
      <c r="E3759" s="1" t="s">
        <v>17</v>
      </c>
      <c r="F3759" s="1" t="s">
        <v>18</v>
      </c>
      <c r="G3759" s="1" t="s">
        <v>19</v>
      </c>
      <c r="H3759" s="1" t="s">
        <v>20</v>
      </c>
      <c r="I3759" s="5">
        <v>54.6</v>
      </c>
      <c r="J3759" s="5">
        <v>22932</v>
      </c>
      <c r="K3759" s="5">
        <v>-2057.59</v>
      </c>
      <c r="L3759" s="5">
        <v>20874.41</v>
      </c>
      <c r="M3759" s="5">
        <v>-13234.32</v>
      </c>
      <c r="N3759" s="5">
        <v>-805.37</v>
      </c>
      <c r="O3759" s="5">
        <v>-215.63</v>
      </c>
      <c r="P3759" s="5">
        <f>Table1[[#This Row],[Net Sales]]+(Table1[[#This Row],[Cost of Goods Sold]]+Table1[[#This Row],[Distribution]]+Table1[[#This Row],[Warehousing]])</f>
        <v>6619.09</v>
      </c>
      <c r="Q3759" s="12">
        <f>Table1[[#This Row],[PROFIT]]/Table1[[#This Row],[Net Sales]]</f>
        <v>0.31709111778488591</v>
      </c>
      <c r="R3759" s="14">
        <f>ABS(Table1[[#This Row],[Distribution]])+ABS(Table1[[#This Row],[Warehousing]])</f>
        <v>1021</v>
      </c>
      <c r="S3759" s="12">
        <f>ABS(Table1[[#This Row],[Discounts]]/Table1[[#This Row],[Gross Sales]])</f>
        <v>8.9725710797139369E-2</v>
      </c>
      <c r="T3759" s="17">
        <f>Table1[[#This Row],[logistics cost]]/Table1[[#This Row],[Net Sales]]</f>
        <v>4.8911562051334623E-2</v>
      </c>
      <c r="U3759" s="1">
        <f>Table1[[#This Row],[PROFIT]]/Table1[[#This Row],[Volume]]</f>
        <v>121.22875457875458</v>
      </c>
      <c r="V3759" s="1">
        <f>ABS(Table1[[#This Row],[Discounts]])</f>
        <v>2057.59</v>
      </c>
    </row>
    <row r="3760" spans="1:22" ht="21.75" customHeight="1" x14ac:dyDescent="0.3">
      <c r="A3760" s="1">
        <v>1110020</v>
      </c>
      <c r="B3760" s="1" t="s">
        <v>41</v>
      </c>
      <c r="C3760" s="1">
        <v>202401</v>
      </c>
      <c r="D3760" s="1" t="s">
        <v>16</v>
      </c>
      <c r="E3760" s="1" t="s">
        <v>28</v>
      </c>
      <c r="F3760" s="1" t="s">
        <v>29</v>
      </c>
      <c r="G3760" s="1" t="s">
        <v>42</v>
      </c>
      <c r="H3760" s="1" t="s">
        <v>20</v>
      </c>
      <c r="I3760" s="5">
        <v>101.1</v>
      </c>
      <c r="J3760" s="5">
        <v>45495</v>
      </c>
      <c r="K3760" s="5">
        <v>-3748.82</v>
      </c>
      <c r="L3760" s="5">
        <v>41746.18</v>
      </c>
      <c r="M3760" s="5">
        <v>-26986.83</v>
      </c>
      <c r="N3760" s="5">
        <v>-927.87</v>
      </c>
      <c r="O3760" s="5">
        <v>-494.25</v>
      </c>
      <c r="P3760" s="5">
        <f>Table1[[#This Row],[Net Sales]]+(Table1[[#This Row],[Cost of Goods Sold]]+Table1[[#This Row],[Distribution]]+Table1[[#This Row],[Warehousing]])</f>
        <v>13337.23</v>
      </c>
      <c r="Q3760" s="12">
        <f>Table1[[#This Row],[PROFIT]]/Table1[[#This Row],[Net Sales]]</f>
        <v>0.31948384259350193</v>
      </c>
      <c r="R3760" s="14">
        <f>ABS(Table1[[#This Row],[Distribution]])+ABS(Table1[[#This Row],[Warehousing]])</f>
        <v>1422.12</v>
      </c>
      <c r="S3760" s="12">
        <f>ABS(Table1[[#This Row],[Discounts]]/Table1[[#This Row],[Gross Sales]])</f>
        <v>8.2400703373997145E-2</v>
      </c>
      <c r="T3760" s="17">
        <f>Table1[[#This Row],[logistics cost]]/Table1[[#This Row],[Net Sales]]</f>
        <v>3.4065871416258921E-2</v>
      </c>
      <c r="U3760" s="1">
        <f>Table1[[#This Row],[PROFIT]]/Table1[[#This Row],[Volume]]</f>
        <v>131.92116716122652</v>
      </c>
      <c r="V3760" s="1">
        <f>ABS(Table1[[#This Row],[Discounts]])</f>
        <v>3748.82</v>
      </c>
    </row>
    <row r="3761" spans="1:22" ht="21.75" customHeight="1" x14ac:dyDescent="0.3">
      <c r="A3761" s="1">
        <v>1130010</v>
      </c>
      <c r="B3761" s="1" t="s">
        <v>26</v>
      </c>
      <c r="C3761" s="1">
        <v>202407</v>
      </c>
      <c r="D3761" s="1" t="s">
        <v>27</v>
      </c>
      <c r="E3761" s="1" t="s">
        <v>28</v>
      </c>
      <c r="F3761" s="1" t="s">
        <v>29</v>
      </c>
      <c r="G3761" s="1" t="s">
        <v>36</v>
      </c>
      <c r="H3761" s="1" t="s">
        <v>37</v>
      </c>
      <c r="I3761" s="5">
        <v>280.10000000000002</v>
      </c>
      <c r="J3761" s="5">
        <v>100836</v>
      </c>
      <c r="K3761" s="5">
        <v>-10598.21</v>
      </c>
      <c r="L3761" s="5">
        <v>90237.79</v>
      </c>
      <c r="M3761" s="5">
        <v>-59008.639999999999</v>
      </c>
      <c r="N3761" s="5">
        <v>-2654.26</v>
      </c>
      <c r="O3761" s="5">
        <v>-1307.6199999999999</v>
      </c>
      <c r="P3761" s="5">
        <f>Table1[[#This Row],[Net Sales]]+(Table1[[#This Row],[Cost of Goods Sold]]+Table1[[#This Row],[Distribution]]+Table1[[#This Row],[Warehousing]])</f>
        <v>27267.26999999999</v>
      </c>
      <c r="Q3761" s="12">
        <f>Table1[[#This Row],[PROFIT]]/Table1[[#This Row],[Net Sales]]</f>
        <v>0.30217129652665464</v>
      </c>
      <c r="R3761" s="14">
        <f>ABS(Table1[[#This Row],[Distribution]])+ABS(Table1[[#This Row],[Warehousing]])</f>
        <v>3961.88</v>
      </c>
      <c r="S3761" s="12">
        <f>ABS(Table1[[#This Row],[Discounts]]/Table1[[#This Row],[Gross Sales]])</f>
        <v>0.10510343528105041</v>
      </c>
      <c r="T3761" s="17">
        <f>Table1[[#This Row],[logistics cost]]/Table1[[#This Row],[Net Sales]]</f>
        <v>4.3904887298325902E-2</v>
      </c>
      <c r="U3761" s="1">
        <f>Table1[[#This Row],[PROFIT]]/Table1[[#This Row],[Volume]]</f>
        <v>97.348339878614738</v>
      </c>
      <c r="V3761" s="1">
        <f>ABS(Table1[[#This Row],[Discounts]])</f>
        <v>10598.21</v>
      </c>
    </row>
    <row r="3762" spans="1:22" ht="21.75" customHeight="1" x14ac:dyDescent="0.3">
      <c r="A3762" s="1">
        <v>1130010</v>
      </c>
      <c r="B3762" s="1" t="s">
        <v>26</v>
      </c>
      <c r="C3762" s="1">
        <v>202505</v>
      </c>
      <c r="D3762" s="1" t="s">
        <v>27</v>
      </c>
      <c r="E3762" s="1" t="s">
        <v>28</v>
      </c>
      <c r="F3762" s="1" t="s">
        <v>29</v>
      </c>
      <c r="G3762" s="1" t="s">
        <v>40</v>
      </c>
      <c r="H3762" s="1" t="s">
        <v>34</v>
      </c>
      <c r="I3762" s="5">
        <v>77.099999999999994</v>
      </c>
      <c r="J3762" s="5">
        <v>27756</v>
      </c>
      <c r="K3762" s="5">
        <v>-2258.17</v>
      </c>
      <c r="L3762" s="5">
        <v>25497.83</v>
      </c>
      <c r="M3762" s="5">
        <v>-16488.599999999999</v>
      </c>
      <c r="N3762" s="5">
        <v>-528.73</v>
      </c>
      <c r="O3762" s="5">
        <v>-409.06</v>
      </c>
      <c r="P3762" s="5">
        <f>Table1[[#This Row],[Net Sales]]+(Table1[[#This Row],[Cost of Goods Sold]]+Table1[[#This Row],[Distribution]]+Table1[[#This Row],[Warehousing]])</f>
        <v>8071.4400000000023</v>
      </c>
      <c r="Q3762" s="12">
        <f>Table1[[#This Row],[PROFIT]]/Table1[[#This Row],[Net Sales]]</f>
        <v>0.31655399694797565</v>
      </c>
      <c r="R3762" s="14">
        <f>ABS(Table1[[#This Row],[Distribution]])+ABS(Table1[[#This Row],[Warehousing]])</f>
        <v>937.79</v>
      </c>
      <c r="S3762" s="12">
        <f>ABS(Table1[[#This Row],[Discounts]]/Table1[[#This Row],[Gross Sales]])</f>
        <v>8.1357904597204211E-2</v>
      </c>
      <c r="T3762" s="17">
        <f>Table1[[#This Row],[logistics cost]]/Table1[[#This Row],[Net Sales]]</f>
        <v>3.6779208269880216E-2</v>
      </c>
      <c r="U3762" s="1">
        <f>Table1[[#This Row],[PROFIT]]/Table1[[#This Row],[Volume]]</f>
        <v>104.6879377431907</v>
      </c>
      <c r="V3762" s="1">
        <f>ABS(Table1[[#This Row],[Discounts]])</f>
        <v>2258.17</v>
      </c>
    </row>
    <row r="3763" spans="1:22" ht="21.75" customHeight="1" x14ac:dyDescent="0.3">
      <c r="A3763" s="1">
        <v>1120020</v>
      </c>
      <c r="B3763" s="1" t="s">
        <v>21</v>
      </c>
      <c r="C3763" s="1">
        <v>202401</v>
      </c>
      <c r="D3763" s="1" t="s">
        <v>22</v>
      </c>
      <c r="E3763" s="1" t="s">
        <v>23</v>
      </c>
      <c r="F3763" s="1" t="s">
        <v>24</v>
      </c>
      <c r="G3763" s="1" t="s">
        <v>36</v>
      </c>
      <c r="H3763" s="1" t="s">
        <v>37</v>
      </c>
      <c r="I3763" s="5">
        <v>240.9</v>
      </c>
      <c r="J3763" s="5">
        <v>91542</v>
      </c>
      <c r="K3763" s="5">
        <v>-7576.71</v>
      </c>
      <c r="L3763" s="5">
        <v>83965.29</v>
      </c>
      <c r="M3763" s="5">
        <v>-52346.68</v>
      </c>
      <c r="N3763" s="5">
        <v>-2262.3000000000002</v>
      </c>
      <c r="O3763" s="5">
        <v>-1144.52</v>
      </c>
      <c r="P3763" s="5">
        <f>Table1[[#This Row],[Net Sales]]+(Table1[[#This Row],[Cost of Goods Sold]]+Table1[[#This Row],[Distribution]]+Table1[[#This Row],[Warehousing]])</f>
        <v>28211.789999999994</v>
      </c>
      <c r="Q3763" s="12">
        <f>Table1[[#This Row],[PROFIT]]/Table1[[#This Row],[Net Sales]]</f>
        <v>0.33599348016305303</v>
      </c>
      <c r="R3763" s="14">
        <f>ABS(Table1[[#This Row],[Distribution]])+ABS(Table1[[#This Row],[Warehousing]])</f>
        <v>3406.82</v>
      </c>
      <c r="S3763" s="12">
        <f>ABS(Table1[[#This Row],[Discounts]]/Table1[[#This Row],[Gross Sales]])</f>
        <v>8.2767582093465297E-2</v>
      </c>
      <c r="T3763" s="17">
        <f>Table1[[#This Row],[logistics cost]]/Table1[[#This Row],[Net Sales]]</f>
        <v>4.0574146769456768E-2</v>
      </c>
      <c r="U3763" s="1">
        <f>Table1[[#This Row],[PROFIT]]/Table1[[#This Row],[Volume]]</f>
        <v>117.1099626400996</v>
      </c>
      <c r="V3763" s="1">
        <f>ABS(Table1[[#This Row],[Discounts]])</f>
        <v>7576.71</v>
      </c>
    </row>
    <row r="3764" spans="1:22" ht="21.75" customHeight="1" x14ac:dyDescent="0.3">
      <c r="A3764" s="1">
        <v>1130010</v>
      </c>
      <c r="B3764" s="1" t="s">
        <v>26</v>
      </c>
      <c r="C3764" s="1">
        <v>202508</v>
      </c>
      <c r="D3764" s="1" t="s">
        <v>27</v>
      </c>
      <c r="E3764" s="1" t="s">
        <v>28</v>
      </c>
      <c r="F3764" s="1" t="s">
        <v>29</v>
      </c>
      <c r="G3764" s="1" t="s">
        <v>42</v>
      </c>
      <c r="H3764" s="1" t="s">
        <v>20</v>
      </c>
      <c r="I3764" s="5">
        <v>94.6</v>
      </c>
      <c r="J3764" s="5">
        <v>34056</v>
      </c>
      <c r="K3764" s="5">
        <v>-2236.67</v>
      </c>
      <c r="L3764" s="5">
        <v>31819.33</v>
      </c>
      <c r="M3764" s="5">
        <v>-21097.759999999998</v>
      </c>
      <c r="N3764" s="5">
        <v>-683.25</v>
      </c>
      <c r="O3764" s="5">
        <v>-505.56</v>
      </c>
      <c r="P3764" s="5">
        <f>Table1[[#This Row],[Net Sales]]+(Table1[[#This Row],[Cost of Goods Sold]]+Table1[[#This Row],[Distribution]]+Table1[[#This Row],[Warehousing]])</f>
        <v>9532.760000000002</v>
      </c>
      <c r="Q3764" s="12">
        <f>Table1[[#This Row],[PROFIT]]/Table1[[#This Row],[Net Sales]]</f>
        <v>0.29959021764443189</v>
      </c>
      <c r="R3764" s="14">
        <f>ABS(Table1[[#This Row],[Distribution]])+ABS(Table1[[#This Row],[Warehousing]])</f>
        <v>1188.81</v>
      </c>
      <c r="S3764" s="12">
        <f>ABS(Table1[[#This Row],[Discounts]]/Table1[[#This Row],[Gross Sales]])</f>
        <v>6.5676239135541464E-2</v>
      </c>
      <c r="T3764" s="17">
        <f>Table1[[#This Row],[logistics cost]]/Table1[[#This Row],[Net Sales]]</f>
        <v>3.7361251792542453E-2</v>
      </c>
      <c r="U3764" s="1">
        <f>Table1[[#This Row],[PROFIT]]/Table1[[#This Row],[Volume]]</f>
        <v>100.76913319238903</v>
      </c>
      <c r="V3764" s="1">
        <f>ABS(Table1[[#This Row],[Discounts]])</f>
        <v>2236.67</v>
      </c>
    </row>
    <row r="3765" spans="1:22" ht="21.75" customHeight="1" x14ac:dyDescent="0.3">
      <c r="A3765" s="1">
        <v>1120020</v>
      </c>
      <c r="B3765" s="1" t="s">
        <v>21</v>
      </c>
      <c r="C3765" s="1">
        <v>202401</v>
      </c>
      <c r="D3765" s="1" t="s">
        <v>22</v>
      </c>
      <c r="E3765" s="1" t="s">
        <v>23</v>
      </c>
      <c r="F3765" s="1" t="s">
        <v>24</v>
      </c>
      <c r="G3765" s="1" t="s">
        <v>40</v>
      </c>
      <c r="H3765" s="1" t="s">
        <v>34</v>
      </c>
      <c r="I3765" s="5">
        <v>179.8</v>
      </c>
      <c r="J3765" s="5">
        <v>68324</v>
      </c>
      <c r="K3765" s="5">
        <v>-6244.93</v>
      </c>
      <c r="L3765" s="5">
        <v>62079.07</v>
      </c>
      <c r="M3765" s="5">
        <v>-39448.89</v>
      </c>
      <c r="N3765" s="5">
        <v>-1614.03</v>
      </c>
      <c r="O3765" s="5">
        <v>-860.23</v>
      </c>
      <c r="P3765" s="5">
        <f>Table1[[#This Row],[Net Sales]]+(Table1[[#This Row],[Cost of Goods Sold]]+Table1[[#This Row],[Distribution]]+Table1[[#This Row],[Warehousing]])</f>
        <v>20155.919999999998</v>
      </c>
      <c r="Q3765" s="12">
        <f>Table1[[#This Row],[PROFIT]]/Table1[[#This Row],[Net Sales]]</f>
        <v>0.32468141033684944</v>
      </c>
      <c r="R3765" s="14">
        <f>ABS(Table1[[#This Row],[Distribution]])+ABS(Table1[[#This Row],[Warehousing]])</f>
        <v>2474.2600000000002</v>
      </c>
      <c r="S3765" s="12">
        <f>ABS(Table1[[#This Row],[Discounts]]/Table1[[#This Row],[Gross Sales]])</f>
        <v>9.1401703647327442E-2</v>
      </c>
      <c r="T3765" s="17">
        <f>Table1[[#This Row],[logistics cost]]/Table1[[#This Row],[Net Sales]]</f>
        <v>3.9856589346457673E-2</v>
      </c>
      <c r="U3765" s="1">
        <f>Table1[[#This Row],[PROFIT]]/Table1[[#This Row],[Volume]]</f>
        <v>112.10189098998886</v>
      </c>
      <c r="V3765" s="1">
        <f>ABS(Table1[[#This Row],[Discounts]])</f>
        <v>6244.93</v>
      </c>
    </row>
    <row r="3766" spans="1:22" ht="21.75" customHeight="1" x14ac:dyDescent="0.3">
      <c r="A3766" s="1">
        <v>1120010</v>
      </c>
      <c r="B3766" s="1" t="s">
        <v>32</v>
      </c>
      <c r="C3766" s="1">
        <v>202512</v>
      </c>
      <c r="D3766" s="1" t="s">
        <v>22</v>
      </c>
      <c r="E3766" s="1" t="s">
        <v>17</v>
      </c>
      <c r="F3766" s="1" t="s">
        <v>18</v>
      </c>
      <c r="G3766" s="1" t="s">
        <v>33</v>
      </c>
      <c r="H3766" s="1" t="s">
        <v>34</v>
      </c>
      <c r="I3766" s="5">
        <v>133.5</v>
      </c>
      <c r="J3766" s="5">
        <v>64080</v>
      </c>
      <c r="K3766" s="5">
        <v>-4875.1400000000003</v>
      </c>
      <c r="L3766" s="5">
        <v>59204.86</v>
      </c>
      <c r="M3766" s="5">
        <v>-39694.269999999997</v>
      </c>
      <c r="N3766" s="5">
        <v>-1737.17</v>
      </c>
      <c r="O3766" s="5">
        <v>-985.14</v>
      </c>
      <c r="P3766" s="5">
        <f>Table1[[#This Row],[Net Sales]]+(Table1[[#This Row],[Cost of Goods Sold]]+Table1[[#This Row],[Distribution]]+Table1[[#This Row],[Warehousing]])</f>
        <v>16788.280000000006</v>
      </c>
      <c r="Q3766" s="12">
        <f>Table1[[#This Row],[PROFIT]]/Table1[[#This Row],[Net Sales]]</f>
        <v>0.28356253185971569</v>
      </c>
      <c r="R3766" s="14">
        <f>ABS(Table1[[#This Row],[Distribution]])+ABS(Table1[[#This Row],[Warehousing]])</f>
        <v>2722.31</v>
      </c>
      <c r="S3766" s="12">
        <f>ABS(Table1[[#This Row],[Discounts]]/Table1[[#This Row],[Gross Sales]])</f>
        <v>7.607896379525593E-2</v>
      </c>
      <c r="T3766" s="17">
        <f>Table1[[#This Row],[logistics cost]]/Table1[[#This Row],[Net Sales]]</f>
        <v>4.5981191408948519E-2</v>
      </c>
      <c r="U3766" s="1">
        <f>Table1[[#This Row],[PROFIT]]/Table1[[#This Row],[Volume]]</f>
        <v>125.75490636704124</v>
      </c>
      <c r="V3766" s="1">
        <f>ABS(Table1[[#This Row],[Discounts]])</f>
        <v>4875.1400000000003</v>
      </c>
    </row>
    <row r="3767" spans="1:22" ht="21.75" customHeight="1" x14ac:dyDescent="0.3">
      <c r="A3767" s="1">
        <v>1120020</v>
      </c>
      <c r="B3767" s="1" t="s">
        <v>21</v>
      </c>
      <c r="C3767" s="1">
        <v>202507</v>
      </c>
      <c r="D3767" s="1" t="s">
        <v>22</v>
      </c>
      <c r="E3767" s="1" t="s">
        <v>23</v>
      </c>
      <c r="F3767" s="1" t="s">
        <v>24</v>
      </c>
      <c r="G3767" s="1" t="s">
        <v>33</v>
      </c>
      <c r="H3767" s="1" t="s">
        <v>34</v>
      </c>
      <c r="I3767" s="5">
        <v>115.2</v>
      </c>
      <c r="J3767" s="5">
        <v>43776</v>
      </c>
      <c r="K3767" s="5">
        <v>-3300.61</v>
      </c>
      <c r="L3767" s="5">
        <v>40475.39</v>
      </c>
      <c r="M3767" s="5">
        <v>-25124.73</v>
      </c>
      <c r="N3767" s="5">
        <v>-1245.01</v>
      </c>
      <c r="O3767" s="5">
        <v>-667.05</v>
      </c>
      <c r="P3767" s="5">
        <f>Table1[[#This Row],[Net Sales]]+(Table1[[#This Row],[Cost of Goods Sold]]+Table1[[#This Row],[Distribution]]+Table1[[#This Row],[Warehousing]])</f>
        <v>13438.600000000002</v>
      </c>
      <c r="Q3767" s="12">
        <f>Table1[[#This Row],[PROFIT]]/Table1[[#This Row],[Net Sales]]</f>
        <v>0.33201903675295041</v>
      </c>
      <c r="R3767" s="14">
        <f>ABS(Table1[[#This Row],[Distribution]])+ABS(Table1[[#This Row],[Warehousing]])</f>
        <v>1912.06</v>
      </c>
      <c r="S3767" s="12">
        <f>ABS(Table1[[#This Row],[Discounts]]/Table1[[#This Row],[Gross Sales]])</f>
        <v>7.5397706505847956E-2</v>
      </c>
      <c r="T3767" s="17">
        <f>Table1[[#This Row],[logistics cost]]/Table1[[#This Row],[Net Sales]]</f>
        <v>4.7240063653494133E-2</v>
      </c>
      <c r="U3767" s="1">
        <f>Table1[[#This Row],[PROFIT]]/Table1[[#This Row],[Volume]]</f>
        <v>116.6545138888889</v>
      </c>
      <c r="V3767" s="1">
        <f>ABS(Table1[[#This Row],[Discounts]])</f>
        <v>3300.61</v>
      </c>
    </row>
    <row r="3768" spans="1:22" ht="21.75" customHeight="1" x14ac:dyDescent="0.3">
      <c r="A3768" s="1">
        <v>1120020</v>
      </c>
      <c r="B3768" s="1" t="s">
        <v>21</v>
      </c>
      <c r="C3768" s="1">
        <v>202503</v>
      </c>
      <c r="D3768" s="1" t="s">
        <v>22</v>
      </c>
      <c r="E3768" s="1" t="s">
        <v>23</v>
      </c>
      <c r="F3768" s="1" t="s">
        <v>24</v>
      </c>
      <c r="G3768" s="1" t="s">
        <v>36</v>
      </c>
      <c r="H3768" s="1" t="s">
        <v>37</v>
      </c>
      <c r="I3768" s="5">
        <v>77.7</v>
      </c>
      <c r="J3768" s="5">
        <v>29526</v>
      </c>
      <c r="K3768" s="5">
        <v>-3143.5</v>
      </c>
      <c r="L3768" s="5">
        <v>26382.5</v>
      </c>
      <c r="M3768" s="5">
        <v>-16610.599999999999</v>
      </c>
      <c r="N3768" s="5">
        <v>-541.41</v>
      </c>
      <c r="O3768" s="5">
        <v>-297.77</v>
      </c>
      <c r="P3768" s="5">
        <f>Table1[[#This Row],[Net Sales]]+(Table1[[#This Row],[Cost of Goods Sold]]+Table1[[#This Row],[Distribution]]+Table1[[#This Row],[Warehousing]])</f>
        <v>8932.7200000000012</v>
      </c>
      <c r="Q3768" s="12">
        <f>Table1[[#This Row],[PROFIT]]/Table1[[#This Row],[Net Sales]]</f>
        <v>0.33858504690609309</v>
      </c>
      <c r="R3768" s="14">
        <f>ABS(Table1[[#This Row],[Distribution]])+ABS(Table1[[#This Row],[Warehousing]])</f>
        <v>839.18</v>
      </c>
      <c r="S3768" s="12">
        <f>ABS(Table1[[#This Row],[Discounts]]/Table1[[#This Row],[Gross Sales]])</f>
        <v>0.10646548804443541</v>
      </c>
      <c r="T3768" s="17">
        <f>Table1[[#This Row],[logistics cost]]/Table1[[#This Row],[Net Sales]]</f>
        <v>3.1808206197289871E-2</v>
      </c>
      <c r="U3768" s="1">
        <f>Table1[[#This Row],[PROFIT]]/Table1[[#This Row],[Volume]]</f>
        <v>114.96422136422137</v>
      </c>
      <c r="V3768" s="1">
        <f>ABS(Table1[[#This Row],[Discounts]])</f>
        <v>3143.5</v>
      </c>
    </row>
    <row r="3769" spans="1:22" ht="21.75" customHeight="1" x14ac:dyDescent="0.3">
      <c r="A3769" s="1">
        <v>1120020</v>
      </c>
      <c r="B3769" s="1" t="s">
        <v>21</v>
      </c>
      <c r="C3769" s="1">
        <v>202506</v>
      </c>
      <c r="D3769" s="1" t="s">
        <v>22</v>
      </c>
      <c r="E3769" s="1" t="s">
        <v>23</v>
      </c>
      <c r="F3769" s="1" t="s">
        <v>24</v>
      </c>
      <c r="G3769" s="1" t="s">
        <v>25</v>
      </c>
      <c r="H3769" s="1" t="s">
        <v>20</v>
      </c>
      <c r="I3769" s="5">
        <v>58</v>
      </c>
      <c r="J3769" s="5">
        <v>22040</v>
      </c>
      <c r="K3769" s="5">
        <v>-1891.52</v>
      </c>
      <c r="L3769" s="5">
        <v>20148.48</v>
      </c>
      <c r="M3769" s="5">
        <v>-12516.2</v>
      </c>
      <c r="N3769" s="5">
        <v>-450.33</v>
      </c>
      <c r="O3769" s="5">
        <v>-400.93</v>
      </c>
      <c r="P3769" s="5">
        <f>Table1[[#This Row],[Net Sales]]+(Table1[[#This Row],[Cost of Goods Sold]]+Table1[[#This Row],[Distribution]]+Table1[[#This Row],[Warehousing]])</f>
        <v>6781.0199999999986</v>
      </c>
      <c r="Q3769" s="12">
        <f>Table1[[#This Row],[PROFIT]]/Table1[[#This Row],[Net Sales]]</f>
        <v>0.3365524347246045</v>
      </c>
      <c r="R3769" s="14">
        <f>ABS(Table1[[#This Row],[Distribution]])+ABS(Table1[[#This Row],[Warehousing]])</f>
        <v>851.26</v>
      </c>
      <c r="S3769" s="12">
        <f>ABS(Table1[[#This Row],[Discounts]]/Table1[[#This Row],[Gross Sales]])</f>
        <v>8.5822141560798551E-2</v>
      </c>
      <c r="T3769" s="17">
        <f>Table1[[#This Row],[logistics cost]]/Table1[[#This Row],[Net Sales]]</f>
        <v>4.2249340893208816E-2</v>
      </c>
      <c r="U3769" s="1">
        <f>Table1[[#This Row],[PROFIT]]/Table1[[#This Row],[Volume]]</f>
        <v>116.91413793103446</v>
      </c>
      <c r="V3769" s="1">
        <f>ABS(Table1[[#This Row],[Discounts]])</f>
        <v>1891.52</v>
      </c>
    </row>
    <row r="3770" spans="1:22" ht="21.75" customHeight="1" x14ac:dyDescent="0.3">
      <c r="A3770" s="1">
        <v>1110020</v>
      </c>
      <c r="B3770" s="1" t="s">
        <v>41</v>
      </c>
      <c r="C3770" s="1">
        <v>202507</v>
      </c>
      <c r="D3770" s="1" t="s">
        <v>16</v>
      </c>
      <c r="E3770" s="1" t="s">
        <v>28</v>
      </c>
      <c r="F3770" s="1" t="s">
        <v>29</v>
      </c>
      <c r="G3770" s="1" t="s">
        <v>30</v>
      </c>
      <c r="H3770" s="1" t="s">
        <v>31</v>
      </c>
      <c r="I3770" s="5">
        <v>81.400000000000006</v>
      </c>
      <c r="J3770" s="5">
        <v>36630</v>
      </c>
      <c r="K3770" s="5">
        <v>-1164.52</v>
      </c>
      <c r="L3770" s="5">
        <v>35465.480000000003</v>
      </c>
      <c r="M3770" s="5">
        <v>-23785.24</v>
      </c>
      <c r="N3770" s="5">
        <v>-711.78</v>
      </c>
      <c r="O3770" s="5">
        <v>-551.75</v>
      </c>
      <c r="P3770" s="5">
        <f>Table1[[#This Row],[Net Sales]]+(Table1[[#This Row],[Cost of Goods Sold]]+Table1[[#This Row],[Distribution]]+Table1[[#This Row],[Warehousing]])</f>
        <v>10416.710000000003</v>
      </c>
      <c r="Q3770" s="12">
        <f>Table1[[#This Row],[PROFIT]]/Table1[[#This Row],[Net Sales]]</f>
        <v>0.29371405659813438</v>
      </c>
      <c r="R3770" s="14">
        <f>ABS(Table1[[#This Row],[Distribution]])+ABS(Table1[[#This Row],[Warehousing]])</f>
        <v>1263.53</v>
      </c>
      <c r="S3770" s="12">
        <f>ABS(Table1[[#This Row],[Discounts]]/Table1[[#This Row],[Gross Sales]])</f>
        <v>3.1791427791427788E-2</v>
      </c>
      <c r="T3770" s="17">
        <f>Table1[[#This Row],[logistics cost]]/Table1[[#This Row],[Net Sales]]</f>
        <v>3.5627037897132646E-2</v>
      </c>
      <c r="U3770" s="1">
        <f>Table1[[#This Row],[PROFIT]]/Table1[[#This Row],[Volume]]</f>
        <v>127.96941031941034</v>
      </c>
      <c r="V3770" s="1">
        <f>ABS(Table1[[#This Row],[Discounts]])</f>
        <v>1164.52</v>
      </c>
    </row>
    <row r="3771" spans="1:22" ht="21.75" customHeight="1" x14ac:dyDescent="0.3">
      <c r="A3771" s="1">
        <v>1120020</v>
      </c>
      <c r="B3771" s="1" t="s">
        <v>21</v>
      </c>
      <c r="C3771" s="1">
        <v>202407</v>
      </c>
      <c r="D3771" s="1" t="s">
        <v>22</v>
      </c>
      <c r="E3771" s="1" t="s">
        <v>23</v>
      </c>
      <c r="F3771" s="1" t="s">
        <v>24</v>
      </c>
      <c r="G3771" s="1" t="s">
        <v>25</v>
      </c>
      <c r="H3771" s="1" t="s">
        <v>20</v>
      </c>
      <c r="I3771" s="5">
        <v>119.4</v>
      </c>
      <c r="J3771" s="5">
        <v>45372</v>
      </c>
      <c r="K3771" s="5">
        <v>-3402.35</v>
      </c>
      <c r="L3771" s="5">
        <v>41969.65</v>
      </c>
      <c r="M3771" s="5">
        <v>-27044.11</v>
      </c>
      <c r="N3771" s="5">
        <v>-980.49</v>
      </c>
      <c r="O3771" s="5">
        <v>-429.82</v>
      </c>
      <c r="P3771" s="5">
        <f>Table1[[#This Row],[Net Sales]]+(Table1[[#This Row],[Cost of Goods Sold]]+Table1[[#This Row],[Distribution]]+Table1[[#This Row],[Warehousing]])</f>
        <v>13515.23</v>
      </c>
      <c r="Q3771" s="12">
        <f>Table1[[#This Row],[PROFIT]]/Table1[[#This Row],[Net Sales]]</f>
        <v>0.32202389107366869</v>
      </c>
      <c r="R3771" s="14">
        <f>ABS(Table1[[#This Row],[Distribution]])+ABS(Table1[[#This Row],[Warehousing]])</f>
        <v>1410.31</v>
      </c>
      <c r="S3771" s="12">
        <f>ABS(Table1[[#This Row],[Discounts]]/Table1[[#This Row],[Gross Sales]])</f>
        <v>7.498787798642334E-2</v>
      </c>
      <c r="T3771" s="17">
        <f>Table1[[#This Row],[logistics cost]]/Table1[[#This Row],[Net Sales]]</f>
        <v>3.3603091757972721E-2</v>
      </c>
      <c r="U3771" s="1">
        <f>Table1[[#This Row],[PROFIT]]/Table1[[#This Row],[Volume]]</f>
        <v>113.19288107202679</v>
      </c>
      <c r="V3771" s="1">
        <f>ABS(Table1[[#This Row],[Discounts]])</f>
        <v>3402.35</v>
      </c>
    </row>
    <row r="3772" spans="1:22" ht="21.75" customHeight="1" x14ac:dyDescent="0.3">
      <c r="A3772" s="1">
        <v>1130010</v>
      </c>
      <c r="B3772" s="1" t="s">
        <v>26</v>
      </c>
      <c r="C3772" s="1">
        <v>202504</v>
      </c>
      <c r="D3772" s="1" t="s">
        <v>27</v>
      </c>
      <c r="E3772" s="1" t="s">
        <v>28</v>
      </c>
      <c r="F3772" s="1" t="s">
        <v>29</v>
      </c>
      <c r="G3772" s="1" t="s">
        <v>35</v>
      </c>
      <c r="H3772" s="1" t="s">
        <v>31</v>
      </c>
      <c r="I3772" s="5">
        <v>103.6</v>
      </c>
      <c r="J3772" s="5">
        <v>37296</v>
      </c>
      <c r="K3772" s="5">
        <v>-1331.39</v>
      </c>
      <c r="L3772" s="5">
        <v>35964.61</v>
      </c>
      <c r="M3772" s="5">
        <v>-22480.67</v>
      </c>
      <c r="N3772" s="5">
        <v>-1201.95</v>
      </c>
      <c r="O3772" s="5">
        <v>-526.57000000000005</v>
      </c>
      <c r="P3772" s="5">
        <f>Table1[[#This Row],[Net Sales]]+(Table1[[#This Row],[Cost of Goods Sold]]+Table1[[#This Row],[Distribution]]+Table1[[#This Row],[Warehousing]])</f>
        <v>11755.420000000002</v>
      </c>
      <c r="Q3772" s="12">
        <f>Table1[[#This Row],[PROFIT]]/Table1[[#This Row],[Net Sales]]</f>
        <v>0.32686076673707853</v>
      </c>
      <c r="R3772" s="14">
        <f>ABS(Table1[[#This Row],[Distribution]])+ABS(Table1[[#This Row],[Warehousing]])</f>
        <v>1728.52</v>
      </c>
      <c r="S3772" s="12">
        <f>ABS(Table1[[#This Row],[Discounts]]/Table1[[#This Row],[Gross Sales]])</f>
        <v>3.5697930072930074E-2</v>
      </c>
      <c r="T3772" s="17">
        <f>Table1[[#This Row],[logistics cost]]/Table1[[#This Row],[Net Sales]]</f>
        <v>4.8061691757536086E-2</v>
      </c>
      <c r="U3772" s="1">
        <f>Table1[[#This Row],[PROFIT]]/Table1[[#This Row],[Volume]]</f>
        <v>113.46930501930504</v>
      </c>
      <c r="V3772" s="1">
        <f>ABS(Table1[[#This Row],[Discounts]])</f>
        <v>1331.39</v>
      </c>
    </row>
    <row r="3773" spans="1:22" ht="21.75" customHeight="1" x14ac:dyDescent="0.3">
      <c r="A3773" s="1">
        <v>1120020</v>
      </c>
      <c r="B3773" s="1" t="s">
        <v>21</v>
      </c>
      <c r="C3773" s="1">
        <v>202404</v>
      </c>
      <c r="D3773" s="1" t="s">
        <v>22</v>
      </c>
      <c r="E3773" s="1" t="s">
        <v>23</v>
      </c>
      <c r="F3773" s="1" t="s">
        <v>24</v>
      </c>
      <c r="G3773" s="1" t="s">
        <v>36</v>
      </c>
      <c r="H3773" s="1" t="s">
        <v>37</v>
      </c>
      <c r="I3773" s="5">
        <v>190.8</v>
      </c>
      <c r="J3773" s="5">
        <v>72504</v>
      </c>
      <c r="K3773" s="5">
        <v>-7038.12</v>
      </c>
      <c r="L3773" s="5">
        <v>65465.88</v>
      </c>
      <c r="M3773" s="5">
        <v>-43165.73</v>
      </c>
      <c r="N3773" s="5">
        <v>-2271.9899999999998</v>
      </c>
      <c r="O3773" s="5">
        <v>-1249.5899999999999</v>
      </c>
      <c r="P3773" s="5">
        <f>Table1[[#This Row],[Net Sales]]+(Table1[[#This Row],[Cost of Goods Sold]]+Table1[[#This Row],[Distribution]]+Table1[[#This Row],[Warehousing]])</f>
        <v>18778.57</v>
      </c>
      <c r="Q3773" s="12">
        <f>Table1[[#This Row],[PROFIT]]/Table1[[#This Row],[Net Sales]]</f>
        <v>0.28684514742641509</v>
      </c>
      <c r="R3773" s="14">
        <f>ABS(Table1[[#This Row],[Distribution]])+ABS(Table1[[#This Row],[Warehousing]])</f>
        <v>3521.58</v>
      </c>
      <c r="S3773" s="12">
        <f>ABS(Table1[[#This Row],[Discounts]]/Table1[[#This Row],[Gross Sales]])</f>
        <v>9.7072161535915261E-2</v>
      </c>
      <c r="T3773" s="17">
        <f>Table1[[#This Row],[logistics cost]]/Table1[[#This Row],[Net Sales]]</f>
        <v>5.3792601581159533E-2</v>
      </c>
      <c r="U3773" s="1">
        <f>Table1[[#This Row],[PROFIT]]/Table1[[#This Row],[Volume]]</f>
        <v>98.420178197064985</v>
      </c>
      <c r="V3773" s="1">
        <f>ABS(Table1[[#This Row],[Discounts]])</f>
        <v>7038.12</v>
      </c>
    </row>
    <row r="3774" spans="1:22" ht="21.75" customHeight="1" x14ac:dyDescent="0.3">
      <c r="A3774" s="1">
        <v>1120010</v>
      </c>
      <c r="B3774" s="1" t="s">
        <v>32</v>
      </c>
      <c r="C3774" s="1">
        <v>202504</v>
      </c>
      <c r="D3774" s="1" t="s">
        <v>22</v>
      </c>
      <c r="E3774" s="1" t="s">
        <v>17</v>
      </c>
      <c r="F3774" s="1" t="s">
        <v>18</v>
      </c>
      <c r="G3774" s="1" t="s">
        <v>30</v>
      </c>
      <c r="H3774" s="1" t="s">
        <v>31</v>
      </c>
      <c r="I3774" s="5">
        <v>59.5</v>
      </c>
      <c r="J3774" s="5">
        <v>28560</v>
      </c>
      <c r="K3774" s="5">
        <v>-934.33</v>
      </c>
      <c r="L3774" s="5">
        <v>27625.67</v>
      </c>
      <c r="M3774" s="5">
        <v>-18722.060000000001</v>
      </c>
      <c r="N3774" s="5">
        <v>-752.53</v>
      </c>
      <c r="O3774" s="5">
        <v>-468.36</v>
      </c>
      <c r="P3774" s="5">
        <f>Table1[[#This Row],[Net Sales]]+(Table1[[#This Row],[Cost of Goods Sold]]+Table1[[#This Row],[Distribution]]+Table1[[#This Row],[Warehousing]])</f>
        <v>7682.7199999999975</v>
      </c>
      <c r="Q3774" s="12">
        <f>Table1[[#This Row],[PROFIT]]/Table1[[#This Row],[Net Sales]]</f>
        <v>0.27810076642485043</v>
      </c>
      <c r="R3774" s="14">
        <f>ABS(Table1[[#This Row],[Distribution]])+ABS(Table1[[#This Row],[Warehousing]])</f>
        <v>1220.8899999999999</v>
      </c>
      <c r="S3774" s="12">
        <f>ABS(Table1[[#This Row],[Discounts]]/Table1[[#This Row],[Gross Sales]])</f>
        <v>3.2714635854341735E-2</v>
      </c>
      <c r="T3774" s="17">
        <f>Table1[[#This Row],[logistics cost]]/Table1[[#This Row],[Net Sales]]</f>
        <v>4.419404126669145E-2</v>
      </c>
      <c r="U3774" s="1">
        <f>Table1[[#This Row],[PROFIT]]/Table1[[#This Row],[Volume]]</f>
        <v>129.12134453781508</v>
      </c>
      <c r="V3774" s="1">
        <f>ABS(Table1[[#This Row],[Discounts]])</f>
        <v>934.33</v>
      </c>
    </row>
    <row r="3775" spans="1:22" ht="21.75" customHeight="1" x14ac:dyDescent="0.3">
      <c r="A3775" s="1">
        <v>1130010</v>
      </c>
      <c r="B3775" s="1" t="s">
        <v>26</v>
      </c>
      <c r="C3775" s="1">
        <v>202405</v>
      </c>
      <c r="D3775" s="1" t="s">
        <v>27</v>
      </c>
      <c r="E3775" s="1" t="s">
        <v>28</v>
      </c>
      <c r="F3775" s="1" t="s">
        <v>29</v>
      </c>
      <c r="G3775" s="1" t="s">
        <v>38</v>
      </c>
      <c r="H3775" s="1" t="s">
        <v>20</v>
      </c>
      <c r="I3775" s="5">
        <v>14.1</v>
      </c>
      <c r="J3775" s="5">
        <v>5076</v>
      </c>
      <c r="K3775" s="5">
        <v>-436.33</v>
      </c>
      <c r="L3775" s="5">
        <v>4639.67</v>
      </c>
      <c r="M3775" s="5">
        <v>-3127.58</v>
      </c>
      <c r="N3775" s="5">
        <v>-103.94</v>
      </c>
      <c r="O3775" s="5">
        <v>-55.89</v>
      </c>
      <c r="P3775" s="5">
        <f>Table1[[#This Row],[Net Sales]]+(Table1[[#This Row],[Cost of Goods Sold]]+Table1[[#This Row],[Distribution]]+Table1[[#This Row],[Warehousing]])</f>
        <v>1352.2600000000002</v>
      </c>
      <c r="Q3775" s="12">
        <f>Table1[[#This Row],[PROFIT]]/Table1[[#This Row],[Net Sales]]</f>
        <v>0.29145607338452956</v>
      </c>
      <c r="R3775" s="14">
        <f>ABS(Table1[[#This Row],[Distribution]])+ABS(Table1[[#This Row],[Warehousing]])</f>
        <v>159.82999999999998</v>
      </c>
      <c r="S3775" s="12">
        <f>ABS(Table1[[#This Row],[Discounts]]/Table1[[#This Row],[Gross Sales]])</f>
        <v>8.5959416863672186E-2</v>
      </c>
      <c r="T3775" s="17">
        <f>Table1[[#This Row],[logistics cost]]/Table1[[#This Row],[Net Sales]]</f>
        <v>3.4448570695760683E-2</v>
      </c>
      <c r="U3775" s="1">
        <f>Table1[[#This Row],[PROFIT]]/Table1[[#This Row],[Volume]]</f>
        <v>95.904964539007111</v>
      </c>
      <c r="V3775" s="1">
        <f>ABS(Table1[[#This Row],[Discounts]])</f>
        <v>436.33</v>
      </c>
    </row>
    <row r="3776" spans="1:22" ht="21.75" customHeight="1" x14ac:dyDescent="0.3">
      <c r="A3776" s="1">
        <v>1120020</v>
      </c>
      <c r="B3776" s="1" t="s">
        <v>21</v>
      </c>
      <c r="C3776" s="1">
        <v>202410</v>
      </c>
      <c r="D3776" s="1" t="s">
        <v>22</v>
      </c>
      <c r="E3776" s="1" t="s">
        <v>23</v>
      </c>
      <c r="F3776" s="1" t="s">
        <v>24</v>
      </c>
      <c r="G3776" s="1" t="s">
        <v>39</v>
      </c>
      <c r="H3776" s="1" t="s">
        <v>37</v>
      </c>
      <c r="I3776" s="5">
        <v>232.7</v>
      </c>
      <c r="J3776" s="5">
        <v>88426</v>
      </c>
      <c r="K3776" s="5">
        <v>-9841.59</v>
      </c>
      <c r="L3776" s="5">
        <v>78584.41</v>
      </c>
      <c r="M3776" s="5">
        <v>-51597.63</v>
      </c>
      <c r="N3776" s="5">
        <v>-2124.46</v>
      </c>
      <c r="O3776" s="5">
        <v>-824.12</v>
      </c>
      <c r="P3776" s="5">
        <f>Table1[[#This Row],[Net Sales]]+(Table1[[#This Row],[Cost of Goods Sold]]+Table1[[#This Row],[Distribution]]+Table1[[#This Row],[Warehousing]])</f>
        <v>24038.200000000004</v>
      </c>
      <c r="Q3776" s="12">
        <f>Table1[[#This Row],[PROFIT]]/Table1[[#This Row],[Net Sales]]</f>
        <v>0.30589018865192225</v>
      </c>
      <c r="R3776" s="14">
        <f>ABS(Table1[[#This Row],[Distribution]])+ABS(Table1[[#This Row],[Warehousing]])</f>
        <v>2948.58</v>
      </c>
      <c r="S3776" s="12">
        <f>ABS(Table1[[#This Row],[Discounts]]/Table1[[#This Row],[Gross Sales]])</f>
        <v>0.11129746907018298</v>
      </c>
      <c r="T3776" s="17">
        <f>Table1[[#This Row],[logistics cost]]/Table1[[#This Row],[Net Sales]]</f>
        <v>3.7521182636606927E-2</v>
      </c>
      <c r="U3776" s="1">
        <f>Table1[[#This Row],[PROFIT]]/Table1[[#This Row],[Volume]]</f>
        <v>103.30124623979376</v>
      </c>
      <c r="V3776" s="1">
        <f>ABS(Table1[[#This Row],[Discounts]])</f>
        <v>9841.59</v>
      </c>
    </row>
    <row r="3777" spans="1:22" ht="21.75" customHeight="1" x14ac:dyDescent="0.3">
      <c r="A3777" s="1">
        <v>1120010</v>
      </c>
      <c r="B3777" s="1" t="s">
        <v>32</v>
      </c>
      <c r="C3777" s="1">
        <v>202503</v>
      </c>
      <c r="D3777" s="1" t="s">
        <v>22</v>
      </c>
      <c r="E3777" s="1" t="s">
        <v>17</v>
      </c>
      <c r="F3777" s="1" t="s">
        <v>18</v>
      </c>
      <c r="G3777" s="1" t="s">
        <v>42</v>
      </c>
      <c r="H3777" s="1" t="s">
        <v>20</v>
      </c>
      <c r="I3777" s="5">
        <v>92.2</v>
      </c>
      <c r="J3777" s="5">
        <v>44256</v>
      </c>
      <c r="K3777" s="5">
        <v>-3822.76</v>
      </c>
      <c r="L3777" s="5">
        <v>40433.24</v>
      </c>
      <c r="M3777" s="5">
        <v>-26821.34</v>
      </c>
      <c r="N3777" s="5">
        <v>-1145.1199999999999</v>
      </c>
      <c r="O3777" s="5">
        <v>-595.53</v>
      </c>
      <c r="P3777" s="5">
        <f>Table1[[#This Row],[Net Sales]]+(Table1[[#This Row],[Cost of Goods Sold]]+Table1[[#This Row],[Distribution]]+Table1[[#This Row],[Warehousing]])</f>
        <v>11871.25</v>
      </c>
      <c r="Q3777" s="12">
        <f>Table1[[#This Row],[PROFIT]]/Table1[[#This Row],[Net Sales]]</f>
        <v>0.29360125480916199</v>
      </c>
      <c r="R3777" s="14">
        <f>ABS(Table1[[#This Row],[Distribution]])+ABS(Table1[[#This Row],[Warehousing]])</f>
        <v>1740.6499999999999</v>
      </c>
      <c r="S3777" s="12">
        <f>ABS(Table1[[#This Row],[Discounts]]/Table1[[#This Row],[Gross Sales]])</f>
        <v>8.6378344179320318E-2</v>
      </c>
      <c r="T3777" s="17">
        <f>Table1[[#This Row],[logistics cost]]/Table1[[#This Row],[Net Sales]]</f>
        <v>4.3049975713051934E-2</v>
      </c>
      <c r="U3777" s="1">
        <f>Table1[[#This Row],[PROFIT]]/Table1[[#This Row],[Volume]]</f>
        <v>128.7554229934924</v>
      </c>
      <c r="V3777" s="1">
        <f>ABS(Table1[[#This Row],[Discounts]])</f>
        <v>3822.76</v>
      </c>
    </row>
    <row r="3778" spans="1:22" ht="21.75" customHeight="1" x14ac:dyDescent="0.3">
      <c r="A3778" s="1">
        <v>1120010</v>
      </c>
      <c r="B3778" s="1" t="s">
        <v>32</v>
      </c>
      <c r="C3778" s="1">
        <v>202512</v>
      </c>
      <c r="D3778" s="1" t="s">
        <v>22</v>
      </c>
      <c r="E3778" s="1" t="s">
        <v>17</v>
      </c>
      <c r="F3778" s="1" t="s">
        <v>18</v>
      </c>
      <c r="G3778" s="1" t="s">
        <v>38</v>
      </c>
      <c r="H3778" s="1" t="s">
        <v>20</v>
      </c>
      <c r="I3778" s="5">
        <v>22.4</v>
      </c>
      <c r="J3778" s="5">
        <v>10752</v>
      </c>
      <c r="K3778" s="5">
        <v>-879.6</v>
      </c>
      <c r="L3778" s="5">
        <v>9872.4</v>
      </c>
      <c r="M3778" s="5">
        <v>-6276.17</v>
      </c>
      <c r="N3778" s="5">
        <v>-286.16000000000003</v>
      </c>
      <c r="O3778" s="5">
        <v>-195.51</v>
      </c>
      <c r="P3778" s="5">
        <f>Table1[[#This Row],[Net Sales]]+(Table1[[#This Row],[Cost of Goods Sold]]+Table1[[#This Row],[Distribution]]+Table1[[#This Row],[Warehousing]])</f>
        <v>3114.5599999999995</v>
      </c>
      <c r="Q3778" s="12">
        <f>Table1[[#This Row],[PROFIT]]/Table1[[#This Row],[Net Sales]]</f>
        <v>0.31548154450792104</v>
      </c>
      <c r="R3778" s="14">
        <f>ABS(Table1[[#This Row],[Distribution]])+ABS(Table1[[#This Row],[Warehousing]])</f>
        <v>481.67</v>
      </c>
      <c r="S3778" s="12">
        <f>ABS(Table1[[#This Row],[Discounts]]/Table1[[#This Row],[Gross Sales]])</f>
        <v>8.1808035714285715E-2</v>
      </c>
      <c r="T3778" s="17">
        <f>Table1[[#This Row],[logistics cost]]/Table1[[#This Row],[Net Sales]]</f>
        <v>4.8789554718204294E-2</v>
      </c>
      <c r="U3778" s="1">
        <f>Table1[[#This Row],[PROFIT]]/Table1[[#This Row],[Volume]]</f>
        <v>139.04285714285712</v>
      </c>
      <c r="V3778" s="1">
        <f>ABS(Table1[[#This Row],[Discounts]])</f>
        <v>879.6</v>
      </c>
    </row>
    <row r="3779" spans="1:22" ht="21.75" customHeight="1" x14ac:dyDescent="0.3">
      <c r="A3779" s="1">
        <v>1120020</v>
      </c>
      <c r="B3779" s="1" t="s">
        <v>21</v>
      </c>
      <c r="C3779" s="1">
        <v>202408</v>
      </c>
      <c r="D3779" s="1" t="s">
        <v>22</v>
      </c>
      <c r="E3779" s="1" t="s">
        <v>23</v>
      </c>
      <c r="F3779" s="1" t="s">
        <v>24</v>
      </c>
      <c r="G3779" s="1" t="s">
        <v>43</v>
      </c>
      <c r="H3779" s="1" t="s">
        <v>31</v>
      </c>
      <c r="I3779" s="5">
        <v>51.1</v>
      </c>
      <c r="J3779" s="5">
        <v>19418</v>
      </c>
      <c r="K3779" s="5">
        <v>-770.86</v>
      </c>
      <c r="L3779" s="5">
        <v>18647.14</v>
      </c>
      <c r="M3779" s="5">
        <v>-12600.07</v>
      </c>
      <c r="N3779" s="5">
        <v>-621.57000000000005</v>
      </c>
      <c r="O3779" s="5">
        <v>-362.71</v>
      </c>
      <c r="P3779" s="5">
        <f>Table1[[#This Row],[Net Sales]]+(Table1[[#This Row],[Cost of Goods Sold]]+Table1[[#This Row],[Distribution]]+Table1[[#This Row],[Warehousing]])</f>
        <v>5062.7900000000009</v>
      </c>
      <c r="Q3779" s="12">
        <f>Table1[[#This Row],[PROFIT]]/Table1[[#This Row],[Net Sales]]</f>
        <v>0.27150490638242653</v>
      </c>
      <c r="R3779" s="14">
        <f>ABS(Table1[[#This Row],[Distribution]])+ABS(Table1[[#This Row],[Warehousing]])</f>
        <v>984.28</v>
      </c>
      <c r="S3779" s="12">
        <f>ABS(Table1[[#This Row],[Discounts]]/Table1[[#This Row],[Gross Sales]])</f>
        <v>3.9698218148110004E-2</v>
      </c>
      <c r="T3779" s="17">
        <f>Table1[[#This Row],[logistics cost]]/Table1[[#This Row],[Net Sales]]</f>
        <v>5.2784502073776461E-2</v>
      </c>
      <c r="U3779" s="1">
        <f>Table1[[#This Row],[PROFIT]]/Table1[[#This Row],[Volume]]</f>
        <v>99.07612524461841</v>
      </c>
      <c r="V3779" s="1">
        <f>ABS(Table1[[#This Row],[Discounts]])</f>
        <v>770.86</v>
      </c>
    </row>
    <row r="3780" spans="1:22" ht="21.75" customHeight="1" x14ac:dyDescent="0.3">
      <c r="A3780" s="1">
        <v>1130010</v>
      </c>
      <c r="B3780" s="1" t="s">
        <v>26</v>
      </c>
      <c r="C3780" s="1">
        <v>202506</v>
      </c>
      <c r="D3780" s="1" t="s">
        <v>27</v>
      </c>
      <c r="E3780" s="1" t="s">
        <v>28</v>
      </c>
      <c r="F3780" s="1" t="s">
        <v>29</v>
      </c>
      <c r="G3780" s="1" t="s">
        <v>33</v>
      </c>
      <c r="H3780" s="1" t="s">
        <v>34</v>
      </c>
      <c r="I3780" s="5">
        <v>108.8</v>
      </c>
      <c r="J3780" s="5">
        <v>39168</v>
      </c>
      <c r="K3780" s="5">
        <v>-3196.06</v>
      </c>
      <c r="L3780" s="5">
        <v>35971.94</v>
      </c>
      <c r="M3780" s="5">
        <v>-23551.599999999999</v>
      </c>
      <c r="N3780" s="5">
        <v>-1057.3399999999999</v>
      </c>
      <c r="O3780" s="5">
        <v>-404.4</v>
      </c>
      <c r="P3780" s="5">
        <f>Table1[[#This Row],[Net Sales]]+(Table1[[#This Row],[Cost of Goods Sold]]+Table1[[#This Row],[Distribution]]+Table1[[#This Row],[Warehousing]])</f>
        <v>10958.600000000002</v>
      </c>
      <c r="Q3780" s="12">
        <f>Table1[[#This Row],[PROFIT]]/Table1[[#This Row],[Net Sales]]</f>
        <v>0.30464300785556747</v>
      </c>
      <c r="R3780" s="14">
        <f>ABS(Table1[[#This Row],[Distribution]])+ABS(Table1[[#This Row],[Warehousing]])</f>
        <v>1461.7399999999998</v>
      </c>
      <c r="S3780" s="12">
        <f>ABS(Table1[[#This Row],[Discounts]]/Table1[[#This Row],[Gross Sales]])</f>
        <v>8.159875408496732E-2</v>
      </c>
      <c r="T3780" s="17">
        <f>Table1[[#This Row],[logistics cost]]/Table1[[#This Row],[Net Sales]]</f>
        <v>4.0635562051977173E-2</v>
      </c>
      <c r="U3780" s="1">
        <f>Table1[[#This Row],[PROFIT]]/Table1[[#This Row],[Volume]]</f>
        <v>100.72242647058826</v>
      </c>
      <c r="V3780" s="1">
        <f>ABS(Table1[[#This Row],[Discounts]])</f>
        <v>3196.06</v>
      </c>
    </row>
    <row r="3781" spans="1:22" ht="21.75" customHeight="1" x14ac:dyDescent="0.3">
      <c r="A3781" s="1">
        <v>1120010</v>
      </c>
      <c r="B3781" s="1" t="s">
        <v>32</v>
      </c>
      <c r="C3781" s="1">
        <v>202403</v>
      </c>
      <c r="D3781" s="1" t="s">
        <v>22</v>
      </c>
      <c r="E3781" s="1" t="s">
        <v>17</v>
      </c>
      <c r="F3781" s="1" t="s">
        <v>18</v>
      </c>
      <c r="G3781" s="1" t="s">
        <v>36</v>
      </c>
      <c r="H3781" s="1" t="s">
        <v>37</v>
      </c>
      <c r="I3781" s="5">
        <v>202.9</v>
      </c>
      <c r="J3781" s="5">
        <v>97392</v>
      </c>
      <c r="K3781" s="5">
        <v>-8031.26</v>
      </c>
      <c r="L3781" s="5">
        <v>89360.74</v>
      </c>
      <c r="M3781" s="5">
        <v>-57440.9</v>
      </c>
      <c r="N3781" s="5">
        <v>-2241.48</v>
      </c>
      <c r="O3781" s="5">
        <v>-1465.88</v>
      </c>
      <c r="P3781" s="5">
        <f>Table1[[#This Row],[Net Sales]]+(Table1[[#This Row],[Cost of Goods Sold]]+Table1[[#This Row],[Distribution]]+Table1[[#This Row],[Warehousing]])</f>
        <v>28212.480000000003</v>
      </c>
      <c r="Q3781" s="12">
        <f>Table1[[#This Row],[PROFIT]]/Table1[[#This Row],[Net Sales]]</f>
        <v>0.31571448490690657</v>
      </c>
      <c r="R3781" s="14">
        <f>ABS(Table1[[#This Row],[Distribution]])+ABS(Table1[[#This Row],[Warehousing]])</f>
        <v>3707.36</v>
      </c>
      <c r="S3781" s="12">
        <f>ABS(Table1[[#This Row],[Discounts]]/Table1[[#This Row],[Gross Sales]])</f>
        <v>8.2463241333990467E-2</v>
      </c>
      <c r="T3781" s="17">
        <f>Table1[[#This Row],[logistics cost]]/Table1[[#This Row],[Net Sales]]</f>
        <v>4.1487570492366108E-2</v>
      </c>
      <c r="U3781" s="1">
        <f>Table1[[#This Row],[PROFIT]]/Table1[[#This Row],[Volume]]</f>
        <v>139.04622966978809</v>
      </c>
      <c r="V3781" s="1">
        <f>ABS(Table1[[#This Row],[Discounts]])</f>
        <v>8031.26</v>
      </c>
    </row>
    <row r="3782" spans="1:22" ht="21.75" customHeight="1" x14ac:dyDescent="0.3">
      <c r="A3782" s="1">
        <v>1110010</v>
      </c>
      <c r="B3782" s="1" t="s">
        <v>15</v>
      </c>
      <c r="C3782" s="1">
        <v>202504</v>
      </c>
      <c r="D3782" s="1" t="s">
        <v>16</v>
      </c>
      <c r="E3782" s="1" t="s">
        <v>17</v>
      </c>
      <c r="F3782" s="1" t="s">
        <v>18</v>
      </c>
      <c r="G3782" s="1" t="s">
        <v>39</v>
      </c>
      <c r="H3782" s="1" t="s">
        <v>37</v>
      </c>
      <c r="I3782" s="5">
        <v>78</v>
      </c>
      <c r="J3782" s="5">
        <v>32760</v>
      </c>
      <c r="K3782" s="5">
        <v>-2737.49</v>
      </c>
      <c r="L3782" s="5">
        <v>30022.51</v>
      </c>
      <c r="M3782" s="5">
        <v>-19370.939999999999</v>
      </c>
      <c r="N3782" s="5">
        <v>-951.87</v>
      </c>
      <c r="O3782" s="5">
        <v>-357.01</v>
      </c>
      <c r="P3782" s="5">
        <f>Table1[[#This Row],[Net Sales]]+(Table1[[#This Row],[Cost of Goods Sold]]+Table1[[#This Row],[Distribution]]+Table1[[#This Row],[Warehousing]])</f>
        <v>9342.6900000000023</v>
      </c>
      <c r="Q3782" s="12">
        <f>Table1[[#This Row],[PROFIT]]/Table1[[#This Row],[Net Sales]]</f>
        <v>0.31118950414205881</v>
      </c>
      <c r="R3782" s="14">
        <f>ABS(Table1[[#This Row],[Distribution]])+ABS(Table1[[#This Row],[Warehousing]])</f>
        <v>1308.8800000000001</v>
      </c>
      <c r="S3782" s="12">
        <f>ABS(Table1[[#This Row],[Discounts]]/Table1[[#This Row],[Gross Sales]])</f>
        <v>8.3561965811965802E-2</v>
      </c>
      <c r="T3782" s="17">
        <f>Table1[[#This Row],[logistics cost]]/Table1[[#This Row],[Net Sales]]</f>
        <v>4.3596621335124881E-2</v>
      </c>
      <c r="U3782" s="1">
        <f>Table1[[#This Row],[PROFIT]]/Table1[[#This Row],[Volume]]</f>
        <v>119.77807692307695</v>
      </c>
      <c r="V3782" s="1">
        <f>ABS(Table1[[#This Row],[Discounts]])</f>
        <v>2737.49</v>
      </c>
    </row>
    <row r="3783" spans="1:22" ht="21.75" customHeight="1" x14ac:dyDescent="0.3">
      <c r="A3783" s="1">
        <v>1120010</v>
      </c>
      <c r="B3783" s="1" t="s">
        <v>32</v>
      </c>
      <c r="C3783" s="1">
        <v>202407</v>
      </c>
      <c r="D3783" s="1" t="s">
        <v>22</v>
      </c>
      <c r="E3783" s="1" t="s">
        <v>17</v>
      </c>
      <c r="F3783" s="1" t="s">
        <v>18</v>
      </c>
      <c r="G3783" s="1" t="s">
        <v>36</v>
      </c>
      <c r="H3783" s="1" t="s">
        <v>37</v>
      </c>
      <c r="I3783" s="5">
        <v>206.8</v>
      </c>
      <c r="J3783" s="5">
        <v>99264</v>
      </c>
      <c r="K3783" s="5">
        <v>-8915.16</v>
      </c>
      <c r="L3783" s="5">
        <v>90348.84</v>
      </c>
      <c r="M3783" s="5">
        <v>-59025.51</v>
      </c>
      <c r="N3783" s="5">
        <v>-2813.12</v>
      </c>
      <c r="O3783" s="5">
        <v>-939.27</v>
      </c>
      <c r="P3783" s="5">
        <f>Table1[[#This Row],[Net Sales]]+(Table1[[#This Row],[Cost of Goods Sold]]+Table1[[#This Row],[Distribution]]+Table1[[#This Row],[Warehousing]])</f>
        <v>27570.939999999995</v>
      </c>
      <c r="Q3783" s="12">
        <f>Table1[[#This Row],[PROFIT]]/Table1[[#This Row],[Net Sales]]</f>
        <v>0.30516097384316165</v>
      </c>
      <c r="R3783" s="14">
        <f>ABS(Table1[[#This Row],[Distribution]])+ABS(Table1[[#This Row],[Warehousing]])</f>
        <v>3752.39</v>
      </c>
      <c r="S3783" s="12">
        <f>ABS(Table1[[#This Row],[Discounts]]/Table1[[#This Row],[Gross Sales]])</f>
        <v>8.9812620889748548E-2</v>
      </c>
      <c r="T3783" s="17">
        <f>Table1[[#This Row],[logistics cost]]/Table1[[#This Row],[Net Sales]]</f>
        <v>4.1532243247395316E-2</v>
      </c>
      <c r="U3783" s="1">
        <f>Table1[[#This Row],[PROFIT]]/Table1[[#This Row],[Volume]]</f>
        <v>133.32176015473885</v>
      </c>
      <c r="V3783" s="1">
        <f>ABS(Table1[[#This Row],[Discounts]])</f>
        <v>8915.16</v>
      </c>
    </row>
    <row r="3784" spans="1:22" ht="21.75" customHeight="1" x14ac:dyDescent="0.3">
      <c r="A3784" s="1">
        <v>1120020</v>
      </c>
      <c r="B3784" s="1" t="s">
        <v>21</v>
      </c>
      <c r="C3784" s="1">
        <v>202412</v>
      </c>
      <c r="D3784" s="1" t="s">
        <v>22</v>
      </c>
      <c r="E3784" s="1" t="s">
        <v>23</v>
      </c>
      <c r="F3784" s="1" t="s">
        <v>24</v>
      </c>
      <c r="G3784" s="1" t="s">
        <v>39</v>
      </c>
      <c r="H3784" s="1" t="s">
        <v>37</v>
      </c>
      <c r="I3784" s="5">
        <v>108</v>
      </c>
      <c r="J3784" s="5">
        <v>41040</v>
      </c>
      <c r="K3784" s="5">
        <v>-3823.98</v>
      </c>
      <c r="L3784" s="5">
        <v>37216.019999999997</v>
      </c>
      <c r="M3784" s="5">
        <v>-23814.12</v>
      </c>
      <c r="N3784" s="5">
        <v>-1059.56</v>
      </c>
      <c r="O3784" s="5">
        <v>-436.05</v>
      </c>
      <c r="P3784" s="5">
        <f>Table1[[#This Row],[Net Sales]]+(Table1[[#This Row],[Cost of Goods Sold]]+Table1[[#This Row],[Distribution]]+Table1[[#This Row],[Warehousing]])</f>
        <v>11906.289999999997</v>
      </c>
      <c r="Q3784" s="12">
        <f>Table1[[#This Row],[PROFIT]]/Table1[[#This Row],[Net Sales]]</f>
        <v>0.31992378550957351</v>
      </c>
      <c r="R3784" s="14">
        <f>ABS(Table1[[#This Row],[Distribution]])+ABS(Table1[[#This Row],[Warehousing]])</f>
        <v>1495.61</v>
      </c>
      <c r="S3784" s="12">
        <f>ABS(Table1[[#This Row],[Discounts]]/Table1[[#This Row],[Gross Sales]])</f>
        <v>9.3176900584795316E-2</v>
      </c>
      <c r="T3784" s="17">
        <f>Table1[[#This Row],[logistics cost]]/Table1[[#This Row],[Net Sales]]</f>
        <v>4.0187263441926351E-2</v>
      </c>
      <c r="U3784" s="1">
        <f>Table1[[#This Row],[PROFIT]]/Table1[[#This Row],[Volume]]</f>
        <v>110.24342592592591</v>
      </c>
      <c r="V3784" s="1">
        <f>ABS(Table1[[#This Row],[Discounts]])</f>
        <v>3823.98</v>
      </c>
    </row>
    <row r="3785" spans="1:22" ht="21.75" customHeight="1" x14ac:dyDescent="0.3">
      <c r="A3785" s="1">
        <v>1110020</v>
      </c>
      <c r="B3785" s="1" t="s">
        <v>41</v>
      </c>
      <c r="C3785" s="1">
        <v>202409</v>
      </c>
      <c r="D3785" s="1" t="s">
        <v>16</v>
      </c>
      <c r="E3785" s="1" t="s">
        <v>28</v>
      </c>
      <c r="F3785" s="1" t="s">
        <v>29</v>
      </c>
      <c r="G3785" s="1" t="s">
        <v>40</v>
      </c>
      <c r="H3785" s="1" t="s">
        <v>34</v>
      </c>
      <c r="I3785" s="5">
        <v>170</v>
      </c>
      <c r="J3785" s="5">
        <v>76500</v>
      </c>
      <c r="K3785" s="5">
        <v>-5639.33</v>
      </c>
      <c r="L3785" s="5">
        <v>70860.67</v>
      </c>
      <c r="M3785" s="5">
        <v>-44725.68</v>
      </c>
      <c r="N3785" s="5">
        <v>-1640.63</v>
      </c>
      <c r="O3785" s="5">
        <v>-1127.32</v>
      </c>
      <c r="P3785" s="5">
        <f>Table1[[#This Row],[Net Sales]]+(Table1[[#This Row],[Cost of Goods Sold]]+Table1[[#This Row],[Distribution]]+Table1[[#This Row],[Warehousing]])</f>
        <v>23367.040000000001</v>
      </c>
      <c r="Q3785" s="12">
        <f>Table1[[#This Row],[PROFIT]]/Table1[[#This Row],[Net Sales]]</f>
        <v>0.32976035930792075</v>
      </c>
      <c r="R3785" s="14">
        <f>ABS(Table1[[#This Row],[Distribution]])+ABS(Table1[[#This Row],[Warehousing]])</f>
        <v>2767.95</v>
      </c>
      <c r="S3785" s="12">
        <f>ABS(Table1[[#This Row],[Discounts]]/Table1[[#This Row],[Gross Sales]])</f>
        <v>7.3716732026143789E-2</v>
      </c>
      <c r="T3785" s="17">
        <f>Table1[[#This Row],[logistics cost]]/Table1[[#This Row],[Net Sales]]</f>
        <v>3.9061866053482136E-2</v>
      </c>
      <c r="U3785" s="1">
        <f>Table1[[#This Row],[PROFIT]]/Table1[[#This Row],[Volume]]</f>
        <v>137.45317647058823</v>
      </c>
      <c r="V3785" s="1">
        <f>ABS(Table1[[#This Row],[Discounts]])</f>
        <v>5639.33</v>
      </c>
    </row>
    <row r="3786" spans="1:22" ht="21.75" customHeight="1" x14ac:dyDescent="0.3">
      <c r="A3786" s="1">
        <v>1130010</v>
      </c>
      <c r="B3786" s="1" t="s">
        <v>26</v>
      </c>
      <c r="C3786" s="1">
        <v>202512</v>
      </c>
      <c r="D3786" s="1" t="s">
        <v>27</v>
      </c>
      <c r="E3786" s="1" t="s">
        <v>28</v>
      </c>
      <c r="F3786" s="1" t="s">
        <v>29</v>
      </c>
      <c r="G3786" s="1" t="s">
        <v>39</v>
      </c>
      <c r="H3786" s="1" t="s">
        <v>37</v>
      </c>
      <c r="I3786" s="5">
        <v>142.1</v>
      </c>
      <c r="J3786" s="5">
        <v>51156</v>
      </c>
      <c r="K3786" s="5">
        <v>-5017.5</v>
      </c>
      <c r="L3786" s="5">
        <v>46138.5</v>
      </c>
      <c r="M3786" s="5">
        <v>-30185.43</v>
      </c>
      <c r="N3786" s="5">
        <v>-1075.21</v>
      </c>
      <c r="O3786" s="5">
        <v>-520.23</v>
      </c>
      <c r="P3786" s="5">
        <f>Table1[[#This Row],[Net Sales]]+(Table1[[#This Row],[Cost of Goods Sold]]+Table1[[#This Row],[Distribution]]+Table1[[#This Row],[Warehousing]])</f>
        <v>14357.630000000001</v>
      </c>
      <c r="Q3786" s="12">
        <f>Table1[[#This Row],[PROFIT]]/Table1[[#This Row],[Net Sales]]</f>
        <v>0.31118545249628837</v>
      </c>
      <c r="R3786" s="14">
        <f>ABS(Table1[[#This Row],[Distribution]])+ABS(Table1[[#This Row],[Warehousing]])</f>
        <v>1595.44</v>
      </c>
      <c r="S3786" s="12">
        <f>ABS(Table1[[#This Row],[Discounts]]/Table1[[#This Row],[Gross Sales]])</f>
        <v>9.8082336382828997E-2</v>
      </c>
      <c r="T3786" s="17">
        <f>Table1[[#This Row],[logistics cost]]/Table1[[#This Row],[Net Sales]]</f>
        <v>3.4579364305298177E-2</v>
      </c>
      <c r="U3786" s="1">
        <f>Table1[[#This Row],[PROFIT]]/Table1[[#This Row],[Volume]]</f>
        <v>101.03891625615765</v>
      </c>
      <c r="V3786" s="1">
        <f>ABS(Table1[[#This Row],[Discounts]])</f>
        <v>5017.5</v>
      </c>
    </row>
    <row r="3787" spans="1:22" ht="21.75" customHeight="1" x14ac:dyDescent="0.3">
      <c r="A3787" s="1">
        <v>1130010</v>
      </c>
      <c r="B3787" s="1" t="s">
        <v>26</v>
      </c>
      <c r="C3787" s="1">
        <v>202503</v>
      </c>
      <c r="D3787" s="1" t="s">
        <v>27</v>
      </c>
      <c r="E3787" s="1" t="s">
        <v>28</v>
      </c>
      <c r="F3787" s="1" t="s">
        <v>29</v>
      </c>
      <c r="G3787" s="1" t="s">
        <v>36</v>
      </c>
      <c r="H3787" s="1" t="s">
        <v>37</v>
      </c>
      <c r="I3787" s="5">
        <v>211.2</v>
      </c>
      <c r="J3787" s="5">
        <v>76032</v>
      </c>
      <c r="K3787" s="5">
        <v>-7635.69</v>
      </c>
      <c r="L3787" s="5">
        <v>68396.31</v>
      </c>
      <c r="M3787" s="5">
        <v>-43783.13</v>
      </c>
      <c r="N3787" s="5">
        <v>-2643.79</v>
      </c>
      <c r="O3787" s="5">
        <v>-1226.49</v>
      </c>
      <c r="P3787" s="5">
        <f>Table1[[#This Row],[Net Sales]]+(Table1[[#This Row],[Cost of Goods Sold]]+Table1[[#This Row],[Distribution]]+Table1[[#This Row],[Warehousing]])</f>
        <v>20742.900000000001</v>
      </c>
      <c r="Q3787" s="12">
        <f>Table1[[#This Row],[PROFIT]]/Table1[[#This Row],[Net Sales]]</f>
        <v>0.30327513282514806</v>
      </c>
      <c r="R3787" s="14">
        <f>ABS(Table1[[#This Row],[Distribution]])+ABS(Table1[[#This Row],[Warehousing]])</f>
        <v>3870.2799999999997</v>
      </c>
      <c r="S3787" s="12">
        <f>ABS(Table1[[#This Row],[Discounts]]/Table1[[#This Row],[Gross Sales]])</f>
        <v>0.10042732007575757</v>
      </c>
      <c r="T3787" s="17">
        <f>Table1[[#This Row],[logistics cost]]/Table1[[#This Row],[Net Sales]]</f>
        <v>5.658609360651181E-2</v>
      </c>
      <c r="U3787" s="1">
        <f>Table1[[#This Row],[PROFIT]]/Table1[[#This Row],[Volume]]</f>
        <v>98.214488636363654</v>
      </c>
      <c r="V3787" s="1">
        <f>ABS(Table1[[#This Row],[Discounts]])</f>
        <v>7635.69</v>
      </c>
    </row>
    <row r="3788" spans="1:22" ht="21.75" customHeight="1" x14ac:dyDescent="0.3">
      <c r="A3788" s="1">
        <v>1130010</v>
      </c>
      <c r="B3788" s="1" t="s">
        <v>26</v>
      </c>
      <c r="C3788" s="1">
        <v>202412</v>
      </c>
      <c r="D3788" s="1" t="s">
        <v>27</v>
      </c>
      <c r="E3788" s="1" t="s">
        <v>28</v>
      </c>
      <c r="F3788" s="1" t="s">
        <v>29</v>
      </c>
      <c r="G3788" s="1" t="s">
        <v>40</v>
      </c>
      <c r="H3788" s="1" t="s">
        <v>34</v>
      </c>
      <c r="I3788" s="5">
        <v>259.10000000000002</v>
      </c>
      <c r="J3788" s="5">
        <v>93276</v>
      </c>
      <c r="K3788" s="5">
        <v>-8331.89</v>
      </c>
      <c r="L3788" s="5">
        <v>84944.11</v>
      </c>
      <c r="M3788" s="5">
        <v>-52948.11</v>
      </c>
      <c r="N3788" s="5">
        <v>-2252.13</v>
      </c>
      <c r="O3788" s="5">
        <v>-1259.17</v>
      </c>
      <c r="P3788" s="5">
        <f>Table1[[#This Row],[Net Sales]]+(Table1[[#This Row],[Cost of Goods Sold]]+Table1[[#This Row],[Distribution]]+Table1[[#This Row],[Warehousing]])</f>
        <v>28484.700000000004</v>
      </c>
      <c r="Q3788" s="12">
        <f>Table1[[#This Row],[PROFIT]]/Table1[[#This Row],[Net Sales]]</f>
        <v>0.33533461001592701</v>
      </c>
      <c r="R3788" s="14">
        <f>ABS(Table1[[#This Row],[Distribution]])+ABS(Table1[[#This Row],[Warehousing]])</f>
        <v>3511.3</v>
      </c>
      <c r="S3788" s="12">
        <f>ABS(Table1[[#This Row],[Discounts]]/Table1[[#This Row],[Gross Sales]])</f>
        <v>8.9325121145846731E-2</v>
      </c>
      <c r="T3788" s="17">
        <f>Table1[[#This Row],[logistics cost]]/Table1[[#This Row],[Net Sales]]</f>
        <v>4.133659178958965E-2</v>
      </c>
      <c r="U3788" s="1">
        <f>Table1[[#This Row],[PROFIT]]/Table1[[#This Row],[Volume]]</f>
        <v>109.93708992666924</v>
      </c>
      <c r="V3788" s="1">
        <f>ABS(Table1[[#This Row],[Discounts]])</f>
        <v>8331.89</v>
      </c>
    </row>
    <row r="3789" spans="1:22" ht="21.75" customHeight="1" x14ac:dyDescent="0.3">
      <c r="A3789" s="1">
        <v>1120020</v>
      </c>
      <c r="B3789" s="1" t="s">
        <v>21</v>
      </c>
      <c r="C3789" s="1">
        <v>202403</v>
      </c>
      <c r="D3789" s="1" t="s">
        <v>22</v>
      </c>
      <c r="E3789" s="1" t="s">
        <v>23</v>
      </c>
      <c r="F3789" s="1" t="s">
        <v>24</v>
      </c>
      <c r="G3789" s="1" t="s">
        <v>43</v>
      </c>
      <c r="H3789" s="1" t="s">
        <v>31</v>
      </c>
      <c r="I3789" s="5">
        <v>60.5</v>
      </c>
      <c r="J3789" s="5">
        <v>22990</v>
      </c>
      <c r="K3789" s="5">
        <v>-553.53</v>
      </c>
      <c r="L3789" s="5">
        <v>22436.47</v>
      </c>
      <c r="M3789" s="5">
        <v>-15141.87</v>
      </c>
      <c r="N3789" s="5">
        <v>-749.07</v>
      </c>
      <c r="O3789" s="5">
        <v>-271.86</v>
      </c>
      <c r="P3789" s="5">
        <f>Table1[[#This Row],[Net Sales]]+(Table1[[#This Row],[Cost of Goods Sold]]+Table1[[#This Row],[Distribution]]+Table1[[#This Row],[Warehousing]])</f>
        <v>6273.67</v>
      </c>
      <c r="Q3789" s="12">
        <f>Table1[[#This Row],[PROFIT]]/Table1[[#This Row],[Net Sales]]</f>
        <v>0.27961929840121907</v>
      </c>
      <c r="R3789" s="14">
        <f>ABS(Table1[[#This Row],[Distribution]])+ABS(Table1[[#This Row],[Warehousing]])</f>
        <v>1020.9300000000001</v>
      </c>
      <c r="S3789" s="12">
        <f>ABS(Table1[[#This Row],[Discounts]]/Table1[[#This Row],[Gross Sales]])</f>
        <v>2.4076989995650281E-2</v>
      </c>
      <c r="T3789" s="17">
        <f>Table1[[#This Row],[logistics cost]]/Table1[[#This Row],[Net Sales]]</f>
        <v>4.5503147331108683E-2</v>
      </c>
      <c r="U3789" s="1">
        <f>Table1[[#This Row],[PROFIT]]/Table1[[#This Row],[Volume]]</f>
        <v>103.69702479338844</v>
      </c>
      <c r="V3789" s="1">
        <f>ABS(Table1[[#This Row],[Discounts]])</f>
        <v>553.53</v>
      </c>
    </row>
    <row r="3790" spans="1:22" ht="21.75" customHeight="1" x14ac:dyDescent="0.3">
      <c r="A3790" s="1">
        <v>1120010</v>
      </c>
      <c r="B3790" s="1" t="s">
        <v>32</v>
      </c>
      <c r="C3790" s="1">
        <v>202408</v>
      </c>
      <c r="D3790" s="1" t="s">
        <v>22</v>
      </c>
      <c r="E3790" s="1" t="s">
        <v>17</v>
      </c>
      <c r="F3790" s="1" t="s">
        <v>18</v>
      </c>
      <c r="G3790" s="1" t="s">
        <v>39</v>
      </c>
      <c r="H3790" s="1" t="s">
        <v>37</v>
      </c>
      <c r="I3790" s="5">
        <v>175.7</v>
      </c>
      <c r="J3790" s="5">
        <v>84336</v>
      </c>
      <c r="K3790" s="5">
        <v>-9093.67</v>
      </c>
      <c r="L3790" s="5">
        <v>75242.33</v>
      </c>
      <c r="M3790" s="5">
        <v>-46960.44</v>
      </c>
      <c r="N3790" s="5">
        <v>-2002.09</v>
      </c>
      <c r="O3790" s="5">
        <v>-1017.06</v>
      </c>
      <c r="P3790" s="5">
        <f>Table1[[#This Row],[Net Sales]]+(Table1[[#This Row],[Cost of Goods Sold]]+Table1[[#This Row],[Distribution]]+Table1[[#This Row],[Warehousing]])</f>
        <v>25262.740000000005</v>
      </c>
      <c r="Q3790" s="12">
        <f>Table1[[#This Row],[PROFIT]]/Table1[[#This Row],[Net Sales]]</f>
        <v>0.33575169721618142</v>
      </c>
      <c r="R3790" s="14">
        <f>ABS(Table1[[#This Row],[Distribution]])+ABS(Table1[[#This Row],[Warehousing]])</f>
        <v>3019.1499999999996</v>
      </c>
      <c r="S3790" s="12">
        <f>ABS(Table1[[#This Row],[Discounts]]/Table1[[#This Row],[Gross Sales]])</f>
        <v>0.10782666951242649</v>
      </c>
      <c r="T3790" s="17">
        <f>Table1[[#This Row],[logistics cost]]/Table1[[#This Row],[Net Sales]]</f>
        <v>4.0125684571437378E-2</v>
      </c>
      <c r="U3790" s="1">
        <f>Table1[[#This Row],[PROFIT]]/Table1[[#This Row],[Volume]]</f>
        <v>143.78338076266368</v>
      </c>
      <c r="V3790" s="1">
        <f>ABS(Table1[[#This Row],[Discounts]])</f>
        <v>9093.67</v>
      </c>
    </row>
    <row r="3791" spans="1:22" ht="21.75" customHeight="1" x14ac:dyDescent="0.3">
      <c r="A3791" s="1">
        <v>1130010</v>
      </c>
      <c r="B3791" s="1" t="s">
        <v>26</v>
      </c>
      <c r="C3791" s="1">
        <v>202406</v>
      </c>
      <c r="D3791" s="1" t="s">
        <v>27</v>
      </c>
      <c r="E3791" s="1" t="s">
        <v>28</v>
      </c>
      <c r="F3791" s="1" t="s">
        <v>29</v>
      </c>
      <c r="G3791" s="1" t="s">
        <v>39</v>
      </c>
      <c r="H3791" s="1" t="s">
        <v>37</v>
      </c>
      <c r="I3791" s="5">
        <v>62.5</v>
      </c>
      <c r="J3791" s="5">
        <v>22500</v>
      </c>
      <c r="K3791" s="5">
        <v>-2044.51</v>
      </c>
      <c r="L3791" s="5">
        <v>20455.490000000002</v>
      </c>
      <c r="M3791" s="5">
        <v>-12724.92</v>
      </c>
      <c r="N3791" s="5">
        <v>-731.17</v>
      </c>
      <c r="O3791" s="5">
        <v>-282.39999999999998</v>
      </c>
      <c r="P3791" s="5">
        <f>Table1[[#This Row],[Net Sales]]+(Table1[[#This Row],[Cost of Goods Sold]]+Table1[[#This Row],[Distribution]]+Table1[[#This Row],[Warehousing]])</f>
        <v>6717.0000000000018</v>
      </c>
      <c r="Q3791" s="12">
        <f>Table1[[#This Row],[PROFIT]]/Table1[[#This Row],[Net Sales]]</f>
        <v>0.3283715032003634</v>
      </c>
      <c r="R3791" s="14">
        <f>ABS(Table1[[#This Row],[Distribution]])+ABS(Table1[[#This Row],[Warehousing]])</f>
        <v>1013.5699999999999</v>
      </c>
      <c r="S3791" s="12">
        <f>ABS(Table1[[#This Row],[Discounts]]/Table1[[#This Row],[Gross Sales]])</f>
        <v>9.0867111111111107E-2</v>
      </c>
      <c r="T3791" s="17">
        <f>Table1[[#This Row],[logistics cost]]/Table1[[#This Row],[Net Sales]]</f>
        <v>4.9550023001160071E-2</v>
      </c>
      <c r="U3791" s="1">
        <f>Table1[[#This Row],[PROFIT]]/Table1[[#This Row],[Volume]]</f>
        <v>107.47200000000002</v>
      </c>
      <c r="V3791" s="1">
        <f>ABS(Table1[[#This Row],[Discounts]])</f>
        <v>2044.51</v>
      </c>
    </row>
    <row r="3792" spans="1:22" ht="21.75" customHeight="1" x14ac:dyDescent="0.3">
      <c r="A3792" s="1">
        <v>1120010</v>
      </c>
      <c r="B3792" s="1" t="s">
        <v>32</v>
      </c>
      <c r="C3792" s="1">
        <v>202412</v>
      </c>
      <c r="D3792" s="1" t="s">
        <v>22</v>
      </c>
      <c r="E3792" s="1" t="s">
        <v>17</v>
      </c>
      <c r="F3792" s="1" t="s">
        <v>18</v>
      </c>
      <c r="G3792" s="1" t="s">
        <v>43</v>
      </c>
      <c r="H3792" s="1" t="s">
        <v>31</v>
      </c>
      <c r="I3792" s="5">
        <v>119.1</v>
      </c>
      <c r="J3792" s="5">
        <v>57168</v>
      </c>
      <c r="K3792" s="5">
        <v>-1356.54</v>
      </c>
      <c r="L3792" s="5">
        <v>55811.46</v>
      </c>
      <c r="M3792" s="5">
        <v>-36651.870000000003</v>
      </c>
      <c r="N3792" s="5">
        <v>-1336.21</v>
      </c>
      <c r="O3792" s="5">
        <v>-879.93</v>
      </c>
      <c r="P3792" s="5">
        <f>Table1[[#This Row],[Net Sales]]+(Table1[[#This Row],[Cost of Goods Sold]]+Table1[[#This Row],[Distribution]]+Table1[[#This Row],[Warehousing]])</f>
        <v>16943.449999999997</v>
      </c>
      <c r="Q3792" s="12">
        <f>Table1[[#This Row],[PROFIT]]/Table1[[#This Row],[Net Sales]]</f>
        <v>0.30358370843550764</v>
      </c>
      <c r="R3792" s="14">
        <f>ABS(Table1[[#This Row],[Distribution]])+ABS(Table1[[#This Row],[Warehousing]])</f>
        <v>2216.14</v>
      </c>
      <c r="S3792" s="12">
        <f>ABS(Table1[[#This Row],[Discounts]]/Table1[[#This Row],[Gross Sales]])</f>
        <v>2.3729009235936186E-2</v>
      </c>
      <c r="T3792" s="17">
        <f>Table1[[#This Row],[logistics cost]]/Table1[[#This Row],[Net Sales]]</f>
        <v>3.9707615604393794E-2</v>
      </c>
      <c r="U3792" s="1">
        <f>Table1[[#This Row],[PROFIT]]/Table1[[#This Row],[Volume]]</f>
        <v>142.26238455079763</v>
      </c>
      <c r="V3792" s="1">
        <f>ABS(Table1[[#This Row],[Discounts]])</f>
        <v>1356.54</v>
      </c>
    </row>
    <row r="3793" spans="1:22" ht="21.75" customHeight="1" x14ac:dyDescent="0.3">
      <c r="A3793" s="1">
        <v>1120020</v>
      </c>
      <c r="B3793" s="1" t="s">
        <v>21</v>
      </c>
      <c r="C3793" s="1">
        <v>202401</v>
      </c>
      <c r="D3793" s="1" t="s">
        <v>22</v>
      </c>
      <c r="E3793" s="1" t="s">
        <v>23</v>
      </c>
      <c r="F3793" s="1" t="s">
        <v>24</v>
      </c>
      <c r="G3793" s="1" t="s">
        <v>35</v>
      </c>
      <c r="H3793" s="1" t="s">
        <v>31</v>
      </c>
      <c r="I3793" s="5">
        <v>98.7</v>
      </c>
      <c r="J3793" s="5">
        <v>37506</v>
      </c>
      <c r="K3793" s="5">
        <v>-1153.01</v>
      </c>
      <c r="L3793" s="5">
        <v>36352.99</v>
      </c>
      <c r="M3793" s="5">
        <v>-23246.68</v>
      </c>
      <c r="N3793" s="5">
        <v>-1017.69</v>
      </c>
      <c r="O3793" s="5">
        <v>-639.46</v>
      </c>
      <c r="P3793" s="5">
        <f>Table1[[#This Row],[Net Sales]]+(Table1[[#This Row],[Cost of Goods Sold]]+Table1[[#This Row],[Distribution]]+Table1[[#This Row],[Warehousing]])</f>
        <v>11449.16</v>
      </c>
      <c r="Q3793" s="12">
        <f>Table1[[#This Row],[PROFIT]]/Table1[[#This Row],[Net Sales]]</f>
        <v>0.31494410776114978</v>
      </c>
      <c r="R3793" s="14">
        <f>ABS(Table1[[#This Row],[Distribution]])+ABS(Table1[[#This Row],[Warehousing]])</f>
        <v>1657.15</v>
      </c>
      <c r="S3793" s="12">
        <f>ABS(Table1[[#This Row],[Discounts]]/Table1[[#This Row],[Gross Sales]])</f>
        <v>3.0742014610995575E-2</v>
      </c>
      <c r="T3793" s="17">
        <f>Table1[[#This Row],[logistics cost]]/Table1[[#This Row],[Net Sales]]</f>
        <v>4.5584971139925497E-2</v>
      </c>
      <c r="U3793" s="1">
        <f>Table1[[#This Row],[PROFIT]]/Table1[[#This Row],[Volume]]</f>
        <v>115.99959473150962</v>
      </c>
      <c r="V3793" s="1">
        <f>ABS(Table1[[#This Row],[Discounts]])</f>
        <v>1153.01</v>
      </c>
    </row>
    <row r="3794" spans="1:22" ht="21.75" customHeight="1" x14ac:dyDescent="0.3">
      <c r="A3794" s="1">
        <v>1110020</v>
      </c>
      <c r="B3794" s="1" t="s">
        <v>41</v>
      </c>
      <c r="C3794" s="1">
        <v>202404</v>
      </c>
      <c r="D3794" s="1" t="s">
        <v>16</v>
      </c>
      <c r="E3794" s="1" t="s">
        <v>28</v>
      </c>
      <c r="F3794" s="1" t="s">
        <v>29</v>
      </c>
      <c r="G3794" s="1" t="s">
        <v>40</v>
      </c>
      <c r="H3794" s="1" t="s">
        <v>34</v>
      </c>
      <c r="I3794" s="5">
        <v>65.099999999999994</v>
      </c>
      <c r="J3794" s="5">
        <v>29295</v>
      </c>
      <c r="K3794" s="5">
        <v>-2680.66</v>
      </c>
      <c r="L3794" s="5">
        <v>26614.34</v>
      </c>
      <c r="M3794" s="5">
        <v>-16525.87</v>
      </c>
      <c r="N3794" s="5">
        <v>-609.95000000000005</v>
      </c>
      <c r="O3794" s="5">
        <v>-395.7</v>
      </c>
      <c r="P3794" s="5">
        <f>Table1[[#This Row],[Net Sales]]+(Table1[[#This Row],[Cost of Goods Sold]]+Table1[[#This Row],[Distribution]]+Table1[[#This Row],[Warehousing]])</f>
        <v>9082.82</v>
      </c>
      <c r="Q3794" s="12">
        <f>Table1[[#This Row],[PROFIT]]/Table1[[#This Row],[Net Sales]]</f>
        <v>0.34127541768835895</v>
      </c>
      <c r="R3794" s="14">
        <f>ABS(Table1[[#This Row],[Distribution]])+ABS(Table1[[#This Row],[Warehousing]])</f>
        <v>1005.6500000000001</v>
      </c>
      <c r="S3794" s="12">
        <f>ABS(Table1[[#This Row],[Discounts]]/Table1[[#This Row],[Gross Sales]])</f>
        <v>9.1505717699266076E-2</v>
      </c>
      <c r="T3794" s="17">
        <f>Table1[[#This Row],[logistics cost]]/Table1[[#This Row],[Net Sales]]</f>
        <v>3.7786020618959554E-2</v>
      </c>
      <c r="U3794" s="1">
        <f>Table1[[#This Row],[PROFIT]]/Table1[[#This Row],[Volume]]</f>
        <v>139.52104454685102</v>
      </c>
      <c r="V3794" s="1">
        <f>ABS(Table1[[#This Row],[Discounts]])</f>
        <v>2680.66</v>
      </c>
    </row>
    <row r="3795" spans="1:22" ht="21.75" customHeight="1" x14ac:dyDescent="0.3">
      <c r="A3795" s="1">
        <v>1130010</v>
      </c>
      <c r="B3795" s="1" t="s">
        <v>26</v>
      </c>
      <c r="C3795" s="1">
        <v>202508</v>
      </c>
      <c r="D3795" s="1" t="s">
        <v>27</v>
      </c>
      <c r="E3795" s="1" t="s">
        <v>28</v>
      </c>
      <c r="F3795" s="1" t="s">
        <v>29</v>
      </c>
      <c r="G3795" s="1" t="s">
        <v>35</v>
      </c>
      <c r="H3795" s="1" t="s">
        <v>31</v>
      </c>
      <c r="I3795" s="5">
        <v>31.2</v>
      </c>
      <c r="J3795" s="5">
        <v>11232</v>
      </c>
      <c r="K3795" s="5">
        <v>-287.18</v>
      </c>
      <c r="L3795" s="5">
        <v>10944.82</v>
      </c>
      <c r="M3795" s="5">
        <v>-7169.65</v>
      </c>
      <c r="N3795" s="5">
        <v>-244.01</v>
      </c>
      <c r="O3795" s="5">
        <v>-214.27</v>
      </c>
      <c r="P3795" s="5">
        <f>Table1[[#This Row],[Net Sales]]+(Table1[[#This Row],[Cost of Goods Sold]]+Table1[[#This Row],[Distribution]]+Table1[[#This Row],[Warehousing]])</f>
        <v>3316.8899999999994</v>
      </c>
      <c r="Q3795" s="12">
        <f>Table1[[#This Row],[PROFIT]]/Table1[[#This Row],[Net Sales]]</f>
        <v>0.30305569209909339</v>
      </c>
      <c r="R3795" s="14">
        <f>ABS(Table1[[#This Row],[Distribution]])+ABS(Table1[[#This Row],[Warehousing]])</f>
        <v>458.28</v>
      </c>
      <c r="S3795" s="12">
        <f>ABS(Table1[[#This Row],[Discounts]]/Table1[[#This Row],[Gross Sales]])</f>
        <v>2.5568019943019944E-2</v>
      </c>
      <c r="T3795" s="17">
        <f>Table1[[#This Row],[logistics cost]]/Table1[[#This Row],[Net Sales]]</f>
        <v>4.1871862671108338E-2</v>
      </c>
      <c r="U3795" s="1">
        <f>Table1[[#This Row],[PROFIT]]/Table1[[#This Row],[Volume]]</f>
        <v>106.31057692307691</v>
      </c>
      <c r="V3795" s="1">
        <f>ABS(Table1[[#This Row],[Discounts]])</f>
        <v>287.18</v>
      </c>
    </row>
    <row r="3796" spans="1:22" ht="21.75" customHeight="1" x14ac:dyDescent="0.3">
      <c r="A3796" s="1">
        <v>1110010</v>
      </c>
      <c r="B3796" s="1" t="s">
        <v>15</v>
      </c>
      <c r="C3796" s="1">
        <v>202508</v>
      </c>
      <c r="D3796" s="1" t="s">
        <v>16</v>
      </c>
      <c r="E3796" s="1" t="s">
        <v>17</v>
      </c>
      <c r="F3796" s="1" t="s">
        <v>18</v>
      </c>
      <c r="G3796" s="1" t="s">
        <v>42</v>
      </c>
      <c r="H3796" s="1" t="s">
        <v>20</v>
      </c>
      <c r="I3796" s="5">
        <v>108.3</v>
      </c>
      <c r="J3796" s="5">
        <v>45486</v>
      </c>
      <c r="K3796" s="5">
        <v>-3578.55</v>
      </c>
      <c r="L3796" s="5">
        <v>41907.449999999997</v>
      </c>
      <c r="M3796" s="5">
        <v>-26268.32</v>
      </c>
      <c r="N3796" s="5">
        <v>-1642.26</v>
      </c>
      <c r="O3796" s="5">
        <v>-738.69</v>
      </c>
      <c r="P3796" s="5">
        <f>Table1[[#This Row],[Net Sales]]+(Table1[[#This Row],[Cost of Goods Sold]]+Table1[[#This Row],[Distribution]]+Table1[[#This Row],[Warehousing]])</f>
        <v>13258.18</v>
      </c>
      <c r="Q3796" s="12">
        <f>Table1[[#This Row],[PROFIT]]/Table1[[#This Row],[Net Sales]]</f>
        <v>0.31636809206954852</v>
      </c>
      <c r="R3796" s="14">
        <f>ABS(Table1[[#This Row],[Distribution]])+ABS(Table1[[#This Row],[Warehousing]])</f>
        <v>2380.9499999999998</v>
      </c>
      <c r="S3796" s="12">
        <f>ABS(Table1[[#This Row],[Discounts]]/Table1[[#This Row],[Gross Sales]])</f>
        <v>7.8673657828782481E-2</v>
      </c>
      <c r="T3796" s="17">
        <f>Table1[[#This Row],[logistics cost]]/Table1[[#This Row],[Net Sales]]</f>
        <v>5.6814480480201011E-2</v>
      </c>
      <c r="U3796" s="1">
        <f>Table1[[#This Row],[PROFIT]]/Table1[[#This Row],[Volume]]</f>
        <v>122.42086795937212</v>
      </c>
      <c r="V3796" s="1">
        <f>ABS(Table1[[#This Row],[Discounts]])</f>
        <v>3578.55</v>
      </c>
    </row>
    <row r="3797" spans="1:22" ht="21.75" customHeight="1" x14ac:dyDescent="0.3">
      <c r="A3797" s="1">
        <v>1130010</v>
      </c>
      <c r="B3797" s="1" t="s">
        <v>26</v>
      </c>
      <c r="C3797" s="1">
        <v>202503</v>
      </c>
      <c r="D3797" s="1" t="s">
        <v>27</v>
      </c>
      <c r="E3797" s="1" t="s">
        <v>28</v>
      </c>
      <c r="F3797" s="1" t="s">
        <v>29</v>
      </c>
      <c r="G3797" s="1" t="s">
        <v>39</v>
      </c>
      <c r="H3797" s="1" t="s">
        <v>37</v>
      </c>
      <c r="I3797" s="5">
        <v>292.8</v>
      </c>
      <c r="J3797" s="5">
        <v>105408</v>
      </c>
      <c r="K3797" s="5">
        <v>-9785.91</v>
      </c>
      <c r="L3797" s="5">
        <v>95622.09</v>
      </c>
      <c r="M3797" s="5">
        <v>-62318.84</v>
      </c>
      <c r="N3797" s="5">
        <v>-3435.84</v>
      </c>
      <c r="O3797" s="5">
        <v>-1805.1</v>
      </c>
      <c r="P3797" s="5">
        <f>Table1[[#This Row],[Net Sales]]+(Table1[[#This Row],[Cost of Goods Sold]]+Table1[[#This Row],[Distribution]]+Table1[[#This Row],[Warehousing]])</f>
        <v>28062.309999999998</v>
      </c>
      <c r="Q3797" s="12">
        <f>Table1[[#This Row],[PROFIT]]/Table1[[#This Row],[Net Sales]]</f>
        <v>0.29347099608469129</v>
      </c>
      <c r="R3797" s="14">
        <f>ABS(Table1[[#This Row],[Distribution]])+ABS(Table1[[#This Row],[Warehousing]])</f>
        <v>5240.9400000000005</v>
      </c>
      <c r="S3797" s="12">
        <f>ABS(Table1[[#This Row],[Discounts]]/Table1[[#This Row],[Gross Sales]])</f>
        <v>9.2838399362477231E-2</v>
      </c>
      <c r="T3797" s="17">
        <f>Table1[[#This Row],[logistics cost]]/Table1[[#This Row],[Net Sales]]</f>
        <v>5.4808883595830214E-2</v>
      </c>
      <c r="U3797" s="1">
        <f>Table1[[#This Row],[PROFIT]]/Table1[[#This Row],[Volume]]</f>
        <v>95.84122267759561</v>
      </c>
      <c r="V3797" s="1">
        <f>ABS(Table1[[#This Row],[Discounts]])</f>
        <v>9785.91</v>
      </c>
    </row>
    <row r="3798" spans="1:22" ht="21.75" customHeight="1" x14ac:dyDescent="0.3">
      <c r="A3798" s="1">
        <v>1110010</v>
      </c>
      <c r="B3798" s="1" t="s">
        <v>15</v>
      </c>
      <c r="C3798" s="1">
        <v>202411</v>
      </c>
      <c r="D3798" s="1" t="s">
        <v>16</v>
      </c>
      <c r="E3798" s="1" t="s">
        <v>17</v>
      </c>
      <c r="F3798" s="1" t="s">
        <v>18</v>
      </c>
      <c r="G3798" s="1" t="s">
        <v>25</v>
      </c>
      <c r="H3798" s="1" t="s">
        <v>20</v>
      </c>
      <c r="I3798" s="5">
        <v>88.8</v>
      </c>
      <c r="J3798" s="5">
        <v>37296</v>
      </c>
      <c r="K3798" s="5">
        <v>-2279.81</v>
      </c>
      <c r="L3798" s="5">
        <v>35016.19</v>
      </c>
      <c r="M3798" s="5">
        <v>-22106.39</v>
      </c>
      <c r="N3798" s="5">
        <v>-1021.11</v>
      </c>
      <c r="O3798" s="5">
        <v>-488.69</v>
      </c>
      <c r="P3798" s="5">
        <f>Table1[[#This Row],[Net Sales]]+(Table1[[#This Row],[Cost of Goods Sold]]+Table1[[#This Row],[Distribution]]+Table1[[#This Row],[Warehousing]])</f>
        <v>11400.000000000004</v>
      </c>
      <c r="Q3798" s="12">
        <f>Table1[[#This Row],[PROFIT]]/Table1[[#This Row],[Net Sales]]</f>
        <v>0.32556368925345686</v>
      </c>
      <c r="R3798" s="14">
        <f>ABS(Table1[[#This Row],[Distribution]])+ABS(Table1[[#This Row],[Warehousing]])</f>
        <v>1509.8</v>
      </c>
      <c r="S3798" s="12">
        <f>ABS(Table1[[#This Row],[Discounts]]/Table1[[#This Row],[Gross Sales]])</f>
        <v>6.1127466752466754E-2</v>
      </c>
      <c r="T3798" s="17">
        <f>Table1[[#This Row],[logistics cost]]/Table1[[#This Row],[Net Sales]]</f>
        <v>4.3117198073234123E-2</v>
      </c>
      <c r="U3798" s="1">
        <f>Table1[[#This Row],[PROFIT]]/Table1[[#This Row],[Volume]]</f>
        <v>128.37837837837841</v>
      </c>
      <c r="V3798" s="1">
        <f>ABS(Table1[[#This Row],[Discounts]])</f>
        <v>2279.81</v>
      </c>
    </row>
    <row r="3799" spans="1:22" ht="21.75" customHeight="1" x14ac:dyDescent="0.3">
      <c r="A3799" s="1">
        <v>1110010</v>
      </c>
      <c r="B3799" s="1" t="s">
        <v>15</v>
      </c>
      <c r="C3799" s="1">
        <v>202510</v>
      </c>
      <c r="D3799" s="1" t="s">
        <v>16</v>
      </c>
      <c r="E3799" s="1" t="s">
        <v>17</v>
      </c>
      <c r="F3799" s="1" t="s">
        <v>18</v>
      </c>
      <c r="G3799" s="1" t="s">
        <v>35</v>
      </c>
      <c r="H3799" s="1" t="s">
        <v>31</v>
      </c>
      <c r="I3799" s="5">
        <v>27.8</v>
      </c>
      <c r="J3799" s="5">
        <v>11676</v>
      </c>
      <c r="K3799" s="5">
        <v>-277.27999999999997</v>
      </c>
      <c r="L3799" s="5">
        <v>11398.72</v>
      </c>
      <c r="M3799" s="5">
        <v>-7636.35</v>
      </c>
      <c r="N3799" s="5">
        <v>-304.19</v>
      </c>
      <c r="O3799" s="5">
        <v>-150.84</v>
      </c>
      <c r="P3799" s="5">
        <f>Table1[[#This Row],[Net Sales]]+(Table1[[#This Row],[Cost of Goods Sold]]+Table1[[#This Row],[Distribution]]+Table1[[#This Row],[Warehousing]])</f>
        <v>3307.3399999999992</v>
      </c>
      <c r="Q3799" s="12">
        <f>Table1[[#This Row],[PROFIT]]/Table1[[#This Row],[Net Sales]]</f>
        <v>0.29015012211897473</v>
      </c>
      <c r="R3799" s="14">
        <f>ABS(Table1[[#This Row],[Distribution]])+ABS(Table1[[#This Row],[Warehousing]])</f>
        <v>455.03</v>
      </c>
      <c r="S3799" s="12">
        <f>ABS(Table1[[#This Row],[Discounts]]/Table1[[#This Row],[Gross Sales]])</f>
        <v>2.3747858855772522E-2</v>
      </c>
      <c r="T3799" s="17">
        <f>Table1[[#This Row],[logistics cost]]/Table1[[#This Row],[Net Sales]]</f>
        <v>3.9919394458325146E-2</v>
      </c>
      <c r="U3799" s="1">
        <f>Table1[[#This Row],[PROFIT]]/Table1[[#This Row],[Volume]]</f>
        <v>118.9690647482014</v>
      </c>
      <c r="V3799" s="1">
        <f>ABS(Table1[[#This Row],[Discounts]])</f>
        <v>277.27999999999997</v>
      </c>
    </row>
    <row r="3800" spans="1:22" ht="21.75" customHeight="1" x14ac:dyDescent="0.3">
      <c r="A3800" s="1">
        <v>1120020</v>
      </c>
      <c r="B3800" s="1" t="s">
        <v>21</v>
      </c>
      <c r="C3800" s="1">
        <v>202406</v>
      </c>
      <c r="D3800" s="1" t="s">
        <v>22</v>
      </c>
      <c r="E3800" s="1" t="s">
        <v>23</v>
      </c>
      <c r="F3800" s="1" t="s">
        <v>24</v>
      </c>
      <c r="G3800" s="1" t="s">
        <v>36</v>
      </c>
      <c r="H3800" s="1" t="s">
        <v>37</v>
      </c>
      <c r="I3800" s="5">
        <v>290.39999999999998</v>
      </c>
      <c r="J3800" s="5">
        <v>110352</v>
      </c>
      <c r="K3800" s="5">
        <v>-12494.18</v>
      </c>
      <c r="L3800" s="5">
        <v>97857.82</v>
      </c>
      <c r="M3800" s="5">
        <v>-62678.03</v>
      </c>
      <c r="N3800" s="5">
        <v>-2447.7399999999998</v>
      </c>
      <c r="O3800" s="5">
        <v>-1359.62</v>
      </c>
      <c r="P3800" s="5">
        <f>Table1[[#This Row],[Net Sales]]+(Table1[[#This Row],[Cost of Goods Sold]]+Table1[[#This Row],[Distribution]]+Table1[[#This Row],[Warehousing]])</f>
        <v>31372.430000000008</v>
      </c>
      <c r="Q3800" s="12">
        <f>Table1[[#This Row],[PROFIT]]/Table1[[#This Row],[Net Sales]]</f>
        <v>0.32059195677974439</v>
      </c>
      <c r="R3800" s="14">
        <f>ABS(Table1[[#This Row],[Distribution]])+ABS(Table1[[#This Row],[Warehousing]])</f>
        <v>3807.3599999999997</v>
      </c>
      <c r="S3800" s="12">
        <f>ABS(Table1[[#This Row],[Discounts]]/Table1[[#This Row],[Gross Sales]])</f>
        <v>0.11322114687545309</v>
      </c>
      <c r="T3800" s="17">
        <f>Table1[[#This Row],[logistics cost]]/Table1[[#This Row],[Net Sales]]</f>
        <v>3.8907059241663051E-2</v>
      </c>
      <c r="U3800" s="1">
        <f>Table1[[#This Row],[PROFIT]]/Table1[[#This Row],[Volume]]</f>
        <v>108.03178374655651</v>
      </c>
      <c r="V3800" s="1">
        <f>ABS(Table1[[#This Row],[Discounts]])</f>
        <v>12494.18</v>
      </c>
    </row>
    <row r="3801" spans="1:22" ht="21.75" customHeight="1" x14ac:dyDescent="0.3">
      <c r="A3801" s="1">
        <v>1110020</v>
      </c>
      <c r="B3801" s="1" t="s">
        <v>41</v>
      </c>
      <c r="C3801" s="1">
        <v>202507</v>
      </c>
      <c r="D3801" s="1" t="s">
        <v>16</v>
      </c>
      <c r="E3801" s="1" t="s">
        <v>28</v>
      </c>
      <c r="F3801" s="1" t="s">
        <v>29</v>
      </c>
      <c r="G3801" s="1" t="s">
        <v>36</v>
      </c>
      <c r="H3801" s="1" t="s">
        <v>37</v>
      </c>
      <c r="I3801" s="5">
        <v>121.1</v>
      </c>
      <c r="J3801" s="5">
        <v>54495</v>
      </c>
      <c r="K3801" s="5">
        <v>-5428.12</v>
      </c>
      <c r="L3801" s="5">
        <v>49066.879999999997</v>
      </c>
      <c r="M3801" s="5">
        <v>-32953.599999999999</v>
      </c>
      <c r="N3801" s="5">
        <v>-1718.08</v>
      </c>
      <c r="O3801" s="5">
        <v>-611.42999999999995</v>
      </c>
      <c r="P3801" s="5">
        <f>Table1[[#This Row],[Net Sales]]+(Table1[[#This Row],[Cost of Goods Sold]]+Table1[[#This Row],[Distribution]]+Table1[[#This Row],[Warehousing]])</f>
        <v>13783.769999999997</v>
      </c>
      <c r="Q3801" s="12">
        <f>Table1[[#This Row],[PROFIT]]/Table1[[#This Row],[Net Sales]]</f>
        <v>0.28091800416085144</v>
      </c>
      <c r="R3801" s="14">
        <f>ABS(Table1[[#This Row],[Distribution]])+ABS(Table1[[#This Row],[Warehousing]])</f>
        <v>2329.5099999999998</v>
      </c>
      <c r="S3801" s="12">
        <f>ABS(Table1[[#This Row],[Discounts]]/Table1[[#This Row],[Gross Sales]])</f>
        <v>9.9607670428479678E-2</v>
      </c>
      <c r="T3801" s="17">
        <f>Table1[[#This Row],[logistics cost]]/Table1[[#This Row],[Net Sales]]</f>
        <v>4.7476220212086029E-2</v>
      </c>
      <c r="U3801" s="1">
        <f>Table1[[#This Row],[PROFIT]]/Table1[[#This Row],[Volume]]</f>
        <v>113.82138728323697</v>
      </c>
      <c r="V3801" s="1">
        <f>ABS(Table1[[#This Row],[Discounts]])</f>
        <v>5428.12</v>
      </c>
    </row>
    <row r="3802" spans="1:22" ht="21.75" customHeight="1" x14ac:dyDescent="0.3">
      <c r="A3802" s="1">
        <v>1120010</v>
      </c>
      <c r="B3802" s="1" t="s">
        <v>32</v>
      </c>
      <c r="C3802" s="1">
        <v>202501</v>
      </c>
      <c r="D3802" s="1" t="s">
        <v>22</v>
      </c>
      <c r="E3802" s="1" t="s">
        <v>17</v>
      </c>
      <c r="F3802" s="1" t="s">
        <v>18</v>
      </c>
      <c r="G3802" s="1" t="s">
        <v>39</v>
      </c>
      <c r="H3802" s="1" t="s">
        <v>37</v>
      </c>
      <c r="I3802" s="5">
        <v>145.80000000000001</v>
      </c>
      <c r="J3802" s="5">
        <v>69984</v>
      </c>
      <c r="K3802" s="5">
        <v>-5772.45</v>
      </c>
      <c r="L3802" s="5">
        <v>64211.55</v>
      </c>
      <c r="M3802" s="5">
        <v>-43477.7</v>
      </c>
      <c r="N3802" s="5">
        <v>-2085.88</v>
      </c>
      <c r="O3802" s="5">
        <v>-860.77</v>
      </c>
      <c r="P3802" s="5">
        <f>Table1[[#This Row],[Net Sales]]+(Table1[[#This Row],[Cost of Goods Sold]]+Table1[[#This Row],[Distribution]]+Table1[[#This Row],[Warehousing]])</f>
        <v>17787.200000000012</v>
      </c>
      <c r="Q3802" s="12">
        <f>Table1[[#This Row],[PROFIT]]/Table1[[#This Row],[Net Sales]]</f>
        <v>0.277009354236115</v>
      </c>
      <c r="R3802" s="14">
        <f>ABS(Table1[[#This Row],[Distribution]])+ABS(Table1[[#This Row],[Warehousing]])</f>
        <v>2946.65</v>
      </c>
      <c r="S3802" s="12">
        <f>ABS(Table1[[#This Row],[Discounts]]/Table1[[#This Row],[Gross Sales]])</f>
        <v>8.2482424554183809E-2</v>
      </c>
      <c r="T3802" s="17">
        <f>Table1[[#This Row],[logistics cost]]/Table1[[#This Row],[Net Sales]]</f>
        <v>4.5889719217181331E-2</v>
      </c>
      <c r="U3802" s="1">
        <f>Table1[[#This Row],[PROFIT]]/Table1[[#This Row],[Volume]]</f>
        <v>121.99725651577511</v>
      </c>
      <c r="V3802" s="1">
        <f>ABS(Table1[[#This Row],[Discounts]])</f>
        <v>5772.45</v>
      </c>
    </row>
    <row r="3803" spans="1:22" ht="21.75" customHeight="1" x14ac:dyDescent="0.3">
      <c r="A3803" s="1">
        <v>1120010</v>
      </c>
      <c r="B3803" s="1" t="s">
        <v>32</v>
      </c>
      <c r="C3803" s="1">
        <v>202402</v>
      </c>
      <c r="D3803" s="1" t="s">
        <v>22</v>
      </c>
      <c r="E3803" s="1" t="s">
        <v>17</v>
      </c>
      <c r="F3803" s="1" t="s">
        <v>18</v>
      </c>
      <c r="G3803" s="1" t="s">
        <v>43</v>
      </c>
      <c r="H3803" s="1" t="s">
        <v>31</v>
      </c>
      <c r="I3803" s="5">
        <v>89.3</v>
      </c>
      <c r="J3803" s="5">
        <v>42864</v>
      </c>
      <c r="K3803" s="5">
        <v>-900.69</v>
      </c>
      <c r="L3803" s="5">
        <v>41963.31</v>
      </c>
      <c r="M3803" s="5">
        <v>-26144.959999999999</v>
      </c>
      <c r="N3803" s="5">
        <v>-1503.47</v>
      </c>
      <c r="O3803" s="5">
        <v>-808.36</v>
      </c>
      <c r="P3803" s="5">
        <f>Table1[[#This Row],[Net Sales]]+(Table1[[#This Row],[Cost of Goods Sold]]+Table1[[#This Row],[Distribution]]+Table1[[#This Row],[Warehousing]])</f>
        <v>13506.519999999997</v>
      </c>
      <c r="Q3803" s="12">
        <f>Table1[[#This Row],[PROFIT]]/Table1[[#This Row],[Net Sales]]</f>
        <v>0.32186498157557153</v>
      </c>
      <c r="R3803" s="14">
        <f>ABS(Table1[[#This Row],[Distribution]])+ABS(Table1[[#This Row],[Warehousing]])</f>
        <v>2311.83</v>
      </c>
      <c r="S3803" s="12">
        <f>ABS(Table1[[#This Row],[Discounts]]/Table1[[#This Row],[Gross Sales]])</f>
        <v>2.1012737961926094E-2</v>
      </c>
      <c r="T3803" s="17">
        <f>Table1[[#This Row],[logistics cost]]/Table1[[#This Row],[Net Sales]]</f>
        <v>5.5091697961862397E-2</v>
      </c>
      <c r="U3803" s="1">
        <f>Table1[[#This Row],[PROFIT]]/Table1[[#This Row],[Volume]]</f>
        <v>151.24882418812987</v>
      </c>
      <c r="V3803" s="1">
        <f>ABS(Table1[[#This Row],[Discounts]])</f>
        <v>900.69</v>
      </c>
    </row>
    <row r="3804" spans="1:22" ht="21.75" customHeight="1" x14ac:dyDescent="0.3">
      <c r="A3804" s="1">
        <v>1130010</v>
      </c>
      <c r="B3804" s="1" t="s">
        <v>26</v>
      </c>
      <c r="C3804" s="1">
        <v>202503</v>
      </c>
      <c r="D3804" s="1" t="s">
        <v>27</v>
      </c>
      <c r="E3804" s="1" t="s">
        <v>28</v>
      </c>
      <c r="F3804" s="1" t="s">
        <v>29</v>
      </c>
      <c r="G3804" s="1" t="s">
        <v>25</v>
      </c>
      <c r="H3804" s="1" t="s">
        <v>20</v>
      </c>
      <c r="I3804" s="5">
        <v>73.599999999999994</v>
      </c>
      <c r="J3804" s="5">
        <v>26496</v>
      </c>
      <c r="K3804" s="5">
        <v>-2204.83</v>
      </c>
      <c r="L3804" s="5">
        <v>24291.17</v>
      </c>
      <c r="M3804" s="5">
        <v>-15218.45</v>
      </c>
      <c r="N3804" s="5">
        <v>-578.07000000000005</v>
      </c>
      <c r="O3804" s="5">
        <v>-275.33</v>
      </c>
      <c r="P3804" s="5">
        <f>Table1[[#This Row],[Net Sales]]+(Table1[[#This Row],[Cost of Goods Sold]]+Table1[[#This Row],[Distribution]]+Table1[[#This Row],[Warehousing]])</f>
        <v>8219.3199999999979</v>
      </c>
      <c r="Q3804" s="12">
        <f>Table1[[#This Row],[PROFIT]]/Table1[[#This Row],[Net Sales]]</f>
        <v>0.33836657517937579</v>
      </c>
      <c r="R3804" s="14">
        <f>ABS(Table1[[#This Row],[Distribution]])+ABS(Table1[[#This Row],[Warehousing]])</f>
        <v>853.40000000000009</v>
      </c>
      <c r="S3804" s="12">
        <f>ABS(Table1[[#This Row],[Discounts]]/Table1[[#This Row],[Gross Sales]])</f>
        <v>8.3213692632850236E-2</v>
      </c>
      <c r="T3804" s="17">
        <f>Table1[[#This Row],[logistics cost]]/Table1[[#This Row],[Net Sales]]</f>
        <v>3.5132107675340467E-2</v>
      </c>
      <c r="U3804" s="1">
        <f>Table1[[#This Row],[PROFIT]]/Table1[[#This Row],[Volume]]</f>
        <v>111.67554347826085</v>
      </c>
      <c r="V3804" s="1">
        <f>ABS(Table1[[#This Row],[Discounts]])</f>
        <v>2204.83</v>
      </c>
    </row>
    <row r="3805" spans="1:22" ht="21.75" customHeight="1" x14ac:dyDescent="0.3">
      <c r="A3805" s="1">
        <v>1120010</v>
      </c>
      <c r="B3805" s="1" t="s">
        <v>32</v>
      </c>
      <c r="C3805" s="1">
        <v>202401</v>
      </c>
      <c r="D3805" s="1" t="s">
        <v>22</v>
      </c>
      <c r="E3805" s="1" t="s">
        <v>17</v>
      </c>
      <c r="F3805" s="1" t="s">
        <v>18</v>
      </c>
      <c r="G3805" s="1" t="s">
        <v>38</v>
      </c>
      <c r="H3805" s="1" t="s">
        <v>20</v>
      </c>
      <c r="I3805" s="5">
        <v>110.4</v>
      </c>
      <c r="J3805" s="5">
        <v>52992</v>
      </c>
      <c r="K3805" s="5">
        <v>-3442.56</v>
      </c>
      <c r="L3805" s="5">
        <v>49549.440000000002</v>
      </c>
      <c r="M3805" s="5">
        <v>-32602.86</v>
      </c>
      <c r="N3805" s="5">
        <v>-1474.2</v>
      </c>
      <c r="O3805" s="5">
        <v>-693.38</v>
      </c>
      <c r="P3805" s="5">
        <f>Table1[[#This Row],[Net Sales]]+(Table1[[#This Row],[Cost of Goods Sold]]+Table1[[#This Row],[Distribution]]+Table1[[#This Row],[Warehousing]])</f>
        <v>14779.000000000007</v>
      </c>
      <c r="Q3805" s="12">
        <f>Table1[[#This Row],[PROFIT]]/Table1[[#This Row],[Net Sales]]</f>
        <v>0.29826775035197184</v>
      </c>
      <c r="R3805" s="14">
        <f>ABS(Table1[[#This Row],[Distribution]])+ABS(Table1[[#This Row],[Warehousing]])</f>
        <v>2167.58</v>
      </c>
      <c r="S3805" s="12">
        <f>ABS(Table1[[#This Row],[Discounts]]/Table1[[#This Row],[Gross Sales]])</f>
        <v>6.4963768115942025E-2</v>
      </c>
      <c r="T3805" s="17">
        <f>Table1[[#This Row],[logistics cost]]/Table1[[#This Row],[Net Sales]]</f>
        <v>4.3745802172537165E-2</v>
      </c>
      <c r="U3805" s="1">
        <f>Table1[[#This Row],[PROFIT]]/Table1[[#This Row],[Volume]]</f>
        <v>133.86775362318846</v>
      </c>
      <c r="V3805" s="1">
        <f>ABS(Table1[[#This Row],[Discounts]])</f>
        <v>3442.56</v>
      </c>
    </row>
    <row r="3806" spans="1:22" ht="21.75" customHeight="1" x14ac:dyDescent="0.3">
      <c r="A3806" s="1">
        <v>1120020</v>
      </c>
      <c r="B3806" s="1" t="s">
        <v>21</v>
      </c>
      <c r="C3806" s="1">
        <v>202502</v>
      </c>
      <c r="D3806" s="1" t="s">
        <v>22</v>
      </c>
      <c r="E3806" s="1" t="s">
        <v>23</v>
      </c>
      <c r="F3806" s="1" t="s">
        <v>24</v>
      </c>
      <c r="G3806" s="1" t="s">
        <v>19</v>
      </c>
      <c r="H3806" s="1" t="s">
        <v>20</v>
      </c>
      <c r="I3806" s="5">
        <v>37.799999999999997</v>
      </c>
      <c r="J3806" s="5">
        <v>14364</v>
      </c>
      <c r="K3806" s="5">
        <v>-1219.5</v>
      </c>
      <c r="L3806" s="5">
        <v>13144.5</v>
      </c>
      <c r="M3806" s="5">
        <v>-8566.6200000000008</v>
      </c>
      <c r="N3806" s="5">
        <v>-513.76</v>
      </c>
      <c r="O3806" s="5">
        <v>-175.58</v>
      </c>
      <c r="P3806" s="5">
        <f>Table1[[#This Row],[Net Sales]]+(Table1[[#This Row],[Cost of Goods Sold]]+Table1[[#This Row],[Distribution]]+Table1[[#This Row],[Warehousing]])</f>
        <v>3888.5399999999991</v>
      </c>
      <c r="Q3806" s="12">
        <f>Table1[[#This Row],[PROFIT]]/Table1[[#This Row],[Net Sales]]</f>
        <v>0.29583019513865105</v>
      </c>
      <c r="R3806" s="14">
        <f>ABS(Table1[[#This Row],[Distribution]])+ABS(Table1[[#This Row],[Warehousing]])</f>
        <v>689.34</v>
      </c>
      <c r="S3806" s="12">
        <f>ABS(Table1[[#This Row],[Discounts]]/Table1[[#This Row],[Gross Sales]])</f>
        <v>8.4899749373433586E-2</v>
      </c>
      <c r="T3806" s="17">
        <f>Table1[[#This Row],[logistics cost]]/Table1[[#This Row],[Net Sales]]</f>
        <v>5.2443227205294991E-2</v>
      </c>
      <c r="U3806" s="1">
        <f>Table1[[#This Row],[PROFIT]]/Table1[[#This Row],[Volume]]</f>
        <v>102.87142857142855</v>
      </c>
      <c r="V3806" s="1">
        <f>ABS(Table1[[#This Row],[Discounts]])</f>
        <v>1219.5</v>
      </c>
    </row>
    <row r="3807" spans="1:22" ht="21.75" customHeight="1" x14ac:dyDescent="0.3">
      <c r="A3807" s="1">
        <v>1110010</v>
      </c>
      <c r="B3807" s="1" t="s">
        <v>15</v>
      </c>
      <c r="C3807" s="1">
        <v>202510</v>
      </c>
      <c r="D3807" s="1" t="s">
        <v>16</v>
      </c>
      <c r="E3807" s="1" t="s">
        <v>17</v>
      </c>
      <c r="F3807" s="1" t="s">
        <v>18</v>
      </c>
      <c r="G3807" s="1" t="s">
        <v>36</v>
      </c>
      <c r="H3807" s="1" t="s">
        <v>37</v>
      </c>
      <c r="I3807" s="5">
        <v>99.3</v>
      </c>
      <c r="J3807" s="5">
        <v>41706</v>
      </c>
      <c r="K3807" s="5">
        <v>-3990.54</v>
      </c>
      <c r="L3807" s="5">
        <v>37715.46</v>
      </c>
      <c r="M3807" s="5">
        <v>-25037.38</v>
      </c>
      <c r="N3807" s="5">
        <v>-763.61</v>
      </c>
      <c r="O3807" s="5">
        <v>-572.48</v>
      </c>
      <c r="P3807" s="5">
        <f>Table1[[#This Row],[Net Sales]]+(Table1[[#This Row],[Cost of Goods Sold]]+Table1[[#This Row],[Distribution]]+Table1[[#This Row],[Warehousing]])</f>
        <v>11341.989999999998</v>
      </c>
      <c r="Q3807" s="12">
        <f>Table1[[#This Row],[PROFIT]]/Table1[[#This Row],[Net Sales]]</f>
        <v>0.30072521984353362</v>
      </c>
      <c r="R3807" s="14">
        <f>ABS(Table1[[#This Row],[Distribution]])+ABS(Table1[[#This Row],[Warehousing]])</f>
        <v>1336.0900000000001</v>
      </c>
      <c r="S3807" s="12">
        <f>ABS(Table1[[#This Row],[Discounts]]/Table1[[#This Row],[Gross Sales]])</f>
        <v>9.5682635592001145E-2</v>
      </c>
      <c r="T3807" s="17">
        <f>Table1[[#This Row],[logistics cost]]/Table1[[#This Row],[Net Sales]]</f>
        <v>3.542552576582654E-2</v>
      </c>
      <c r="U3807" s="1">
        <f>Table1[[#This Row],[PROFIT]]/Table1[[#This Row],[Volume]]</f>
        <v>114.21943605236655</v>
      </c>
      <c r="V3807" s="1">
        <f>ABS(Table1[[#This Row],[Discounts]])</f>
        <v>3990.54</v>
      </c>
    </row>
    <row r="3808" spans="1:22" ht="21.75" customHeight="1" x14ac:dyDescent="0.3">
      <c r="A3808" s="1">
        <v>1130010</v>
      </c>
      <c r="B3808" s="1" t="s">
        <v>26</v>
      </c>
      <c r="C3808" s="1">
        <v>202502</v>
      </c>
      <c r="D3808" s="1" t="s">
        <v>27</v>
      </c>
      <c r="E3808" s="1" t="s">
        <v>28</v>
      </c>
      <c r="F3808" s="1" t="s">
        <v>29</v>
      </c>
      <c r="G3808" s="1" t="s">
        <v>19</v>
      </c>
      <c r="H3808" s="1" t="s">
        <v>20</v>
      </c>
      <c r="I3808" s="5">
        <v>86.6</v>
      </c>
      <c r="J3808" s="5">
        <v>31176</v>
      </c>
      <c r="K3808" s="5">
        <v>-2692.92</v>
      </c>
      <c r="L3808" s="5">
        <v>28483.08</v>
      </c>
      <c r="M3808" s="5">
        <v>-18602.740000000002</v>
      </c>
      <c r="N3808" s="5">
        <v>-819.88</v>
      </c>
      <c r="O3808" s="5">
        <v>-459.33</v>
      </c>
      <c r="P3808" s="5">
        <f>Table1[[#This Row],[Net Sales]]+(Table1[[#This Row],[Cost of Goods Sold]]+Table1[[#This Row],[Distribution]]+Table1[[#This Row],[Warehousing]])</f>
        <v>8601.1299999999974</v>
      </c>
      <c r="Q3808" s="12">
        <f>Table1[[#This Row],[PROFIT]]/Table1[[#This Row],[Net Sales]]</f>
        <v>0.30197331187497972</v>
      </c>
      <c r="R3808" s="14">
        <f>ABS(Table1[[#This Row],[Distribution]])+ABS(Table1[[#This Row],[Warehousing]])</f>
        <v>1279.21</v>
      </c>
      <c r="S3808" s="12">
        <f>ABS(Table1[[#This Row],[Discounts]]/Table1[[#This Row],[Gross Sales]])</f>
        <v>8.6377983063895311E-2</v>
      </c>
      <c r="T3808" s="17">
        <f>Table1[[#This Row],[logistics cost]]/Table1[[#This Row],[Net Sales]]</f>
        <v>4.4911224488362912E-2</v>
      </c>
      <c r="U3808" s="1">
        <f>Table1[[#This Row],[PROFIT]]/Table1[[#This Row],[Volume]]</f>
        <v>99.320207852193974</v>
      </c>
      <c r="V3808" s="1">
        <f>ABS(Table1[[#This Row],[Discounts]])</f>
        <v>2692.92</v>
      </c>
    </row>
    <row r="3809" spans="1:22" ht="21.75" customHeight="1" x14ac:dyDescent="0.3">
      <c r="A3809" s="1">
        <v>1120010</v>
      </c>
      <c r="B3809" s="1" t="s">
        <v>32</v>
      </c>
      <c r="C3809" s="1">
        <v>202406</v>
      </c>
      <c r="D3809" s="1" t="s">
        <v>22</v>
      </c>
      <c r="E3809" s="1" t="s">
        <v>17</v>
      </c>
      <c r="F3809" s="1" t="s">
        <v>18</v>
      </c>
      <c r="G3809" s="1" t="s">
        <v>43</v>
      </c>
      <c r="H3809" s="1" t="s">
        <v>31</v>
      </c>
      <c r="I3809" s="5">
        <v>72.2</v>
      </c>
      <c r="J3809" s="5">
        <v>34656</v>
      </c>
      <c r="K3809" s="5">
        <v>-1181</v>
      </c>
      <c r="L3809" s="5">
        <v>33475</v>
      </c>
      <c r="M3809" s="5">
        <v>-21111.37</v>
      </c>
      <c r="N3809" s="5">
        <v>-1207.0999999999999</v>
      </c>
      <c r="O3809" s="5">
        <v>-533.14</v>
      </c>
      <c r="P3809" s="5">
        <f>Table1[[#This Row],[Net Sales]]+(Table1[[#This Row],[Cost of Goods Sold]]+Table1[[#This Row],[Distribution]]+Table1[[#This Row],[Warehousing]])</f>
        <v>10623.390000000003</v>
      </c>
      <c r="Q3809" s="12">
        <f>Table1[[#This Row],[PROFIT]]/Table1[[#This Row],[Net Sales]]</f>
        <v>0.31735294996265878</v>
      </c>
      <c r="R3809" s="14">
        <f>ABS(Table1[[#This Row],[Distribution]])+ABS(Table1[[#This Row],[Warehousing]])</f>
        <v>1740.2399999999998</v>
      </c>
      <c r="S3809" s="12">
        <f>ABS(Table1[[#This Row],[Discounts]]/Table1[[#This Row],[Gross Sales]])</f>
        <v>3.4077793167128348E-2</v>
      </c>
      <c r="T3809" s="17">
        <f>Table1[[#This Row],[logistics cost]]/Table1[[#This Row],[Net Sales]]</f>
        <v>5.1986258401792378E-2</v>
      </c>
      <c r="U3809" s="1">
        <f>Table1[[#This Row],[PROFIT]]/Table1[[#This Row],[Volume]]</f>
        <v>147.13836565096958</v>
      </c>
      <c r="V3809" s="1">
        <f>ABS(Table1[[#This Row],[Discounts]])</f>
        <v>1181</v>
      </c>
    </row>
    <row r="3810" spans="1:22" ht="21.75" customHeight="1" x14ac:dyDescent="0.3">
      <c r="A3810" s="1">
        <v>1110020</v>
      </c>
      <c r="B3810" s="1" t="s">
        <v>41</v>
      </c>
      <c r="C3810" s="1">
        <v>202509</v>
      </c>
      <c r="D3810" s="1" t="s">
        <v>16</v>
      </c>
      <c r="E3810" s="1" t="s">
        <v>28</v>
      </c>
      <c r="F3810" s="1" t="s">
        <v>29</v>
      </c>
      <c r="G3810" s="1" t="s">
        <v>25</v>
      </c>
      <c r="H3810" s="1" t="s">
        <v>20</v>
      </c>
      <c r="I3810" s="5">
        <v>85.4</v>
      </c>
      <c r="J3810" s="5">
        <v>38430</v>
      </c>
      <c r="K3810" s="5">
        <v>-3055.66</v>
      </c>
      <c r="L3810" s="5">
        <v>35374.339999999997</v>
      </c>
      <c r="M3810" s="5">
        <v>-22271.75</v>
      </c>
      <c r="N3810" s="5">
        <v>-1119.8800000000001</v>
      </c>
      <c r="O3810" s="5">
        <v>-568.67999999999995</v>
      </c>
      <c r="P3810" s="5">
        <f>Table1[[#This Row],[Net Sales]]+(Table1[[#This Row],[Cost of Goods Sold]]+Table1[[#This Row],[Distribution]]+Table1[[#This Row],[Warehousing]])</f>
        <v>11414.029999999995</v>
      </c>
      <c r="Q3810" s="12">
        <f>Table1[[#This Row],[PROFIT]]/Table1[[#This Row],[Net Sales]]</f>
        <v>0.3226641118957978</v>
      </c>
      <c r="R3810" s="14">
        <f>ABS(Table1[[#This Row],[Distribution]])+ABS(Table1[[#This Row],[Warehousing]])</f>
        <v>1688.56</v>
      </c>
      <c r="S3810" s="12">
        <f>ABS(Table1[[#This Row],[Discounts]]/Table1[[#This Row],[Gross Sales]])</f>
        <v>7.9512360135310947E-2</v>
      </c>
      <c r="T3810" s="17">
        <f>Table1[[#This Row],[logistics cost]]/Table1[[#This Row],[Net Sales]]</f>
        <v>4.7734035461863035E-2</v>
      </c>
      <c r="U3810" s="1">
        <f>Table1[[#This Row],[PROFIT]]/Table1[[#This Row],[Volume]]</f>
        <v>133.65374707259946</v>
      </c>
      <c r="V3810" s="1">
        <f>ABS(Table1[[#This Row],[Discounts]])</f>
        <v>3055.66</v>
      </c>
    </row>
    <row r="3811" spans="1:22" ht="21.75" customHeight="1" x14ac:dyDescent="0.3">
      <c r="A3811" s="1">
        <v>1130010</v>
      </c>
      <c r="B3811" s="1" t="s">
        <v>26</v>
      </c>
      <c r="C3811" s="1">
        <v>202404</v>
      </c>
      <c r="D3811" s="1" t="s">
        <v>27</v>
      </c>
      <c r="E3811" s="1" t="s">
        <v>28</v>
      </c>
      <c r="F3811" s="1" t="s">
        <v>29</v>
      </c>
      <c r="G3811" s="1" t="s">
        <v>19</v>
      </c>
      <c r="H3811" s="1" t="s">
        <v>20</v>
      </c>
      <c r="I3811" s="5">
        <v>41.3</v>
      </c>
      <c r="J3811" s="5">
        <v>14868</v>
      </c>
      <c r="K3811" s="5">
        <v>-1227.0899999999999</v>
      </c>
      <c r="L3811" s="5">
        <v>13640.91</v>
      </c>
      <c r="M3811" s="5">
        <v>-8634.48</v>
      </c>
      <c r="N3811" s="5">
        <v>-412.84</v>
      </c>
      <c r="O3811" s="5">
        <v>-185.76</v>
      </c>
      <c r="P3811" s="5">
        <f>Table1[[#This Row],[Net Sales]]+(Table1[[#This Row],[Cost of Goods Sold]]+Table1[[#This Row],[Distribution]]+Table1[[#This Row],[Warehousing]])</f>
        <v>4407.83</v>
      </c>
      <c r="Q3811" s="12">
        <f>Table1[[#This Row],[PROFIT]]/Table1[[#This Row],[Net Sales]]</f>
        <v>0.32313313407976446</v>
      </c>
      <c r="R3811" s="14">
        <f>ABS(Table1[[#This Row],[Distribution]])+ABS(Table1[[#This Row],[Warehousing]])</f>
        <v>598.59999999999991</v>
      </c>
      <c r="S3811" s="12">
        <f>ABS(Table1[[#This Row],[Discounts]]/Table1[[#This Row],[Gross Sales]])</f>
        <v>8.2532284100080705E-2</v>
      </c>
      <c r="T3811" s="17">
        <f>Table1[[#This Row],[logistics cost]]/Table1[[#This Row],[Net Sales]]</f>
        <v>4.38827028402064E-2</v>
      </c>
      <c r="U3811" s="1">
        <f>Table1[[#This Row],[PROFIT]]/Table1[[#This Row],[Volume]]</f>
        <v>106.7271186440678</v>
      </c>
      <c r="V3811" s="1">
        <f>ABS(Table1[[#This Row],[Discounts]])</f>
        <v>1227.0899999999999</v>
      </c>
    </row>
    <row r="3812" spans="1:22" ht="21.75" customHeight="1" x14ac:dyDescent="0.3">
      <c r="A3812" s="1">
        <v>1120020</v>
      </c>
      <c r="B3812" s="1" t="s">
        <v>21</v>
      </c>
      <c r="C3812" s="1">
        <v>202410</v>
      </c>
      <c r="D3812" s="1" t="s">
        <v>22</v>
      </c>
      <c r="E3812" s="1" t="s">
        <v>23</v>
      </c>
      <c r="F3812" s="1" t="s">
        <v>24</v>
      </c>
      <c r="G3812" s="1" t="s">
        <v>36</v>
      </c>
      <c r="H3812" s="1" t="s">
        <v>37</v>
      </c>
      <c r="I3812" s="5">
        <v>263.7</v>
      </c>
      <c r="J3812" s="5">
        <v>100206</v>
      </c>
      <c r="K3812" s="5">
        <v>-9668.6299999999992</v>
      </c>
      <c r="L3812" s="5">
        <v>90537.37</v>
      </c>
      <c r="M3812" s="5">
        <v>-56968.85</v>
      </c>
      <c r="N3812" s="5">
        <v>-3450.86</v>
      </c>
      <c r="O3812" s="5">
        <v>-1655.79</v>
      </c>
      <c r="P3812" s="5">
        <f>Table1[[#This Row],[Net Sales]]+(Table1[[#This Row],[Cost of Goods Sold]]+Table1[[#This Row],[Distribution]]+Table1[[#This Row],[Warehousing]])</f>
        <v>28461.869999999995</v>
      </c>
      <c r="Q3812" s="12">
        <f>Table1[[#This Row],[PROFIT]]/Table1[[#This Row],[Net Sales]]</f>
        <v>0.31436599052965641</v>
      </c>
      <c r="R3812" s="14">
        <f>ABS(Table1[[#This Row],[Distribution]])+ABS(Table1[[#This Row],[Warehousing]])</f>
        <v>5106.6499999999996</v>
      </c>
      <c r="S3812" s="12">
        <f>ABS(Table1[[#This Row],[Discounts]]/Table1[[#This Row],[Gross Sales]])</f>
        <v>9.6487535676506392E-2</v>
      </c>
      <c r="T3812" s="17">
        <f>Table1[[#This Row],[logistics cost]]/Table1[[#This Row],[Net Sales]]</f>
        <v>5.6403781112705172E-2</v>
      </c>
      <c r="U3812" s="1">
        <f>Table1[[#This Row],[PROFIT]]/Table1[[#This Row],[Volume]]</f>
        <v>107.93276450511944</v>
      </c>
      <c r="V3812" s="1">
        <f>ABS(Table1[[#This Row],[Discounts]])</f>
        <v>9668.6299999999992</v>
      </c>
    </row>
    <row r="3813" spans="1:22" ht="21.75" customHeight="1" x14ac:dyDescent="0.3">
      <c r="A3813" s="1">
        <v>1110010</v>
      </c>
      <c r="B3813" s="1" t="s">
        <v>15</v>
      </c>
      <c r="C3813" s="1">
        <v>202410</v>
      </c>
      <c r="D3813" s="1" t="s">
        <v>16</v>
      </c>
      <c r="E3813" s="1" t="s">
        <v>17</v>
      </c>
      <c r="F3813" s="1" t="s">
        <v>18</v>
      </c>
      <c r="G3813" s="1" t="s">
        <v>42</v>
      </c>
      <c r="H3813" s="1" t="s">
        <v>20</v>
      </c>
      <c r="I3813" s="5">
        <v>107.9</v>
      </c>
      <c r="J3813" s="5">
        <v>45318</v>
      </c>
      <c r="K3813" s="5">
        <v>-2925.93</v>
      </c>
      <c r="L3813" s="5">
        <v>42392.07</v>
      </c>
      <c r="M3813" s="5">
        <v>-27858.240000000002</v>
      </c>
      <c r="N3813" s="5">
        <v>-1276.92</v>
      </c>
      <c r="O3813" s="5">
        <v>-552.25</v>
      </c>
      <c r="P3813" s="5">
        <f>Table1[[#This Row],[Net Sales]]+(Table1[[#This Row],[Cost of Goods Sold]]+Table1[[#This Row],[Distribution]]+Table1[[#This Row],[Warehousing]])</f>
        <v>12704.659999999996</v>
      </c>
      <c r="Q3813" s="12">
        <f>Table1[[#This Row],[PROFIT]]/Table1[[#This Row],[Net Sales]]</f>
        <v>0.29969425885548867</v>
      </c>
      <c r="R3813" s="14">
        <f>ABS(Table1[[#This Row],[Distribution]])+ABS(Table1[[#This Row],[Warehousing]])</f>
        <v>1829.17</v>
      </c>
      <c r="S3813" s="12">
        <f>ABS(Table1[[#This Row],[Discounts]]/Table1[[#This Row],[Gross Sales]])</f>
        <v>6.4564411492122331E-2</v>
      </c>
      <c r="T3813" s="17">
        <f>Table1[[#This Row],[logistics cost]]/Table1[[#This Row],[Net Sales]]</f>
        <v>4.3148871947041041E-2</v>
      </c>
      <c r="U3813" s="1">
        <f>Table1[[#This Row],[PROFIT]]/Table1[[#This Row],[Volume]]</f>
        <v>117.74476367006483</v>
      </c>
      <c r="V3813" s="1">
        <f>ABS(Table1[[#This Row],[Discounts]])</f>
        <v>2925.93</v>
      </c>
    </row>
    <row r="3814" spans="1:22" ht="21.75" customHeight="1" x14ac:dyDescent="0.3">
      <c r="A3814" s="1">
        <v>1120010</v>
      </c>
      <c r="B3814" s="1" t="s">
        <v>32</v>
      </c>
      <c r="C3814" s="1">
        <v>202505</v>
      </c>
      <c r="D3814" s="1" t="s">
        <v>22</v>
      </c>
      <c r="E3814" s="1" t="s">
        <v>17</v>
      </c>
      <c r="F3814" s="1" t="s">
        <v>18</v>
      </c>
      <c r="G3814" s="1" t="s">
        <v>43</v>
      </c>
      <c r="H3814" s="1" t="s">
        <v>31</v>
      </c>
      <c r="I3814" s="5">
        <v>66.5</v>
      </c>
      <c r="J3814" s="5">
        <v>31920</v>
      </c>
      <c r="K3814" s="5">
        <v>-970.73</v>
      </c>
      <c r="L3814" s="5">
        <v>30949.27</v>
      </c>
      <c r="M3814" s="5">
        <v>-19937.36</v>
      </c>
      <c r="N3814" s="5">
        <v>-1005.38</v>
      </c>
      <c r="O3814" s="5">
        <v>-477.78</v>
      </c>
      <c r="P3814" s="5">
        <f>Table1[[#This Row],[Net Sales]]+(Table1[[#This Row],[Cost of Goods Sold]]+Table1[[#This Row],[Distribution]]+Table1[[#This Row],[Warehousing]])</f>
        <v>9528.75</v>
      </c>
      <c r="Q3814" s="12">
        <f>Table1[[#This Row],[PROFIT]]/Table1[[#This Row],[Net Sales]]</f>
        <v>0.30788286767345402</v>
      </c>
      <c r="R3814" s="14">
        <f>ABS(Table1[[#This Row],[Distribution]])+ABS(Table1[[#This Row],[Warehousing]])</f>
        <v>1483.1599999999999</v>
      </c>
      <c r="S3814" s="12">
        <f>ABS(Table1[[#This Row],[Discounts]]/Table1[[#This Row],[Gross Sales]])</f>
        <v>3.0411340852130327E-2</v>
      </c>
      <c r="T3814" s="17">
        <f>Table1[[#This Row],[logistics cost]]/Table1[[#This Row],[Net Sales]]</f>
        <v>4.7922293482204906E-2</v>
      </c>
      <c r="U3814" s="1">
        <f>Table1[[#This Row],[PROFIT]]/Table1[[#This Row],[Volume]]</f>
        <v>143.28947368421052</v>
      </c>
      <c r="V3814" s="1">
        <f>ABS(Table1[[#This Row],[Discounts]])</f>
        <v>970.73</v>
      </c>
    </row>
    <row r="3815" spans="1:22" ht="21.75" customHeight="1" x14ac:dyDescent="0.3">
      <c r="A3815" s="1">
        <v>1130010</v>
      </c>
      <c r="B3815" s="1" t="s">
        <v>26</v>
      </c>
      <c r="C3815" s="1">
        <v>202406</v>
      </c>
      <c r="D3815" s="1" t="s">
        <v>27</v>
      </c>
      <c r="E3815" s="1" t="s">
        <v>28</v>
      </c>
      <c r="F3815" s="1" t="s">
        <v>29</v>
      </c>
      <c r="G3815" s="1" t="s">
        <v>39</v>
      </c>
      <c r="H3815" s="1" t="s">
        <v>37</v>
      </c>
      <c r="I3815" s="5">
        <v>284.89999999999998</v>
      </c>
      <c r="J3815" s="5">
        <v>102564</v>
      </c>
      <c r="K3815" s="5">
        <v>-10666.07</v>
      </c>
      <c r="L3815" s="5">
        <v>91897.93</v>
      </c>
      <c r="M3815" s="5">
        <v>-58340.26</v>
      </c>
      <c r="N3815" s="5">
        <v>-2546.65</v>
      </c>
      <c r="O3815" s="5">
        <v>-1734.04</v>
      </c>
      <c r="P3815" s="5">
        <f>Table1[[#This Row],[Net Sales]]+(Table1[[#This Row],[Cost of Goods Sold]]+Table1[[#This Row],[Distribution]]+Table1[[#This Row],[Warehousing]])</f>
        <v>29276.979999999989</v>
      </c>
      <c r="Q3815" s="12">
        <f>Table1[[#This Row],[PROFIT]]/Table1[[#This Row],[Net Sales]]</f>
        <v>0.3185814957964776</v>
      </c>
      <c r="R3815" s="14">
        <f>ABS(Table1[[#This Row],[Distribution]])+ABS(Table1[[#This Row],[Warehousing]])</f>
        <v>4280.6900000000005</v>
      </c>
      <c r="S3815" s="12">
        <f>ABS(Table1[[#This Row],[Discounts]]/Table1[[#This Row],[Gross Sales]])</f>
        <v>0.10399428649428649</v>
      </c>
      <c r="T3815" s="17">
        <f>Table1[[#This Row],[logistics cost]]/Table1[[#This Row],[Net Sales]]</f>
        <v>4.6580918634402328E-2</v>
      </c>
      <c r="U3815" s="1">
        <f>Table1[[#This Row],[PROFIT]]/Table1[[#This Row],[Volume]]</f>
        <v>102.76230256230254</v>
      </c>
      <c r="V3815" s="1">
        <f>ABS(Table1[[#This Row],[Discounts]])</f>
        <v>10666.07</v>
      </c>
    </row>
    <row r="3816" spans="1:22" ht="21.75" customHeight="1" x14ac:dyDescent="0.3">
      <c r="A3816" s="1">
        <v>1120010</v>
      </c>
      <c r="B3816" s="1" t="s">
        <v>32</v>
      </c>
      <c r="C3816" s="1">
        <v>202410</v>
      </c>
      <c r="D3816" s="1" t="s">
        <v>22</v>
      </c>
      <c r="E3816" s="1" t="s">
        <v>17</v>
      </c>
      <c r="F3816" s="1" t="s">
        <v>18</v>
      </c>
      <c r="G3816" s="1" t="s">
        <v>42</v>
      </c>
      <c r="H3816" s="1" t="s">
        <v>20</v>
      </c>
      <c r="I3816" s="5">
        <v>115.2</v>
      </c>
      <c r="J3816" s="5">
        <v>55296</v>
      </c>
      <c r="K3816" s="5">
        <v>-4468.7700000000004</v>
      </c>
      <c r="L3816" s="5">
        <v>50827.23</v>
      </c>
      <c r="M3816" s="5">
        <v>-33271.65</v>
      </c>
      <c r="N3816" s="5">
        <v>-2029.17</v>
      </c>
      <c r="O3816" s="5">
        <v>-999.6</v>
      </c>
      <c r="P3816" s="5">
        <f>Table1[[#This Row],[Net Sales]]+(Table1[[#This Row],[Cost of Goods Sold]]+Table1[[#This Row],[Distribution]]+Table1[[#This Row],[Warehousing]])</f>
        <v>14526.810000000005</v>
      </c>
      <c r="Q3816" s="12">
        <f>Table1[[#This Row],[PROFIT]]/Table1[[#This Row],[Net Sales]]</f>
        <v>0.28580762713214952</v>
      </c>
      <c r="R3816" s="14">
        <f>ABS(Table1[[#This Row],[Distribution]])+ABS(Table1[[#This Row],[Warehousing]])</f>
        <v>3028.77</v>
      </c>
      <c r="S3816" s="12">
        <f>ABS(Table1[[#This Row],[Discounts]]/Table1[[#This Row],[Gross Sales]])</f>
        <v>8.0815429687500009E-2</v>
      </c>
      <c r="T3816" s="17">
        <f>Table1[[#This Row],[logistics cost]]/Table1[[#This Row],[Net Sales]]</f>
        <v>5.958951530508351E-2</v>
      </c>
      <c r="U3816" s="1">
        <f>Table1[[#This Row],[PROFIT]]/Table1[[#This Row],[Volume]]</f>
        <v>126.10078125000004</v>
      </c>
      <c r="V3816" s="1">
        <f>ABS(Table1[[#This Row],[Discounts]])</f>
        <v>4468.7700000000004</v>
      </c>
    </row>
    <row r="3817" spans="1:22" ht="21.75" customHeight="1" x14ac:dyDescent="0.3">
      <c r="A3817" s="1">
        <v>1110020</v>
      </c>
      <c r="B3817" s="1" t="s">
        <v>41</v>
      </c>
      <c r="C3817" s="1">
        <v>202506</v>
      </c>
      <c r="D3817" s="1" t="s">
        <v>16</v>
      </c>
      <c r="E3817" s="1" t="s">
        <v>28</v>
      </c>
      <c r="F3817" s="1" t="s">
        <v>29</v>
      </c>
      <c r="G3817" s="1" t="s">
        <v>36</v>
      </c>
      <c r="H3817" s="1" t="s">
        <v>37</v>
      </c>
      <c r="I3817" s="5">
        <v>213.7</v>
      </c>
      <c r="J3817" s="5">
        <v>96165</v>
      </c>
      <c r="K3817" s="5">
        <v>-11126.02</v>
      </c>
      <c r="L3817" s="5">
        <v>85038.98</v>
      </c>
      <c r="M3817" s="5">
        <v>-53226.1</v>
      </c>
      <c r="N3817" s="5">
        <v>-1805.61</v>
      </c>
      <c r="O3817" s="5">
        <v>-1117.96</v>
      </c>
      <c r="P3817" s="5">
        <f>Table1[[#This Row],[Net Sales]]+(Table1[[#This Row],[Cost of Goods Sold]]+Table1[[#This Row],[Distribution]]+Table1[[#This Row],[Warehousing]])</f>
        <v>28889.309999999998</v>
      </c>
      <c r="Q3817" s="12">
        <f>Table1[[#This Row],[PROFIT]]/Table1[[#This Row],[Net Sales]]</f>
        <v>0.33971844441219778</v>
      </c>
      <c r="R3817" s="14">
        <f>ABS(Table1[[#This Row],[Distribution]])+ABS(Table1[[#This Row],[Warehousing]])</f>
        <v>2923.5699999999997</v>
      </c>
      <c r="S3817" s="12">
        <f>ABS(Table1[[#This Row],[Discounts]]/Table1[[#This Row],[Gross Sales]])</f>
        <v>0.11569718712629336</v>
      </c>
      <c r="T3817" s="17">
        <f>Table1[[#This Row],[logistics cost]]/Table1[[#This Row],[Net Sales]]</f>
        <v>3.4379175291142955E-2</v>
      </c>
      <c r="U3817" s="1">
        <f>Table1[[#This Row],[PROFIT]]/Table1[[#This Row],[Volume]]</f>
        <v>135.18628919045389</v>
      </c>
      <c r="V3817" s="1">
        <f>ABS(Table1[[#This Row],[Discounts]])</f>
        <v>11126.02</v>
      </c>
    </row>
    <row r="3818" spans="1:22" ht="21.75" customHeight="1" x14ac:dyDescent="0.3">
      <c r="A3818" s="1">
        <v>1110020</v>
      </c>
      <c r="B3818" s="1" t="s">
        <v>41</v>
      </c>
      <c r="C3818" s="1">
        <v>202412</v>
      </c>
      <c r="D3818" s="1" t="s">
        <v>16</v>
      </c>
      <c r="E3818" s="1" t="s">
        <v>28</v>
      </c>
      <c r="F3818" s="1" t="s">
        <v>29</v>
      </c>
      <c r="G3818" s="1" t="s">
        <v>36</v>
      </c>
      <c r="H3818" s="1" t="s">
        <v>37</v>
      </c>
      <c r="I3818" s="5">
        <v>150.69999999999999</v>
      </c>
      <c r="J3818" s="5">
        <v>67815</v>
      </c>
      <c r="K3818" s="5">
        <v>-7806.38</v>
      </c>
      <c r="L3818" s="5">
        <v>60008.62</v>
      </c>
      <c r="M3818" s="5">
        <v>-39968.75</v>
      </c>
      <c r="N3818" s="5">
        <v>-2264.98</v>
      </c>
      <c r="O3818" s="5">
        <v>-741.6</v>
      </c>
      <c r="P3818" s="5">
        <f>Table1[[#This Row],[Net Sales]]+(Table1[[#This Row],[Cost of Goods Sold]]+Table1[[#This Row],[Distribution]]+Table1[[#This Row],[Warehousing]])</f>
        <v>17033.29</v>
      </c>
      <c r="Q3818" s="12">
        <f>Table1[[#This Row],[PROFIT]]/Table1[[#This Row],[Net Sales]]</f>
        <v>0.28384738725869718</v>
      </c>
      <c r="R3818" s="14">
        <f>ABS(Table1[[#This Row],[Distribution]])+ABS(Table1[[#This Row],[Warehousing]])</f>
        <v>3006.58</v>
      </c>
      <c r="S3818" s="12">
        <f>ABS(Table1[[#This Row],[Discounts]]/Table1[[#This Row],[Gross Sales]])</f>
        <v>0.1151128806311288</v>
      </c>
      <c r="T3818" s="17">
        <f>Table1[[#This Row],[logistics cost]]/Table1[[#This Row],[Net Sales]]</f>
        <v>5.0102468612009406E-2</v>
      </c>
      <c r="U3818" s="1">
        <f>Table1[[#This Row],[PROFIT]]/Table1[[#This Row],[Volume]]</f>
        <v>113.02780358327804</v>
      </c>
      <c r="V3818" s="1">
        <f>ABS(Table1[[#This Row],[Discounts]])</f>
        <v>7806.38</v>
      </c>
    </row>
    <row r="3819" spans="1:22" ht="21.75" customHeight="1" x14ac:dyDescent="0.3">
      <c r="A3819" s="1">
        <v>1110020</v>
      </c>
      <c r="B3819" s="1" t="s">
        <v>41</v>
      </c>
      <c r="C3819" s="1">
        <v>202512</v>
      </c>
      <c r="D3819" s="1" t="s">
        <v>16</v>
      </c>
      <c r="E3819" s="1" t="s">
        <v>28</v>
      </c>
      <c r="F3819" s="1" t="s">
        <v>29</v>
      </c>
      <c r="G3819" s="1" t="s">
        <v>33</v>
      </c>
      <c r="H3819" s="1" t="s">
        <v>34</v>
      </c>
      <c r="I3819" s="5">
        <v>81.3</v>
      </c>
      <c r="J3819" s="5">
        <v>36585</v>
      </c>
      <c r="K3819" s="5">
        <v>-3528.34</v>
      </c>
      <c r="L3819" s="5">
        <v>33056.660000000003</v>
      </c>
      <c r="M3819" s="5">
        <v>-22234.05</v>
      </c>
      <c r="N3819" s="5">
        <v>-1270.1300000000001</v>
      </c>
      <c r="O3819" s="5">
        <v>-460.99</v>
      </c>
      <c r="P3819" s="5">
        <f>Table1[[#This Row],[Net Sales]]+(Table1[[#This Row],[Cost of Goods Sold]]+Table1[[#This Row],[Distribution]]+Table1[[#This Row],[Warehousing]])</f>
        <v>9091.4900000000016</v>
      </c>
      <c r="Q3819" s="12">
        <f>Table1[[#This Row],[PROFIT]]/Table1[[#This Row],[Net Sales]]</f>
        <v>0.27502748311535408</v>
      </c>
      <c r="R3819" s="14">
        <f>ABS(Table1[[#This Row],[Distribution]])+ABS(Table1[[#This Row],[Warehousing]])</f>
        <v>1731.1200000000001</v>
      </c>
      <c r="S3819" s="12">
        <f>ABS(Table1[[#This Row],[Discounts]]/Table1[[#This Row],[Gross Sales]])</f>
        <v>9.6442257755910893E-2</v>
      </c>
      <c r="T3819" s="17">
        <f>Table1[[#This Row],[logistics cost]]/Table1[[#This Row],[Net Sales]]</f>
        <v>5.2368267090504607E-2</v>
      </c>
      <c r="U3819" s="1">
        <f>Table1[[#This Row],[PROFIT]]/Table1[[#This Row],[Volume]]</f>
        <v>111.82644526445267</v>
      </c>
      <c r="V3819" s="1">
        <f>ABS(Table1[[#This Row],[Discounts]])</f>
        <v>3528.34</v>
      </c>
    </row>
    <row r="3820" spans="1:22" ht="21.75" customHeight="1" x14ac:dyDescent="0.3">
      <c r="A3820" s="1">
        <v>1120020</v>
      </c>
      <c r="B3820" s="1" t="s">
        <v>21</v>
      </c>
      <c r="C3820" s="1">
        <v>202509</v>
      </c>
      <c r="D3820" s="1" t="s">
        <v>22</v>
      </c>
      <c r="E3820" s="1" t="s">
        <v>23</v>
      </c>
      <c r="F3820" s="1" t="s">
        <v>24</v>
      </c>
      <c r="G3820" s="1" t="s">
        <v>30</v>
      </c>
      <c r="H3820" s="1" t="s">
        <v>31</v>
      </c>
      <c r="I3820" s="5">
        <v>36.700000000000003</v>
      </c>
      <c r="J3820" s="5">
        <v>13946</v>
      </c>
      <c r="K3820" s="5">
        <v>-496.58</v>
      </c>
      <c r="L3820" s="5">
        <v>13449.42</v>
      </c>
      <c r="M3820" s="5">
        <v>-8346.73</v>
      </c>
      <c r="N3820" s="5">
        <v>-306.5</v>
      </c>
      <c r="O3820" s="5">
        <v>-167.7</v>
      </c>
      <c r="P3820" s="5">
        <f>Table1[[#This Row],[Net Sales]]+(Table1[[#This Row],[Cost of Goods Sold]]+Table1[[#This Row],[Distribution]]+Table1[[#This Row],[Warehousing]])</f>
        <v>4628.49</v>
      </c>
      <c r="Q3820" s="12">
        <f>Table1[[#This Row],[PROFIT]]/Table1[[#This Row],[Net Sales]]</f>
        <v>0.34414049081670434</v>
      </c>
      <c r="R3820" s="14">
        <f>ABS(Table1[[#This Row],[Distribution]])+ABS(Table1[[#This Row],[Warehousing]])</f>
        <v>474.2</v>
      </c>
      <c r="S3820" s="12">
        <f>ABS(Table1[[#This Row],[Discounts]]/Table1[[#This Row],[Gross Sales]])</f>
        <v>3.5607342607199194E-2</v>
      </c>
      <c r="T3820" s="17">
        <f>Table1[[#This Row],[logistics cost]]/Table1[[#This Row],[Net Sales]]</f>
        <v>3.5258025996660079E-2</v>
      </c>
      <c r="U3820" s="1">
        <f>Table1[[#This Row],[PROFIT]]/Table1[[#This Row],[Volume]]</f>
        <v>126.11689373297001</v>
      </c>
      <c r="V3820" s="1">
        <f>ABS(Table1[[#This Row],[Discounts]])</f>
        <v>496.58</v>
      </c>
    </row>
    <row r="3821" spans="1:22" ht="21.75" customHeight="1" x14ac:dyDescent="0.3">
      <c r="A3821" s="1">
        <v>1120010</v>
      </c>
      <c r="B3821" s="1" t="s">
        <v>32</v>
      </c>
      <c r="C3821" s="1">
        <v>202506</v>
      </c>
      <c r="D3821" s="1" t="s">
        <v>22</v>
      </c>
      <c r="E3821" s="1" t="s">
        <v>17</v>
      </c>
      <c r="F3821" s="1" t="s">
        <v>18</v>
      </c>
      <c r="G3821" s="1" t="s">
        <v>36</v>
      </c>
      <c r="H3821" s="1" t="s">
        <v>37</v>
      </c>
      <c r="I3821" s="5">
        <v>156</v>
      </c>
      <c r="J3821" s="5">
        <v>74880</v>
      </c>
      <c r="K3821" s="5">
        <v>-8386.09</v>
      </c>
      <c r="L3821" s="5">
        <v>66493.91</v>
      </c>
      <c r="M3821" s="5">
        <v>-44471.96</v>
      </c>
      <c r="N3821" s="5">
        <v>-1960.36</v>
      </c>
      <c r="O3821" s="5">
        <v>-684.65</v>
      </c>
      <c r="P3821" s="5">
        <f>Table1[[#This Row],[Net Sales]]+(Table1[[#This Row],[Cost of Goods Sold]]+Table1[[#This Row],[Distribution]]+Table1[[#This Row],[Warehousing]])</f>
        <v>19376.940000000002</v>
      </c>
      <c r="Q3821" s="12">
        <f>Table1[[#This Row],[PROFIT]]/Table1[[#This Row],[Net Sales]]</f>
        <v>0.29140924334273621</v>
      </c>
      <c r="R3821" s="14">
        <f>ABS(Table1[[#This Row],[Distribution]])+ABS(Table1[[#This Row],[Warehousing]])</f>
        <v>2645.0099999999998</v>
      </c>
      <c r="S3821" s="12">
        <f>ABS(Table1[[#This Row],[Discounts]]/Table1[[#This Row],[Gross Sales]])</f>
        <v>0.1119937232905983</v>
      </c>
      <c r="T3821" s="17">
        <f>Table1[[#This Row],[logistics cost]]/Table1[[#This Row],[Net Sales]]</f>
        <v>3.9778229314534209E-2</v>
      </c>
      <c r="U3821" s="1">
        <f>Table1[[#This Row],[PROFIT]]/Table1[[#This Row],[Volume]]</f>
        <v>124.21115384615386</v>
      </c>
      <c r="V3821" s="1">
        <f>ABS(Table1[[#This Row],[Discounts]])</f>
        <v>8386.09</v>
      </c>
    </row>
    <row r="3822" spans="1:22" ht="21.75" customHeight="1" x14ac:dyDescent="0.3">
      <c r="A3822" s="1">
        <v>1110020</v>
      </c>
      <c r="B3822" s="1" t="s">
        <v>41</v>
      </c>
      <c r="C3822" s="1">
        <v>202509</v>
      </c>
      <c r="D3822" s="1" t="s">
        <v>16</v>
      </c>
      <c r="E3822" s="1" t="s">
        <v>28</v>
      </c>
      <c r="F3822" s="1" t="s">
        <v>29</v>
      </c>
      <c r="G3822" s="1" t="s">
        <v>39</v>
      </c>
      <c r="H3822" s="1" t="s">
        <v>37</v>
      </c>
      <c r="I3822" s="5">
        <v>226.5</v>
      </c>
      <c r="J3822" s="5">
        <v>101925</v>
      </c>
      <c r="K3822" s="5">
        <v>-11822.37</v>
      </c>
      <c r="L3822" s="5">
        <v>90102.63</v>
      </c>
      <c r="M3822" s="5">
        <v>-59692.97</v>
      </c>
      <c r="N3822" s="5">
        <v>-3441.84</v>
      </c>
      <c r="O3822" s="5">
        <v>-1173.48</v>
      </c>
      <c r="P3822" s="5">
        <f>Table1[[#This Row],[Net Sales]]+(Table1[[#This Row],[Cost of Goods Sold]]+Table1[[#This Row],[Distribution]]+Table1[[#This Row],[Warehousing]])</f>
        <v>25794.340000000004</v>
      </c>
      <c r="Q3822" s="12">
        <f>Table1[[#This Row],[PROFIT]]/Table1[[#This Row],[Net Sales]]</f>
        <v>0.28627732620013424</v>
      </c>
      <c r="R3822" s="14">
        <f>ABS(Table1[[#This Row],[Distribution]])+ABS(Table1[[#This Row],[Warehousing]])</f>
        <v>4615.32</v>
      </c>
      <c r="S3822" s="12">
        <f>ABS(Table1[[#This Row],[Discounts]]/Table1[[#This Row],[Gross Sales]])</f>
        <v>0.11599087564385578</v>
      </c>
      <c r="T3822" s="17">
        <f>Table1[[#This Row],[logistics cost]]/Table1[[#This Row],[Net Sales]]</f>
        <v>5.1222922127800261E-2</v>
      </c>
      <c r="U3822" s="1">
        <f>Table1[[#This Row],[PROFIT]]/Table1[[#This Row],[Volume]]</f>
        <v>113.88229580573953</v>
      </c>
      <c r="V3822" s="1">
        <f>ABS(Table1[[#This Row],[Discounts]])</f>
        <v>11822.37</v>
      </c>
    </row>
    <row r="3823" spans="1:22" ht="21.75" customHeight="1" x14ac:dyDescent="0.3">
      <c r="A3823" s="1">
        <v>1130010</v>
      </c>
      <c r="B3823" s="1" t="s">
        <v>26</v>
      </c>
      <c r="C3823" s="1">
        <v>202405</v>
      </c>
      <c r="D3823" s="1" t="s">
        <v>27</v>
      </c>
      <c r="E3823" s="1" t="s">
        <v>28</v>
      </c>
      <c r="F3823" s="1" t="s">
        <v>29</v>
      </c>
      <c r="G3823" s="1" t="s">
        <v>35</v>
      </c>
      <c r="H3823" s="1" t="s">
        <v>31</v>
      </c>
      <c r="I3823" s="5">
        <v>18.3</v>
      </c>
      <c r="J3823" s="5">
        <v>6588</v>
      </c>
      <c r="K3823" s="5">
        <v>-190.9</v>
      </c>
      <c r="L3823" s="5">
        <v>6397.1</v>
      </c>
      <c r="M3823" s="5">
        <v>-4095.95</v>
      </c>
      <c r="N3823" s="5">
        <v>-229.46</v>
      </c>
      <c r="O3823" s="5">
        <v>-117.89</v>
      </c>
      <c r="P3823" s="5">
        <f>Table1[[#This Row],[Net Sales]]+(Table1[[#This Row],[Cost of Goods Sold]]+Table1[[#This Row],[Distribution]]+Table1[[#This Row],[Warehousing]])</f>
        <v>1953.8000000000002</v>
      </c>
      <c r="Q3823" s="12">
        <f>Table1[[#This Row],[PROFIT]]/Table1[[#This Row],[Net Sales]]</f>
        <v>0.30541964327585941</v>
      </c>
      <c r="R3823" s="14">
        <f>ABS(Table1[[#This Row],[Distribution]])+ABS(Table1[[#This Row],[Warehousing]])</f>
        <v>347.35</v>
      </c>
      <c r="S3823" s="12">
        <f>ABS(Table1[[#This Row],[Discounts]]/Table1[[#This Row],[Gross Sales]])</f>
        <v>2.8976927747419553E-2</v>
      </c>
      <c r="T3823" s="17">
        <f>Table1[[#This Row],[logistics cost]]/Table1[[#This Row],[Net Sales]]</f>
        <v>5.4298041299964045E-2</v>
      </c>
      <c r="U3823" s="1">
        <f>Table1[[#This Row],[PROFIT]]/Table1[[#This Row],[Volume]]</f>
        <v>106.76502732240438</v>
      </c>
      <c r="V3823" s="1">
        <f>ABS(Table1[[#This Row],[Discounts]])</f>
        <v>190.9</v>
      </c>
    </row>
    <row r="3824" spans="1:22" ht="21.75" customHeight="1" x14ac:dyDescent="0.3">
      <c r="A3824" s="1">
        <v>1110010</v>
      </c>
      <c r="B3824" s="1" t="s">
        <v>15</v>
      </c>
      <c r="C3824" s="1">
        <v>202407</v>
      </c>
      <c r="D3824" s="1" t="s">
        <v>16</v>
      </c>
      <c r="E3824" s="1" t="s">
        <v>17</v>
      </c>
      <c r="F3824" s="1" t="s">
        <v>18</v>
      </c>
      <c r="G3824" s="1" t="s">
        <v>38</v>
      </c>
      <c r="H3824" s="1" t="s">
        <v>20</v>
      </c>
      <c r="I3824" s="5">
        <v>86.9</v>
      </c>
      <c r="J3824" s="5">
        <v>36498</v>
      </c>
      <c r="K3824" s="5">
        <v>-3156.13</v>
      </c>
      <c r="L3824" s="5">
        <v>33341.870000000003</v>
      </c>
      <c r="M3824" s="5">
        <v>-21412.89</v>
      </c>
      <c r="N3824" s="5">
        <v>-715.54</v>
      </c>
      <c r="O3824" s="5">
        <v>-562.78</v>
      </c>
      <c r="P3824" s="5">
        <f>Table1[[#This Row],[Net Sales]]+(Table1[[#This Row],[Cost of Goods Sold]]+Table1[[#This Row],[Distribution]]+Table1[[#This Row],[Warehousing]])</f>
        <v>10650.660000000003</v>
      </c>
      <c r="Q3824" s="12">
        <f>Table1[[#This Row],[PROFIT]]/Table1[[#This Row],[Net Sales]]</f>
        <v>0.31943799193026673</v>
      </c>
      <c r="R3824" s="14">
        <f>ABS(Table1[[#This Row],[Distribution]])+ABS(Table1[[#This Row],[Warehousing]])</f>
        <v>1278.32</v>
      </c>
      <c r="S3824" s="12">
        <f>ABS(Table1[[#This Row],[Discounts]]/Table1[[#This Row],[Gross Sales]])</f>
        <v>8.647405337278756E-2</v>
      </c>
      <c r="T3824" s="17">
        <f>Table1[[#This Row],[logistics cost]]/Table1[[#This Row],[Net Sales]]</f>
        <v>3.8339781182039276E-2</v>
      </c>
      <c r="U3824" s="1">
        <f>Table1[[#This Row],[PROFIT]]/Table1[[#This Row],[Volume]]</f>
        <v>122.56225546605296</v>
      </c>
      <c r="V3824" s="1">
        <f>ABS(Table1[[#This Row],[Discounts]])</f>
        <v>3156.13</v>
      </c>
    </row>
    <row r="3825" spans="1:22" ht="21.75" customHeight="1" x14ac:dyDescent="0.3">
      <c r="A3825" s="1">
        <v>1130010</v>
      </c>
      <c r="B3825" s="1" t="s">
        <v>26</v>
      </c>
      <c r="C3825" s="1">
        <v>202410</v>
      </c>
      <c r="D3825" s="1" t="s">
        <v>27</v>
      </c>
      <c r="E3825" s="1" t="s">
        <v>28</v>
      </c>
      <c r="F3825" s="1" t="s">
        <v>29</v>
      </c>
      <c r="G3825" s="1" t="s">
        <v>30</v>
      </c>
      <c r="H3825" s="1" t="s">
        <v>31</v>
      </c>
      <c r="I3825" s="5">
        <v>97.8</v>
      </c>
      <c r="J3825" s="5">
        <v>35208</v>
      </c>
      <c r="K3825" s="5">
        <v>-1270.53</v>
      </c>
      <c r="L3825" s="5">
        <v>33937.47</v>
      </c>
      <c r="M3825" s="5">
        <v>-21321.360000000001</v>
      </c>
      <c r="N3825" s="5">
        <v>-866.43</v>
      </c>
      <c r="O3825" s="5">
        <v>-486.07</v>
      </c>
      <c r="P3825" s="5">
        <f>Table1[[#This Row],[Net Sales]]+(Table1[[#This Row],[Cost of Goods Sold]]+Table1[[#This Row],[Distribution]]+Table1[[#This Row],[Warehousing]])</f>
        <v>11263.61</v>
      </c>
      <c r="Q3825" s="12">
        <f>Table1[[#This Row],[PROFIT]]/Table1[[#This Row],[Net Sales]]</f>
        <v>0.33189303740084336</v>
      </c>
      <c r="R3825" s="14">
        <f>ABS(Table1[[#This Row],[Distribution]])+ABS(Table1[[#This Row],[Warehousing]])</f>
        <v>1352.5</v>
      </c>
      <c r="S3825" s="12">
        <f>ABS(Table1[[#This Row],[Discounts]]/Table1[[#This Row],[Gross Sales]])</f>
        <v>3.6086400817995912E-2</v>
      </c>
      <c r="T3825" s="17">
        <f>Table1[[#This Row],[logistics cost]]/Table1[[#This Row],[Net Sales]]</f>
        <v>3.9852705578818926E-2</v>
      </c>
      <c r="U3825" s="1">
        <f>Table1[[#This Row],[PROFIT]]/Table1[[#This Row],[Volume]]</f>
        <v>115.169836400818</v>
      </c>
      <c r="V3825" s="1">
        <f>ABS(Table1[[#This Row],[Discounts]])</f>
        <v>1270.53</v>
      </c>
    </row>
    <row r="3826" spans="1:22" ht="21.75" customHeight="1" x14ac:dyDescent="0.3">
      <c r="A3826" s="1">
        <v>1120010</v>
      </c>
      <c r="B3826" s="1" t="s">
        <v>32</v>
      </c>
      <c r="C3826" s="1">
        <v>202512</v>
      </c>
      <c r="D3826" s="1" t="s">
        <v>22</v>
      </c>
      <c r="E3826" s="1" t="s">
        <v>17</v>
      </c>
      <c r="F3826" s="1" t="s">
        <v>18</v>
      </c>
      <c r="G3826" s="1" t="s">
        <v>42</v>
      </c>
      <c r="H3826" s="1" t="s">
        <v>20</v>
      </c>
      <c r="I3826" s="5">
        <v>99.2</v>
      </c>
      <c r="J3826" s="5">
        <v>47616</v>
      </c>
      <c r="K3826" s="5">
        <v>-4269.42</v>
      </c>
      <c r="L3826" s="5">
        <v>43346.58</v>
      </c>
      <c r="M3826" s="5">
        <v>-28416.14</v>
      </c>
      <c r="N3826" s="5">
        <v>-1046.71</v>
      </c>
      <c r="O3826" s="5">
        <v>-510.57</v>
      </c>
      <c r="P3826" s="5">
        <f>Table1[[#This Row],[Net Sales]]+(Table1[[#This Row],[Cost of Goods Sold]]+Table1[[#This Row],[Distribution]]+Table1[[#This Row],[Warehousing]])</f>
        <v>13373.160000000003</v>
      </c>
      <c r="Q3826" s="12">
        <f>Table1[[#This Row],[PROFIT]]/Table1[[#This Row],[Net Sales]]</f>
        <v>0.30851707331927924</v>
      </c>
      <c r="R3826" s="14">
        <f>ABS(Table1[[#This Row],[Distribution]])+ABS(Table1[[#This Row],[Warehousing]])</f>
        <v>1557.28</v>
      </c>
      <c r="S3826" s="12">
        <f>ABS(Table1[[#This Row],[Discounts]]/Table1[[#This Row],[Gross Sales]])</f>
        <v>8.9663558467741933E-2</v>
      </c>
      <c r="T3826" s="17">
        <f>Table1[[#This Row],[logistics cost]]/Table1[[#This Row],[Net Sales]]</f>
        <v>3.592624839145326E-2</v>
      </c>
      <c r="U3826" s="1">
        <f>Table1[[#This Row],[PROFIT]]/Table1[[#This Row],[Volume]]</f>
        <v>134.81008064516132</v>
      </c>
      <c r="V3826" s="1">
        <f>ABS(Table1[[#This Row],[Discounts]])</f>
        <v>4269.42</v>
      </c>
    </row>
    <row r="3827" spans="1:22" ht="21.75" customHeight="1" x14ac:dyDescent="0.3">
      <c r="A3827" s="1">
        <v>1120020</v>
      </c>
      <c r="B3827" s="1" t="s">
        <v>21</v>
      </c>
      <c r="C3827" s="1">
        <v>202511</v>
      </c>
      <c r="D3827" s="1" t="s">
        <v>22</v>
      </c>
      <c r="E3827" s="1" t="s">
        <v>23</v>
      </c>
      <c r="F3827" s="1" t="s">
        <v>24</v>
      </c>
      <c r="G3827" s="1" t="s">
        <v>39</v>
      </c>
      <c r="H3827" s="1" t="s">
        <v>37</v>
      </c>
      <c r="I3827" s="5">
        <v>96.3</v>
      </c>
      <c r="J3827" s="5">
        <v>36594</v>
      </c>
      <c r="K3827" s="5">
        <v>-3740.71</v>
      </c>
      <c r="L3827" s="5">
        <v>32853.29</v>
      </c>
      <c r="M3827" s="5">
        <v>-20572.86</v>
      </c>
      <c r="N3827" s="5">
        <v>-1019.33</v>
      </c>
      <c r="O3827" s="5">
        <v>-589.73</v>
      </c>
      <c r="P3827" s="5">
        <f>Table1[[#This Row],[Net Sales]]+(Table1[[#This Row],[Cost of Goods Sold]]+Table1[[#This Row],[Distribution]]+Table1[[#This Row],[Warehousing]])</f>
        <v>10671.369999999999</v>
      </c>
      <c r="Q3827" s="12">
        <f>Table1[[#This Row],[PROFIT]]/Table1[[#This Row],[Net Sales]]</f>
        <v>0.32481891463533785</v>
      </c>
      <c r="R3827" s="14">
        <f>ABS(Table1[[#This Row],[Distribution]])+ABS(Table1[[#This Row],[Warehousing]])</f>
        <v>1609.06</v>
      </c>
      <c r="S3827" s="12">
        <f>ABS(Table1[[#This Row],[Discounts]]/Table1[[#This Row],[Gross Sales]])</f>
        <v>0.10222194895338034</v>
      </c>
      <c r="T3827" s="17">
        <f>Table1[[#This Row],[logistics cost]]/Table1[[#This Row],[Net Sales]]</f>
        <v>4.8977134405717049E-2</v>
      </c>
      <c r="U3827" s="1">
        <f>Table1[[#This Row],[PROFIT]]/Table1[[#This Row],[Volume]]</f>
        <v>110.81381100726894</v>
      </c>
      <c r="V3827" s="1">
        <f>ABS(Table1[[#This Row],[Discounts]])</f>
        <v>3740.71</v>
      </c>
    </row>
    <row r="3828" spans="1:22" ht="21.75" customHeight="1" x14ac:dyDescent="0.3">
      <c r="A3828" s="1">
        <v>1130010</v>
      </c>
      <c r="B3828" s="1" t="s">
        <v>26</v>
      </c>
      <c r="C3828" s="1">
        <v>202509</v>
      </c>
      <c r="D3828" s="1" t="s">
        <v>27</v>
      </c>
      <c r="E3828" s="1" t="s">
        <v>28</v>
      </c>
      <c r="F3828" s="1" t="s">
        <v>29</v>
      </c>
      <c r="G3828" s="1" t="s">
        <v>39</v>
      </c>
      <c r="H3828" s="1" t="s">
        <v>37</v>
      </c>
      <c r="I3828" s="5">
        <v>97.9</v>
      </c>
      <c r="J3828" s="5">
        <v>35244</v>
      </c>
      <c r="K3828" s="5">
        <v>-3764.93</v>
      </c>
      <c r="L3828" s="5">
        <v>31479.07</v>
      </c>
      <c r="M3828" s="5">
        <v>-19831.330000000002</v>
      </c>
      <c r="N3828" s="5">
        <v>-1154.78</v>
      </c>
      <c r="O3828" s="5">
        <v>-487.7</v>
      </c>
      <c r="P3828" s="5">
        <f>Table1[[#This Row],[Net Sales]]+(Table1[[#This Row],[Cost of Goods Sold]]+Table1[[#This Row],[Distribution]]+Table1[[#This Row],[Warehousing]])</f>
        <v>10005.259999999998</v>
      </c>
      <c r="Q3828" s="12">
        <f>Table1[[#This Row],[PROFIT]]/Table1[[#This Row],[Net Sales]]</f>
        <v>0.31783848760462108</v>
      </c>
      <c r="R3828" s="14">
        <f>ABS(Table1[[#This Row],[Distribution]])+ABS(Table1[[#This Row],[Warehousing]])</f>
        <v>1642.48</v>
      </c>
      <c r="S3828" s="12">
        <f>ABS(Table1[[#This Row],[Discounts]]/Table1[[#This Row],[Gross Sales]])</f>
        <v>0.10682470775167403</v>
      </c>
      <c r="T3828" s="17">
        <f>Table1[[#This Row],[logistics cost]]/Table1[[#This Row],[Net Sales]]</f>
        <v>5.2176890867487509E-2</v>
      </c>
      <c r="U3828" s="1">
        <f>Table1[[#This Row],[PROFIT]]/Table1[[#This Row],[Volume]]</f>
        <v>102.1987742594484</v>
      </c>
      <c r="V3828" s="1">
        <f>ABS(Table1[[#This Row],[Discounts]])</f>
        <v>3764.93</v>
      </c>
    </row>
    <row r="3829" spans="1:22" ht="21.75" customHeight="1" x14ac:dyDescent="0.3">
      <c r="A3829" s="1">
        <v>1120020</v>
      </c>
      <c r="B3829" s="1" t="s">
        <v>21</v>
      </c>
      <c r="C3829" s="1">
        <v>202512</v>
      </c>
      <c r="D3829" s="1" t="s">
        <v>22</v>
      </c>
      <c r="E3829" s="1" t="s">
        <v>23</v>
      </c>
      <c r="F3829" s="1" t="s">
        <v>24</v>
      </c>
      <c r="G3829" s="1" t="s">
        <v>42</v>
      </c>
      <c r="H3829" s="1" t="s">
        <v>20</v>
      </c>
      <c r="I3829" s="5">
        <v>111</v>
      </c>
      <c r="J3829" s="5">
        <v>42180</v>
      </c>
      <c r="K3829" s="5">
        <v>-2877.77</v>
      </c>
      <c r="L3829" s="5">
        <v>39302.230000000003</v>
      </c>
      <c r="M3829" s="5">
        <v>-25901.85</v>
      </c>
      <c r="N3829" s="5">
        <v>-968.6</v>
      </c>
      <c r="O3829" s="5">
        <v>-748.23</v>
      </c>
      <c r="P3829" s="5">
        <f>Table1[[#This Row],[Net Sales]]+(Table1[[#This Row],[Cost of Goods Sold]]+Table1[[#This Row],[Distribution]]+Table1[[#This Row],[Warehousing]])</f>
        <v>11683.550000000007</v>
      </c>
      <c r="Q3829" s="12">
        <f>Table1[[#This Row],[PROFIT]]/Table1[[#This Row],[Net Sales]]</f>
        <v>0.29727448035391391</v>
      </c>
      <c r="R3829" s="14">
        <f>ABS(Table1[[#This Row],[Distribution]])+ABS(Table1[[#This Row],[Warehousing]])</f>
        <v>1716.83</v>
      </c>
      <c r="S3829" s="12">
        <f>ABS(Table1[[#This Row],[Discounts]]/Table1[[#This Row],[Gross Sales]])</f>
        <v>6.8225936462778566E-2</v>
      </c>
      <c r="T3829" s="17">
        <f>Table1[[#This Row],[logistics cost]]/Table1[[#This Row],[Net Sales]]</f>
        <v>4.368276303914561E-2</v>
      </c>
      <c r="U3829" s="1">
        <f>Table1[[#This Row],[PROFIT]]/Table1[[#This Row],[Volume]]</f>
        <v>105.25720720720727</v>
      </c>
      <c r="V3829" s="1">
        <f>ABS(Table1[[#This Row],[Discounts]])</f>
        <v>2877.77</v>
      </c>
    </row>
    <row r="3830" spans="1:22" ht="21.75" customHeight="1" x14ac:dyDescent="0.3">
      <c r="A3830" s="1">
        <v>1120020</v>
      </c>
      <c r="B3830" s="1" t="s">
        <v>21</v>
      </c>
      <c r="C3830" s="1">
        <v>202505</v>
      </c>
      <c r="D3830" s="1" t="s">
        <v>22</v>
      </c>
      <c r="E3830" s="1" t="s">
        <v>23</v>
      </c>
      <c r="F3830" s="1" t="s">
        <v>24</v>
      </c>
      <c r="G3830" s="1" t="s">
        <v>36</v>
      </c>
      <c r="H3830" s="1" t="s">
        <v>37</v>
      </c>
      <c r="I3830" s="5">
        <v>203.5</v>
      </c>
      <c r="J3830" s="5">
        <v>77330</v>
      </c>
      <c r="K3830" s="5">
        <v>-7322.27</v>
      </c>
      <c r="L3830" s="5">
        <v>70007.73</v>
      </c>
      <c r="M3830" s="5">
        <v>-44393.01</v>
      </c>
      <c r="N3830" s="5">
        <v>-2549.15</v>
      </c>
      <c r="O3830" s="5">
        <v>-1207.96</v>
      </c>
      <c r="P3830" s="5">
        <f>Table1[[#This Row],[Net Sales]]+(Table1[[#This Row],[Cost of Goods Sold]]+Table1[[#This Row],[Distribution]]+Table1[[#This Row],[Warehousing]])</f>
        <v>21857.609999999993</v>
      </c>
      <c r="Q3830" s="12">
        <f>Table1[[#This Row],[PROFIT]]/Table1[[#This Row],[Net Sales]]</f>
        <v>0.31221709374093398</v>
      </c>
      <c r="R3830" s="14">
        <f>ABS(Table1[[#This Row],[Distribution]])+ABS(Table1[[#This Row],[Warehousing]])</f>
        <v>3757.11</v>
      </c>
      <c r="S3830" s="12">
        <f>ABS(Table1[[#This Row],[Discounts]]/Table1[[#This Row],[Gross Sales]])</f>
        <v>9.4688607267554639E-2</v>
      </c>
      <c r="T3830" s="17">
        <f>Table1[[#This Row],[logistics cost]]/Table1[[#This Row],[Net Sales]]</f>
        <v>5.3667073621727207E-2</v>
      </c>
      <c r="U3830" s="1">
        <f>Table1[[#This Row],[PROFIT]]/Table1[[#This Row],[Volume]]</f>
        <v>107.40840294840291</v>
      </c>
      <c r="V3830" s="1">
        <f>ABS(Table1[[#This Row],[Discounts]])</f>
        <v>7322.27</v>
      </c>
    </row>
    <row r="3831" spans="1:22" ht="21.75" customHeight="1" x14ac:dyDescent="0.3">
      <c r="A3831" s="1">
        <v>1130010</v>
      </c>
      <c r="B3831" s="1" t="s">
        <v>26</v>
      </c>
      <c r="C3831" s="1">
        <v>202509</v>
      </c>
      <c r="D3831" s="1" t="s">
        <v>27</v>
      </c>
      <c r="E3831" s="1" t="s">
        <v>28</v>
      </c>
      <c r="F3831" s="1" t="s">
        <v>29</v>
      </c>
      <c r="G3831" s="1" t="s">
        <v>36</v>
      </c>
      <c r="H3831" s="1" t="s">
        <v>37</v>
      </c>
      <c r="I3831" s="5">
        <v>97.8</v>
      </c>
      <c r="J3831" s="5">
        <v>35208</v>
      </c>
      <c r="K3831" s="5">
        <v>-3167.94</v>
      </c>
      <c r="L3831" s="5">
        <v>32040.06</v>
      </c>
      <c r="M3831" s="5">
        <v>-21224.19</v>
      </c>
      <c r="N3831" s="5">
        <v>-1102.1199999999999</v>
      </c>
      <c r="O3831" s="5">
        <v>-431.32</v>
      </c>
      <c r="P3831" s="5">
        <f>Table1[[#This Row],[Net Sales]]+(Table1[[#This Row],[Cost of Goods Sold]]+Table1[[#This Row],[Distribution]]+Table1[[#This Row],[Warehousing]])</f>
        <v>9282.4300000000039</v>
      </c>
      <c r="Q3831" s="12">
        <f>Table1[[#This Row],[PROFIT]]/Table1[[#This Row],[Net Sales]]</f>
        <v>0.28971325272174908</v>
      </c>
      <c r="R3831" s="14">
        <f>ABS(Table1[[#This Row],[Distribution]])+ABS(Table1[[#This Row],[Warehousing]])</f>
        <v>1533.4399999999998</v>
      </c>
      <c r="S3831" s="12">
        <f>ABS(Table1[[#This Row],[Discounts]]/Table1[[#This Row],[Gross Sales]])</f>
        <v>8.9977845944103615E-2</v>
      </c>
      <c r="T3831" s="17">
        <f>Table1[[#This Row],[logistics cost]]/Table1[[#This Row],[Net Sales]]</f>
        <v>4.7860085155895453E-2</v>
      </c>
      <c r="U3831" s="1">
        <f>Table1[[#This Row],[PROFIT]]/Table1[[#This Row],[Volume]]</f>
        <v>94.912372188139102</v>
      </c>
      <c r="V3831" s="1">
        <f>ABS(Table1[[#This Row],[Discounts]])</f>
        <v>3167.94</v>
      </c>
    </row>
    <row r="3832" spans="1:22" ht="21.75" customHeight="1" x14ac:dyDescent="0.3">
      <c r="A3832" s="1">
        <v>1120020</v>
      </c>
      <c r="B3832" s="1" t="s">
        <v>21</v>
      </c>
      <c r="C3832" s="1">
        <v>202504</v>
      </c>
      <c r="D3832" s="1" t="s">
        <v>22</v>
      </c>
      <c r="E3832" s="1" t="s">
        <v>23</v>
      </c>
      <c r="F3832" s="1" t="s">
        <v>24</v>
      </c>
      <c r="G3832" s="1" t="s">
        <v>42</v>
      </c>
      <c r="H3832" s="1" t="s">
        <v>20</v>
      </c>
      <c r="I3832" s="5">
        <v>51.2</v>
      </c>
      <c r="J3832" s="5">
        <v>19456</v>
      </c>
      <c r="K3832" s="5">
        <v>-1589.49</v>
      </c>
      <c r="L3832" s="5">
        <v>17866.509999999998</v>
      </c>
      <c r="M3832" s="5">
        <v>-11668.52</v>
      </c>
      <c r="N3832" s="5">
        <v>-634.02</v>
      </c>
      <c r="O3832" s="5">
        <v>-231.82</v>
      </c>
      <c r="P3832" s="5">
        <f>Table1[[#This Row],[Net Sales]]+(Table1[[#This Row],[Cost of Goods Sold]]+Table1[[#This Row],[Distribution]]+Table1[[#This Row],[Warehousing]])</f>
        <v>5332.1499999999978</v>
      </c>
      <c r="Q3832" s="12">
        <f>Table1[[#This Row],[PROFIT]]/Table1[[#This Row],[Net Sales]]</f>
        <v>0.29844384829493831</v>
      </c>
      <c r="R3832" s="14">
        <f>ABS(Table1[[#This Row],[Distribution]])+ABS(Table1[[#This Row],[Warehousing]])</f>
        <v>865.83999999999992</v>
      </c>
      <c r="S3832" s="12">
        <f>ABS(Table1[[#This Row],[Discounts]]/Table1[[#This Row],[Gross Sales]])</f>
        <v>8.1696648848684217E-2</v>
      </c>
      <c r="T3832" s="17">
        <f>Table1[[#This Row],[logistics cost]]/Table1[[#This Row],[Net Sales]]</f>
        <v>4.8461618973151446E-2</v>
      </c>
      <c r="U3832" s="1">
        <f>Table1[[#This Row],[PROFIT]]/Table1[[#This Row],[Volume]]</f>
        <v>104.14355468749996</v>
      </c>
      <c r="V3832" s="1">
        <f>ABS(Table1[[#This Row],[Discounts]])</f>
        <v>1589.49</v>
      </c>
    </row>
    <row r="3833" spans="1:22" ht="21.75" customHeight="1" x14ac:dyDescent="0.3">
      <c r="A3833" s="1">
        <v>1120010</v>
      </c>
      <c r="B3833" s="1" t="s">
        <v>32</v>
      </c>
      <c r="C3833" s="1">
        <v>202412</v>
      </c>
      <c r="D3833" s="1" t="s">
        <v>22</v>
      </c>
      <c r="E3833" s="1" t="s">
        <v>17</v>
      </c>
      <c r="F3833" s="1" t="s">
        <v>18</v>
      </c>
      <c r="G3833" s="1" t="s">
        <v>30</v>
      </c>
      <c r="H3833" s="1" t="s">
        <v>31</v>
      </c>
      <c r="I3833" s="5">
        <v>60.2</v>
      </c>
      <c r="J3833" s="5">
        <v>28896</v>
      </c>
      <c r="K3833" s="5">
        <v>-869.52</v>
      </c>
      <c r="L3833" s="5">
        <v>28026.48</v>
      </c>
      <c r="M3833" s="5">
        <v>-18560.84</v>
      </c>
      <c r="N3833" s="5">
        <v>-792.93</v>
      </c>
      <c r="O3833" s="5">
        <v>-495.7</v>
      </c>
      <c r="P3833" s="5">
        <f>Table1[[#This Row],[Net Sales]]+(Table1[[#This Row],[Cost of Goods Sold]]+Table1[[#This Row],[Distribution]]+Table1[[#This Row],[Warehousing]])</f>
        <v>8177.0099999999984</v>
      </c>
      <c r="Q3833" s="12">
        <f>Table1[[#This Row],[PROFIT]]/Table1[[#This Row],[Net Sales]]</f>
        <v>0.29176014968701025</v>
      </c>
      <c r="R3833" s="14">
        <f>ABS(Table1[[#This Row],[Distribution]])+ABS(Table1[[#This Row],[Warehousing]])</f>
        <v>1288.6299999999999</v>
      </c>
      <c r="S3833" s="12">
        <f>ABS(Table1[[#This Row],[Discounts]]/Table1[[#This Row],[Gross Sales]])</f>
        <v>3.0091362126245847E-2</v>
      </c>
      <c r="T3833" s="17">
        <f>Table1[[#This Row],[logistics cost]]/Table1[[#This Row],[Net Sales]]</f>
        <v>4.5979016986792486E-2</v>
      </c>
      <c r="U3833" s="1">
        <f>Table1[[#This Row],[PROFIT]]/Table1[[#This Row],[Volume]]</f>
        <v>135.83073089700994</v>
      </c>
      <c r="V3833" s="1">
        <f>ABS(Table1[[#This Row],[Discounts]])</f>
        <v>869.52</v>
      </c>
    </row>
    <row r="3834" spans="1:22" ht="21.75" customHeight="1" x14ac:dyDescent="0.3">
      <c r="A3834" s="1">
        <v>1110020</v>
      </c>
      <c r="B3834" s="1" t="s">
        <v>41</v>
      </c>
      <c r="C3834" s="1">
        <v>202507</v>
      </c>
      <c r="D3834" s="1" t="s">
        <v>16</v>
      </c>
      <c r="E3834" s="1" t="s">
        <v>28</v>
      </c>
      <c r="F3834" s="1" t="s">
        <v>29</v>
      </c>
      <c r="G3834" s="1" t="s">
        <v>19</v>
      </c>
      <c r="H3834" s="1" t="s">
        <v>20</v>
      </c>
      <c r="I3834" s="5">
        <v>49.4</v>
      </c>
      <c r="J3834" s="5">
        <v>22230</v>
      </c>
      <c r="K3834" s="5">
        <v>-1741.2</v>
      </c>
      <c r="L3834" s="5">
        <v>20488.8</v>
      </c>
      <c r="M3834" s="5">
        <v>-13715.05</v>
      </c>
      <c r="N3834" s="5">
        <v>-636.15</v>
      </c>
      <c r="O3834" s="5">
        <v>-356.47</v>
      </c>
      <c r="P3834" s="5">
        <f>Table1[[#This Row],[Net Sales]]+(Table1[[#This Row],[Cost of Goods Sold]]+Table1[[#This Row],[Distribution]]+Table1[[#This Row],[Warehousing]])</f>
        <v>5781.130000000001</v>
      </c>
      <c r="Q3834" s="12">
        <f>Table1[[#This Row],[PROFIT]]/Table1[[#This Row],[Net Sales]]</f>
        <v>0.28216049744250521</v>
      </c>
      <c r="R3834" s="14">
        <f>ABS(Table1[[#This Row],[Distribution]])+ABS(Table1[[#This Row],[Warehousing]])</f>
        <v>992.62</v>
      </c>
      <c r="S3834" s="12">
        <f>ABS(Table1[[#This Row],[Discounts]]/Table1[[#This Row],[Gross Sales]])</f>
        <v>7.8326585695006751E-2</v>
      </c>
      <c r="T3834" s="17">
        <f>Table1[[#This Row],[logistics cost]]/Table1[[#This Row],[Net Sales]]</f>
        <v>4.8446956385927921E-2</v>
      </c>
      <c r="U3834" s="1">
        <f>Table1[[#This Row],[PROFIT]]/Table1[[#This Row],[Volume]]</f>
        <v>117.0269230769231</v>
      </c>
      <c r="V3834" s="1">
        <f>ABS(Table1[[#This Row],[Discounts]])</f>
        <v>1741.2</v>
      </c>
    </row>
    <row r="3835" spans="1:22" ht="21.75" customHeight="1" x14ac:dyDescent="0.3">
      <c r="A3835" s="1">
        <v>1120010</v>
      </c>
      <c r="B3835" s="1" t="s">
        <v>32</v>
      </c>
      <c r="C3835" s="1">
        <v>202412</v>
      </c>
      <c r="D3835" s="1" t="s">
        <v>22</v>
      </c>
      <c r="E3835" s="1" t="s">
        <v>17</v>
      </c>
      <c r="F3835" s="1" t="s">
        <v>18</v>
      </c>
      <c r="G3835" s="1" t="s">
        <v>36</v>
      </c>
      <c r="H3835" s="1" t="s">
        <v>37</v>
      </c>
      <c r="I3835" s="5">
        <v>195.7</v>
      </c>
      <c r="J3835" s="5">
        <v>93936</v>
      </c>
      <c r="K3835" s="5">
        <v>-8779.81</v>
      </c>
      <c r="L3835" s="5">
        <v>85156.19</v>
      </c>
      <c r="M3835" s="5">
        <v>-53799.01</v>
      </c>
      <c r="N3835" s="5">
        <v>-3144.15</v>
      </c>
      <c r="O3835" s="5">
        <v>-1012.45</v>
      </c>
      <c r="P3835" s="5">
        <f>Table1[[#This Row],[Net Sales]]+(Table1[[#This Row],[Cost of Goods Sold]]+Table1[[#This Row],[Distribution]]+Table1[[#This Row],[Warehousing]])</f>
        <v>27200.58</v>
      </c>
      <c r="Q3835" s="12">
        <f>Table1[[#This Row],[PROFIT]]/Table1[[#This Row],[Net Sales]]</f>
        <v>0.31941988010501643</v>
      </c>
      <c r="R3835" s="14">
        <f>ABS(Table1[[#This Row],[Distribution]])+ABS(Table1[[#This Row],[Warehousing]])</f>
        <v>4156.6000000000004</v>
      </c>
      <c r="S3835" s="12">
        <f>ABS(Table1[[#This Row],[Discounts]]/Table1[[#This Row],[Gross Sales]])</f>
        <v>9.3465870379833074E-2</v>
      </c>
      <c r="T3835" s="17">
        <f>Table1[[#This Row],[logistics cost]]/Table1[[#This Row],[Net Sales]]</f>
        <v>4.8811483933229052E-2</v>
      </c>
      <c r="U3835" s="1">
        <f>Table1[[#This Row],[PROFIT]]/Table1[[#This Row],[Volume]]</f>
        <v>138.99121103730201</v>
      </c>
      <c r="V3835" s="1">
        <f>ABS(Table1[[#This Row],[Discounts]])</f>
        <v>8779.81</v>
      </c>
    </row>
    <row r="3836" spans="1:22" ht="21.75" customHeight="1" x14ac:dyDescent="0.3">
      <c r="A3836" s="1">
        <v>1110010</v>
      </c>
      <c r="B3836" s="1" t="s">
        <v>15</v>
      </c>
      <c r="C3836" s="1">
        <v>202412</v>
      </c>
      <c r="D3836" s="1" t="s">
        <v>16</v>
      </c>
      <c r="E3836" s="1" t="s">
        <v>17</v>
      </c>
      <c r="F3836" s="1" t="s">
        <v>18</v>
      </c>
      <c r="G3836" s="1" t="s">
        <v>33</v>
      </c>
      <c r="H3836" s="1" t="s">
        <v>34</v>
      </c>
      <c r="I3836" s="5">
        <v>123.5</v>
      </c>
      <c r="J3836" s="5">
        <v>51870</v>
      </c>
      <c r="K3836" s="5">
        <v>-4536.29</v>
      </c>
      <c r="L3836" s="5">
        <v>47333.71</v>
      </c>
      <c r="M3836" s="5">
        <v>-29938.11</v>
      </c>
      <c r="N3836" s="5">
        <v>-1598.71</v>
      </c>
      <c r="O3836" s="5">
        <v>-525.28</v>
      </c>
      <c r="P3836" s="5">
        <f>Table1[[#This Row],[Net Sales]]+(Table1[[#This Row],[Cost of Goods Sold]]+Table1[[#This Row],[Distribution]]+Table1[[#This Row],[Warehousing]])</f>
        <v>15271.61</v>
      </c>
      <c r="Q3836" s="12">
        <f>Table1[[#This Row],[PROFIT]]/Table1[[#This Row],[Net Sales]]</f>
        <v>0.32263708042323325</v>
      </c>
      <c r="R3836" s="14">
        <f>ABS(Table1[[#This Row],[Distribution]])+ABS(Table1[[#This Row],[Warehousing]])</f>
        <v>2123.9899999999998</v>
      </c>
      <c r="S3836" s="12">
        <f>ABS(Table1[[#This Row],[Discounts]]/Table1[[#This Row],[Gross Sales]])</f>
        <v>8.7454983612878345E-2</v>
      </c>
      <c r="T3836" s="17">
        <f>Table1[[#This Row],[logistics cost]]/Table1[[#This Row],[Net Sales]]</f>
        <v>4.4872671083673765E-2</v>
      </c>
      <c r="U3836" s="1">
        <f>Table1[[#This Row],[PROFIT]]/Table1[[#This Row],[Volume]]</f>
        <v>123.65676113360324</v>
      </c>
      <c r="V3836" s="1">
        <f>ABS(Table1[[#This Row],[Discounts]])</f>
        <v>4536.29</v>
      </c>
    </row>
    <row r="3837" spans="1:22" ht="21.75" customHeight="1" x14ac:dyDescent="0.3">
      <c r="A3837" s="1">
        <v>1110010</v>
      </c>
      <c r="B3837" s="1" t="s">
        <v>15</v>
      </c>
      <c r="C3837" s="1">
        <v>202504</v>
      </c>
      <c r="D3837" s="1" t="s">
        <v>16</v>
      </c>
      <c r="E3837" s="1" t="s">
        <v>17</v>
      </c>
      <c r="F3837" s="1" t="s">
        <v>18</v>
      </c>
      <c r="G3837" s="1" t="s">
        <v>42</v>
      </c>
      <c r="H3837" s="1" t="s">
        <v>20</v>
      </c>
      <c r="I3837" s="5">
        <v>43.9</v>
      </c>
      <c r="J3837" s="5">
        <v>18438</v>
      </c>
      <c r="K3837" s="5">
        <v>-1165.6099999999999</v>
      </c>
      <c r="L3837" s="5">
        <v>17272.39</v>
      </c>
      <c r="M3837" s="5">
        <v>-10947.65</v>
      </c>
      <c r="N3837" s="5">
        <v>-642.73</v>
      </c>
      <c r="O3837" s="5">
        <v>-333.65</v>
      </c>
      <c r="P3837" s="5">
        <f>Table1[[#This Row],[Net Sales]]+(Table1[[#This Row],[Cost of Goods Sold]]+Table1[[#This Row],[Distribution]]+Table1[[#This Row],[Warehousing]])</f>
        <v>5348.3600000000006</v>
      </c>
      <c r="Q3837" s="12">
        <f>Table1[[#This Row],[PROFIT]]/Table1[[#This Row],[Net Sales]]</f>
        <v>0.30964794102032206</v>
      </c>
      <c r="R3837" s="14">
        <f>ABS(Table1[[#This Row],[Distribution]])+ABS(Table1[[#This Row],[Warehousing]])</f>
        <v>976.38</v>
      </c>
      <c r="S3837" s="12">
        <f>ABS(Table1[[#This Row],[Discounts]]/Table1[[#This Row],[Gross Sales]])</f>
        <v>6.3217811042412406E-2</v>
      </c>
      <c r="T3837" s="17">
        <f>Table1[[#This Row],[logistics cost]]/Table1[[#This Row],[Net Sales]]</f>
        <v>5.6528366948638838E-2</v>
      </c>
      <c r="U3837" s="1">
        <f>Table1[[#This Row],[PROFIT]]/Table1[[#This Row],[Volume]]</f>
        <v>121.83052391799546</v>
      </c>
      <c r="V3837" s="1">
        <f>ABS(Table1[[#This Row],[Discounts]])</f>
        <v>1165.6099999999999</v>
      </c>
    </row>
    <row r="3838" spans="1:22" ht="21.75" customHeight="1" x14ac:dyDescent="0.3">
      <c r="A3838" s="1">
        <v>1110020</v>
      </c>
      <c r="B3838" s="1" t="s">
        <v>41</v>
      </c>
      <c r="C3838" s="1">
        <v>202512</v>
      </c>
      <c r="D3838" s="1" t="s">
        <v>16</v>
      </c>
      <c r="E3838" s="1" t="s">
        <v>28</v>
      </c>
      <c r="F3838" s="1" t="s">
        <v>29</v>
      </c>
      <c r="G3838" s="1" t="s">
        <v>35</v>
      </c>
      <c r="H3838" s="1" t="s">
        <v>31</v>
      </c>
      <c r="I3838" s="5">
        <v>76.599999999999994</v>
      </c>
      <c r="J3838" s="5">
        <v>34470</v>
      </c>
      <c r="K3838" s="5">
        <v>-1339.35</v>
      </c>
      <c r="L3838" s="5">
        <v>33130.65</v>
      </c>
      <c r="M3838" s="5">
        <v>-21207.279999999999</v>
      </c>
      <c r="N3838" s="5">
        <v>-682.78</v>
      </c>
      <c r="O3838" s="5">
        <v>-352.8</v>
      </c>
      <c r="P3838" s="5">
        <f>Table1[[#This Row],[Net Sales]]+(Table1[[#This Row],[Cost of Goods Sold]]+Table1[[#This Row],[Distribution]]+Table1[[#This Row],[Warehousing]])</f>
        <v>10887.790000000005</v>
      </c>
      <c r="Q3838" s="12">
        <f>Table1[[#This Row],[PROFIT]]/Table1[[#This Row],[Net Sales]]</f>
        <v>0.32863194655100347</v>
      </c>
      <c r="R3838" s="14">
        <f>ABS(Table1[[#This Row],[Distribution]])+ABS(Table1[[#This Row],[Warehousing]])</f>
        <v>1035.58</v>
      </c>
      <c r="S3838" s="12">
        <f>ABS(Table1[[#This Row],[Discounts]]/Table1[[#This Row],[Gross Sales]])</f>
        <v>3.8855526544821578E-2</v>
      </c>
      <c r="T3838" s="17">
        <f>Table1[[#This Row],[logistics cost]]/Table1[[#This Row],[Net Sales]]</f>
        <v>3.1257460991559169E-2</v>
      </c>
      <c r="U3838" s="1">
        <f>Table1[[#This Row],[PROFIT]]/Table1[[#This Row],[Volume]]</f>
        <v>142.13825065274159</v>
      </c>
      <c r="V3838" s="1">
        <f>ABS(Table1[[#This Row],[Discounts]])</f>
        <v>1339.35</v>
      </c>
    </row>
    <row r="3839" spans="1:22" ht="21.75" customHeight="1" x14ac:dyDescent="0.3">
      <c r="A3839" s="1">
        <v>1110020</v>
      </c>
      <c r="B3839" s="1" t="s">
        <v>41</v>
      </c>
      <c r="C3839" s="1">
        <v>202405</v>
      </c>
      <c r="D3839" s="1" t="s">
        <v>16</v>
      </c>
      <c r="E3839" s="1" t="s">
        <v>28</v>
      </c>
      <c r="F3839" s="1" t="s">
        <v>29</v>
      </c>
      <c r="G3839" s="1" t="s">
        <v>30</v>
      </c>
      <c r="H3839" s="1" t="s">
        <v>31</v>
      </c>
      <c r="I3839" s="5">
        <v>36.1</v>
      </c>
      <c r="J3839" s="5">
        <v>16245</v>
      </c>
      <c r="K3839" s="5">
        <v>-368.54</v>
      </c>
      <c r="L3839" s="5">
        <v>15876.46</v>
      </c>
      <c r="M3839" s="5">
        <v>-10668.51</v>
      </c>
      <c r="N3839" s="5">
        <v>-472.12</v>
      </c>
      <c r="O3839" s="5">
        <v>-238.52</v>
      </c>
      <c r="P3839" s="5">
        <f>Table1[[#This Row],[Net Sales]]+(Table1[[#This Row],[Cost of Goods Sold]]+Table1[[#This Row],[Distribution]]+Table1[[#This Row],[Warehousing]])</f>
        <v>4497.3099999999977</v>
      </c>
      <c r="Q3839" s="12">
        <f>Table1[[#This Row],[PROFIT]]/Table1[[#This Row],[Net Sales]]</f>
        <v>0.28326906627799886</v>
      </c>
      <c r="R3839" s="14">
        <f>ABS(Table1[[#This Row],[Distribution]])+ABS(Table1[[#This Row],[Warehousing]])</f>
        <v>710.64</v>
      </c>
      <c r="S3839" s="12">
        <f>ABS(Table1[[#This Row],[Discounts]]/Table1[[#This Row],[Gross Sales]])</f>
        <v>2.2686365035395506E-2</v>
      </c>
      <c r="T3839" s="17">
        <f>Table1[[#This Row],[logistics cost]]/Table1[[#This Row],[Net Sales]]</f>
        <v>4.4760607843310159E-2</v>
      </c>
      <c r="U3839" s="1">
        <f>Table1[[#This Row],[PROFIT]]/Table1[[#This Row],[Volume]]</f>
        <v>124.57922437673123</v>
      </c>
      <c r="V3839" s="1">
        <f>ABS(Table1[[#This Row],[Discounts]])</f>
        <v>368.54</v>
      </c>
    </row>
    <row r="3840" spans="1:22" ht="21.75" customHeight="1" x14ac:dyDescent="0.3">
      <c r="A3840" s="1">
        <v>1120020</v>
      </c>
      <c r="B3840" s="1" t="s">
        <v>21</v>
      </c>
      <c r="C3840" s="1">
        <v>202510</v>
      </c>
      <c r="D3840" s="1" t="s">
        <v>22</v>
      </c>
      <c r="E3840" s="1" t="s">
        <v>23</v>
      </c>
      <c r="F3840" s="1" t="s">
        <v>24</v>
      </c>
      <c r="G3840" s="1" t="s">
        <v>38</v>
      </c>
      <c r="H3840" s="1" t="s">
        <v>20</v>
      </c>
      <c r="I3840" s="5">
        <v>29</v>
      </c>
      <c r="J3840" s="5">
        <v>11020</v>
      </c>
      <c r="K3840" s="5">
        <v>-870.57</v>
      </c>
      <c r="L3840" s="5">
        <v>10149.43</v>
      </c>
      <c r="M3840" s="5">
        <v>-6624.53</v>
      </c>
      <c r="N3840" s="5">
        <v>-231.39</v>
      </c>
      <c r="O3840" s="5">
        <v>-109.63</v>
      </c>
      <c r="P3840" s="5">
        <f>Table1[[#This Row],[Net Sales]]+(Table1[[#This Row],[Cost of Goods Sold]]+Table1[[#This Row],[Distribution]]+Table1[[#This Row],[Warehousing]])</f>
        <v>3183.88</v>
      </c>
      <c r="Q3840" s="12">
        <f>Table1[[#This Row],[PROFIT]]/Table1[[#This Row],[Net Sales]]</f>
        <v>0.3137003752920115</v>
      </c>
      <c r="R3840" s="14">
        <f>ABS(Table1[[#This Row],[Distribution]])+ABS(Table1[[#This Row],[Warehousing]])</f>
        <v>341.02</v>
      </c>
      <c r="S3840" s="12">
        <f>ABS(Table1[[#This Row],[Discounts]]/Table1[[#This Row],[Gross Sales]])</f>
        <v>7.8999092558983672E-2</v>
      </c>
      <c r="T3840" s="17">
        <f>Table1[[#This Row],[logistics cost]]/Table1[[#This Row],[Net Sales]]</f>
        <v>3.359991644850991E-2</v>
      </c>
      <c r="U3840" s="1">
        <f>Table1[[#This Row],[PROFIT]]/Table1[[#This Row],[Volume]]</f>
        <v>109.78896551724138</v>
      </c>
      <c r="V3840" s="1">
        <f>ABS(Table1[[#This Row],[Discounts]])</f>
        <v>870.57</v>
      </c>
    </row>
    <row r="3841" spans="1:22" ht="21.75" customHeight="1" x14ac:dyDescent="0.3">
      <c r="A3841" s="1">
        <v>1110010</v>
      </c>
      <c r="B3841" s="1" t="s">
        <v>15</v>
      </c>
      <c r="C3841" s="1">
        <v>202410</v>
      </c>
      <c r="D3841" s="1" t="s">
        <v>16</v>
      </c>
      <c r="E3841" s="1" t="s">
        <v>17</v>
      </c>
      <c r="F3841" s="1" t="s">
        <v>18</v>
      </c>
      <c r="G3841" s="1" t="s">
        <v>39</v>
      </c>
      <c r="H3841" s="1" t="s">
        <v>37</v>
      </c>
      <c r="I3841" s="5">
        <v>218.7</v>
      </c>
      <c r="J3841" s="5">
        <v>91854</v>
      </c>
      <c r="K3841" s="5">
        <v>-10073.530000000001</v>
      </c>
      <c r="L3841" s="5">
        <v>81780.47</v>
      </c>
      <c r="M3841" s="5">
        <v>-54882.59</v>
      </c>
      <c r="N3841" s="5">
        <v>-2159.2600000000002</v>
      </c>
      <c r="O3841" s="5">
        <v>-931.5</v>
      </c>
      <c r="P3841" s="5">
        <f>Table1[[#This Row],[Net Sales]]+(Table1[[#This Row],[Cost of Goods Sold]]+Table1[[#This Row],[Distribution]]+Table1[[#This Row],[Warehousing]])</f>
        <v>23807.120000000003</v>
      </c>
      <c r="Q3841" s="12">
        <f>Table1[[#This Row],[PROFIT]]/Table1[[#This Row],[Net Sales]]</f>
        <v>0.29111009022080703</v>
      </c>
      <c r="R3841" s="14">
        <f>ABS(Table1[[#This Row],[Distribution]])+ABS(Table1[[#This Row],[Warehousing]])</f>
        <v>3090.76</v>
      </c>
      <c r="S3841" s="12">
        <f>ABS(Table1[[#This Row],[Discounts]]/Table1[[#This Row],[Gross Sales]])</f>
        <v>0.10966893112983649</v>
      </c>
      <c r="T3841" s="17">
        <f>Table1[[#This Row],[logistics cost]]/Table1[[#This Row],[Net Sales]]</f>
        <v>3.779337536211274E-2</v>
      </c>
      <c r="U3841" s="1">
        <f>Table1[[#This Row],[PROFIT]]/Table1[[#This Row],[Volume]]</f>
        <v>108.85743026977596</v>
      </c>
      <c r="V3841" s="1">
        <f>ABS(Table1[[#This Row],[Discounts]])</f>
        <v>10073.530000000001</v>
      </c>
    </row>
    <row r="3842" spans="1:22" ht="21.75" customHeight="1" x14ac:dyDescent="0.3">
      <c r="A3842" s="1">
        <v>1110010</v>
      </c>
      <c r="B3842" s="1" t="s">
        <v>15</v>
      </c>
      <c r="C3842" s="1">
        <v>202503</v>
      </c>
      <c r="D3842" s="1" t="s">
        <v>16</v>
      </c>
      <c r="E3842" s="1" t="s">
        <v>17</v>
      </c>
      <c r="F3842" s="1" t="s">
        <v>18</v>
      </c>
      <c r="G3842" s="1" t="s">
        <v>38</v>
      </c>
      <c r="H3842" s="1" t="s">
        <v>20</v>
      </c>
      <c r="I3842" s="5">
        <v>92.4</v>
      </c>
      <c r="J3842" s="5">
        <v>38808</v>
      </c>
      <c r="K3842" s="5">
        <v>-3432.17</v>
      </c>
      <c r="L3842" s="5">
        <v>35375.83</v>
      </c>
      <c r="M3842" s="5">
        <v>-22831.09</v>
      </c>
      <c r="N3842" s="5">
        <v>-1243.4000000000001</v>
      </c>
      <c r="O3842" s="5">
        <v>-529.95000000000005</v>
      </c>
      <c r="P3842" s="5">
        <f>Table1[[#This Row],[Net Sales]]+(Table1[[#This Row],[Cost of Goods Sold]]+Table1[[#This Row],[Distribution]]+Table1[[#This Row],[Warehousing]])</f>
        <v>10771.39</v>
      </c>
      <c r="Q3842" s="12">
        <f>Table1[[#This Row],[PROFIT]]/Table1[[#This Row],[Net Sales]]</f>
        <v>0.30448444601865171</v>
      </c>
      <c r="R3842" s="14">
        <f>ABS(Table1[[#This Row],[Distribution]])+ABS(Table1[[#This Row],[Warehousing]])</f>
        <v>1773.3500000000001</v>
      </c>
      <c r="S3842" s="12">
        <f>ABS(Table1[[#This Row],[Discounts]]/Table1[[#This Row],[Gross Sales]])</f>
        <v>8.8439754689754693E-2</v>
      </c>
      <c r="T3842" s="17">
        <f>Table1[[#This Row],[logistics cost]]/Table1[[#This Row],[Net Sales]]</f>
        <v>5.0128859167403284E-2</v>
      </c>
      <c r="U3842" s="1">
        <f>Table1[[#This Row],[PROFIT]]/Table1[[#This Row],[Volume]]</f>
        <v>116.57348484848484</v>
      </c>
      <c r="V3842" s="1">
        <f>ABS(Table1[[#This Row],[Discounts]])</f>
        <v>3432.17</v>
      </c>
    </row>
    <row r="3843" spans="1:22" ht="21.75" customHeight="1" x14ac:dyDescent="0.3">
      <c r="A3843" s="1">
        <v>1110020</v>
      </c>
      <c r="B3843" s="1" t="s">
        <v>41</v>
      </c>
      <c r="C3843" s="1">
        <v>202410</v>
      </c>
      <c r="D3843" s="1" t="s">
        <v>16</v>
      </c>
      <c r="E3843" s="1" t="s">
        <v>28</v>
      </c>
      <c r="F3843" s="1" t="s">
        <v>29</v>
      </c>
      <c r="G3843" s="1" t="s">
        <v>25</v>
      </c>
      <c r="H3843" s="1" t="s">
        <v>20</v>
      </c>
      <c r="I3843" s="5">
        <v>76.7</v>
      </c>
      <c r="J3843" s="5">
        <v>34515</v>
      </c>
      <c r="K3843" s="5">
        <v>-3058.69</v>
      </c>
      <c r="L3843" s="5">
        <v>31456.31</v>
      </c>
      <c r="M3843" s="5">
        <v>-19953.25</v>
      </c>
      <c r="N3843" s="5">
        <v>-1250.72</v>
      </c>
      <c r="O3843" s="5">
        <v>-596.94000000000005</v>
      </c>
      <c r="P3843" s="5">
        <f>Table1[[#This Row],[Net Sales]]+(Table1[[#This Row],[Cost of Goods Sold]]+Table1[[#This Row],[Distribution]]+Table1[[#This Row],[Warehousing]])</f>
        <v>9655.4000000000015</v>
      </c>
      <c r="Q3843" s="12">
        <f>Table1[[#This Row],[PROFIT]]/Table1[[#This Row],[Net Sales]]</f>
        <v>0.30694636465624864</v>
      </c>
      <c r="R3843" s="14">
        <f>ABS(Table1[[#This Row],[Distribution]])+ABS(Table1[[#This Row],[Warehousing]])</f>
        <v>1847.66</v>
      </c>
      <c r="S3843" s="12">
        <f>ABS(Table1[[#This Row],[Discounts]]/Table1[[#This Row],[Gross Sales]])</f>
        <v>8.8619151093727366E-2</v>
      </c>
      <c r="T3843" s="17">
        <f>Table1[[#This Row],[logistics cost]]/Table1[[#This Row],[Net Sales]]</f>
        <v>5.873734077518946E-2</v>
      </c>
      <c r="U3843" s="1">
        <f>Table1[[#This Row],[PROFIT]]/Table1[[#This Row],[Volume]]</f>
        <v>125.8852672750978</v>
      </c>
      <c r="V3843" s="1">
        <f>ABS(Table1[[#This Row],[Discounts]])</f>
        <v>3058.69</v>
      </c>
    </row>
    <row r="3844" spans="1:22" ht="21.75" customHeight="1" x14ac:dyDescent="0.3">
      <c r="A3844" s="1">
        <v>1130010</v>
      </c>
      <c r="B3844" s="1" t="s">
        <v>26</v>
      </c>
      <c r="C3844" s="1">
        <v>202408</v>
      </c>
      <c r="D3844" s="1" t="s">
        <v>27</v>
      </c>
      <c r="E3844" s="1" t="s">
        <v>28</v>
      </c>
      <c r="F3844" s="1" t="s">
        <v>29</v>
      </c>
      <c r="G3844" s="1" t="s">
        <v>30</v>
      </c>
      <c r="H3844" s="1" t="s">
        <v>31</v>
      </c>
      <c r="I3844" s="5">
        <v>15.9</v>
      </c>
      <c r="J3844" s="5">
        <v>5724</v>
      </c>
      <c r="K3844" s="5">
        <v>-163.93</v>
      </c>
      <c r="L3844" s="5">
        <v>5560.07</v>
      </c>
      <c r="M3844" s="5">
        <v>-3703.07</v>
      </c>
      <c r="N3844" s="5">
        <v>-198.1</v>
      </c>
      <c r="O3844" s="5">
        <v>-87.93</v>
      </c>
      <c r="P3844" s="5">
        <f>Table1[[#This Row],[Net Sales]]+(Table1[[#This Row],[Cost of Goods Sold]]+Table1[[#This Row],[Distribution]]+Table1[[#This Row],[Warehousing]])</f>
        <v>1570.9699999999998</v>
      </c>
      <c r="Q3844" s="12">
        <f>Table1[[#This Row],[PROFIT]]/Table1[[#This Row],[Net Sales]]</f>
        <v>0.28254500392980664</v>
      </c>
      <c r="R3844" s="14">
        <f>ABS(Table1[[#This Row],[Distribution]])+ABS(Table1[[#This Row],[Warehousing]])</f>
        <v>286.02999999999997</v>
      </c>
      <c r="S3844" s="12">
        <f>ABS(Table1[[#This Row],[Discounts]]/Table1[[#This Row],[Gross Sales]])</f>
        <v>2.8639063591893783E-2</v>
      </c>
      <c r="T3844" s="17">
        <f>Table1[[#This Row],[logistics cost]]/Table1[[#This Row],[Net Sales]]</f>
        <v>5.1443596933132135E-2</v>
      </c>
      <c r="U3844" s="1">
        <f>Table1[[#This Row],[PROFIT]]/Table1[[#This Row],[Volume]]</f>
        <v>98.80314465408803</v>
      </c>
      <c r="V3844" s="1">
        <f>ABS(Table1[[#This Row],[Discounts]])</f>
        <v>163.93</v>
      </c>
    </row>
    <row r="3845" spans="1:22" ht="21.75" customHeight="1" x14ac:dyDescent="0.3">
      <c r="A3845" s="1">
        <v>1120010</v>
      </c>
      <c r="B3845" s="1" t="s">
        <v>32</v>
      </c>
      <c r="C3845" s="1">
        <v>202408</v>
      </c>
      <c r="D3845" s="1" t="s">
        <v>22</v>
      </c>
      <c r="E3845" s="1" t="s">
        <v>17</v>
      </c>
      <c r="F3845" s="1" t="s">
        <v>18</v>
      </c>
      <c r="G3845" s="1" t="s">
        <v>25</v>
      </c>
      <c r="H3845" s="1" t="s">
        <v>20</v>
      </c>
      <c r="I3845" s="5">
        <v>99.5</v>
      </c>
      <c r="J3845" s="5">
        <v>47760</v>
      </c>
      <c r="K3845" s="5">
        <v>-3628.63</v>
      </c>
      <c r="L3845" s="5">
        <v>44131.37</v>
      </c>
      <c r="M3845" s="5">
        <v>-28710.36</v>
      </c>
      <c r="N3845" s="5">
        <v>-899.14</v>
      </c>
      <c r="O3845" s="5">
        <v>-752.43</v>
      </c>
      <c r="P3845" s="5">
        <f>Table1[[#This Row],[Net Sales]]+(Table1[[#This Row],[Cost of Goods Sold]]+Table1[[#This Row],[Distribution]]+Table1[[#This Row],[Warehousing]])</f>
        <v>13769.440000000002</v>
      </c>
      <c r="Q3845" s="12">
        <f>Table1[[#This Row],[PROFIT]]/Table1[[#This Row],[Net Sales]]</f>
        <v>0.31201025483686551</v>
      </c>
      <c r="R3845" s="14">
        <f>ABS(Table1[[#This Row],[Distribution]])+ABS(Table1[[#This Row],[Warehousing]])</f>
        <v>1651.57</v>
      </c>
      <c r="S3845" s="12">
        <f>ABS(Table1[[#This Row],[Discounts]]/Table1[[#This Row],[Gross Sales]])</f>
        <v>7.5976340033500844E-2</v>
      </c>
      <c r="T3845" s="17">
        <f>Table1[[#This Row],[logistics cost]]/Table1[[#This Row],[Net Sales]]</f>
        <v>3.7423945823571753E-2</v>
      </c>
      <c r="U3845" s="1">
        <f>Table1[[#This Row],[PROFIT]]/Table1[[#This Row],[Volume]]</f>
        <v>138.38633165829148</v>
      </c>
      <c r="V3845" s="1">
        <f>ABS(Table1[[#This Row],[Discounts]])</f>
        <v>3628.63</v>
      </c>
    </row>
    <row r="3846" spans="1:22" ht="21.75" customHeight="1" x14ac:dyDescent="0.3">
      <c r="A3846" s="1">
        <v>1120010</v>
      </c>
      <c r="B3846" s="1" t="s">
        <v>32</v>
      </c>
      <c r="C3846" s="1">
        <v>202510</v>
      </c>
      <c r="D3846" s="1" t="s">
        <v>22</v>
      </c>
      <c r="E3846" s="1" t="s">
        <v>17</v>
      </c>
      <c r="F3846" s="1" t="s">
        <v>18</v>
      </c>
      <c r="G3846" s="1" t="s">
        <v>33</v>
      </c>
      <c r="H3846" s="1" t="s">
        <v>34</v>
      </c>
      <c r="I3846" s="5">
        <v>59.4</v>
      </c>
      <c r="J3846" s="5">
        <v>28512</v>
      </c>
      <c r="K3846" s="5">
        <v>-2033.93</v>
      </c>
      <c r="L3846" s="5">
        <v>26478.07</v>
      </c>
      <c r="M3846" s="5">
        <v>-16523.990000000002</v>
      </c>
      <c r="N3846" s="5">
        <v>-610.62</v>
      </c>
      <c r="O3846" s="5">
        <v>-284.85000000000002</v>
      </c>
      <c r="P3846" s="5">
        <f>Table1[[#This Row],[Net Sales]]+(Table1[[#This Row],[Cost of Goods Sold]]+Table1[[#This Row],[Distribution]]+Table1[[#This Row],[Warehousing]])</f>
        <v>9058.61</v>
      </c>
      <c r="Q3846" s="12">
        <f>Table1[[#This Row],[PROFIT]]/Table1[[#This Row],[Net Sales]]</f>
        <v>0.34211745795671666</v>
      </c>
      <c r="R3846" s="14">
        <f>ABS(Table1[[#This Row],[Distribution]])+ABS(Table1[[#This Row],[Warehousing]])</f>
        <v>895.47</v>
      </c>
      <c r="S3846" s="12">
        <f>ABS(Table1[[#This Row],[Discounts]]/Table1[[#This Row],[Gross Sales]])</f>
        <v>7.1335928731762061E-2</v>
      </c>
      <c r="T3846" s="17">
        <f>Table1[[#This Row],[logistics cost]]/Table1[[#This Row],[Net Sales]]</f>
        <v>3.3819307827194355E-2</v>
      </c>
      <c r="U3846" s="1">
        <f>Table1[[#This Row],[PROFIT]]/Table1[[#This Row],[Volume]]</f>
        <v>152.50185185185185</v>
      </c>
      <c r="V3846" s="1">
        <f>ABS(Table1[[#This Row],[Discounts]])</f>
        <v>2033.93</v>
      </c>
    </row>
    <row r="3847" spans="1:22" ht="21.75" customHeight="1" x14ac:dyDescent="0.3">
      <c r="A3847" s="1">
        <v>1120010</v>
      </c>
      <c r="B3847" s="1" t="s">
        <v>32</v>
      </c>
      <c r="C3847" s="1">
        <v>202503</v>
      </c>
      <c r="D3847" s="1" t="s">
        <v>22</v>
      </c>
      <c r="E3847" s="1" t="s">
        <v>17</v>
      </c>
      <c r="F3847" s="1" t="s">
        <v>18</v>
      </c>
      <c r="G3847" s="1" t="s">
        <v>25</v>
      </c>
      <c r="H3847" s="1" t="s">
        <v>20</v>
      </c>
      <c r="I3847" s="5">
        <v>15</v>
      </c>
      <c r="J3847" s="5">
        <v>7200</v>
      </c>
      <c r="K3847" s="5">
        <v>-543.84</v>
      </c>
      <c r="L3847" s="5">
        <v>6656.16</v>
      </c>
      <c r="M3847" s="5">
        <v>-4515.21</v>
      </c>
      <c r="N3847" s="5">
        <v>-141.47</v>
      </c>
      <c r="O3847" s="5">
        <v>-108.79</v>
      </c>
      <c r="P3847" s="5">
        <f>Table1[[#This Row],[Net Sales]]+(Table1[[#This Row],[Cost of Goods Sold]]+Table1[[#This Row],[Distribution]]+Table1[[#This Row],[Warehousing]])</f>
        <v>1890.6899999999996</v>
      </c>
      <c r="Q3847" s="12">
        <f>Table1[[#This Row],[PROFIT]]/Table1[[#This Row],[Net Sales]]</f>
        <v>0.28405116463546543</v>
      </c>
      <c r="R3847" s="14">
        <f>ABS(Table1[[#This Row],[Distribution]])+ABS(Table1[[#This Row],[Warehousing]])</f>
        <v>250.26</v>
      </c>
      <c r="S3847" s="12">
        <f>ABS(Table1[[#This Row],[Discounts]]/Table1[[#This Row],[Gross Sales]])</f>
        <v>7.5533333333333341E-2</v>
      </c>
      <c r="T3847" s="17">
        <f>Table1[[#This Row],[logistics cost]]/Table1[[#This Row],[Net Sales]]</f>
        <v>3.7598254849643034E-2</v>
      </c>
      <c r="U3847" s="1">
        <f>Table1[[#This Row],[PROFIT]]/Table1[[#This Row],[Volume]]</f>
        <v>126.04599999999998</v>
      </c>
      <c r="V3847" s="1">
        <f>ABS(Table1[[#This Row],[Discounts]])</f>
        <v>543.84</v>
      </c>
    </row>
    <row r="3848" spans="1:22" ht="21.75" customHeight="1" x14ac:dyDescent="0.3">
      <c r="A3848" s="1">
        <v>1120020</v>
      </c>
      <c r="B3848" s="1" t="s">
        <v>21</v>
      </c>
      <c r="C3848" s="1">
        <v>202509</v>
      </c>
      <c r="D3848" s="1" t="s">
        <v>22</v>
      </c>
      <c r="E3848" s="1" t="s">
        <v>23</v>
      </c>
      <c r="F3848" s="1" t="s">
        <v>24</v>
      </c>
      <c r="G3848" s="1" t="s">
        <v>43</v>
      </c>
      <c r="H3848" s="1" t="s">
        <v>31</v>
      </c>
      <c r="I3848" s="5">
        <v>31.1</v>
      </c>
      <c r="J3848" s="5">
        <v>11818</v>
      </c>
      <c r="K3848" s="5">
        <v>-415.87</v>
      </c>
      <c r="L3848" s="5">
        <v>11402.13</v>
      </c>
      <c r="M3848" s="5">
        <v>-7261.94</v>
      </c>
      <c r="N3848" s="5">
        <v>-366.37</v>
      </c>
      <c r="O3848" s="5">
        <v>-168.55</v>
      </c>
      <c r="P3848" s="5">
        <f>Table1[[#This Row],[Net Sales]]+(Table1[[#This Row],[Cost of Goods Sold]]+Table1[[#This Row],[Distribution]]+Table1[[#This Row],[Warehousing]])</f>
        <v>3605.2699999999995</v>
      </c>
      <c r="Q3848" s="12">
        <f>Table1[[#This Row],[PROFIT]]/Table1[[#This Row],[Net Sales]]</f>
        <v>0.31619267628065983</v>
      </c>
      <c r="R3848" s="14">
        <f>ABS(Table1[[#This Row],[Distribution]])+ABS(Table1[[#This Row],[Warehousing]])</f>
        <v>534.92000000000007</v>
      </c>
      <c r="S3848" s="12">
        <f>ABS(Table1[[#This Row],[Discounts]]/Table1[[#This Row],[Gross Sales]])</f>
        <v>3.5189541377559655E-2</v>
      </c>
      <c r="T3848" s="17">
        <f>Table1[[#This Row],[logistics cost]]/Table1[[#This Row],[Net Sales]]</f>
        <v>4.6914041499263745E-2</v>
      </c>
      <c r="U3848" s="1">
        <f>Table1[[#This Row],[PROFIT]]/Table1[[#This Row],[Volume]]</f>
        <v>115.92508038585207</v>
      </c>
      <c r="V3848" s="1">
        <f>ABS(Table1[[#This Row],[Discounts]])</f>
        <v>415.87</v>
      </c>
    </row>
    <row r="3849" spans="1:22" ht="21.75" customHeight="1" x14ac:dyDescent="0.3">
      <c r="A3849" s="1">
        <v>1110010</v>
      </c>
      <c r="B3849" s="1" t="s">
        <v>15</v>
      </c>
      <c r="C3849" s="1">
        <v>202401</v>
      </c>
      <c r="D3849" s="1" t="s">
        <v>16</v>
      </c>
      <c r="E3849" s="1" t="s">
        <v>17</v>
      </c>
      <c r="F3849" s="1" t="s">
        <v>18</v>
      </c>
      <c r="G3849" s="1" t="s">
        <v>36</v>
      </c>
      <c r="H3849" s="1" t="s">
        <v>37</v>
      </c>
      <c r="I3849" s="5">
        <v>120</v>
      </c>
      <c r="J3849" s="5">
        <v>50400</v>
      </c>
      <c r="K3849" s="5">
        <v>-5330.76</v>
      </c>
      <c r="L3849" s="5">
        <v>45069.24</v>
      </c>
      <c r="M3849" s="5">
        <v>-29739.279999999999</v>
      </c>
      <c r="N3849" s="5">
        <v>-1131.97</v>
      </c>
      <c r="O3849" s="5">
        <v>-777.1</v>
      </c>
      <c r="P3849" s="5">
        <f>Table1[[#This Row],[Net Sales]]+(Table1[[#This Row],[Cost of Goods Sold]]+Table1[[#This Row],[Distribution]]+Table1[[#This Row],[Warehousing]])</f>
        <v>13420.89</v>
      </c>
      <c r="Q3849" s="12">
        <f>Table1[[#This Row],[PROFIT]]/Table1[[#This Row],[Net Sales]]</f>
        <v>0.29778380997771431</v>
      </c>
      <c r="R3849" s="14">
        <f>ABS(Table1[[#This Row],[Distribution]])+ABS(Table1[[#This Row],[Warehousing]])</f>
        <v>1909.0700000000002</v>
      </c>
      <c r="S3849" s="12">
        <f>ABS(Table1[[#This Row],[Discounts]]/Table1[[#This Row],[Gross Sales]])</f>
        <v>0.10576904761904762</v>
      </c>
      <c r="T3849" s="17">
        <f>Table1[[#This Row],[logistics cost]]/Table1[[#This Row],[Net Sales]]</f>
        <v>4.2358602008820211E-2</v>
      </c>
      <c r="U3849" s="1">
        <f>Table1[[#This Row],[PROFIT]]/Table1[[#This Row],[Volume]]</f>
        <v>111.84075</v>
      </c>
      <c r="V3849" s="1">
        <f>ABS(Table1[[#This Row],[Discounts]])</f>
        <v>5330.76</v>
      </c>
    </row>
    <row r="3850" spans="1:22" ht="21.75" customHeight="1" x14ac:dyDescent="0.3">
      <c r="A3850" s="1">
        <v>1120010</v>
      </c>
      <c r="B3850" s="1" t="s">
        <v>32</v>
      </c>
      <c r="C3850" s="1">
        <v>202404</v>
      </c>
      <c r="D3850" s="1" t="s">
        <v>22</v>
      </c>
      <c r="E3850" s="1" t="s">
        <v>17</v>
      </c>
      <c r="F3850" s="1" t="s">
        <v>18</v>
      </c>
      <c r="G3850" s="1" t="s">
        <v>33</v>
      </c>
      <c r="H3850" s="1" t="s">
        <v>34</v>
      </c>
      <c r="I3850" s="5">
        <v>60.8</v>
      </c>
      <c r="J3850" s="5">
        <v>29184</v>
      </c>
      <c r="K3850" s="5">
        <v>-2359.14</v>
      </c>
      <c r="L3850" s="5">
        <v>26824.86</v>
      </c>
      <c r="M3850" s="5">
        <v>-18032.939999999999</v>
      </c>
      <c r="N3850" s="5">
        <v>-968.26</v>
      </c>
      <c r="O3850" s="5">
        <v>-347.18</v>
      </c>
      <c r="P3850" s="5">
        <f>Table1[[#This Row],[Net Sales]]+(Table1[[#This Row],[Cost of Goods Sold]]+Table1[[#This Row],[Distribution]]+Table1[[#This Row],[Warehousing]])</f>
        <v>7476.4800000000032</v>
      </c>
      <c r="Q3850" s="12">
        <f>Table1[[#This Row],[PROFIT]]/Table1[[#This Row],[Net Sales]]</f>
        <v>0.27871459534178383</v>
      </c>
      <c r="R3850" s="14">
        <f>ABS(Table1[[#This Row],[Distribution]])+ABS(Table1[[#This Row],[Warehousing]])</f>
        <v>1315.44</v>
      </c>
      <c r="S3850" s="12">
        <f>ABS(Table1[[#This Row],[Discounts]]/Table1[[#This Row],[Gross Sales]])</f>
        <v>8.0836759868421051E-2</v>
      </c>
      <c r="T3850" s="17">
        <f>Table1[[#This Row],[logistics cost]]/Table1[[#This Row],[Net Sales]]</f>
        <v>4.9038093768243342E-2</v>
      </c>
      <c r="U3850" s="1">
        <f>Table1[[#This Row],[PROFIT]]/Table1[[#This Row],[Volume]]</f>
        <v>122.96842105263164</v>
      </c>
      <c r="V3850" s="1">
        <f>ABS(Table1[[#This Row],[Discounts]])</f>
        <v>2359.14</v>
      </c>
    </row>
    <row r="3851" spans="1:22" ht="21.75" customHeight="1" x14ac:dyDescent="0.3">
      <c r="A3851" s="1">
        <v>1120020</v>
      </c>
      <c r="B3851" s="1" t="s">
        <v>21</v>
      </c>
      <c r="C3851" s="1">
        <v>202401</v>
      </c>
      <c r="D3851" s="1" t="s">
        <v>22</v>
      </c>
      <c r="E3851" s="1" t="s">
        <v>23</v>
      </c>
      <c r="F3851" s="1" t="s">
        <v>24</v>
      </c>
      <c r="G3851" s="1" t="s">
        <v>25</v>
      </c>
      <c r="H3851" s="1" t="s">
        <v>20</v>
      </c>
      <c r="I3851" s="5">
        <v>79.2</v>
      </c>
      <c r="J3851" s="5">
        <v>30096</v>
      </c>
      <c r="K3851" s="5">
        <v>-1905.55</v>
      </c>
      <c r="L3851" s="5">
        <v>28190.45</v>
      </c>
      <c r="M3851" s="5">
        <v>-17684.36</v>
      </c>
      <c r="N3851" s="5">
        <v>-753.38</v>
      </c>
      <c r="O3851" s="5">
        <v>-376.05</v>
      </c>
      <c r="P3851" s="5">
        <f>Table1[[#This Row],[Net Sales]]+(Table1[[#This Row],[Cost of Goods Sold]]+Table1[[#This Row],[Distribution]]+Table1[[#This Row],[Warehousing]])</f>
        <v>9376.66</v>
      </c>
      <c r="Q3851" s="12">
        <f>Table1[[#This Row],[PROFIT]]/Table1[[#This Row],[Net Sales]]</f>
        <v>0.33261831577715145</v>
      </c>
      <c r="R3851" s="14">
        <f>ABS(Table1[[#This Row],[Distribution]])+ABS(Table1[[#This Row],[Warehousing]])</f>
        <v>1129.43</v>
      </c>
      <c r="S3851" s="12">
        <f>ABS(Table1[[#This Row],[Discounts]]/Table1[[#This Row],[Gross Sales]])</f>
        <v>6.3315723019670381E-2</v>
      </c>
      <c r="T3851" s="17">
        <f>Table1[[#This Row],[logistics cost]]/Table1[[#This Row],[Net Sales]]</f>
        <v>4.0064277086743913E-2</v>
      </c>
      <c r="U3851" s="1">
        <f>Table1[[#This Row],[PROFIT]]/Table1[[#This Row],[Volume]]</f>
        <v>118.39217171717171</v>
      </c>
      <c r="V3851" s="1">
        <f>ABS(Table1[[#This Row],[Discounts]])</f>
        <v>1905.55</v>
      </c>
    </row>
    <row r="3852" spans="1:22" ht="21.75" customHeight="1" x14ac:dyDescent="0.3">
      <c r="A3852" s="1">
        <v>1120020</v>
      </c>
      <c r="B3852" s="1" t="s">
        <v>21</v>
      </c>
      <c r="C3852" s="1">
        <v>202402</v>
      </c>
      <c r="D3852" s="1" t="s">
        <v>22</v>
      </c>
      <c r="E3852" s="1" t="s">
        <v>23</v>
      </c>
      <c r="F3852" s="1" t="s">
        <v>24</v>
      </c>
      <c r="G3852" s="1" t="s">
        <v>33</v>
      </c>
      <c r="H3852" s="1" t="s">
        <v>34</v>
      </c>
      <c r="I3852" s="5">
        <v>230.2</v>
      </c>
      <c r="J3852" s="5">
        <v>87476</v>
      </c>
      <c r="K3852" s="5">
        <v>-8117.35</v>
      </c>
      <c r="L3852" s="5">
        <v>79358.649999999994</v>
      </c>
      <c r="M3852" s="5">
        <v>-53956.77</v>
      </c>
      <c r="N3852" s="5">
        <v>-2673.8</v>
      </c>
      <c r="O3852" s="5">
        <v>-895.09</v>
      </c>
      <c r="P3852" s="5">
        <f>Table1[[#This Row],[Net Sales]]+(Table1[[#This Row],[Cost of Goods Sold]]+Table1[[#This Row],[Distribution]]+Table1[[#This Row],[Warehousing]])</f>
        <v>21832.989999999998</v>
      </c>
      <c r="Q3852" s="12">
        <f>Table1[[#This Row],[PROFIT]]/Table1[[#This Row],[Net Sales]]</f>
        <v>0.27511796130604538</v>
      </c>
      <c r="R3852" s="14">
        <f>ABS(Table1[[#This Row],[Distribution]])+ABS(Table1[[#This Row],[Warehousing]])</f>
        <v>3568.8900000000003</v>
      </c>
      <c r="S3852" s="12">
        <f>ABS(Table1[[#This Row],[Discounts]]/Table1[[#This Row],[Gross Sales]])</f>
        <v>9.2795166674287805E-2</v>
      </c>
      <c r="T3852" s="17">
        <f>Table1[[#This Row],[logistics cost]]/Table1[[#This Row],[Net Sales]]</f>
        <v>4.4971657153946049E-2</v>
      </c>
      <c r="U3852" s="1">
        <f>Table1[[#This Row],[PROFIT]]/Table1[[#This Row],[Volume]]</f>
        <v>94.843570807993046</v>
      </c>
      <c r="V3852" s="1">
        <f>ABS(Table1[[#This Row],[Discounts]])</f>
        <v>8117.35</v>
      </c>
    </row>
    <row r="3853" spans="1:22" ht="21.75" customHeight="1" x14ac:dyDescent="0.3">
      <c r="A3853" s="1">
        <v>1110020</v>
      </c>
      <c r="B3853" s="1" t="s">
        <v>41</v>
      </c>
      <c r="C3853" s="1">
        <v>202511</v>
      </c>
      <c r="D3853" s="1" t="s">
        <v>16</v>
      </c>
      <c r="E3853" s="1" t="s">
        <v>28</v>
      </c>
      <c r="F3853" s="1" t="s">
        <v>29</v>
      </c>
      <c r="G3853" s="1" t="s">
        <v>40</v>
      </c>
      <c r="H3853" s="1" t="s">
        <v>34</v>
      </c>
      <c r="I3853" s="5">
        <v>166.1</v>
      </c>
      <c r="J3853" s="5">
        <v>74745</v>
      </c>
      <c r="K3853" s="5">
        <v>-6705.23</v>
      </c>
      <c r="L3853" s="5">
        <v>68039.77</v>
      </c>
      <c r="M3853" s="5">
        <v>-44181.440000000002</v>
      </c>
      <c r="N3853" s="5">
        <v>-2442.5100000000002</v>
      </c>
      <c r="O3853" s="5">
        <v>-732.62</v>
      </c>
      <c r="P3853" s="5">
        <f>Table1[[#This Row],[Net Sales]]+(Table1[[#This Row],[Cost of Goods Sold]]+Table1[[#This Row],[Distribution]]+Table1[[#This Row],[Warehousing]])</f>
        <v>20683.199999999997</v>
      </c>
      <c r="Q3853" s="12">
        <f>Table1[[#This Row],[PROFIT]]/Table1[[#This Row],[Net Sales]]</f>
        <v>0.30398691823914153</v>
      </c>
      <c r="R3853" s="14">
        <f>ABS(Table1[[#This Row],[Distribution]])+ABS(Table1[[#This Row],[Warehousing]])</f>
        <v>3175.13</v>
      </c>
      <c r="S3853" s="12">
        <f>ABS(Table1[[#This Row],[Discounts]]/Table1[[#This Row],[Gross Sales]])</f>
        <v>8.9708074118670142E-2</v>
      </c>
      <c r="T3853" s="17">
        <f>Table1[[#This Row],[logistics cost]]/Table1[[#This Row],[Net Sales]]</f>
        <v>4.6665795607480742E-2</v>
      </c>
      <c r="U3853" s="1">
        <f>Table1[[#This Row],[PROFIT]]/Table1[[#This Row],[Volume]]</f>
        <v>124.52257676098735</v>
      </c>
      <c r="V3853" s="1">
        <f>ABS(Table1[[#This Row],[Discounts]])</f>
        <v>6705.23</v>
      </c>
    </row>
    <row r="3854" spans="1:22" ht="21.75" customHeight="1" x14ac:dyDescent="0.3">
      <c r="A3854" s="1">
        <v>1130010</v>
      </c>
      <c r="B3854" s="1" t="s">
        <v>26</v>
      </c>
      <c r="C3854" s="1">
        <v>202506</v>
      </c>
      <c r="D3854" s="1" t="s">
        <v>27</v>
      </c>
      <c r="E3854" s="1" t="s">
        <v>28</v>
      </c>
      <c r="F3854" s="1" t="s">
        <v>29</v>
      </c>
      <c r="G3854" s="1" t="s">
        <v>43</v>
      </c>
      <c r="H3854" s="1" t="s">
        <v>31</v>
      </c>
      <c r="I3854" s="5">
        <v>109.7</v>
      </c>
      <c r="J3854" s="5">
        <v>39492</v>
      </c>
      <c r="K3854" s="5">
        <v>-1440.01</v>
      </c>
      <c r="L3854" s="5">
        <v>38051.99</v>
      </c>
      <c r="M3854" s="5">
        <v>-24713.49</v>
      </c>
      <c r="N3854" s="5">
        <v>-1123.3900000000001</v>
      </c>
      <c r="O3854" s="5">
        <v>-547.16999999999996</v>
      </c>
      <c r="P3854" s="5">
        <f>Table1[[#This Row],[Net Sales]]+(Table1[[#This Row],[Cost of Goods Sold]]+Table1[[#This Row],[Distribution]]+Table1[[#This Row],[Warehousing]])</f>
        <v>11667.939999999999</v>
      </c>
      <c r="Q3854" s="12">
        <f>Table1[[#This Row],[PROFIT]]/Table1[[#This Row],[Net Sales]]</f>
        <v>0.30663153227991491</v>
      </c>
      <c r="R3854" s="14">
        <f>ABS(Table1[[#This Row],[Distribution]])+ABS(Table1[[#This Row],[Warehousing]])</f>
        <v>1670.56</v>
      </c>
      <c r="S3854" s="12">
        <f>ABS(Table1[[#This Row],[Discounts]]/Table1[[#This Row],[Gross Sales]])</f>
        <v>3.6463334346196696E-2</v>
      </c>
      <c r="T3854" s="17">
        <f>Table1[[#This Row],[logistics cost]]/Table1[[#This Row],[Net Sales]]</f>
        <v>4.3902040340071571E-2</v>
      </c>
      <c r="U3854" s="1">
        <f>Table1[[#This Row],[PROFIT]]/Table1[[#This Row],[Volume]]</f>
        <v>106.36226071103006</v>
      </c>
      <c r="V3854" s="1">
        <f>ABS(Table1[[#This Row],[Discounts]])</f>
        <v>1440.01</v>
      </c>
    </row>
    <row r="3855" spans="1:22" ht="21.75" customHeight="1" x14ac:dyDescent="0.3">
      <c r="A3855" s="1">
        <v>1120010</v>
      </c>
      <c r="B3855" s="1" t="s">
        <v>32</v>
      </c>
      <c r="C3855" s="1">
        <v>202505</v>
      </c>
      <c r="D3855" s="1" t="s">
        <v>22</v>
      </c>
      <c r="E3855" s="1" t="s">
        <v>17</v>
      </c>
      <c r="F3855" s="1" t="s">
        <v>18</v>
      </c>
      <c r="G3855" s="1" t="s">
        <v>38</v>
      </c>
      <c r="H3855" s="1" t="s">
        <v>20</v>
      </c>
      <c r="I3855" s="5">
        <v>62.8</v>
      </c>
      <c r="J3855" s="5">
        <v>30144</v>
      </c>
      <c r="K3855" s="5">
        <v>-2402.13</v>
      </c>
      <c r="L3855" s="5">
        <v>27741.87</v>
      </c>
      <c r="M3855" s="5">
        <v>-17414.34</v>
      </c>
      <c r="N3855" s="5">
        <v>-673.06</v>
      </c>
      <c r="O3855" s="5">
        <v>-426.4</v>
      </c>
      <c r="P3855" s="5">
        <f>Table1[[#This Row],[Net Sales]]+(Table1[[#This Row],[Cost of Goods Sold]]+Table1[[#This Row],[Distribution]]+Table1[[#This Row],[Warehousing]])</f>
        <v>9228.0699999999961</v>
      </c>
      <c r="Q3855" s="12">
        <f>Table1[[#This Row],[PROFIT]]/Table1[[#This Row],[Net Sales]]</f>
        <v>0.33264051774447778</v>
      </c>
      <c r="R3855" s="14">
        <f>ABS(Table1[[#This Row],[Distribution]])+ABS(Table1[[#This Row],[Warehousing]])</f>
        <v>1099.46</v>
      </c>
      <c r="S3855" s="12">
        <f>ABS(Table1[[#This Row],[Discounts]]/Table1[[#This Row],[Gross Sales]])</f>
        <v>7.9688495222929936E-2</v>
      </c>
      <c r="T3855" s="17">
        <f>Table1[[#This Row],[logistics cost]]/Table1[[#This Row],[Net Sales]]</f>
        <v>3.963179122387929E-2</v>
      </c>
      <c r="U3855" s="1">
        <f>Table1[[#This Row],[PROFIT]]/Table1[[#This Row],[Volume]]</f>
        <v>146.94378980891713</v>
      </c>
      <c r="V3855" s="1">
        <f>ABS(Table1[[#This Row],[Discounts]])</f>
        <v>2402.13</v>
      </c>
    </row>
    <row r="3856" spans="1:22" ht="21.75" customHeight="1" x14ac:dyDescent="0.3">
      <c r="A3856" s="1">
        <v>1130010</v>
      </c>
      <c r="B3856" s="1" t="s">
        <v>26</v>
      </c>
      <c r="C3856" s="1">
        <v>202509</v>
      </c>
      <c r="D3856" s="1" t="s">
        <v>27</v>
      </c>
      <c r="E3856" s="1" t="s">
        <v>28</v>
      </c>
      <c r="F3856" s="1" t="s">
        <v>29</v>
      </c>
      <c r="G3856" s="1" t="s">
        <v>39</v>
      </c>
      <c r="H3856" s="1" t="s">
        <v>37</v>
      </c>
      <c r="I3856" s="5">
        <v>209</v>
      </c>
      <c r="J3856" s="5">
        <v>75240</v>
      </c>
      <c r="K3856" s="5">
        <v>-6502.95</v>
      </c>
      <c r="L3856" s="5">
        <v>68737.05</v>
      </c>
      <c r="M3856" s="5">
        <v>-43762.41</v>
      </c>
      <c r="N3856" s="5">
        <v>-2029.88</v>
      </c>
      <c r="O3856" s="5">
        <v>-714.06</v>
      </c>
      <c r="P3856" s="5">
        <f>Table1[[#This Row],[Net Sales]]+(Table1[[#This Row],[Cost of Goods Sold]]+Table1[[#This Row],[Distribution]]+Table1[[#This Row],[Warehousing]])</f>
        <v>22230.700000000004</v>
      </c>
      <c r="Q3856" s="12">
        <f>Table1[[#This Row],[PROFIT]]/Table1[[#This Row],[Net Sales]]</f>
        <v>0.32341655628223792</v>
      </c>
      <c r="R3856" s="14">
        <f>ABS(Table1[[#This Row],[Distribution]])+ABS(Table1[[#This Row],[Warehousing]])</f>
        <v>2743.94</v>
      </c>
      <c r="S3856" s="12">
        <f>ABS(Table1[[#This Row],[Discounts]]/Table1[[#This Row],[Gross Sales]])</f>
        <v>8.6429425837320578E-2</v>
      </c>
      <c r="T3856" s="17">
        <f>Table1[[#This Row],[logistics cost]]/Table1[[#This Row],[Net Sales]]</f>
        <v>3.9919373903884441E-2</v>
      </c>
      <c r="U3856" s="1">
        <f>Table1[[#This Row],[PROFIT]]/Table1[[#This Row],[Volume]]</f>
        <v>106.36698564593304</v>
      </c>
      <c r="V3856" s="1">
        <f>ABS(Table1[[#This Row],[Discounts]])</f>
        <v>6502.95</v>
      </c>
    </row>
    <row r="3857" spans="1:22" ht="21.75" customHeight="1" x14ac:dyDescent="0.3">
      <c r="A3857" s="1">
        <v>1120010</v>
      </c>
      <c r="B3857" s="1" t="s">
        <v>32</v>
      </c>
      <c r="C3857" s="1">
        <v>202411</v>
      </c>
      <c r="D3857" s="1" t="s">
        <v>22</v>
      </c>
      <c r="E3857" s="1" t="s">
        <v>17</v>
      </c>
      <c r="F3857" s="1" t="s">
        <v>18</v>
      </c>
      <c r="G3857" s="1" t="s">
        <v>19</v>
      </c>
      <c r="H3857" s="1" t="s">
        <v>20</v>
      </c>
      <c r="I3857" s="5">
        <v>47.6</v>
      </c>
      <c r="J3857" s="5">
        <v>22848</v>
      </c>
      <c r="K3857" s="5">
        <v>-1714.49</v>
      </c>
      <c r="L3857" s="5">
        <v>21133.51</v>
      </c>
      <c r="M3857" s="5">
        <v>-14281.26</v>
      </c>
      <c r="N3857" s="5">
        <v>-764.39</v>
      </c>
      <c r="O3857" s="5">
        <v>-229.19</v>
      </c>
      <c r="P3857" s="5">
        <f>Table1[[#This Row],[Net Sales]]+(Table1[[#This Row],[Cost of Goods Sold]]+Table1[[#This Row],[Distribution]]+Table1[[#This Row],[Warehousing]])</f>
        <v>5858.6699999999983</v>
      </c>
      <c r="Q3857" s="12">
        <f>Table1[[#This Row],[PROFIT]]/Table1[[#This Row],[Net Sales]]</f>
        <v>0.27722181502268195</v>
      </c>
      <c r="R3857" s="14">
        <f>ABS(Table1[[#This Row],[Distribution]])+ABS(Table1[[#This Row],[Warehousing]])</f>
        <v>993.57999999999993</v>
      </c>
      <c r="S3857" s="12">
        <f>ABS(Table1[[#This Row],[Discounts]]/Table1[[#This Row],[Gross Sales]])</f>
        <v>7.5038953081232498E-2</v>
      </c>
      <c r="T3857" s="17">
        <f>Table1[[#This Row],[logistics cost]]/Table1[[#This Row],[Net Sales]]</f>
        <v>4.7014433475556117E-2</v>
      </c>
      <c r="U3857" s="1">
        <f>Table1[[#This Row],[PROFIT]]/Table1[[#This Row],[Volume]]</f>
        <v>123.08130252100837</v>
      </c>
      <c r="V3857" s="1">
        <f>ABS(Table1[[#This Row],[Discounts]])</f>
        <v>1714.49</v>
      </c>
    </row>
    <row r="3858" spans="1:22" ht="21.75" customHeight="1" x14ac:dyDescent="0.3">
      <c r="A3858" s="1">
        <v>1120020</v>
      </c>
      <c r="B3858" s="1" t="s">
        <v>21</v>
      </c>
      <c r="C3858" s="1">
        <v>202404</v>
      </c>
      <c r="D3858" s="1" t="s">
        <v>22</v>
      </c>
      <c r="E3858" s="1" t="s">
        <v>23</v>
      </c>
      <c r="F3858" s="1" t="s">
        <v>24</v>
      </c>
      <c r="G3858" s="1" t="s">
        <v>39</v>
      </c>
      <c r="H3858" s="1" t="s">
        <v>37</v>
      </c>
      <c r="I3858" s="5">
        <v>184.6</v>
      </c>
      <c r="J3858" s="5">
        <v>70148</v>
      </c>
      <c r="K3858" s="5">
        <v>-8133.88</v>
      </c>
      <c r="L3858" s="5">
        <v>62014.12</v>
      </c>
      <c r="M3858" s="5">
        <v>-38562.69</v>
      </c>
      <c r="N3858" s="5">
        <v>-2433.2399999999998</v>
      </c>
      <c r="O3858" s="5">
        <v>-979.04</v>
      </c>
      <c r="P3858" s="5">
        <f>Table1[[#This Row],[Net Sales]]+(Table1[[#This Row],[Cost of Goods Sold]]+Table1[[#This Row],[Distribution]]+Table1[[#This Row],[Warehousing]])</f>
        <v>20039.150000000001</v>
      </c>
      <c r="Q3858" s="12">
        <f>Table1[[#This Row],[PROFIT]]/Table1[[#This Row],[Net Sales]]</f>
        <v>0.32313850458572985</v>
      </c>
      <c r="R3858" s="14">
        <f>ABS(Table1[[#This Row],[Distribution]])+ABS(Table1[[#This Row],[Warehousing]])</f>
        <v>3412.2799999999997</v>
      </c>
      <c r="S3858" s="12">
        <f>ABS(Table1[[#This Row],[Discounts]]/Table1[[#This Row],[Gross Sales]])</f>
        <v>0.11595312767292011</v>
      </c>
      <c r="T3858" s="17">
        <f>Table1[[#This Row],[logistics cost]]/Table1[[#This Row],[Net Sales]]</f>
        <v>5.5024242865979546E-2</v>
      </c>
      <c r="U3858" s="1">
        <f>Table1[[#This Row],[PROFIT]]/Table1[[#This Row],[Volume]]</f>
        <v>108.55444203683642</v>
      </c>
      <c r="V3858" s="1">
        <f>ABS(Table1[[#This Row],[Discounts]])</f>
        <v>8133.88</v>
      </c>
    </row>
    <row r="3859" spans="1:22" ht="21.75" customHeight="1" x14ac:dyDescent="0.3">
      <c r="A3859" s="1">
        <v>1120020</v>
      </c>
      <c r="B3859" s="1" t="s">
        <v>21</v>
      </c>
      <c r="C3859" s="1">
        <v>202408</v>
      </c>
      <c r="D3859" s="1" t="s">
        <v>22</v>
      </c>
      <c r="E3859" s="1" t="s">
        <v>23</v>
      </c>
      <c r="F3859" s="1" t="s">
        <v>24</v>
      </c>
      <c r="G3859" s="1" t="s">
        <v>33</v>
      </c>
      <c r="H3859" s="1" t="s">
        <v>34</v>
      </c>
      <c r="I3859" s="5">
        <v>206.6</v>
      </c>
      <c r="J3859" s="5">
        <v>78508</v>
      </c>
      <c r="K3859" s="5">
        <v>-7368.82</v>
      </c>
      <c r="L3859" s="5">
        <v>71139.179999999993</v>
      </c>
      <c r="M3859" s="5">
        <v>-45590.98</v>
      </c>
      <c r="N3859" s="5">
        <v>-2112.0700000000002</v>
      </c>
      <c r="O3859" s="5">
        <v>-938.32</v>
      </c>
      <c r="P3859" s="5">
        <f>Table1[[#This Row],[Net Sales]]+(Table1[[#This Row],[Cost of Goods Sold]]+Table1[[#This Row],[Distribution]]+Table1[[#This Row],[Warehousing]])</f>
        <v>22497.80999999999</v>
      </c>
      <c r="Q3859" s="12">
        <f>Table1[[#This Row],[PROFIT]]/Table1[[#This Row],[Net Sales]]</f>
        <v>0.31625062307437324</v>
      </c>
      <c r="R3859" s="14">
        <f>ABS(Table1[[#This Row],[Distribution]])+ABS(Table1[[#This Row],[Warehousing]])</f>
        <v>3050.3900000000003</v>
      </c>
      <c r="S3859" s="12">
        <f>ABS(Table1[[#This Row],[Discounts]]/Table1[[#This Row],[Gross Sales]])</f>
        <v>9.3860753044275741E-2</v>
      </c>
      <c r="T3859" s="17">
        <f>Table1[[#This Row],[logistics cost]]/Table1[[#This Row],[Net Sales]]</f>
        <v>4.287918415702853E-2</v>
      </c>
      <c r="U3859" s="1">
        <f>Table1[[#This Row],[PROFIT]]/Table1[[#This Row],[Volume]]</f>
        <v>108.89549854791863</v>
      </c>
      <c r="V3859" s="1">
        <f>ABS(Table1[[#This Row],[Discounts]])</f>
        <v>7368.82</v>
      </c>
    </row>
    <row r="3860" spans="1:22" ht="21.75" customHeight="1" x14ac:dyDescent="0.3">
      <c r="A3860" s="1">
        <v>1120010</v>
      </c>
      <c r="B3860" s="1" t="s">
        <v>32</v>
      </c>
      <c r="C3860" s="1">
        <v>202506</v>
      </c>
      <c r="D3860" s="1" t="s">
        <v>22</v>
      </c>
      <c r="E3860" s="1" t="s">
        <v>17</v>
      </c>
      <c r="F3860" s="1" t="s">
        <v>18</v>
      </c>
      <c r="G3860" s="1" t="s">
        <v>36</v>
      </c>
      <c r="H3860" s="1" t="s">
        <v>37</v>
      </c>
      <c r="I3860" s="5">
        <v>209.4</v>
      </c>
      <c r="J3860" s="5">
        <v>100512</v>
      </c>
      <c r="K3860" s="5">
        <v>-8999.5499999999993</v>
      </c>
      <c r="L3860" s="5">
        <v>91512.45</v>
      </c>
      <c r="M3860" s="5">
        <v>-58886.239999999998</v>
      </c>
      <c r="N3860" s="5">
        <v>-2086.87</v>
      </c>
      <c r="O3860" s="5">
        <v>-1246.1199999999999</v>
      </c>
      <c r="P3860" s="5">
        <f>Table1[[#This Row],[Net Sales]]+(Table1[[#This Row],[Cost of Goods Sold]]+Table1[[#This Row],[Distribution]]+Table1[[#This Row],[Warehousing]])</f>
        <v>29293.219999999994</v>
      </c>
      <c r="Q3860" s="12">
        <f>Table1[[#This Row],[PROFIT]]/Table1[[#This Row],[Net Sales]]</f>
        <v>0.32010092615813474</v>
      </c>
      <c r="R3860" s="14">
        <f>ABS(Table1[[#This Row],[Distribution]])+ABS(Table1[[#This Row],[Warehousing]])</f>
        <v>3332.99</v>
      </c>
      <c r="S3860" s="12">
        <f>ABS(Table1[[#This Row],[Discounts]]/Table1[[#This Row],[Gross Sales]])</f>
        <v>8.9537070200573055E-2</v>
      </c>
      <c r="T3860" s="17">
        <f>Table1[[#This Row],[logistics cost]]/Table1[[#This Row],[Net Sales]]</f>
        <v>3.6421164551927086E-2</v>
      </c>
      <c r="U3860" s="1">
        <f>Table1[[#This Row],[PROFIT]]/Table1[[#This Row],[Volume]]</f>
        <v>139.89121298949377</v>
      </c>
      <c r="V3860" s="1">
        <f>ABS(Table1[[#This Row],[Discounts]])</f>
        <v>8999.5499999999993</v>
      </c>
    </row>
    <row r="3861" spans="1:22" ht="21.75" customHeight="1" x14ac:dyDescent="0.3">
      <c r="A3861" s="1">
        <v>1120010</v>
      </c>
      <c r="B3861" s="1" t="s">
        <v>32</v>
      </c>
      <c r="C3861" s="1">
        <v>202408</v>
      </c>
      <c r="D3861" s="1" t="s">
        <v>22</v>
      </c>
      <c r="E3861" s="1" t="s">
        <v>17</v>
      </c>
      <c r="F3861" s="1" t="s">
        <v>18</v>
      </c>
      <c r="G3861" s="1" t="s">
        <v>33</v>
      </c>
      <c r="H3861" s="1" t="s">
        <v>34</v>
      </c>
      <c r="I3861" s="5">
        <v>195.9</v>
      </c>
      <c r="J3861" s="5">
        <v>94032</v>
      </c>
      <c r="K3861" s="5">
        <v>-7846.19</v>
      </c>
      <c r="L3861" s="5">
        <v>86185.81</v>
      </c>
      <c r="M3861" s="5">
        <v>-56921.96</v>
      </c>
      <c r="N3861" s="5">
        <v>-2268.7600000000002</v>
      </c>
      <c r="O3861" s="5">
        <v>-888.66</v>
      </c>
      <c r="P3861" s="5">
        <f>Table1[[#This Row],[Net Sales]]+(Table1[[#This Row],[Cost of Goods Sold]]+Table1[[#This Row],[Distribution]]+Table1[[#This Row],[Warehousing]])</f>
        <v>26106.429999999993</v>
      </c>
      <c r="Q3861" s="12">
        <f>Table1[[#This Row],[PROFIT]]/Table1[[#This Row],[Net Sales]]</f>
        <v>0.30290868067492771</v>
      </c>
      <c r="R3861" s="14">
        <f>ABS(Table1[[#This Row],[Distribution]])+ABS(Table1[[#This Row],[Warehousing]])</f>
        <v>3157.42</v>
      </c>
      <c r="S3861" s="12">
        <f>ABS(Table1[[#This Row],[Discounts]]/Table1[[#This Row],[Gross Sales]])</f>
        <v>8.3441700697634846E-2</v>
      </c>
      <c r="T3861" s="17">
        <f>Table1[[#This Row],[logistics cost]]/Table1[[#This Row],[Net Sales]]</f>
        <v>3.663503307563043E-2</v>
      </c>
      <c r="U3861" s="1">
        <f>Table1[[#This Row],[PROFIT]]/Table1[[#This Row],[Volume]]</f>
        <v>133.26406329760079</v>
      </c>
      <c r="V3861" s="1">
        <f>ABS(Table1[[#This Row],[Discounts]])</f>
        <v>7846.19</v>
      </c>
    </row>
    <row r="3862" spans="1:22" ht="21.75" customHeight="1" x14ac:dyDescent="0.3">
      <c r="A3862" s="1">
        <v>1120020</v>
      </c>
      <c r="B3862" s="1" t="s">
        <v>21</v>
      </c>
      <c r="C3862" s="1">
        <v>202502</v>
      </c>
      <c r="D3862" s="1" t="s">
        <v>22</v>
      </c>
      <c r="E3862" s="1" t="s">
        <v>23</v>
      </c>
      <c r="F3862" s="1" t="s">
        <v>24</v>
      </c>
      <c r="G3862" s="1" t="s">
        <v>39</v>
      </c>
      <c r="H3862" s="1" t="s">
        <v>37</v>
      </c>
      <c r="I3862" s="5">
        <v>274.10000000000002</v>
      </c>
      <c r="J3862" s="5">
        <v>104158</v>
      </c>
      <c r="K3862" s="5">
        <v>-8367.7800000000007</v>
      </c>
      <c r="L3862" s="5">
        <v>95790.22</v>
      </c>
      <c r="M3862" s="5">
        <v>-65005.86</v>
      </c>
      <c r="N3862" s="5">
        <v>-3331.36</v>
      </c>
      <c r="O3862" s="5">
        <v>-1880.87</v>
      </c>
      <c r="P3862" s="5">
        <f>Table1[[#This Row],[Net Sales]]+(Table1[[#This Row],[Cost of Goods Sold]]+Table1[[#This Row],[Distribution]]+Table1[[#This Row],[Warehousing]])</f>
        <v>25572.130000000005</v>
      </c>
      <c r="Q3862" s="12">
        <f>Table1[[#This Row],[PROFIT]]/Table1[[#This Row],[Net Sales]]</f>
        <v>0.26695971676440461</v>
      </c>
      <c r="R3862" s="14">
        <f>ABS(Table1[[#This Row],[Distribution]])+ABS(Table1[[#This Row],[Warehousing]])</f>
        <v>5212.2299999999996</v>
      </c>
      <c r="S3862" s="12">
        <f>ABS(Table1[[#This Row],[Discounts]]/Table1[[#This Row],[Gross Sales]])</f>
        <v>8.0337372069356178E-2</v>
      </c>
      <c r="T3862" s="17">
        <f>Table1[[#This Row],[logistics cost]]/Table1[[#This Row],[Net Sales]]</f>
        <v>5.441296616710975E-2</v>
      </c>
      <c r="U3862" s="1">
        <f>Table1[[#This Row],[PROFIT]]/Table1[[#This Row],[Volume]]</f>
        <v>93.294892375045606</v>
      </c>
      <c r="V3862" s="1">
        <f>ABS(Table1[[#This Row],[Discounts]])</f>
        <v>8367.7800000000007</v>
      </c>
    </row>
    <row r="3863" spans="1:22" ht="21.75" customHeight="1" x14ac:dyDescent="0.3">
      <c r="A3863" s="1">
        <v>1110010</v>
      </c>
      <c r="B3863" s="1" t="s">
        <v>15</v>
      </c>
      <c r="C3863" s="1">
        <v>202503</v>
      </c>
      <c r="D3863" s="1" t="s">
        <v>16</v>
      </c>
      <c r="E3863" s="1" t="s">
        <v>17</v>
      </c>
      <c r="F3863" s="1" t="s">
        <v>18</v>
      </c>
      <c r="G3863" s="1" t="s">
        <v>33</v>
      </c>
      <c r="H3863" s="1" t="s">
        <v>34</v>
      </c>
      <c r="I3863" s="5">
        <v>189.7</v>
      </c>
      <c r="J3863" s="5">
        <v>79674</v>
      </c>
      <c r="K3863" s="5">
        <v>-6244.3</v>
      </c>
      <c r="L3863" s="5">
        <v>73429.7</v>
      </c>
      <c r="M3863" s="5">
        <v>-45769.48</v>
      </c>
      <c r="N3863" s="5">
        <v>-2783.47</v>
      </c>
      <c r="O3863" s="5">
        <v>-997.94</v>
      </c>
      <c r="P3863" s="5">
        <f>Table1[[#This Row],[Net Sales]]+(Table1[[#This Row],[Cost of Goods Sold]]+Table1[[#This Row],[Distribution]]+Table1[[#This Row],[Warehousing]])</f>
        <v>23878.80999999999</v>
      </c>
      <c r="Q3863" s="12">
        <f>Table1[[#This Row],[PROFIT]]/Table1[[#This Row],[Net Sales]]</f>
        <v>0.32519280345691171</v>
      </c>
      <c r="R3863" s="14">
        <f>ABS(Table1[[#This Row],[Distribution]])+ABS(Table1[[#This Row],[Warehousing]])</f>
        <v>3781.41</v>
      </c>
      <c r="S3863" s="12">
        <f>ABS(Table1[[#This Row],[Discounts]]/Table1[[#This Row],[Gross Sales]])</f>
        <v>7.8373120465898533E-2</v>
      </c>
      <c r="T3863" s="17">
        <f>Table1[[#This Row],[logistics cost]]/Table1[[#This Row],[Net Sales]]</f>
        <v>5.14970100654095E-2</v>
      </c>
      <c r="U3863" s="1">
        <f>Table1[[#This Row],[PROFIT]]/Table1[[#This Row],[Volume]]</f>
        <v>125.87670005271477</v>
      </c>
      <c r="V3863" s="1">
        <f>ABS(Table1[[#This Row],[Discounts]])</f>
        <v>6244.3</v>
      </c>
    </row>
    <row r="3864" spans="1:22" ht="21.75" customHeight="1" x14ac:dyDescent="0.3">
      <c r="A3864" s="1">
        <v>1120010</v>
      </c>
      <c r="B3864" s="1" t="s">
        <v>32</v>
      </c>
      <c r="C3864" s="1">
        <v>202510</v>
      </c>
      <c r="D3864" s="1" t="s">
        <v>22</v>
      </c>
      <c r="E3864" s="1" t="s">
        <v>17</v>
      </c>
      <c r="F3864" s="1" t="s">
        <v>18</v>
      </c>
      <c r="G3864" s="1" t="s">
        <v>33</v>
      </c>
      <c r="H3864" s="1" t="s">
        <v>34</v>
      </c>
      <c r="I3864" s="5">
        <v>129.9</v>
      </c>
      <c r="J3864" s="5">
        <v>62352</v>
      </c>
      <c r="K3864" s="5">
        <v>-4892.92</v>
      </c>
      <c r="L3864" s="5">
        <v>57459.08</v>
      </c>
      <c r="M3864" s="5">
        <v>-38242.42</v>
      </c>
      <c r="N3864" s="5">
        <v>-1190.56</v>
      </c>
      <c r="O3864" s="5">
        <v>-1010.62</v>
      </c>
      <c r="P3864" s="5">
        <f>Table1[[#This Row],[Net Sales]]+(Table1[[#This Row],[Cost of Goods Sold]]+Table1[[#This Row],[Distribution]]+Table1[[#This Row],[Warehousing]])</f>
        <v>17015.480000000003</v>
      </c>
      <c r="Q3864" s="12">
        <f>Table1[[#This Row],[PROFIT]]/Table1[[#This Row],[Net Sales]]</f>
        <v>0.29613213438154601</v>
      </c>
      <c r="R3864" s="14">
        <f>ABS(Table1[[#This Row],[Distribution]])+ABS(Table1[[#This Row],[Warehousing]])</f>
        <v>2201.1799999999998</v>
      </c>
      <c r="S3864" s="12">
        <f>ABS(Table1[[#This Row],[Discounts]]/Table1[[#This Row],[Gross Sales]])</f>
        <v>7.8472542981780857E-2</v>
      </c>
      <c r="T3864" s="17">
        <f>Table1[[#This Row],[logistics cost]]/Table1[[#This Row],[Net Sales]]</f>
        <v>3.8308653741062335E-2</v>
      </c>
      <c r="U3864" s="1">
        <f>Table1[[#This Row],[PROFIT]]/Table1[[#This Row],[Volume]]</f>
        <v>130.98906851424175</v>
      </c>
      <c r="V3864" s="1">
        <f>ABS(Table1[[#This Row],[Discounts]])</f>
        <v>4892.92</v>
      </c>
    </row>
    <row r="3865" spans="1:22" ht="21.75" customHeight="1" x14ac:dyDescent="0.3">
      <c r="A3865" s="1">
        <v>1130010</v>
      </c>
      <c r="B3865" s="1" t="s">
        <v>26</v>
      </c>
      <c r="C3865" s="1">
        <v>202503</v>
      </c>
      <c r="D3865" s="1" t="s">
        <v>27</v>
      </c>
      <c r="E3865" s="1" t="s">
        <v>28</v>
      </c>
      <c r="F3865" s="1" t="s">
        <v>29</v>
      </c>
      <c r="G3865" s="1" t="s">
        <v>35</v>
      </c>
      <c r="H3865" s="1" t="s">
        <v>31</v>
      </c>
      <c r="I3865" s="5">
        <v>86.8</v>
      </c>
      <c r="J3865" s="5">
        <v>31248</v>
      </c>
      <c r="K3865" s="5">
        <v>-939.52</v>
      </c>
      <c r="L3865" s="5">
        <v>30308.48</v>
      </c>
      <c r="M3865" s="5">
        <v>-19747.13</v>
      </c>
      <c r="N3865" s="5">
        <v>-1195.4000000000001</v>
      </c>
      <c r="O3865" s="5">
        <v>-481.24</v>
      </c>
      <c r="P3865" s="5">
        <f>Table1[[#This Row],[Net Sales]]+(Table1[[#This Row],[Cost of Goods Sold]]+Table1[[#This Row],[Distribution]]+Table1[[#This Row],[Warehousing]])</f>
        <v>8884.7099999999955</v>
      </c>
      <c r="Q3865" s="12">
        <f>Table1[[#This Row],[PROFIT]]/Table1[[#This Row],[Net Sales]]</f>
        <v>0.293142711214815</v>
      </c>
      <c r="R3865" s="14">
        <f>ABS(Table1[[#This Row],[Distribution]])+ABS(Table1[[#This Row],[Warehousing]])</f>
        <v>1676.64</v>
      </c>
      <c r="S3865" s="12">
        <f>ABS(Table1[[#This Row],[Discounts]]/Table1[[#This Row],[Gross Sales]])</f>
        <v>3.0066564260112647E-2</v>
      </c>
      <c r="T3865" s="17">
        <f>Table1[[#This Row],[logistics cost]]/Table1[[#This Row],[Net Sales]]</f>
        <v>5.5319171400215389E-2</v>
      </c>
      <c r="U3865" s="1">
        <f>Table1[[#This Row],[PROFIT]]/Table1[[#This Row],[Volume]]</f>
        <v>102.3584101382488</v>
      </c>
      <c r="V3865" s="1">
        <f>ABS(Table1[[#This Row],[Discounts]])</f>
        <v>939.52</v>
      </c>
    </row>
    <row r="3866" spans="1:22" ht="21.75" customHeight="1" x14ac:dyDescent="0.3">
      <c r="A3866" s="1">
        <v>1110020</v>
      </c>
      <c r="B3866" s="1" t="s">
        <v>41</v>
      </c>
      <c r="C3866" s="1">
        <v>202402</v>
      </c>
      <c r="D3866" s="1" t="s">
        <v>16</v>
      </c>
      <c r="E3866" s="1" t="s">
        <v>28</v>
      </c>
      <c r="F3866" s="1" t="s">
        <v>29</v>
      </c>
      <c r="G3866" s="1" t="s">
        <v>36</v>
      </c>
      <c r="H3866" s="1" t="s">
        <v>37</v>
      </c>
      <c r="I3866" s="5">
        <v>235.1</v>
      </c>
      <c r="J3866" s="5">
        <v>105795</v>
      </c>
      <c r="K3866" s="5">
        <v>-10391.32</v>
      </c>
      <c r="L3866" s="5">
        <v>95403.68</v>
      </c>
      <c r="M3866" s="5">
        <v>-59950.75</v>
      </c>
      <c r="N3866" s="5">
        <v>-3179.01</v>
      </c>
      <c r="O3866" s="5">
        <v>-1837.06</v>
      </c>
      <c r="P3866" s="5">
        <f>Table1[[#This Row],[Net Sales]]+(Table1[[#This Row],[Cost of Goods Sold]]+Table1[[#This Row],[Distribution]]+Table1[[#This Row],[Warehousing]])</f>
        <v>30436.859999999993</v>
      </c>
      <c r="Q3866" s="12">
        <f>Table1[[#This Row],[PROFIT]]/Table1[[#This Row],[Net Sales]]</f>
        <v>0.31903234759917015</v>
      </c>
      <c r="R3866" s="14">
        <f>ABS(Table1[[#This Row],[Distribution]])+ABS(Table1[[#This Row],[Warehousing]])</f>
        <v>5016.07</v>
      </c>
      <c r="S3866" s="12">
        <f>ABS(Table1[[#This Row],[Discounts]]/Table1[[#This Row],[Gross Sales]])</f>
        <v>9.822127699796776E-2</v>
      </c>
      <c r="T3866" s="17">
        <f>Table1[[#This Row],[logistics cost]]/Table1[[#This Row],[Net Sales]]</f>
        <v>5.2577321964938882E-2</v>
      </c>
      <c r="U3866" s="1">
        <f>Table1[[#This Row],[PROFIT]]/Table1[[#This Row],[Volume]]</f>
        <v>129.46346235644404</v>
      </c>
      <c r="V3866" s="1">
        <f>ABS(Table1[[#This Row],[Discounts]])</f>
        <v>10391.32</v>
      </c>
    </row>
    <row r="3867" spans="1:22" ht="21.75" customHeight="1" x14ac:dyDescent="0.3">
      <c r="A3867" s="1">
        <v>1110010</v>
      </c>
      <c r="B3867" s="1" t="s">
        <v>15</v>
      </c>
      <c r="C3867" s="1">
        <v>202403</v>
      </c>
      <c r="D3867" s="1" t="s">
        <v>16</v>
      </c>
      <c r="E3867" s="1" t="s">
        <v>17</v>
      </c>
      <c r="F3867" s="1" t="s">
        <v>18</v>
      </c>
      <c r="G3867" s="1" t="s">
        <v>40</v>
      </c>
      <c r="H3867" s="1" t="s">
        <v>34</v>
      </c>
      <c r="I3867" s="5">
        <v>296.8</v>
      </c>
      <c r="J3867" s="5">
        <v>124656</v>
      </c>
      <c r="K3867" s="5">
        <v>-11651.44</v>
      </c>
      <c r="L3867" s="5">
        <v>113004.56</v>
      </c>
      <c r="M3867" s="5">
        <v>-72063.31</v>
      </c>
      <c r="N3867" s="5">
        <v>-2498.87</v>
      </c>
      <c r="O3867" s="5">
        <v>-1631.33</v>
      </c>
      <c r="P3867" s="5">
        <f>Table1[[#This Row],[Net Sales]]+(Table1[[#This Row],[Cost of Goods Sold]]+Table1[[#This Row],[Distribution]]+Table1[[#This Row],[Warehousing]])</f>
        <v>36811.050000000003</v>
      </c>
      <c r="Q3867" s="12">
        <f>Table1[[#This Row],[PROFIT]]/Table1[[#This Row],[Net Sales]]</f>
        <v>0.32574835918125783</v>
      </c>
      <c r="R3867" s="14">
        <f>ABS(Table1[[#This Row],[Distribution]])+ABS(Table1[[#This Row],[Warehousing]])</f>
        <v>4130.2</v>
      </c>
      <c r="S3867" s="12">
        <f>ABS(Table1[[#This Row],[Discounts]]/Table1[[#This Row],[Gross Sales]])</f>
        <v>9.3468745988961627E-2</v>
      </c>
      <c r="T3867" s="17">
        <f>Table1[[#This Row],[logistics cost]]/Table1[[#This Row],[Net Sales]]</f>
        <v>3.6548967581485209E-2</v>
      </c>
      <c r="U3867" s="1">
        <f>Table1[[#This Row],[PROFIT]]/Table1[[#This Row],[Volume]]</f>
        <v>124.02644878706199</v>
      </c>
      <c r="V3867" s="1">
        <f>ABS(Table1[[#This Row],[Discounts]])</f>
        <v>11651.44</v>
      </c>
    </row>
    <row r="3868" spans="1:22" ht="21.75" customHeight="1" x14ac:dyDescent="0.3">
      <c r="A3868" s="1">
        <v>1120020</v>
      </c>
      <c r="B3868" s="1" t="s">
        <v>21</v>
      </c>
      <c r="C3868" s="1">
        <v>202404</v>
      </c>
      <c r="D3868" s="1" t="s">
        <v>22</v>
      </c>
      <c r="E3868" s="1" t="s">
        <v>23</v>
      </c>
      <c r="F3868" s="1" t="s">
        <v>24</v>
      </c>
      <c r="G3868" s="1" t="s">
        <v>19</v>
      </c>
      <c r="H3868" s="1" t="s">
        <v>20</v>
      </c>
      <c r="I3868" s="5">
        <v>113.7</v>
      </c>
      <c r="J3868" s="5">
        <v>43206</v>
      </c>
      <c r="K3868" s="5">
        <v>-2622.15</v>
      </c>
      <c r="L3868" s="5">
        <v>40583.85</v>
      </c>
      <c r="M3868" s="5">
        <v>-26852.04</v>
      </c>
      <c r="N3868" s="5">
        <v>-1063.8</v>
      </c>
      <c r="O3868" s="5">
        <v>-579.34</v>
      </c>
      <c r="P3868" s="5">
        <f>Table1[[#This Row],[Net Sales]]+(Table1[[#This Row],[Cost of Goods Sold]]+Table1[[#This Row],[Distribution]]+Table1[[#This Row],[Warehousing]])</f>
        <v>12088.669999999998</v>
      </c>
      <c r="Q3868" s="12">
        <f>Table1[[#This Row],[PROFIT]]/Table1[[#This Row],[Net Sales]]</f>
        <v>0.29786897990210387</v>
      </c>
      <c r="R3868" s="14">
        <f>ABS(Table1[[#This Row],[Distribution]])+ABS(Table1[[#This Row],[Warehousing]])</f>
        <v>1643.1399999999999</v>
      </c>
      <c r="S3868" s="12">
        <f>ABS(Table1[[#This Row],[Discounts]]/Table1[[#This Row],[Gross Sales]])</f>
        <v>6.0689487571170674E-2</v>
      </c>
      <c r="T3868" s="17">
        <f>Table1[[#This Row],[logistics cost]]/Table1[[#This Row],[Net Sales]]</f>
        <v>4.0487533834271512E-2</v>
      </c>
      <c r="U3868" s="1">
        <f>Table1[[#This Row],[PROFIT]]/Table1[[#This Row],[Volume]]</f>
        <v>106.32075637642919</v>
      </c>
      <c r="V3868" s="1">
        <f>ABS(Table1[[#This Row],[Discounts]])</f>
        <v>2622.15</v>
      </c>
    </row>
    <row r="3869" spans="1:22" ht="21.75" customHeight="1" x14ac:dyDescent="0.3">
      <c r="A3869" s="1">
        <v>1120020</v>
      </c>
      <c r="B3869" s="1" t="s">
        <v>21</v>
      </c>
      <c r="C3869" s="1">
        <v>202409</v>
      </c>
      <c r="D3869" s="1" t="s">
        <v>22</v>
      </c>
      <c r="E3869" s="1" t="s">
        <v>23</v>
      </c>
      <c r="F3869" s="1" t="s">
        <v>24</v>
      </c>
      <c r="G3869" s="1" t="s">
        <v>42</v>
      </c>
      <c r="H3869" s="1" t="s">
        <v>20</v>
      </c>
      <c r="I3869" s="5">
        <v>114.6</v>
      </c>
      <c r="J3869" s="5">
        <v>43548</v>
      </c>
      <c r="K3869" s="5">
        <v>-2807.45</v>
      </c>
      <c r="L3869" s="5">
        <v>40740.550000000003</v>
      </c>
      <c r="M3869" s="5">
        <v>-26318.57</v>
      </c>
      <c r="N3869" s="5">
        <v>-1441.88</v>
      </c>
      <c r="O3869" s="5">
        <v>-529.88</v>
      </c>
      <c r="P3869" s="5">
        <f>Table1[[#This Row],[Net Sales]]+(Table1[[#This Row],[Cost of Goods Sold]]+Table1[[#This Row],[Distribution]]+Table1[[#This Row],[Warehousing]])</f>
        <v>12450.220000000001</v>
      </c>
      <c r="Q3869" s="12">
        <f>Table1[[#This Row],[PROFIT]]/Table1[[#This Row],[Net Sales]]</f>
        <v>0.30559773984396382</v>
      </c>
      <c r="R3869" s="14">
        <f>ABS(Table1[[#This Row],[Distribution]])+ABS(Table1[[#This Row],[Warehousing]])</f>
        <v>1971.7600000000002</v>
      </c>
      <c r="S3869" s="12">
        <f>ABS(Table1[[#This Row],[Discounts]]/Table1[[#This Row],[Gross Sales]])</f>
        <v>6.4467943418756307E-2</v>
      </c>
      <c r="T3869" s="17">
        <f>Table1[[#This Row],[logistics cost]]/Table1[[#This Row],[Net Sales]]</f>
        <v>4.839797204505094E-2</v>
      </c>
      <c r="U3869" s="1">
        <f>Table1[[#This Row],[PROFIT]]/Table1[[#This Row],[Volume]]</f>
        <v>108.64066317626529</v>
      </c>
      <c r="V3869" s="1">
        <f>ABS(Table1[[#This Row],[Discounts]])</f>
        <v>2807.45</v>
      </c>
    </row>
    <row r="3870" spans="1:22" ht="21.75" customHeight="1" x14ac:dyDescent="0.3">
      <c r="A3870" s="1">
        <v>1120020</v>
      </c>
      <c r="B3870" s="1" t="s">
        <v>21</v>
      </c>
      <c r="C3870" s="1">
        <v>202507</v>
      </c>
      <c r="D3870" s="1" t="s">
        <v>22</v>
      </c>
      <c r="E3870" s="1" t="s">
        <v>23</v>
      </c>
      <c r="F3870" s="1" t="s">
        <v>24</v>
      </c>
      <c r="G3870" s="1" t="s">
        <v>19</v>
      </c>
      <c r="H3870" s="1" t="s">
        <v>20</v>
      </c>
      <c r="I3870" s="5">
        <v>70.3</v>
      </c>
      <c r="J3870" s="5">
        <v>26714</v>
      </c>
      <c r="K3870" s="5">
        <v>-1979.52</v>
      </c>
      <c r="L3870" s="5">
        <v>24734.48</v>
      </c>
      <c r="M3870" s="5">
        <v>-15506.02</v>
      </c>
      <c r="N3870" s="5">
        <v>-502.44</v>
      </c>
      <c r="O3870" s="5">
        <v>-276.39999999999998</v>
      </c>
      <c r="P3870" s="5">
        <f>Table1[[#This Row],[Net Sales]]+(Table1[[#This Row],[Cost of Goods Sold]]+Table1[[#This Row],[Distribution]]+Table1[[#This Row],[Warehousing]])</f>
        <v>8449.619999999999</v>
      </c>
      <c r="Q3870" s="12">
        <f>Table1[[#This Row],[PROFIT]]/Table1[[#This Row],[Net Sales]]</f>
        <v>0.34161300338636585</v>
      </c>
      <c r="R3870" s="14">
        <f>ABS(Table1[[#This Row],[Distribution]])+ABS(Table1[[#This Row],[Warehousing]])</f>
        <v>778.83999999999992</v>
      </c>
      <c r="S3870" s="12">
        <f>ABS(Table1[[#This Row],[Discounts]]/Table1[[#This Row],[Gross Sales]])</f>
        <v>7.4100471662798525E-2</v>
      </c>
      <c r="T3870" s="17">
        <f>Table1[[#This Row],[logistics cost]]/Table1[[#This Row],[Net Sales]]</f>
        <v>3.1488028048295334E-2</v>
      </c>
      <c r="U3870" s="1">
        <f>Table1[[#This Row],[PROFIT]]/Table1[[#This Row],[Volume]]</f>
        <v>120.19374110953058</v>
      </c>
      <c r="V3870" s="1">
        <f>ABS(Table1[[#This Row],[Discounts]])</f>
        <v>1979.52</v>
      </c>
    </row>
    <row r="3871" spans="1:22" ht="21.75" customHeight="1" x14ac:dyDescent="0.3">
      <c r="A3871" s="1">
        <v>1120020</v>
      </c>
      <c r="B3871" s="1" t="s">
        <v>21</v>
      </c>
      <c r="C3871" s="1">
        <v>202408</v>
      </c>
      <c r="D3871" s="1" t="s">
        <v>22</v>
      </c>
      <c r="E3871" s="1" t="s">
        <v>23</v>
      </c>
      <c r="F3871" s="1" t="s">
        <v>24</v>
      </c>
      <c r="G3871" s="1" t="s">
        <v>30</v>
      </c>
      <c r="H3871" s="1" t="s">
        <v>31</v>
      </c>
      <c r="I3871" s="5">
        <v>36.6</v>
      </c>
      <c r="J3871" s="5">
        <v>13908</v>
      </c>
      <c r="K3871" s="5">
        <v>-368.92</v>
      </c>
      <c r="L3871" s="5">
        <v>13539.08</v>
      </c>
      <c r="M3871" s="5">
        <v>-9025.06</v>
      </c>
      <c r="N3871" s="5">
        <v>-458.42</v>
      </c>
      <c r="O3871" s="5">
        <v>-224.7</v>
      </c>
      <c r="P3871" s="5">
        <f>Table1[[#This Row],[Net Sales]]+(Table1[[#This Row],[Cost of Goods Sold]]+Table1[[#This Row],[Distribution]]+Table1[[#This Row],[Warehousing]])</f>
        <v>3830.8999999999996</v>
      </c>
      <c r="Q3871" s="12">
        <f>Table1[[#This Row],[PROFIT]]/Table1[[#This Row],[Net Sales]]</f>
        <v>0.28295127881658133</v>
      </c>
      <c r="R3871" s="14">
        <f>ABS(Table1[[#This Row],[Distribution]])+ABS(Table1[[#This Row],[Warehousing]])</f>
        <v>683.12</v>
      </c>
      <c r="S3871" s="12">
        <f>ABS(Table1[[#This Row],[Discounts]]/Table1[[#This Row],[Gross Sales]])</f>
        <v>2.6525740580960598E-2</v>
      </c>
      <c r="T3871" s="17">
        <f>Table1[[#This Row],[logistics cost]]/Table1[[#This Row],[Net Sales]]</f>
        <v>5.0455422377295944E-2</v>
      </c>
      <c r="U3871" s="1">
        <f>Table1[[#This Row],[PROFIT]]/Table1[[#This Row],[Volume]]</f>
        <v>104.66939890710381</v>
      </c>
      <c r="V3871" s="1">
        <f>ABS(Table1[[#This Row],[Discounts]])</f>
        <v>368.92</v>
      </c>
    </row>
    <row r="3872" spans="1:22" ht="21.75" customHeight="1" x14ac:dyDescent="0.3">
      <c r="A3872" s="1">
        <v>1110020</v>
      </c>
      <c r="B3872" s="1" t="s">
        <v>41</v>
      </c>
      <c r="C3872" s="1">
        <v>202408</v>
      </c>
      <c r="D3872" s="1" t="s">
        <v>16</v>
      </c>
      <c r="E3872" s="1" t="s">
        <v>28</v>
      </c>
      <c r="F3872" s="1" t="s">
        <v>29</v>
      </c>
      <c r="G3872" s="1" t="s">
        <v>42</v>
      </c>
      <c r="H3872" s="1" t="s">
        <v>20</v>
      </c>
      <c r="I3872" s="5">
        <v>24.8</v>
      </c>
      <c r="J3872" s="5">
        <v>11160</v>
      </c>
      <c r="K3872" s="5">
        <v>-950.87</v>
      </c>
      <c r="L3872" s="5">
        <v>10209.129999999999</v>
      </c>
      <c r="M3872" s="5">
        <v>-6733.58</v>
      </c>
      <c r="N3872" s="5">
        <v>-361.95</v>
      </c>
      <c r="O3872" s="5">
        <v>-159.91</v>
      </c>
      <c r="P3872" s="5">
        <f>Table1[[#This Row],[Net Sales]]+(Table1[[#This Row],[Cost of Goods Sold]]+Table1[[#This Row],[Distribution]]+Table1[[#This Row],[Warehousing]])</f>
        <v>2953.6899999999996</v>
      </c>
      <c r="Q3872" s="12">
        <f>Table1[[#This Row],[PROFIT]]/Table1[[#This Row],[Net Sales]]</f>
        <v>0.28931848257393133</v>
      </c>
      <c r="R3872" s="14">
        <f>ABS(Table1[[#This Row],[Distribution]])+ABS(Table1[[#This Row],[Warehousing]])</f>
        <v>521.86</v>
      </c>
      <c r="S3872" s="12">
        <f>ABS(Table1[[#This Row],[Discounts]]/Table1[[#This Row],[Gross Sales]])</f>
        <v>8.5203405017921147E-2</v>
      </c>
      <c r="T3872" s="17">
        <f>Table1[[#This Row],[logistics cost]]/Table1[[#This Row],[Net Sales]]</f>
        <v>5.1116990380179313E-2</v>
      </c>
      <c r="U3872" s="1">
        <f>Table1[[#This Row],[PROFIT]]/Table1[[#This Row],[Volume]]</f>
        <v>119.10040322580643</v>
      </c>
      <c r="V3872" s="1">
        <f>ABS(Table1[[#This Row],[Discounts]])</f>
        <v>950.87</v>
      </c>
    </row>
    <row r="3873" spans="1:22" ht="21.75" customHeight="1" x14ac:dyDescent="0.3">
      <c r="A3873" s="1">
        <v>1130010</v>
      </c>
      <c r="B3873" s="1" t="s">
        <v>26</v>
      </c>
      <c r="C3873" s="1">
        <v>202409</v>
      </c>
      <c r="D3873" s="1" t="s">
        <v>27</v>
      </c>
      <c r="E3873" s="1" t="s">
        <v>28</v>
      </c>
      <c r="F3873" s="1" t="s">
        <v>29</v>
      </c>
      <c r="G3873" s="1" t="s">
        <v>43</v>
      </c>
      <c r="H3873" s="1" t="s">
        <v>31</v>
      </c>
      <c r="I3873" s="5">
        <v>76.099999999999994</v>
      </c>
      <c r="J3873" s="5">
        <v>27396</v>
      </c>
      <c r="K3873" s="5">
        <v>-992.21</v>
      </c>
      <c r="L3873" s="5">
        <v>26403.79</v>
      </c>
      <c r="M3873" s="5">
        <v>-16465.150000000001</v>
      </c>
      <c r="N3873" s="5">
        <v>-640.97</v>
      </c>
      <c r="O3873" s="5">
        <v>-468.88</v>
      </c>
      <c r="P3873" s="5">
        <f>Table1[[#This Row],[Net Sales]]+(Table1[[#This Row],[Cost of Goods Sold]]+Table1[[#This Row],[Distribution]]+Table1[[#This Row],[Warehousing]])</f>
        <v>8828.7899999999972</v>
      </c>
      <c r="Q3873" s="12">
        <f>Table1[[#This Row],[PROFIT]]/Table1[[#This Row],[Net Sales]]</f>
        <v>0.33437586043518741</v>
      </c>
      <c r="R3873" s="14">
        <f>ABS(Table1[[#This Row],[Distribution]])+ABS(Table1[[#This Row],[Warehousing]])</f>
        <v>1109.8499999999999</v>
      </c>
      <c r="S3873" s="12">
        <f>ABS(Table1[[#This Row],[Discounts]]/Table1[[#This Row],[Gross Sales]])</f>
        <v>3.621733099722587E-2</v>
      </c>
      <c r="T3873" s="17">
        <f>Table1[[#This Row],[logistics cost]]/Table1[[#This Row],[Net Sales]]</f>
        <v>4.2033738338321879E-2</v>
      </c>
      <c r="U3873" s="1">
        <f>Table1[[#This Row],[PROFIT]]/Table1[[#This Row],[Volume]]</f>
        <v>116.01563731931667</v>
      </c>
      <c r="V3873" s="1">
        <f>ABS(Table1[[#This Row],[Discounts]])</f>
        <v>992.21</v>
      </c>
    </row>
    <row r="3874" spans="1:22" ht="21.75" customHeight="1" x14ac:dyDescent="0.3">
      <c r="A3874" s="1">
        <v>1120010</v>
      </c>
      <c r="B3874" s="1" t="s">
        <v>32</v>
      </c>
      <c r="C3874" s="1">
        <v>202503</v>
      </c>
      <c r="D3874" s="1" t="s">
        <v>22</v>
      </c>
      <c r="E3874" s="1" t="s">
        <v>17</v>
      </c>
      <c r="F3874" s="1" t="s">
        <v>18</v>
      </c>
      <c r="G3874" s="1" t="s">
        <v>36</v>
      </c>
      <c r="H3874" s="1" t="s">
        <v>37</v>
      </c>
      <c r="I3874" s="5">
        <v>160.6</v>
      </c>
      <c r="J3874" s="5">
        <v>77088</v>
      </c>
      <c r="K3874" s="5">
        <v>-8001.12</v>
      </c>
      <c r="L3874" s="5">
        <v>69086.880000000005</v>
      </c>
      <c r="M3874" s="5">
        <v>-45904.17</v>
      </c>
      <c r="N3874" s="5">
        <v>-2671.59</v>
      </c>
      <c r="O3874" s="5">
        <v>-1087.02</v>
      </c>
      <c r="P3874" s="5">
        <f>Table1[[#This Row],[Net Sales]]+(Table1[[#This Row],[Cost of Goods Sold]]+Table1[[#This Row],[Distribution]]+Table1[[#This Row],[Warehousing]])</f>
        <v>19424.100000000013</v>
      </c>
      <c r="Q3874" s="12">
        <f>Table1[[#This Row],[PROFIT]]/Table1[[#This Row],[Net Sales]]</f>
        <v>0.28115468523111786</v>
      </c>
      <c r="R3874" s="14">
        <f>ABS(Table1[[#This Row],[Distribution]])+ABS(Table1[[#This Row],[Warehousing]])</f>
        <v>3758.61</v>
      </c>
      <c r="S3874" s="12">
        <f>ABS(Table1[[#This Row],[Discounts]]/Table1[[#This Row],[Gross Sales]])</f>
        <v>0.1037920298879203</v>
      </c>
      <c r="T3874" s="17">
        <f>Table1[[#This Row],[logistics cost]]/Table1[[#This Row],[Net Sales]]</f>
        <v>5.4404106828966653E-2</v>
      </c>
      <c r="U3874" s="1">
        <f>Table1[[#This Row],[PROFIT]]/Table1[[#This Row],[Volume]]</f>
        <v>120.94707347447083</v>
      </c>
      <c r="V3874" s="1">
        <f>ABS(Table1[[#This Row],[Discounts]])</f>
        <v>8001.12</v>
      </c>
    </row>
    <row r="3875" spans="1:22" ht="21.75" customHeight="1" x14ac:dyDescent="0.3">
      <c r="A3875" s="1">
        <v>1120010</v>
      </c>
      <c r="B3875" s="1" t="s">
        <v>32</v>
      </c>
      <c r="C3875" s="1">
        <v>202406</v>
      </c>
      <c r="D3875" s="1" t="s">
        <v>22</v>
      </c>
      <c r="E3875" s="1" t="s">
        <v>17</v>
      </c>
      <c r="F3875" s="1" t="s">
        <v>18</v>
      </c>
      <c r="G3875" s="1" t="s">
        <v>43</v>
      </c>
      <c r="H3875" s="1" t="s">
        <v>31</v>
      </c>
      <c r="I3875" s="5">
        <v>41.2</v>
      </c>
      <c r="J3875" s="5">
        <v>19776</v>
      </c>
      <c r="K3875" s="5">
        <v>-404.35</v>
      </c>
      <c r="L3875" s="5">
        <v>19371.650000000001</v>
      </c>
      <c r="M3875" s="5">
        <v>-13004.27</v>
      </c>
      <c r="N3875" s="5">
        <v>-434.39</v>
      </c>
      <c r="O3875" s="5">
        <v>-373.7</v>
      </c>
      <c r="P3875" s="5">
        <f>Table1[[#This Row],[Net Sales]]+(Table1[[#This Row],[Cost of Goods Sold]]+Table1[[#This Row],[Distribution]]+Table1[[#This Row],[Warehousing]])</f>
        <v>5559.2900000000009</v>
      </c>
      <c r="Q3875" s="12">
        <f>Table1[[#This Row],[PROFIT]]/Table1[[#This Row],[Net Sales]]</f>
        <v>0.28698071666584934</v>
      </c>
      <c r="R3875" s="14">
        <f>ABS(Table1[[#This Row],[Distribution]])+ABS(Table1[[#This Row],[Warehousing]])</f>
        <v>808.08999999999992</v>
      </c>
      <c r="S3875" s="12">
        <f>ABS(Table1[[#This Row],[Discounts]]/Table1[[#This Row],[Gross Sales]])</f>
        <v>2.0446500809061491E-2</v>
      </c>
      <c r="T3875" s="17">
        <f>Table1[[#This Row],[logistics cost]]/Table1[[#This Row],[Net Sales]]</f>
        <v>4.1715083640268116E-2</v>
      </c>
      <c r="U3875" s="1">
        <f>Table1[[#This Row],[PROFIT]]/Table1[[#This Row],[Volume]]</f>
        <v>134.9342233009709</v>
      </c>
      <c r="V3875" s="1">
        <f>ABS(Table1[[#This Row],[Discounts]])</f>
        <v>404.35</v>
      </c>
    </row>
    <row r="3876" spans="1:22" ht="21.75" customHeight="1" x14ac:dyDescent="0.3">
      <c r="A3876" s="1">
        <v>1110020</v>
      </c>
      <c r="B3876" s="1" t="s">
        <v>41</v>
      </c>
      <c r="C3876" s="1">
        <v>202505</v>
      </c>
      <c r="D3876" s="1" t="s">
        <v>16</v>
      </c>
      <c r="E3876" s="1" t="s">
        <v>28</v>
      </c>
      <c r="F3876" s="1" t="s">
        <v>29</v>
      </c>
      <c r="G3876" s="1" t="s">
        <v>25</v>
      </c>
      <c r="H3876" s="1" t="s">
        <v>20</v>
      </c>
      <c r="I3876" s="5">
        <v>56.9</v>
      </c>
      <c r="J3876" s="5">
        <v>25605</v>
      </c>
      <c r="K3876" s="5">
        <v>-2287.2399999999998</v>
      </c>
      <c r="L3876" s="5">
        <v>23317.759999999998</v>
      </c>
      <c r="M3876" s="5">
        <v>-14799.87</v>
      </c>
      <c r="N3876" s="5">
        <v>-581.76</v>
      </c>
      <c r="O3876" s="5">
        <v>-423</v>
      </c>
      <c r="P3876" s="5">
        <f>Table1[[#This Row],[Net Sales]]+(Table1[[#This Row],[Cost of Goods Sold]]+Table1[[#This Row],[Distribution]]+Table1[[#This Row],[Warehousing]])</f>
        <v>7513.1299999999974</v>
      </c>
      <c r="Q3876" s="12">
        <f>Table1[[#This Row],[PROFIT]]/Table1[[#This Row],[Net Sales]]</f>
        <v>0.32220633542844584</v>
      </c>
      <c r="R3876" s="14">
        <f>ABS(Table1[[#This Row],[Distribution]])+ABS(Table1[[#This Row],[Warehousing]])</f>
        <v>1004.76</v>
      </c>
      <c r="S3876" s="12">
        <f>ABS(Table1[[#This Row],[Discounts]]/Table1[[#This Row],[Gross Sales]])</f>
        <v>8.9327865651239985E-2</v>
      </c>
      <c r="T3876" s="17">
        <f>Table1[[#This Row],[logistics cost]]/Table1[[#This Row],[Net Sales]]</f>
        <v>4.3089902289070649E-2</v>
      </c>
      <c r="U3876" s="1">
        <f>Table1[[#This Row],[PROFIT]]/Table1[[#This Row],[Volume]]</f>
        <v>132.04094903339188</v>
      </c>
      <c r="V3876" s="1">
        <f>ABS(Table1[[#This Row],[Discounts]])</f>
        <v>2287.2399999999998</v>
      </c>
    </row>
    <row r="3877" spans="1:22" ht="21.75" customHeight="1" x14ac:dyDescent="0.3">
      <c r="A3877" s="1">
        <v>1120010</v>
      </c>
      <c r="B3877" s="1" t="s">
        <v>32</v>
      </c>
      <c r="C3877" s="1">
        <v>202404</v>
      </c>
      <c r="D3877" s="1" t="s">
        <v>22</v>
      </c>
      <c r="E3877" s="1" t="s">
        <v>17</v>
      </c>
      <c r="F3877" s="1" t="s">
        <v>18</v>
      </c>
      <c r="G3877" s="1" t="s">
        <v>35</v>
      </c>
      <c r="H3877" s="1" t="s">
        <v>31</v>
      </c>
      <c r="I3877" s="5">
        <v>66.099999999999994</v>
      </c>
      <c r="J3877" s="5">
        <v>31728</v>
      </c>
      <c r="K3877" s="5">
        <v>-713.69</v>
      </c>
      <c r="L3877" s="5">
        <v>31014.31</v>
      </c>
      <c r="M3877" s="5">
        <v>-20091.78</v>
      </c>
      <c r="N3877" s="5">
        <v>-989.16</v>
      </c>
      <c r="O3877" s="5">
        <v>-588.51</v>
      </c>
      <c r="P3877" s="5">
        <f>Table1[[#This Row],[Net Sales]]+(Table1[[#This Row],[Cost of Goods Sold]]+Table1[[#This Row],[Distribution]]+Table1[[#This Row],[Warehousing]])</f>
        <v>9344.8600000000042</v>
      </c>
      <c r="Q3877" s="12">
        <f>Table1[[#This Row],[PROFIT]]/Table1[[#This Row],[Net Sales]]</f>
        <v>0.30130800910934352</v>
      </c>
      <c r="R3877" s="14">
        <f>ABS(Table1[[#This Row],[Distribution]])+ABS(Table1[[#This Row],[Warehousing]])</f>
        <v>1577.67</v>
      </c>
      <c r="S3877" s="12">
        <f>ABS(Table1[[#This Row],[Discounts]]/Table1[[#This Row],[Gross Sales]])</f>
        <v>2.2494011598588E-2</v>
      </c>
      <c r="T3877" s="17">
        <f>Table1[[#This Row],[logistics cost]]/Table1[[#This Row],[Net Sales]]</f>
        <v>5.0869098812773843E-2</v>
      </c>
      <c r="U3877" s="1">
        <f>Table1[[#This Row],[PROFIT]]/Table1[[#This Row],[Volume]]</f>
        <v>141.37458396369146</v>
      </c>
      <c r="V3877" s="1">
        <f>ABS(Table1[[#This Row],[Discounts]])</f>
        <v>713.69</v>
      </c>
    </row>
    <row r="3878" spans="1:22" ht="21.75" customHeight="1" x14ac:dyDescent="0.3">
      <c r="A3878" s="1">
        <v>1120020</v>
      </c>
      <c r="B3878" s="1" t="s">
        <v>21</v>
      </c>
      <c r="C3878" s="1">
        <v>202408</v>
      </c>
      <c r="D3878" s="1" t="s">
        <v>22</v>
      </c>
      <c r="E3878" s="1" t="s">
        <v>23</v>
      </c>
      <c r="F3878" s="1" t="s">
        <v>24</v>
      </c>
      <c r="G3878" s="1" t="s">
        <v>25</v>
      </c>
      <c r="H3878" s="1" t="s">
        <v>20</v>
      </c>
      <c r="I3878" s="5">
        <v>39.799999999999997</v>
      </c>
      <c r="J3878" s="5">
        <v>15124</v>
      </c>
      <c r="K3878" s="5">
        <v>-1317.39</v>
      </c>
      <c r="L3878" s="5">
        <v>13806.61</v>
      </c>
      <c r="M3878" s="5">
        <v>-8941.4</v>
      </c>
      <c r="N3878" s="5">
        <v>-330.75</v>
      </c>
      <c r="O3878" s="5">
        <v>-254.44</v>
      </c>
      <c r="P3878" s="5">
        <f>Table1[[#This Row],[Net Sales]]+(Table1[[#This Row],[Cost of Goods Sold]]+Table1[[#This Row],[Distribution]]+Table1[[#This Row],[Warehousing]])</f>
        <v>4280.0200000000004</v>
      </c>
      <c r="Q3878" s="12">
        <f>Table1[[#This Row],[PROFIT]]/Table1[[#This Row],[Net Sales]]</f>
        <v>0.30999789231389896</v>
      </c>
      <c r="R3878" s="14">
        <f>ABS(Table1[[#This Row],[Distribution]])+ABS(Table1[[#This Row],[Warehousing]])</f>
        <v>585.19000000000005</v>
      </c>
      <c r="S3878" s="12">
        <f>ABS(Table1[[#This Row],[Discounts]]/Table1[[#This Row],[Gross Sales]])</f>
        <v>8.7105924358635289E-2</v>
      </c>
      <c r="T3878" s="17">
        <f>Table1[[#This Row],[logistics cost]]/Table1[[#This Row],[Net Sales]]</f>
        <v>4.2384770772839968E-2</v>
      </c>
      <c r="U3878" s="1">
        <f>Table1[[#This Row],[PROFIT]]/Table1[[#This Row],[Volume]]</f>
        <v>107.53819095477388</v>
      </c>
      <c r="V3878" s="1">
        <f>ABS(Table1[[#This Row],[Discounts]])</f>
        <v>1317.39</v>
      </c>
    </row>
    <row r="3879" spans="1:22" ht="21.75" customHeight="1" x14ac:dyDescent="0.3">
      <c r="A3879" s="1">
        <v>1120010</v>
      </c>
      <c r="B3879" s="1" t="s">
        <v>32</v>
      </c>
      <c r="C3879" s="1">
        <v>202504</v>
      </c>
      <c r="D3879" s="1" t="s">
        <v>22</v>
      </c>
      <c r="E3879" s="1" t="s">
        <v>17</v>
      </c>
      <c r="F3879" s="1" t="s">
        <v>18</v>
      </c>
      <c r="G3879" s="1" t="s">
        <v>43</v>
      </c>
      <c r="H3879" s="1" t="s">
        <v>31</v>
      </c>
      <c r="I3879" s="5">
        <v>42.6</v>
      </c>
      <c r="J3879" s="5">
        <v>20448</v>
      </c>
      <c r="K3879" s="5">
        <v>-806.68</v>
      </c>
      <c r="L3879" s="5">
        <v>19641.32</v>
      </c>
      <c r="M3879" s="5">
        <v>-13113.27</v>
      </c>
      <c r="N3879" s="5">
        <v>-700.03</v>
      </c>
      <c r="O3879" s="5">
        <v>-261.35000000000002</v>
      </c>
      <c r="P3879" s="5">
        <f>Table1[[#This Row],[Net Sales]]+(Table1[[#This Row],[Cost of Goods Sold]]+Table1[[#This Row],[Distribution]]+Table1[[#This Row],[Warehousing]])</f>
        <v>5566.6699999999983</v>
      </c>
      <c r="Q3879" s="12">
        <f>Table1[[#This Row],[PROFIT]]/Table1[[#This Row],[Net Sales]]</f>
        <v>0.28341628770367766</v>
      </c>
      <c r="R3879" s="14">
        <f>ABS(Table1[[#This Row],[Distribution]])+ABS(Table1[[#This Row],[Warehousing]])</f>
        <v>961.38</v>
      </c>
      <c r="S3879" s="12">
        <f>ABS(Table1[[#This Row],[Discounts]]/Table1[[#This Row],[Gross Sales]])</f>
        <v>3.9450312989045382E-2</v>
      </c>
      <c r="T3879" s="17">
        <f>Table1[[#This Row],[logistics cost]]/Table1[[#This Row],[Net Sales]]</f>
        <v>4.8946812128716398E-2</v>
      </c>
      <c r="U3879" s="1">
        <f>Table1[[#This Row],[PROFIT]]/Table1[[#This Row],[Volume]]</f>
        <v>130.67300469483564</v>
      </c>
      <c r="V3879" s="1">
        <f>ABS(Table1[[#This Row],[Discounts]])</f>
        <v>806.68</v>
      </c>
    </row>
    <row r="3880" spans="1:22" ht="21.75" customHeight="1" x14ac:dyDescent="0.3">
      <c r="A3880" s="1">
        <v>1120020</v>
      </c>
      <c r="B3880" s="1" t="s">
        <v>21</v>
      </c>
      <c r="C3880" s="1">
        <v>202403</v>
      </c>
      <c r="D3880" s="1" t="s">
        <v>22</v>
      </c>
      <c r="E3880" s="1" t="s">
        <v>23</v>
      </c>
      <c r="F3880" s="1" t="s">
        <v>24</v>
      </c>
      <c r="G3880" s="1" t="s">
        <v>39</v>
      </c>
      <c r="H3880" s="1" t="s">
        <v>37</v>
      </c>
      <c r="I3880" s="5">
        <v>268.8</v>
      </c>
      <c r="J3880" s="5">
        <v>102144</v>
      </c>
      <c r="K3880" s="5">
        <v>-10916.15</v>
      </c>
      <c r="L3880" s="5">
        <v>91227.85</v>
      </c>
      <c r="M3880" s="5">
        <v>-57686.13</v>
      </c>
      <c r="N3880" s="5">
        <v>-1957.82</v>
      </c>
      <c r="O3880" s="5">
        <v>-1219.31</v>
      </c>
      <c r="P3880" s="5">
        <f>Table1[[#This Row],[Net Sales]]+(Table1[[#This Row],[Cost of Goods Sold]]+Table1[[#This Row],[Distribution]]+Table1[[#This Row],[Warehousing]])</f>
        <v>30364.590000000011</v>
      </c>
      <c r="Q3880" s="12">
        <f>Table1[[#This Row],[PROFIT]]/Table1[[#This Row],[Net Sales]]</f>
        <v>0.33284342445864951</v>
      </c>
      <c r="R3880" s="14">
        <f>ABS(Table1[[#This Row],[Distribution]])+ABS(Table1[[#This Row],[Warehousing]])</f>
        <v>3177.13</v>
      </c>
      <c r="S3880" s="12">
        <f>ABS(Table1[[#This Row],[Discounts]]/Table1[[#This Row],[Gross Sales]])</f>
        <v>0.10687020285087719</v>
      </c>
      <c r="T3880" s="17">
        <f>Table1[[#This Row],[logistics cost]]/Table1[[#This Row],[Net Sales]]</f>
        <v>3.4826316744283679E-2</v>
      </c>
      <c r="U3880" s="1">
        <f>Table1[[#This Row],[PROFIT]]/Table1[[#This Row],[Volume]]</f>
        <v>112.96350446428575</v>
      </c>
      <c r="V3880" s="1">
        <f>ABS(Table1[[#This Row],[Discounts]])</f>
        <v>10916.15</v>
      </c>
    </row>
    <row r="3881" spans="1:22" ht="21.75" customHeight="1" x14ac:dyDescent="0.3">
      <c r="A3881" s="1">
        <v>1110010</v>
      </c>
      <c r="B3881" s="1" t="s">
        <v>15</v>
      </c>
      <c r="C3881" s="1">
        <v>202507</v>
      </c>
      <c r="D3881" s="1" t="s">
        <v>16</v>
      </c>
      <c r="E3881" s="1" t="s">
        <v>17</v>
      </c>
      <c r="F3881" s="1" t="s">
        <v>18</v>
      </c>
      <c r="G3881" s="1" t="s">
        <v>25</v>
      </c>
      <c r="H3881" s="1" t="s">
        <v>20</v>
      </c>
      <c r="I3881" s="5">
        <v>102</v>
      </c>
      <c r="J3881" s="5">
        <v>42840</v>
      </c>
      <c r="K3881" s="5">
        <v>-3728.34</v>
      </c>
      <c r="L3881" s="5">
        <v>39111.660000000003</v>
      </c>
      <c r="M3881" s="5">
        <v>-25751.3</v>
      </c>
      <c r="N3881" s="5">
        <v>-803.95</v>
      </c>
      <c r="O3881" s="5">
        <v>-395.65</v>
      </c>
      <c r="P3881" s="5">
        <f>Table1[[#This Row],[Net Sales]]+(Table1[[#This Row],[Cost of Goods Sold]]+Table1[[#This Row],[Distribution]]+Table1[[#This Row],[Warehousing]])</f>
        <v>12160.760000000002</v>
      </c>
      <c r="Q3881" s="12">
        <f>Table1[[#This Row],[PROFIT]]/Table1[[#This Row],[Net Sales]]</f>
        <v>0.31092415918935684</v>
      </c>
      <c r="R3881" s="14">
        <f>ABS(Table1[[#This Row],[Distribution]])+ABS(Table1[[#This Row],[Warehousing]])</f>
        <v>1199.5999999999999</v>
      </c>
      <c r="S3881" s="12">
        <f>ABS(Table1[[#This Row],[Discounts]]/Table1[[#This Row],[Gross Sales]])</f>
        <v>8.7029411764705883E-2</v>
      </c>
      <c r="T3881" s="17">
        <f>Table1[[#This Row],[logistics cost]]/Table1[[#This Row],[Net Sales]]</f>
        <v>3.067116046723662E-2</v>
      </c>
      <c r="U3881" s="1">
        <f>Table1[[#This Row],[PROFIT]]/Table1[[#This Row],[Volume]]</f>
        <v>119.22313725490199</v>
      </c>
      <c r="V3881" s="1">
        <f>ABS(Table1[[#This Row],[Discounts]])</f>
        <v>3728.34</v>
      </c>
    </row>
    <row r="3882" spans="1:22" ht="21.75" customHeight="1" x14ac:dyDescent="0.3">
      <c r="A3882" s="1">
        <v>1110010</v>
      </c>
      <c r="B3882" s="1" t="s">
        <v>15</v>
      </c>
      <c r="C3882" s="1">
        <v>202509</v>
      </c>
      <c r="D3882" s="1" t="s">
        <v>16</v>
      </c>
      <c r="E3882" s="1" t="s">
        <v>17</v>
      </c>
      <c r="F3882" s="1" t="s">
        <v>18</v>
      </c>
      <c r="G3882" s="1" t="s">
        <v>39</v>
      </c>
      <c r="H3882" s="1" t="s">
        <v>37</v>
      </c>
      <c r="I3882" s="5">
        <v>195.8</v>
      </c>
      <c r="J3882" s="5">
        <v>82236</v>
      </c>
      <c r="K3882" s="5">
        <v>-6752.42</v>
      </c>
      <c r="L3882" s="5">
        <v>75483.58</v>
      </c>
      <c r="M3882" s="5">
        <v>-46949.5</v>
      </c>
      <c r="N3882" s="5">
        <v>-2824.81</v>
      </c>
      <c r="O3882" s="5">
        <v>-888.09</v>
      </c>
      <c r="P3882" s="5">
        <f>Table1[[#This Row],[Net Sales]]+(Table1[[#This Row],[Cost of Goods Sold]]+Table1[[#This Row],[Distribution]]+Table1[[#This Row],[Warehousing]])</f>
        <v>24821.180000000008</v>
      </c>
      <c r="Q3882" s="12">
        <f>Table1[[#This Row],[PROFIT]]/Table1[[#This Row],[Net Sales]]</f>
        <v>0.32882886582750853</v>
      </c>
      <c r="R3882" s="14">
        <f>ABS(Table1[[#This Row],[Distribution]])+ABS(Table1[[#This Row],[Warehousing]])</f>
        <v>3712.9</v>
      </c>
      <c r="S3882" s="12">
        <f>ABS(Table1[[#This Row],[Discounts]]/Table1[[#This Row],[Gross Sales]])</f>
        <v>8.2110268009144408E-2</v>
      </c>
      <c r="T3882" s="17">
        <f>Table1[[#This Row],[logistics cost]]/Table1[[#This Row],[Net Sales]]</f>
        <v>4.9188181058715023E-2</v>
      </c>
      <c r="U3882" s="1">
        <f>Table1[[#This Row],[PROFIT]]/Table1[[#This Row],[Volume]]</f>
        <v>126.76802860061291</v>
      </c>
      <c r="V3882" s="1">
        <f>ABS(Table1[[#This Row],[Discounts]])</f>
        <v>6752.42</v>
      </c>
    </row>
    <row r="3883" spans="1:22" ht="21.75" customHeight="1" x14ac:dyDescent="0.3">
      <c r="A3883" s="1">
        <v>1120010</v>
      </c>
      <c r="B3883" s="1" t="s">
        <v>32</v>
      </c>
      <c r="C3883" s="1">
        <v>202509</v>
      </c>
      <c r="D3883" s="1" t="s">
        <v>22</v>
      </c>
      <c r="E3883" s="1" t="s">
        <v>17</v>
      </c>
      <c r="F3883" s="1" t="s">
        <v>18</v>
      </c>
      <c r="G3883" s="1" t="s">
        <v>33</v>
      </c>
      <c r="H3883" s="1" t="s">
        <v>34</v>
      </c>
      <c r="I3883" s="5">
        <v>266.2</v>
      </c>
      <c r="J3883" s="5">
        <v>127776</v>
      </c>
      <c r="K3883" s="5">
        <v>-11950.29</v>
      </c>
      <c r="L3883" s="5">
        <v>115825.71</v>
      </c>
      <c r="M3883" s="5">
        <v>-74854.03</v>
      </c>
      <c r="N3883" s="5">
        <v>-4601.37</v>
      </c>
      <c r="O3883" s="5">
        <v>-1441.27</v>
      </c>
      <c r="P3883" s="5">
        <f>Table1[[#This Row],[Net Sales]]+(Table1[[#This Row],[Cost of Goods Sold]]+Table1[[#This Row],[Distribution]]+Table1[[#This Row],[Warehousing]])</f>
        <v>34929.040000000008</v>
      </c>
      <c r="Q3883" s="12">
        <f>Table1[[#This Row],[PROFIT]]/Table1[[#This Row],[Net Sales]]</f>
        <v>0.30156551598086473</v>
      </c>
      <c r="R3883" s="14">
        <f>ABS(Table1[[#This Row],[Distribution]])+ABS(Table1[[#This Row],[Warehousing]])</f>
        <v>6042.6399999999994</v>
      </c>
      <c r="S3883" s="12">
        <f>ABS(Table1[[#This Row],[Discounts]]/Table1[[#This Row],[Gross Sales]])</f>
        <v>9.3525309917355373E-2</v>
      </c>
      <c r="T3883" s="17">
        <f>Table1[[#This Row],[logistics cost]]/Table1[[#This Row],[Net Sales]]</f>
        <v>5.2170109727797044E-2</v>
      </c>
      <c r="U3883" s="1">
        <f>Table1[[#This Row],[PROFIT]]/Table1[[#This Row],[Volume]]</f>
        <v>131.21352366641625</v>
      </c>
      <c r="V3883" s="1">
        <f>ABS(Table1[[#This Row],[Discounts]])</f>
        <v>11950.29</v>
      </c>
    </row>
    <row r="3884" spans="1:22" ht="21.75" customHeight="1" x14ac:dyDescent="0.3">
      <c r="A3884" s="1">
        <v>1120010</v>
      </c>
      <c r="B3884" s="1" t="s">
        <v>32</v>
      </c>
      <c r="C3884" s="1">
        <v>202510</v>
      </c>
      <c r="D3884" s="1" t="s">
        <v>22</v>
      </c>
      <c r="E3884" s="1" t="s">
        <v>17</v>
      </c>
      <c r="F3884" s="1" t="s">
        <v>18</v>
      </c>
      <c r="G3884" s="1" t="s">
        <v>39</v>
      </c>
      <c r="H3884" s="1" t="s">
        <v>37</v>
      </c>
      <c r="I3884" s="5">
        <v>84</v>
      </c>
      <c r="J3884" s="5">
        <v>40320</v>
      </c>
      <c r="K3884" s="5">
        <v>-4475.45</v>
      </c>
      <c r="L3884" s="5">
        <v>35844.550000000003</v>
      </c>
      <c r="M3884" s="5">
        <v>-22481.53</v>
      </c>
      <c r="N3884" s="5">
        <v>-1313.72</v>
      </c>
      <c r="O3884" s="5">
        <v>-397.4</v>
      </c>
      <c r="P3884" s="5">
        <f>Table1[[#This Row],[Net Sales]]+(Table1[[#This Row],[Cost of Goods Sold]]+Table1[[#This Row],[Distribution]]+Table1[[#This Row],[Warehousing]])</f>
        <v>11651.900000000001</v>
      </c>
      <c r="Q3884" s="12">
        <f>Table1[[#This Row],[PROFIT]]/Table1[[#This Row],[Net Sales]]</f>
        <v>0.3250675486231519</v>
      </c>
      <c r="R3884" s="14">
        <f>ABS(Table1[[#This Row],[Distribution]])+ABS(Table1[[#This Row],[Warehousing]])</f>
        <v>1711.12</v>
      </c>
      <c r="S3884" s="12">
        <f>ABS(Table1[[#This Row],[Discounts]]/Table1[[#This Row],[Gross Sales]])</f>
        <v>0.11099826388888888</v>
      </c>
      <c r="T3884" s="17">
        <f>Table1[[#This Row],[logistics cost]]/Table1[[#This Row],[Net Sales]]</f>
        <v>4.7737243179228075E-2</v>
      </c>
      <c r="U3884" s="1">
        <f>Table1[[#This Row],[PROFIT]]/Table1[[#This Row],[Volume]]</f>
        <v>138.71309523809526</v>
      </c>
      <c r="V3884" s="1">
        <f>ABS(Table1[[#This Row],[Discounts]])</f>
        <v>4475.45</v>
      </c>
    </row>
    <row r="3885" spans="1:22" ht="21.75" customHeight="1" x14ac:dyDescent="0.3">
      <c r="A3885" s="1">
        <v>1120010</v>
      </c>
      <c r="B3885" s="1" t="s">
        <v>32</v>
      </c>
      <c r="C3885" s="1">
        <v>202512</v>
      </c>
      <c r="D3885" s="1" t="s">
        <v>22</v>
      </c>
      <c r="E3885" s="1" t="s">
        <v>17</v>
      </c>
      <c r="F3885" s="1" t="s">
        <v>18</v>
      </c>
      <c r="G3885" s="1" t="s">
        <v>40</v>
      </c>
      <c r="H3885" s="1" t="s">
        <v>34</v>
      </c>
      <c r="I3885" s="5">
        <v>85.4</v>
      </c>
      <c r="J3885" s="5">
        <v>40992</v>
      </c>
      <c r="K3885" s="5">
        <v>-3843.54</v>
      </c>
      <c r="L3885" s="5">
        <v>37148.46</v>
      </c>
      <c r="M3885" s="5">
        <v>-23222.11</v>
      </c>
      <c r="N3885" s="5">
        <v>-947.44</v>
      </c>
      <c r="O3885" s="5">
        <v>-678.71</v>
      </c>
      <c r="P3885" s="5">
        <f>Table1[[#This Row],[Net Sales]]+(Table1[[#This Row],[Cost of Goods Sold]]+Table1[[#This Row],[Distribution]]+Table1[[#This Row],[Warehousing]])</f>
        <v>12300.2</v>
      </c>
      <c r="Q3885" s="12">
        <f>Table1[[#This Row],[PROFIT]]/Table1[[#This Row],[Net Sales]]</f>
        <v>0.33110928420720537</v>
      </c>
      <c r="R3885" s="14">
        <f>ABS(Table1[[#This Row],[Distribution]])+ABS(Table1[[#This Row],[Warehousing]])</f>
        <v>1626.15</v>
      </c>
      <c r="S3885" s="12">
        <f>ABS(Table1[[#This Row],[Discounts]]/Table1[[#This Row],[Gross Sales]])</f>
        <v>9.3763173302107733E-2</v>
      </c>
      <c r="T3885" s="17">
        <f>Table1[[#This Row],[logistics cost]]/Table1[[#This Row],[Net Sales]]</f>
        <v>4.3774358344868133E-2</v>
      </c>
      <c r="U3885" s="1">
        <f>Table1[[#This Row],[PROFIT]]/Table1[[#This Row],[Volume]]</f>
        <v>144.03044496487118</v>
      </c>
      <c r="V3885" s="1">
        <f>ABS(Table1[[#This Row],[Discounts]])</f>
        <v>3843.54</v>
      </c>
    </row>
    <row r="3886" spans="1:22" ht="21.75" customHeight="1" x14ac:dyDescent="0.3">
      <c r="A3886" s="1">
        <v>1120010</v>
      </c>
      <c r="B3886" s="1" t="s">
        <v>32</v>
      </c>
      <c r="C3886" s="1">
        <v>202411</v>
      </c>
      <c r="D3886" s="1" t="s">
        <v>22</v>
      </c>
      <c r="E3886" s="1" t="s">
        <v>17</v>
      </c>
      <c r="F3886" s="1" t="s">
        <v>18</v>
      </c>
      <c r="G3886" s="1" t="s">
        <v>39</v>
      </c>
      <c r="H3886" s="1" t="s">
        <v>37</v>
      </c>
      <c r="I3886" s="5">
        <v>183.8</v>
      </c>
      <c r="J3886" s="5">
        <v>88224</v>
      </c>
      <c r="K3886" s="5">
        <v>-7602.17</v>
      </c>
      <c r="L3886" s="5">
        <v>80621.83</v>
      </c>
      <c r="M3886" s="5">
        <v>-52549.15</v>
      </c>
      <c r="N3886" s="5">
        <v>-2773.13</v>
      </c>
      <c r="O3886" s="5">
        <v>-1310</v>
      </c>
      <c r="P3886" s="5">
        <f>Table1[[#This Row],[Net Sales]]+(Table1[[#This Row],[Cost of Goods Sold]]+Table1[[#This Row],[Distribution]]+Table1[[#This Row],[Warehousing]])</f>
        <v>23989.550000000003</v>
      </c>
      <c r="Q3886" s="12">
        <f>Table1[[#This Row],[PROFIT]]/Table1[[#This Row],[Net Sales]]</f>
        <v>0.29755650547748669</v>
      </c>
      <c r="R3886" s="14">
        <f>ABS(Table1[[#This Row],[Distribution]])+ABS(Table1[[#This Row],[Warehousing]])</f>
        <v>4083.13</v>
      </c>
      <c r="S3886" s="12">
        <f>ABS(Table1[[#This Row],[Discounts]]/Table1[[#This Row],[Gross Sales]])</f>
        <v>8.6168956293072183E-2</v>
      </c>
      <c r="T3886" s="17">
        <f>Table1[[#This Row],[logistics cost]]/Table1[[#This Row],[Net Sales]]</f>
        <v>5.0645464137938821E-2</v>
      </c>
      <c r="U3886" s="1">
        <f>Table1[[#This Row],[PROFIT]]/Table1[[#This Row],[Volume]]</f>
        <v>130.51985854189337</v>
      </c>
      <c r="V3886" s="1">
        <f>ABS(Table1[[#This Row],[Discounts]])</f>
        <v>7602.17</v>
      </c>
    </row>
    <row r="3887" spans="1:22" ht="21.75" customHeight="1" x14ac:dyDescent="0.3">
      <c r="A3887" s="1">
        <v>1110010</v>
      </c>
      <c r="B3887" s="1" t="s">
        <v>15</v>
      </c>
      <c r="C3887" s="1">
        <v>202508</v>
      </c>
      <c r="D3887" s="1" t="s">
        <v>16</v>
      </c>
      <c r="E3887" s="1" t="s">
        <v>17</v>
      </c>
      <c r="F3887" s="1" t="s">
        <v>18</v>
      </c>
      <c r="G3887" s="1" t="s">
        <v>19</v>
      </c>
      <c r="H3887" s="1" t="s">
        <v>20</v>
      </c>
      <c r="I3887" s="5">
        <v>73.900000000000006</v>
      </c>
      <c r="J3887" s="5">
        <v>31038</v>
      </c>
      <c r="K3887" s="5">
        <v>-2655.7</v>
      </c>
      <c r="L3887" s="5">
        <v>28382.3</v>
      </c>
      <c r="M3887" s="5">
        <v>-18126.55</v>
      </c>
      <c r="N3887" s="5">
        <v>-585.47</v>
      </c>
      <c r="O3887" s="5">
        <v>-510.62</v>
      </c>
      <c r="P3887" s="5">
        <f>Table1[[#This Row],[Net Sales]]+(Table1[[#This Row],[Cost of Goods Sold]]+Table1[[#This Row],[Distribution]]+Table1[[#This Row],[Warehousing]])</f>
        <v>9159.66</v>
      </c>
      <c r="Q3887" s="12">
        <f>Table1[[#This Row],[PROFIT]]/Table1[[#This Row],[Net Sales]]</f>
        <v>0.32272437399365095</v>
      </c>
      <c r="R3887" s="14">
        <f>ABS(Table1[[#This Row],[Distribution]])+ABS(Table1[[#This Row],[Warehousing]])</f>
        <v>1096.0900000000001</v>
      </c>
      <c r="S3887" s="12">
        <f>ABS(Table1[[#This Row],[Discounts]]/Table1[[#This Row],[Gross Sales]])</f>
        <v>8.556285843159997E-2</v>
      </c>
      <c r="T3887" s="17">
        <f>Table1[[#This Row],[logistics cost]]/Table1[[#This Row],[Net Sales]]</f>
        <v>3.8618787060949962E-2</v>
      </c>
      <c r="U3887" s="1">
        <f>Table1[[#This Row],[PROFIT]]/Table1[[#This Row],[Volume]]</f>
        <v>123.94668470906629</v>
      </c>
      <c r="V3887" s="1">
        <f>ABS(Table1[[#This Row],[Discounts]])</f>
        <v>2655.7</v>
      </c>
    </row>
    <row r="3888" spans="1:22" ht="21.75" customHeight="1" x14ac:dyDescent="0.3">
      <c r="A3888" s="1">
        <v>1110020</v>
      </c>
      <c r="B3888" s="1" t="s">
        <v>41</v>
      </c>
      <c r="C3888" s="1">
        <v>202506</v>
      </c>
      <c r="D3888" s="1" t="s">
        <v>16</v>
      </c>
      <c r="E3888" s="1" t="s">
        <v>28</v>
      </c>
      <c r="F3888" s="1" t="s">
        <v>29</v>
      </c>
      <c r="G3888" s="1" t="s">
        <v>39</v>
      </c>
      <c r="H3888" s="1" t="s">
        <v>37</v>
      </c>
      <c r="I3888" s="5">
        <v>142.6</v>
      </c>
      <c r="J3888" s="5">
        <v>64170</v>
      </c>
      <c r="K3888" s="5">
        <v>-5723.94</v>
      </c>
      <c r="L3888" s="5">
        <v>58446.06</v>
      </c>
      <c r="M3888" s="5">
        <v>-37456.25</v>
      </c>
      <c r="N3888" s="5">
        <v>-1234.3399999999999</v>
      </c>
      <c r="O3888" s="5">
        <v>-705.01</v>
      </c>
      <c r="P3888" s="5">
        <f>Table1[[#This Row],[Net Sales]]+(Table1[[#This Row],[Cost of Goods Sold]]+Table1[[#This Row],[Distribution]]+Table1[[#This Row],[Warehousing]])</f>
        <v>19050.46</v>
      </c>
      <c r="Q3888" s="12">
        <f>Table1[[#This Row],[PROFIT]]/Table1[[#This Row],[Net Sales]]</f>
        <v>0.32594943097960755</v>
      </c>
      <c r="R3888" s="14">
        <f>ABS(Table1[[#This Row],[Distribution]])+ABS(Table1[[#This Row],[Warehousing]])</f>
        <v>1939.35</v>
      </c>
      <c r="S3888" s="12">
        <f>ABS(Table1[[#This Row],[Discounts]]/Table1[[#This Row],[Gross Sales]])</f>
        <v>8.9199625993454879E-2</v>
      </c>
      <c r="T3888" s="17">
        <f>Table1[[#This Row],[logistics cost]]/Table1[[#This Row],[Net Sales]]</f>
        <v>3.3181877443920087E-2</v>
      </c>
      <c r="U3888" s="1">
        <f>Table1[[#This Row],[PROFIT]]/Table1[[#This Row],[Volume]]</f>
        <v>133.5936886395512</v>
      </c>
      <c r="V3888" s="1">
        <f>ABS(Table1[[#This Row],[Discounts]])</f>
        <v>5723.94</v>
      </c>
    </row>
    <row r="3889" spans="1:22" ht="21.75" customHeight="1" x14ac:dyDescent="0.3">
      <c r="A3889" s="1">
        <v>1120010</v>
      </c>
      <c r="B3889" s="1" t="s">
        <v>32</v>
      </c>
      <c r="C3889" s="1">
        <v>202411</v>
      </c>
      <c r="D3889" s="1" t="s">
        <v>22</v>
      </c>
      <c r="E3889" s="1" t="s">
        <v>17</v>
      </c>
      <c r="F3889" s="1" t="s">
        <v>18</v>
      </c>
      <c r="G3889" s="1" t="s">
        <v>36</v>
      </c>
      <c r="H3889" s="1" t="s">
        <v>37</v>
      </c>
      <c r="I3889" s="5">
        <v>57</v>
      </c>
      <c r="J3889" s="5">
        <v>27360</v>
      </c>
      <c r="K3889" s="5">
        <v>-3070.74</v>
      </c>
      <c r="L3889" s="5">
        <v>24289.26</v>
      </c>
      <c r="M3889" s="5">
        <v>-15520.09</v>
      </c>
      <c r="N3889" s="5">
        <v>-909.81</v>
      </c>
      <c r="O3889" s="5">
        <v>-416.82</v>
      </c>
      <c r="P3889" s="5">
        <f>Table1[[#This Row],[Net Sales]]+(Table1[[#This Row],[Cost of Goods Sold]]+Table1[[#This Row],[Distribution]]+Table1[[#This Row],[Warehousing]])</f>
        <v>7442.5399999999972</v>
      </c>
      <c r="Q3889" s="12">
        <f>Table1[[#This Row],[PROFIT]]/Table1[[#This Row],[Net Sales]]</f>
        <v>0.30641279314396558</v>
      </c>
      <c r="R3889" s="14">
        <f>ABS(Table1[[#This Row],[Distribution]])+ABS(Table1[[#This Row],[Warehousing]])</f>
        <v>1326.6299999999999</v>
      </c>
      <c r="S3889" s="12">
        <f>ABS(Table1[[#This Row],[Discounts]]/Table1[[#This Row],[Gross Sales]])</f>
        <v>0.11223464912280701</v>
      </c>
      <c r="T3889" s="17">
        <f>Table1[[#This Row],[logistics cost]]/Table1[[#This Row],[Net Sales]]</f>
        <v>5.4617966953295405E-2</v>
      </c>
      <c r="U3889" s="1">
        <f>Table1[[#This Row],[PROFIT]]/Table1[[#This Row],[Volume]]</f>
        <v>130.57087719298241</v>
      </c>
      <c r="V3889" s="1">
        <f>ABS(Table1[[#This Row],[Discounts]])</f>
        <v>3070.74</v>
      </c>
    </row>
    <row r="3890" spans="1:22" ht="21.75" customHeight="1" x14ac:dyDescent="0.3">
      <c r="A3890" s="1">
        <v>1130010</v>
      </c>
      <c r="B3890" s="1" t="s">
        <v>26</v>
      </c>
      <c r="C3890" s="1">
        <v>202407</v>
      </c>
      <c r="D3890" s="1" t="s">
        <v>27</v>
      </c>
      <c r="E3890" s="1" t="s">
        <v>28</v>
      </c>
      <c r="F3890" s="1" t="s">
        <v>29</v>
      </c>
      <c r="G3890" s="1" t="s">
        <v>42</v>
      </c>
      <c r="H3890" s="1" t="s">
        <v>20</v>
      </c>
      <c r="I3890" s="5">
        <v>49.7</v>
      </c>
      <c r="J3890" s="5">
        <v>17892</v>
      </c>
      <c r="K3890" s="5">
        <v>-1496.68</v>
      </c>
      <c r="L3890" s="5">
        <v>16395.32</v>
      </c>
      <c r="M3890" s="5">
        <v>-10974.15</v>
      </c>
      <c r="N3890" s="5">
        <v>-626.98</v>
      </c>
      <c r="O3890" s="5">
        <v>-222.67</v>
      </c>
      <c r="P3890" s="5">
        <f>Table1[[#This Row],[Net Sales]]+(Table1[[#This Row],[Cost of Goods Sold]]+Table1[[#This Row],[Distribution]]+Table1[[#This Row],[Warehousing]])</f>
        <v>4571.5200000000004</v>
      </c>
      <c r="Q3890" s="12">
        <f>Table1[[#This Row],[PROFIT]]/Table1[[#This Row],[Net Sales]]</f>
        <v>0.27883078829812413</v>
      </c>
      <c r="R3890" s="14">
        <f>ABS(Table1[[#This Row],[Distribution]])+ABS(Table1[[#This Row],[Warehousing]])</f>
        <v>849.65</v>
      </c>
      <c r="S3890" s="12">
        <f>ABS(Table1[[#This Row],[Discounts]]/Table1[[#This Row],[Gross Sales]])</f>
        <v>8.3650793650793656E-2</v>
      </c>
      <c r="T3890" s="17">
        <f>Table1[[#This Row],[logistics cost]]/Table1[[#This Row],[Net Sales]]</f>
        <v>5.1822715262648124E-2</v>
      </c>
      <c r="U3890" s="1">
        <f>Table1[[#This Row],[PROFIT]]/Table1[[#This Row],[Volume]]</f>
        <v>91.982293762575452</v>
      </c>
      <c r="V3890" s="1">
        <f>ABS(Table1[[#This Row],[Discounts]])</f>
        <v>1496.68</v>
      </c>
    </row>
    <row r="3891" spans="1:22" ht="21.75" customHeight="1" x14ac:dyDescent="0.3">
      <c r="A3891" s="1">
        <v>1120010</v>
      </c>
      <c r="B3891" s="1" t="s">
        <v>32</v>
      </c>
      <c r="C3891" s="1">
        <v>202504</v>
      </c>
      <c r="D3891" s="1" t="s">
        <v>22</v>
      </c>
      <c r="E3891" s="1" t="s">
        <v>17</v>
      </c>
      <c r="F3891" s="1" t="s">
        <v>18</v>
      </c>
      <c r="G3891" s="1" t="s">
        <v>35</v>
      </c>
      <c r="H3891" s="1" t="s">
        <v>31</v>
      </c>
      <c r="I3891" s="5">
        <v>63.1</v>
      </c>
      <c r="J3891" s="5">
        <v>30288</v>
      </c>
      <c r="K3891" s="5">
        <v>-778.57</v>
      </c>
      <c r="L3891" s="5">
        <v>29509.43</v>
      </c>
      <c r="M3891" s="5">
        <v>-19906.61</v>
      </c>
      <c r="N3891" s="5">
        <v>-923.94</v>
      </c>
      <c r="O3891" s="5">
        <v>-373.16</v>
      </c>
      <c r="P3891" s="5">
        <f>Table1[[#This Row],[Net Sales]]+(Table1[[#This Row],[Cost of Goods Sold]]+Table1[[#This Row],[Distribution]]+Table1[[#This Row],[Warehousing]])</f>
        <v>8305.7200000000012</v>
      </c>
      <c r="Q3891" s="12">
        <f>Table1[[#This Row],[PROFIT]]/Table1[[#This Row],[Net Sales]]</f>
        <v>0.28145985876379181</v>
      </c>
      <c r="R3891" s="14">
        <f>ABS(Table1[[#This Row],[Distribution]])+ABS(Table1[[#This Row],[Warehousing]])</f>
        <v>1297.1000000000001</v>
      </c>
      <c r="S3891" s="12">
        <f>ABS(Table1[[#This Row],[Discounts]]/Table1[[#This Row],[Gross Sales]])</f>
        <v>2.570555995773904E-2</v>
      </c>
      <c r="T3891" s="17">
        <f>Table1[[#This Row],[logistics cost]]/Table1[[#This Row],[Net Sales]]</f>
        <v>4.3955440684554058E-2</v>
      </c>
      <c r="U3891" s="1">
        <f>Table1[[#This Row],[PROFIT]]/Table1[[#This Row],[Volume]]</f>
        <v>131.62789223454834</v>
      </c>
      <c r="V3891" s="1">
        <f>ABS(Table1[[#This Row],[Discounts]])</f>
        <v>778.57</v>
      </c>
    </row>
    <row r="3892" spans="1:22" ht="21.75" customHeight="1" x14ac:dyDescent="0.3">
      <c r="A3892" s="1">
        <v>1130010</v>
      </c>
      <c r="B3892" s="1" t="s">
        <v>26</v>
      </c>
      <c r="C3892" s="1">
        <v>202410</v>
      </c>
      <c r="D3892" s="1" t="s">
        <v>27</v>
      </c>
      <c r="E3892" s="1" t="s">
        <v>28</v>
      </c>
      <c r="F3892" s="1" t="s">
        <v>29</v>
      </c>
      <c r="G3892" s="1" t="s">
        <v>36</v>
      </c>
      <c r="H3892" s="1" t="s">
        <v>37</v>
      </c>
      <c r="I3892" s="5">
        <v>156.80000000000001</v>
      </c>
      <c r="J3892" s="5">
        <v>56448</v>
      </c>
      <c r="K3892" s="5">
        <v>-6337.38</v>
      </c>
      <c r="L3892" s="5">
        <v>50110.62</v>
      </c>
      <c r="M3892" s="5">
        <v>-31215.33</v>
      </c>
      <c r="N3892" s="5">
        <v>-1010.94</v>
      </c>
      <c r="O3892" s="5">
        <v>-785.88</v>
      </c>
      <c r="P3892" s="5">
        <f>Table1[[#This Row],[Net Sales]]+(Table1[[#This Row],[Cost of Goods Sold]]+Table1[[#This Row],[Distribution]]+Table1[[#This Row],[Warehousing]])</f>
        <v>17098.47</v>
      </c>
      <c r="Q3892" s="12">
        <f>Table1[[#This Row],[PROFIT]]/Table1[[#This Row],[Net Sales]]</f>
        <v>0.34121449704673379</v>
      </c>
      <c r="R3892" s="14">
        <f>ABS(Table1[[#This Row],[Distribution]])+ABS(Table1[[#This Row],[Warehousing]])</f>
        <v>1796.8200000000002</v>
      </c>
      <c r="S3892" s="12">
        <f>ABS(Table1[[#This Row],[Discounts]]/Table1[[#This Row],[Gross Sales]])</f>
        <v>0.11226934523809524</v>
      </c>
      <c r="T3892" s="17">
        <f>Table1[[#This Row],[logistics cost]]/Table1[[#This Row],[Net Sales]]</f>
        <v>3.5857069818733038E-2</v>
      </c>
      <c r="U3892" s="1">
        <f>Table1[[#This Row],[PROFIT]]/Table1[[#This Row],[Volume]]</f>
        <v>109.04636479591836</v>
      </c>
      <c r="V3892" s="1">
        <f>ABS(Table1[[#This Row],[Discounts]])</f>
        <v>6337.38</v>
      </c>
    </row>
    <row r="3893" spans="1:22" ht="21.75" customHeight="1" x14ac:dyDescent="0.3">
      <c r="A3893" s="1">
        <v>1130010</v>
      </c>
      <c r="B3893" s="1" t="s">
        <v>26</v>
      </c>
      <c r="C3893" s="1">
        <v>202410</v>
      </c>
      <c r="D3893" s="1" t="s">
        <v>27</v>
      </c>
      <c r="E3893" s="1" t="s">
        <v>28</v>
      </c>
      <c r="F3893" s="1" t="s">
        <v>29</v>
      </c>
      <c r="G3893" s="1" t="s">
        <v>39</v>
      </c>
      <c r="H3893" s="1" t="s">
        <v>37</v>
      </c>
      <c r="I3893" s="5">
        <v>186.6</v>
      </c>
      <c r="J3893" s="5">
        <v>67176</v>
      </c>
      <c r="K3893" s="5">
        <v>-5712.39</v>
      </c>
      <c r="L3893" s="5">
        <v>61463.61</v>
      </c>
      <c r="M3893" s="5">
        <v>-40842.75</v>
      </c>
      <c r="N3893" s="5">
        <v>-1791.63</v>
      </c>
      <c r="O3893" s="5">
        <v>-1110.17</v>
      </c>
      <c r="P3893" s="5">
        <f>Table1[[#This Row],[Net Sales]]+(Table1[[#This Row],[Cost of Goods Sold]]+Table1[[#This Row],[Distribution]]+Table1[[#This Row],[Warehousing]])</f>
        <v>17719.060000000005</v>
      </c>
      <c r="Q3893" s="12">
        <f>Table1[[#This Row],[PROFIT]]/Table1[[#This Row],[Net Sales]]</f>
        <v>0.2882853773151301</v>
      </c>
      <c r="R3893" s="14">
        <f>ABS(Table1[[#This Row],[Distribution]])+ABS(Table1[[#This Row],[Warehousing]])</f>
        <v>2901.8</v>
      </c>
      <c r="S3893" s="12">
        <f>ABS(Table1[[#This Row],[Discounts]]/Table1[[#This Row],[Gross Sales]])</f>
        <v>8.5036173633440515E-2</v>
      </c>
      <c r="T3893" s="17">
        <f>Table1[[#This Row],[logistics cost]]/Table1[[#This Row],[Net Sales]]</f>
        <v>4.7211675331143094E-2</v>
      </c>
      <c r="U3893" s="1">
        <f>Table1[[#This Row],[PROFIT]]/Table1[[#This Row],[Volume]]</f>
        <v>94.957449088960374</v>
      </c>
      <c r="V3893" s="1">
        <f>ABS(Table1[[#This Row],[Discounts]])</f>
        <v>5712.39</v>
      </c>
    </row>
    <row r="3894" spans="1:22" ht="21.75" customHeight="1" x14ac:dyDescent="0.3">
      <c r="A3894" s="1">
        <v>1110020</v>
      </c>
      <c r="B3894" s="1" t="s">
        <v>41</v>
      </c>
      <c r="C3894" s="1">
        <v>202507</v>
      </c>
      <c r="D3894" s="1" t="s">
        <v>16</v>
      </c>
      <c r="E3894" s="1" t="s">
        <v>28</v>
      </c>
      <c r="F3894" s="1" t="s">
        <v>29</v>
      </c>
      <c r="G3894" s="1" t="s">
        <v>35</v>
      </c>
      <c r="H3894" s="1" t="s">
        <v>31</v>
      </c>
      <c r="I3894" s="5">
        <v>35.1</v>
      </c>
      <c r="J3894" s="5">
        <v>15795</v>
      </c>
      <c r="K3894" s="5">
        <v>-595.78</v>
      </c>
      <c r="L3894" s="5">
        <v>15199.22</v>
      </c>
      <c r="M3894" s="5">
        <v>-10333.23</v>
      </c>
      <c r="N3894" s="5">
        <v>-410.88</v>
      </c>
      <c r="O3894" s="5">
        <v>-251.03</v>
      </c>
      <c r="P3894" s="5">
        <f>Table1[[#This Row],[Net Sales]]+(Table1[[#This Row],[Cost of Goods Sold]]+Table1[[#This Row],[Distribution]]+Table1[[#This Row],[Warehousing]])</f>
        <v>4204.08</v>
      </c>
      <c r="Q3894" s="12">
        <f>Table1[[#This Row],[PROFIT]]/Table1[[#This Row],[Net Sales]]</f>
        <v>0.27659840439180433</v>
      </c>
      <c r="R3894" s="14">
        <f>ABS(Table1[[#This Row],[Distribution]])+ABS(Table1[[#This Row],[Warehousing]])</f>
        <v>661.91</v>
      </c>
      <c r="S3894" s="12">
        <f>ABS(Table1[[#This Row],[Discounts]]/Table1[[#This Row],[Gross Sales]])</f>
        <v>3.7719531497309271E-2</v>
      </c>
      <c r="T3894" s="17">
        <f>Table1[[#This Row],[logistics cost]]/Table1[[#This Row],[Net Sales]]</f>
        <v>4.3548945274823316E-2</v>
      </c>
      <c r="U3894" s="1">
        <f>Table1[[#This Row],[PROFIT]]/Table1[[#This Row],[Volume]]</f>
        <v>119.77435897435896</v>
      </c>
      <c r="V3894" s="1">
        <f>ABS(Table1[[#This Row],[Discounts]])</f>
        <v>595.78</v>
      </c>
    </row>
    <row r="3895" spans="1:22" ht="21.75" customHeight="1" x14ac:dyDescent="0.3">
      <c r="A3895" s="1">
        <v>1120010</v>
      </c>
      <c r="B3895" s="1" t="s">
        <v>32</v>
      </c>
      <c r="C3895" s="1">
        <v>202507</v>
      </c>
      <c r="D3895" s="1" t="s">
        <v>22</v>
      </c>
      <c r="E3895" s="1" t="s">
        <v>17</v>
      </c>
      <c r="F3895" s="1" t="s">
        <v>18</v>
      </c>
      <c r="G3895" s="1" t="s">
        <v>30</v>
      </c>
      <c r="H3895" s="1" t="s">
        <v>31</v>
      </c>
      <c r="I3895" s="5">
        <v>21.1</v>
      </c>
      <c r="J3895" s="5">
        <v>10128</v>
      </c>
      <c r="K3895" s="5">
        <v>-227.13</v>
      </c>
      <c r="L3895" s="5">
        <v>9900.8700000000008</v>
      </c>
      <c r="M3895" s="5">
        <v>-6664.84</v>
      </c>
      <c r="N3895" s="5">
        <v>-248.35</v>
      </c>
      <c r="O3895" s="5">
        <v>-145.32</v>
      </c>
      <c r="P3895" s="5">
        <f>Table1[[#This Row],[Net Sales]]+(Table1[[#This Row],[Cost of Goods Sold]]+Table1[[#This Row],[Distribution]]+Table1[[#This Row],[Warehousing]])</f>
        <v>2842.3600000000006</v>
      </c>
      <c r="Q3895" s="12">
        <f>Table1[[#This Row],[PROFIT]]/Table1[[#This Row],[Net Sales]]</f>
        <v>0.28708184230274719</v>
      </c>
      <c r="R3895" s="14">
        <f>ABS(Table1[[#This Row],[Distribution]])+ABS(Table1[[#This Row],[Warehousing]])</f>
        <v>393.66999999999996</v>
      </c>
      <c r="S3895" s="12">
        <f>ABS(Table1[[#This Row],[Discounts]]/Table1[[#This Row],[Gross Sales]])</f>
        <v>2.2425947867298578E-2</v>
      </c>
      <c r="T3895" s="17">
        <f>Table1[[#This Row],[logistics cost]]/Table1[[#This Row],[Net Sales]]</f>
        <v>3.9761152302777422E-2</v>
      </c>
      <c r="U3895" s="1">
        <f>Table1[[#This Row],[PROFIT]]/Table1[[#This Row],[Volume]]</f>
        <v>134.70900473933651</v>
      </c>
      <c r="V3895" s="1">
        <f>ABS(Table1[[#This Row],[Discounts]])</f>
        <v>227.13</v>
      </c>
    </row>
    <row r="3896" spans="1:22" ht="21.75" customHeight="1" x14ac:dyDescent="0.3">
      <c r="A3896" s="1">
        <v>1120010</v>
      </c>
      <c r="B3896" s="1" t="s">
        <v>32</v>
      </c>
      <c r="C3896" s="1">
        <v>202512</v>
      </c>
      <c r="D3896" s="1" t="s">
        <v>22</v>
      </c>
      <c r="E3896" s="1" t="s">
        <v>17</v>
      </c>
      <c r="F3896" s="1" t="s">
        <v>18</v>
      </c>
      <c r="G3896" s="1" t="s">
        <v>40</v>
      </c>
      <c r="H3896" s="1" t="s">
        <v>34</v>
      </c>
      <c r="I3896" s="5">
        <v>99.5</v>
      </c>
      <c r="J3896" s="5">
        <v>47760</v>
      </c>
      <c r="K3896" s="5">
        <v>-3966.56</v>
      </c>
      <c r="L3896" s="5">
        <v>43793.440000000002</v>
      </c>
      <c r="M3896" s="5">
        <v>-27395.200000000001</v>
      </c>
      <c r="N3896" s="5">
        <v>-1256.1199999999999</v>
      </c>
      <c r="O3896" s="5">
        <v>-689.09</v>
      </c>
      <c r="P3896" s="5">
        <f>Table1[[#This Row],[Net Sales]]+(Table1[[#This Row],[Cost of Goods Sold]]+Table1[[#This Row],[Distribution]]+Table1[[#This Row],[Warehousing]])</f>
        <v>14453.030000000002</v>
      </c>
      <c r="Q3896" s="12">
        <f>Table1[[#This Row],[PROFIT]]/Table1[[#This Row],[Net Sales]]</f>
        <v>0.33002728262497766</v>
      </c>
      <c r="R3896" s="14">
        <f>ABS(Table1[[#This Row],[Distribution]])+ABS(Table1[[#This Row],[Warehousing]])</f>
        <v>1945.21</v>
      </c>
      <c r="S3896" s="12">
        <f>ABS(Table1[[#This Row],[Discounts]]/Table1[[#This Row],[Gross Sales]])</f>
        <v>8.3051926298157455E-2</v>
      </c>
      <c r="T3896" s="17">
        <f>Table1[[#This Row],[logistics cost]]/Table1[[#This Row],[Net Sales]]</f>
        <v>4.4417839749514992E-2</v>
      </c>
      <c r="U3896" s="1">
        <f>Table1[[#This Row],[PROFIT]]/Table1[[#This Row],[Volume]]</f>
        <v>145.2565829145729</v>
      </c>
      <c r="V3896" s="1">
        <f>ABS(Table1[[#This Row],[Discounts]])</f>
        <v>3966.56</v>
      </c>
    </row>
    <row r="3897" spans="1:22" ht="21.75" customHeight="1" x14ac:dyDescent="0.3">
      <c r="A3897" s="1">
        <v>1130010</v>
      </c>
      <c r="B3897" s="1" t="s">
        <v>26</v>
      </c>
      <c r="C3897" s="1">
        <v>202509</v>
      </c>
      <c r="D3897" s="1" t="s">
        <v>27</v>
      </c>
      <c r="E3897" s="1" t="s">
        <v>28</v>
      </c>
      <c r="F3897" s="1" t="s">
        <v>29</v>
      </c>
      <c r="G3897" s="1" t="s">
        <v>36</v>
      </c>
      <c r="H3897" s="1" t="s">
        <v>37</v>
      </c>
      <c r="I3897" s="5">
        <v>235.8</v>
      </c>
      <c r="J3897" s="5">
        <v>84888</v>
      </c>
      <c r="K3897" s="5">
        <v>-8382.64</v>
      </c>
      <c r="L3897" s="5">
        <v>76505.36</v>
      </c>
      <c r="M3897" s="5">
        <v>-49454.720000000001</v>
      </c>
      <c r="N3897" s="5">
        <v>-1749.41</v>
      </c>
      <c r="O3897" s="5">
        <v>-1493.54</v>
      </c>
      <c r="P3897" s="5">
        <f>Table1[[#This Row],[Net Sales]]+(Table1[[#This Row],[Cost of Goods Sold]]+Table1[[#This Row],[Distribution]]+Table1[[#This Row],[Warehousing]])</f>
        <v>23807.689999999995</v>
      </c>
      <c r="Q3897" s="12">
        <f>Table1[[#This Row],[PROFIT]]/Table1[[#This Row],[Net Sales]]</f>
        <v>0.31118983035959824</v>
      </c>
      <c r="R3897" s="14">
        <f>ABS(Table1[[#This Row],[Distribution]])+ABS(Table1[[#This Row],[Warehousing]])</f>
        <v>3242.95</v>
      </c>
      <c r="S3897" s="12">
        <f>ABS(Table1[[#This Row],[Discounts]]/Table1[[#This Row],[Gross Sales]])</f>
        <v>9.8749410988596728E-2</v>
      </c>
      <c r="T3897" s="17">
        <f>Table1[[#This Row],[logistics cost]]/Table1[[#This Row],[Net Sales]]</f>
        <v>4.2388533300150473E-2</v>
      </c>
      <c r="U3897" s="1">
        <f>Table1[[#This Row],[PROFIT]]/Table1[[#This Row],[Volume]]</f>
        <v>100.96560644614077</v>
      </c>
      <c r="V3897" s="1">
        <f>ABS(Table1[[#This Row],[Discounts]])</f>
        <v>8382.64</v>
      </c>
    </row>
    <row r="3898" spans="1:22" ht="21.75" customHeight="1" x14ac:dyDescent="0.3">
      <c r="A3898" s="1">
        <v>1120010</v>
      </c>
      <c r="B3898" s="1" t="s">
        <v>32</v>
      </c>
      <c r="C3898" s="1">
        <v>202410</v>
      </c>
      <c r="D3898" s="1" t="s">
        <v>22</v>
      </c>
      <c r="E3898" s="1" t="s">
        <v>17</v>
      </c>
      <c r="F3898" s="1" t="s">
        <v>18</v>
      </c>
      <c r="G3898" s="1" t="s">
        <v>42</v>
      </c>
      <c r="H3898" s="1" t="s">
        <v>20</v>
      </c>
      <c r="I3898" s="5">
        <v>32.1</v>
      </c>
      <c r="J3898" s="5">
        <v>15408</v>
      </c>
      <c r="K3898" s="5">
        <v>-1241.4100000000001</v>
      </c>
      <c r="L3898" s="5">
        <v>14166.59</v>
      </c>
      <c r="M3898" s="5">
        <v>-9441.06</v>
      </c>
      <c r="N3898" s="5">
        <v>-344.99</v>
      </c>
      <c r="O3898" s="5">
        <v>-194.33</v>
      </c>
      <c r="P3898" s="5">
        <f>Table1[[#This Row],[Net Sales]]+(Table1[[#This Row],[Cost of Goods Sold]]+Table1[[#This Row],[Distribution]]+Table1[[#This Row],[Warehousing]])</f>
        <v>4186.2100000000009</v>
      </c>
      <c r="Q3898" s="12">
        <f>Table1[[#This Row],[PROFIT]]/Table1[[#This Row],[Net Sales]]</f>
        <v>0.29549877564043292</v>
      </c>
      <c r="R3898" s="14">
        <f>ABS(Table1[[#This Row],[Distribution]])+ABS(Table1[[#This Row],[Warehousing]])</f>
        <v>539.32000000000005</v>
      </c>
      <c r="S3898" s="12">
        <f>ABS(Table1[[#This Row],[Discounts]]/Table1[[#This Row],[Gross Sales]])</f>
        <v>8.0569184839044655E-2</v>
      </c>
      <c r="T3898" s="17">
        <f>Table1[[#This Row],[logistics cost]]/Table1[[#This Row],[Net Sales]]</f>
        <v>3.806985308391081E-2</v>
      </c>
      <c r="U3898" s="1">
        <f>Table1[[#This Row],[PROFIT]]/Table1[[#This Row],[Volume]]</f>
        <v>130.41152647975079</v>
      </c>
      <c r="V3898" s="1">
        <f>ABS(Table1[[#This Row],[Discounts]])</f>
        <v>1241.4100000000001</v>
      </c>
    </row>
    <row r="3899" spans="1:22" ht="21.75" customHeight="1" x14ac:dyDescent="0.3">
      <c r="A3899" s="1">
        <v>1110020</v>
      </c>
      <c r="B3899" s="1" t="s">
        <v>41</v>
      </c>
      <c r="C3899" s="1">
        <v>202510</v>
      </c>
      <c r="D3899" s="1" t="s">
        <v>16</v>
      </c>
      <c r="E3899" s="1" t="s">
        <v>28</v>
      </c>
      <c r="F3899" s="1" t="s">
        <v>29</v>
      </c>
      <c r="G3899" s="1" t="s">
        <v>33</v>
      </c>
      <c r="H3899" s="1" t="s">
        <v>34</v>
      </c>
      <c r="I3899" s="5">
        <v>208.7</v>
      </c>
      <c r="J3899" s="5">
        <v>93915</v>
      </c>
      <c r="K3899" s="5">
        <v>-8006.77</v>
      </c>
      <c r="L3899" s="5">
        <v>85908.23</v>
      </c>
      <c r="M3899" s="5">
        <v>-56000.98</v>
      </c>
      <c r="N3899" s="5">
        <v>-3346.53</v>
      </c>
      <c r="O3899" s="5">
        <v>-1664.76</v>
      </c>
      <c r="P3899" s="5">
        <f>Table1[[#This Row],[Net Sales]]+(Table1[[#This Row],[Cost of Goods Sold]]+Table1[[#This Row],[Distribution]]+Table1[[#This Row],[Warehousing]])</f>
        <v>24895.959999999992</v>
      </c>
      <c r="Q3899" s="12">
        <f>Table1[[#This Row],[PROFIT]]/Table1[[#This Row],[Net Sales]]</f>
        <v>0.28979714749099117</v>
      </c>
      <c r="R3899" s="14">
        <f>ABS(Table1[[#This Row],[Distribution]])+ABS(Table1[[#This Row],[Warehousing]])</f>
        <v>5011.29</v>
      </c>
      <c r="S3899" s="12">
        <f>ABS(Table1[[#This Row],[Discounts]]/Table1[[#This Row],[Gross Sales]])</f>
        <v>8.5255496991960819E-2</v>
      </c>
      <c r="T3899" s="17">
        <f>Table1[[#This Row],[logistics cost]]/Table1[[#This Row],[Net Sales]]</f>
        <v>5.8333060755645878E-2</v>
      </c>
      <c r="U3899" s="1">
        <f>Table1[[#This Row],[PROFIT]]/Table1[[#This Row],[Volume]]</f>
        <v>119.29065644465737</v>
      </c>
      <c r="V3899" s="1">
        <f>ABS(Table1[[#This Row],[Discounts]])</f>
        <v>8006.77</v>
      </c>
    </row>
    <row r="3900" spans="1:22" ht="21.75" customHeight="1" x14ac:dyDescent="0.3">
      <c r="A3900" s="1">
        <v>1120020</v>
      </c>
      <c r="B3900" s="1" t="s">
        <v>21</v>
      </c>
      <c r="C3900" s="1">
        <v>202510</v>
      </c>
      <c r="D3900" s="1" t="s">
        <v>22</v>
      </c>
      <c r="E3900" s="1" t="s">
        <v>23</v>
      </c>
      <c r="F3900" s="1" t="s">
        <v>24</v>
      </c>
      <c r="G3900" s="1" t="s">
        <v>33</v>
      </c>
      <c r="H3900" s="1" t="s">
        <v>34</v>
      </c>
      <c r="I3900" s="5">
        <v>281.2</v>
      </c>
      <c r="J3900" s="5">
        <v>106856</v>
      </c>
      <c r="K3900" s="5">
        <v>-8849.9599999999991</v>
      </c>
      <c r="L3900" s="5">
        <v>98006.04</v>
      </c>
      <c r="M3900" s="5">
        <v>-65387.82</v>
      </c>
      <c r="N3900" s="5">
        <v>-2938.96</v>
      </c>
      <c r="O3900" s="5">
        <v>-1872.24</v>
      </c>
      <c r="P3900" s="5">
        <f>Table1[[#This Row],[Net Sales]]+(Table1[[#This Row],[Cost of Goods Sold]]+Table1[[#This Row],[Distribution]]+Table1[[#This Row],[Warehousing]])</f>
        <v>27807.01999999999</v>
      </c>
      <c r="Q3900" s="12">
        <f>Table1[[#This Row],[PROFIT]]/Table1[[#This Row],[Net Sales]]</f>
        <v>0.28372761515514749</v>
      </c>
      <c r="R3900" s="14">
        <f>ABS(Table1[[#This Row],[Distribution]])+ABS(Table1[[#This Row],[Warehousing]])</f>
        <v>4811.2</v>
      </c>
      <c r="S3900" s="12">
        <f>ABS(Table1[[#This Row],[Discounts]]/Table1[[#This Row],[Gross Sales]])</f>
        <v>8.2821367073444632E-2</v>
      </c>
      <c r="T3900" s="17">
        <f>Table1[[#This Row],[logistics cost]]/Table1[[#This Row],[Net Sales]]</f>
        <v>4.9090851951573596E-2</v>
      </c>
      <c r="U3900" s="1">
        <f>Table1[[#This Row],[PROFIT]]/Table1[[#This Row],[Volume]]</f>
        <v>98.886984352773794</v>
      </c>
      <c r="V3900" s="1">
        <f>ABS(Table1[[#This Row],[Discounts]])</f>
        <v>8849.9599999999991</v>
      </c>
    </row>
    <row r="3901" spans="1:22" ht="21.75" customHeight="1" x14ac:dyDescent="0.3">
      <c r="A3901" s="1">
        <v>1130010</v>
      </c>
      <c r="B3901" s="1" t="s">
        <v>26</v>
      </c>
      <c r="C3901" s="1">
        <v>202409</v>
      </c>
      <c r="D3901" s="1" t="s">
        <v>27</v>
      </c>
      <c r="E3901" s="1" t="s">
        <v>28</v>
      </c>
      <c r="F3901" s="1" t="s">
        <v>29</v>
      </c>
      <c r="G3901" s="1" t="s">
        <v>43</v>
      </c>
      <c r="H3901" s="1" t="s">
        <v>31</v>
      </c>
      <c r="I3901" s="5">
        <v>47</v>
      </c>
      <c r="J3901" s="5">
        <v>16920</v>
      </c>
      <c r="K3901" s="5">
        <v>-608.59</v>
      </c>
      <c r="L3901" s="5">
        <v>16311.41</v>
      </c>
      <c r="M3901" s="5">
        <v>-10704.69</v>
      </c>
      <c r="N3901" s="5">
        <v>-570.4</v>
      </c>
      <c r="O3901" s="5">
        <v>-220.91</v>
      </c>
      <c r="P3901" s="5">
        <f>Table1[[#This Row],[Net Sales]]+(Table1[[#This Row],[Cost of Goods Sold]]+Table1[[#This Row],[Distribution]]+Table1[[#This Row],[Warehousing]])</f>
        <v>4815.41</v>
      </c>
      <c r="Q3901" s="12">
        <f>Table1[[#This Row],[PROFIT]]/Table1[[#This Row],[Net Sales]]</f>
        <v>0.29521727428836625</v>
      </c>
      <c r="R3901" s="14">
        <f>ABS(Table1[[#This Row],[Distribution]])+ABS(Table1[[#This Row],[Warehousing]])</f>
        <v>791.31</v>
      </c>
      <c r="S3901" s="12">
        <f>ABS(Table1[[#This Row],[Discounts]]/Table1[[#This Row],[Gross Sales]])</f>
        <v>3.5968676122931441E-2</v>
      </c>
      <c r="T3901" s="17">
        <f>Table1[[#This Row],[logistics cost]]/Table1[[#This Row],[Net Sales]]</f>
        <v>4.8512666900041135E-2</v>
      </c>
      <c r="U3901" s="1">
        <f>Table1[[#This Row],[PROFIT]]/Table1[[#This Row],[Volume]]</f>
        <v>102.45553191489361</v>
      </c>
      <c r="V3901" s="1">
        <f>ABS(Table1[[#This Row],[Discounts]])</f>
        <v>608.59</v>
      </c>
    </row>
    <row r="3902" spans="1:22" ht="21.75" customHeight="1" x14ac:dyDescent="0.3">
      <c r="A3902" s="1">
        <v>1130010</v>
      </c>
      <c r="B3902" s="1" t="s">
        <v>26</v>
      </c>
      <c r="C3902" s="1">
        <v>202512</v>
      </c>
      <c r="D3902" s="1" t="s">
        <v>27</v>
      </c>
      <c r="E3902" s="1" t="s">
        <v>28</v>
      </c>
      <c r="F3902" s="1" t="s">
        <v>29</v>
      </c>
      <c r="G3902" s="1" t="s">
        <v>40</v>
      </c>
      <c r="H3902" s="1" t="s">
        <v>34</v>
      </c>
      <c r="I3902" s="5">
        <v>176.8</v>
      </c>
      <c r="J3902" s="5">
        <v>63648</v>
      </c>
      <c r="K3902" s="5">
        <v>-4676.8100000000004</v>
      </c>
      <c r="L3902" s="5">
        <v>58971.19</v>
      </c>
      <c r="M3902" s="5">
        <v>-38149.5</v>
      </c>
      <c r="N3902" s="5">
        <v>-1407.11</v>
      </c>
      <c r="O3902" s="5">
        <v>-654.11</v>
      </c>
      <c r="P3902" s="5">
        <f>Table1[[#This Row],[Net Sales]]+(Table1[[#This Row],[Cost of Goods Sold]]+Table1[[#This Row],[Distribution]]+Table1[[#This Row],[Warehousing]])</f>
        <v>18760.47</v>
      </c>
      <c r="Q3902" s="12">
        <f>Table1[[#This Row],[PROFIT]]/Table1[[#This Row],[Net Sales]]</f>
        <v>0.31812941200609995</v>
      </c>
      <c r="R3902" s="14">
        <f>ABS(Table1[[#This Row],[Distribution]])+ABS(Table1[[#This Row],[Warehousing]])</f>
        <v>2061.2199999999998</v>
      </c>
      <c r="S3902" s="12">
        <f>ABS(Table1[[#This Row],[Discounts]]/Table1[[#This Row],[Gross Sales]])</f>
        <v>7.3479292357968837E-2</v>
      </c>
      <c r="T3902" s="17">
        <f>Table1[[#This Row],[logistics cost]]/Table1[[#This Row],[Net Sales]]</f>
        <v>3.495299993098324E-2</v>
      </c>
      <c r="U3902" s="1">
        <f>Table1[[#This Row],[PROFIT]]/Table1[[#This Row],[Volume]]</f>
        <v>106.1112556561086</v>
      </c>
      <c r="V3902" s="1">
        <f>ABS(Table1[[#This Row],[Discounts]])</f>
        <v>4676.8100000000004</v>
      </c>
    </row>
    <row r="3903" spans="1:22" ht="21.75" customHeight="1" x14ac:dyDescent="0.3">
      <c r="A3903" s="1">
        <v>1120010</v>
      </c>
      <c r="B3903" s="1" t="s">
        <v>32</v>
      </c>
      <c r="C3903" s="1">
        <v>202512</v>
      </c>
      <c r="D3903" s="1" t="s">
        <v>22</v>
      </c>
      <c r="E3903" s="1" t="s">
        <v>17</v>
      </c>
      <c r="F3903" s="1" t="s">
        <v>18</v>
      </c>
      <c r="G3903" s="1" t="s">
        <v>39</v>
      </c>
      <c r="H3903" s="1" t="s">
        <v>37</v>
      </c>
      <c r="I3903" s="5">
        <v>76.599999999999994</v>
      </c>
      <c r="J3903" s="5">
        <v>36768</v>
      </c>
      <c r="K3903" s="5">
        <v>-3277.62</v>
      </c>
      <c r="L3903" s="5">
        <v>33490.379999999997</v>
      </c>
      <c r="M3903" s="5">
        <v>-22472.06</v>
      </c>
      <c r="N3903" s="5">
        <v>-1293.92</v>
      </c>
      <c r="O3903" s="5">
        <v>-428.63</v>
      </c>
      <c r="P3903" s="5">
        <f>Table1[[#This Row],[Net Sales]]+(Table1[[#This Row],[Cost of Goods Sold]]+Table1[[#This Row],[Distribution]]+Table1[[#This Row],[Warehousing]])</f>
        <v>9295.7699999999932</v>
      </c>
      <c r="Q3903" s="12">
        <f>Table1[[#This Row],[PROFIT]]/Table1[[#This Row],[Net Sales]]</f>
        <v>0.27756537847584872</v>
      </c>
      <c r="R3903" s="14">
        <f>ABS(Table1[[#This Row],[Distribution]])+ABS(Table1[[#This Row],[Warehousing]])</f>
        <v>1722.5500000000002</v>
      </c>
      <c r="S3903" s="12">
        <f>ABS(Table1[[#This Row],[Discounts]]/Table1[[#This Row],[Gross Sales]])</f>
        <v>8.9143276762402079E-2</v>
      </c>
      <c r="T3903" s="17">
        <f>Table1[[#This Row],[logistics cost]]/Table1[[#This Row],[Net Sales]]</f>
        <v>5.1434173037152767E-2</v>
      </c>
      <c r="U3903" s="1">
        <f>Table1[[#This Row],[PROFIT]]/Table1[[#This Row],[Volume]]</f>
        <v>121.35469973890332</v>
      </c>
      <c r="V3903" s="1">
        <f>ABS(Table1[[#This Row],[Discounts]])</f>
        <v>3277.62</v>
      </c>
    </row>
    <row r="3904" spans="1:22" ht="21.75" customHeight="1" x14ac:dyDescent="0.3">
      <c r="A3904" s="1">
        <v>1110010</v>
      </c>
      <c r="B3904" s="1" t="s">
        <v>15</v>
      </c>
      <c r="C3904" s="1">
        <v>202508</v>
      </c>
      <c r="D3904" s="1" t="s">
        <v>16</v>
      </c>
      <c r="E3904" s="1" t="s">
        <v>17</v>
      </c>
      <c r="F3904" s="1" t="s">
        <v>18</v>
      </c>
      <c r="G3904" s="1" t="s">
        <v>36</v>
      </c>
      <c r="H3904" s="1" t="s">
        <v>37</v>
      </c>
      <c r="I3904" s="5">
        <v>291.2</v>
      </c>
      <c r="J3904" s="5">
        <v>122304</v>
      </c>
      <c r="K3904" s="5">
        <v>-11712.51</v>
      </c>
      <c r="L3904" s="5">
        <v>110591.49</v>
      </c>
      <c r="M3904" s="5">
        <v>-72983.710000000006</v>
      </c>
      <c r="N3904" s="5">
        <v>-2497.91</v>
      </c>
      <c r="O3904" s="5">
        <v>-1534.42</v>
      </c>
      <c r="P3904" s="5">
        <f>Table1[[#This Row],[Net Sales]]+(Table1[[#This Row],[Cost of Goods Sold]]+Table1[[#This Row],[Distribution]]+Table1[[#This Row],[Warehousing]])</f>
        <v>33575.449999999997</v>
      </c>
      <c r="Q3904" s="12">
        <f>Table1[[#This Row],[PROFIT]]/Table1[[#This Row],[Net Sales]]</f>
        <v>0.30359885738043674</v>
      </c>
      <c r="R3904" s="14">
        <f>ABS(Table1[[#This Row],[Distribution]])+ABS(Table1[[#This Row],[Warehousing]])</f>
        <v>4032.33</v>
      </c>
      <c r="S3904" s="12">
        <f>ABS(Table1[[#This Row],[Discounts]]/Table1[[#This Row],[Gross Sales]])</f>
        <v>9.5765551412872837E-2</v>
      </c>
      <c r="T3904" s="17">
        <f>Table1[[#This Row],[logistics cost]]/Table1[[#This Row],[Net Sales]]</f>
        <v>3.646148541809139E-2</v>
      </c>
      <c r="U3904" s="1">
        <f>Table1[[#This Row],[PROFIT]]/Table1[[#This Row],[Volume]]</f>
        <v>115.30030906593406</v>
      </c>
      <c r="V3904" s="1">
        <f>ABS(Table1[[#This Row],[Discounts]])</f>
        <v>11712.51</v>
      </c>
    </row>
    <row r="3905" spans="1:22" ht="21.75" customHeight="1" x14ac:dyDescent="0.3">
      <c r="A3905" s="1">
        <v>1120020</v>
      </c>
      <c r="B3905" s="1" t="s">
        <v>21</v>
      </c>
      <c r="C3905" s="1">
        <v>202511</v>
      </c>
      <c r="D3905" s="1" t="s">
        <v>22</v>
      </c>
      <c r="E3905" s="1" t="s">
        <v>23</v>
      </c>
      <c r="F3905" s="1" t="s">
        <v>24</v>
      </c>
      <c r="G3905" s="1" t="s">
        <v>35</v>
      </c>
      <c r="H3905" s="1" t="s">
        <v>31</v>
      </c>
      <c r="I3905" s="5">
        <v>13.3</v>
      </c>
      <c r="J3905" s="5">
        <v>5054</v>
      </c>
      <c r="K3905" s="5">
        <v>-168.43</v>
      </c>
      <c r="L3905" s="5">
        <v>4885.57</v>
      </c>
      <c r="M3905" s="5">
        <v>-3315.88</v>
      </c>
      <c r="N3905" s="5">
        <v>-124.89</v>
      </c>
      <c r="O3905" s="5">
        <v>-93.95</v>
      </c>
      <c r="P3905" s="5">
        <f>Table1[[#This Row],[Net Sales]]+(Table1[[#This Row],[Cost of Goods Sold]]+Table1[[#This Row],[Distribution]]+Table1[[#This Row],[Warehousing]])</f>
        <v>1350.85</v>
      </c>
      <c r="Q3905" s="12">
        <f>Table1[[#This Row],[PROFIT]]/Table1[[#This Row],[Net Sales]]</f>
        <v>0.27649793166406378</v>
      </c>
      <c r="R3905" s="14">
        <f>ABS(Table1[[#This Row],[Distribution]])+ABS(Table1[[#This Row],[Warehousing]])</f>
        <v>218.84</v>
      </c>
      <c r="S3905" s="12">
        <f>ABS(Table1[[#This Row],[Discounts]]/Table1[[#This Row],[Gross Sales]])</f>
        <v>3.3326078353779189E-2</v>
      </c>
      <c r="T3905" s="17">
        <f>Table1[[#This Row],[logistics cost]]/Table1[[#This Row],[Net Sales]]</f>
        <v>4.479313570371523E-2</v>
      </c>
      <c r="U3905" s="1">
        <f>Table1[[#This Row],[PROFIT]]/Table1[[#This Row],[Volume]]</f>
        <v>101.56766917293231</v>
      </c>
      <c r="V3905" s="1">
        <f>ABS(Table1[[#This Row],[Discounts]])</f>
        <v>168.43</v>
      </c>
    </row>
    <row r="3906" spans="1:22" ht="21.75" customHeight="1" x14ac:dyDescent="0.3">
      <c r="A3906" s="1">
        <v>1120010</v>
      </c>
      <c r="B3906" s="1" t="s">
        <v>32</v>
      </c>
      <c r="C3906" s="1">
        <v>202403</v>
      </c>
      <c r="D3906" s="1" t="s">
        <v>22</v>
      </c>
      <c r="E3906" s="1" t="s">
        <v>17</v>
      </c>
      <c r="F3906" s="1" t="s">
        <v>18</v>
      </c>
      <c r="G3906" s="1" t="s">
        <v>33</v>
      </c>
      <c r="H3906" s="1" t="s">
        <v>34</v>
      </c>
      <c r="I3906" s="5">
        <v>90.8</v>
      </c>
      <c r="J3906" s="5">
        <v>43584</v>
      </c>
      <c r="K3906" s="5">
        <v>-3544.83</v>
      </c>
      <c r="L3906" s="5">
        <v>40039.17</v>
      </c>
      <c r="M3906" s="5">
        <v>-26036.61</v>
      </c>
      <c r="N3906" s="5">
        <v>-1567.13</v>
      </c>
      <c r="O3906" s="5">
        <v>-786.7</v>
      </c>
      <c r="P3906" s="5">
        <f>Table1[[#This Row],[Net Sales]]+(Table1[[#This Row],[Cost of Goods Sold]]+Table1[[#This Row],[Distribution]]+Table1[[#This Row],[Warehousing]])</f>
        <v>11648.729999999996</v>
      </c>
      <c r="Q3906" s="12">
        <f>Table1[[#This Row],[PROFIT]]/Table1[[#This Row],[Net Sales]]</f>
        <v>0.29093335351357175</v>
      </c>
      <c r="R3906" s="14">
        <f>ABS(Table1[[#This Row],[Distribution]])+ABS(Table1[[#This Row],[Warehousing]])</f>
        <v>2353.83</v>
      </c>
      <c r="S3906" s="12">
        <f>ABS(Table1[[#This Row],[Discounts]]/Table1[[#This Row],[Gross Sales]])</f>
        <v>8.1333287444933913E-2</v>
      </c>
      <c r="T3906" s="17">
        <f>Table1[[#This Row],[logistics cost]]/Table1[[#This Row],[Net Sales]]</f>
        <v>5.8788181673096622E-2</v>
      </c>
      <c r="U3906" s="1">
        <f>Table1[[#This Row],[PROFIT]]/Table1[[#This Row],[Volume]]</f>
        <v>128.28997797356823</v>
      </c>
      <c r="V3906" s="1">
        <f>ABS(Table1[[#This Row],[Discounts]])</f>
        <v>3544.83</v>
      </c>
    </row>
    <row r="3907" spans="1:22" ht="21.75" customHeight="1" x14ac:dyDescent="0.3">
      <c r="A3907" s="1">
        <v>1120010</v>
      </c>
      <c r="B3907" s="1" t="s">
        <v>32</v>
      </c>
      <c r="C3907" s="1">
        <v>202511</v>
      </c>
      <c r="D3907" s="1" t="s">
        <v>22</v>
      </c>
      <c r="E3907" s="1" t="s">
        <v>17</v>
      </c>
      <c r="F3907" s="1" t="s">
        <v>18</v>
      </c>
      <c r="G3907" s="1" t="s">
        <v>38</v>
      </c>
      <c r="H3907" s="1" t="s">
        <v>20</v>
      </c>
      <c r="I3907" s="5">
        <v>105.6</v>
      </c>
      <c r="J3907" s="5">
        <v>50688</v>
      </c>
      <c r="K3907" s="5">
        <v>-3240.87</v>
      </c>
      <c r="L3907" s="5">
        <v>47447.13</v>
      </c>
      <c r="M3907" s="5">
        <v>-31462.55</v>
      </c>
      <c r="N3907" s="5">
        <v>-1102.6099999999999</v>
      </c>
      <c r="O3907" s="5">
        <v>-700.71</v>
      </c>
      <c r="P3907" s="5">
        <f>Table1[[#This Row],[Net Sales]]+(Table1[[#This Row],[Cost of Goods Sold]]+Table1[[#This Row],[Distribution]]+Table1[[#This Row],[Warehousing]])</f>
        <v>14181.259999999995</v>
      </c>
      <c r="Q3907" s="12">
        <f>Table1[[#This Row],[PROFIT]]/Table1[[#This Row],[Net Sales]]</f>
        <v>0.29888551741696484</v>
      </c>
      <c r="R3907" s="14">
        <f>ABS(Table1[[#This Row],[Distribution]])+ABS(Table1[[#This Row],[Warehousing]])</f>
        <v>1803.32</v>
      </c>
      <c r="S3907" s="12">
        <f>ABS(Table1[[#This Row],[Discounts]]/Table1[[#This Row],[Gross Sales]])</f>
        <v>6.3937618371212118E-2</v>
      </c>
      <c r="T3907" s="17">
        <f>Table1[[#This Row],[logistics cost]]/Table1[[#This Row],[Net Sales]]</f>
        <v>3.8006935298299391E-2</v>
      </c>
      <c r="U3907" s="1">
        <f>Table1[[#This Row],[PROFIT]]/Table1[[#This Row],[Volume]]</f>
        <v>134.29223484848481</v>
      </c>
      <c r="V3907" s="1">
        <f>ABS(Table1[[#This Row],[Discounts]])</f>
        <v>3240.87</v>
      </c>
    </row>
    <row r="3908" spans="1:22" ht="21.75" customHeight="1" x14ac:dyDescent="0.3">
      <c r="A3908" s="1">
        <v>1120010</v>
      </c>
      <c r="B3908" s="1" t="s">
        <v>32</v>
      </c>
      <c r="C3908" s="1">
        <v>202406</v>
      </c>
      <c r="D3908" s="1" t="s">
        <v>22</v>
      </c>
      <c r="E3908" s="1" t="s">
        <v>17</v>
      </c>
      <c r="F3908" s="1" t="s">
        <v>18</v>
      </c>
      <c r="G3908" s="1" t="s">
        <v>40</v>
      </c>
      <c r="H3908" s="1" t="s">
        <v>34</v>
      </c>
      <c r="I3908" s="5">
        <v>248.3</v>
      </c>
      <c r="J3908" s="5">
        <v>119184</v>
      </c>
      <c r="K3908" s="5">
        <v>-11675.48</v>
      </c>
      <c r="L3908" s="5">
        <v>107508.52</v>
      </c>
      <c r="M3908" s="5">
        <v>-72959.38</v>
      </c>
      <c r="N3908" s="5">
        <v>-4187.18</v>
      </c>
      <c r="O3908" s="5">
        <v>-1550.65</v>
      </c>
      <c r="P3908" s="5">
        <f>Table1[[#This Row],[Net Sales]]+(Table1[[#This Row],[Cost of Goods Sold]]+Table1[[#This Row],[Distribution]]+Table1[[#This Row],[Warehousing]])</f>
        <v>28811.310000000012</v>
      </c>
      <c r="Q3908" s="12">
        <f>Table1[[#This Row],[PROFIT]]/Table1[[#This Row],[Net Sales]]</f>
        <v>0.267990946205938</v>
      </c>
      <c r="R3908" s="14">
        <f>ABS(Table1[[#This Row],[Distribution]])+ABS(Table1[[#This Row],[Warehousing]])</f>
        <v>5737.83</v>
      </c>
      <c r="S3908" s="12">
        <f>ABS(Table1[[#This Row],[Discounts]]/Table1[[#This Row],[Gross Sales]])</f>
        <v>9.7961806953953554E-2</v>
      </c>
      <c r="T3908" s="17">
        <f>Table1[[#This Row],[logistics cost]]/Table1[[#This Row],[Net Sales]]</f>
        <v>5.3370932833974455E-2</v>
      </c>
      <c r="U3908" s="1">
        <f>Table1[[#This Row],[PROFIT]]/Table1[[#This Row],[Volume]]</f>
        <v>116.03427305678619</v>
      </c>
      <c r="V3908" s="1">
        <f>ABS(Table1[[#This Row],[Discounts]])</f>
        <v>11675.48</v>
      </c>
    </row>
    <row r="3909" spans="1:22" ht="21.75" customHeight="1" x14ac:dyDescent="0.3">
      <c r="A3909" s="1">
        <v>1120020</v>
      </c>
      <c r="B3909" s="1" t="s">
        <v>21</v>
      </c>
      <c r="C3909" s="1">
        <v>202409</v>
      </c>
      <c r="D3909" s="1" t="s">
        <v>22</v>
      </c>
      <c r="E3909" s="1" t="s">
        <v>23</v>
      </c>
      <c r="F3909" s="1" t="s">
        <v>24</v>
      </c>
      <c r="G3909" s="1" t="s">
        <v>35</v>
      </c>
      <c r="H3909" s="1" t="s">
        <v>31</v>
      </c>
      <c r="I3909" s="5">
        <v>30.1</v>
      </c>
      <c r="J3909" s="5">
        <v>11438</v>
      </c>
      <c r="K3909" s="5">
        <v>-371.72</v>
      </c>
      <c r="L3909" s="5">
        <v>11066.28</v>
      </c>
      <c r="M3909" s="5">
        <v>-7072.47</v>
      </c>
      <c r="N3909" s="5">
        <v>-279.98</v>
      </c>
      <c r="O3909" s="5">
        <v>-211.44</v>
      </c>
      <c r="P3909" s="5">
        <f>Table1[[#This Row],[Net Sales]]+(Table1[[#This Row],[Cost of Goods Sold]]+Table1[[#This Row],[Distribution]]+Table1[[#This Row],[Warehousing]])</f>
        <v>3502.3900000000003</v>
      </c>
      <c r="Q3909" s="12">
        <f>Table1[[#This Row],[PROFIT]]/Table1[[#This Row],[Net Sales]]</f>
        <v>0.31649208225347636</v>
      </c>
      <c r="R3909" s="14">
        <f>ABS(Table1[[#This Row],[Distribution]])+ABS(Table1[[#This Row],[Warehousing]])</f>
        <v>491.42</v>
      </c>
      <c r="S3909" s="12">
        <f>ABS(Table1[[#This Row],[Discounts]]/Table1[[#This Row],[Gross Sales]])</f>
        <v>3.249868858191992E-2</v>
      </c>
      <c r="T3909" s="17">
        <f>Table1[[#This Row],[logistics cost]]/Table1[[#This Row],[Net Sales]]</f>
        <v>4.4406973255692067E-2</v>
      </c>
      <c r="U3909" s="1">
        <f>Table1[[#This Row],[PROFIT]]/Table1[[#This Row],[Volume]]</f>
        <v>116.35847176079734</v>
      </c>
      <c r="V3909" s="1">
        <f>ABS(Table1[[#This Row],[Discounts]])</f>
        <v>371.72</v>
      </c>
    </row>
    <row r="3910" spans="1:22" ht="21.75" customHeight="1" x14ac:dyDescent="0.3">
      <c r="A3910" s="1">
        <v>1110020</v>
      </c>
      <c r="B3910" s="1" t="s">
        <v>41</v>
      </c>
      <c r="C3910" s="1">
        <v>202512</v>
      </c>
      <c r="D3910" s="1" t="s">
        <v>16</v>
      </c>
      <c r="E3910" s="1" t="s">
        <v>28</v>
      </c>
      <c r="F3910" s="1" t="s">
        <v>29</v>
      </c>
      <c r="G3910" s="1" t="s">
        <v>30</v>
      </c>
      <c r="H3910" s="1" t="s">
        <v>31</v>
      </c>
      <c r="I3910" s="5">
        <v>96.6</v>
      </c>
      <c r="J3910" s="5">
        <v>43470</v>
      </c>
      <c r="K3910" s="5">
        <v>-1491.41</v>
      </c>
      <c r="L3910" s="5">
        <v>41978.59</v>
      </c>
      <c r="M3910" s="5">
        <v>-27336.53</v>
      </c>
      <c r="N3910" s="5">
        <v>-1020.88</v>
      </c>
      <c r="O3910" s="5">
        <v>-595.35</v>
      </c>
      <c r="P3910" s="5">
        <f>Table1[[#This Row],[Net Sales]]+(Table1[[#This Row],[Cost of Goods Sold]]+Table1[[#This Row],[Distribution]]+Table1[[#This Row],[Warehousing]])</f>
        <v>13025.829999999998</v>
      </c>
      <c r="Q3910" s="12">
        <f>Table1[[#This Row],[PROFIT]]/Table1[[#This Row],[Net Sales]]</f>
        <v>0.31029698710699904</v>
      </c>
      <c r="R3910" s="14">
        <f>ABS(Table1[[#This Row],[Distribution]])+ABS(Table1[[#This Row],[Warehousing]])</f>
        <v>1616.23</v>
      </c>
      <c r="S3910" s="12">
        <f>ABS(Table1[[#This Row],[Discounts]]/Table1[[#This Row],[Gross Sales]])</f>
        <v>3.4308948700253049E-2</v>
      </c>
      <c r="T3910" s="17">
        <f>Table1[[#This Row],[logistics cost]]/Table1[[#This Row],[Net Sales]]</f>
        <v>3.8501293159203302E-2</v>
      </c>
      <c r="U3910" s="1">
        <f>Table1[[#This Row],[PROFIT]]/Table1[[#This Row],[Volume]]</f>
        <v>134.84296066252585</v>
      </c>
      <c r="V3910" s="1">
        <f>ABS(Table1[[#This Row],[Discounts]])</f>
        <v>1491.41</v>
      </c>
    </row>
    <row r="3911" spans="1:22" ht="21.75" customHeight="1" x14ac:dyDescent="0.3">
      <c r="A3911" s="1">
        <v>1130010</v>
      </c>
      <c r="B3911" s="1" t="s">
        <v>26</v>
      </c>
      <c r="C3911" s="1">
        <v>202412</v>
      </c>
      <c r="D3911" s="1" t="s">
        <v>27</v>
      </c>
      <c r="E3911" s="1" t="s">
        <v>28</v>
      </c>
      <c r="F3911" s="1" t="s">
        <v>29</v>
      </c>
      <c r="G3911" s="1" t="s">
        <v>36</v>
      </c>
      <c r="H3911" s="1" t="s">
        <v>37</v>
      </c>
      <c r="I3911" s="5">
        <v>79.900000000000006</v>
      </c>
      <c r="J3911" s="5">
        <v>28764</v>
      </c>
      <c r="K3911" s="5">
        <v>-2314.83</v>
      </c>
      <c r="L3911" s="5">
        <v>26449.17</v>
      </c>
      <c r="M3911" s="5">
        <v>-17000.5</v>
      </c>
      <c r="N3911" s="5">
        <v>-788.04</v>
      </c>
      <c r="O3911" s="5">
        <v>-464.6</v>
      </c>
      <c r="P3911" s="5">
        <f>Table1[[#This Row],[Net Sales]]+(Table1[[#This Row],[Cost of Goods Sold]]+Table1[[#This Row],[Distribution]]+Table1[[#This Row],[Warehousing]])</f>
        <v>8196.0299999999988</v>
      </c>
      <c r="Q3911" s="12">
        <f>Table1[[#This Row],[PROFIT]]/Table1[[#This Row],[Net Sales]]</f>
        <v>0.30987853305037549</v>
      </c>
      <c r="R3911" s="14">
        <f>ABS(Table1[[#This Row],[Distribution]])+ABS(Table1[[#This Row],[Warehousing]])</f>
        <v>1252.6399999999999</v>
      </c>
      <c r="S3911" s="12">
        <f>ABS(Table1[[#This Row],[Discounts]]/Table1[[#This Row],[Gross Sales]])</f>
        <v>8.0476637463496037E-2</v>
      </c>
      <c r="T3911" s="17">
        <f>Table1[[#This Row],[logistics cost]]/Table1[[#This Row],[Net Sales]]</f>
        <v>4.7360276333813123E-2</v>
      </c>
      <c r="U3911" s="1">
        <f>Table1[[#This Row],[PROFIT]]/Table1[[#This Row],[Volume]]</f>
        <v>102.57859824780974</v>
      </c>
      <c r="V3911" s="1">
        <f>ABS(Table1[[#This Row],[Discounts]])</f>
        <v>2314.83</v>
      </c>
    </row>
    <row r="3912" spans="1:22" ht="21.75" customHeight="1" x14ac:dyDescent="0.3">
      <c r="A3912" s="1">
        <v>1110010</v>
      </c>
      <c r="B3912" s="1" t="s">
        <v>15</v>
      </c>
      <c r="C3912" s="1">
        <v>202509</v>
      </c>
      <c r="D3912" s="1" t="s">
        <v>16</v>
      </c>
      <c r="E3912" s="1" t="s">
        <v>17</v>
      </c>
      <c r="F3912" s="1" t="s">
        <v>18</v>
      </c>
      <c r="G3912" s="1" t="s">
        <v>33</v>
      </c>
      <c r="H3912" s="1" t="s">
        <v>34</v>
      </c>
      <c r="I3912" s="5">
        <v>206.7</v>
      </c>
      <c r="J3912" s="5">
        <v>86814</v>
      </c>
      <c r="K3912" s="5">
        <v>-8560.9699999999993</v>
      </c>
      <c r="L3912" s="5">
        <v>78253.03</v>
      </c>
      <c r="M3912" s="5">
        <v>-51788.99</v>
      </c>
      <c r="N3912" s="5">
        <v>-2168.1799999999998</v>
      </c>
      <c r="O3912" s="5">
        <v>-1468.97</v>
      </c>
      <c r="P3912" s="5">
        <f>Table1[[#This Row],[Net Sales]]+(Table1[[#This Row],[Cost of Goods Sold]]+Table1[[#This Row],[Distribution]]+Table1[[#This Row],[Warehousing]])</f>
        <v>22826.89</v>
      </c>
      <c r="Q3912" s="12">
        <f>Table1[[#This Row],[PROFIT]]/Table1[[#This Row],[Net Sales]]</f>
        <v>0.29170614863092204</v>
      </c>
      <c r="R3912" s="14">
        <f>ABS(Table1[[#This Row],[Distribution]])+ABS(Table1[[#This Row],[Warehousing]])</f>
        <v>3637.1499999999996</v>
      </c>
      <c r="S3912" s="12">
        <f>ABS(Table1[[#This Row],[Discounts]]/Table1[[#This Row],[Gross Sales]])</f>
        <v>9.8612781348630399E-2</v>
      </c>
      <c r="T3912" s="17">
        <f>Table1[[#This Row],[logistics cost]]/Table1[[#This Row],[Net Sales]]</f>
        <v>4.6479350384259877E-2</v>
      </c>
      <c r="U3912" s="1">
        <f>Table1[[#This Row],[PROFIT]]/Table1[[#This Row],[Volume]]</f>
        <v>110.43488147073053</v>
      </c>
      <c r="V3912" s="1">
        <f>ABS(Table1[[#This Row],[Discounts]])</f>
        <v>8560.9699999999993</v>
      </c>
    </row>
    <row r="3913" spans="1:22" ht="21.75" customHeight="1" x14ac:dyDescent="0.3">
      <c r="A3913" s="1">
        <v>1120020</v>
      </c>
      <c r="B3913" s="1" t="s">
        <v>21</v>
      </c>
      <c r="C3913" s="1">
        <v>202504</v>
      </c>
      <c r="D3913" s="1" t="s">
        <v>22</v>
      </c>
      <c r="E3913" s="1" t="s">
        <v>23</v>
      </c>
      <c r="F3913" s="1" t="s">
        <v>24</v>
      </c>
      <c r="G3913" s="1" t="s">
        <v>33</v>
      </c>
      <c r="H3913" s="1" t="s">
        <v>34</v>
      </c>
      <c r="I3913" s="5">
        <v>67.099999999999994</v>
      </c>
      <c r="J3913" s="5">
        <v>25498</v>
      </c>
      <c r="K3913" s="5">
        <v>-2475.3000000000002</v>
      </c>
      <c r="L3913" s="5">
        <v>23022.7</v>
      </c>
      <c r="M3913" s="5">
        <v>-14932.16</v>
      </c>
      <c r="N3913" s="5">
        <v>-511.75</v>
      </c>
      <c r="O3913" s="5">
        <v>-236.29</v>
      </c>
      <c r="P3913" s="5">
        <f>Table1[[#This Row],[Net Sales]]+(Table1[[#This Row],[Cost of Goods Sold]]+Table1[[#This Row],[Distribution]]+Table1[[#This Row],[Warehousing]])</f>
        <v>7342.5</v>
      </c>
      <c r="Q3913" s="12">
        <f>Table1[[#This Row],[PROFIT]]/Table1[[#This Row],[Net Sales]]</f>
        <v>0.31892436595186491</v>
      </c>
      <c r="R3913" s="14">
        <f>ABS(Table1[[#This Row],[Distribution]])+ABS(Table1[[#This Row],[Warehousing]])</f>
        <v>748.04</v>
      </c>
      <c r="S3913" s="12">
        <f>ABS(Table1[[#This Row],[Discounts]]/Table1[[#This Row],[Gross Sales]])</f>
        <v>9.7078202211938192E-2</v>
      </c>
      <c r="T3913" s="17">
        <f>Table1[[#This Row],[logistics cost]]/Table1[[#This Row],[Net Sales]]</f>
        <v>3.2491410651226828E-2</v>
      </c>
      <c r="U3913" s="1">
        <f>Table1[[#This Row],[PROFIT]]/Table1[[#This Row],[Volume]]</f>
        <v>109.42622950819673</v>
      </c>
      <c r="V3913" s="1">
        <f>ABS(Table1[[#This Row],[Discounts]])</f>
        <v>2475.3000000000002</v>
      </c>
    </row>
    <row r="3914" spans="1:22" ht="21.75" customHeight="1" x14ac:dyDescent="0.3">
      <c r="A3914" s="1">
        <v>1110020</v>
      </c>
      <c r="B3914" s="1" t="s">
        <v>41</v>
      </c>
      <c r="C3914" s="1">
        <v>202403</v>
      </c>
      <c r="D3914" s="1" t="s">
        <v>16</v>
      </c>
      <c r="E3914" s="1" t="s">
        <v>28</v>
      </c>
      <c r="F3914" s="1" t="s">
        <v>29</v>
      </c>
      <c r="G3914" s="1" t="s">
        <v>38</v>
      </c>
      <c r="H3914" s="1" t="s">
        <v>20</v>
      </c>
      <c r="I3914" s="5">
        <v>71.2</v>
      </c>
      <c r="J3914" s="5">
        <v>32040</v>
      </c>
      <c r="K3914" s="5">
        <v>-2135.77</v>
      </c>
      <c r="L3914" s="5">
        <v>29904.23</v>
      </c>
      <c r="M3914" s="5">
        <v>-19734.28</v>
      </c>
      <c r="N3914" s="5">
        <v>-938</v>
      </c>
      <c r="O3914" s="5">
        <v>-407.1</v>
      </c>
      <c r="P3914" s="5">
        <f>Table1[[#This Row],[Net Sales]]+(Table1[[#This Row],[Cost of Goods Sold]]+Table1[[#This Row],[Distribution]]+Table1[[#This Row],[Warehousing]])</f>
        <v>8824.8500000000022</v>
      </c>
      <c r="Q3914" s="12">
        <f>Table1[[#This Row],[PROFIT]]/Table1[[#This Row],[Net Sales]]</f>
        <v>0.29510373616040281</v>
      </c>
      <c r="R3914" s="14">
        <f>ABS(Table1[[#This Row],[Distribution]])+ABS(Table1[[#This Row],[Warehousing]])</f>
        <v>1345.1</v>
      </c>
      <c r="S3914" s="12">
        <f>ABS(Table1[[#This Row],[Discounts]]/Table1[[#This Row],[Gross Sales]])</f>
        <v>6.6659488139825224E-2</v>
      </c>
      <c r="T3914" s="17">
        <f>Table1[[#This Row],[logistics cost]]/Table1[[#This Row],[Net Sales]]</f>
        <v>4.4980258645683231E-2</v>
      </c>
      <c r="U3914" s="1">
        <f>Table1[[#This Row],[PROFIT]]/Table1[[#This Row],[Volume]]</f>
        <v>123.94452247191013</v>
      </c>
      <c r="V3914" s="1">
        <f>ABS(Table1[[#This Row],[Discounts]])</f>
        <v>2135.77</v>
      </c>
    </row>
    <row r="3915" spans="1:22" ht="21.75" customHeight="1" x14ac:dyDescent="0.3">
      <c r="A3915" s="1">
        <v>1120020</v>
      </c>
      <c r="B3915" s="1" t="s">
        <v>21</v>
      </c>
      <c r="C3915" s="1">
        <v>202503</v>
      </c>
      <c r="D3915" s="1" t="s">
        <v>22</v>
      </c>
      <c r="E3915" s="1" t="s">
        <v>23</v>
      </c>
      <c r="F3915" s="1" t="s">
        <v>24</v>
      </c>
      <c r="G3915" s="1" t="s">
        <v>36</v>
      </c>
      <c r="H3915" s="1" t="s">
        <v>37</v>
      </c>
      <c r="I3915" s="5">
        <v>162.30000000000001</v>
      </c>
      <c r="J3915" s="5">
        <v>61674</v>
      </c>
      <c r="K3915" s="5">
        <v>-6980.51</v>
      </c>
      <c r="L3915" s="5">
        <v>54693.49</v>
      </c>
      <c r="M3915" s="5">
        <v>-34657.300000000003</v>
      </c>
      <c r="N3915" s="5">
        <v>-2168.4899999999998</v>
      </c>
      <c r="O3915" s="5">
        <v>-881.82</v>
      </c>
      <c r="P3915" s="5">
        <f>Table1[[#This Row],[Net Sales]]+(Table1[[#This Row],[Cost of Goods Sold]]+Table1[[#This Row],[Distribution]]+Table1[[#This Row],[Warehousing]])</f>
        <v>16985.879999999997</v>
      </c>
      <c r="Q3915" s="12">
        <f>Table1[[#This Row],[PROFIT]]/Table1[[#This Row],[Net Sales]]</f>
        <v>0.31056493195076779</v>
      </c>
      <c r="R3915" s="14">
        <f>ABS(Table1[[#This Row],[Distribution]])+ABS(Table1[[#This Row],[Warehousing]])</f>
        <v>3050.31</v>
      </c>
      <c r="S3915" s="12">
        <f>ABS(Table1[[#This Row],[Discounts]]/Table1[[#This Row],[Gross Sales]])</f>
        <v>0.11318399974057139</v>
      </c>
      <c r="T3915" s="17">
        <f>Table1[[#This Row],[logistics cost]]/Table1[[#This Row],[Net Sales]]</f>
        <v>5.577098846681753E-2</v>
      </c>
      <c r="U3915" s="1">
        <f>Table1[[#This Row],[PROFIT]]/Table1[[#This Row],[Volume]]</f>
        <v>104.65730129390016</v>
      </c>
      <c r="V3915" s="1">
        <f>ABS(Table1[[#This Row],[Discounts]])</f>
        <v>6980.51</v>
      </c>
    </row>
    <row r="3916" spans="1:22" ht="21.75" customHeight="1" x14ac:dyDescent="0.3">
      <c r="A3916" s="1">
        <v>1110020</v>
      </c>
      <c r="B3916" s="1" t="s">
        <v>41</v>
      </c>
      <c r="C3916" s="1">
        <v>202512</v>
      </c>
      <c r="D3916" s="1" t="s">
        <v>16</v>
      </c>
      <c r="E3916" s="1" t="s">
        <v>28</v>
      </c>
      <c r="F3916" s="1" t="s">
        <v>29</v>
      </c>
      <c r="G3916" s="1" t="s">
        <v>33</v>
      </c>
      <c r="H3916" s="1" t="s">
        <v>34</v>
      </c>
      <c r="I3916" s="5">
        <v>127.8</v>
      </c>
      <c r="J3916" s="5">
        <v>57510</v>
      </c>
      <c r="K3916" s="5">
        <v>-4612.1000000000004</v>
      </c>
      <c r="L3916" s="5">
        <v>52897.9</v>
      </c>
      <c r="M3916" s="5">
        <v>-35633.26</v>
      </c>
      <c r="N3916" s="5">
        <v>-1869.62</v>
      </c>
      <c r="O3916" s="5">
        <v>-890.99</v>
      </c>
      <c r="P3916" s="5">
        <f>Table1[[#This Row],[Net Sales]]+(Table1[[#This Row],[Cost of Goods Sold]]+Table1[[#This Row],[Distribution]]+Table1[[#This Row],[Warehousing]])</f>
        <v>14504.029999999999</v>
      </c>
      <c r="Q3916" s="12">
        <f>Table1[[#This Row],[PROFIT]]/Table1[[#This Row],[Net Sales]]</f>
        <v>0.27418914550483098</v>
      </c>
      <c r="R3916" s="14">
        <f>ABS(Table1[[#This Row],[Distribution]])+ABS(Table1[[#This Row],[Warehousing]])</f>
        <v>2760.6099999999997</v>
      </c>
      <c r="S3916" s="12">
        <f>ABS(Table1[[#This Row],[Discounts]]/Table1[[#This Row],[Gross Sales]])</f>
        <v>8.0196487567379598E-2</v>
      </c>
      <c r="T3916" s="17">
        <f>Table1[[#This Row],[logistics cost]]/Table1[[#This Row],[Net Sales]]</f>
        <v>5.2187515950538672E-2</v>
      </c>
      <c r="U3916" s="1">
        <f>Table1[[#This Row],[PROFIT]]/Table1[[#This Row],[Volume]]</f>
        <v>113.49006259780907</v>
      </c>
      <c r="V3916" s="1">
        <f>ABS(Table1[[#This Row],[Discounts]])</f>
        <v>4612.1000000000004</v>
      </c>
    </row>
    <row r="3917" spans="1:22" ht="21.75" customHeight="1" x14ac:dyDescent="0.3">
      <c r="A3917" s="1">
        <v>1120020</v>
      </c>
      <c r="B3917" s="1" t="s">
        <v>21</v>
      </c>
      <c r="C3917" s="1">
        <v>202505</v>
      </c>
      <c r="D3917" s="1" t="s">
        <v>22</v>
      </c>
      <c r="E3917" s="1" t="s">
        <v>23</v>
      </c>
      <c r="F3917" s="1" t="s">
        <v>24</v>
      </c>
      <c r="G3917" s="1" t="s">
        <v>33</v>
      </c>
      <c r="H3917" s="1" t="s">
        <v>34</v>
      </c>
      <c r="I3917" s="5">
        <v>87.3</v>
      </c>
      <c r="J3917" s="5">
        <v>33174</v>
      </c>
      <c r="K3917" s="5">
        <v>-2863.69</v>
      </c>
      <c r="L3917" s="5">
        <v>30310.31</v>
      </c>
      <c r="M3917" s="5">
        <v>-18826.099999999999</v>
      </c>
      <c r="N3917" s="5">
        <v>-974.47</v>
      </c>
      <c r="O3917" s="5">
        <v>-446.19</v>
      </c>
      <c r="P3917" s="5">
        <f>Table1[[#This Row],[Net Sales]]+(Table1[[#This Row],[Cost of Goods Sold]]+Table1[[#This Row],[Distribution]]+Table1[[#This Row],[Warehousing]])</f>
        <v>10063.550000000003</v>
      </c>
      <c r="Q3917" s="12">
        <f>Table1[[#This Row],[PROFIT]]/Table1[[#This Row],[Net Sales]]</f>
        <v>0.33201738946252951</v>
      </c>
      <c r="R3917" s="14">
        <f>ABS(Table1[[#This Row],[Distribution]])+ABS(Table1[[#This Row],[Warehousing]])</f>
        <v>1420.66</v>
      </c>
      <c r="S3917" s="12">
        <f>ABS(Table1[[#This Row],[Discounts]]/Table1[[#This Row],[Gross Sales]])</f>
        <v>8.6323325495870268E-2</v>
      </c>
      <c r="T3917" s="17">
        <f>Table1[[#This Row],[logistics cost]]/Table1[[#This Row],[Net Sales]]</f>
        <v>4.6870520294909554E-2</v>
      </c>
      <c r="U3917" s="1">
        <f>Table1[[#This Row],[PROFIT]]/Table1[[#This Row],[Volume]]</f>
        <v>115.27548682703326</v>
      </c>
      <c r="V3917" s="1">
        <f>ABS(Table1[[#This Row],[Discounts]])</f>
        <v>2863.69</v>
      </c>
    </row>
    <row r="3918" spans="1:22" ht="21.75" customHeight="1" x14ac:dyDescent="0.3">
      <c r="A3918" s="1">
        <v>1110020</v>
      </c>
      <c r="B3918" s="1" t="s">
        <v>41</v>
      </c>
      <c r="C3918" s="1">
        <v>202403</v>
      </c>
      <c r="D3918" s="1" t="s">
        <v>16</v>
      </c>
      <c r="E3918" s="1" t="s">
        <v>28</v>
      </c>
      <c r="F3918" s="1" t="s">
        <v>29</v>
      </c>
      <c r="G3918" s="1" t="s">
        <v>42</v>
      </c>
      <c r="H3918" s="1" t="s">
        <v>20</v>
      </c>
      <c r="I3918" s="5">
        <v>105.9</v>
      </c>
      <c r="J3918" s="5">
        <v>47655</v>
      </c>
      <c r="K3918" s="5">
        <v>-4208.5600000000004</v>
      </c>
      <c r="L3918" s="5">
        <v>43446.44</v>
      </c>
      <c r="M3918" s="5">
        <v>-27252.84</v>
      </c>
      <c r="N3918" s="5">
        <v>-1376.68</v>
      </c>
      <c r="O3918" s="5">
        <v>-761.44</v>
      </c>
      <c r="P3918" s="5">
        <f>Table1[[#This Row],[Net Sales]]+(Table1[[#This Row],[Cost of Goods Sold]]+Table1[[#This Row],[Distribution]]+Table1[[#This Row],[Warehousing]])</f>
        <v>14055.480000000003</v>
      </c>
      <c r="Q3918" s="12">
        <f>Table1[[#This Row],[PROFIT]]/Table1[[#This Row],[Net Sales]]</f>
        <v>0.32351281255725445</v>
      </c>
      <c r="R3918" s="14">
        <f>ABS(Table1[[#This Row],[Distribution]])+ABS(Table1[[#This Row],[Warehousing]])</f>
        <v>2138.12</v>
      </c>
      <c r="S3918" s="12">
        <f>ABS(Table1[[#This Row],[Discounts]]/Table1[[#This Row],[Gross Sales]])</f>
        <v>8.8313083621865504E-2</v>
      </c>
      <c r="T3918" s="17">
        <f>Table1[[#This Row],[logistics cost]]/Table1[[#This Row],[Net Sales]]</f>
        <v>4.9212777847851281E-2</v>
      </c>
      <c r="U3918" s="1">
        <f>Table1[[#This Row],[PROFIT]]/Table1[[#This Row],[Volume]]</f>
        <v>132.72407932011333</v>
      </c>
      <c r="V3918" s="1">
        <f>ABS(Table1[[#This Row],[Discounts]])</f>
        <v>4208.5600000000004</v>
      </c>
    </row>
    <row r="3919" spans="1:22" ht="21.75" customHeight="1" x14ac:dyDescent="0.3">
      <c r="A3919" s="1">
        <v>1120010</v>
      </c>
      <c r="B3919" s="1" t="s">
        <v>32</v>
      </c>
      <c r="C3919" s="1">
        <v>202408</v>
      </c>
      <c r="D3919" s="1" t="s">
        <v>22</v>
      </c>
      <c r="E3919" s="1" t="s">
        <v>17</v>
      </c>
      <c r="F3919" s="1" t="s">
        <v>18</v>
      </c>
      <c r="G3919" s="1" t="s">
        <v>33</v>
      </c>
      <c r="H3919" s="1" t="s">
        <v>34</v>
      </c>
      <c r="I3919" s="5">
        <v>199.1</v>
      </c>
      <c r="J3919" s="5">
        <v>95568</v>
      </c>
      <c r="K3919" s="5">
        <v>-8533.7800000000007</v>
      </c>
      <c r="L3919" s="5">
        <v>87034.22</v>
      </c>
      <c r="M3919" s="5">
        <v>-55649.760000000002</v>
      </c>
      <c r="N3919" s="5">
        <v>-2460.5</v>
      </c>
      <c r="O3919" s="5">
        <v>-903.24</v>
      </c>
      <c r="P3919" s="5">
        <f>Table1[[#This Row],[Net Sales]]+(Table1[[#This Row],[Cost of Goods Sold]]+Table1[[#This Row],[Distribution]]+Table1[[#This Row],[Warehousing]])</f>
        <v>28020.720000000001</v>
      </c>
      <c r="Q3919" s="12">
        <f>Table1[[#This Row],[PROFIT]]/Table1[[#This Row],[Net Sales]]</f>
        <v>0.32195060747370402</v>
      </c>
      <c r="R3919" s="14">
        <f>ABS(Table1[[#This Row],[Distribution]])+ABS(Table1[[#This Row],[Warehousing]])</f>
        <v>3363.74</v>
      </c>
      <c r="S3919" s="12">
        <f>ABS(Table1[[#This Row],[Discounts]]/Table1[[#This Row],[Gross Sales]])</f>
        <v>8.9295370835426088E-2</v>
      </c>
      <c r="T3919" s="17">
        <f>Table1[[#This Row],[logistics cost]]/Table1[[#This Row],[Net Sales]]</f>
        <v>3.8648476426858307E-2</v>
      </c>
      <c r="U3919" s="1">
        <f>Table1[[#This Row],[PROFIT]]/Table1[[#This Row],[Volume]]</f>
        <v>140.73691612255149</v>
      </c>
      <c r="V3919" s="1">
        <f>ABS(Table1[[#This Row],[Discounts]])</f>
        <v>8533.7800000000007</v>
      </c>
    </row>
    <row r="3920" spans="1:22" ht="21.75" customHeight="1" x14ac:dyDescent="0.3">
      <c r="A3920" s="1">
        <v>1110020</v>
      </c>
      <c r="B3920" s="1" t="s">
        <v>41</v>
      </c>
      <c r="C3920" s="1">
        <v>202411</v>
      </c>
      <c r="D3920" s="1" t="s">
        <v>16</v>
      </c>
      <c r="E3920" s="1" t="s">
        <v>28</v>
      </c>
      <c r="F3920" s="1" t="s">
        <v>29</v>
      </c>
      <c r="G3920" s="1" t="s">
        <v>36</v>
      </c>
      <c r="H3920" s="1" t="s">
        <v>37</v>
      </c>
      <c r="I3920" s="5">
        <v>252.7</v>
      </c>
      <c r="J3920" s="5">
        <v>113715</v>
      </c>
      <c r="K3920" s="5">
        <v>-13222.48</v>
      </c>
      <c r="L3920" s="5">
        <v>100492.52</v>
      </c>
      <c r="M3920" s="5">
        <v>-67693.789999999994</v>
      </c>
      <c r="N3920" s="5">
        <v>-3047.12</v>
      </c>
      <c r="O3920" s="5">
        <v>-1471.77</v>
      </c>
      <c r="P3920" s="5">
        <f>Table1[[#This Row],[Net Sales]]+(Table1[[#This Row],[Cost of Goods Sold]]+Table1[[#This Row],[Distribution]]+Table1[[#This Row],[Warehousing]])</f>
        <v>28279.840000000011</v>
      </c>
      <c r="Q3920" s="12">
        <f>Table1[[#This Row],[PROFIT]]/Table1[[#This Row],[Net Sales]]</f>
        <v>0.28141238770806037</v>
      </c>
      <c r="R3920" s="14">
        <f>ABS(Table1[[#This Row],[Distribution]])+ABS(Table1[[#This Row],[Warehousing]])</f>
        <v>4518.8899999999994</v>
      </c>
      <c r="S3920" s="12">
        <f>ABS(Table1[[#This Row],[Discounts]]/Table1[[#This Row],[Gross Sales]])</f>
        <v>0.11627736006683374</v>
      </c>
      <c r="T3920" s="17">
        <f>Table1[[#This Row],[logistics cost]]/Table1[[#This Row],[Net Sales]]</f>
        <v>4.4967426431340357E-2</v>
      </c>
      <c r="U3920" s="1">
        <f>Table1[[#This Row],[PROFIT]]/Table1[[#This Row],[Volume]]</f>
        <v>111.91072417886828</v>
      </c>
      <c r="V3920" s="1">
        <f>ABS(Table1[[#This Row],[Discounts]])</f>
        <v>13222.48</v>
      </c>
    </row>
    <row r="3921" spans="1:22" ht="21.75" customHeight="1" x14ac:dyDescent="0.3">
      <c r="A3921" s="1">
        <v>1120010</v>
      </c>
      <c r="B3921" s="1" t="s">
        <v>32</v>
      </c>
      <c r="C3921" s="1">
        <v>202412</v>
      </c>
      <c r="D3921" s="1" t="s">
        <v>22</v>
      </c>
      <c r="E3921" s="1" t="s">
        <v>17</v>
      </c>
      <c r="F3921" s="1" t="s">
        <v>18</v>
      </c>
      <c r="G3921" s="1" t="s">
        <v>42</v>
      </c>
      <c r="H3921" s="1" t="s">
        <v>20</v>
      </c>
      <c r="I3921" s="5">
        <v>59</v>
      </c>
      <c r="J3921" s="5">
        <v>28320</v>
      </c>
      <c r="K3921" s="5">
        <v>-2226.85</v>
      </c>
      <c r="L3921" s="5">
        <v>26093.15</v>
      </c>
      <c r="M3921" s="5">
        <v>-16487.27</v>
      </c>
      <c r="N3921" s="5">
        <v>-624.47</v>
      </c>
      <c r="O3921" s="5">
        <v>-474.65</v>
      </c>
      <c r="P3921" s="5">
        <f>Table1[[#This Row],[Net Sales]]+(Table1[[#This Row],[Cost of Goods Sold]]+Table1[[#This Row],[Distribution]]+Table1[[#This Row],[Warehousing]])</f>
        <v>8506.7599999999984</v>
      </c>
      <c r="Q3921" s="12">
        <f>Table1[[#This Row],[PROFIT]]/Table1[[#This Row],[Net Sales]]</f>
        <v>0.32601506525659024</v>
      </c>
      <c r="R3921" s="14">
        <f>ABS(Table1[[#This Row],[Distribution]])+ABS(Table1[[#This Row],[Warehousing]])</f>
        <v>1099.1199999999999</v>
      </c>
      <c r="S3921" s="12">
        <f>ABS(Table1[[#This Row],[Discounts]]/Table1[[#This Row],[Gross Sales]])</f>
        <v>7.8631709039548026E-2</v>
      </c>
      <c r="T3921" s="17">
        <f>Table1[[#This Row],[logistics cost]]/Table1[[#This Row],[Net Sales]]</f>
        <v>4.2122932647074035E-2</v>
      </c>
      <c r="U3921" s="1">
        <f>Table1[[#This Row],[PROFIT]]/Table1[[#This Row],[Volume]]</f>
        <v>144.18237288135592</v>
      </c>
      <c r="V3921" s="1">
        <f>ABS(Table1[[#This Row],[Discounts]])</f>
        <v>2226.85</v>
      </c>
    </row>
    <row r="3922" spans="1:22" ht="21.75" customHeight="1" x14ac:dyDescent="0.3">
      <c r="A3922" s="1">
        <v>1130010</v>
      </c>
      <c r="B3922" s="1" t="s">
        <v>26</v>
      </c>
      <c r="C3922" s="1">
        <v>202401</v>
      </c>
      <c r="D3922" s="1" t="s">
        <v>27</v>
      </c>
      <c r="E3922" s="1" t="s">
        <v>28</v>
      </c>
      <c r="F3922" s="1" t="s">
        <v>29</v>
      </c>
      <c r="G3922" s="1" t="s">
        <v>42</v>
      </c>
      <c r="H3922" s="1" t="s">
        <v>20</v>
      </c>
      <c r="I3922" s="5">
        <v>107.5</v>
      </c>
      <c r="J3922" s="5">
        <v>38700</v>
      </c>
      <c r="K3922" s="5">
        <v>-2650.57</v>
      </c>
      <c r="L3922" s="5">
        <v>36049.43</v>
      </c>
      <c r="M3922" s="5">
        <v>-22495.65</v>
      </c>
      <c r="N3922" s="5">
        <v>-963.4</v>
      </c>
      <c r="O3922" s="5">
        <v>-421.53</v>
      </c>
      <c r="P3922" s="5">
        <f>Table1[[#This Row],[Net Sales]]+(Table1[[#This Row],[Cost of Goods Sold]]+Table1[[#This Row],[Distribution]]+Table1[[#This Row],[Warehousing]])</f>
        <v>12168.849999999999</v>
      </c>
      <c r="Q3922" s="12">
        <f>Table1[[#This Row],[PROFIT]]/Table1[[#This Row],[Net Sales]]</f>
        <v>0.33756012230983951</v>
      </c>
      <c r="R3922" s="14">
        <f>ABS(Table1[[#This Row],[Distribution]])+ABS(Table1[[#This Row],[Warehousing]])</f>
        <v>1384.9299999999998</v>
      </c>
      <c r="S3922" s="12">
        <f>ABS(Table1[[#This Row],[Discounts]]/Table1[[#This Row],[Gross Sales]])</f>
        <v>6.8490180878552978E-2</v>
      </c>
      <c r="T3922" s="17">
        <f>Table1[[#This Row],[logistics cost]]/Table1[[#This Row],[Net Sales]]</f>
        <v>3.8417528377009007E-2</v>
      </c>
      <c r="U3922" s="1">
        <f>Table1[[#This Row],[PROFIT]]/Table1[[#This Row],[Volume]]</f>
        <v>113.19860465116278</v>
      </c>
      <c r="V3922" s="1">
        <f>ABS(Table1[[#This Row],[Discounts]])</f>
        <v>2650.57</v>
      </c>
    </row>
    <row r="3923" spans="1:22" ht="21.75" customHeight="1" x14ac:dyDescent="0.3">
      <c r="A3923" s="1">
        <v>1120010</v>
      </c>
      <c r="B3923" s="1" t="s">
        <v>32</v>
      </c>
      <c r="C3923" s="1">
        <v>202401</v>
      </c>
      <c r="D3923" s="1" t="s">
        <v>22</v>
      </c>
      <c r="E3923" s="1" t="s">
        <v>17</v>
      </c>
      <c r="F3923" s="1" t="s">
        <v>18</v>
      </c>
      <c r="G3923" s="1" t="s">
        <v>38</v>
      </c>
      <c r="H3923" s="1" t="s">
        <v>20</v>
      </c>
      <c r="I3923" s="5">
        <v>15.2</v>
      </c>
      <c r="J3923" s="5">
        <v>7296</v>
      </c>
      <c r="K3923" s="5">
        <v>-550.1</v>
      </c>
      <c r="L3923" s="5">
        <v>6745.9</v>
      </c>
      <c r="M3923" s="5">
        <v>-4403.5600000000004</v>
      </c>
      <c r="N3923" s="5">
        <v>-201.52</v>
      </c>
      <c r="O3923" s="5">
        <v>-91.04</v>
      </c>
      <c r="P3923" s="5">
        <f>Table1[[#This Row],[Net Sales]]+(Table1[[#This Row],[Cost of Goods Sold]]+Table1[[#This Row],[Distribution]]+Table1[[#This Row],[Warehousing]])</f>
        <v>2049.7799999999988</v>
      </c>
      <c r="Q3923" s="12">
        <f>Table1[[#This Row],[PROFIT]]/Table1[[#This Row],[Net Sales]]</f>
        <v>0.30385567529907037</v>
      </c>
      <c r="R3923" s="14">
        <f>ABS(Table1[[#This Row],[Distribution]])+ABS(Table1[[#This Row],[Warehousing]])</f>
        <v>292.56</v>
      </c>
      <c r="S3923" s="12">
        <f>ABS(Table1[[#This Row],[Discounts]]/Table1[[#This Row],[Gross Sales]])</f>
        <v>7.5397478070175439E-2</v>
      </c>
      <c r="T3923" s="17">
        <f>Table1[[#This Row],[logistics cost]]/Table1[[#This Row],[Net Sales]]</f>
        <v>4.3368564609614732E-2</v>
      </c>
      <c r="U3923" s="1">
        <f>Table1[[#This Row],[PROFIT]]/Table1[[#This Row],[Volume]]</f>
        <v>134.85394736842099</v>
      </c>
      <c r="V3923" s="1">
        <f>ABS(Table1[[#This Row],[Discounts]])</f>
        <v>550.1</v>
      </c>
    </row>
    <row r="3924" spans="1:22" ht="21.75" customHeight="1" x14ac:dyDescent="0.3">
      <c r="A3924" s="1">
        <v>1120020</v>
      </c>
      <c r="B3924" s="1" t="s">
        <v>21</v>
      </c>
      <c r="C3924" s="1">
        <v>202510</v>
      </c>
      <c r="D3924" s="1" t="s">
        <v>22</v>
      </c>
      <c r="E3924" s="1" t="s">
        <v>23</v>
      </c>
      <c r="F3924" s="1" t="s">
        <v>24</v>
      </c>
      <c r="G3924" s="1" t="s">
        <v>40</v>
      </c>
      <c r="H3924" s="1" t="s">
        <v>34</v>
      </c>
      <c r="I3924" s="5">
        <v>185.3</v>
      </c>
      <c r="J3924" s="5">
        <v>70414</v>
      </c>
      <c r="K3924" s="5">
        <v>-6934.71</v>
      </c>
      <c r="L3924" s="5">
        <v>63479.29</v>
      </c>
      <c r="M3924" s="5">
        <v>-39375.769999999997</v>
      </c>
      <c r="N3924" s="5">
        <v>-1699.7</v>
      </c>
      <c r="O3924" s="5">
        <v>-1112.83</v>
      </c>
      <c r="P3924" s="5">
        <f>Table1[[#This Row],[Net Sales]]+(Table1[[#This Row],[Cost of Goods Sold]]+Table1[[#This Row],[Distribution]]+Table1[[#This Row],[Warehousing]])</f>
        <v>21290.990000000005</v>
      </c>
      <c r="Q3924" s="12">
        <f>Table1[[#This Row],[PROFIT]]/Table1[[#This Row],[Net Sales]]</f>
        <v>0.33540056922501821</v>
      </c>
      <c r="R3924" s="14">
        <f>ABS(Table1[[#This Row],[Distribution]])+ABS(Table1[[#This Row],[Warehousing]])</f>
        <v>2812.5299999999997</v>
      </c>
      <c r="S3924" s="12">
        <f>ABS(Table1[[#This Row],[Discounts]]/Table1[[#This Row],[Gross Sales]])</f>
        <v>9.8484818359985224E-2</v>
      </c>
      <c r="T3924" s="17">
        <f>Table1[[#This Row],[logistics cost]]/Table1[[#This Row],[Net Sales]]</f>
        <v>4.4306261144382672E-2</v>
      </c>
      <c r="U3924" s="1">
        <f>Table1[[#This Row],[PROFIT]]/Table1[[#This Row],[Volume]]</f>
        <v>114.90010793308151</v>
      </c>
      <c r="V3924" s="1">
        <f>ABS(Table1[[#This Row],[Discounts]])</f>
        <v>6934.71</v>
      </c>
    </row>
    <row r="3925" spans="1:22" ht="21.75" customHeight="1" x14ac:dyDescent="0.3">
      <c r="A3925" s="1">
        <v>1120010</v>
      </c>
      <c r="B3925" s="1" t="s">
        <v>32</v>
      </c>
      <c r="C3925" s="1">
        <v>202410</v>
      </c>
      <c r="D3925" s="1" t="s">
        <v>22</v>
      </c>
      <c r="E3925" s="1" t="s">
        <v>17</v>
      </c>
      <c r="F3925" s="1" t="s">
        <v>18</v>
      </c>
      <c r="G3925" s="1" t="s">
        <v>33</v>
      </c>
      <c r="H3925" s="1" t="s">
        <v>34</v>
      </c>
      <c r="I3925" s="5">
        <v>204.7</v>
      </c>
      <c r="J3925" s="5">
        <v>98256</v>
      </c>
      <c r="K3925" s="5">
        <v>-9556.57</v>
      </c>
      <c r="L3925" s="5">
        <v>88699.43</v>
      </c>
      <c r="M3925" s="5">
        <v>-55930.18</v>
      </c>
      <c r="N3925" s="5">
        <v>-2214.13</v>
      </c>
      <c r="O3925" s="5">
        <v>-1252.7</v>
      </c>
      <c r="P3925" s="5">
        <f>Table1[[#This Row],[Net Sales]]+(Table1[[#This Row],[Cost of Goods Sold]]+Table1[[#This Row],[Distribution]]+Table1[[#This Row],[Warehousing]])</f>
        <v>29302.42</v>
      </c>
      <c r="Q3925" s="12">
        <f>Table1[[#This Row],[PROFIT]]/Table1[[#This Row],[Net Sales]]</f>
        <v>0.33035635065524099</v>
      </c>
      <c r="R3925" s="14">
        <f>ABS(Table1[[#This Row],[Distribution]])+ABS(Table1[[#This Row],[Warehousing]])</f>
        <v>3466.83</v>
      </c>
      <c r="S3925" s="12">
        <f>ABS(Table1[[#This Row],[Discounts]]/Table1[[#This Row],[Gross Sales]])</f>
        <v>9.726194837974271E-2</v>
      </c>
      <c r="T3925" s="17">
        <f>Table1[[#This Row],[logistics cost]]/Table1[[#This Row],[Net Sales]]</f>
        <v>3.9085144064623642E-2</v>
      </c>
      <c r="U3925" s="1">
        <f>Table1[[#This Row],[PROFIT]]/Table1[[#This Row],[Volume]]</f>
        <v>143.14811919882754</v>
      </c>
      <c r="V3925" s="1">
        <f>ABS(Table1[[#This Row],[Discounts]])</f>
        <v>9556.57</v>
      </c>
    </row>
    <row r="3926" spans="1:22" ht="21.75" customHeight="1" x14ac:dyDescent="0.3">
      <c r="A3926" s="1">
        <v>1120010</v>
      </c>
      <c r="B3926" s="1" t="s">
        <v>32</v>
      </c>
      <c r="C3926" s="1">
        <v>202503</v>
      </c>
      <c r="D3926" s="1" t="s">
        <v>22</v>
      </c>
      <c r="E3926" s="1" t="s">
        <v>17</v>
      </c>
      <c r="F3926" s="1" t="s">
        <v>18</v>
      </c>
      <c r="G3926" s="1" t="s">
        <v>30</v>
      </c>
      <c r="H3926" s="1" t="s">
        <v>31</v>
      </c>
      <c r="I3926" s="5">
        <v>29.6</v>
      </c>
      <c r="J3926" s="5">
        <v>14208</v>
      </c>
      <c r="K3926" s="5">
        <v>-406.14</v>
      </c>
      <c r="L3926" s="5">
        <v>13801.86</v>
      </c>
      <c r="M3926" s="5">
        <v>-8837.98</v>
      </c>
      <c r="N3926" s="5">
        <v>-425.15</v>
      </c>
      <c r="O3926" s="5">
        <v>-155.25</v>
      </c>
      <c r="P3926" s="5">
        <f>Table1[[#This Row],[Net Sales]]+(Table1[[#This Row],[Cost of Goods Sold]]+Table1[[#This Row],[Distribution]]+Table1[[#This Row],[Warehousing]])</f>
        <v>4383.4800000000014</v>
      </c>
      <c r="Q3926" s="12">
        <f>Table1[[#This Row],[PROFIT]]/Table1[[#This Row],[Net Sales]]</f>
        <v>0.31760067121387997</v>
      </c>
      <c r="R3926" s="14">
        <f>ABS(Table1[[#This Row],[Distribution]])+ABS(Table1[[#This Row],[Warehousing]])</f>
        <v>580.4</v>
      </c>
      <c r="S3926" s="12">
        <f>ABS(Table1[[#This Row],[Discounts]]/Table1[[#This Row],[Gross Sales]])</f>
        <v>2.8585304054054052E-2</v>
      </c>
      <c r="T3926" s="17">
        <f>Table1[[#This Row],[logistics cost]]/Table1[[#This Row],[Net Sales]]</f>
        <v>4.2052303095379898E-2</v>
      </c>
      <c r="U3926" s="1">
        <f>Table1[[#This Row],[PROFIT]]/Table1[[#This Row],[Volume]]</f>
        <v>148.09054054054059</v>
      </c>
      <c r="V3926" s="1">
        <f>ABS(Table1[[#This Row],[Discounts]])</f>
        <v>406.14</v>
      </c>
    </row>
    <row r="3927" spans="1:22" ht="21.75" customHeight="1" x14ac:dyDescent="0.3">
      <c r="A3927" s="1">
        <v>1110020</v>
      </c>
      <c r="B3927" s="1" t="s">
        <v>41</v>
      </c>
      <c r="C3927" s="1">
        <v>202408</v>
      </c>
      <c r="D3927" s="1" t="s">
        <v>16</v>
      </c>
      <c r="E3927" s="1" t="s">
        <v>28</v>
      </c>
      <c r="F3927" s="1" t="s">
        <v>29</v>
      </c>
      <c r="G3927" s="1" t="s">
        <v>19</v>
      </c>
      <c r="H3927" s="1" t="s">
        <v>20</v>
      </c>
      <c r="I3927" s="5">
        <v>81.599999999999994</v>
      </c>
      <c r="J3927" s="5">
        <v>36720</v>
      </c>
      <c r="K3927" s="5">
        <v>-2501.06</v>
      </c>
      <c r="L3927" s="5">
        <v>34218.94</v>
      </c>
      <c r="M3927" s="5">
        <v>-22575.19</v>
      </c>
      <c r="N3927" s="5">
        <v>-1309.43</v>
      </c>
      <c r="O3927" s="5">
        <v>-575.55999999999995</v>
      </c>
      <c r="P3927" s="5">
        <f>Table1[[#This Row],[Net Sales]]+(Table1[[#This Row],[Cost of Goods Sold]]+Table1[[#This Row],[Distribution]]+Table1[[#This Row],[Warehousing]])</f>
        <v>9758.760000000002</v>
      </c>
      <c r="Q3927" s="12">
        <f>Table1[[#This Row],[PROFIT]]/Table1[[#This Row],[Net Sales]]</f>
        <v>0.28518592335122017</v>
      </c>
      <c r="R3927" s="14">
        <f>ABS(Table1[[#This Row],[Distribution]])+ABS(Table1[[#This Row],[Warehousing]])</f>
        <v>1884.99</v>
      </c>
      <c r="S3927" s="12">
        <f>ABS(Table1[[#This Row],[Discounts]]/Table1[[#This Row],[Gross Sales]])</f>
        <v>6.8111655773420474E-2</v>
      </c>
      <c r="T3927" s="17">
        <f>Table1[[#This Row],[logistics cost]]/Table1[[#This Row],[Net Sales]]</f>
        <v>5.5086159886893048E-2</v>
      </c>
      <c r="U3927" s="1">
        <f>Table1[[#This Row],[PROFIT]]/Table1[[#This Row],[Volume]]</f>
        <v>119.59264705882356</v>
      </c>
      <c r="V3927" s="1">
        <f>ABS(Table1[[#This Row],[Discounts]])</f>
        <v>2501.06</v>
      </c>
    </row>
    <row r="3928" spans="1:22" ht="21.75" customHeight="1" x14ac:dyDescent="0.3">
      <c r="A3928" s="1">
        <v>1120010</v>
      </c>
      <c r="B3928" s="1" t="s">
        <v>32</v>
      </c>
      <c r="C3928" s="1">
        <v>202404</v>
      </c>
      <c r="D3928" s="1" t="s">
        <v>22</v>
      </c>
      <c r="E3928" s="1" t="s">
        <v>17</v>
      </c>
      <c r="F3928" s="1" t="s">
        <v>18</v>
      </c>
      <c r="G3928" s="1" t="s">
        <v>30</v>
      </c>
      <c r="H3928" s="1" t="s">
        <v>31</v>
      </c>
      <c r="I3928" s="5">
        <v>63.6</v>
      </c>
      <c r="J3928" s="5">
        <v>30528</v>
      </c>
      <c r="K3928" s="5">
        <v>-846.28</v>
      </c>
      <c r="L3928" s="5">
        <v>29681.72</v>
      </c>
      <c r="M3928" s="5">
        <v>-19582.330000000002</v>
      </c>
      <c r="N3928" s="5">
        <v>-1145.1600000000001</v>
      </c>
      <c r="O3928" s="5">
        <v>-476.32</v>
      </c>
      <c r="P3928" s="5">
        <f>Table1[[#This Row],[Net Sales]]+(Table1[[#This Row],[Cost of Goods Sold]]+Table1[[#This Row],[Distribution]]+Table1[[#This Row],[Warehousing]])</f>
        <v>8477.91</v>
      </c>
      <c r="Q3928" s="12">
        <f>Table1[[#This Row],[PROFIT]]/Table1[[#This Row],[Net Sales]]</f>
        <v>0.28562731539816422</v>
      </c>
      <c r="R3928" s="14">
        <f>ABS(Table1[[#This Row],[Distribution]])+ABS(Table1[[#This Row],[Warehousing]])</f>
        <v>1621.48</v>
      </c>
      <c r="S3928" s="12">
        <f>ABS(Table1[[#This Row],[Discounts]]/Table1[[#This Row],[Gross Sales]])</f>
        <v>2.772143605870021E-2</v>
      </c>
      <c r="T3928" s="17">
        <f>Table1[[#This Row],[logistics cost]]/Table1[[#This Row],[Net Sales]]</f>
        <v>5.4628909645397905E-2</v>
      </c>
      <c r="U3928" s="1">
        <f>Table1[[#This Row],[PROFIT]]/Table1[[#This Row],[Volume]]</f>
        <v>133.3004716981132</v>
      </c>
      <c r="V3928" s="1">
        <f>ABS(Table1[[#This Row],[Discounts]])</f>
        <v>846.28</v>
      </c>
    </row>
    <row r="3929" spans="1:22" ht="21.75" customHeight="1" x14ac:dyDescent="0.3">
      <c r="A3929" s="1">
        <v>1110020</v>
      </c>
      <c r="B3929" s="1" t="s">
        <v>41</v>
      </c>
      <c r="C3929" s="1">
        <v>202502</v>
      </c>
      <c r="D3929" s="1" t="s">
        <v>16</v>
      </c>
      <c r="E3929" s="1" t="s">
        <v>28</v>
      </c>
      <c r="F3929" s="1" t="s">
        <v>29</v>
      </c>
      <c r="G3929" s="1" t="s">
        <v>33</v>
      </c>
      <c r="H3929" s="1" t="s">
        <v>34</v>
      </c>
      <c r="I3929" s="5">
        <v>246</v>
      </c>
      <c r="J3929" s="5">
        <v>110700</v>
      </c>
      <c r="K3929" s="5">
        <v>-10809.14</v>
      </c>
      <c r="L3929" s="5">
        <v>99890.86</v>
      </c>
      <c r="M3929" s="5">
        <v>-66216.820000000007</v>
      </c>
      <c r="N3929" s="5">
        <v>-3769.19</v>
      </c>
      <c r="O3929" s="5">
        <v>-1447.55</v>
      </c>
      <c r="P3929" s="5">
        <f>Table1[[#This Row],[Net Sales]]+(Table1[[#This Row],[Cost of Goods Sold]]+Table1[[#This Row],[Distribution]]+Table1[[#This Row],[Warehousing]])</f>
        <v>28457.299999999988</v>
      </c>
      <c r="Q3929" s="12">
        <f>Table1[[#This Row],[PROFIT]]/Table1[[#This Row],[Net Sales]]</f>
        <v>0.28488392231281207</v>
      </c>
      <c r="R3929" s="14">
        <f>ABS(Table1[[#This Row],[Distribution]])+ABS(Table1[[#This Row],[Warehousing]])</f>
        <v>5216.74</v>
      </c>
      <c r="S3929" s="12">
        <f>ABS(Table1[[#This Row],[Discounts]]/Table1[[#This Row],[Gross Sales]])</f>
        <v>9.764354110207768E-2</v>
      </c>
      <c r="T3929" s="17">
        <f>Table1[[#This Row],[logistics cost]]/Table1[[#This Row],[Net Sales]]</f>
        <v>5.2224397707658132E-2</v>
      </c>
      <c r="U3929" s="1">
        <f>Table1[[#This Row],[PROFIT]]/Table1[[#This Row],[Volume]]</f>
        <v>115.68008130081296</v>
      </c>
      <c r="V3929" s="1">
        <f>ABS(Table1[[#This Row],[Discounts]])</f>
        <v>10809.14</v>
      </c>
    </row>
    <row r="3930" spans="1:22" ht="21.75" customHeight="1" x14ac:dyDescent="0.3">
      <c r="A3930" s="1">
        <v>1110010</v>
      </c>
      <c r="B3930" s="1" t="s">
        <v>15</v>
      </c>
      <c r="C3930" s="1">
        <v>202510</v>
      </c>
      <c r="D3930" s="1" t="s">
        <v>16</v>
      </c>
      <c r="E3930" s="1" t="s">
        <v>17</v>
      </c>
      <c r="F3930" s="1" t="s">
        <v>18</v>
      </c>
      <c r="G3930" s="1" t="s">
        <v>43</v>
      </c>
      <c r="H3930" s="1" t="s">
        <v>31</v>
      </c>
      <c r="I3930" s="5">
        <v>71.599999999999994</v>
      </c>
      <c r="J3930" s="5">
        <v>30072</v>
      </c>
      <c r="K3930" s="5">
        <v>-1128.9100000000001</v>
      </c>
      <c r="L3930" s="5">
        <v>28943.09</v>
      </c>
      <c r="M3930" s="5">
        <v>-18673.150000000001</v>
      </c>
      <c r="N3930" s="5">
        <v>-874.51</v>
      </c>
      <c r="O3930" s="5">
        <v>-530.79999999999995</v>
      </c>
      <c r="P3930" s="5">
        <f>Table1[[#This Row],[Net Sales]]+(Table1[[#This Row],[Cost of Goods Sold]]+Table1[[#This Row],[Distribution]]+Table1[[#This Row],[Warehousing]])</f>
        <v>8864.630000000001</v>
      </c>
      <c r="Q3930" s="12">
        <f>Table1[[#This Row],[PROFIT]]/Table1[[#This Row],[Net Sales]]</f>
        <v>0.30627794060689445</v>
      </c>
      <c r="R3930" s="14">
        <f>ABS(Table1[[#This Row],[Distribution]])+ABS(Table1[[#This Row],[Warehousing]])</f>
        <v>1405.31</v>
      </c>
      <c r="S3930" s="12">
        <f>ABS(Table1[[#This Row],[Discounts]]/Table1[[#This Row],[Gross Sales]])</f>
        <v>3.7540236765097101E-2</v>
      </c>
      <c r="T3930" s="17">
        <f>Table1[[#This Row],[logistics cost]]/Table1[[#This Row],[Net Sales]]</f>
        <v>4.8554249045281619E-2</v>
      </c>
      <c r="U3930" s="1">
        <f>Table1[[#This Row],[PROFIT]]/Table1[[#This Row],[Volume]]</f>
        <v>123.80768156424584</v>
      </c>
      <c r="V3930" s="1">
        <f>ABS(Table1[[#This Row],[Discounts]])</f>
        <v>1128.9100000000001</v>
      </c>
    </row>
    <row r="3931" spans="1:22" ht="21.75" customHeight="1" x14ac:dyDescent="0.3">
      <c r="A3931" s="1">
        <v>1120010</v>
      </c>
      <c r="B3931" s="1" t="s">
        <v>32</v>
      </c>
      <c r="C3931" s="1">
        <v>202409</v>
      </c>
      <c r="D3931" s="1" t="s">
        <v>22</v>
      </c>
      <c r="E3931" s="1" t="s">
        <v>17</v>
      </c>
      <c r="F3931" s="1" t="s">
        <v>18</v>
      </c>
      <c r="G3931" s="1" t="s">
        <v>40</v>
      </c>
      <c r="H3931" s="1" t="s">
        <v>34</v>
      </c>
      <c r="I3931" s="5">
        <v>205.1</v>
      </c>
      <c r="J3931" s="5">
        <v>98448</v>
      </c>
      <c r="K3931" s="5">
        <v>-9719.98</v>
      </c>
      <c r="L3931" s="5">
        <v>88728.02</v>
      </c>
      <c r="M3931" s="5">
        <v>-55469.440000000002</v>
      </c>
      <c r="N3931" s="5">
        <v>-2476.0300000000002</v>
      </c>
      <c r="O3931" s="5">
        <v>-1606.91</v>
      </c>
      <c r="P3931" s="5">
        <f>Table1[[#This Row],[Net Sales]]+(Table1[[#This Row],[Cost of Goods Sold]]+Table1[[#This Row],[Distribution]]+Table1[[#This Row],[Warehousing]])</f>
        <v>29175.64</v>
      </c>
      <c r="Q3931" s="12">
        <f>Table1[[#This Row],[PROFIT]]/Table1[[#This Row],[Net Sales]]</f>
        <v>0.32882104210146917</v>
      </c>
      <c r="R3931" s="14">
        <f>ABS(Table1[[#This Row],[Distribution]])+ABS(Table1[[#This Row],[Warehousing]])</f>
        <v>4082.9400000000005</v>
      </c>
      <c r="S3931" s="12">
        <f>ABS(Table1[[#This Row],[Discounts]]/Table1[[#This Row],[Gross Sales]])</f>
        <v>9.8732122541849501E-2</v>
      </c>
      <c r="T3931" s="17">
        <f>Table1[[#This Row],[logistics cost]]/Table1[[#This Row],[Net Sales]]</f>
        <v>4.6016354247508287E-2</v>
      </c>
      <c r="U3931" s="1">
        <f>Table1[[#This Row],[PROFIT]]/Table1[[#This Row],[Volume]]</f>
        <v>142.25080448561678</v>
      </c>
      <c r="V3931" s="1">
        <f>ABS(Table1[[#This Row],[Discounts]])</f>
        <v>9719.98</v>
      </c>
    </row>
    <row r="3932" spans="1:22" ht="21.75" customHeight="1" x14ac:dyDescent="0.3">
      <c r="A3932" s="1">
        <v>1120020</v>
      </c>
      <c r="B3932" s="1" t="s">
        <v>21</v>
      </c>
      <c r="C3932" s="1">
        <v>202405</v>
      </c>
      <c r="D3932" s="1" t="s">
        <v>22</v>
      </c>
      <c r="E3932" s="1" t="s">
        <v>23</v>
      </c>
      <c r="F3932" s="1" t="s">
        <v>24</v>
      </c>
      <c r="G3932" s="1" t="s">
        <v>43</v>
      </c>
      <c r="H3932" s="1" t="s">
        <v>31</v>
      </c>
      <c r="I3932" s="5">
        <v>117.6</v>
      </c>
      <c r="J3932" s="5">
        <v>44688</v>
      </c>
      <c r="K3932" s="5">
        <v>-1152.68</v>
      </c>
      <c r="L3932" s="5">
        <v>43535.32</v>
      </c>
      <c r="M3932" s="5">
        <v>-27231.29</v>
      </c>
      <c r="N3932" s="5">
        <v>-1260.43</v>
      </c>
      <c r="O3932" s="5">
        <v>-538.16</v>
      </c>
      <c r="P3932" s="5">
        <f>Table1[[#This Row],[Net Sales]]+(Table1[[#This Row],[Cost of Goods Sold]]+Table1[[#This Row],[Distribution]]+Table1[[#This Row],[Warehousing]])</f>
        <v>14505.439999999999</v>
      </c>
      <c r="Q3932" s="12">
        <f>Table1[[#This Row],[PROFIT]]/Table1[[#This Row],[Net Sales]]</f>
        <v>0.33318785758322206</v>
      </c>
      <c r="R3932" s="14">
        <f>ABS(Table1[[#This Row],[Distribution]])+ABS(Table1[[#This Row],[Warehousing]])</f>
        <v>1798.5900000000001</v>
      </c>
      <c r="S3932" s="12">
        <f>ABS(Table1[[#This Row],[Discounts]]/Table1[[#This Row],[Gross Sales]])</f>
        <v>2.5793949158610815E-2</v>
      </c>
      <c r="T3932" s="17">
        <f>Table1[[#This Row],[logistics cost]]/Table1[[#This Row],[Net Sales]]</f>
        <v>4.1313352009357006E-2</v>
      </c>
      <c r="U3932" s="1">
        <f>Table1[[#This Row],[PROFIT]]/Table1[[#This Row],[Volume]]</f>
        <v>123.34557823129251</v>
      </c>
      <c r="V3932" s="1">
        <f>ABS(Table1[[#This Row],[Discounts]])</f>
        <v>1152.68</v>
      </c>
    </row>
    <row r="3933" spans="1:22" ht="21.75" customHeight="1" x14ac:dyDescent="0.3">
      <c r="A3933" s="1">
        <v>1130010</v>
      </c>
      <c r="B3933" s="1" t="s">
        <v>26</v>
      </c>
      <c r="C3933" s="1">
        <v>202508</v>
      </c>
      <c r="D3933" s="1" t="s">
        <v>27</v>
      </c>
      <c r="E3933" s="1" t="s">
        <v>28</v>
      </c>
      <c r="F3933" s="1" t="s">
        <v>29</v>
      </c>
      <c r="G3933" s="1" t="s">
        <v>43</v>
      </c>
      <c r="H3933" s="1" t="s">
        <v>31</v>
      </c>
      <c r="I3933" s="5">
        <v>108.2</v>
      </c>
      <c r="J3933" s="5">
        <v>38952</v>
      </c>
      <c r="K3933" s="5">
        <v>-947.8</v>
      </c>
      <c r="L3933" s="5">
        <v>38004.199999999997</v>
      </c>
      <c r="M3933" s="5">
        <v>-24640.5</v>
      </c>
      <c r="N3933" s="5">
        <v>-815.17</v>
      </c>
      <c r="O3933" s="5">
        <v>-440.89</v>
      </c>
      <c r="P3933" s="5">
        <f>Table1[[#This Row],[Net Sales]]+(Table1[[#This Row],[Cost of Goods Sold]]+Table1[[#This Row],[Distribution]]+Table1[[#This Row],[Warehousing]])</f>
        <v>12107.64</v>
      </c>
      <c r="Q3933" s="12">
        <f>Table1[[#This Row],[PROFIT]]/Table1[[#This Row],[Net Sales]]</f>
        <v>0.31858689302761273</v>
      </c>
      <c r="R3933" s="14">
        <f>ABS(Table1[[#This Row],[Distribution]])+ABS(Table1[[#This Row],[Warehousing]])</f>
        <v>1256.06</v>
      </c>
      <c r="S3933" s="12">
        <f>ABS(Table1[[#This Row],[Discounts]]/Table1[[#This Row],[Gross Sales]])</f>
        <v>2.4332511809406449E-2</v>
      </c>
      <c r="T3933" s="17">
        <f>Table1[[#This Row],[logistics cost]]/Table1[[#This Row],[Net Sales]]</f>
        <v>3.3050557569952795E-2</v>
      </c>
      <c r="U3933" s="1">
        <f>Table1[[#This Row],[PROFIT]]/Table1[[#This Row],[Volume]]</f>
        <v>111.90055452865064</v>
      </c>
      <c r="V3933" s="1">
        <f>ABS(Table1[[#This Row],[Discounts]])</f>
        <v>947.8</v>
      </c>
    </row>
    <row r="3934" spans="1:22" ht="21.75" customHeight="1" x14ac:dyDescent="0.3">
      <c r="A3934" s="1">
        <v>1130010</v>
      </c>
      <c r="B3934" s="1" t="s">
        <v>26</v>
      </c>
      <c r="C3934" s="1">
        <v>202502</v>
      </c>
      <c r="D3934" s="1" t="s">
        <v>27</v>
      </c>
      <c r="E3934" s="1" t="s">
        <v>28</v>
      </c>
      <c r="F3934" s="1" t="s">
        <v>29</v>
      </c>
      <c r="G3934" s="1" t="s">
        <v>36</v>
      </c>
      <c r="H3934" s="1" t="s">
        <v>37</v>
      </c>
      <c r="I3934" s="5">
        <v>235.1</v>
      </c>
      <c r="J3934" s="5">
        <v>84636</v>
      </c>
      <c r="K3934" s="5">
        <v>-7977.36</v>
      </c>
      <c r="L3934" s="5">
        <v>76658.64</v>
      </c>
      <c r="M3934" s="5">
        <v>-50610.01</v>
      </c>
      <c r="N3934" s="5">
        <v>-2332.7800000000002</v>
      </c>
      <c r="O3934" s="5">
        <v>-879.44</v>
      </c>
      <c r="P3934" s="5">
        <f>Table1[[#This Row],[Net Sales]]+(Table1[[#This Row],[Cost of Goods Sold]]+Table1[[#This Row],[Distribution]]+Table1[[#This Row],[Warehousing]])</f>
        <v>22836.409999999996</v>
      </c>
      <c r="Q3934" s="12">
        <f>Table1[[#This Row],[PROFIT]]/Table1[[#This Row],[Net Sales]]</f>
        <v>0.29789740595450165</v>
      </c>
      <c r="R3934" s="14">
        <f>ABS(Table1[[#This Row],[Distribution]])+ABS(Table1[[#This Row],[Warehousing]])</f>
        <v>3212.2200000000003</v>
      </c>
      <c r="S3934" s="12">
        <f>ABS(Table1[[#This Row],[Discounts]]/Table1[[#This Row],[Gross Sales]])</f>
        <v>9.4254926981426346E-2</v>
      </c>
      <c r="T3934" s="17">
        <f>Table1[[#This Row],[logistics cost]]/Table1[[#This Row],[Net Sales]]</f>
        <v>4.1902908791494345E-2</v>
      </c>
      <c r="U3934" s="1">
        <f>Table1[[#This Row],[PROFIT]]/Table1[[#This Row],[Volume]]</f>
        <v>97.134878774989346</v>
      </c>
      <c r="V3934" s="1">
        <f>ABS(Table1[[#This Row],[Discounts]])</f>
        <v>7977.36</v>
      </c>
    </row>
    <row r="3935" spans="1:22" ht="21.75" customHeight="1" x14ac:dyDescent="0.3">
      <c r="A3935" s="1">
        <v>1120010</v>
      </c>
      <c r="B3935" s="1" t="s">
        <v>32</v>
      </c>
      <c r="C3935" s="1">
        <v>202506</v>
      </c>
      <c r="D3935" s="1" t="s">
        <v>22</v>
      </c>
      <c r="E3935" s="1" t="s">
        <v>17</v>
      </c>
      <c r="F3935" s="1" t="s">
        <v>18</v>
      </c>
      <c r="G3935" s="1" t="s">
        <v>39</v>
      </c>
      <c r="H3935" s="1" t="s">
        <v>37</v>
      </c>
      <c r="I3935" s="5">
        <v>53.6</v>
      </c>
      <c r="J3935" s="5">
        <v>25728</v>
      </c>
      <c r="K3935" s="5">
        <v>-2511.46</v>
      </c>
      <c r="L3935" s="5">
        <v>23216.54</v>
      </c>
      <c r="M3935" s="5">
        <v>-14802.02</v>
      </c>
      <c r="N3935" s="5">
        <v>-688.36</v>
      </c>
      <c r="O3935" s="5">
        <v>-368.95</v>
      </c>
      <c r="P3935" s="5">
        <f>Table1[[#This Row],[Net Sales]]+(Table1[[#This Row],[Cost of Goods Sold]]+Table1[[#This Row],[Distribution]]+Table1[[#This Row],[Warehousing]])</f>
        <v>7357.2099999999991</v>
      </c>
      <c r="Q3935" s="12">
        <f>Table1[[#This Row],[PROFIT]]/Table1[[#This Row],[Net Sales]]</f>
        <v>0.31689519626955603</v>
      </c>
      <c r="R3935" s="14">
        <f>ABS(Table1[[#This Row],[Distribution]])+ABS(Table1[[#This Row],[Warehousing]])</f>
        <v>1057.31</v>
      </c>
      <c r="S3935" s="12">
        <f>ABS(Table1[[#This Row],[Discounts]]/Table1[[#This Row],[Gross Sales]])</f>
        <v>9.7615827114427858E-2</v>
      </c>
      <c r="T3935" s="17">
        <f>Table1[[#This Row],[logistics cost]]/Table1[[#This Row],[Net Sales]]</f>
        <v>4.5541239133824414E-2</v>
      </c>
      <c r="U3935" s="1">
        <f>Table1[[#This Row],[PROFIT]]/Table1[[#This Row],[Volume]]</f>
        <v>137.26138059701489</v>
      </c>
      <c r="V3935" s="1">
        <f>ABS(Table1[[#This Row],[Discounts]])</f>
        <v>2511.46</v>
      </c>
    </row>
    <row r="3936" spans="1:22" ht="21.75" customHeight="1" x14ac:dyDescent="0.3">
      <c r="A3936" s="1">
        <v>1120020</v>
      </c>
      <c r="B3936" s="1" t="s">
        <v>21</v>
      </c>
      <c r="C3936" s="1">
        <v>202505</v>
      </c>
      <c r="D3936" s="1" t="s">
        <v>22</v>
      </c>
      <c r="E3936" s="1" t="s">
        <v>23</v>
      </c>
      <c r="F3936" s="1" t="s">
        <v>24</v>
      </c>
      <c r="G3936" s="1" t="s">
        <v>33</v>
      </c>
      <c r="H3936" s="1" t="s">
        <v>34</v>
      </c>
      <c r="I3936" s="5">
        <v>259.5</v>
      </c>
      <c r="J3936" s="5">
        <v>98610</v>
      </c>
      <c r="K3936" s="5">
        <v>-8006.94</v>
      </c>
      <c r="L3936" s="5">
        <v>90603.06</v>
      </c>
      <c r="M3936" s="5">
        <v>-60448.74</v>
      </c>
      <c r="N3936" s="5">
        <v>-2135.39</v>
      </c>
      <c r="O3936" s="5">
        <v>-1297.54</v>
      </c>
      <c r="P3936" s="5">
        <f>Table1[[#This Row],[Net Sales]]+(Table1[[#This Row],[Cost of Goods Sold]]+Table1[[#This Row],[Distribution]]+Table1[[#This Row],[Warehousing]])</f>
        <v>26721.39</v>
      </c>
      <c r="Q3936" s="12">
        <f>Table1[[#This Row],[PROFIT]]/Table1[[#This Row],[Net Sales]]</f>
        <v>0.29492811832183152</v>
      </c>
      <c r="R3936" s="14">
        <f>ABS(Table1[[#This Row],[Distribution]])+ABS(Table1[[#This Row],[Warehousing]])</f>
        <v>3432.93</v>
      </c>
      <c r="S3936" s="12">
        <f>ABS(Table1[[#This Row],[Discounts]]/Table1[[#This Row],[Gross Sales]])</f>
        <v>8.119805293580773E-2</v>
      </c>
      <c r="T3936" s="17">
        <f>Table1[[#This Row],[logistics cost]]/Table1[[#This Row],[Net Sales]]</f>
        <v>3.7889779881606647E-2</v>
      </c>
      <c r="U3936" s="1">
        <f>Table1[[#This Row],[PROFIT]]/Table1[[#This Row],[Volume]]</f>
        <v>102.97260115606936</v>
      </c>
      <c r="V3936" s="1">
        <f>ABS(Table1[[#This Row],[Discounts]])</f>
        <v>8006.94</v>
      </c>
    </row>
    <row r="3937" spans="1:22" ht="21.75" customHeight="1" x14ac:dyDescent="0.3">
      <c r="A3937" s="1">
        <v>1130010</v>
      </c>
      <c r="B3937" s="1" t="s">
        <v>26</v>
      </c>
      <c r="C3937" s="1">
        <v>202408</v>
      </c>
      <c r="D3937" s="1" t="s">
        <v>27</v>
      </c>
      <c r="E3937" s="1" t="s">
        <v>28</v>
      </c>
      <c r="F3937" s="1" t="s">
        <v>29</v>
      </c>
      <c r="G3937" s="1" t="s">
        <v>36</v>
      </c>
      <c r="H3937" s="1" t="s">
        <v>37</v>
      </c>
      <c r="I3937" s="5">
        <v>217.1</v>
      </c>
      <c r="J3937" s="5">
        <v>78156</v>
      </c>
      <c r="K3937" s="5">
        <v>-9217.8700000000008</v>
      </c>
      <c r="L3937" s="5">
        <v>68938.13</v>
      </c>
      <c r="M3937" s="5">
        <v>-43399.46</v>
      </c>
      <c r="N3937" s="5">
        <v>-2692.49</v>
      </c>
      <c r="O3937" s="5">
        <v>-1353.88</v>
      </c>
      <c r="P3937" s="5">
        <f>Table1[[#This Row],[Net Sales]]+(Table1[[#This Row],[Cost of Goods Sold]]+Table1[[#This Row],[Distribution]]+Table1[[#This Row],[Warehousing]])</f>
        <v>21492.30000000001</v>
      </c>
      <c r="Q3937" s="12">
        <f>Table1[[#This Row],[PROFIT]]/Table1[[#This Row],[Net Sales]]</f>
        <v>0.31176215542835306</v>
      </c>
      <c r="R3937" s="14">
        <f>ABS(Table1[[#This Row],[Distribution]])+ABS(Table1[[#This Row],[Warehousing]])</f>
        <v>4046.37</v>
      </c>
      <c r="S3937" s="12">
        <f>ABS(Table1[[#This Row],[Discounts]]/Table1[[#This Row],[Gross Sales]])</f>
        <v>0.11794193663954144</v>
      </c>
      <c r="T3937" s="17">
        <f>Table1[[#This Row],[logistics cost]]/Table1[[#This Row],[Net Sales]]</f>
        <v>5.8695673932553719E-2</v>
      </c>
      <c r="U3937" s="1">
        <f>Table1[[#This Row],[PROFIT]]/Table1[[#This Row],[Volume]]</f>
        <v>98.997236296637539</v>
      </c>
      <c r="V3937" s="1">
        <f>ABS(Table1[[#This Row],[Discounts]])</f>
        <v>9217.8700000000008</v>
      </c>
    </row>
    <row r="3938" spans="1:22" ht="21.75" customHeight="1" x14ac:dyDescent="0.3">
      <c r="A3938" s="1">
        <v>1120020</v>
      </c>
      <c r="B3938" s="1" t="s">
        <v>21</v>
      </c>
      <c r="C3938" s="1">
        <v>202412</v>
      </c>
      <c r="D3938" s="1" t="s">
        <v>22</v>
      </c>
      <c r="E3938" s="1" t="s">
        <v>23</v>
      </c>
      <c r="F3938" s="1" t="s">
        <v>24</v>
      </c>
      <c r="G3938" s="1" t="s">
        <v>38</v>
      </c>
      <c r="H3938" s="1" t="s">
        <v>20</v>
      </c>
      <c r="I3938" s="5">
        <v>52.8</v>
      </c>
      <c r="J3938" s="5">
        <v>20064</v>
      </c>
      <c r="K3938" s="5">
        <v>-1495.03</v>
      </c>
      <c r="L3938" s="5">
        <v>18568.97</v>
      </c>
      <c r="M3938" s="5">
        <v>-11718.42</v>
      </c>
      <c r="N3938" s="5">
        <v>-398.25</v>
      </c>
      <c r="O3938" s="5">
        <v>-344.02</v>
      </c>
      <c r="P3938" s="5">
        <f>Table1[[#This Row],[Net Sales]]+(Table1[[#This Row],[Cost of Goods Sold]]+Table1[[#This Row],[Distribution]]+Table1[[#This Row],[Warehousing]])</f>
        <v>6108.2800000000007</v>
      </c>
      <c r="Q3938" s="12">
        <f>Table1[[#This Row],[PROFIT]]/Table1[[#This Row],[Net Sales]]</f>
        <v>0.328950932658085</v>
      </c>
      <c r="R3938" s="14">
        <f>ABS(Table1[[#This Row],[Distribution]])+ABS(Table1[[#This Row],[Warehousing]])</f>
        <v>742.27</v>
      </c>
      <c r="S3938" s="12">
        <f>ABS(Table1[[#This Row],[Discounts]]/Table1[[#This Row],[Gross Sales]])</f>
        <v>7.4513058213716107E-2</v>
      </c>
      <c r="T3938" s="17">
        <f>Table1[[#This Row],[logistics cost]]/Table1[[#This Row],[Net Sales]]</f>
        <v>3.9973676515175582E-2</v>
      </c>
      <c r="U3938" s="1">
        <f>Table1[[#This Row],[PROFIT]]/Table1[[#This Row],[Volume]]</f>
        <v>115.68712121212123</v>
      </c>
      <c r="V3938" s="1">
        <f>ABS(Table1[[#This Row],[Discounts]])</f>
        <v>1495.03</v>
      </c>
    </row>
    <row r="3939" spans="1:22" ht="21.75" customHeight="1" x14ac:dyDescent="0.3">
      <c r="A3939" s="1">
        <v>1110010</v>
      </c>
      <c r="B3939" s="1" t="s">
        <v>15</v>
      </c>
      <c r="C3939" s="1">
        <v>202503</v>
      </c>
      <c r="D3939" s="1" t="s">
        <v>16</v>
      </c>
      <c r="E3939" s="1" t="s">
        <v>17</v>
      </c>
      <c r="F3939" s="1" t="s">
        <v>18</v>
      </c>
      <c r="G3939" s="1" t="s">
        <v>19</v>
      </c>
      <c r="H3939" s="1" t="s">
        <v>20</v>
      </c>
      <c r="I3939" s="5">
        <v>82.6</v>
      </c>
      <c r="J3939" s="5">
        <v>34692</v>
      </c>
      <c r="K3939" s="5">
        <v>-2979.2</v>
      </c>
      <c r="L3939" s="5">
        <v>31712.799999999999</v>
      </c>
      <c r="M3939" s="5">
        <v>-20325.86</v>
      </c>
      <c r="N3939" s="5">
        <v>-1006.55</v>
      </c>
      <c r="O3939" s="5">
        <v>-433.64</v>
      </c>
      <c r="P3939" s="5">
        <f>Table1[[#This Row],[Net Sales]]+(Table1[[#This Row],[Cost of Goods Sold]]+Table1[[#This Row],[Distribution]]+Table1[[#This Row],[Warehousing]])</f>
        <v>9946.75</v>
      </c>
      <c r="Q3939" s="12">
        <f>Table1[[#This Row],[PROFIT]]/Table1[[#This Row],[Net Sales]]</f>
        <v>0.31365095481950506</v>
      </c>
      <c r="R3939" s="14">
        <f>ABS(Table1[[#This Row],[Distribution]])+ABS(Table1[[#This Row],[Warehousing]])</f>
        <v>1440.19</v>
      </c>
      <c r="S3939" s="12">
        <f>ABS(Table1[[#This Row],[Discounts]]/Table1[[#This Row],[Gross Sales]])</f>
        <v>8.5875706214689262E-2</v>
      </c>
      <c r="T3939" s="17">
        <f>Table1[[#This Row],[logistics cost]]/Table1[[#This Row],[Net Sales]]</f>
        <v>4.5413523876794232E-2</v>
      </c>
      <c r="U3939" s="1">
        <f>Table1[[#This Row],[PROFIT]]/Table1[[#This Row],[Volume]]</f>
        <v>120.42070217917676</v>
      </c>
      <c r="V3939" s="1">
        <f>ABS(Table1[[#This Row],[Discounts]])</f>
        <v>2979.2</v>
      </c>
    </row>
    <row r="3940" spans="1:22" ht="21.75" customHeight="1" x14ac:dyDescent="0.3">
      <c r="A3940" s="1">
        <v>1110020</v>
      </c>
      <c r="B3940" s="1" t="s">
        <v>41</v>
      </c>
      <c r="C3940" s="1">
        <v>202411</v>
      </c>
      <c r="D3940" s="1" t="s">
        <v>16</v>
      </c>
      <c r="E3940" s="1" t="s">
        <v>28</v>
      </c>
      <c r="F3940" s="1" t="s">
        <v>29</v>
      </c>
      <c r="G3940" s="1" t="s">
        <v>33</v>
      </c>
      <c r="H3940" s="1" t="s">
        <v>34</v>
      </c>
      <c r="I3940" s="5">
        <v>243.9</v>
      </c>
      <c r="J3940" s="5">
        <v>109755</v>
      </c>
      <c r="K3940" s="5">
        <v>-8936.2199999999993</v>
      </c>
      <c r="L3940" s="5">
        <v>100818.78</v>
      </c>
      <c r="M3940" s="5">
        <v>-62549.43</v>
      </c>
      <c r="N3940" s="5">
        <v>-3104.52</v>
      </c>
      <c r="O3940" s="5">
        <v>-1738.09</v>
      </c>
      <c r="P3940" s="5">
        <f>Table1[[#This Row],[Net Sales]]+(Table1[[#This Row],[Cost of Goods Sold]]+Table1[[#This Row],[Distribution]]+Table1[[#This Row],[Warehousing]])</f>
        <v>33426.740000000005</v>
      </c>
      <c r="Q3940" s="12">
        <f>Table1[[#This Row],[PROFIT]]/Table1[[#This Row],[Net Sales]]</f>
        <v>0.33155271269896347</v>
      </c>
      <c r="R3940" s="14">
        <f>ABS(Table1[[#This Row],[Distribution]])+ABS(Table1[[#This Row],[Warehousing]])</f>
        <v>4842.6099999999997</v>
      </c>
      <c r="S3940" s="12">
        <f>ABS(Table1[[#This Row],[Discounts]]/Table1[[#This Row],[Gross Sales]])</f>
        <v>8.1419707530408628E-2</v>
      </c>
      <c r="T3940" s="17">
        <f>Table1[[#This Row],[logistics cost]]/Table1[[#This Row],[Net Sales]]</f>
        <v>4.803281690177167E-2</v>
      </c>
      <c r="U3940" s="1">
        <f>Table1[[#This Row],[PROFIT]]/Table1[[#This Row],[Volume]]</f>
        <v>137.05100451004512</v>
      </c>
      <c r="V3940" s="1">
        <f>ABS(Table1[[#This Row],[Discounts]])</f>
        <v>8936.2199999999993</v>
      </c>
    </row>
    <row r="3941" spans="1:22" ht="21.75" customHeight="1" x14ac:dyDescent="0.3">
      <c r="A3941" s="1">
        <v>1110010</v>
      </c>
      <c r="B3941" s="1" t="s">
        <v>15</v>
      </c>
      <c r="C3941" s="1">
        <v>202506</v>
      </c>
      <c r="D3941" s="1" t="s">
        <v>16</v>
      </c>
      <c r="E3941" s="1" t="s">
        <v>17</v>
      </c>
      <c r="F3941" s="1" t="s">
        <v>18</v>
      </c>
      <c r="G3941" s="1" t="s">
        <v>40</v>
      </c>
      <c r="H3941" s="1" t="s">
        <v>34</v>
      </c>
      <c r="I3941" s="5">
        <v>103.2</v>
      </c>
      <c r="J3941" s="5">
        <v>43344</v>
      </c>
      <c r="K3941" s="5">
        <v>-3883.66</v>
      </c>
      <c r="L3941" s="5">
        <v>39460.339999999997</v>
      </c>
      <c r="M3941" s="5">
        <v>-24574.74</v>
      </c>
      <c r="N3941" s="5">
        <v>-1541.9</v>
      </c>
      <c r="O3941" s="5">
        <v>-406.77</v>
      </c>
      <c r="P3941" s="5">
        <f>Table1[[#This Row],[Net Sales]]+(Table1[[#This Row],[Cost of Goods Sold]]+Table1[[#This Row],[Distribution]]+Table1[[#This Row],[Warehousing]])</f>
        <v>12936.929999999993</v>
      </c>
      <c r="Q3941" s="12">
        <f>Table1[[#This Row],[PROFIT]]/Table1[[#This Row],[Net Sales]]</f>
        <v>0.32784638956481355</v>
      </c>
      <c r="R3941" s="14">
        <f>ABS(Table1[[#This Row],[Distribution]])+ABS(Table1[[#This Row],[Warehousing]])</f>
        <v>1948.67</v>
      </c>
      <c r="S3941" s="12">
        <f>ABS(Table1[[#This Row],[Discounts]]/Table1[[#This Row],[Gross Sales]])</f>
        <v>8.9600867478774451E-2</v>
      </c>
      <c r="T3941" s="17">
        <f>Table1[[#This Row],[logistics cost]]/Table1[[#This Row],[Net Sales]]</f>
        <v>4.9383000754681793E-2</v>
      </c>
      <c r="U3941" s="1">
        <f>Table1[[#This Row],[PROFIT]]/Table1[[#This Row],[Volume]]</f>
        <v>125.35784883720923</v>
      </c>
      <c r="V3941" s="1">
        <f>ABS(Table1[[#This Row],[Discounts]])</f>
        <v>3883.66</v>
      </c>
    </row>
    <row r="3942" spans="1:22" ht="21.75" customHeight="1" x14ac:dyDescent="0.3">
      <c r="A3942" s="1">
        <v>1120010</v>
      </c>
      <c r="B3942" s="1" t="s">
        <v>32</v>
      </c>
      <c r="C3942" s="1">
        <v>202509</v>
      </c>
      <c r="D3942" s="1" t="s">
        <v>22</v>
      </c>
      <c r="E3942" s="1" t="s">
        <v>17</v>
      </c>
      <c r="F3942" s="1" t="s">
        <v>18</v>
      </c>
      <c r="G3942" s="1" t="s">
        <v>38</v>
      </c>
      <c r="H3942" s="1" t="s">
        <v>20</v>
      </c>
      <c r="I3942" s="5">
        <v>54.6</v>
      </c>
      <c r="J3942" s="5">
        <v>26208</v>
      </c>
      <c r="K3942" s="5">
        <v>-2086.87</v>
      </c>
      <c r="L3942" s="5">
        <v>24121.13</v>
      </c>
      <c r="M3942" s="5">
        <v>-15136.02</v>
      </c>
      <c r="N3942" s="5">
        <v>-731.15</v>
      </c>
      <c r="O3942" s="5">
        <v>-345.82</v>
      </c>
      <c r="P3942" s="5">
        <f>Table1[[#This Row],[Net Sales]]+(Table1[[#This Row],[Cost of Goods Sold]]+Table1[[#This Row],[Distribution]]+Table1[[#This Row],[Warehousing]])</f>
        <v>7908.1400000000012</v>
      </c>
      <c r="Q3942" s="12">
        <f>Table1[[#This Row],[PROFIT]]/Table1[[#This Row],[Net Sales]]</f>
        <v>0.32785114130225246</v>
      </c>
      <c r="R3942" s="14">
        <f>ABS(Table1[[#This Row],[Distribution]])+ABS(Table1[[#This Row],[Warehousing]])</f>
        <v>1076.97</v>
      </c>
      <c r="S3942" s="12">
        <f>ABS(Table1[[#This Row],[Discounts]]/Table1[[#This Row],[Gross Sales]])</f>
        <v>7.9627213064713057E-2</v>
      </c>
      <c r="T3942" s="17">
        <f>Table1[[#This Row],[logistics cost]]/Table1[[#This Row],[Net Sales]]</f>
        <v>4.464840577535132E-2</v>
      </c>
      <c r="U3942" s="1">
        <f>Table1[[#This Row],[PROFIT]]/Table1[[#This Row],[Volume]]</f>
        <v>144.83772893772897</v>
      </c>
      <c r="V3942" s="1">
        <f>ABS(Table1[[#This Row],[Discounts]])</f>
        <v>2086.87</v>
      </c>
    </row>
    <row r="3943" spans="1:22" ht="21.75" customHeight="1" x14ac:dyDescent="0.3">
      <c r="A3943" s="1">
        <v>1130010</v>
      </c>
      <c r="B3943" s="1" t="s">
        <v>26</v>
      </c>
      <c r="C3943" s="1">
        <v>202512</v>
      </c>
      <c r="D3943" s="1" t="s">
        <v>27</v>
      </c>
      <c r="E3943" s="1" t="s">
        <v>28</v>
      </c>
      <c r="F3943" s="1" t="s">
        <v>29</v>
      </c>
      <c r="G3943" s="1" t="s">
        <v>40</v>
      </c>
      <c r="H3943" s="1" t="s">
        <v>34</v>
      </c>
      <c r="I3943" s="5">
        <v>250.7</v>
      </c>
      <c r="J3943" s="5">
        <v>90252</v>
      </c>
      <c r="K3943" s="5">
        <v>-8528</v>
      </c>
      <c r="L3943" s="5">
        <v>81724</v>
      </c>
      <c r="M3943" s="5">
        <v>-50804.28</v>
      </c>
      <c r="N3943" s="5">
        <v>-2449</v>
      </c>
      <c r="O3943" s="5">
        <v>-852.8</v>
      </c>
      <c r="P3943" s="5">
        <f>Table1[[#This Row],[Net Sales]]+(Table1[[#This Row],[Cost of Goods Sold]]+Table1[[#This Row],[Distribution]]+Table1[[#This Row],[Warehousing]])</f>
        <v>27617.919999999998</v>
      </c>
      <c r="Q3943" s="12">
        <f>Table1[[#This Row],[PROFIT]]/Table1[[#This Row],[Net Sales]]</f>
        <v>0.33794136361411581</v>
      </c>
      <c r="R3943" s="14">
        <f>ABS(Table1[[#This Row],[Distribution]])+ABS(Table1[[#This Row],[Warehousing]])</f>
        <v>3301.8</v>
      </c>
      <c r="S3943" s="12">
        <f>ABS(Table1[[#This Row],[Discounts]]/Table1[[#This Row],[Gross Sales]])</f>
        <v>9.449098080928954E-2</v>
      </c>
      <c r="T3943" s="17">
        <f>Table1[[#This Row],[logistics cost]]/Table1[[#This Row],[Net Sales]]</f>
        <v>4.0401840340658808E-2</v>
      </c>
      <c r="U3943" s="1">
        <f>Table1[[#This Row],[PROFIT]]/Table1[[#This Row],[Volume]]</f>
        <v>110.16322297566813</v>
      </c>
      <c r="V3943" s="1">
        <f>ABS(Table1[[#This Row],[Discounts]])</f>
        <v>8528</v>
      </c>
    </row>
    <row r="3944" spans="1:22" ht="21.75" customHeight="1" x14ac:dyDescent="0.3">
      <c r="A3944" s="1">
        <v>1110010</v>
      </c>
      <c r="B3944" s="1" t="s">
        <v>15</v>
      </c>
      <c r="C3944" s="1">
        <v>202409</v>
      </c>
      <c r="D3944" s="1" t="s">
        <v>16</v>
      </c>
      <c r="E3944" s="1" t="s">
        <v>17</v>
      </c>
      <c r="F3944" s="1" t="s">
        <v>18</v>
      </c>
      <c r="G3944" s="1" t="s">
        <v>42</v>
      </c>
      <c r="H3944" s="1" t="s">
        <v>20</v>
      </c>
      <c r="I3944" s="5">
        <v>113.3</v>
      </c>
      <c r="J3944" s="5">
        <v>47586</v>
      </c>
      <c r="K3944" s="5">
        <v>-2996.94</v>
      </c>
      <c r="L3944" s="5">
        <v>44589.06</v>
      </c>
      <c r="M3944" s="5">
        <v>-28388.95</v>
      </c>
      <c r="N3944" s="5">
        <v>-1105.46</v>
      </c>
      <c r="O3944" s="5">
        <v>-834.65</v>
      </c>
      <c r="P3944" s="5">
        <f>Table1[[#This Row],[Net Sales]]+(Table1[[#This Row],[Cost of Goods Sold]]+Table1[[#This Row],[Distribution]]+Table1[[#This Row],[Warehousing]])</f>
        <v>14259.999999999996</v>
      </c>
      <c r="Q3944" s="12">
        <f>Table1[[#This Row],[PROFIT]]/Table1[[#This Row],[Net Sales]]</f>
        <v>0.31980938822213334</v>
      </c>
      <c r="R3944" s="14">
        <f>ABS(Table1[[#This Row],[Distribution]])+ABS(Table1[[#This Row],[Warehousing]])</f>
        <v>1940.1100000000001</v>
      </c>
      <c r="S3944" s="12">
        <f>ABS(Table1[[#This Row],[Discounts]]/Table1[[#This Row],[Gross Sales]])</f>
        <v>6.2979447736729297E-2</v>
      </c>
      <c r="T3944" s="17">
        <f>Table1[[#This Row],[logistics cost]]/Table1[[#This Row],[Net Sales]]</f>
        <v>4.3510897067576673E-2</v>
      </c>
      <c r="U3944" s="1">
        <f>Table1[[#This Row],[PROFIT]]/Table1[[#This Row],[Volume]]</f>
        <v>125.8605472197705</v>
      </c>
      <c r="V3944" s="1">
        <f>ABS(Table1[[#This Row],[Discounts]])</f>
        <v>2996.94</v>
      </c>
    </row>
    <row r="3945" spans="1:22" ht="21.75" customHeight="1" x14ac:dyDescent="0.3">
      <c r="A3945" s="1">
        <v>1110010</v>
      </c>
      <c r="B3945" s="1" t="s">
        <v>15</v>
      </c>
      <c r="C3945" s="1">
        <v>202512</v>
      </c>
      <c r="D3945" s="1" t="s">
        <v>16</v>
      </c>
      <c r="E3945" s="1" t="s">
        <v>17</v>
      </c>
      <c r="F3945" s="1" t="s">
        <v>18</v>
      </c>
      <c r="G3945" s="1" t="s">
        <v>19</v>
      </c>
      <c r="H3945" s="1" t="s">
        <v>20</v>
      </c>
      <c r="I3945" s="5">
        <v>75</v>
      </c>
      <c r="J3945" s="5">
        <v>31500</v>
      </c>
      <c r="K3945" s="5">
        <v>-2579.4499999999998</v>
      </c>
      <c r="L3945" s="5">
        <v>28920.55</v>
      </c>
      <c r="M3945" s="5">
        <v>-19076.82</v>
      </c>
      <c r="N3945" s="5">
        <v>-1152.0999999999999</v>
      </c>
      <c r="O3945" s="5">
        <v>-547.1</v>
      </c>
      <c r="P3945" s="5">
        <f>Table1[[#This Row],[Net Sales]]+(Table1[[#This Row],[Cost of Goods Sold]]+Table1[[#This Row],[Distribution]]+Table1[[#This Row],[Warehousing]])</f>
        <v>8144.5300000000025</v>
      </c>
      <c r="Q3945" s="12">
        <f>Table1[[#This Row],[PROFIT]]/Table1[[#This Row],[Net Sales]]</f>
        <v>0.2816173966262745</v>
      </c>
      <c r="R3945" s="14">
        <f>ABS(Table1[[#This Row],[Distribution]])+ABS(Table1[[#This Row],[Warehousing]])</f>
        <v>1699.1999999999998</v>
      </c>
      <c r="S3945" s="12">
        <f>ABS(Table1[[#This Row],[Discounts]]/Table1[[#This Row],[Gross Sales]])</f>
        <v>8.1887301587301578E-2</v>
      </c>
      <c r="T3945" s="17">
        <f>Table1[[#This Row],[logistics cost]]/Table1[[#This Row],[Net Sales]]</f>
        <v>5.8754069338238721E-2</v>
      </c>
      <c r="U3945" s="1">
        <f>Table1[[#This Row],[PROFIT]]/Table1[[#This Row],[Volume]]</f>
        <v>108.59373333333336</v>
      </c>
      <c r="V3945" s="1">
        <f>ABS(Table1[[#This Row],[Discounts]])</f>
        <v>2579.4499999999998</v>
      </c>
    </row>
    <row r="3946" spans="1:22" ht="21.75" customHeight="1" x14ac:dyDescent="0.3">
      <c r="A3946" s="1">
        <v>1120010</v>
      </c>
      <c r="B3946" s="1" t="s">
        <v>32</v>
      </c>
      <c r="C3946" s="1">
        <v>202506</v>
      </c>
      <c r="D3946" s="1" t="s">
        <v>22</v>
      </c>
      <c r="E3946" s="1" t="s">
        <v>17</v>
      </c>
      <c r="F3946" s="1" t="s">
        <v>18</v>
      </c>
      <c r="G3946" s="1" t="s">
        <v>39</v>
      </c>
      <c r="H3946" s="1" t="s">
        <v>37</v>
      </c>
      <c r="I3946" s="5">
        <v>159.4</v>
      </c>
      <c r="J3946" s="5">
        <v>76512</v>
      </c>
      <c r="K3946" s="5">
        <v>-8141.85</v>
      </c>
      <c r="L3946" s="5">
        <v>68370.149999999994</v>
      </c>
      <c r="M3946" s="5">
        <v>-45002.31</v>
      </c>
      <c r="N3946" s="5">
        <v>-2526.41</v>
      </c>
      <c r="O3946" s="5">
        <v>-944.59</v>
      </c>
      <c r="P3946" s="5">
        <f>Table1[[#This Row],[Net Sales]]+(Table1[[#This Row],[Cost of Goods Sold]]+Table1[[#This Row],[Distribution]]+Table1[[#This Row],[Warehousing]])</f>
        <v>19896.839999999997</v>
      </c>
      <c r="Q3946" s="12">
        <f>Table1[[#This Row],[PROFIT]]/Table1[[#This Row],[Net Sales]]</f>
        <v>0.29101647429470312</v>
      </c>
      <c r="R3946" s="14">
        <f>ABS(Table1[[#This Row],[Distribution]])+ABS(Table1[[#This Row],[Warehousing]])</f>
        <v>3471</v>
      </c>
      <c r="S3946" s="12">
        <f>ABS(Table1[[#This Row],[Discounts]]/Table1[[#This Row],[Gross Sales]])</f>
        <v>0.10641271957340026</v>
      </c>
      <c r="T3946" s="17">
        <f>Table1[[#This Row],[logistics cost]]/Table1[[#This Row],[Net Sales]]</f>
        <v>5.0767769267728684E-2</v>
      </c>
      <c r="U3946" s="1">
        <f>Table1[[#This Row],[PROFIT]]/Table1[[#This Row],[Volume]]</f>
        <v>124.82333751568379</v>
      </c>
      <c r="V3946" s="1">
        <f>ABS(Table1[[#This Row],[Discounts]])</f>
        <v>8141.85</v>
      </c>
    </row>
    <row r="3947" spans="1:22" ht="21.75" customHeight="1" x14ac:dyDescent="0.3">
      <c r="A3947" s="1">
        <v>1130010</v>
      </c>
      <c r="B3947" s="1" t="s">
        <v>26</v>
      </c>
      <c r="C3947" s="1">
        <v>202406</v>
      </c>
      <c r="D3947" s="1" t="s">
        <v>27</v>
      </c>
      <c r="E3947" s="1" t="s">
        <v>28</v>
      </c>
      <c r="F3947" s="1" t="s">
        <v>29</v>
      </c>
      <c r="G3947" s="1" t="s">
        <v>35</v>
      </c>
      <c r="H3947" s="1" t="s">
        <v>31</v>
      </c>
      <c r="I3947" s="5">
        <v>106.2</v>
      </c>
      <c r="J3947" s="5">
        <v>38232</v>
      </c>
      <c r="K3947" s="5">
        <v>-1457.82</v>
      </c>
      <c r="L3947" s="5">
        <v>36774.18</v>
      </c>
      <c r="M3947" s="5">
        <v>-24768.22</v>
      </c>
      <c r="N3947" s="5">
        <v>-1256.1099999999999</v>
      </c>
      <c r="O3947" s="5">
        <v>-661.93</v>
      </c>
      <c r="P3947" s="5">
        <f>Table1[[#This Row],[Net Sales]]+(Table1[[#This Row],[Cost of Goods Sold]]+Table1[[#This Row],[Distribution]]+Table1[[#This Row],[Warehousing]])</f>
        <v>10087.919999999998</v>
      </c>
      <c r="Q3947" s="12">
        <f>Table1[[#This Row],[PROFIT]]/Table1[[#This Row],[Net Sales]]</f>
        <v>0.27432073264448043</v>
      </c>
      <c r="R3947" s="14">
        <f>ABS(Table1[[#This Row],[Distribution]])+ABS(Table1[[#This Row],[Warehousing]])</f>
        <v>1918.04</v>
      </c>
      <c r="S3947" s="12">
        <f>ABS(Table1[[#This Row],[Discounts]]/Table1[[#This Row],[Gross Sales]])</f>
        <v>3.8130885122410543E-2</v>
      </c>
      <c r="T3947" s="17">
        <f>Table1[[#This Row],[logistics cost]]/Table1[[#This Row],[Net Sales]]</f>
        <v>5.2157247286003385E-2</v>
      </c>
      <c r="U3947" s="1">
        <f>Table1[[#This Row],[PROFIT]]/Table1[[#This Row],[Volume]]</f>
        <v>94.989830508474554</v>
      </c>
      <c r="V3947" s="1">
        <f>ABS(Table1[[#This Row],[Discounts]])</f>
        <v>1457.82</v>
      </c>
    </row>
    <row r="3948" spans="1:22" ht="21.75" customHeight="1" x14ac:dyDescent="0.3">
      <c r="A3948" s="1">
        <v>1110010</v>
      </c>
      <c r="B3948" s="1" t="s">
        <v>15</v>
      </c>
      <c r="C3948" s="1">
        <v>202412</v>
      </c>
      <c r="D3948" s="1" t="s">
        <v>16</v>
      </c>
      <c r="E3948" s="1" t="s">
        <v>17</v>
      </c>
      <c r="F3948" s="1" t="s">
        <v>18</v>
      </c>
      <c r="G3948" s="1" t="s">
        <v>40</v>
      </c>
      <c r="H3948" s="1" t="s">
        <v>34</v>
      </c>
      <c r="I3948" s="5">
        <v>258.3</v>
      </c>
      <c r="J3948" s="5">
        <v>108486</v>
      </c>
      <c r="K3948" s="5">
        <v>-9016.68</v>
      </c>
      <c r="L3948" s="5">
        <v>99469.32</v>
      </c>
      <c r="M3948" s="5">
        <v>-62398.73</v>
      </c>
      <c r="N3948" s="5">
        <v>-2286.2800000000002</v>
      </c>
      <c r="O3948" s="5">
        <v>-1750.97</v>
      </c>
      <c r="P3948" s="5">
        <f>Table1[[#This Row],[Net Sales]]+(Table1[[#This Row],[Cost of Goods Sold]]+Table1[[#This Row],[Distribution]]+Table1[[#This Row],[Warehousing]])</f>
        <v>33033.340000000011</v>
      </c>
      <c r="Q3948" s="12">
        <f>Table1[[#This Row],[PROFIT]]/Table1[[#This Row],[Net Sales]]</f>
        <v>0.33209576581000061</v>
      </c>
      <c r="R3948" s="14">
        <f>ABS(Table1[[#This Row],[Distribution]])+ABS(Table1[[#This Row],[Warehousing]])</f>
        <v>4037.25</v>
      </c>
      <c r="S3948" s="12">
        <f>ABS(Table1[[#This Row],[Discounts]]/Table1[[#This Row],[Gross Sales]])</f>
        <v>8.3113765831535874E-2</v>
      </c>
      <c r="T3948" s="17">
        <f>Table1[[#This Row],[logistics cost]]/Table1[[#This Row],[Net Sales]]</f>
        <v>4.0587891824333366E-2</v>
      </c>
      <c r="U3948" s="1">
        <f>Table1[[#This Row],[PROFIT]]/Table1[[#This Row],[Volume]]</f>
        <v>127.88749516066594</v>
      </c>
      <c r="V3948" s="1">
        <f>ABS(Table1[[#This Row],[Discounts]])</f>
        <v>9016.68</v>
      </c>
    </row>
    <row r="3949" spans="1:22" ht="21.75" customHeight="1" x14ac:dyDescent="0.3">
      <c r="A3949" s="1">
        <v>1120020</v>
      </c>
      <c r="B3949" s="1" t="s">
        <v>21</v>
      </c>
      <c r="C3949" s="1">
        <v>202409</v>
      </c>
      <c r="D3949" s="1" t="s">
        <v>22</v>
      </c>
      <c r="E3949" s="1" t="s">
        <v>23</v>
      </c>
      <c r="F3949" s="1" t="s">
        <v>24</v>
      </c>
      <c r="G3949" s="1" t="s">
        <v>33</v>
      </c>
      <c r="H3949" s="1" t="s">
        <v>34</v>
      </c>
      <c r="I3949" s="5">
        <v>92.6</v>
      </c>
      <c r="J3949" s="5">
        <v>35188</v>
      </c>
      <c r="K3949" s="5">
        <v>-2997.21</v>
      </c>
      <c r="L3949" s="5">
        <v>32190.79</v>
      </c>
      <c r="M3949" s="5">
        <v>-21662.560000000001</v>
      </c>
      <c r="N3949" s="5">
        <v>-1047.98</v>
      </c>
      <c r="O3949" s="5">
        <v>-402.61</v>
      </c>
      <c r="P3949" s="5">
        <f>Table1[[#This Row],[Net Sales]]+(Table1[[#This Row],[Cost of Goods Sold]]+Table1[[#This Row],[Distribution]]+Table1[[#This Row],[Warehousing]])</f>
        <v>9077.64</v>
      </c>
      <c r="Q3949" s="12">
        <f>Table1[[#This Row],[PROFIT]]/Table1[[#This Row],[Net Sales]]</f>
        <v>0.28199494327414765</v>
      </c>
      <c r="R3949" s="14">
        <f>ABS(Table1[[#This Row],[Distribution]])+ABS(Table1[[#This Row],[Warehousing]])</f>
        <v>1450.5900000000001</v>
      </c>
      <c r="S3949" s="12">
        <f>ABS(Table1[[#This Row],[Discounts]]/Table1[[#This Row],[Gross Sales]])</f>
        <v>8.5177048993975227E-2</v>
      </c>
      <c r="T3949" s="17">
        <f>Table1[[#This Row],[logistics cost]]/Table1[[#This Row],[Net Sales]]</f>
        <v>4.5062267810140728E-2</v>
      </c>
      <c r="U3949" s="1">
        <f>Table1[[#This Row],[PROFIT]]/Table1[[#This Row],[Volume]]</f>
        <v>98.030669546436286</v>
      </c>
      <c r="V3949" s="1">
        <f>ABS(Table1[[#This Row],[Discounts]])</f>
        <v>2997.21</v>
      </c>
    </row>
    <row r="3950" spans="1:22" ht="21.75" customHeight="1" x14ac:dyDescent="0.3">
      <c r="A3950" s="1">
        <v>1130010</v>
      </c>
      <c r="B3950" s="1" t="s">
        <v>26</v>
      </c>
      <c r="C3950" s="1">
        <v>202502</v>
      </c>
      <c r="D3950" s="1" t="s">
        <v>27</v>
      </c>
      <c r="E3950" s="1" t="s">
        <v>28</v>
      </c>
      <c r="F3950" s="1" t="s">
        <v>29</v>
      </c>
      <c r="G3950" s="1" t="s">
        <v>30</v>
      </c>
      <c r="H3950" s="1" t="s">
        <v>31</v>
      </c>
      <c r="I3950" s="5">
        <v>32.799999999999997</v>
      </c>
      <c r="J3950" s="5">
        <v>11808</v>
      </c>
      <c r="K3950" s="5">
        <v>-297.14999999999998</v>
      </c>
      <c r="L3950" s="5">
        <v>11510.85</v>
      </c>
      <c r="M3950" s="5">
        <v>-7531.75</v>
      </c>
      <c r="N3950" s="5">
        <v>-249.13</v>
      </c>
      <c r="O3950" s="5">
        <v>-133.63999999999999</v>
      </c>
      <c r="P3950" s="5">
        <f>Table1[[#This Row],[Net Sales]]+(Table1[[#This Row],[Cost of Goods Sold]]+Table1[[#This Row],[Distribution]]+Table1[[#This Row],[Warehousing]])</f>
        <v>3596.33</v>
      </c>
      <c r="Q3950" s="12">
        <f>Table1[[#This Row],[PROFIT]]/Table1[[#This Row],[Net Sales]]</f>
        <v>0.31242957731184057</v>
      </c>
      <c r="R3950" s="14">
        <f>ABS(Table1[[#This Row],[Distribution]])+ABS(Table1[[#This Row],[Warehousing]])</f>
        <v>382.77</v>
      </c>
      <c r="S3950" s="12">
        <f>ABS(Table1[[#This Row],[Discounts]]/Table1[[#This Row],[Gross Sales]])</f>
        <v>2.5165142276422761E-2</v>
      </c>
      <c r="T3950" s="17">
        <f>Table1[[#This Row],[logistics cost]]/Table1[[#This Row],[Net Sales]]</f>
        <v>3.3252974367661815E-2</v>
      </c>
      <c r="U3950" s="1">
        <f>Table1[[#This Row],[PROFIT]]/Table1[[#This Row],[Volume]]</f>
        <v>109.64420731707318</v>
      </c>
      <c r="V3950" s="1">
        <f>ABS(Table1[[#This Row],[Discounts]])</f>
        <v>297.14999999999998</v>
      </c>
    </row>
    <row r="3951" spans="1:22" ht="21.75" customHeight="1" x14ac:dyDescent="0.3">
      <c r="A3951" s="1">
        <v>1110020</v>
      </c>
      <c r="B3951" s="1" t="s">
        <v>41</v>
      </c>
      <c r="C3951" s="1">
        <v>202404</v>
      </c>
      <c r="D3951" s="1" t="s">
        <v>16</v>
      </c>
      <c r="E3951" s="1" t="s">
        <v>28</v>
      </c>
      <c r="F3951" s="1" t="s">
        <v>29</v>
      </c>
      <c r="G3951" s="1" t="s">
        <v>36</v>
      </c>
      <c r="H3951" s="1" t="s">
        <v>37</v>
      </c>
      <c r="I3951" s="5">
        <v>128.5</v>
      </c>
      <c r="J3951" s="5">
        <v>57825</v>
      </c>
      <c r="K3951" s="5">
        <v>-6442.82</v>
      </c>
      <c r="L3951" s="5">
        <v>51382.18</v>
      </c>
      <c r="M3951" s="5">
        <v>-31901.03</v>
      </c>
      <c r="N3951" s="5">
        <v>-1745.63</v>
      </c>
      <c r="O3951" s="5">
        <v>-576.98</v>
      </c>
      <c r="P3951" s="5">
        <f>Table1[[#This Row],[Net Sales]]+(Table1[[#This Row],[Cost of Goods Sold]]+Table1[[#This Row],[Distribution]]+Table1[[#This Row],[Warehousing]])</f>
        <v>17158.54</v>
      </c>
      <c r="Q3951" s="12">
        <f>Table1[[#This Row],[PROFIT]]/Table1[[#This Row],[Net Sales]]</f>
        <v>0.3339395097677833</v>
      </c>
      <c r="R3951" s="14">
        <f>ABS(Table1[[#This Row],[Distribution]])+ABS(Table1[[#This Row],[Warehousing]])</f>
        <v>2322.61</v>
      </c>
      <c r="S3951" s="12">
        <f>ABS(Table1[[#This Row],[Discounts]]/Table1[[#This Row],[Gross Sales]])</f>
        <v>0.11141928231733679</v>
      </c>
      <c r="T3951" s="17">
        <f>Table1[[#This Row],[logistics cost]]/Table1[[#This Row],[Net Sales]]</f>
        <v>4.5202636400401855E-2</v>
      </c>
      <c r="U3951" s="1">
        <f>Table1[[#This Row],[PROFIT]]/Table1[[#This Row],[Volume]]</f>
        <v>133.52949416342412</v>
      </c>
      <c r="V3951" s="1">
        <f>ABS(Table1[[#This Row],[Discounts]])</f>
        <v>6442.82</v>
      </c>
    </row>
    <row r="3952" spans="1:22" ht="21.75" customHeight="1" x14ac:dyDescent="0.3">
      <c r="A3952" s="1">
        <v>1110020</v>
      </c>
      <c r="B3952" s="1" t="s">
        <v>41</v>
      </c>
      <c r="C3952" s="1">
        <v>202511</v>
      </c>
      <c r="D3952" s="1" t="s">
        <v>16</v>
      </c>
      <c r="E3952" s="1" t="s">
        <v>28</v>
      </c>
      <c r="F3952" s="1" t="s">
        <v>29</v>
      </c>
      <c r="G3952" s="1" t="s">
        <v>19</v>
      </c>
      <c r="H3952" s="1" t="s">
        <v>20</v>
      </c>
      <c r="I3952" s="5">
        <v>40</v>
      </c>
      <c r="J3952" s="5">
        <v>18000</v>
      </c>
      <c r="K3952" s="5">
        <v>-1356.19</v>
      </c>
      <c r="L3952" s="5">
        <v>16643.810000000001</v>
      </c>
      <c r="M3952" s="5">
        <v>-11240.89</v>
      </c>
      <c r="N3952" s="5">
        <v>-449.75</v>
      </c>
      <c r="O3952" s="5">
        <v>-241.9</v>
      </c>
      <c r="P3952" s="5">
        <f>Table1[[#This Row],[Net Sales]]+(Table1[[#This Row],[Cost of Goods Sold]]+Table1[[#This Row],[Distribution]]+Table1[[#This Row],[Warehousing]])</f>
        <v>4711.2700000000023</v>
      </c>
      <c r="Q3952" s="12">
        <f>Table1[[#This Row],[PROFIT]]/Table1[[#This Row],[Net Sales]]</f>
        <v>0.28306439451063198</v>
      </c>
      <c r="R3952" s="14">
        <f>ABS(Table1[[#This Row],[Distribution]])+ABS(Table1[[#This Row],[Warehousing]])</f>
        <v>691.65</v>
      </c>
      <c r="S3952" s="12">
        <f>ABS(Table1[[#This Row],[Discounts]]/Table1[[#This Row],[Gross Sales]])</f>
        <v>7.5343888888888891E-2</v>
      </c>
      <c r="T3952" s="17">
        <f>Table1[[#This Row],[logistics cost]]/Table1[[#This Row],[Net Sales]]</f>
        <v>4.1555989884527633E-2</v>
      </c>
      <c r="U3952" s="1">
        <f>Table1[[#This Row],[PROFIT]]/Table1[[#This Row],[Volume]]</f>
        <v>117.78175000000006</v>
      </c>
      <c r="V3952" s="1">
        <f>ABS(Table1[[#This Row],[Discounts]])</f>
        <v>1356.19</v>
      </c>
    </row>
    <row r="3953" spans="1:22" ht="21.75" customHeight="1" x14ac:dyDescent="0.3">
      <c r="A3953" s="1">
        <v>1120020</v>
      </c>
      <c r="B3953" s="1" t="s">
        <v>21</v>
      </c>
      <c r="C3953" s="1">
        <v>202510</v>
      </c>
      <c r="D3953" s="1" t="s">
        <v>22</v>
      </c>
      <c r="E3953" s="1" t="s">
        <v>23</v>
      </c>
      <c r="F3953" s="1" t="s">
        <v>24</v>
      </c>
      <c r="G3953" s="1" t="s">
        <v>19</v>
      </c>
      <c r="H3953" s="1" t="s">
        <v>20</v>
      </c>
      <c r="I3953" s="5">
        <v>39.299999999999997</v>
      </c>
      <c r="J3953" s="5">
        <v>14934</v>
      </c>
      <c r="K3953" s="5">
        <v>-1224.93</v>
      </c>
      <c r="L3953" s="5">
        <v>13709.07</v>
      </c>
      <c r="M3953" s="5">
        <v>-8881.83</v>
      </c>
      <c r="N3953" s="5">
        <v>-464.94</v>
      </c>
      <c r="O3953" s="5">
        <v>-190.64</v>
      </c>
      <c r="P3953" s="5">
        <f>Table1[[#This Row],[Net Sales]]+(Table1[[#This Row],[Cost of Goods Sold]]+Table1[[#This Row],[Distribution]]+Table1[[#This Row],[Warehousing]])</f>
        <v>4171.66</v>
      </c>
      <c r="Q3953" s="12">
        <f>Table1[[#This Row],[PROFIT]]/Table1[[#This Row],[Net Sales]]</f>
        <v>0.30429927048297223</v>
      </c>
      <c r="R3953" s="14">
        <f>ABS(Table1[[#This Row],[Distribution]])+ABS(Table1[[#This Row],[Warehousing]])</f>
        <v>655.57999999999993</v>
      </c>
      <c r="S3953" s="12">
        <f>ABS(Table1[[#This Row],[Discounts]]/Table1[[#This Row],[Gross Sales]])</f>
        <v>8.2022900763358789E-2</v>
      </c>
      <c r="T3953" s="17">
        <f>Table1[[#This Row],[logistics cost]]/Table1[[#This Row],[Net Sales]]</f>
        <v>4.7820895217545754E-2</v>
      </c>
      <c r="U3953" s="1">
        <f>Table1[[#This Row],[PROFIT]]/Table1[[#This Row],[Volume]]</f>
        <v>106.14910941475827</v>
      </c>
      <c r="V3953" s="1">
        <f>ABS(Table1[[#This Row],[Discounts]])</f>
        <v>1224.93</v>
      </c>
    </row>
    <row r="3954" spans="1:22" ht="21.75" customHeight="1" x14ac:dyDescent="0.3">
      <c r="A3954" s="1">
        <v>1120010</v>
      </c>
      <c r="B3954" s="1" t="s">
        <v>32</v>
      </c>
      <c r="C3954" s="1">
        <v>202506</v>
      </c>
      <c r="D3954" s="1" t="s">
        <v>22</v>
      </c>
      <c r="E3954" s="1" t="s">
        <v>17</v>
      </c>
      <c r="F3954" s="1" t="s">
        <v>18</v>
      </c>
      <c r="G3954" s="1" t="s">
        <v>40</v>
      </c>
      <c r="H3954" s="1" t="s">
        <v>34</v>
      </c>
      <c r="I3954" s="5">
        <v>197.3</v>
      </c>
      <c r="J3954" s="5">
        <v>94704</v>
      </c>
      <c r="K3954" s="5">
        <v>-7284.65</v>
      </c>
      <c r="L3954" s="5">
        <v>87419.35</v>
      </c>
      <c r="M3954" s="5">
        <v>-54643.31</v>
      </c>
      <c r="N3954" s="5">
        <v>-1921.01</v>
      </c>
      <c r="O3954" s="5">
        <v>-1473.56</v>
      </c>
      <c r="P3954" s="5">
        <f>Table1[[#This Row],[Net Sales]]+(Table1[[#This Row],[Cost of Goods Sold]]+Table1[[#This Row],[Distribution]]+Table1[[#This Row],[Warehousing]])</f>
        <v>29381.470000000008</v>
      </c>
      <c r="Q3954" s="12">
        <f>Table1[[#This Row],[PROFIT]]/Table1[[#This Row],[Net Sales]]</f>
        <v>0.33609801491317431</v>
      </c>
      <c r="R3954" s="14">
        <f>ABS(Table1[[#This Row],[Distribution]])+ABS(Table1[[#This Row],[Warehousing]])</f>
        <v>3394.5699999999997</v>
      </c>
      <c r="S3954" s="12">
        <f>ABS(Table1[[#This Row],[Discounts]]/Table1[[#This Row],[Gross Sales]])</f>
        <v>7.692019344483865E-2</v>
      </c>
      <c r="T3954" s="17">
        <f>Table1[[#This Row],[logistics cost]]/Table1[[#This Row],[Net Sales]]</f>
        <v>3.8830876688055897E-2</v>
      </c>
      <c r="U3954" s="1">
        <f>Table1[[#This Row],[PROFIT]]/Table1[[#This Row],[Volume]]</f>
        <v>148.91773948302082</v>
      </c>
      <c r="V3954" s="1">
        <f>ABS(Table1[[#This Row],[Discounts]])</f>
        <v>7284.65</v>
      </c>
    </row>
    <row r="3955" spans="1:22" ht="21.75" customHeight="1" x14ac:dyDescent="0.3">
      <c r="A3955" s="1">
        <v>1120010</v>
      </c>
      <c r="B3955" s="1" t="s">
        <v>32</v>
      </c>
      <c r="C3955" s="1">
        <v>202509</v>
      </c>
      <c r="D3955" s="1" t="s">
        <v>22</v>
      </c>
      <c r="E3955" s="1" t="s">
        <v>17</v>
      </c>
      <c r="F3955" s="1" t="s">
        <v>18</v>
      </c>
      <c r="G3955" s="1" t="s">
        <v>40</v>
      </c>
      <c r="H3955" s="1" t="s">
        <v>34</v>
      </c>
      <c r="I3955" s="5">
        <v>150.19999999999999</v>
      </c>
      <c r="J3955" s="5">
        <v>72096</v>
      </c>
      <c r="K3955" s="5">
        <v>-7037.92</v>
      </c>
      <c r="L3955" s="5">
        <v>65058.080000000002</v>
      </c>
      <c r="M3955" s="5">
        <v>-43533.89</v>
      </c>
      <c r="N3955" s="5">
        <v>-2532.1999999999998</v>
      </c>
      <c r="O3955" s="5">
        <v>-1139.71</v>
      </c>
      <c r="P3955" s="5">
        <f>Table1[[#This Row],[Net Sales]]+(Table1[[#This Row],[Cost of Goods Sold]]+Table1[[#This Row],[Distribution]]+Table1[[#This Row],[Warehousing]])</f>
        <v>17852.280000000006</v>
      </c>
      <c r="Q3955" s="12">
        <f>Table1[[#This Row],[PROFIT]]/Table1[[#This Row],[Net Sales]]</f>
        <v>0.27440526987577879</v>
      </c>
      <c r="R3955" s="14">
        <f>ABS(Table1[[#This Row],[Distribution]])+ABS(Table1[[#This Row],[Warehousing]])</f>
        <v>3671.91</v>
      </c>
      <c r="S3955" s="12">
        <f>ABS(Table1[[#This Row],[Discounts]]/Table1[[#This Row],[Gross Sales]])</f>
        <v>9.7618730581446961E-2</v>
      </c>
      <c r="T3955" s="17">
        <f>Table1[[#This Row],[logistics cost]]/Table1[[#This Row],[Net Sales]]</f>
        <v>5.6440491327134149E-2</v>
      </c>
      <c r="U3955" s="1">
        <f>Table1[[#This Row],[PROFIT]]/Table1[[#This Row],[Volume]]</f>
        <v>118.85672436751004</v>
      </c>
      <c r="V3955" s="1">
        <f>ABS(Table1[[#This Row],[Discounts]])</f>
        <v>7037.92</v>
      </c>
    </row>
    <row r="3956" spans="1:22" ht="21.75" customHeight="1" x14ac:dyDescent="0.3">
      <c r="A3956" s="1">
        <v>1120020</v>
      </c>
      <c r="B3956" s="1" t="s">
        <v>21</v>
      </c>
      <c r="C3956" s="1">
        <v>202512</v>
      </c>
      <c r="D3956" s="1" t="s">
        <v>22</v>
      </c>
      <c r="E3956" s="1" t="s">
        <v>23</v>
      </c>
      <c r="F3956" s="1" t="s">
        <v>24</v>
      </c>
      <c r="G3956" s="1" t="s">
        <v>40</v>
      </c>
      <c r="H3956" s="1" t="s">
        <v>34</v>
      </c>
      <c r="I3956" s="5">
        <v>158.30000000000001</v>
      </c>
      <c r="J3956" s="5">
        <v>60154</v>
      </c>
      <c r="K3956" s="5">
        <v>-4934.2</v>
      </c>
      <c r="L3956" s="5">
        <v>55219.8</v>
      </c>
      <c r="M3956" s="5">
        <v>-35070.230000000003</v>
      </c>
      <c r="N3956" s="5">
        <v>-2178.6</v>
      </c>
      <c r="O3956" s="5">
        <v>-578.08000000000004</v>
      </c>
      <c r="P3956" s="5">
        <f>Table1[[#This Row],[Net Sales]]+(Table1[[#This Row],[Cost of Goods Sold]]+Table1[[#This Row],[Distribution]]+Table1[[#This Row],[Warehousing]])</f>
        <v>17392.89</v>
      </c>
      <c r="Q3956" s="12">
        <f>Table1[[#This Row],[PROFIT]]/Table1[[#This Row],[Net Sales]]</f>
        <v>0.31497560657590207</v>
      </c>
      <c r="R3956" s="14">
        <f>ABS(Table1[[#This Row],[Distribution]])+ABS(Table1[[#This Row],[Warehousing]])</f>
        <v>2756.68</v>
      </c>
      <c r="S3956" s="12">
        <f>ABS(Table1[[#This Row],[Discounts]]/Table1[[#This Row],[Gross Sales]])</f>
        <v>8.2026132925491241E-2</v>
      </c>
      <c r="T3956" s="17">
        <f>Table1[[#This Row],[logistics cost]]/Table1[[#This Row],[Net Sales]]</f>
        <v>4.9921948286665283E-2</v>
      </c>
      <c r="U3956" s="1">
        <f>Table1[[#This Row],[PROFIT]]/Table1[[#This Row],[Volume]]</f>
        <v>109.87296272899556</v>
      </c>
      <c r="V3956" s="1">
        <f>ABS(Table1[[#This Row],[Discounts]])</f>
        <v>4934.2</v>
      </c>
    </row>
    <row r="3957" spans="1:22" ht="21.75" customHeight="1" x14ac:dyDescent="0.3">
      <c r="A3957" s="1">
        <v>1120010</v>
      </c>
      <c r="B3957" s="1" t="s">
        <v>32</v>
      </c>
      <c r="C3957" s="1">
        <v>202505</v>
      </c>
      <c r="D3957" s="1" t="s">
        <v>22</v>
      </c>
      <c r="E3957" s="1" t="s">
        <v>17</v>
      </c>
      <c r="F3957" s="1" t="s">
        <v>18</v>
      </c>
      <c r="G3957" s="1" t="s">
        <v>36</v>
      </c>
      <c r="H3957" s="1" t="s">
        <v>37</v>
      </c>
      <c r="I3957" s="5">
        <v>217.8</v>
      </c>
      <c r="J3957" s="5">
        <v>104544</v>
      </c>
      <c r="K3957" s="5">
        <v>-12245.55</v>
      </c>
      <c r="L3957" s="5">
        <v>92298.45</v>
      </c>
      <c r="M3957" s="5">
        <v>-61931.53</v>
      </c>
      <c r="N3957" s="5">
        <v>-2103.81</v>
      </c>
      <c r="O3957" s="5">
        <v>-1325.21</v>
      </c>
      <c r="P3957" s="5">
        <f>Table1[[#This Row],[Net Sales]]+(Table1[[#This Row],[Cost of Goods Sold]]+Table1[[#This Row],[Distribution]]+Table1[[#This Row],[Warehousing]])</f>
        <v>26937.9</v>
      </c>
      <c r="Q3957" s="12">
        <f>Table1[[#This Row],[PROFIT]]/Table1[[#This Row],[Net Sales]]</f>
        <v>0.29185647212927196</v>
      </c>
      <c r="R3957" s="14">
        <f>ABS(Table1[[#This Row],[Distribution]])+ABS(Table1[[#This Row],[Warehousing]])</f>
        <v>3429.02</v>
      </c>
      <c r="S3957" s="12">
        <f>ABS(Table1[[#This Row],[Discounts]]/Table1[[#This Row],[Gross Sales]])</f>
        <v>0.11713297750229568</v>
      </c>
      <c r="T3957" s="17">
        <f>Table1[[#This Row],[logistics cost]]/Table1[[#This Row],[Net Sales]]</f>
        <v>3.7151436454241647E-2</v>
      </c>
      <c r="U3957" s="1">
        <f>Table1[[#This Row],[PROFIT]]/Table1[[#This Row],[Volume]]</f>
        <v>123.68181818181819</v>
      </c>
      <c r="V3957" s="1">
        <f>ABS(Table1[[#This Row],[Discounts]])</f>
        <v>12245.55</v>
      </c>
    </row>
    <row r="3958" spans="1:22" ht="21.75" customHeight="1" x14ac:dyDescent="0.3">
      <c r="A3958" s="1">
        <v>1120010</v>
      </c>
      <c r="B3958" s="1" t="s">
        <v>32</v>
      </c>
      <c r="C3958" s="1">
        <v>202403</v>
      </c>
      <c r="D3958" s="1" t="s">
        <v>22</v>
      </c>
      <c r="E3958" s="1" t="s">
        <v>17</v>
      </c>
      <c r="F3958" s="1" t="s">
        <v>18</v>
      </c>
      <c r="G3958" s="1" t="s">
        <v>33</v>
      </c>
      <c r="H3958" s="1" t="s">
        <v>34</v>
      </c>
      <c r="I3958" s="5">
        <v>172.8</v>
      </c>
      <c r="J3958" s="5">
        <v>82944</v>
      </c>
      <c r="K3958" s="5">
        <v>-5960.41</v>
      </c>
      <c r="L3958" s="5">
        <v>76983.59</v>
      </c>
      <c r="M3958" s="5">
        <v>-50377.57</v>
      </c>
      <c r="N3958" s="5">
        <v>-2366.92</v>
      </c>
      <c r="O3958" s="5">
        <v>-1150.99</v>
      </c>
      <c r="P3958" s="5">
        <f>Table1[[#This Row],[Net Sales]]+(Table1[[#This Row],[Cost of Goods Sold]]+Table1[[#This Row],[Distribution]]+Table1[[#This Row],[Warehousing]])</f>
        <v>23088.11</v>
      </c>
      <c r="Q3958" s="12">
        <f>Table1[[#This Row],[PROFIT]]/Table1[[#This Row],[Net Sales]]</f>
        <v>0.29990950019348284</v>
      </c>
      <c r="R3958" s="14">
        <f>ABS(Table1[[#This Row],[Distribution]])+ABS(Table1[[#This Row],[Warehousing]])</f>
        <v>3517.91</v>
      </c>
      <c r="S3958" s="12">
        <f>ABS(Table1[[#This Row],[Discounts]]/Table1[[#This Row],[Gross Sales]])</f>
        <v>7.1860652970679006E-2</v>
      </c>
      <c r="T3958" s="17">
        <f>Table1[[#This Row],[logistics cost]]/Table1[[#This Row],[Net Sales]]</f>
        <v>4.5696881634124886E-2</v>
      </c>
      <c r="U3958" s="1">
        <f>Table1[[#This Row],[PROFIT]]/Table1[[#This Row],[Volume]]</f>
        <v>133.61174768518518</v>
      </c>
      <c r="V3958" s="1">
        <f>ABS(Table1[[#This Row],[Discounts]])</f>
        <v>5960.41</v>
      </c>
    </row>
    <row r="3959" spans="1:22" ht="21.75" customHeight="1" x14ac:dyDescent="0.3">
      <c r="A3959" s="1">
        <v>1110020</v>
      </c>
      <c r="B3959" s="1" t="s">
        <v>41</v>
      </c>
      <c r="C3959" s="1">
        <v>202503</v>
      </c>
      <c r="D3959" s="1" t="s">
        <v>16</v>
      </c>
      <c r="E3959" s="1" t="s">
        <v>28</v>
      </c>
      <c r="F3959" s="1" t="s">
        <v>29</v>
      </c>
      <c r="G3959" s="1" t="s">
        <v>30</v>
      </c>
      <c r="H3959" s="1" t="s">
        <v>31</v>
      </c>
      <c r="I3959" s="5">
        <v>49.7</v>
      </c>
      <c r="J3959" s="5">
        <v>22365</v>
      </c>
      <c r="K3959" s="5">
        <v>-778.48</v>
      </c>
      <c r="L3959" s="5">
        <v>21586.52</v>
      </c>
      <c r="M3959" s="5">
        <v>-13567.23</v>
      </c>
      <c r="N3959" s="5">
        <v>-433.87</v>
      </c>
      <c r="O3959" s="5">
        <v>-232.49</v>
      </c>
      <c r="P3959" s="5">
        <f>Table1[[#This Row],[Net Sales]]+(Table1[[#This Row],[Cost of Goods Sold]]+Table1[[#This Row],[Distribution]]+Table1[[#This Row],[Warehousing]])</f>
        <v>7352.93</v>
      </c>
      <c r="Q3959" s="12">
        <f>Table1[[#This Row],[PROFIT]]/Table1[[#This Row],[Net Sales]]</f>
        <v>0.34062600178259395</v>
      </c>
      <c r="R3959" s="14">
        <f>ABS(Table1[[#This Row],[Distribution]])+ABS(Table1[[#This Row],[Warehousing]])</f>
        <v>666.36</v>
      </c>
      <c r="S3959" s="12">
        <f>ABS(Table1[[#This Row],[Discounts]]/Table1[[#This Row],[Gross Sales]])</f>
        <v>3.4807958864296891E-2</v>
      </c>
      <c r="T3959" s="17">
        <f>Table1[[#This Row],[logistics cost]]/Table1[[#This Row],[Net Sales]]</f>
        <v>3.0869264707789862E-2</v>
      </c>
      <c r="U3959" s="1">
        <f>Table1[[#This Row],[PROFIT]]/Table1[[#This Row],[Volume]]</f>
        <v>147.94627766599598</v>
      </c>
      <c r="V3959" s="1">
        <f>ABS(Table1[[#This Row],[Discounts]])</f>
        <v>778.48</v>
      </c>
    </row>
    <row r="3960" spans="1:22" ht="21.75" customHeight="1" x14ac:dyDescent="0.3">
      <c r="A3960" s="1">
        <v>1130010</v>
      </c>
      <c r="B3960" s="1" t="s">
        <v>26</v>
      </c>
      <c r="C3960" s="1">
        <v>202502</v>
      </c>
      <c r="D3960" s="1" t="s">
        <v>27</v>
      </c>
      <c r="E3960" s="1" t="s">
        <v>28</v>
      </c>
      <c r="F3960" s="1" t="s">
        <v>29</v>
      </c>
      <c r="G3960" s="1" t="s">
        <v>33</v>
      </c>
      <c r="H3960" s="1" t="s">
        <v>34</v>
      </c>
      <c r="I3960" s="5">
        <v>272.60000000000002</v>
      </c>
      <c r="J3960" s="5">
        <v>98136</v>
      </c>
      <c r="K3960" s="5">
        <v>-7370.51</v>
      </c>
      <c r="L3960" s="5">
        <v>90765.49</v>
      </c>
      <c r="M3960" s="5">
        <v>-60777.68</v>
      </c>
      <c r="N3960" s="5">
        <v>-2663.81</v>
      </c>
      <c r="O3960" s="5">
        <v>-1524.35</v>
      </c>
      <c r="P3960" s="5">
        <f>Table1[[#This Row],[Net Sales]]+(Table1[[#This Row],[Cost of Goods Sold]]+Table1[[#This Row],[Distribution]]+Table1[[#This Row],[Warehousing]])</f>
        <v>25799.650000000009</v>
      </c>
      <c r="Q3960" s="12">
        <f>Table1[[#This Row],[PROFIT]]/Table1[[#This Row],[Net Sales]]</f>
        <v>0.28424514647582477</v>
      </c>
      <c r="R3960" s="14">
        <f>ABS(Table1[[#This Row],[Distribution]])+ABS(Table1[[#This Row],[Warehousing]])</f>
        <v>4188.16</v>
      </c>
      <c r="S3960" s="12">
        <f>ABS(Table1[[#This Row],[Discounts]]/Table1[[#This Row],[Gross Sales]])</f>
        <v>7.5105058286459608E-2</v>
      </c>
      <c r="T3960" s="17">
        <f>Table1[[#This Row],[logistics cost]]/Table1[[#This Row],[Net Sales]]</f>
        <v>4.6142647387239354E-2</v>
      </c>
      <c r="U3960" s="1">
        <f>Table1[[#This Row],[PROFIT]]/Table1[[#This Row],[Volume]]</f>
        <v>94.642883345561287</v>
      </c>
      <c r="V3960" s="1">
        <f>ABS(Table1[[#This Row],[Discounts]])</f>
        <v>7370.51</v>
      </c>
    </row>
    <row r="3961" spans="1:22" ht="21.75" customHeight="1" x14ac:dyDescent="0.3">
      <c r="A3961" s="1">
        <v>1130010</v>
      </c>
      <c r="B3961" s="1" t="s">
        <v>26</v>
      </c>
      <c r="C3961" s="1">
        <v>202409</v>
      </c>
      <c r="D3961" s="1" t="s">
        <v>27</v>
      </c>
      <c r="E3961" s="1" t="s">
        <v>28</v>
      </c>
      <c r="F3961" s="1" t="s">
        <v>29</v>
      </c>
      <c r="G3961" s="1" t="s">
        <v>43</v>
      </c>
      <c r="H3961" s="1" t="s">
        <v>31</v>
      </c>
      <c r="I3961" s="5">
        <v>13.8</v>
      </c>
      <c r="J3961" s="5">
        <v>4968</v>
      </c>
      <c r="K3961" s="5">
        <v>-137.11000000000001</v>
      </c>
      <c r="L3961" s="5">
        <v>4830.8900000000003</v>
      </c>
      <c r="M3961" s="5">
        <v>-3133.98</v>
      </c>
      <c r="N3961" s="5">
        <v>-126.11</v>
      </c>
      <c r="O3961" s="5">
        <v>-89.9</v>
      </c>
      <c r="P3961" s="5">
        <f>Table1[[#This Row],[Net Sales]]+(Table1[[#This Row],[Cost of Goods Sold]]+Table1[[#This Row],[Distribution]]+Table1[[#This Row],[Warehousing]])</f>
        <v>1480.9</v>
      </c>
      <c r="Q3961" s="12">
        <f>Table1[[#This Row],[PROFIT]]/Table1[[#This Row],[Net Sales]]</f>
        <v>0.30654806878235685</v>
      </c>
      <c r="R3961" s="14">
        <f>ABS(Table1[[#This Row],[Distribution]])+ABS(Table1[[#This Row],[Warehousing]])</f>
        <v>216.01</v>
      </c>
      <c r="S3961" s="12">
        <f>ABS(Table1[[#This Row],[Discounts]]/Table1[[#This Row],[Gross Sales]])</f>
        <v>2.7598631239935591E-2</v>
      </c>
      <c r="T3961" s="17">
        <f>Table1[[#This Row],[logistics cost]]/Table1[[#This Row],[Net Sales]]</f>
        <v>4.4714328001672562E-2</v>
      </c>
      <c r="U3961" s="1">
        <f>Table1[[#This Row],[PROFIT]]/Table1[[#This Row],[Volume]]</f>
        <v>107.31159420289855</v>
      </c>
      <c r="V3961" s="1">
        <f>ABS(Table1[[#This Row],[Discounts]])</f>
        <v>137.11000000000001</v>
      </c>
    </row>
    <row r="3962" spans="1:22" ht="21.75" customHeight="1" x14ac:dyDescent="0.3">
      <c r="A3962" s="1">
        <v>1120020</v>
      </c>
      <c r="B3962" s="1" t="s">
        <v>21</v>
      </c>
      <c r="C3962" s="1">
        <v>202408</v>
      </c>
      <c r="D3962" s="1" t="s">
        <v>22</v>
      </c>
      <c r="E3962" s="1" t="s">
        <v>23</v>
      </c>
      <c r="F3962" s="1" t="s">
        <v>24</v>
      </c>
      <c r="G3962" s="1" t="s">
        <v>36</v>
      </c>
      <c r="H3962" s="1" t="s">
        <v>37</v>
      </c>
      <c r="I3962" s="5">
        <v>90.6</v>
      </c>
      <c r="J3962" s="5">
        <v>34428</v>
      </c>
      <c r="K3962" s="5">
        <v>-3947.82</v>
      </c>
      <c r="L3962" s="5">
        <v>30480.18</v>
      </c>
      <c r="M3962" s="5">
        <v>-19367.61</v>
      </c>
      <c r="N3962" s="5">
        <v>-643.5</v>
      </c>
      <c r="O3962" s="5">
        <v>-331.92</v>
      </c>
      <c r="P3962" s="5">
        <f>Table1[[#This Row],[Net Sales]]+(Table1[[#This Row],[Cost of Goods Sold]]+Table1[[#This Row],[Distribution]]+Table1[[#This Row],[Warehousing]])</f>
        <v>10137.150000000001</v>
      </c>
      <c r="Q3962" s="12">
        <f>Table1[[#This Row],[PROFIT]]/Table1[[#This Row],[Net Sales]]</f>
        <v>0.33258169735218102</v>
      </c>
      <c r="R3962" s="14">
        <f>ABS(Table1[[#This Row],[Distribution]])+ABS(Table1[[#This Row],[Warehousing]])</f>
        <v>975.42000000000007</v>
      </c>
      <c r="S3962" s="12">
        <f>ABS(Table1[[#This Row],[Discounts]]/Table1[[#This Row],[Gross Sales]])</f>
        <v>0.11466887417218544</v>
      </c>
      <c r="T3962" s="17">
        <f>Table1[[#This Row],[logistics cost]]/Table1[[#This Row],[Net Sales]]</f>
        <v>3.2001779517050098E-2</v>
      </c>
      <c r="U3962" s="1">
        <f>Table1[[#This Row],[PROFIT]]/Table1[[#This Row],[Volume]]</f>
        <v>111.88907284768214</v>
      </c>
      <c r="V3962" s="1">
        <f>ABS(Table1[[#This Row],[Discounts]])</f>
        <v>3947.82</v>
      </c>
    </row>
    <row r="3963" spans="1:22" ht="21.75" customHeight="1" x14ac:dyDescent="0.3">
      <c r="A3963" s="1">
        <v>1110020</v>
      </c>
      <c r="B3963" s="1" t="s">
        <v>41</v>
      </c>
      <c r="C3963" s="1">
        <v>202401</v>
      </c>
      <c r="D3963" s="1" t="s">
        <v>16</v>
      </c>
      <c r="E3963" s="1" t="s">
        <v>28</v>
      </c>
      <c r="F3963" s="1" t="s">
        <v>29</v>
      </c>
      <c r="G3963" s="1" t="s">
        <v>36</v>
      </c>
      <c r="H3963" s="1" t="s">
        <v>37</v>
      </c>
      <c r="I3963" s="5">
        <v>274.2</v>
      </c>
      <c r="J3963" s="5">
        <v>123390</v>
      </c>
      <c r="K3963" s="5">
        <v>-10406.68</v>
      </c>
      <c r="L3963" s="5">
        <v>112983.32</v>
      </c>
      <c r="M3963" s="5">
        <v>-70809.17</v>
      </c>
      <c r="N3963" s="5">
        <v>-4222.99</v>
      </c>
      <c r="O3963" s="5">
        <v>-1426.8</v>
      </c>
      <c r="P3963" s="5">
        <f>Table1[[#This Row],[Net Sales]]+(Table1[[#This Row],[Cost of Goods Sold]]+Table1[[#This Row],[Distribution]]+Table1[[#This Row],[Warehousing]])</f>
        <v>36524.36</v>
      </c>
      <c r="Q3963" s="12">
        <f>Table1[[#This Row],[PROFIT]]/Table1[[#This Row],[Net Sales]]</f>
        <v>0.32327214318007291</v>
      </c>
      <c r="R3963" s="14">
        <f>ABS(Table1[[#This Row],[Distribution]])+ABS(Table1[[#This Row],[Warehousing]])</f>
        <v>5649.79</v>
      </c>
      <c r="S3963" s="12">
        <f>ABS(Table1[[#This Row],[Discounts]]/Table1[[#This Row],[Gross Sales]])</f>
        <v>8.4339735797066218E-2</v>
      </c>
      <c r="T3963" s="17">
        <f>Table1[[#This Row],[logistics cost]]/Table1[[#This Row],[Net Sales]]</f>
        <v>5.0005522939138271E-2</v>
      </c>
      <c r="U3963" s="1">
        <f>Table1[[#This Row],[PROFIT]]/Table1[[#This Row],[Volume]]</f>
        <v>133.20335521517143</v>
      </c>
      <c r="V3963" s="1">
        <f>ABS(Table1[[#This Row],[Discounts]])</f>
        <v>10406.68</v>
      </c>
    </row>
    <row r="3964" spans="1:22" ht="21.75" customHeight="1" x14ac:dyDescent="0.3">
      <c r="A3964" s="1">
        <v>1110010</v>
      </c>
      <c r="B3964" s="1" t="s">
        <v>15</v>
      </c>
      <c r="C3964" s="1">
        <v>202409</v>
      </c>
      <c r="D3964" s="1" t="s">
        <v>16</v>
      </c>
      <c r="E3964" s="1" t="s">
        <v>17</v>
      </c>
      <c r="F3964" s="1" t="s">
        <v>18</v>
      </c>
      <c r="G3964" s="1" t="s">
        <v>35</v>
      </c>
      <c r="H3964" s="1" t="s">
        <v>31</v>
      </c>
      <c r="I3964" s="5">
        <v>65.2</v>
      </c>
      <c r="J3964" s="5">
        <v>27384</v>
      </c>
      <c r="K3964" s="5">
        <v>-724.79</v>
      </c>
      <c r="L3964" s="5">
        <v>26659.21</v>
      </c>
      <c r="M3964" s="5">
        <v>-17365.39</v>
      </c>
      <c r="N3964" s="5">
        <v>-703.69</v>
      </c>
      <c r="O3964" s="5">
        <v>-302.16000000000003</v>
      </c>
      <c r="P3964" s="5">
        <f>Table1[[#This Row],[Net Sales]]+(Table1[[#This Row],[Cost of Goods Sold]]+Table1[[#This Row],[Distribution]]+Table1[[#This Row],[Warehousing]])</f>
        <v>8287.9700000000012</v>
      </c>
      <c r="Q3964" s="12">
        <f>Table1[[#This Row],[PROFIT]]/Table1[[#This Row],[Net Sales]]</f>
        <v>0.31088580644362684</v>
      </c>
      <c r="R3964" s="14">
        <f>ABS(Table1[[#This Row],[Distribution]])+ABS(Table1[[#This Row],[Warehousing]])</f>
        <v>1005.8500000000001</v>
      </c>
      <c r="S3964" s="12">
        <f>ABS(Table1[[#This Row],[Discounts]]/Table1[[#This Row],[Gross Sales]])</f>
        <v>2.6467645340344726E-2</v>
      </c>
      <c r="T3964" s="17">
        <f>Table1[[#This Row],[logistics cost]]/Table1[[#This Row],[Net Sales]]</f>
        <v>3.7729925230342541E-2</v>
      </c>
      <c r="U3964" s="1">
        <f>Table1[[#This Row],[PROFIT]]/Table1[[#This Row],[Volume]]</f>
        <v>127.11610429447855</v>
      </c>
      <c r="V3964" s="1">
        <f>ABS(Table1[[#This Row],[Discounts]])</f>
        <v>724.79</v>
      </c>
    </row>
    <row r="3965" spans="1:22" ht="21.75" customHeight="1" x14ac:dyDescent="0.3">
      <c r="A3965" s="1">
        <v>1120010</v>
      </c>
      <c r="B3965" s="1" t="s">
        <v>32</v>
      </c>
      <c r="C3965" s="1">
        <v>202507</v>
      </c>
      <c r="D3965" s="1" t="s">
        <v>22</v>
      </c>
      <c r="E3965" s="1" t="s">
        <v>17</v>
      </c>
      <c r="F3965" s="1" t="s">
        <v>18</v>
      </c>
      <c r="G3965" s="1" t="s">
        <v>33</v>
      </c>
      <c r="H3965" s="1" t="s">
        <v>34</v>
      </c>
      <c r="I3965" s="5">
        <v>148.19999999999999</v>
      </c>
      <c r="J3965" s="5">
        <v>71136</v>
      </c>
      <c r="K3965" s="5">
        <v>-5712.8</v>
      </c>
      <c r="L3965" s="5">
        <v>65423.199999999997</v>
      </c>
      <c r="M3965" s="5">
        <v>-41647.68</v>
      </c>
      <c r="N3965" s="5">
        <v>-1847.64</v>
      </c>
      <c r="O3965" s="5">
        <v>-953.52</v>
      </c>
      <c r="P3965" s="5">
        <f>Table1[[#This Row],[Net Sales]]+(Table1[[#This Row],[Cost of Goods Sold]]+Table1[[#This Row],[Distribution]]+Table1[[#This Row],[Warehousing]])</f>
        <v>20974.36</v>
      </c>
      <c r="Q3965" s="12">
        <f>Table1[[#This Row],[PROFIT]]/Table1[[#This Row],[Net Sales]]</f>
        <v>0.32059514056175792</v>
      </c>
      <c r="R3965" s="14">
        <f>ABS(Table1[[#This Row],[Distribution]])+ABS(Table1[[#This Row],[Warehousing]])</f>
        <v>2801.16</v>
      </c>
      <c r="S3965" s="12">
        <f>ABS(Table1[[#This Row],[Discounts]]/Table1[[#This Row],[Gross Sales]])</f>
        <v>8.0308142150247411E-2</v>
      </c>
      <c r="T3965" s="17">
        <f>Table1[[#This Row],[logistics cost]]/Table1[[#This Row],[Net Sales]]</f>
        <v>4.2816004108634245E-2</v>
      </c>
      <c r="U3965" s="1">
        <f>Table1[[#This Row],[PROFIT]]/Table1[[#This Row],[Volume]]</f>
        <v>141.52739541160597</v>
      </c>
      <c r="V3965" s="1">
        <f>ABS(Table1[[#This Row],[Discounts]])</f>
        <v>5712.8</v>
      </c>
    </row>
    <row r="3966" spans="1:22" ht="21.75" customHeight="1" x14ac:dyDescent="0.3">
      <c r="A3966" s="1">
        <v>1120010</v>
      </c>
      <c r="B3966" s="1" t="s">
        <v>32</v>
      </c>
      <c r="C3966" s="1">
        <v>202511</v>
      </c>
      <c r="D3966" s="1" t="s">
        <v>22</v>
      </c>
      <c r="E3966" s="1" t="s">
        <v>17</v>
      </c>
      <c r="F3966" s="1" t="s">
        <v>18</v>
      </c>
      <c r="G3966" s="1" t="s">
        <v>40</v>
      </c>
      <c r="H3966" s="1" t="s">
        <v>34</v>
      </c>
      <c r="I3966" s="5">
        <v>288.39999999999998</v>
      </c>
      <c r="J3966" s="5">
        <v>138432</v>
      </c>
      <c r="K3966" s="5">
        <v>-10567.02</v>
      </c>
      <c r="L3966" s="5">
        <v>127864.98</v>
      </c>
      <c r="M3966" s="5">
        <v>-79835.25</v>
      </c>
      <c r="N3966" s="5">
        <v>-3715.93</v>
      </c>
      <c r="O3966" s="5">
        <v>-2009.87</v>
      </c>
      <c r="P3966" s="5">
        <f>Table1[[#This Row],[Net Sales]]+(Table1[[#This Row],[Cost of Goods Sold]]+Table1[[#This Row],[Distribution]]+Table1[[#This Row],[Warehousing]])</f>
        <v>42303.930000000008</v>
      </c>
      <c r="Q3966" s="12">
        <f>Table1[[#This Row],[PROFIT]]/Table1[[#This Row],[Net Sales]]</f>
        <v>0.33084844654103107</v>
      </c>
      <c r="R3966" s="14">
        <f>ABS(Table1[[#This Row],[Distribution]])+ABS(Table1[[#This Row],[Warehousing]])</f>
        <v>5725.7999999999993</v>
      </c>
      <c r="S3966" s="12">
        <f>ABS(Table1[[#This Row],[Discounts]]/Table1[[#This Row],[Gross Sales]])</f>
        <v>7.6333651178918174E-2</v>
      </c>
      <c r="T3966" s="17">
        <f>Table1[[#This Row],[logistics cost]]/Table1[[#This Row],[Net Sales]]</f>
        <v>4.4780048454236644E-2</v>
      </c>
      <c r="U3966" s="1">
        <f>Table1[[#This Row],[PROFIT]]/Table1[[#This Row],[Volume]]</f>
        <v>146.68491678224692</v>
      </c>
      <c r="V3966" s="1">
        <f>ABS(Table1[[#This Row],[Discounts]])</f>
        <v>10567.02</v>
      </c>
    </row>
    <row r="3967" spans="1:22" ht="21.75" customHeight="1" x14ac:dyDescent="0.3">
      <c r="A3967" s="1">
        <v>1130010</v>
      </c>
      <c r="B3967" s="1" t="s">
        <v>26</v>
      </c>
      <c r="C3967" s="1">
        <v>202511</v>
      </c>
      <c r="D3967" s="1" t="s">
        <v>27</v>
      </c>
      <c r="E3967" s="1" t="s">
        <v>28</v>
      </c>
      <c r="F3967" s="1" t="s">
        <v>29</v>
      </c>
      <c r="G3967" s="1" t="s">
        <v>39</v>
      </c>
      <c r="H3967" s="1" t="s">
        <v>37</v>
      </c>
      <c r="I3967" s="5">
        <v>281.39999999999998</v>
      </c>
      <c r="J3967" s="5">
        <v>101304</v>
      </c>
      <c r="K3967" s="5">
        <v>-10765.5</v>
      </c>
      <c r="L3967" s="5">
        <v>90538.5</v>
      </c>
      <c r="M3967" s="5">
        <v>-57916.639999999999</v>
      </c>
      <c r="N3967" s="5">
        <v>-3565.19</v>
      </c>
      <c r="O3967" s="5">
        <v>-1770.25</v>
      </c>
      <c r="P3967" s="5">
        <f>Table1[[#This Row],[Net Sales]]+(Table1[[#This Row],[Cost of Goods Sold]]+Table1[[#This Row],[Distribution]]+Table1[[#This Row],[Warehousing]])</f>
        <v>27286.42</v>
      </c>
      <c r="Q3967" s="12">
        <f>Table1[[#This Row],[PROFIT]]/Table1[[#This Row],[Net Sales]]</f>
        <v>0.30137919227731846</v>
      </c>
      <c r="R3967" s="14">
        <f>ABS(Table1[[#This Row],[Distribution]])+ABS(Table1[[#This Row],[Warehousing]])</f>
        <v>5335.4400000000005</v>
      </c>
      <c r="S3967" s="12">
        <f>ABS(Table1[[#This Row],[Discounts]]/Table1[[#This Row],[Gross Sales]])</f>
        <v>0.10626924899312959</v>
      </c>
      <c r="T3967" s="17">
        <f>Table1[[#This Row],[logistics cost]]/Table1[[#This Row],[Net Sales]]</f>
        <v>5.8930068423930157E-2</v>
      </c>
      <c r="U3967" s="1">
        <f>Table1[[#This Row],[PROFIT]]/Table1[[#This Row],[Volume]]</f>
        <v>96.966666666666669</v>
      </c>
      <c r="V3967" s="1">
        <f>ABS(Table1[[#This Row],[Discounts]])</f>
        <v>10765.5</v>
      </c>
    </row>
    <row r="3968" spans="1:22" ht="21.75" customHeight="1" x14ac:dyDescent="0.3">
      <c r="A3968" s="1">
        <v>1130010</v>
      </c>
      <c r="B3968" s="1" t="s">
        <v>26</v>
      </c>
      <c r="C3968" s="1">
        <v>202510</v>
      </c>
      <c r="D3968" s="1" t="s">
        <v>27</v>
      </c>
      <c r="E3968" s="1" t="s">
        <v>28</v>
      </c>
      <c r="F3968" s="1" t="s">
        <v>29</v>
      </c>
      <c r="G3968" s="1" t="s">
        <v>30</v>
      </c>
      <c r="H3968" s="1" t="s">
        <v>31</v>
      </c>
      <c r="I3968" s="5">
        <v>118.6</v>
      </c>
      <c r="J3968" s="5">
        <v>42696</v>
      </c>
      <c r="K3968" s="5">
        <v>-1543.79</v>
      </c>
      <c r="L3968" s="5">
        <v>41152.21</v>
      </c>
      <c r="M3968" s="5">
        <v>-26854.14</v>
      </c>
      <c r="N3968" s="5">
        <v>-1486.1</v>
      </c>
      <c r="O3968" s="5">
        <v>-557.78</v>
      </c>
      <c r="P3968" s="5">
        <f>Table1[[#This Row],[Net Sales]]+(Table1[[#This Row],[Cost of Goods Sold]]+Table1[[#This Row],[Distribution]]+Table1[[#This Row],[Warehousing]])</f>
        <v>12254.190000000002</v>
      </c>
      <c r="Q3968" s="12">
        <f>Table1[[#This Row],[PROFIT]]/Table1[[#This Row],[Net Sales]]</f>
        <v>0.29777720321703266</v>
      </c>
      <c r="R3968" s="14">
        <f>ABS(Table1[[#This Row],[Distribution]])+ABS(Table1[[#This Row],[Warehousing]])</f>
        <v>2043.8799999999999</v>
      </c>
      <c r="S3968" s="12">
        <f>ABS(Table1[[#This Row],[Discounts]]/Table1[[#This Row],[Gross Sales]])</f>
        <v>3.6157719692711261E-2</v>
      </c>
      <c r="T3968" s="17">
        <f>Table1[[#This Row],[logistics cost]]/Table1[[#This Row],[Net Sales]]</f>
        <v>4.9666348417253897E-2</v>
      </c>
      <c r="U3968" s="1">
        <f>Table1[[#This Row],[PROFIT]]/Table1[[#This Row],[Volume]]</f>
        <v>103.3236930860034</v>
      </c>
      <c r="V3968" s="1">
        <f>ABS(Table1[[#This Row],[Discounts]])</f>
        <v>1543.79</v>
      </c>
    </row>
    <row r="3969" spans="1:22" ht="21.75" customHeight="1" x14ac:dyDescent="0.3">
      <c r="A3969" s="1">
        <v>1130010</v>
      </c>
      <c r="B3969" s="1" t="s">
        <v>26</v>
      </c>
      <c r="C3969" s="1">
        <v>202409</v>
      </c>
      <c r="D3969" s="1" t="s">
        <v>27</v>
      </c>
      <c r="E3969" s="1" t="s">
        <v>28</v>
      </c>
      <c r="F3969" s="1" t="s">
        <v>29</v>
      </c>
      <c r="G3969" s="1" t="s">
        <v>43</v>
      </c>
      <c r="H3969" s="1" t="s">
        <v>31</v>
      </c>
      <c r="I3969" s="5">
        <v>17.5</v>
      </c>
      <c r="J3969" s="5">
        <v>6300</v>
      </c>
      <c r="K3969" s="5">
        <v>-208.32</v>
      </c>
      <c r="L3969" s="5">
        <v>6091.68</v>
      </c>
      <c r="M3969" s="5">
        <v>-4114.3500000000004</v>
      </c>
      <c r="N3969" s="5">
        <v>-161.68</v>
      </c>
      <c r="O3969" s="5">
        <v>-102.49</v>
      </c>
      <c r="P3969" s="5">
        <f>Table1[[#This Row],[Net Sales]]+(Table1[[#This Row],[Cost of Goods Sold]]+Table1[[#This Row],[Distribution]]+Table1[[#This Row],[Warehousing]])</f>
        <v>1713.1599999999999</v>
      </c>
      <c r="Q3969" s="12">
        <f>Table1[[#This Row],[PROFIT]]/Table1[[#This Row],[Net Sales]]</f>
        <v>0.28122948020907201</v>
      </c>
      <c r="R3969" s="14">
        <f>ABS(Table1[[#This Row],[Distribution]])+ABS(Table1[[#This Row],[Warehousing]])</f>
        <v>264.17</v>
      </c>
      <c r="S3969" s="12">
        <f>ABS(Table1[[#This Row],[Discounts]]/Table1[[#This Row],[Gross Sales]])</f>
        <v>3.3066666666666668E-2</v>
      </c>
      <c r="T3969" s="17">
        <f>Table1[[#This Row],[logistics cost]]/Table1[[#This Row],[Net Sales]]</f>
        <v>4.3365705355501272E-2</v>
      </c>
      <c r="U3969" s="1">
        <f>Table1[[#This Row],[PROFIT]]/Table1[[#This Row],[Volume]]</f>
        <v>97.894857142857134</v>
      </c>
      <c r="V3969" s="1">
        <f>ABS(Table1[[#This Row],[Discounts]])</f>
        <v>208.32</v>
      </c>
    </row>
    <row r="3970" spans="1:22" ht="21.75" customHeight="1" x14ac:dyDescent="0.3">
      <c r="A3970" s="1">
        <v>1110010</v>
      </c>
      <c r="B3970" s="1" t="s">
        <v>15</v>
      </c>
      <c r="C3970" s="1">
        <v>202512</v>
      </c>
      <c r="D3970" s="1" t="s">
        <v>16</v>
      </c>
      <c r="E3970" s="1" t="s">
        <v>17</v>
      </c>
      <c r="F3970" s="1" t="s">
        <v>18</v>
      </c>
      <c r="G3970" s="1" t="s">
        <v>25</v>
      </c>
      <c r="H3970" s="1" t="s">
        <v>20</v>
      </c>
      <c r="I3970" s="5">
        <v>57.5</v>
      </c>
      <c r="J3970" s="5">
        <v>24150</v>
      </c>
      <c r="K3970" s="5">
        <v>-1640.08</v>
      </c>
      <c r="L3970" s="5">
        <v>22509.919999999998</v>
      </c>
      <c r="M3970" s="5">
        <v>-14529.57</v>
      </c>
      <c r="N3970" s="5">
        <v>-721.56</v>
      </c>
      <c r="O3970" s="5">
        <v>-367.77</v>
      </c>
      <c r="P3970" s="5">
        <f>Table1[[#This Row],[Net Sales]]+(Table1[[#This Row],[Cost of Goods Sold]]+Table1[[#This Row],[Distribution]]+Table1[[#This Row],[Warehousing]])</f>
        <v>6891.0199999999986</v>
      </c>
      <c r="Q3970" s="12">
        <f>Table1[[#This Row],[PROFIT]]/Table1[[#This Row],[Net Sales]]</f>
        <v>0.30613258510025798</v>
      </c>
      <c r="R3970" s="14">
        <f>ABS(Table1[[#This Row],[Distribution]])+ABS(Table1[[#This Row],[Warehousing]])</f>
        <v>1089.33</v>
      </c>
      <c r="S3970" s="12">
        <f>ABS(Table1[[#This Row],[Discounts]]/Table1[[#This Row],[Gross Sales]])</f>
        <v>6.7912215320910976E-2</v>
      </c>
      <c r="T3970" s="17">
        <f>Table1[[#This Row],[logistics cost]]/Table1[[#This Row],[Net Sales]]</f>
        <v>4.8393330584915448E-2</v>
      </c>
      <c r="U3970" s="1">
        <f>Table1[[#This Row],[PROFIT]]/Table1[[#This Row],[Volume]]</f>
        <v>119.8438260869565</v>
      </c>
      <c r="V3970" s="1">
        <f>ABS(Table1[[#This Row],[Discounts]])</f>
        <v>1640.08</v>
      </c>
    </row>
    <row r="3971" spans="1:22" ht="21.75" customHeight="1" x14ac:dyDescent="0.3">
      <c r="A3971" s="1">
        <v>1120020</v>
      </c>
      <c r="B3971" s="1" t="s">
        <v>21</v>
      </c>
      <c r="C3971" s="1">
        <v>202501</v>
      </c>
      <c r="D3971" s="1" t="s">
        <v>22</v>
      </c>
      <c r="E3971" s="1" t="s">
        <v>23</v>
      </c>
      <c r="F3971" s="1" t="s">
        <v>24</v>
      </c>
      <c r="G3971" s="1" t="s">
        <v>36</v>
      </c>
      <c r="H3971" s="1" t="s">
        <v>37</v>
      </c>
      <c r="I3971" s="5">
        <v>250.4</v>
      </c>
      <c r="J3971" s="5">
        <v>95152</v>
      </c>
      <c r="K3971" s="5">
        <v>-10215.530000000001</v>
      </c>
      <c r="L3971" s="5">
        <v>84936.47</v>
      </c>
      <c r="M3971" s="5">
        <v>-55395.63</v>
      </c>
      <c r="N3971" s="5">
        <v>-1932.11</v>
      </c>
      <c r="O3971" s="5">
        <v>-1295.46</v>
      </c>
      <c r="P3971" s="5">
        <f>Table1[[#This Row],[Net Sales]]+(Table1[[#This Row],[Cost of Goods Sold]]+Table1[[#This Row],[Distribution]]+Table1[[#This Row],[Warehousing]])</f>
        <v>26313.270000000004</v>
      </c>
      <c r="Q3971" s="12">
        <f>Table1[[#This Row],[PROFIT]]/Table1[[#This Row],[Net Sales]]</f>
        <v>0.30979943009169092</v>
      </c>
      <c r="R3971" s="14">
        <f>ABS(Table1[[#This Row],[Distribution]])+ABS(Table1[[#This Row],[Warehousing]])</f>
        <v>3227.5699999999997</v>
      </c>
      <c r="S3971" s="12">
        <f>ABS(Table1[[#This Row],[Discounts]]/Table1[[#This Row],[Gross Sales]])</f>
        <v>0.10736011854716665</v>
      </c>
      <c r="T3971" s="17">
        <f>Table1[[#This Row],[logistics cost]]/Table1[[#This Row],[Net Sales]]</f>
        <v>3.799981327220215E-2</v>
      </c>
      <c r="U3971" s="1">
        <f>Table1[[#This Row],[PROFIT]]/Table1[[#This Row],[Volume]]</f>
        <v>105.08494408945688</v>
      </c>
      <c r="V3971" s="1">
        <f>ABS(Table1[[#This Row],[Discounts]])</f>
        <v>10215.530000000001</v>
      </c>
    </row>
    <row r="3972" spans="1:22" ht="21.75" customHeight="1" x14ac:dyDescent="0.3">
      <c r="A3972" s="1">
        <v>1120010</v>
      </c>
      <c r="B3972" s="1" t="s">
        <v>32</v>
      </c>
      <c r="C3972" s="1">
        <v>202507</v>
      </c>
      <c r="D3972" s="1" t="s">
        <v>22</v>
      </c>
      <c r="E3972" s="1" t="s">
        <v>17</v>
      </c>
      <c r="F3972" s="1" t="s">
        <v>18</v>
      </c>
      <c r="G3972" s="1" t="s">
        <v>42</v>
      </c>
      <c r="H3972" s="1" t="s">
        <v>20</v>
      </c>
      <c r="I3972" s="5">
        <v>60.3</v>
      </c>
      <c r="J3972" s="5">
        <v>28944</v>
      </c>
      <c r="K3972" s="5">
        <v>-2113.58</v>
      </c>
      <c r="L3972" s="5">
        <v>26830.42</v>
      </c>
      <c r="M3972" s="5">
        <v>-17543.75</v>
      </c>
      <c r="N3972" s="5">
        <v>-986.53</v>
      </c>
      <c r="O3972" s="5">
        <v>-506.14</v>
      </c>
      <c r="P3972" s="5">
        <f>Table1[[#This Row],[Net Sales]]+(Table1[[#This Row],[Cost of Goods Sold]]+Table1[[#This Row],[Distribution]]+Table1[[#This Row],[Warehousing]])</f>
        <v>7794</v>
      </c>
      <c r="Q3972" s="12">
        <f>Table1[[#This Row],[PROFIT]]/Table1[[#This Row],[Net Sales]]</f>
        <v>0.29049116637011274</v>
      </c>
      <c r="R3972" s="14">
        <f>ABS(Table1[[#This Row],[Distribution]])+ABS(Table1[[#This Row],[Warehousing]])</f>
        <v>1492.67</v>
      </c>
      <c r="S3972" s="12">
        <f>ABS(Table1[[#This Row],[Discounts]]/Table1[[#This Row],[Gross Sales]])</f>
        <v>7.3023079049198455E-2</v>
      </c>
      <c r="T3972" s="17">
        <f>Table1[[#This Row],[logistics cost]]/Table1[[#This Row],[Net Sales]]</f>
        <v>5.5633493624028252E-2</v>
      </c>
      <c r="U3972" s="1">
        <f>Table1[[#This Row],[PROFIT]]/Table1[[#This Row],[Volume]]</f>
        <v>129.25373134328359</v>
      </c>
      <c r="V3972" s="1">
        <f>ABS(Table1[[#This Row],[Discounts]])</f>
        <v>2113.58</v>
      </c>
    </row>
    <row r="3973" spans="1:22" ht="21.75" customHeight="1" x14ac:dyDescent="0.3">
      <c r="A3973" s="1">
        <v>1110010</v>
      </c>
      <c r="B3973" s="1" t="s">
        <v>15</v>
      </c>
      <c r="C3973" s="1">
        <v>202405</v>
      </c>
      <c r="D3973" s="1" t="s">
        <v>16</v>
      </c>
      <c r="E3973" s="1" t="s">
        <v>17</v>
      </c>
      <c r="F3973" s="1" t="s">
        <v>18</v>
      </c>
      <c r="G3973" s="1" t="s">
        <v>25</v>
      </c>
      <c r="H3973" s="1" t="s">
        <v>20</v>
      </c>
      <c r="I3973" s="5">
        <v>82</v>
      </c>
      <c r="J3973" s="5">
        <v>34440</v>
      </c>
      <c r="K3973" s="5">
        <v>-3027.84</v>
      </c>
      <c r="L3973" s="5">
        <v>31412.16</v>
      </c>
      <c r="M3973" s="5">
        <v>-21076.05</v>
      </c>
      <c r="N3973" s="5">
        <v>-1139.1199999999999</v>
      </c>
      <c r="O3973" s="5">
        <v>-504.7</v>
      </c>
      <c r="P3973" s="5">
        <f>Table1[[#This Row],[Net Sales]]+(Table1[[#This Row],[Cost of Goods Sold]]+Table1[[#This Row],[Distribution]]+Table1[[#This Row],[Warehousing]])</f>
        <v>8692.2900000000009</v>
      </c>
      <c r="Q3973" s="12">
        <f>Table1[[#This Row],[PROFIT]]/Table1[[#This Row],[Net Sales]]</f>
        <v>0.27671736041074541</v>
      </c>
      <c r="R3973" s="14">
        <f>ABS(Table1[[#This Row],[Distribution]])+ABS(Table1[[#This Row],[Warehousing]])</f>
        <v>1643.82</v>
      </c>
      <c r="S3973" s="12">
        <f>ABS(Table1[[#This Row],[Discounts]]/Table1[[#This Row],[Gross Sales]])</f>
        <v>8.791637630662022E-2</v>
      </c>
      <c r="T3973" s="17">
        <f>Table1[[#This Row],[logistics cost]]/Table1[[#This Row],[Net Sales]]</f>
        <v>5.2330689771095014E-2</v>
      </c>
      <c r="U3973" s="1">
        <f>Table1[[#This Row],[PROFIT]]/Table1[[#This Row],[Volume]]</f>
        <v>106.00353658536586</v>
      </c>
      <c r="V3973" s="1">
        <f>ABS(Table1[[#This Row],[Discounts]])</f>
        <v>3027.84</v>
      </c>
    </row>
    <row r="3974" spans="1:22" ht="21.75" customHeight="1" x14ac:dyDescent="0.3">
      <c r="A3974" s="1">
        <v>1110010</v>
      </c>
      <c r="B3974" s="1" t="s">
        <v>15</v>
      </c>
      <c r="C3974" s="1">
        <v>202401</v>
      </c>
      <c r="D3974" s="1" t="s">
        <v>16</v>
      </c>
      <c r="E3974" s="1" t="s">
        <v>17</v>
      </c>
      <c r="F3974" s="1" t="s">
        <v>18</v>
      </c>
      <c r="G3974" s="1" t="s">
        <v>33</v>
      </c>
      <c r="H3974" s="1" t="s">
        <v>34</v>
      </c>
      <c r="I3974" s="5">
        <v>97</v>
      </c>
      <c r="J3974" s="5">
        <v>40740</v>
      </c>
      <c r="K3974" s="5">
        <v>-4019.13</v>
      </c>
      <c r="L3974" s="5">
        <v>36720.870000000003</v>
      </c>
      <c r="M3974" s="5">
        <v>-23767.65</v>
      </c>
      <c r="N3974" s="5">
        <v>-808.49</v>
      </c>
      <c r="O3974" s="5">
        <v>-414.43</v>
      </c>
      <c r="P3974" s="5">
        <f>Table1[[#This Row],[Net Sales]]+(Table1[[#This Row],[Cost of Goods Sold]]+Table1[[#This Row],[Distribution]]+Table1[[#This Row],[Warehousing]])</f>
        <v>11730.3</v>
      </c>
      <c r="Q3974" s="12">
        <f>Table1[[#This Row],[PROFIT]]/Table1[[#This Row],[Net Sales]]</f>
        <v>0.31944504582816252</v>
      </c>
      <c r="R3974" s="14">
        <f>ABS(Table1[[#This Row],[Distribution]])+ABS(Table1[[#This Row],[Warehousing]])</f>
        <v>1222.92</v>
      </c>
      <c r="S3974" s="12">
        <f>ABS(Table1[[#This Row],[Discounts]]/Table1[[#This Row],[Gross Sales]])</f>
        <v>9.8653166421207666E-2</v>
      </c>
      <c r="T3974" s="17">
        <f>Table1[[#This Row],[logistics cost]]/Table1[[#This Row],[Net Sales]]</f>
        <v>3.3303132523820923E-2</v>
      </c>
      <c r="U3974" s="1">
        <f>Table1[[#This Row],[PROFIT]]/Table1[[#This Row],[Volume]]</f>
        <v>120.93092783505153</v>
      </c>
      <c r="V3974" s="1">
        <f>ABS(Table1[[#This Row],[Discounts]])</f>
        <v>4019.13</v>
      </c>
    </row>
    <row r="3975" spans="1:22" ht="21.75" customHeight="1" x14ac:dyDescent="0.3">
      <c r="A3975" s="1">
        <v>1120010</v>
      </c>
      <c r="B3975" s="1" t="s">
        <v>32</v>
      </c>
      <c r="C3975" s="1">
        <v>202509</v>
      </c>
      <c r="D3975" s="1" t="s">
        <v>22</v>
      </c>
      <c r="E3975" s="1" t="s">
        <v>17</v>
      </c>
      <c r="F3975" s="1" t="s">
        <v>18</v>
      </c>
      <c r="G3975" s="1" t="s">
        <v>25</v>
      </c>
      <c r="H3975" s="1" t="s">
        <v>20</v>
      </c>
      <c r="I3975" s="5">
        <v>40.1</v>
      </c>
      <c r="J3975" s="5">
        <v>19248</v>
      </c>
      <c r="K3975" s="5">
        <v>-1358.05</v>
      </c>
      <c r="L3975" s="5">
        <v>17889.95</v>
      </c>
      <c r="M3975" s="5">
        <v>-11946.74</v>
      </c>
      <c r="N3975" s="5">
        <v>-419.17</v>
      </c>
      <c r="O3975" s="5">
        <v>-233.42</v>
      </c>
      <c r="P3975" s="5">
        <f>Table1[[#This Row],[Net Sales]]+(Table1[[#This Row],[Cost of Goods Sold]]+Table1[[#This Row],[Distribution]]+Table1[[#This Row],[Warehousing]])</f>
        <v>5290.6200000000008</v>
      </c>
      <c r="Q3975" s="12">
        <f>Table1[[#This Row],[PROFIT]]/Table1[[#This Row],[Net Sales]]</f>
        <v>0.29573140226775374</v>
      </c>
      <c r="R3975" s="14">
        <f>ABS(Table1[[#This Row],[Distribution]])+ABS(Table1[[#This Row],[Warehousing]])</f>
        <v>652.59</v>
      </c>
      <c r="S3975" s="12">
        <f>ABS(Table1[[#This Row],[Discounts]]/Table1[[#This Row],[Gross Sales]])</f>
        <v>7.0555382377389855E-2</v>
      </c>
      <c r="T3975" s="17">
        <f>Table1[[#This Row],[logistics cost]]/Table1[[#This Row],[Net Sales]]</f>
        <v>3.6478022576921683E-2</v>
      </c>
      <c r="U3975" s="1">
        <f>Table1[[#This Row],[PROFIT]]/Table1[[#This Row],[Volume]]</f>
        <v>131.93566084788031</v>
      </c>
      <c r="V3975" s="1">
        <f>ABS(Table1[[#This Row],[Discounts]])</f>
        <v>1358.05</v>
      </c>
    </row>
    <row r="3976" spans="1:22" ht="21.75" customHeight="1" x14ac:dyDescent="0.3">
      <c r="A3976" s="1">
        <v>1120010</v>
      </c>
      <c r="B3976" s="1" t="s">
        <v>32</v>
      </c>
      <c r="C3976" s="1">
        <v>202406</v>
      </c>
      <c r="D3976" s="1" t="s">
        <v>22</v>
      </c>
      <c r="E3976" s="1" t="s">
        <v>17</v>
      </c>
      <c r="F3976" s="1" t="s">
        <v>18</v>
      </c>
      <c r="G3976" s="1" t="s">
        <v>43</v>
      </c>
      <c r="H3976" s="1" t="s">
        <v>31</v>
      </c>
      <c r="I3976" s="5">
        <v>26.6</v>
      </c>
      <c r="J3976" s="5">
        <v>12768</v>
      </c>
      <c r="K3976" s="5">
        <v>-279.33</v>
      </c>
      <c r="L3976" s="5">
        <v>12488.67</v>
      </c>
      <c r="M3976" s="5">
        <v>-7995.18</v>
      </c>
      <c r="N3976" s="5">
        <v>-351.69</v>
      </c>
      <c r="O3976" s="5">
        <v>-203.84</v>
      </c>
      <c r="P3976" s="5">
        <f>Table1[[#This Row],[Net Sales]]+(Table1[[#This Row],[Cost of Goods Sold]]+Table1[[#This Row],[Distribution]]+Table1[[#This Row],[Warehousing]])</f>
        <v>3937.9599999999991</v>
      </c>
      <c r="Q3976" s="12">
        <f>Table1[[#This Row],[PROFIT]]/Table1[[#This Row],[Net Sales]]</f>
        <v>0.31532260841226478</v>
      </c>
      <c r="R3976" s="14">
        <f>ABS(Table1[[#This Row],[Distribution]])+ABS(Table1[[#This Row],[Warehousing]])</f>
        <v>555.53</v>
      </c>
      <c r="S3976" s="12">
        <f>ABS(Table1[[#This Row],[Discounts]]/Table1[[#This Row],[Gross Sales]])</f>
        <v>2.1877349624060148E-2</v>
      </c>
      <c r="T3976" s="17">
        <f>Table1[[#This Row],[logistics cost]]/Table1[[#This Row],[Net Sales]]</f>
        <v>4.4482719136625437E-2</v>
      </c>
      <c r="U3976" s="1">
        <f>Table1[[#This Row],[PROFIT]]/Table1[[#This Row],[Volume]]</f>
        <v>148.04360902255635</v>
      </c>
      <c r="V3976" s="1">
        <f>ABS(Table1[[#This Row],[Discounts]])</f>
        <v>279.33</v>
      </c>
    </row>
    <row r="3977" spans="1:22" ht="21.75" customHeight="1" x14ac:dyDescent="0.3">
      <c r="A3977" s="1">
        <v>1110020</v>
      </c>
      <c r="B3977" s="1" t="s">
        <v>41</v>
      </c>
      <c r="C3977" s="1">
        <v>202402</v>
      </c>
      <c r="D3977" s="1" t="s">
        <v>16</v>
      </c>
      <c r="E3977" s="1" t="s">
        <v>28</v>
      </c>
      <c r="F3977" s="1" t="s">
        <v>29</v>
      </c>
      <c r="G3977" s="1" t="s">
        <v>39</v>
      </c>
      <c r="H3977" s="1" t="s">
        <v>37</v>
      </c>
      <c r="I3977" s="5">
        <v>180.5</v>
      </c>
      <c r="J3977" s="5">
        <v>81225</v>
      </c>
      <c r="K3977" s="5">
        <v>-7433.55</v>
      </c>
      <c r="L3977" s="5">
        <v>73791.45</v>
      </c>
      <c r="M3977" s="5">
        <v>-48990.7</v>
      </c>
      <c r="N3977" s="5">
        <v>-2041.46</v>
      </c>
      <c r="O3977" s="5">
        <v>-976.28</v>
      </c>
      <c r="P3977" s="5">
        <f>Table1[[#This Row],[Net Sales]]+(Table1[[#This Row],[Cost of Goods Sold]]+Table1[[#This Row],[Distribution]]+Table1[[#This Row],[Warehousing]])</f>
        <v>21783.010000000002</v>
      </c>
      <c r="Q3977" s="12">
        <f>Table1[[#This Row],[PROFIT]]/Table1[[#This Row],[Net Sales]]</f>
        <v>0.29519693677248521</v>
      </c>
      <c r="R3977" s="14">
        <f>ABS(Table1[[#This Row],[Distribution]])+ABS(Table1[[#This Row],[Warehousing]])</f>
        <v>3017.74</v>
      </c>
      <c r="S3977" s="12">
        <f>ABS(Table1[[#This Row],[Discounts]]/Table1[[#This Row],[Gross Sales]])</f>
        <v>9.1518005540166203E-2</v>
      </c>
      <c r="T3977" s="17">
        <f>Table1[[#This Row],[logistics cost]]/Table1[[#This Row],[Net Sales]]</f>
        <v>4.0895523803909532E-2</v>
      </c>
      <c r="U3977" s="1">
        <f>Table1[[#This Row],[PROFIT]]/Table1[[#This Row],[Volume]]</f>
        <v>120.68149584487536</v>
      </c>
      <c r="V3977" s="1">
        <f>ABS(Table1[[#This Row],[Discounts]])</f>
        <v>7433.55</v>
      </c>
    </row>
    <row r="3978" spans="1:22" ht="21.75" customHeight="1" x14ac:dyDescent="0.3">
      <c r="A3978" s="1">
        <v>1130010</v>
      </c>
      <c r="B3978" s="1" t="s">
        <v>26</v>
      </c>
      <c r="C3978" s="1">
        <v>202401</v>
      </c>
      <c r="D3978" s="1" t="s">
        <v>27</v>
      </c>
      <c r="E3978" s="1" t="s">
        <v>28</v>
      </c>
      <c r="F3978" s="1" t="s">
        <v>29</v>
      </c>
      <c r="G3978" s="1" t="s">
        <v>19</v>
      </c>
      <c r="H3978" s="1" t="s">
        <v>20</v>
      </c>
      <c r="I3978" s="5">
        <v>35.9</v>
      </c>
      <c r="J3978" s="5">
        <v>12924</v>
      </c>
      <c r="K3978" s="5">
        <v>-1024.82</v>
      </c>
      <c r="L3978" s="5">
        <v>11899.18</v>
      </c>
      <c r="M3978" s="5">
        <v>-7601.59</v>
      </c>
      <c r="N3978" s="5">
        <v>-462.74</v>
      </c>
      <c r="O3978" s="5">
        <v>-189.83</v>
      </c>
      <c r="P3978" s="5">
        <f>Table1[[#This Row],[Net Sales]]+(Table1[[#This Row],[Cost of Goods Sold]]+Table1[[#This Row],[Distribution]]+Table1[[#This Row],[Warehousing]])</f>
        <v>3645.0200000000004</v>
      </c>
      <c r="Q3978" s="12">
        <f>Table1[[#This Row],[PROFIT]]/Table1[[#This Row],[Net Sales]]</f>
        <v>0.30632530981126432</v>
      </c>
      <c r="R3978" s="14">
        <f>ABS(Table1[[#This Row],[Distribution]])+ABS(Table1[[#This Row],[Warehousing]])</f>
        <v>652.57000000000005</v>
      </c>
      <c r="S3978" s="12">
        <f>ABS(Table1[[#This Row],[Discounts]]/Table1[[#This Row],[Gross Sales]])</f>
        <v>7.9295883627359939E-2</v>
      </c>
      <c r="T3978" s="17">
        <f>Table1[[#This Row],[logistics cost]]/Table1[[#This Row],[Net Sales]]</f>
        <v>5.4841594126654111E-2</v>
      </c>
      <c r="U3978" s="1">
        <f>Table1[[#This Row],[PROFIT]]/Table1[[#This Row],[Volume]]</f>
        <v>101.53259052924793</v>
      </c>
      <c r="V3978" s="1">
        <f>ABS(Table1[[#This Row],[Discounts]])</f>
        <v>1024.82</v>
      </c>
    </row>
    <row r="3979" spans="1:22" ht="21.75" customHeight="1" x14ac:dyDescent="0.3">
      <c r="A3979" s="1">
        <v>1130010</v>
      </c>
      <c r="B3979" s="1" t="s">
        <v>26</v>
      </c>
      <c r="C3979" s="1">
        <v>202510</v>
      </c>
      <c r="D3979" s="1" t="s">
        <v>27</v>
      </c>
      <c r="E3979" s="1" t="s">
        <v>28</v>
      </c>
      <c r="F3979" s="1" t="s">
        <v>29</v>
      </c>
      <c r="G3979" s="1" t="s">
        <v>33</v>
      </c>
      <c r="H3979" s="1" t="s">
        <v>34</v>
      </c>
      <c r="I3979" s="5">
        <v>118.4</v>
      </c>
      <c r="J3979" s="5">
        <v>42624</v>
      </c>
      <c r="K3979" s="5">
        <v>-3187.8</v>
      </c>
      <c r="L3979" s="5">
        <v>39436.199999999997</v>
      </c>
      <c r="M3979" s="5">
        <v>-24784.41</v>
      </c>
      <c r="N3979" s="5">
        <v>-1012</v>
      </c>
      <c r="O3979" s="5">
        <v>-511.69</v>
      </c>
      <c r="P3979" s="5">
        <f>Table1[[#This Row],[Net Sales]]+(Table1[[#This Row],[Cost of Goods Sold]]+Table1[[#This Row],[Distribution]]+Table1[[#This Row],[Warehousing]])</f>
        <v>13128.099999999999</v>
      </c>
      <c r="Q3979" s="12">
        <f>Table1[[#This Row],[PROFIT]]/Table1[[#This Row],[Net Sales]]</f>
        <v>0.33289465009306168</v>
      </c>
      <c r="R3979" s="14">
        <f>ABS(Table1[[#This Row],[Distribution]])+ABS(Table1[[#This Row],[Warehousing]])</f>
        <v>1523.69</v>
      </c>
      <c r="S3979" s="12">
        <f>ABS(Table1[[#This Row],[Discounts]]/Table1[[#This Row],[Gross Sales]])</f>
        <v>7.4788851351351354E-2</v>
      </c>
      <c r="T3979" s="17">
        <f>Table1[[#This Row],[logistics cost]]/Table1[[#This Row],[Net Sales]]</f>
        <v>3.8636836206328198E-2</v>
      </c>
      <c r="U3979" s="1">
        <f>Table1[[#This Row],[PROFIT]]/Table1[[#This Row],[Volume]]</f>
        <v>110.87922297297295</v>
      </c>
      <c r="V3979" s="1">
        <f>ABS(Table1[[#This Row],[Discounts]])</f>
        <v>3187.8</v>
      </c>
    </row>
    <row r="3980" spans="1:22" ht="21.75" customHeight="1" x14ac:dyDescent="0.3">
      <c r="A3980" s="1">
        <v>1120010</v>
      </c>
      <c r="B3980" s="1" t="s">
        <v>32</v>
      </c>
      <c r="C3980" s="1">
        <v>202409</v>
      </c>
      <c r="D3980" s="1" t="s">
        <v>22</v>
      </c>
      <c r="E3980" s="1" t="s">
        <v>17</v>
      </c>
      <c r="F3980" s="1" t="s">
        <v>18</v>
      </c>
      <c r="G3980" s="1" t="s">
        <v>42</v>
      </c>
      <c r="H3980" s="1" t="s">
        <v>20</v>
      </c>
      <c r="I3980" s="5">
        <v>50.6</v>
      </c>
      <c r="J3980" s="5">
        <v>24288</v>
      </c>
      <c r="K3980" s="5">
        <v>-2011.02</v>
      </c>
      <c r="L3980" s="5">
        <v>22276.98</v>
      </c>
      <c r="M3980" s="5">
        <v>-14808.35</v>
      </c>
      <c r="N3980" s="5">
        <v>-540.15</v>
      </c>
      <c r="O3980" s="5">
        <v>-415.94</v>
      </c>
      <c r="P3980" s="5">
        <f>Table1[[#This Row],[Net Sales]]+(Table1[[#This Row],[Cost of Goods Sold]]+Table1[[#This Row],[Distribution]]+Table1[[#This Row],[Warehousing]])</f>
        <v>6512.5399999999991</v>
      </c>
      <c r="Q3980" s="12">
        <f>Table1[[#This Row],[PROFIT]]/Table1[[#This Row],[Net Sales]]</f>
        <v>0.29234393530900504</v>
      </c>
      <c r="R3980" s="14">
        <f>ABS(Table1[[#This Row],[Distribution]])+ABS(Table1[[#This Row],[Warehousing]])</f>
        <v>956.08999999999992</v>
      </c>
      <c r="S3980" s="12">
        <f>ABS(Table1[[#This Row],[Discounts]]/Table1[[#This Row],[Gross Sales]])</f>
        <v>8.2798913043478264E-2</v>
      </c>
      <c r="T3980" s="17">
        <f>Table1[[#This Row],[logistics cost]]/Table1[[#This Row],[Net Sales]]</f>
        <v>4.2918295029218498E-2</v>
      </c>
      <c r="U3980" s="1">
        <f>Table1[[#This Row],[PROFIT]]/Table1[[#This Row],[Volume]]</f>
        <v>128.70632411067191</v>
      </c>
      <c r="V3980" s="1">
        <f>ABS(Table1[[#This Row],[Discounts]])</f>
        <v>2011.02</v>
      </c>
    </row>
    <row r="3981" spans="1:22" ht="21.75" customHeight="1" x14ac:dyDescent="0.3">
      <c r="A3981" s="1">
        <v>1110020</v>
      </c>
      <c r="B3981" s="1" t="s">
        <v>41</v>
      </c>
      <c r="C3981" s="1">
        <v>202401</v>
      </c>
      <c r="D3981" s="1" t="s">
        <v>16</v>
      </c>
      <c r="E3981" s="1" t="s">
        <v>28</v>
      </c>
      <c r="F3981" s="1" t="s">
        <v>29</v>
      </c>
      <c r="G3981" s="1" t="s">
        <v>42</v>
      </c>
      <c r="H3981" s="1" t="s">
        <v>20</v>
      </c>
      <c r="I3981" s="5">
        <v>25.4</v>
      </c>
      <c r="J3981" s="5">
        <v>11430</v>
      </c>
      <c r="K3981" s="5">
        <v>-778.32</v>
      </c>
      <c r="L3981" s="5">
        <v>10651.68</v>
      </c>
      <c r="M3981" s="5">
        <v>-6797.23</v>
      </c>
      <c r="N3981" s="5">
        <v>-380.85</v>
      </c>
      <c r="O3981" s="5">
        <v>-115.68</v>
      </c>
      <c r="P3981" s="5">
        <f>Table1[[#This Row],[Net Sales]]+(Table1[[#This Row],[Cost of Goods Sold]]+Table1[[#This Row],[Distribution]]+Table1[[#This Row],[Warehousing]])</f>
        <v>3357.92</v>
      </c>
      <c r="Q3981" s="12">
        <f>Table1[[#This Row],[PROFIT]]/Table1[[#This Row],[Net Sales]]</f>
        <v>0.31524792333228185</v>
      </c>
      <c r="R3981" s="14">
        <f>ABS(Table1[[#This Row],[Distribution]])+ABS(Table1[[#This Row],[Warehousing]])</f>
        <v>496.53000000000003</v>
      </c>
      <c r="S3981" s="12">
        <f>ABS(Table1[[#This Row],[Discounts]]/Table1[[#This Row],[Gross Sales]])</f>
        <v>6.8094488188976385E-2</v>
      </c>
      <c r="T3981" s="17">
        <f>Table1[[#This Row],[logistics cost]]/Table1[[#This Row],[Net Sales]]</f>
        <v>4.6615181830471815E-2</v>
      </c>
      <c r="U3981" s="1">
        <f>Table1[[#This Row],[PROFIT]]/Table1[[#This Row],[Volume]]</f>
        <v>132.20157480314961</v>
      </c>
      <c r="V3981" s="1">
        <f>ABS(Table1[[#This Row],[Discounts]])</f>
        <v>778.32</v>
      </c>
    </row>
    <row r="3982" spans="1:22" ht="21.75" customHeight="1" x14ac:dyDescent="0.3">
      <c r="A3982" s="1">
        <v>1130010</v>
      </c>
      <c r="B3982" s="1" t="s">
        <v>26</v>
      </c>
      <c r="C3982" s="1">
        <v>202504</v>
      </c>
      <c r="D3982" s="1" t="s">
        <v>27</v>
      </c>
      <c r="E3982" s="1" t="s">
        <v>28</v>
      </c>
      <c r="F3982" s="1" t="s">
        <v>29</v>
      </c>
      <c r="G3982" s="1" t="s">
        <v>42</v>
      </c>
      <c r="H3982" s="1" t="s">
        <v>20</v>
      </c>
      <c r="I3982" s="5">
        <v>20.6</v>
      </c>
      <c r="J3982" s="5">
        <v>7416</v>
      </c>
      <c r="K3982" s="5">
        <v>-568.94000000000005</v>
      </c>
      <c r="L3982" s="5">
        <v>6847.06</v>
      </c>
      <c r="M3982" s="5">
        <v>-4341.97</v>
      </c>
      <c r="N3982" s="5">
        <v>-181.93</v>
      </c>
      <c r="O3982" s="5">
        <v>-115.68</v>
      </c>
      <c r="P3982" s="5">
        <f>Table1[[#This Row],[Net Sales]]+(Table1[[#This Row],[Cost of Goods Sold]]+Table1[[#This Row],[Distribution]]+Table1[[#This Row],[Warehousing]])</f>
        <v>2207.4799999999996</v>
      </c>
      <c r="Q3982" s="12">
        <f>Table1[[#This Row],[PROFIT]]/Table1[[#This Row],[Net Sales]]</f>
        <v>0.32239822639205723</v>
      </c>
      <c r="R3982" s="14">
        <f>ABS(Table1[[#This Row],[Distribution]])+ABS(Table1[[#This Row],[Warehousing]])</f>
        <v>297.61</v>
      </c>
      <c r="S3982" s="12">
        <f>ABS(Table1[[#This Row],[Discounts]]/Table1[[#This Row],[Gross Sales]])</f>
        <v>7.671790722761597E-2</v>
      </c>
      <c r="T3982" s="17">
        <f>Table1[[#This Row],[logistics cost]]/Table1[[#This Row],[Net Sales]]</f>
        <v>4.3465370538596129E-2</v>
      </c>
      <c r="U3982" s="1">
        <f>Table1[[#This Row],[PROFIT]]/Table1[[#This Row],[Volume]]</f>
        <v>107.15922330097085</v>
      </c>
      <c r="V3982" s="1">
        <f>ABS(Table1[[#This Row],[Discounts]])</f>
        <v>568.94000000000005</v>
      </c>
    </row>
    <row r="3983" spans="1:22" ht="21.75" customHeight="1" x14ac:dyDescent="0.3">
      <c r="A3983" s="1">
        <v>1110020</v>
      </c>
      <c r="B3983" s="1" t="s">
        <v>41</v>
      </c>
      <c r="C3983" s="1">
        <v>202509</v>
      </c>
      <c r="D3983" s="1" t="s">
        <v>16</v>
      </c>
      <c r="E3983" s="1" t="s">
        <v>28</v>
      </c>
      <c r="F3983" s="1" t="s">
        <v>29</v>
      </c>
      <c r="G3983" s="1" t="s">
        <v>35</v>
      </c>
      <c r="H3983" s="1" t="s">
        <v>31</v>
      </c>
      <c r="I3983" s="5">
        <v>80.7</v>
      </c>
      <c r="J3983" s="5">
        <v>36315</v>
      </c>
      <c r="K3983" s="5">
        <v>-1081.8399999999999</v>
      </c>
      <c r="L3983" s="5">
        <v>35233.160000000003</v>
      </c>
      <c r="M3983" s="5">
        <v>-22594.18</v>
      </c>
      <c r="N3983" s="5">
        <v>-885.94</v>
      </c>
      <c r="O3983" s="5">
        <v>-492.5</v>
      </c>
      <c r="P3983" s="5">
        <f>Table1[[#This Row],[Net Sales]]+(Table1[[#This Row],[Cost of Goods Sold]]+Table1[[#This Row],[Distribution]]+Table1[[#This Row],[Warehousing]])</f>
        <v>11260.540000000005</v>
      </c>
      <c r="Q3983" s="12">
        <f>Table1[[#This Row],[PROFIT]]/Table1[[#This Row],[Net Sales]]</f>
        <v>0.31960062622824642</v>
      </c>
      <c r="R3983" s="14">
        <f>ABS(Table1[[#This Row],[Distribution]])+ABS(Table1[[#This Row],[Warehousing]])</f>
        <v>1378.44</v>
      </c>
      <c r="S3983" s="12">
        <f>ABS(Table1[[#This Row],[Discounts]]/Table1[[#This Row],[Gross Sales]])</f>
        <v>2.9790444719812747E-2</v>
      </c>
      <c r="T3983" s="17">
        <f>Table1[[#This Row],[logistics cost]]/Table1[[#This Row],[Net Sales]]</f>
        <v>3.9123371278647727E-2</v>
      </c>
      <c r="U3983" s="1">
        <f>Table1[[#This Row],[PROFIT]]/Table1[[#This Row],[Volume]]</f>
        <v>139.53581164807935</v>
      </c>
      <c r="V3983" s="1">
        <f>ABS(Table1[[#This Row],[Discounts]])</f>
        <v>1081.8399999999999</v>
      </c>
    </row>
    <row r="3984" spans="1:22" ht="21.75" customHeight="1" x14ac:dyDescent="0.3">
      <c r="A3984" s="1">
        <v>1120020</v>
      </c>
      <c r="B3984" s="1" t="s">
        <v>21</v>
      </c>
      <c r="C3984" s="1">
        <v>202412</v>
      </c>
      <c r="D3984" s="1" t="s">
        <v>22</v>
      </c>
      <c r="E3984" s="1" t="s">
        <v>23</v>
      </c>
      <c r="F3984" s="1" t="s">
        <v>24</v>
      </c>
      <c r="G3984" s="1" t="s">
        <v>39</v>
      </c>
      <c r="H3984" s="1" t="s">
        <v>37</v>
      </c>
      <c r="I3984" s="5">
        <v>169</v>
      </c>
      <c r="J3984" s="5">
        <v>64220</v>
      </c>
      <c r="K3984" s="5">
        <v>-5716.2</v>
      </c>
      <c r="L3984" s="5">
        <v>58503.8</v>
      </c>
      <c r="M3984" s="5">
        <v>-37397.35</v>
      </c>
      <c r="N3984" s="5">
        <v>-1822.3</v>
      </c>
      <c r="O3984" s="5">
        <v>-647.48</v>
      </c>
      <c r="P3984" s="5">
        <f>Table1[[#This Row],[Net Sales]]+(Table1[[#This Row],[Cost of Goods Sold]]+Table1[[#This Row],[Distribution]]+Table1[[#This Row],[Warehousing]])</f>
        <v>18636.669999999998</v>
      </c>
      <c r="Q3984" s="12">
        <f>Table1[[#This Row],[PROFIT]]/Table1[[#This Row],[Net Sales]]</f>
        <v>0.31855486310290954</v>
      </c>
      <c r="R3984" s="14">
        <f>ABS(Table1[[#This Row],[Distribution]])+ABS(Table1[[#This Row],[Warehousing]])</f>
        <v>2469.7799999999997</v>
      </c>
      <c r="S3984" s="12">
        <f>ABS(Table1[[#This Row],[Discounts]]/Table1[[#This Row],[Gross Sales]])</f>
        <v>8.9009654313298034E-2</v>
      </c>
      <c r="T3984" s="17">
        <f>Table1[[#This Row],[logistics cost]]/Table1[[#This Row],[Net Sales]]</f>
        <v>4.2215719320796249E-2</v>
      </c>
      <c r="U3984" s="1">
        <f>Table1[[#This Row],[PROFIT]]/Table1[[#This Row],[Volume]]</f>
        <v>110.27615384615383</v>
      </c>
      <c r="V3984" s="1">
        <f>ABS(Table1[[#This Row],[Discounts]])</f>
        <v>5716.2</v>
      </c>
    </row>
    <row r="3985" spans="1:22" ht="21.75" customHeight="1" x14ac:dyDescent="0.3">
      <c r="A3985" s="1">
        <v>1120020</v>
      </c>
      <c r="B3985" s="1" t="s">
        <v>21</v>
      </c>
      <c r="C3985" s="1">
        <v>202501</v>
      </c>
      <c r="D3985" s="1" t="s">
        <v>22</v>
      </c>
      <c r="E3985" s="1" t="s">
        <v>23</v>
      </c>
      <c r="F3985" s="1" t="s">
        <v>24</v>
      </c>
      <c r="G3985" s="1" t="s">
        <v>38</v>
      </c>
      <c r="H3985" s="1" t="s">
        <v>20</v>
      </c>
      <c r="I3985" s="5">
        <v>54.7</v>
      </c>
      <c r="J3985" s="5">
        <v>20786</v>
      </c>
      <c r="K3985" s="5">
        <v>-1313.11</v>
      </c>
      <c r="L3985" s="5">
        <v>19472.89</v>
      </c>
      <c r="M3985" s="5">
        <v>-13114.58</v>
      </c>
      <c r="N3985" s="5">
        <v>-485.68</v>
      </c>
      <c r="O3985" s="5">
        <v>-237.02</v>
      </c>
      <c r="P3985" s="5">
        <f>Table1[[#This Row],[Net Sales]]+(Table1[[#This Row],[Cost of Goods Sold]]+Table1[[#This Row],[Distribution]]+Table1[[#This Row],[Warehousing]])</f>
        <v>5635.6099999999988</v>
      </c>
      <c r="Q3985" s="12">
        <f>Table1[[#This Row],[PROFIT]]/Table1[[#This Row],[Net Sales]]</f>
        <v>0.28940799234217413</v>
      </c>
      <c r="R3985" s="14">
        <f>ABS(Table1[[#This Row],[Distribution]])+ABS(Table1[[#This Row],[Warehousing]])</f>
        <v>722.7</v>
      </c>
      <c r="S3985" s="12">
        <f>ABS(Table1[[#This Row],[Discounts]]/Table1[[#This Row],[Gross Sales]])</f>
        <v>6.3172808621187335E-2</v>
      </c>
      <c r="T3985" s="17">
        <f>Table1[[#This Row],[logistics cost]]/Table1[[#This Row],[Net Sales]]</f>
        <v>3.7113135235704614E-2</v>
      </c>
      <c r="U3985" s="1">
        <f>Table1[[#This Row],[PROFIT]]/Table1[[#This Row],[Volume]]</f>
        <v>103.02760511882995</v>
      </c>
      <c r="V3985" s="1">
        <f>ABS(Table1[[#This Row],[Discounts]])</f>
        <v>1313.11</v>
      </c>
    </row>
    <row r="3986" spans="1:22" ht="21.75" customHeight="1" x14ac:dyDescent="0.3">
      <c r="A3986" s="1">
        <v>1130010</v>
      </c>
      <c r="B3986" s="1" t="s">
        <v>26</v>
      </c>
      <c r="C3986" s="1">
        <v>202406</v>
      </c>
      <c r="D3986" s="1" t="s">
        <v>27</v>
      </c>
      <c r="E3986" s="1" t="s">
        <v>28</v>
      </c>
      <c r="F3986" s="1" t="s">
        <v>29</v>
      </c>
      <c r="G3986" s="1" t="s">
        <v>39</v>
      </c>
      <c r="H3986" s="1" t="s">
        <v>37</v>
      </c>
      <c r="I3986" s="5">
        <v>165.7</v>
      </c>
      <c r="J3986" s="5">
        <v>59652</v>
      </c>
      <c r="K3986" s="5">
        <v>-4893.8599999999997</v>
      </c>
      <c r="L3986" s="5">
        <v>54758.14</v>
      </c>
      <c r="M3986" s="5">
        <v>-34406.19</v>
      </c>
      <c r="N3986" s="5">
        <v>-1170.7</v>
      </c>
      <c r="O3986" s="5">
        <v>-579.82000000000005</v>
      </c>
      <c r="P3986" s="5">
        <f>Table1[[#This Row],[Net Sales]]+(Table1[[#This Row],[Cost of Goods Sold]]+Table1[[#This Row],[Distribution]]+Table1[[#This Row],[Warehousing]])</f>
        <v>18601.43</v>
      </c>
      <c r="Q3986" s="12">
        <f>Table1[[#This Row],[PROFIT]]/Table1[[#This Row],[Net Sales]]</f>
        <v>0.33970164070583847</v>
      </c>
      <c r="R3986" s="14">
        <f>ABS(Table1[[#This Row],[Distribution]])+ABS(Table1[[#This Row],[Warehousing]])</f>
        <v>1750.52</v>
      </c>
      <c r="S3986" s="12">
        <f>ABS(Table1[[#This Row],[Discounts]]/Table1[[#This Row],[Gross Sales]])</f>
        <v>8.2040166297860928E-2</v>
      </c>
      <c r="T3986" s="17">
        <f>Table1[[#This Row],[logistics cost]]/Table1[[#This Row],[Net Sales]]</f>
        <v>3.1968215136598872E-2</v>
      </c>
      <c r="U3986" s="1">
        <f>Table1[[#This Row],[PROFIT]]/Table1[[#This Row],[Volume]]</f>
        <v>112.2596861798431</v>
      </c>
      <c r="V3986" s="1">
        <f>ABS(Table1[[#This Row],[Discounts]])</f>
        <v>4893.8599999999997</v>
      </c>
    </row>
    <row r="3987" spans="1:22" ht="21.75" customHeight="1" x14ac:dyDescent="0.3">
      <c r="A3987" s="1">
        <v>1110010</v>
      </c>
      <c r="B3987" s="1" t="s">
        <v>15</v>
      </c>
      <c r="C3987" s="1">
        <v>202408</v>
      </c>
      <c r="D3987" s="1" t="s">
        <v>16</v>
      </c>
      <c r="E3987" s="1" t="s">
        <v>17</v>
      </c>
      <c r="F3987" s="1" t="s">
        <v>18</v>
      </c>
      <c r="G3987" s="1" t="s">
        <v>39</v>
      </c>
      <c r="H3987" s="1" t="s">
        <v>37</v>
      </c>
      <c r="I3987" s="5">
        <v>209.1</v>
      </c>
      <c r="J3987" s="5">
        <v>87822</v>
      </c>
      <c r="K3987" s="5">
        <v>-9025.9699999999993</v>
      </c>
      <c r="L3987" s="5">
        <v>78796.03</v>
      </c>
      <c r="M3987" s="5">
        <v>-50917.98</v>
      </c>
      <c r="N3987" s="5">
        <v>-2320.62</v>
      </c>
      <c r="O3987" s="5">
        <v>-1461.41</v>
      </c>
      <c r="P3987" s="5">
        <f>Table1[[#This Row],[Net Sales]]+(Table1[[#This Row],[Cost of Goods Sold]]+Table1[[#This Row],[Distribution]]+Table1[[#This Row],[Warehousing]])</f>
        <v>24096.01999999999</v>
      </c>
      <c r="Q3987" s="12">
        <f>Table1[[#This Row],[PROFIT]]/Table1[[#This Row],[Net Sales]]</f>
        <v>0.30580246238293973</v>
      </c>
      <c r="R3987" s="14">
        <f>ABS(Table1[[#This Row],[Distribution]])+ABS(Table1[[#This Row],[Warehousing]])</f>
        <v>3782.0299999999997</v>
      </c>
      <c r="S3987" s="12">
        <f>ABS(Table1[[#This Row],[Discounts]]/Table1[[#This Row],[Gross Sales]])</f>
        <v>0.10277572817744983</v>
      </c>
      <c r="T3987" s="17">
        <f>Table1[[#This Row],[logistics cost]]/Table1[[#This Row],[Net Sales]]</f>
        <v>4.7997722727909004E-2</v>
      </c>
      <c r="U3987" s="1">
        <f>Table1[[#This Row],[PROFIT]]/Table1[[#This Row],[Volume]]</f>
        <v>115.23682448589187</v>
      </c>
      <c r="V3987" s="1">
        <f>ABS(Table1[[#This Row],[Discounts]])</f>
        <v>9025.9699999999993</v>
      </c>
    </row>
    <row r="3988" spans="1:22" ht="21.75" customHeight="1" x14ac:dyDescent="0.3">
      <c r="A3988" s="1">
        <v>1130010</v>
      </c>
      <c r="B3988" s="1" t="s">
        <v>26</v>
      </c>
      <c r="C3988" s="1">
        <v>202410</v>
      </c>
      <c r="D3988" s="1" t="s">
        <v>27</v>
      </c>
      <c r="E3988" s="1" t="s">
        <v>28</v>
      </c>
      <c r="F3988" s="1" t="s">
        <v>29</v>
      </c>
      <c r="G3988" s="1" t="s">
        <v>33</v>
      </c>
      <c r="H3988" s="1" t="s">
        <v>34</v>
      </c>
      <c r="I3988" s="5">
        <v>253.1</v>
      </c>
      <c r="J3988" s="5">
        <v>91116</v>
      </c>
      <c r="K3988" s="5">
        <v>-7671.48</v>
      </c>
      <c r="L3988" s="5">
        <v>83444.52</v>
      </c>
      <c r="M3988" s="5">
        <v>-52813.13</v>
      </c>
      <c r="N3988" s="5">
        <v>-3145.13</v>
      </c>
      <c r="O3988" s="5">
        <v>-1305.8800000000001</v>
      </c>
      <c r="P3988" s="5">
        <f>Table1[[#This Row],[Net Sales]]+(Table1[[#This Row],[Cost of Goods Sold]]+Table1[[#This Row],[Distribution]]+Table1[[#This Row],[Warehousing]])</f>
        <v>26180.380000000012</v>
      </c>
      <c r="Q3988" s="12">
        <f>Table1[[#This Row],[PROFIT]]/Table1[[#This Row],[Net Sales]]</f>
        <v>0.31374594760686514</v>
      </c>
      <c r="R3988" s="14">
        <f>ABS(Table1[[#This Row],[Distribution]])+ABS(Table1[[#This Row],[Warehousing]])</f>
        <v>4451.01</v>
      </c>
      <c r="S3988" s="12">
        <f>ABS(Table1[[#This Row],[Discounts]]/Table1[[#This Row],[Gross Sales]])</f>
        <v>8.4194652969840633E-2</v>
      </c>
      <c r="T3988" s="17">
        <f>Table1[[#This Row],[logistics cost]]/Table1[[#This Row],[Net Sales]]</f>
        <v>5.3340950370377824E-2</v>
      </c>
      <c r="U3988" s="1">
        <f>Table1[[#This Row],[PROFIT]]/Table1[[#This Row],[Volume]]</f>
        <v>103.43887791386808</v>
      </c>
      <c r="V3988" s="1">
        <f>ABS(Table1[[#This Row],[Discounts]])</f>
        <v>7671.48</v>
      </c>
    </row>
    <row r="3989" spans="1:22" ht="21.75" customHeight="1" x14ac:dyDescent="0.3">
      <c r="A3989" s="1">
        <v>1110020</v>
      </c>
      <c r="B3989" s="1" t="s">
        <v>41</v>
      </c>
      <c r="C3989" s="1">
        <v>202503</v>
      </c>
      <c r="D3989" s="1" t="s">
        <v>16</v>
      </c>
      <c r="E3989" s="1" t="s">
        <v>28</v>
      </c>
      <c r="F3989" s="1" t="s">
        <v>29</v>
      </c>
      <c r="G3989" s="1" t="s">
        <v>38</v>
      </c>
      <c r="H3989" s="1" t="s">
        <v>20</v>
      </c>
      <c r="I3989" s="5">
        <v>111.1</v>
      </c>
      <c r="J3989" s="5">
        <v>49995</v>
      </c>
      <c r="K3989" s="5">
        <v>-4032.58</v>
      </c>
      <c r="L3989" s="5">
        <v>45962.42</v>
      </c>
      <c r="M3989" s="5">
        <v>-28799.07</v>
      </c>
      <c r="N3989" s="5">
        <v>-1825.99</v>
      </c>
      <c r="O3989" s="5">
        <v>-618.95000000000005</v>
      </c>
      <c r="P3989" s="5">
        <f>Table1[[#This Row],[Net Sales]]+(Table1[[#This Row],[Cost of Goods Sold]]+Table1[[#This Row],[Distribution]]+Table1[[#This Row],[Warehousing]])</f>
        <v>14718.409999999996</v>
      </c>
      <c r="Q3989" s="12">
        <f>Table1[[#This Row],[PROFIT]]/Table1[[#This Row],[Net Sales]]</f>
        <v>0.3202270463565669</v>
      </c>
      <c r="R3989" s="14">
        <f>ABS(Table1[[#This Row],[Distribution]])+ABS(Table1[[#This Row],[Warehousing]])</f>
        <v>2444.94</v>
      </c>
      <c r="S3989" s="12">
        <f>ABS(Table1[[#This Row],[Discounts]]/Table1[[#This Row],[Gross Sales]])</f>
        <v>8.0659665966596655E-2</v>
      </c>
      <c r="T3989" s="17">
        <f>Table1[[#This Row],[logistics cost]]/Table1[[#This Row],[Net Sales]]</f>
        <v>5.319432701759394E-2</v>
      </c>
      <c r="U3989" s="1">
        <f>Table1[[#This Row],[PROFIT]]/Table1[[#This Row],[Volume]]</f>
        <v>132.47893789378935</v>
      </c>
      <c r="V3989" s="1">
        <f>ABS(Table1[[#This Row],[Discounts]])</f>
        <v>4032.58</v>
      </c>
    </row>
    <row r="3990" spans="1:22" ht="21.75" customHeight="1" x14ac:dyDescent="0.3">
      <c r="A3990" s="1">
        <v>1110020</v>
      </c>
      <c r="B3990" s="1" t="s">
        <v>41</v>
      </c>
      <c r="C3990" s="1">
        <v>202503</v>
      </c>
      <c r="D3990" s="1" t="s">
        <v>16</v>
      </c>
      <c r="E3990" s="1" t="s">
        <v>28</v>
      </c>
      <c r="F3990" s="1" t="s">
        <v>29</v>
      </c>
      <c r="G3990" s="1" t="s">
        <v>40</v>
      </c>
      <c r="H3990" s="1" t="s">
        <v>34</v>
      </c>
      <c r="I3990" s="5">
        <v>217</v>
      </c>
      <c r="J3990" s="5">
        <v>97650</v>
      </c>
      <c r="K3990" s="5">
        <v>-7091.93</v>
      </c>
      <c r="L3990" s="5">
        <v>90558.07</v>
      </c>
      <c r="M3990" s="5">
        <v>-57709.89</v>
      </c>
      <c r="N3990" s="5">
        <v>-2138.5500000000002</v>
      </c>
      <c r="O3990" s="5">
        <v>-1620.78</v>
      </c>
      <c r="P3990" s="5">
        <f>Table1[[#This Row],[Net Sales]]+(Table1[[#This Row],[Cost of Goods Sold]]+Table1[[#This Row],[Distribution]]+Table1[[#This Row],[Warehousing]])</f>
        <v>29088.850000000006</v>
      </c>
      <c r="Q3990" s="12">
        <f>Table1[[#This Row],[PROFIT]]/Table1[[#This Row],[Net Sales]]</f>
        <v>0.32121764520820734</v>
      </c>
      <c r="R3990" s="14">
        <f>ABS(Table1[[#This Row],[Distribution]])+ABS(Table1[[#This Row],[Warehousing]])</f>
        <v>3759.33</v>
      </c>
      <c r="S3990" s="12">
        <f>ABS(Table1[[#This Row],[Discounts]]/Table1[[#This Row],[Gross Sales]])</f>
        <v>7.2626011264720944E-2</v>
      </c>
      <c r="T3990" s="17">
        <f>Table1[[#This Row],[logistics cost]]/Table1[[#This Row],[Net Sales]]</f>
        <v>4.1512920935704564E-2</v>
      </c>
      <c r="U3990" s="1">
        <f>Table1[[#This Row],[PROFIT]]/Table1[[#This Row],[Volume]]</f>
        <v>134.05000000000004</v>
      </c>
      <c r="V3990" s="1">
        <f>ABS(Table1[[#This Row],[Discounts]])</f>
        <v>7091.93</v>
      </c>
    </row>
    <row r="3991" spans="1:22" ht="21.75" customHeight="1" x14ac:dyDescent="0.3">
      <c r="A3991" s="1">
        <v>1110010</v>
      </c>
      <c r="B3991" s="1" t="s">
        <v>15</v>
      </c>
      <c r="C3991" s="1">
        <v>202406</v>
      </c>
      <c r="D3991" s="1" t="s">
        <v>16</v>
      </c>
      <c r="E3991" s="1" t="s">
        <v>17</v>
      </c>
      <c r="F3991" s="1" t="s">
        <v>18</v>
      </c>
      <c r="G3991" s="1" t="s">
        <v>43</v>
      </c>
      <c r="H3991" s="1" t="s">
        <v>31</v>
      </c>
      <c r="I3991" s="5">
        <v>118.1</v>
      </c>
      <c r="J3991" s="5">
        <v>49602</v>
      </c>
      <c r="K3991" s="5">
        <v>-1025.3699999999999</v>
      </c>
      <c r="L3991" s="5">
        <v>48576.63</v>
      </c>
      <c r="M3991" s="5">
        <v>-32816.83</v>
      </c>
      <c r="N3991" s="5">
        <v>-1351.98</v>
      </c>
      <c r="O3991" s="5">
        <v>-803.19</v>
      </c>
      <c r="P3991" s="5">
        <f>Table1[[#This Row],[Net Sales]]+(Table1[[#This Row],[Cost of Goods Sold]]+Table1[[#This Row],[Distribution]]+Table1[[#This Row],[Warehousing]])</f>
        <v>13604.62999999999</v>
      </c>
      <c r="Q3991" s="12">
        <f>Table1[[#This Row],[PROFIT]]/Table1[[#This Row],[Net Sales]]</f>
        <v>0.28006533182725912</v>
      </c>
      <c r="R3991" s="14">
        <f>ABS(Table1[[#This Row],[Distribution]])+ABS(Table1[[#This Row],[Warehousing]])</f>
        <v>2155.17</v>
      </c>
      <c r="S3991" s="12">
        <f>ABS(Table1[[#This Row],[Discounts]]/Table1[[#This Row],[Gross Sales]])</f>
        <v>2.0671948711745491E-2</v>
      </c>
      <c r="T3991" s="17">
        <f>Table1[[#This Row],[logistics cost]]/Table1[[#This Row],[Net Sales]]</f>
        <v>4.4366395939775982E-2</v>
      </c>
      <c r="U3991" s="1">
        <f>Table1[[#This Row],[PROFIT]]/Table1[[#This Row],[Volume]]</f>
        <v>115.19585097375098</v>
      </c>
      <c r="V3991" s="1">
        <f>ABS(Table1[[#This Row],[Discounts]])</f>
        <v>1025.3699999999999</v>
      </c>
    </row>
    <row r="3992" spans="1:22" ht="21.75" customHeight="1" x14ac:dyDescent="0.3">
      <c r="A3992" s="1">
        <v>1120010</v>
      </c>
      <c r="B3992" s="1" t="s">
        <v>32</v>
      </c>
      <c r="C3992" s="1">
        <v>202401</v>
      </c>
      <c r="D3992" s="1" t="s">
        <v>22</v>
      </c>
      <c r="E3992" s="1" t="s">
        <v>17</v>
      </c>
      <c r="F3992" s="1" t="s">
        <v>18</v>
      </c>
      <c r="G3992" s="1" t="s">
        <v>25</v>
      </c>
      <c r="H3992" s="1" t="s">
        <v>20</v>
      </c>
      <c r="I3992" s="5">
        <v>88.9</v>
      </c>
      <c r="J3992" s="5">
        <v>42672</v>
      </c>
      <c r="K3992" s="5">
        <v>-3628.18</v>
      </c>
      <c r="L3992" s="5">
        <v>39043.82</v>
      </c>
      <c r="M3992" s="5">
        <v>-24651.31</v>
      </c>
      <c r="N3992" s="5">
        <v>-977.02</v>
      </c>
      <c r="O3992" s="5">
        <v>-474.61</v>
      </c>
      <c r="P3992" s="5">
        <f>Table1[[#This Row],[Net Sales]]+(Table1[[#This Row],[Cost of Goods Sold]]+Table1[[#This Row],[Distribution]]+Table1[[#This Row],[Warehousing]])</f>
        <v>12940.879999999997</v>
      </c>
      <c r="Q3992" s="12">
        <f>Table1[[#This Row],[PROFIT]]/Table1[[#This Row],[Net Sales]]</f>
        <v>0.33144502766378897</v>
      </c>
      <c r="R3992" s="14">
        <f>ABS(Table1[[#This Row],[Distribution]])+ABS(Table1[[#This Row],[Warehousing]])</f>
        <v>1451.63</v>
      </c>
      <c r="S3992" s="12">
        <f>ABS(Table1[[#This Row],[Discounts]]/Table1[[#This Row],[Gross Sales]])</f>
        <v>8.5024840644919386E-2</v>
      </c>
      <c r="T3992" s="17">
        <f>Table1[[#This Row],[logistics cost]]/Table1[[#This Row],[Net Sales]]</f>
        <v>3.7179507537940706E-2</v>
      </c>
      <c r="U3992" s="1">
        <f>Table1[[#This Row],[PROFIT]]/Table1[[#This Row],[Volume]]</f>
        <v>145.56670416197971</v>
      </c>
      <c r="V3992" s="1">
        <f>ABS(Table1[[#This Row],[Discounts]])</f>
        <v>3628.18</v>
      </c>
    </row>
    <row r="3993" spans="1:22" ht="21.75" customHeight="1" x14ac:dyDescent="0.3">
      <c r="A3993" s="1">
        <v>1120010</v>
      </c>
      <c r="B3993" s="1" t="s">
        <v>32</v>
      </c>
      <c r="C3993" s="1">
        <v>202407</v>
      </c>
      <c r="D3993" s="1" t="s">
        <v>22</v>
      </c>
      <c r="E3993" s="1" t="s">
        <v>17</v>
      </c>
      <c r="F3993" s="1" t="s">
        <v>18</v>
      </c>
      <c r="G3993" s="1" t="s">
        <v>40</v>
      </c>
      <c r="H3993" s="1" t="s">
        <v>34</v>
      </c>
      <c r="I3993" s="5">
        <v>255.9</v>
      </c>
      <c r="J3993" s="5">
        <v>122832</v>
      </c>
      <c r="K3993" s="5">
        <v>-11357.35</v>
      </c>
      <c r="L3993" s="5">
        <v>111474.65</v>
      </c>
      <c r="M3993" s="5">
        <v>-72882.75</v>
      </c>
      <c r="N3993" s="5">
        <v>-4000.56</v>
      </c>
      <c r="O3993" s="5">
        <v>-1770.48</v>
      </c>
      <c r="P3993" s="5">
        <f>Table1[[#This Row],[Net Sales]]+(Table1[[#This Row],[Cost of Goods Sold]]+Table1[[#This Row],[Distribution]]+Table1[[#This Row],[Warehousing]])</f>
        <v>32820.86</v>
      </c>
      <c r="Q3993" s="12">
        <f>Table1[[#This Row],[PROFIT]]/Table1[[#This Row],[Net Sales]]</f>
        <v>0.29442442743708996</v>
      </c>
      <c r="R3993" s="14">
        <f>ABS(Table1[[#This Row],[Distribution]])+ABS(Table1[[#This Row],[Warehousing]])</f>
        <v>5771.04</v>
      </c>
      <c r="S3993" s="12">
        <f>ABS(Table1[[#This Row],[Discounts]]/Table1[[#This Row],[Gross Sales]])</f>
        <v>9.2462469063436248E-2</v>
      </c>
      <c r="T3993" s="17">
        <f>Table1[[#This Row],[logistics cost]]/Table1[[#This Row],[Net Sales]]</f>
        <v>5.1769976402706808E-2</v>
      </c>
      <c r="U3993" s="1">
        <f>Table1[[#This Row],[PROFIT]]/Table1[[#This Row],[Volume]]</f>
        <v>128.25658460336069</v>
      </c>
      <c r="V3993" s="1">
        <f>ABS(Table1[[#This Row],[Discounts]])</f>
        <v>11357.35</v>
      </c>
    </row>
    <row r="3994" spans="1:22" ht="21.75" customHeight="1" x14ac:dyDescent="0.3">
      <c r="A3994" s="1">
        <v>1120010</v>
      </c>
      <c r="B3994" s="1" t="s">
        <v>32</v>
      </c>
      <c r="C3994" s="1">
        <v>202511</v>
      </c>
      <c r="D3994" s="1" t="s">
        <v>22</v>
      </c>
      <c r="E3994" s="1" t="s">
        <v>17</v>
      </c>
      <c r="F3994" s="1" t="s">
        <v>18</v>
      </c>
      <c r="G3994" s="1" t="s">
        <v>36</v>
      </c>
      <c r="H3994" s="1" t="s">
        <v>37</v>
      </c>
      <c r="I3994" s="5">
        <v>240</v>
      </c>
      <c r="J3994" s="5">
        <v>115200</v>
      </c>
      <c r="K3994" s="5">
        <v>-13470.44</v>
      </c>
      <c r="L3994" s="5">
        <v>101729.56</v>
      </c>
      <c r="M3994" s="5">
        <v>-63117.83</v>
      </c>
      <c r="N3994" s="5">
        <v>-2149.29</v>
      </c>
      <c r="O3994" s="5">
        <v>-1657.43</v>
      </c>
      <c r="P3994" s="5">
        <f>Table1[[#This Row],[Net Sales]]+(Table1[[#This Row],[Cost of Goods Sold]]+Table1[[#This Row],[Distribution]]+Table1[[#This Row],[Warehousing]])</f>
        <v>34805.009999999995</v>
      </c>
      <c r="Q3994" s="12">
        <f>Table1[[#This Row],[PROFIT]]/Table1[[#This Row],[Net Sales]]</f>
        <v>0.34213270950940899</v>
      </c>
      <c r="R3994" s="14">
        <f>ABS(Table1[[#This Row],[Distribution]])+ABS(Table1[[#This Row],[Warehousing]])</f>
        <v>3806.7200000000003</v>
      </c>
      <c r="S3994" s="12">
        <f>ABS(Table1[[#This Row],[Discounts]]/Table1[[#This Row],[Gross Sales]])</f>
        <v>0.11693090277777778</v>
      </c>
      <c r="T3994" s="17">
        <f>Table1[[#This Row],[logistics cost]]/Table1[[#This Row],[Net Sales]]</f>
        <v>3.7419998670986096E-2</v>
      </c>
      <c r="U3994" s="1">
        <f>Table1[[#This Row],[PROFIT]]/Table1[[#This Row],[Volume]]</f>
        <v>145.02087499999999</v>
      </c>
      <c r="V3994" s="1">
        <f>ABS(Table1[[#This Row],[Discounts]])</f>
        <v>13470.44</v>
      </c>
    </row>
    <row r="3995" spans="1:22" ht="21.75" customHeight="1" x14ac:dyDescent="0.3">
      <c r="A3995" s="1">
        <v>1110020</v>
      </c>
      <c r="B3995" s="1" t="s">
        <v>41</v>
      </c>
      <c r="C3995" s="1">
        <v>202511</v>
      </c>
      <c r="D3995" s="1" t="s">
        <v>16</v>
      </c>
      <c r="E3995" s="1" t="s">
        <v>28</v>
      </c>
      <c r="F3995" s="1" t="s">
        <v>29</v>
      </c>
      <c r="G3995" s="1" t="s">
        <v>35</v>
      </c>
      <c r="H3995" s="1" t="s">
        <v>31</v>
      </c>
      <c r="I3995" s="5">
        <v>65</v>
      </c>
      <c r="J3995" s="5">
        <v>29250</v>
      </c>
      <c r="K3995" s="5">
        <v>-771.7</v>
      </c>
      <c r="L3995" s="5">
        <v>28478.3</v>
      </c>
      <c r="M3995" s="5">
        <v>-18445.650000000001</v>
      </c>
      <c r="N3995" s="5">
        <v>-596.30999999999995</v>
      </c>
      <c r="O3995" s="5">
        <v>-463.4</v>
      </c>
      <c r="P3995" s="5">
        <f>Table1[[#This Row],[Net Sales]]+(Table1[[#This Row],[Cost of Goods Sold]]+Table1[[#This Row],[Distribution]]+Table1[[#This Row],[Warehousing]])</f>
        <v>8972.9399999999951</v>
      </c>
      <c r="Q3995" s="12">
        <f>Table1[[#This Row],[PROFIT]]/Table1[[#This Row],[Net Sales]]</f>
        <v>0.31507990294364463</v>
      </c>
      <c r="R3995" s="14">
        <f>ABS(Table1[[#This Row],[Distribution]])+ABS(Table1[[#This Row],[Warehousing]])</f>
        <v>1059.71</v>
      </c>
      <c r="S3995" s="12">
        <f>ABS(Table1[[#This Row],[Discounts]]/Table1[[#This Row],[Gross Sales]])</f>
        <v>2.6382905982905984E-2</v>
      </c>
      <c r="T3995" s="17">
        <f>Table1[[#This Row],[logistics cost]]/Table1[[#This Row],[Net Sales]]</f>
        <v>3.7211139709884371E-2</v>
      </c>
      <c r="U3995" s="1">
        <f>Table1[[#This Row],[PROFIT]]/Table1[[#This Row],[Volume]]</f>
        <v>138.0452307692307</v>
      </c>
      <c r="V3995" s="1">
        <f>ABS(Table1[[#This Row],[Discounts]])</f>
        <v>771.7</v>
      </c>
    </row>
    <row r="3996" spans="1:22" ht="21.75" customHeight="1" x14ac:dyDescent="0.3">
      <c r="A3996" s="1">
        <v>1120020</v>
      </c>
      <c r="B3996" s="1" t="s">
        <v>21</v>
      </c>
      <c r="C3996" s="1">
        <v>202404</v>
      </c>
      <c r="D3996" s="1" t="s">
        <v>22</v>
      </c>
      <c r="E3996" s="1" t="s">
        <v>23</v>
      </c>
      <c r="F3996" s="1" t="s">
        <v>24</v>
      </c>
      <c r="G3996" s="1" t="s">
        <v>40</v>
      </c>
      <c r="H3996" s="1" t="s">
        <v>34</v>
      </c>
      <c r="I3996" s="5">
        <v>64.099999999999994</v>
      </c>
      <c r="J3996" s="5">
        <v>24358</v>
      </c>
      <c r="K3996" s="5">
        <v>-2374.42</v>
      </c>
      <c r="L3996" s="5">
        <v>21983.58</v>
      </c>
      <c r="M3996" s="5">
        <v>-13878.26</v>
      </c>
      <c r="N3996" s="5">
        <v>-769.69</v>
      </c>
      <c r="O3996" s="5">
        <v>-267.77</v>
      </c>
      <c r="P3996" s="5">
        <f>Table1[[#This Row],[Net Sales]]+(Table1[[#This Row],[Cost of Goods Sold]]+Table1[[#This Row],[Distribution]]+Table1[[#This Row],[Warehousing]])</f>
        <v>7067.8600000000006</v>
      </c>
      <c r="Q3996" s="12">
        <f>Table1[[#This Row],[PROFIT]]/Table1[[#This Row],[Net Sales]]</f>
        <v>0.32150632426565645</v>
      </c>
      <c r="R3996" s="14">
        <f>ABS(Table1[[#This Row],[Distribution]])+ABS(Table1[[#This Row],[Warehousing]])</f>
        <v>1037.46</v>
      </c>
      <c r="S3996" s="12">
        <f>ABS(Table1[[#This Row],[Discounts]]/Table1[[#This Row],[Gross Sales]])</f>
        <v>9.7480088677231305E-2</v>
      </c>
      <c r="T3996" s="17">
        <f>Table1[[#This Row],[logistics cost]]/Table1[[#This Row],[Net Sales]]</f>
        <v>4.7192495489815578E-2</v>
      </c>
      <c r="U3996" s="1">
        <f>Table1[[#This Row],[PROFIT]]/Table1[[#This Row],[Volume]]</f>
        <v>110.26302652106087</v>
      </c>
      <c r="V3996" s="1">
        <f>ABS(Table1[[#This Row],[Discounts]])</f>
        <v>2374.42</v>
      </c>
    </row>
    <row r="3997" spans="1:22" ht="21.75" customHeight="1" x14ac:dyDescent="0.3">
      <c r="A3997" s="1">
        <v>1110010</v>
      </c>
      <c r="B3997" s="1" t="s">
        <v>15</v>
      </c>
      <c r="C3997" s="1">
        <v>202402</v>
      </c>
      <c r="D3997" s="1" t="s">
        <v>16</v>
      </c>
      <c r="E3997" s="1" t="s">
        <v>17</v>
      </c>
      <c r="F3997" s="1" t="s">
        <v>18</v>
      </c>
      <c r="G3997" s="1" t="s">
        <v>25</v>
      </c>
      <c r="H3997" s="1" t="s">
        <v>20</v>
      </c>
      <c r="I3997" s="5">
        <v>83.2</v>
      </c>
      <c r="J3997" s="5">
        <v>34944</v>
      </c>
      <c r="K3997" s="5">
        <v>-2318.58</v>
      </c>
      <c r="L3997" s="5">
        <v>32625.42</v>
      </c>
      <c r="M3997" s="5">
        <v>-22137.27</v>
      </c>
      <c r="N3997" s="5">
        <v>-875.74</v>
      </c>
      <c r="O3997" s="5">
        <v>-564.71</v>
      </c>
      <c r="P3997" s="5">
        <f>Table1[[#This Row],[Net Sales]]+(Table1[[#This Row],[Cost of Goods Sold]]+Table1[[#This Row],[Distribution]]+Table1[[#This Row],[Warehousing]])</f>
        <v>9047.6999999999971</v>
      </c>
      <c r="Q3997" s="12">
        <f>Table1[[#This Row],[PROFIT]]/Table1[[#This Row],[Net Sales]]</f>
        <v>0.27732056782717274</v>
      </c>
      <c r="R3997" s="14">
        <f>ABS(Table1[[#This Row],[Distribution]])+ABS(Table1[[#This Row],[Warehousing]])</f>
        <v>1440.45</v>
      </c>
      <c r="S3997" s="12">
        <f>ABS(Table1[[#This Row],[Discounts]]/Table1[[#This Row],[Gross Sales]])</f>
        <v>6.6351304945054937E-2</v>
      </c>
      <c r="T3997" s="17">
        <f>Table1[[#This Row],[logistics cost]]/Table1[[#This Row],[Net Sales]]</f>
        <v>4.415115575523626E-2</v>
      </c>
      <c r="U3997" s="1">
        <f>Table1[[#This Row],[PROFIT]]/Table1[[#This Row],[Volume]]</f>
        <v>108.7463942307692</v>
      </c>
      <c r="V3997" s="1">
        <f>ABS(Table1[[#This Row],[Discounts]])</f>
        <v>2318.58</v>
      </c>
    </row>
    <row r="3998" spans="1:22" ht="21.75" customHeight="1" x14ac:dyDescent="0.3">
      <c r="A3998" s="1">
        <v>1120020</v>
      </c>
      <c r="B3998" s="1" t="s">
        <v>21</v>
      </c>
      <c r="C3998" s="1">
        <v>202411</v>
      </c>
      <c r="D3998" s="1" t="s">
        <v>22</v>
      </c>
      <c r="E3998" s="1" t="s">
        <v>23</v>
      </c>
      <c r="F3998" s="1" t="s">
        <v>24</v>
      </c>
      <c r="G3998" s="1" t="s">
        <v>35</v>
      </c>
      <c r="H3998" s="1" t="s">
        <v>31</v>
      </c>
      <c r="I3998" s="5">
        <v>41.2</v>
      </c>
      <c r="J3998" s="5">
        <v>15656</v>
      </c>
      <c r="K3998" s="5">
        <v>-428.87</v>
      </c>
      <c r="L3998" s="5">
        <v>15227.13</v>
      </c>
      <c r="M3998" s="5">
        <v>-9818.32</v>
      </c>
      <c r="N3998" s="5">
        <v>-450.55</v>
      </c>
      <c r="O3998" s="5">
        <v>-236.44</v>
      </c>
      <c r="P3998" s="5">
        <f>Table1[[#This Row],[Net Sales]]+(Table1[[#This Row],[Cost of Goods Sold]]+Table1[[#This Row],[Distribution]]+Table1[[#This Row],[Warehousing]])</f>
        <v>4721.82</v>
      </c>
      <c r="Q3998" s="12">
        <f>Table1[[#This Row],[PROFIT]]/Table1[[#This Row],[Net Sales]]</f>
        <v>0.31009257818118058</v>
      </c>
      <c r="R3998" s="14">
        <f>ABS(Table1[[#This Row],[Distribution]])+ABS(Table1[[#This Row],[Warehousing]])</f>
        <v>686.99</v>
      </c>
      <c r="S3998" s="12">
        <f>ABS(Table1[[#This Row],[Discounts]]/Table1[[#This Row],[Gross Sales]])</f>
        <v>2.7393331630045988E-2</v>
      </c>
      <c r="T3998" s="17">
        <f>Table1[[#This Row],[logistics cost]]/Table1[[#This Row],[Net Sales]]</f>
        <v>4.5116184074083562E-2</v>
      </c>
      <c r="U3998" s="1">
        <f>Table1[[#This Row],[PROFIT]]/Table1[[#This Row],[Volume]]</f>
        <v>114.60728155339804</v>
      </c>
      <c r="V3998" s="1">
        <f>ABS(Table1[[#This Row],[Discounts]])</f>
        <v>428.87</v>
      </c>
    </row>
    <row r="3999" spans="1:22" ht="21.75" customHeight="1" x14ac:dyDescent="0.3">
      <c r="A3999" s="1">
        <v>1120010</v>
      </c>
      <c r="B3999" s="1" t="s">
        <v>32</v>
      </c>
      <c r="C3999" s="1">
        <v>202401</v>
      </c>
      <c r="D3999" s="1" t="s">
        <v>22</v>
      </c>
      <c r="E3999" s="1" t="s">
        <v>17</v>
      </c>
      <c r="F3999" s="1" t="s">
        <v>18</v>
      </c>
      <c r="G3999" s="1" t="s">
        <v>43</v>
      </c>
      <c r="H3999" s="1" t="s">
        <v>31</v>
      </c>
      <c r="I3999" s="5">
        <v>36.5</v>
      </c>
      <c r="J3999" s="5">
        <v>17520</v>
      </c>
      <c r="K3999" s="5">
        <v>-446.49</v>
      </c>
      <c r="L3999" s="5">
        <v>17073.509999999998</v>
      </c>
      <c r="M3999" s="5">
        <v>-11017.01</v>
      </c>
      <c r="N3999" s="5">
        <v>-415.43</v>
      </c>
      <c r="O3999" s="5">
        <v>-202.12</v>
      </c>
      <c r="P3999" s="5">
        <f>Table1[[#This Row],[Net Sales]]+(Table1[[#This Row],[Cost of Goods Sold]]+Table1[[#This Row],[Distribution]]+Table1[[#This Row],[Warehousing]])</f>
        <v>5438.9499999999971</v>
      </c>
      <c r="Q3999" s="12">
        <f>Table1[[#This Row],[PROFIT]]/Table1[[#This Row],[Net Sales]]</f>
        <v>0.31856074117155742</v>
      </c>
      <c r="R3999" s="14">
        <f>ABS(Table1[[#This Row],[Distribution]])+ABS(Table1[[#This Row],[Warehousing]])</f>
        <v>617.54999999999995</v>
      </c>
      <c r="S3999" s="12">
        <f>ABS(Table1[[#This Row],[Discounts]]/Table1[[#This Row],[Gross Sales]])</f>
        <v>2.5484589041095893E-2</v>
      </c>
      <c r="T3999" s="17">
        <f>Table1[[#This Row],[logistics cost]]/Table1[[#This Row],[Net Sales]]</f>
        <v>3.6170066963383631E-2</v>
      </c>
      <c r="U3999" s="1">
        <f>Table1[[#This Row],[PROFIT]]/Table1[[#This Row],[Volume]]</f>
        <v>149.01232876712322</v>
      </c>
      <c r="V3999" s="1">
        <f>ABS(Table1[[#This Row],[Discounts]])</f>
        <v>446.49</v>
      </c>
    </row>
    <row r="4000" spans="1:22" ht="21.75" customHeight="1" x14ac:dyDescent="0.3">
      <c r="A4000" s="1">
        <v>1120010</v>
      </c>
      <c r="B4000" s="1" t="s">
        <v>32</v>
      </c>
      <c r="C4000" s="1">
        <v>202509</v>
      </c>
      <c r="D4000" s="1" t="s">
        <v>22</v>
      </c>
      <c r="E4000" s="1" t="s">
        <v>17</v>
      </c>
      <c r="F4000" s="1" t="s">
        <v>18</v>
      </c>
      <c r="G4000" s="1" t="s">
        <v>35</v>
      </c>
      <c r="H4000" s="1" t="s">
        <v>31</v>
      </c>
      <c r="I4000" s="5">
        <v>96.8</v>
      </c>
      <c r="J4000" s="5">
        <v>46464</v>
      </c>
      <c r="K4000" s="5">
        <v>-1636.2</v>
      </c>
      <c r="L4000" s="5">
        <v>44827.8</v>
      </c>
      <c r="M4000" s="5">
        <v>-28904.36</v>
      </c>
      <c r="N4000" s="5">
        <v>-1671.06</v>
      </c>
      <c r="O4000" s="5">
        <v>-576.05999999999995</v>
      </c>
      <c r="P4000" s="5">
        <f>Table1[[#This Row],[Net Sales]]+(Table1[[#This Row],[Cost of Goods Sold]]+Table1[[#This Row],[Distribution]]+Table1[[#This Row],[Warehousing]])</f>
        <v>13676.32</v>
      </c>
      <c r="Q4000" s="12">
        <f>Table1[[#This Row],[PROFIT]]/Table1[[#This Row],[Net Sales]]</f>
        <v>0.30508568343750975</v>
      </c>
      <c r="R4000" s="14">
        <f>ABS(Table1[[#This Row],[Distribution]])+ABS(Table1[[#This Row],[Warehousing]])</f>
        <v>2247.12</v>
      </c>
      <c r="S4000" s="12">
        <f>ABS(Table1[[#This Row],[Discounts]]/Table1[[#This Row],[Gross Sales]])</f>
        <v>3.521435950413223E-2</v>
      </c>
      <c r="T4000" s="17">
        <f>Table1[[#This Row],[logistics cost]]/Table1[[#This Row],[Net Sales]]</f>
        <v>5.0127822467308229E-2</v>
      </c>
      <c r="U4000" s="1">
        <f>Table1[[#This Row],[PROFIT]]/Table1[[#This Row],[Volume]]</f>
        <v>141.28429752066117</v>
      </c>
      <c r="V4000" s="1">
        <f>ABS(Table1[[#This Row],[Discounts]])</f>
        <v>1636.2</v>
      </c>
    </row>
    <row r="4001" spans="1:22" ht="21.75" customHeight="1" x14ac:dyDescent="0.3">
      <c r="A4001" s="1">
        <v>1110010</v>
      </c>
      <c r="B4001" s="1" t="s">
        <v>15</v>
      </c>
      <c r="C4001" s="1">
        <v>202512</v>
      </c>
      <c r="D4001" s="1" t="s">
        <v>16</v>
      </c>
      <c r="E4001" s="1" t="s">
        <v>17</v>
      </c>
      <c r="F4001" s="1" t="s">
        <v>18</v>
      </c>
      <c r="G4001" s="1" t="s">
        <v>40</v>
      </c>
      <c r="H4001" s="1" t="s">
        <v>34</v>
      </c>
      <c r="I4001" s="5">
        <v>152.69999999999999</v>
      </c>
      <c r="J4001" s="5">
        <v>64134</v>
      </c>
      <c r="K4001" s="5">
        <v>-4875.5200000000004</v>
      </c>
      <c r="L4001" s="5">
        <v>59258.48</v>
      </c>
      <c r="M4001" s="5">
        <v>-37170.79</v>
      </c>
      <c r="N4001" s="5">
        <v>-1555.66</v>
      </c>
      <c r="O4001" s="5">
        <v>-713.48</v>
      </c>
      <c r="P4001" s="5">
        <f>Table1[[#This Row],[Net Sales]]+(Table1[[#This Row],[Cost of Goods Sold]]+Table1[[#This Row],[Distribution]]+Table1[[#This Row],[Warehousing]])</f>
        <v>19818.549999999996</v>
      </c>
      <c r="Q4001" s="12">
        <f>Table1[[#This Row],[PROFIT]]/Table1[[#This Row],[Net Sales]]</f>
        <v>0.33444242916794348</v>
      </c>
      <c r="R4001" s="14">
        <f>ABS(Table1[[#This Row],[Distribution]])+ABS(Table1[[#This Row],[Warehousing]])</f>
        <v>2269.1400000000003</v>
      </c>
      <c r="S4001" s="12">
        <f>ABS(Table1[[#This Row],[Discounts]]/Table1[[#This Row],[Gross Sales]])</f>
        <v>7.6020831384289153E-2</v>
      </c>
      <c r="T4001" s="17">
        <f>Table1[[#This Row],[logistics cost]]/Table1[[#This Row],[Net Sales]]</f>
        <v>3.8292241042969716E-2</v>
      </c>
      <c r="U4001" s="1">
        <f>Table1[[#This Row],[PROFIT]]/Table1[[#This Row],[Volume]]</f>
        <v>129.7874918140144</v>
      </c>
      <c r="V4001" s="1">
        <f>ABS(Table1[[#This Row],[Discounts]])</f>
        <v>4875.5200000000004</v>
      </c>
    </row>
    <row r="4002" spans="1:22" ht="21.75" customHeight="1" x14ac:dyDescent="0.3">
      <c r="A4002" s="1">
        <v>1110010</v>
      </c>
      <c r="B4002" s="1" t="s">
        <v>15</v>
      </c>
      <c r="C4002" s="1">
        <v>202512</v>
      </c>
      <c r="D4002" s="1" t="s">
        <v>16</v>
      </c>
      <c r="E4002" s="1" t="s">
        <v>17</v>
      </c>
      <c r="F4002" s="1" t="s">
        <v>18</v>
      </c>
      <c r="G4002" s="1" t="s">
        <v>33</v>
      </c>
      <c r="H4002" s="1" t="s">
        <v>34</v>
      </c>
      <c r="I4002" s="5">
        <v>260.8</v>
      </c>
      <c r="J4002" s="5">
        <v>109536</v>
      </c>
      <c r="K4002" s="5">
        <v>-9309.57</v>
      </c>
      <c r="L4002" s="5">
        <v>100226.43</v>
      </c>
      <c r="M4002" s="5">
        <v>-65561.399999999994</v>
      </c>
      <c r="N4002" s="5">
        <v>-2779.49</v>
      </c>
      <c r="O4002" s="5">
        <v>-1707.49</v>
      </c>
      <c r="P4002" s="5">
        <f>Table1[[#This Row],[Net Sales]]+(Table1[[#This Row],[Cost of Goods Sold]]+Table1[[#This Row],[Distribution]]+Table1[[#This Row],[Warehousing]])</f>
        <v>30178.049999999988</v>
      </c>
      <c r="Q4002" s="12">
        <f>Table1[[#This Row],[PROFIT]]/Table1[[#This Row],[Net Sales]]</f>
        <v>0.30109872216340533</v>
      </c>
      <c r="R4002" s="14">
        <f>ABS(Table1[[#This Row],[Distribution]])+ABS(Table1[[#This Row],[Warehousing]])</f>
        <v>4486.9799999999996</v>
      </c>
      <c r="S4002" s="12">
        <f>ABS(Table1[[#This Row],[Discounts]]/Table1[[#This Row],[Gross Sales]])</f>
        <v>8.4990961875547763E-2</v>
      </c>
      <c r="T4002" s="17">
        <f>Table1[[#This Row],[logistics cost]]/Table1[[#This Row],[Net Sales]]</f>
        <v>4.4768430842044356E-2</v>
      </c>
      <c r="U4002" s="1">
        <f>Table1[[#This Row],[PROFIT]]/Table1[[#This Row],[Volume]]</f>
        <v>115.71338190184044</v>
      </c>
      <c r="V4002" s="1">
        <f>ABS(Table1[[#This Row],[Discounts]])</f>
        <v>9309.57</v>
      </c>
    </row>
    <row r="4003" spans="1:22" ht="21.75" customHeight="1" x14ac:dyDescent="0.3">
      <c r="A4003" s="1">
        <v>1130010</v>
      </c>
      <c r="B4003" s="1" t="s">
        <v>26</v>
      </c>
      <c r="C4003" s="1">
        <v>202411</v>
      </c>
      <c r="D4003" s="1" t="s">
        <v>27</v>
      </c>
      <c r="E4003" s="1" t="s">
        <v>28</v>
      </c>
      <c r="F4003" s="1" t="s">
        <v>29</v>
      </c>
      <c r="G4003" s="1" t="s">
        <v>40</v>
      </c>
      <c r="H4003" s="1" t="s">
        <v>34</v>
      </c>
      <c r="I4003" s="5">
        <v>247.3</v>
      </c>
      <c r="J4003" s="5">
        <v>89028</v>
      </c>
      <c r="K4003" s="5">
        <v>-6265.63</v>
      </c>
      <c r="L4003" s="5">
        <v>82762.37</v>
      </c>
      <c r="M4003" s="5">
        <v>-55213.96</v>
      </c>
      <c r="N4003" s="5">
        <v>-2715.54</v>
      </c>
      <c r="O4003" s="5">
        <v>-1464.17</v>
      </c>
      <c r="P4003" s="5">
        <f>Table1[[#This Row],[Net Sales]]+(Table1[[#This Row],[Cost of Goods Sold]]+Table1[[#This Row],[Distribution]]+Table1[[#This Row],[Warehousing]])</f>
        <v>23368.699999999997</v>
      </c>
      <c r="Q4003" s="12">
        <f>Table1[[#This Row],[PROFIT]]/Table1[[#This Row],[Net Sales]]</f>
        <v>0.28235899962748767</v>
      </c>
      <c r="R4003" s="14">
        <f>ABS(Table1[[#This Row],[Distribution]])+ABS(Table1[[#This Row],[Warehousing]])</f>
        <v>4179.71</v>
      </c>
      <c r="S4003" s="12">
        <f>ABS(Table1[[#This Row],[Discounts]]/Table1[[#This Row],[Gross Sales]])</f>
        <v>7.0378195623848672E-2</v>
      </c>
      <c r="T4003" s="17">
        <f>Table1[[#This Row],[logistics cost]]/Table1[[#This Row],[Net Sales]]</f>
        <v>5.0502541191123455E-2</v>
      </c>
      <c r="U4003" s="1">
        <f>Table1[[#This Row],[PROFIT]]/Table1[[#This Row],[Volume]]</f>
        <v>94.495349777598037</v>
      </c>
      <c r="V4003" s="1">
        <f>ABS(Table1[[#This Row],[Discounts]])</f>
        <v>6265.63</v>
      </c>
    </row>
    <row r="4004" spans="1:22" ht="21.75" customHeight="1" x14ac:dyDescent="0.3">
      <c r="A4004" s="1">
        <v>1110020</v>
      </c>
      <c r="B4004" s="1" t="s">
        <v>41</v>
      </c>
      <c r="C4004" s="1">
        <v>202512</v>
      </c>
      <c r="D4004" s="1" t="s">
        <v>16</v>
      </c>
      <c r="E4004" s="1" t="s">
        <v>28</v>
      </c>
      <c r="F4004" s="1" t="s">
        <v>29</v>
      </c>
      <c r="G4004" s="1" t="s">
        <v>39</v>
      </c>
      <c r="H4004" s="1" t="s">
        <v>37</v>
      </c>
      <c r="I4004" s="5">
        <v>128.69999999999999</v>
      </c>
      <c r="J4004" s="5">
        <v>57915</v>
      </c>
      <c r="K4004" s="5">
        <v>-5055.6000000000004</v>
      </c>
      <c r="L4004" s="5">
        <v>52859.4</v>
      </c>
      <c r="M4004" s="5">
        <v>-35446.480000000003</v>
      </c>
      <c r="N4004" s="5">
        <v>-1836.09</v>
      </c>
      <c r="O4004" s="5">
        <v>-801.26</v>
      </c>
      <c r="P4004" s="5">
        <f>Table1[[#This Row],[Net Sales]]+(Table1[[#This Row],[Cost of Goods Sold]]+Table1[[#This Row],[Distribution]]+Table1[[#This Row],[Warehousing]])</f>
        <v>14775.57</v>
      </c>
      <c r="Q4004" s="12">
        <f>Table1[[#This Row],[PROFIT]]/Table1[[#This Row],[Net Sales]]</f>
        <v>0.27952587430050285</v>
      </c>
      <c r="R4004" s="14">
        <f>ABS(Table1[[#This Row],[Distribution]])+ABS(Table1[[#This Row],[Warehousing]])</f>
        <v>2637.35</v>
      </c>
      <c r="S4004" s="12">
        <f>ABS(Table1[[#This Row],[Discounts]]/Table1[[#This Row],[Gross Sales]])</f>
        <v>8.7293447293447304E-2</v>
      </c>
      <c r="T4004" s="17">
        <f>Table1[[#This Row],[logistics cost]]/Table1[[#This Row],[Net Sales]]</f>
        <v>4.9893680215817811E-2</v>
      </c>
      <c r="U4004" s="1">
        <f>Table1[[#This Row],[PROFIT]]/Table1[[#This Row],[Volume]]</f>
        <v>114.80629370629372</v>
      </c>
      <c r="V4004" s="1">
        <f>ABS(Table1[[#This Row],[Discounts]])</f>
        <v>5055.6000000000004</v>
      </c>
    </row>
    <row r="4005" spans="1:22" ht="21.75" customHeight="1" x14ac:dyDescent="0.3">
      <c r="A4005" s="1">
        <v>1110020</v>
      </c>
      <c r="B4005" s="1" t="s">
        <v>41</v>
      </c>
      <c r="C4005" s="1">
        <v>202507</v>
      </c>
      <c r="D4005" s="1" t="s">
        <v>16</v>
      </c>
      <c r="E4005" s="1" t="s">
        <v>28</v>
      </c>
      <c r="F4005" s="1" t="s">
        <v>29</v>
      </c>
      <c r="G4005" s="1" t="s">
        <v>25</v>
      </c>
      <c r="H4005" s="1" t="s">
        <v>20</v>
      </c>
      <c r="I4005" s="5">
        <v>27.6</v>
      </c>
      <c r="J4005" s="5">
        <v>12420</v>
      </c>
      <c r="K4005" s="5">
        <v>-1106.9100000000001</v>
      </c>
      <c r="L4005" s="5">
        <v>11313.09</v>
      </c>
      <c r="M4005" s="5">
        <v>-7100.92</v>
      </c>
      <c r="N4005" s="5">
        <v>-247.21</v>
      </c>
      <c r="O4005" s="5">
        <v>-143.16999999999999</v>
      </c>
      <c r="P4005" s="5">
        <f>Table1[[#This Row],[Net Sales]]+(Table1[[#This Row],[Cost of Goods Sold]]+Table1[[#This Row],[Distribution]]+Table1[[#This Row],[Warehousing]])</f>
        <v>3821.79</v>
      </c>
      <c r="Q4005" s="12">
        <f>Table1[[#This Row],[PROFIT]]/Table1[[#This Row],[Net Sales]]</f>
        <v>0.33782017114687496</v>
      </c>
      <c r="R4005" s="14">
        <f>ABS(Table1[[#This Row],[Distribution]])+ABS(Table1[[#This Row],[Warehousing]])</f>
        <v>390.38</v>
      </c>
      <c r="S4005" s="12">
        <f>ABS(Table1[[#This Row],[Discounts]]/Table1[[#This Row],[Gross Sales]])</f>
        <v>8.912318840579711E-2</v>
      </c>
      <c r="T4005" s="17">
        <f>Table1[[#This Row],[logistics cost]]/Table1[[#This Row],[Net Sales]]</f>
        <v>3.4506929583341069E-2</v>
      </c>
      <c r="U4005" s="1">
        <f>Table1[[#This Row],[PROFIT]]/Table1[[#This Row],[Volume]]</f>
        <v>138.47065217391304</v>
      </c>
      <c r="V4005" s="1">
        <f>ABS(Table1[[#This Row],[Discounts]])</f>
        <v>1106.9100000000001</v>
      </c>
    </row>
    <row r="4006" spans="1:22" ht="21.75" customHeight="1" x14ac:dyDescent="0.3">
      <c r="A4006" s="1">
        <v>1120010</v>
      </c>
      <c r="B4006" s="1" t="s">
        <v>32</v>
      </c>
      <c r="C4006" s="1">
        <v>202509</v>
      </c>
      <c r="D4006" s="1" t="s">
        <v>22</v>
      </c>
      <c r="E4006" s="1" t="s">
        <v>17</v>
      </c>
      <c r="F4006" s="1" t="s">
        <v>18</v>
      </c>
      <c r="G4006" s="1" t="s">
        <v>43</v>
      </c>
      <c r="H4006" s="1" t="s">
        <v>31</v>
      </c>
      <c r="I4006" s="5">
        <v>50.5</v>
      </c>
      <c r="J4006" s="5">
        <v>24240</v>
      </c>
      <c r="K4006" s="5">
        <v>-834.02</v>
      </c>
      <c r="L4006" s="5">
        <v>23405.98</v>
      </c>
      <c r="M4006" s="5">
        <v>-15148.11</v>
      </c>
      <c r="N4006" s="5">
        <v>-529.19000000000005</v>
      </c>
      <c r="O4006" s="5">
        <v>-347.5</v>
      </c>
      <c r="P4006" s="5">
        <f>Table1[[#This Row],[Net Sales]]+(Table1[[#This Row],[Cost of Goods Sold]]+Table1[[#This Row],[Distribution]]+Table1[[#This Row],[Warehousing]])</f>
        <v>7381.1799999999985</v>
      </c>
      <c r="Q4006" s="12">
        <f>Table1[[#This Row],[PROFIT]]/Table1[[#This Row],[Net Sales]]</f>
        <v>0.31535445215282581</v>
      </c>
      <c r="R4006" s="14">
        <f>ABS(Table1[[#This Row],[Distribution]])+ABS(Table1[[#This Row],[Warehousing]])</f>
        <v>876.69</v>
      </c>
      <c r="S4006" s="12">
        <f>ABS(Table1[[#This Row],[Discounts]]/Table1[[#This Row],[Gross Sales]])</f>
        <v>3.4406765676567655E-2</v>
      </c>
      <c r="T4006" s="17">
        <f>Table1[[#This Row],[logistics cost]]/Table1[[#This Row],[Net Sales]]</f>
        <v>3.7455812574393385E-2</v>
      </c>
      <c r="U4006" s="1">
        <f>Table1[[#This Row],[PROFIT]]/Table1[[#This Row],[Volume]]</f>
        <v>146.16198019801976</v>
      </c>
      <c r="V4006" s="1">
        <f>ABS(Table1[[#This Row],[Discounts]])</f>
        <v>834.02</v>
      </c>
    </row>
    <row r="4007" spans="1:22" ht="21.75" customHeight="1" x14ac:dyDescent="0.3">
      <c r="A4007" s="1">
        <v>1120020</v>
      </c>
      <c r="B4007" s="1" t="s">
        <v>21</v>
      </c>
      <c r="C4007" s="1">
        <v>202403</v>
      </c>
      <c r="D4007" s="1" t="s">
        <v>22</v>
      </c>
      <c r="E4007" s="1" t="s">
        <v>23</v>
      </c>
      <c r="F4007" s="1" t="s">
        <v>24</v>
      </c>
      <c r="G4007" s="1" t="s">
        <v>19</v>
      </c>
      <c r="H4007" s="1" t="s">
        <v>20</v>
      </c>
      <c r="I4007" s="5">
        <v>41.3</v>
      </c>
      <c r="J4007" s="5">
        <v>15694</v>
      </c>
      <c r="K4007" s="5">
        <v>-1382.19</v>
      </c>
      <c r="L4007" s="5">
        <v>14311.81</v>
      </c>
      <c r="M4007" s="5">
        <v>-9136.85</v>
      </c>
      <c r="N4007" s="5">
        <v>-302.67</v>
      </c>
      <c r="O4007" s="5">
        <v>-231.68</v>
      </c>
      <c r="P4007" s="5">
        <f>Table1[[#This Row],[Net Sales]]+(Table1[[#This Row],[Cost of Goods Sold]]+Table1[[#This Row],[Distribution]]+Table1[[#This Row],[Warehousing]])</f>
        <v>4640.6099999999988</v>
      </c>
      <c r="Q4007" s="12">
        <f>Table1[[#This Row],[PROFIT]]/Table1[[#This Row],[Net Sales]]</f>
        <v>0.32425039180928189</v>
      </c>
      <c r="R4007" s="14">
        <f>ABS(Table1[[#This Row],[Distribution]])+ABS(Table1[[#This Row],[Warehousing]])</f>
        <v>534.35</v>
      </c>
      <c r="S4007" s="12">
        <f>ABS(Table1[[#This Row],[Discounts]]/Table1[[#This Row],[Gross Sales]])</f>
        <v>8.8071237415572837E-2</v>
      </c>
      <c r="T4007" s="17">
        <f>Table1[[#This Row],[logistics cost]]/Table1[[#This Row],[Net Sales]]</f>
        <v>3.7336297784836443E-2</v>
      </c>
      <c r="U4007" s="1">
        <f>Table1[[#This Row],[PROFIT]]/Table1[[#This Row],[Volume]]</f>
        <v>112.36343825665857</v>
      </c>
      <c r="V4007" s="1">
        <f>ABS(Table1[[#This Row],[Discounts]])</f>
        <v>1382.19</v>
      </c>
    </row>
    <row r="4008" spans="1:22" ht="21.75" customHeight="1" x14ac:dyDescent="0.3">
      <c r="A4008" s="1">
        <v>1120020</v>
      </c>
      <c r="B4008" s="1" t="s">
        <v>21</v>
      </c>
      <c r="C4008" s="1">
        <v>202408</v>
      </c>
      <c r="D4008" s="1" t="s">
        <v>22</v>
      </c>
      <c r="E4008" s="1" t="s">
        <v>23</v>
      </c>
      <c r="F4008" s="1" t="s">
        <v>24</v>
      </c>
      <c r="G4008" s="1" t="s">
        <v>25</v>
      </c>
      <c r="H4008" s="1" t="s">
        <v>20</v>
      </c>
      <c r="I4008" s="5">
        <v>96.9</v>
      </c>
      <c r="J4008" s="5">
        <v>36822</v>
      </c>
      <c r="K4008" s="5">
        <v>-2380.8200000000002</v>
      </c>
      <c r="L4008" s="5">
        <v>34441.18</v>
      </c>
      <c r="M4008" s="5">
        <v>-22573.45</v>
      </c>
      <c r="N4008" s="5">
        <v>-787.15</v>
      </c>
      <c r="O4008" s="5">
        <v>-349.97</v>
      </c>
      <c r="P4008" s="5">
        <f>Table1[[#This Row],[Net Sales]]+(Table1[[#This Row],[Cost of Goods Sold]]+Table1[[#This Row],[Distribution]]+Table1[[#This Row],[Warehousing]])</f>
        <v>10730.609999999997</v>
      </c>
      <c r="Q4008" s="12">
        <f>Table1[[#This Row],[PROFIT]]/Table1[[#This Row],[Net Sales]]</f>
        <v>0.31156336687651226</v>
      </c>
      <c r="R4008" s="14">
        <f>ABS(Table1[[#This Row],[Distribution]])+ABS(Table1[[#This Row],[Warehousing]])</f>
        <v>1137.1199999999999</v>
      </c>
      <c r="S4008" s="12">
        <f>ABS(Table1[[#This Row],[Discounts]]/Table1[[#This Row],[Gross Sales]])</f>
        <v>6.4657541687034928E-2</v>
      </c>
      <c r="T4008" s="17">
        <f>Table1[[#This Row],[logistics cost]]/Table1[[#This Row],[Net Sales]]</f>
        <v>3.3016290382617552E-2</v>
      </c>
      <c r="U4008" s="1">
        <f>Table1[[#This Row],[PROFIT]]/Table1[[#This Row],[Volume]]</f>
        <v>110.73900928792565</v>
      </c>
      <c r="V4008" s="1">
        <f>ABS(Table1[[#This Row],[Discounts]])</f>
        <v>2380.8200000000002</v>
      </c>
    </row>
    <row r="4009" spans="1:22" ht="21.75" customHeight="1" x14ac:dyDescent="0.3">
      <c r="A4009" s="1">
        <v>1110020</v>
      </c>
      <c r="B4009" s="1" t="s">
        <v>41</v>
      </c>
      <c r="C4009" s="1">
        <v>202410</v>
      </c>
      <c r="D4009" s="1" t="s">
        <v>16</v>
      </c>
      <c r="E4009" s="1" t="s">
        <v>28</v>
      </c>
      <c r="F4009" s="1" t="s">
        <v>29</v>
      </c>
      <c r="G4009" s="1" t="s">
        <v>33</v>
      </c>
      <c r="H4009" s="1" t="s">
        <v>34</v>
      </c>
      <c r="I4009" s="5">
        <v>273.10000000000002</v>
      </c>
      <c r="J4009" s="5">
        <v>122895</v>
      </c>
      <c r="K4009" s="5">
        <v>-11077.17</v>
      </c>
      <c r="L4009" s="5">
        <v>111817.83</v>
      </c>
      <c r="M4009" s="5">
        <v>-73393.490000000005</v>
      </c>
      <c r="N4009" s="5">
        <v>-2608.0300000000002</v>
      </c>
      <c r="O4009" s="5">
        <v>-1831.53</v>
      </c>
      <c r="P4009" s="5">
        <f>Table1[[#This Row],[Net Sales]]+(Table1[[#This Row],[Cost of Goods Sold]]+Table1[[#This Row],[Distribution]]+Table1[[#This Row],[Warehousing]])</f>
        <v>33984.78</v>
      </c>
      <c r="Q4009" s="12">
        <f>Table1[[#This Row],[PROFIT]]/Table1[[#This Row],[Net Sales]]</f>
        <v>0.30392988309646146</v>
      </c>
      <c r="R4009" s="14">
        <f>ABS(Table1[[#This Row],[Distribution]])+ABS(Table1[[#This Row],[Warehousing]])</f>
        <v>4439.5600000000004</v>
      </c>
      <c r="S4009" s="12">
        <f>ABS(Table1[[#This Row],[Discounts]]/Table1[[#This Row],[Gross Sales]])</f>
        <v>9.0135237397778595E-2</v>
      </c>
      <c r="T4009" s="17">
        <f>Table1[[#This Row],[logistics cost]]/Table1[[#This Row],[Net Sales]]</f>
        <v>3.970350703461157E-2</v>
      </c>
      <c r="U4009" s="1">
        <f>Table1[[#This Row],[PROFIT]]/Table1[[#This Row],[Volume]]</f>
        <v>124.44079091907724</v>
      </c>
      <c r="V4009" s="1">
        <f>ABS(Table1[[#This Row],[Discounts]])</f>
        <v>11077.17</v>
      </c>
    </row>
    <row r="4010" spans="1:22" ht="21.75" customHeight="1" x14ac:dyDescent="0.3">
      <c r="A4010" s="1">
        <v>1110010</v>
      </c>
      <c r="B4010" s="1" t="s">
        <v>15</v>
      </c>
      <c r="C4010" s="1">
        <v>202507</v>
      </c>
      <c r="D4010" s="1" t="s">
        <v>16</v>
      </c>
      <c r="E4010" s="1" t="s">
        <v>17</v>
      </c>
      <c r="F4010" s="1" t="s">
        <v>18</v>
      </c>
      <c r="G4010" s="1" t="s">
        <v>19</v>
      </c>
      <c r="H4010" s="1" t="s">
        <v>20</v>
      </c>
      <c r="I4010" s="5">
        <v>53.4</v>
      </c>
      <c r="J4010" s="5">
        <v>22428</v>
      </c>
      <c r="K4010" s="5">
        <v>-1435.23</v>
      </c>
      <c r="L4010" s="5">
        <v>20992.77</v>
      </c>
      <c r="M4010" s="5">
        <v>-13343.38</v>
      </c>
      <c r="N4010" s="5">
        <v>-613.35</v>
      </c>
      <c r="O4010" s="5">
        <v>-300.73</v>
      </c>
      <c r="P4010" s="5">
        <f>Table1[[#This Row],[Net Sales]]+(Table1[[#This Row],[Cost of Goods Sold]]+Table1[[#This Row],[Distribution]]+Table1[[#This Row],[Warehousing]])</f>
        <v>6735.3100000000013</v>
      </c>
      <c r="Q4010" s="12">
        <f>Table1[[#This Row],[PROFIT]]/Table1[[#This Row],[Net Sales]]</f>
        <v>0.32083950807825745</v>
      </c>
      <c r="R4010" s="14">
        <f>ABS(Table1[[#This Row],[Distribution]])+ABS(Table1[[#This Row],[Warehousing]])</f>
        <v>914.08</v>
      </c>
      <c r="S4010" s="12">
        <f>ABS(Table1[[#This Row],[Discounts]]/Table1[[#This Row],[Gross Sales]])</f>
        <v>6.3992776886035316E-2</v>
      </c>
      <c r="T4010" s="17">
        <f>Table1[[#This Row],[logistics cost]]/Table1[[#This Row],[Net Sales]]</f>
        <v>4.3542610146255115E-2</v>
      </c>
      <c r="U4010" s="1">
        <f>Table1[[#This Row],[PROFIT]]/Table1[[#This Row],[Volume]]</f>
        <v>126.12940074906369</v>
      </c>
      <c r="V4010" s="1">
        <f>ABS(Table1[[#This Row],[Discounts]])</f>
        <v>1435.23</v>
      </c>
    </row>
    <row r="4011" spans="1:22" ht="21.75" customHeight="1" x14ac:dyDescent="0.3">
      <c r="A4011" s="1">
        <v>1130010</v>
      </c>
      <c r="B4011" s="1" t="s">
        <v>26</v>
      </c>
      <c r="C4011" s="1">
        <v>202508</v>
      </c>
      <c r="D4011" s="1" t="s">
        <v>27</v>
      </c>
      <c r="E4011" s="1" t="s">
        <v>28</v>
      </c>
      <c r="F4011" s="1" t="s">
        <v>29</v>
      </c>
      <c r="G4011" s="1" t="s">
        <v>33</v>
      </c>
      <c r="H4011" s="1" t="s">
        <v>34</v>
      </c>
      <c r="I4011" s="5">
        <v>63.6</v>
      </c>
      <c r="J4011" s="5">
        <v>22896</v>
      </c>
      <c r="K4011" s="5">
        <v>-1977.6</v>
      </c>
      <c r="L4011" s="5">
        <v>20918.400000000001</v>
      </c>
      <c r="M4011" s="5">
        <v>-13645.28</v>
      </c>
      <c r="N4011" s="5">
        <v>-507.24</v>
      </c>
      <c r="O4011" s="5">
        <v>-418.1</v>
      </c>
      <c r="P4011" s="5">
        <f>Table1[[#This Row],[Net Sales]]+(Table1[[#This Row],[Cost of Goods Sold]]+Table1[[#This Row],[Distribution]]+Table1[[#This Row],[Warehousing]])</f>
        <v>6347.7800000000007</v>
      </c>
      <c r="Q4011" s="12">
        <f>Table1[[#This Row],[PROFIT]]/Table1[[#This Row],[Net Sales]]</f>
        <v>0.30345437509560963</v>
      </c>
      <c r="R4011" s="14">
        <f>ABS(Table1[[#This Row],[Distribution]])+ABS(Table1[[#This Row],[Warehousing]])</f>
        <v>925.34</v>
      </c>
      <c r="S4011" s="12">
        <f>ABS(Table1[[#This Row],[Discounts]]/Table1[[#This Row],[Gross Sales]])</f>
        <v>8.6373165618448627E-2</v>
      </c>
      <c r="T4011" s="17">
        <f>Table1[[#This Row],[logistics cost]]/Table1[[#This Row],[Net Sales]]</f>
        <v>4.4235696802814743E-2</v>
      </c>
      <c r="U4011" s="1">
        <f>Table1[[#This Row],[PROFIT]]/Table1[[#This Row],[Volume]]</f>
        <v>99.807861635220135</v>
      </c>
      <c r="V4011" s="1">
        <f>ABS(Table1[[#This Row],[Discounts]])</f>
        <v>1977.6</v>
      </c>
    </row>
    <row r="4012" spans="1:22" ht="21.75" customHeight="1" x14ac:dyDescent="0.3">
      <c r="A4012" s="1">
        <v>1120010</v>
      </c>
      <c r="B4012" s="1" t="s">
        <v>32</v>
      </c>
      <c r="C4012" s="1">
        <v>202503</v>
      </c>
      <c r="D4012" s="1" t="s">
        <v>22</v>
      </c>
      <c r="E4012" s="1" t="s">
        <v>17</v>
      </c>
      <c r="F4012" s="1" t="s">
        <v>18</v>
      </c>
      <c r="G4012" s="1" t="s">
        <v>35</v>
      </c>
      <c r="H4012" s="1" t="s">
        <v>31</v>
      </c>
      <c r="I4012" s="5">
        <v>85.6</v>
      </c>
      <c r="J4012" s="5">
        <v>41088</v>
      </c>
      <c r="K4012" s="5">
        <v>-841.52</v>
      </c>
      <c r="L4012" s="5">
        <v>40246.480000000003</v>
      </c>
      <c r="M4012" s="5">
        <v>-27249</v>
      </c>
      <c r="N4012" s="5">
        <v>-1157.73</v>
      </c>
      <c r="O4012" s="5">
        <v>-465.18</v>
      </c>
      <c r="P4012" s="5">
        <f>Table1[[#This Row],[Net Sales]]+(Table1[[#This Row],[Cost of Goods Sold]]+Table1[[#This Row],[Distribution]]+Table1[[#This Row],[Warehousing]])</f>
        <v>11374.570000000003</v>
      </c>
      <c r="Q4012" s="12">
        <f>Table1[[#This Row],[PROFIT]]/Table1[[#This Row],[Net Sales]]</f>
        <v>0.28262272874547045</v>
      </c>
      <c r="R4012" s="14">
        <f>ABS(Table1[[#This Row],[Distribution]])+ABS(Table1[[#This Row],[Warehousing]])</f>
        <v>1622.91</v>
      </c>
      <c r="S4012" s="12">
        <f>ABS(Table1[[#This Row],[Discounts]]/Table1[[#This Row],[Gross Sales]])</f>
        <v>2.0480919003115265E-2</v>
      </c>
      <c r="T4012" s="17">
        <f>Table1[[#This Row],[logistics cost]]/Table1[[#This Row],[Net Sales]]</f>
        <v>4.0324271836940768E-2</v>
      </c>
      <c r="U4012" s="1">
        <f>Table1[[#This Row],[PROFIT]]/Table1[[#This Row],[Volume]]</f>
        <v>132.88049065420566</v>
      </c>
      <c r="V4012" s="1">
        <f>ABS(Table1[[#This Row],[Discounts]])</f>
        <v>841.52</v>
      </c>
    </row>
    <row r="4013" spans="1:22" ht="21.75" customHeight="1" x14ac:dyDescent="0.3">
      <c r="A4013" s="1">
        <v>1120010</v>
      </c>
      <c r="B4013" s="1" t="s">
        <v>32</v>
      </c>
      <c r="C4013" s="1">
        <v>202501</v>
      </c>
      <c r="D4013" s="1" t="s">
        <v>22</v>
      </c>
      <c r="E4013" s="1" t="s">
        <v>17</v>
      </c>
      <c r="F4013" s="1" t="s">
        <v>18</v>
      </c>
      <c r="G4013" s="1" t="s">
        <v>35</v>
      </c>
      <c r="H4013" s="1" t="s">
        <v>31</v>
      </c>
      <c r="I4013" s="5">
        <v>51.5</v>
      </c>
      <c r="J4013" s="5">
        <v>24720</v>
      </c>
      <c r="K4013" s="5">
        <v>-646.98</v>
      </c>
      <c r="L4013" s="5">
        <v>24073.02</v>
      </c>
      <c r="M4013" s="5">
        <v>-15737.03</v>
      </c>
      <c r="N4013" s="5">
        <v>-689.18</v>
      </c>
      <c r="O4013" s="5">
        <v>-405.46</v>
      </c>
      <c r="P4013" s="5">
        <f>Table1[[#This Row],[Net Sales]]+(Table1[[#This Row],[Cost of Goods Sold]]+Table1[[#This Row],[Distribution]]+Table1[[#This Row],[Warehousing]])</f>
        <v>7241.3500000000022</v>
      </c>
      <c r="Q4013" s="12">
        <f>Table1[[#This Row],[PROFIT]]/Table1[[#This Row],[Net Sales]]</f>
        <v>0.30080770921139111</v>
      </c>
      <c r="R4013" s="14">
        <f>ABS(Table1[[#This Row],[Distribution]])+ABS(Table1[[#This Row],[Warehousing]])</f>
        <v>1094.6399999999999</v>
      </c>
      <c r="S4013" s="12">
        <f>ABS(Table1[[#This Row],[Discounts]]/Table1[[#This Row],[Gross Sales]])</f>
        <v>2.617233009708738E-2</v>
      </c>
      <c r="T4013" s="17">
        <f>Table1[[#This Row],[logistics cost]]/Table1[[#This Row],[Net Sales]]</f>
        <v>4.5471652497277026E-2</v>
      </c>
      <c r="U4013" s="1">
        <f>Table1[[#This Row],[PROFIT]]/Table1[[#This Row],[Volume]]</f>
        <v>140.60873786407771</v>
      </c>
      <c r="V4013" s="1">
        <f>ABS(Table1[[#This Row],[Discounts]])</f>
        <v>646.98</v>
      </c>
    </row>
    <row r="4014" spans="1:22" ht="21.75" customHeight="1" x14ac:dyDescent="0.3">
      <c r="A4014" s="1">
        <v>1110010</v>
      </c>
      <c r="B4014" s="1" t="s">
        <v>15</v>
      </c>
      <c r="C4014" s="1">
        <v>202505</v>
      </c>
      <c r="D4014" s="1" t="s">
        <v>16</v>
      </c>
      <c r="E4014" s="1" t="s">
        <v>17</v>
      </c>
      <c r="F4014" s="1" t="s">
        <v>18</v>
      </c>
      <c r="G4014" s="1" t="s">
        <v>33</v>
      </c>
      <c r="H4014" s="1" t="s">
        <v>34</v>
      </c>
      <c r="I4014" s="5">
        <v>152.1</v>
      </c>
      <c r="J4014" s="5">
        <v>63882</v>
      </c>
      <c r="K4014" s="5">
        <v>-4776.01</v>
      </c>
      <c r="L4014" s="5">
        <v>59105.99</v>
      </c>
      <c r="M4014" s="5">
        <v>-39065.31</v>
      </c>
      <c r="N4014" s="5">
        <v>-1602.93</v>
      </c>
      <c r="O4014" s="5">
        <v>-1021.81</v>
      </c>
      <c r="P4014" s="5">
        <f>Table1[[#This Row],[Net Sales]]+(Table1[[#This Row],[Cost of Goods Sold]]+Table1[[#This Row],[Distribution]]+Table1[[#This Row],[Warehousing]])</f>
        <v>17415.940000000002</v>
      </c>
      <c r="Q4014" s="12">
        <f>Table1[[#This Row],[PROFIT]]/Table1[[#This Row],[Net Sales]]</f>
        <v>0.2946560915399607</v>
      </c>
      <c r="R4014" s="14">
        <f>ABS(Table1[[#This Row],[Distribution]])+ABS(Table1[[#This Row],[Warehousing]])</f>
        <v>2624.74</v>
      </c>
      <c r="S4014" s="12">
        <f>ABS(Table1[[#This Row],[Discounts]]/Table1[[#This Row],[Gross Sales]])</f>
        <v>7.4763000532231311E-2</v>
      </c>
      <c r="T4014" s="17">
        <f>Table1[[#This Row],[logistics cost]]/Table1[[#This Row],[Net Sales]]</f>
        <v>4.4407343485829434E-2</v>
      </c>
      <c r="U4014" s="1">
        <f>Table1[[#This Row],[PROFIT]]/Table1[[#This Row],[Volume]]</f>
        <v>114.50322156476004</v>
      </c>
      <c r="V4014" s="1">
        <f>ABS(Table1[[#This Row],[Discounts]])</f>
        <v>4776.01</v>
      </c>
    </row>
    <row r="4015" spans="1:22" ht="21.75" customHeight="1" x14ac:dyDescent="0.3">
      <c r="A4015" s="1">
        <v>1130010</v>
      </c>
      <c r="B4015" s="1" t="s">
        <v>26</v>
      </c>
      <c r="C4015" s="1">
        <v>202507</v>
      </c>
      <c r="D4015" s="1" t="s">
        <v>27</v>
      </c>
      <c r="E4015" s="1" t="s">
        <v>28</v>
      </c>
      <c r="F4015" s="1" t="s">
        <v>29</v>
      </c>
      <c r="G4015" s="1" t="s">
        <v>40</v>
      </c>
      <c r="H4015" s="1" t="s">
        <v>34</v>
      </c>
      <c r="I4015" s="5">
        <v>95.2</v>
      </c>
      <c r="J4015" s="5">
        <v>34272</v>
      </c>
      <c r="K4015" s="5">
        <v>-3208.34</v>
      </c>
      <c r="L4015" s="5">
        <v>31063.66</v>
      </c>
      <c r="M4015" s="5">
        <v>-20055.64</v>
      </c>
      <c r="N4015" s="5">
        <v>-975.94</v>
      </c>
      <c r="O4015" s="5">
        <v>-556.9</v>
      </c>
      <c r="P4015" s="5">
        <f>Table1[[#This Row],[Net Sales]]+(Table1[[#This Row],[Cost of Goods Sold]]+Table1[[#This Row],[Distribution]]+Table1[[#This Row],[Warehousing]])</f>
        <v>9475.18</v>
      </c>
      <c r="Q4015" s="12">
        <f>Table1[[#This Row],[PROFIT]]/Table1[[#This Row],[Net Sales]]</f>
        <v>0.30502458499738927</v>
      </c>
      <c r="R4015" s="14">
        <f>ABS(Table1[[#This Row],[Distribution]])+ABS(Table1[[#This Row],[Warehousing]])</f>
        <v>1532.8400000000001</v>
      </c>
      <c r="S4015" s="12">
        <f>ABS(Table1[[#This Row],[Discounts]]/Table1[[#This Row],[Gross Sales]])</f>
        <v>9.3614028944911304E-2</v>
      </c>
      <c r="T4015" s="17">
        <f>Table1[[#This Row],[logistics cost]]/Table1[[#This Row],[Net Sales]]</f>
        <v>4.9345119023321789E-2</v>
      </c>
      <c r="U4015" s="1">
        <f>Table1[[#This Row],[PROFIT]]/Table1[[#This Row],[Volume]]</f>
        <v>99.529201680672273</v>
      </c>
      <c r="V4015" s="1">
        <f>ABS(Table1[[#This Row],[Discounts]])</f>
        <v>3208.34</v>
      </c>
    </row>
    <row r="4016" spans="1:22" ht="21.75" customHeight="1" x14ac:dyDescent="0.3">
      <c r="A4016" s="1">
        <v>1120020</v>
      </c>
      <c r="B4016" s="1" t="s">
        <v>21</v>
      </c>
      <c r="C4016" s="1">
        <v>202405</v>
      </c>
      <c r="D4016" s="1" t="s">
        <v>22</v>
      </c>
      <c r="E4016" s="1" t="s">
        <v>23</v>
      </c>
      <c r="F4016" s="1" t="s">
        <v>24</v>
      </c>
      <c r="G4016" s="1" t="s">
        <v>43</v>
      </c>
      <c r="H4016" s="1" t="s">
        <v>31</v>
      </c>
      <c r="I4016" s="5">
        <v>33.200000000000003</v>
      </c>
      <c r="J4016" s="5">
        <v>12616</v>
      </c>
      <c r="K4016" s="5">
        <v>-482.71</v>
      </c>
      <c r="L4016" s="5">
        <v>12133.29</v>
      </c>
      <c r="M4016" s="5">
        <v>-7626.56</v>
      </c>
      <c r="N4016" s="5">
        <v>-351.36</v>
      </c>
      <c r="O4016" s="5">
        <v>-220.17</v>
      </c>
      <c r="P4016" s="5">
        <f>Table1[[#This Row],[Net Sales]]+(Table1[[#This Row],[Cost of Goods Sold]]+Table1[[#This Row],[Distribution]]+Table1[[#This Row],[Warehousing]])</f>
        <v>3935.2000000000007</v>
      </c>
      <c r="Q4016" s="12">
        <f>Table1[[#This Row],[PROFIT]]/Table1[[#This Row],[Net Sales]]</f>
        <v>0.32433082865405843</v>
      </c>
      <c r="R4016" s="14">
        <f>ABS(Table1[[#This Row],[Distribution]])+ABS(Table1[[#This Row],[Warehousing]])</f>
        <v>571.53</v>
      </c>
      <c r="S4016" s="12">
        <f>ABS(Table1[[#This Row],[Discounts]]/Table1[[#This Row],[Gross Sales]])</f>
        <v>3.8261731135066583E-2</v>
      </c>
      <c r="T4016" s="17">
        <f>Table1[[#This Row],[logistics cost]]/Table1[[#This Row],[Net Sales]]</f>
        <v>4.7104289108724835E-2</v>
      </c>
      <c r="U4016" s="1">
        <f>Table1[[#This Row],[PROFIT]]/Table1[[#This Row],[Volume]]</f>
        <v>118.53012048192772</v>
      </c>
      <c r="V4016" s="1">
        <f>ABS(Table1[[#This Row],[Discounts]])</f>
        <v>482.71</v>
      </c>
    </row>
    <row r="4017" spans="1:22" ht="21.75" customHeight="1" x14ac:dyDescent="0.3">
      <c r="A4017" s="1">
        <v>1120020</v>
      </c>
      <c r="B4017" s="1" t="s">
        <v>21</v>
      </c>
      <c r="C4017" s="1">
        <v>202511</v>
      </c>
      <c r="D4017" s="1" t="s">
        <v>22</v>
      </c>
      <c r="E4017" s="1" t="s">
        <v>23</v>
      </c>
      <c r="F4017" s="1" t="s">
        <v>24</v>
      </c>
      <c r="G4017" s="1" t="s">
        <v>39</v>
      </c>
      <c r="H4017" s="1" t="s">
        <v>37</v>
      </c>
      <c r="I4017" s="5">
        <v>257</v>
      </c>
      <c r="J4017" s="5">
        <v>97660</v>
      </c>
      <c r="K4017" s="5">
        <v>-9425.6299999999992</v>
      </c>
      <c r="L4017" s="5">
        <v>88234.37</v>
      </c>
      <c r="M4017" s="5">
        <v>-57565.68</v>
      </c>
      <c r="N4017" s="5">
        <v>-3031.05</v>
      </c>
      <c r="O4017" s="5">
        <v>-1510.22</v>
      </c>
      <c r="P4017" s="5">
        <f>Table1[[#This Row],[Net Sales]]+(Table1[[#This Row],[Cost of Goods Sold]]+Table1[[#This Row],[Distribution]]+Table1[[#This Row],[Warehousing]])</f>
        <v>26127.419999999991</v>
      </c>
      <c r="Q4017" s="12">
        <f>Table1[[#This Row],[PROFIT]]/Table1[[#This Row],[Net Sales]]</f>
        <v>0.29611386129917394</v>
      </c>
      <c r="R4017" s="14">
        <f>ABS(Table1[[#This Row],[Distribution]])+ABS(Table1[[#This Row],[Warehousing]])</f>
        <v>4541.2700000000004</v>
      </c>
      <c r="S4017" s="12">
        <f>ABS(Table1[[#This Row],[Discounts]]/Table1[[#This Row],[Gross Sales]])</f>
        <v>9.6514745033790691E-2</v>
      </c>
      <c r="T4017" s="17">
        <f>Table1[[#This Row],[logistics cost]]/Table1[[#This Row],[Net Sales]]</f>
        <v>5.1468265710969553E-2</v>
      </c>
      <c r="U4017" s="1">
        <f>Table1[[#This Row],[PROFIT]]/Table1[[#This Row],[Volume]]</f>
        <v>101.66311284046689</v>
      </c>
      <c r="V4017" s="1">
        <f>ABS(Table1[[#This Row],[Discounts]])</f>
        <v>9425.6299999999992</v>
      </c>
    </row>
    <row r="4018" spans="1:22" ht="21.75" customHeight="1" x14ac:dyDescent="0.3">
      <c r="A4018" s="1">
        <v>1120020</v>
      </c>
      <c r="B4018" s="1" t="s">
        <v>21</v>
      </c>
      <c r="C4018" s="1">
        <v>202503</v>
      </c>
      <c r="D4018" s="1" t="s">
        <v>22</v>
      </c>
      <c r="E4018" s="1" t="s">
        <v>23</v>
      </c>
      <c r="F4018" s="1" t="s">
        <v>24</v>
      </c>
      <c r="G4018" s="1" t="s">
        <v>19</v>
      </c>
      <c r="H4018" s="1" t="s">
        <v>20</v>
      </c>
      <c r="I4018" s="5">
        <v>29.5</v>
      </c>
      <c r="J4018" s="5">
        <v>11210</v>
      </c>
      <c r="K4018" s="5">
        <v>-935.24</v>
      </c>
      <c r="L4018" s="5">
        <v>10274.76</v>
      </c>
      <c r="M4018" s="5">
        <v>-6789.52</v>
      </c>
      <c r="N4018" s="5">
        <v>-257.55</v>
      </c>
      <c r="O4018" s="5">
        <v>-128.58000000000001</v>
      </c>
      <c r="P4018" s="5">
        <f>Table1[[#This Row],[Net Sales]]+(Table1[[#This Row],[Cost of Goods Sold]]+Table1[[#This Row],[Distribution]]+Table1[[#This Row],[Warehousing]])</f>
        <v>3099.1099999999997</v>
      </c>
      <c r="Q4018" s="12">
        <f>Table1[[#This Row],[PROFIT]]/Table1[[#This Row],[Net Sales]]</f>
        <v>0.30162359023471103</v>
      </c>
      <c r="R4018" s="14">
        <f>ABS(Table1[[#This Row],[Distribution]])+ABS(Table1[[#This Row],[Warehousing]])</f>
        <v>386.13</v>
      </c>
      <c r="S4018" s="12">
        <f>ABS(Table1[[#This Row],[Discounts]]/Table1[[#This Row],[Gross Sales]])</f>
        <v>8.342908117752007E-2</v>
      </c>
      <c r="T4018" s="17">
        <f>Table1[[#This Row],[logistics cost]]/Table1[[#This Row],[Net Sales]]</f>
        <v>3.7580439835091038E-2</v>
      </c>
      <c r="U4018" s="1">
        <f>Table1[[#This Row],[PROFIT]]/Table1[[#This Row],[Volume]]</f>
        <v>105.05457627118643</v>
      </c>
      <c r="V4018" s="1">
        <f>ABS(Table1[[#This Row],[Discounts]])</f>
        <v>935.24</v>
      </c>
    </row>
    <row r="4019" spans="1:22" ht="21.75" customHeight="1" x14ac:dyDescent="0.3">
      <c r="A4019" s="1">
        <v>1120020</v>
      </c>
      <c r="B4019" s="1" t="s">
        <v>21</v>
      </c>
      <c r="C4019" s="1">
        <v>202404</v>
      </c>
      <c r="D4019" s="1" t="s">
        <v>22</v>
      </c>
      <c r="E4019" s="1" t="s">
        <v>23</v>
      </c>
      <c r="F4019" s="1" t="s">
        <v>24</v>
      </c>
      <c r="G4019" s="1" t="s">
        <v>35</v>
      </c>
      <c r="H4019" s="1" t="s">
        <v>31</v>
      </c>
      <c r="I4019" s="5">
        <v>15.1</v>
      </c>
      <c r="J4019" s="5">
        <v>5738</v>
      </c>
      <c r="K4019" s="5">
        <v>-126.25</v>
      </c>
      <c r="L4019" s="5">
        <v>5611.75</v>
      </c>
      <c r="M4019" s="5">
        <v>-3801.31</v>
      </c>
      <c r="N4019" s="5">
        <v>-179.52</v>
      </c>
      <c r="O4019" s="5">
        <v>-97.85</v>
      </c>
      <c r="P4019" s="5">
        <f>Table1[[#This Row],[Net Sales]]+(Table1[[#This Row],[Cost of Goods Sold]]+Table1[[#This Row],[Distribution]]+Table1[[#This Row],[Warehousing]])</f>
        <v>1533.0700000000002</v>
      </c>
      <c r="Q4019" s="12">
        <f>Table1[[#This Row],[PROFIT]]/Table1[[#This Row],[Net Sales]]</f>
        <v>0.273189290328329</v>
      </c>
      <c r="R4019" s="14">
        <f>ABS(Table1[[#This Row],[Distribution]])+ABS(Table1[[#This Row],[Warehousing]])</f>
        <v>277.37</v>
      </c>
      <c r="S4019" s="12">
        <f>ABS(Table1[[#This Row],[Discounts]]/Table1[[#This Row],[Gross Sales]])</f>
        <v>2.2002439874520739E-2</v>
      </c>
      <c r="T4019" s="17">
        <f>Table1[[#This Row],[logistics cost]]/Table1[[#This Row],[Net Sales]]</f>
        <v>4.9426649440905246E-2</v>
      </c>
      <c r="U4019" s="1">
        <f>Table1[[#This Row],[PROFIT]]/Table1[[#This Row],[Volume]]</f>
        <v>101.52781456953643</v>
      </c>
      <c r="V4019" s="1">
        <f>ABS(Table1[[#This Row],[Discounts]])</f>
        <v>126.25</v>
      </c>
    </row>
    <row r="4020" spans="1:22" ht="21.75" customHeight="1" x14ac:dyDescent="0.3">
      <c r="A4020" s="1">
        <v>1110010</v>
      </c>
      <c r="B4020" s="1" t="s">
        <v>15</v>
      </c>
      <c r="C4020" s="1">
        <v>202505</v>
      </c>
      <c r="D4020" s="1" t="s">
        <v>16</v>
      </c>
      <c r="E4020" s="1" t="s">
        <v>17</v>
      </c>
      <c r="F4020" s="1" t="s">
        <v>18</v>
      </c>
      <c r="G4020" s="1" t="s">
        <v>42</v>
      </c>
      <c r="H4020" s="1" t="s">
        <v>20</v>
      </c>
      <c r="I4020" s="5">
        <v>53.5</v>
      </c>
      <c r="J4020" s="5">
        <v>22470</v>
      </c>
      <c r="K4020" s="5">
        <v>-1686.7</v>
      </c>
      <c r="L4020" s="5">
        <v>20783.3</v>
      </c>
      <c r="M4020" s="5">
        <v>-13570.12</v>
      </c>
      <c r="N4020" s="5">
        <v>-730.64</v>
      </c>
      <c r="O4020" s="5">
        <v>-362.92</v>
      </c>
      <c r="P4020" s="5">
        <f>Table1[[#This Row],[Net Sales]]+(Table1[[#This Row],[Cost of Goods Sold]]+Table1[[#This Row],[Distribution]]+Table1[[#This Row],[Warehousing]])</f>
        <v>6119.619999999999</v>
      </c>
      <c r="Q4020" s="12">
        <f>Table1[[#This Row],[PROFIT]]/Table1[[#This Row],[Net Sales]]</f>
        <v>0.2944489084986503</v>
      </c>
      <c r="R4020" s="14">
        <f>ABS(Table1[[#This Row],[Distribution]])+ABS(Table1[[#This Row],[Warehousing]])</f>
        <v>1093.56</v>
      </c>
      <c r="S4020" s="12">
        <f>ABS(Table1[[#This Row],[Discounts]]/Table1[[#This Row],[Gross Sales]])</f>
        <v>7.5064530485091235E-2</v>
      </c>
      <c r="T4020" s="17">
        <f>Table1[[#This Row],[logistics cost]]/Table1[[#This Row],[Net Sales]]</f>
        <v>5.2617245576977667E-2</v>
      </c>
      <c r="U4020" s="1">
        <f>Table1[[#This Row],[PROFIT]]/Table1[[#This Row],[Volume]]</f>
        <v>114.38542056074765</v>
      </c>
      <c r="V4020" s="1">
        <f>ABS(Table1[[#This Row],[Discounts]])</f>
        <v>1686.7</v>
      </c>
    </row>
    <row r="4021" spans="1:22" ht="21.75" customHeight="1" x14ac:dyDescent="0.3">
      <c r="A4021" s="1">
        <v>1130010</v>
      </c>
      <c r="B4021" s="1" t="s">
        <v>26</v>
      </c>
      <c r="C4021" s="1">
        <v>202406</v>
      </c>
      <c r="D4021" s="1" t="s">
        <v>27</v>
      </c>
      <c r="E4021" s="1" t="s">
        <v>28</v>
      </c>
      <c r="F4021" s="1" t="s">
        <v>29</v>
      </c>
      <c r="G4021" s="1" t="s">
        <v>43</v>
      </c>
      <c r="H4021" s="1" t="s">
        <v>31</v>
      </c>
      <c r="I4021" s="5">
        <v>39.9</v>
      </c>
      <c r="J4021" s="5">
        <v>14364</v>
      </c>
      <c r="K4021" s="5">
        <v>-359.27</v>
      </c>
      <c r="L4021" s="5">
        <v>14004.73</v>
      </c>
      <c r="M4021" s="5">
        <v>-9434.26</v>
      </c>
      <c r="N4021" s="5">
        <v>-351.47</v>
      </c>
      <c r="O4021" s="5">
        <v>-142.71</v>
      </c>
      <c r="P4021" s="5">
        <f>Table1[[#This Row],[Net Sales]]+(Table1[[#This Row],[Cost of Goods Sold]]+Table1[[#This Row],[Distribution]]+Table1[[#This Row],[Warehousing]])</f>
        <v>4076.2900000000009</v>
      </c>
      <c r="Q4021" s="12">
        <f>Table1[[#This Row],[PROFIT]]/Table1[[#This Row],[Net Sales]]</f>
        <v>0.2910652329605784</v>
      </c>
      <c r="R4021" s="14">
        <f>ABS(Table1[[#This Row],[Distribution]])+ABS(Table1[[#This Row],[Warehousing]])</f>
        <v>494.18000000000006</v>
      </c>
      <c r="S4021" s="12">
        <f>ABS(Table1[[#This Row],[Discounts]]/Table1[[#This Row],[Gross Sales]])</f>
        <v>2.5011835143414089E-2</v>
      </c>
      <c r="T4021" s="17">
        <f>Table1[[#This Row],[logistics cost]]/Table1[[#This Row],[Net Sales]]</f>
        <v>3.5286649581962669E-2</v>
      </c>
      <c r="U4021" s="1">
        <f>Table1[[#This Row],[PROFIT]]/Table1[[#This Row],[Volume]]</f>
        <v>102.16265664160403</v>
      </c>
      <c r="V4021" s="1">
        <f>ABS(Table1[[#This Row],[Discounts]])</f>
        <v>359.27</v>
      </c>
    </row>
    <row r="4022" spans="1:22" ht="21.75" customHeight="1" x14ac:dyDescent="0.3">
      <c r="A4022" s="1">
        <v>1110020</v>
      </c>
      <c r="B4022" s="1" t="s">
        <v>41</v>
      </c>
      <c r="C4022" s="1">
        <v>202505</v>
      </c>
      <c r="D4022" s="1" t="s">
        <v>16</v>
      </c>
      <c r="E4022" s="1" t="s">
        <v>28</v>
      </c>
      <c r="F4022" s="1" t="s">
        <v>29</v>
      </c>
      <c r="G4022" s="1" t="s">
        <v>33</v>
      </c>
      <c r="H4022" s="1" t="s">
        <v>34</v>
      </c>
      <c r="I4022" s="5">
        <v>289.3</v>
      </c>
      <c r="J4022" s="5">
        <v>130185</v>
      </c>
      <c r="K4022" s="5">
        <v>-11540.57</v>
      </c>
      <c r="L4022" s="5">
        <v>118644.43</v>
      </c>
      <c r="M4022" s="5">
        <v>-75866.06</v>
      </c>
      <c r="N4022" s="5">
        <v>-4271.2</v>
      </c>
      <c r="O4022" s="5">
        <v>-1458.79</v>
      </c>
      <c r="P4022" s="5">
        <f>Table1[[#This Row],[Net Sales]]+(Table1[[#This Row],[Cost of Goods Sold]]+Table1[[#This Row],[Distribution]]+Table1[[#This Row],[Warehousing]])</f>
        <v>37048.380000000005</v>
      </c>
      <c r="Q4022" s="12">
        <f>Table1[[#This Row],[PROFIT]]/Table1[[#This Row],[Net Sales]]</f>
        <v>0.31226396384558469</v>
      </c>
      <c r="R4022" s="14">
        <f>ABS(Table1[[#This Row],[Distribution]])+ABS(Table1[[#This Row],[Warehousing]])</f>
        <v>5729.99</v>
      </c>
      <c r="S4022" s="12">
        <f>ABS(Table1[[#This Row],[Discounts]]/Table1[[#This Row],[Gross Sales]])</f>
        <v>8.8647463225409992E-2</v>
      </c>
      <c r="T4022" s="17">
        <f>Table1[[#This Row],[logistics cost]]/Table1[[#This Row],[Net Sales]]</f>
        <v>4.8295482560791095E-2</v>
      </c>
      <c r="U4022" s="1">
        <f>Table1[[#This Row],[PROFIT]]/Table1[[#This Row],[Volume]]</f>
        <v>128.0621500172831</v>
      </c>
      <c r="V4022" s="1">
        <f>ABS(Table1[[#This Row],[Discounts]])</f>
        <v>11540.57</v>
      </c>
    </row>
    <row r="4023" spans="1:22" ht="21.75" customHeight="1" x14ac:dyDescent="0.3">
      <c r="A4023" s="1">
        <v>1120010</v>
      </c>
      <c r="B4023" s="1" t="s">
        <v>32</v>
      </c>
      <c r="C4023" s="1">
        <v>202506</v>
      </c>
      <c r="D4023" s="1" t="s">
        <v>22</v>
      </c>
      <c r="E4023" s="1" t="s">
        <v>17</v>
      </c>
      <c r="F4023" s="1" t="s">
        <v>18</v>
      </c>
      <c r="G4023" s="1" t="s">
        <v>33</v>
      </c>
      <c r="H4023" s="1" t="s">
        <v>34</v>
      </c>
      <c r="I4023" s="5">
        <v>293.8</v>
      </c>
      <c r="J4023" s="5">
        <v>141024</v>
      </c>
      <c r="K4023" s="5">
        <v>-10835.68</v>
      </c>
      <c r="L4023" s="5">
        <v>130188.32</v>
      </c>
      <c r="M4023" s="5">
        <v>-85839.2</v>
      </c>
      <c r="N4023" s="5">
        <v>-4865.99</v>
      </c>
      <c r="O4023" s="5">
        <v>-2010.71</v>
      </c>
      <c r="P4023" s="5">
        <f>Table1[[#This Row],[Net Sales]]+(Table1[[#This Row],[Cost of Goods Sold]]+Table1[[#This Row],[Distribution]]+Table1[[#This Row],[Warehousing]])</f>
        <v>37472.42</v>
      </c>
      <c r="Q4023" s="12">
        <f>Table1[[#This Row],[PROFIT]]/Table1[[#This Row],[Net Sales]]</f>
        <v>0.28783242613469467</v>
      </c>
      <c r="R4023" s="14">
        <f>ABS(Table1[[#This Row],[Distribution]])+ABS(Table1[[#This Row],[Warehousing]])</f>
        <v>6876.7</v>
      </c>
      <c r="S4023" s="12">
        <f>ABS(Table1[[#This Row],[Discounts]]/Table1[[#This Row],[Gross Sales]])</f>
        <v>7.6835715906512364E-2</v>
      </c>
      <c r="T4023" s="17">
        <f>Table1[[#This Row],[logistics cost]]/Table1[[#This Row],[Net Sales]]</f>
        <v>5.282117474132856E-2</v>
      </c>
      <c r="U4023" s="1">
        <f>Table1[[#This Row],[PROFIT]]/Table1[[#This Row],[Volume]]</f>
        <v>127.54397549353301</v>
      </c>
      <c r="V4023" s="1">
        <f>ABS(Table1[[#This Row],[Discounts]])</f>
        <v>10835.68</v>
      </c>
    </row>
    <row r="4024" spans="1:22" ht="21.75" customHeight="1" x14ac:dyDescent="0.3">
      <c r="A4024" s="1">
        <v>1130010</v>
      </c>
      <c r="B4024" s="1" t="s">
        <v>26</v>
      </c>
      <c r="C4024" s="1">
        <v>202501</v>
      </c>
      <c r="D4024" s="1" t="s">
        <v>27</v>
      </c>
      <c r="E4024" s="1" t="s">
        <v>28</v>
      </c>
      <c r="F4024" s="1" t="s">
        <v>29</v>
      </c>
      <c r="G4024" s="1" t="s">
        <v>25</v>
      </c>
      <c r="H4024" s="1" t="s">
        <v>20</v>
      </c>
      <c r="I4024" s="5">
        <v>73.7</v>
      </c>
      <c r="J4024" s="5">
        <v>26532</v>
      </c>
      <c r="K4024" s="5">
        <v>-1743.64</v>
      </c>
      <c r="L4024" s="5">
        <v>24788.36</v>
      </c>
      <c r="M4024" s="5">
        <v>-16066.2</v>
      </c>
      <c r="N4024" s="5">
        <v>-786.1</v>
      </c>
      <c r="O4024" s="5">
        <v>-447.31</v>
      </c>
      <c r="P4024" s="5">
        <f>Table1[[#This Row],[Net Sales]]+(Table1[[#This Row],[Cost of Goods Sold]]+Table1[[#This Row],[Distribution]]+Table1[[#This Row],[Warehousing]])</f>
        <v>7488.75</v>
      </c>
      <c r="Q4024" s="12">
        <f>Table1[[#This Row],[PROFIT]]/Table1[[#This Row],[Net Sales]]</f>
        <v>0.30210752143344699</v>
      </c>
      <c r="R4024" s="14">
        <f>ABS(Table1[[#This Row],[Distribution]])+ABS(Table1[[#This Row],[Warehousing]])</f>
        <v>1233.4100000000001</v>
      </c>
      <c r="S4024" s="12">
        <f>ABS(Table1[[#This Row],[Discounts]]/Table1[[#This Row],[Gross Sales]])</f>
        <v>6.5718377807930051E-2</v>
      </c>
      <c r="T4024" s="17">
        <f>Table1[[#This Row],[logistics cost]]/Table1[[#This Row],[Net Sales]]</f>
        <v>4.9757628177096024E-2</v>
      </c>
      <c r="U4024" s="1">
        <f>Table1[[#This Row],[PROFIT]]/Table1[[#This Row],[Volume]]</f>
        <v>101.6112618724559</v>
      </c>
      <c r="V4024" s="1">
        <f>ABS(Table1[[#This Row],[Discounts]])</f>
        <v>1743.64</v>
      </c>
    </row>
    <row r="4025" spans="1:22" ht="21.75" customHeight="1" x14ac:dyDescent="0.3">
      <c r="A4025" s="1">
        <v>1110020</v>
      </c>
      <c r="B4025" s="1" t="s">
        <v>41</v>
      </c>
      <c r="C4025" s="1">
        <v>202508</v>
      </c>
      <c r="D4025" s="1" t="s">
        <v>16</v>
      </c>
      <c r="E4025" s="1" t="s">
        <v>28</v>
      </c>
      <c r="F4025" s="1" t="s">
        <v>29</v>
      </c>
      <c r="G4025" s="1" t="s">
        <v>35</v>
      </c>
      <c r="H4025" s="1" t="s">
        <v>31</v>
      </c>
      <c r="I4025" s="5">
        <v>116.6</v>
      </c>
      <c r="J4025" s="5">
        <v>52470</v>
      </c>
      <c r="K4025" s="5">
        <v>-1309.3399999999999</v>
      </c>
      <c r="L4025" s="5">
        <v>51160.66</v>
      </c>
      <c r="M4025" s="5">
        <v>-34696.339999999997</v>
      </c>
      <c r="N4025" s="5">
        <v>-1587.04</v>
      </c>
      <c r="O4025" s="5">
        <v>-512.80999999999995</v>
      </c>
      <c r="P4025" s="5">
        <f>Table1[[#This Row],[Net Sales]]+(Table1[[#This Row],[Cost of Goods Sold]]+Table1[[#This Row],[Distribution]]+Table1[[#This Row],[Warehousing]])</f>
        <v>14364.470000000008</v>
      </c>
      <c r="Q4025" s="12">
        <f>Table1[[#This Row],[PROFIT]]/Table1[[#This Row],[Net Sales]]</f>
        <v>0.28077178832329386</v>
      </c>
      <c r="R4025" s="14">
        <f>ABS(Table1[[#This Row],[Distribution]])+ABS(Table1[[#This Row],[Warehousing]])</f>
        <v>2099.85</v>
      </c>
      <c r="S4025" s="12">
        <f>ABS(Table1[[#This Row],[Discounts]]/Table1[[#This Row],[Gross Sales]])</f>
        <v>2.4954068991804839E-2</v>
      </c>
      <c r="T4025" s="17">
        <f>Table1[[#This Row],[logistics cost]]/Table1[[#This Row],[Net Sales]]</f>
        <v>4.1044232032972208E-2</v>
      </c>
      <c r="U4025" s="1">
        <f>Table1[[#This Row],[PROFIT]]/Table1[[#This Row],[Volume]]</f>
        <v>123.19442538593489</v>
      </c>
      <c r="V4025" s="1">
        <f>ABS(Table1[[#This Row],[Discounts]])</f>
        <v>1309.3399999999999</v>
      </c>
    </row>
    <row r="4026" spans="1:22" ht="21.75" customHeight="1" x14ac:dyDescent="0.3">
      <c r="A4026" s="1">
        <v>1110020</v>
      </c>
      <c r="B4026" s="1" t="s">
        <v>41</v>
      </c>
      <c r="C4026" s="1">
        <v>202403</v>
      </c>
      <c r="D4026" s="1" t="s">
        <v>16</v>
      </c>
      <c r="E4026" s="1" t="s">
        <v>28</v>
      </c>
      <c r="F4026" s="1" t="s">
        <v>29</v>
      </c>
      <c r="G4026" s="1" t="s">
        <v>36</v>
      </c>
      <c r="H4026" s="1" t="s">
        <v>37</v>
      </c>
      <c r="I4026" s="5">
        <v>146.4</v>
      </c>
      <c r="J4026" s="5">
        <v>65880</v>
      </c>
      <c r="K4026" s="5">
        <v>-5522.85</v>
      </c>
      <c r="L4026" s="5">
        <v>60357.15</v>
      </c>
      <c r="M4026" s="5">
        <v>-40189.589999999997</v>
      </c>
      <c r="N4026" s="5">
        <v>-1424.89</v>
      </c>
      <c r="O4026" s="5">
        <v>-607.13</v>
      </c>
      <c r="P4026" s="5">
        <f>Table1[[#This Row],[Net Sales]]+(Table1[[#This Row],[Cost of Goods Sold]]+Table1[[#This Row],[Distribution]]+Table1[[#This Row],[Warehousing]])</f>
        <v>18135.540000000008</v>
      </c>
      <c r="Q4026" s="12">
        <f>Table1[[#This Row],[PROFIT]]/Table1[[#This Row],[Net Sales]]</f>
        <v>0.30047044964846764</v>
      </c>
      <c r="R4026" s="14">
        <f>ABS(Table1[[#This Row],[Distribution]])+ABS(Table1[[#This Row],[Warehousing]])</f>
        <v>2032.02</v>
      </c>
      <c r="S4026" s="12">
        <f>ABS(Table1[[#This Row],[Discounts]]/Table1[[#This Row],[Gross Sales]])</f>
        <v>8.3831967213114755E-2</v>
      </c>
      <c r="T4026" s="17">
        <f>Table1[[#This Row],[logistics cost]]/Table1[[#This Row],[Net Sales]]</f>
        <v>3.3666599566082887E-2</v>
      </c>
      <c r="U4026" s="1">
        <f>Table1[[#This Row],[PROFIT]]/Table1[[#This Row],[Volume]]</f>
        <v>123.87663934426234</v>
      </c>
      <c r="V4026" s="1">
        <f>ABS(Table1[[#This Row],[Discounts]])</f>
        <v>5522.85</v>
      </c>
    </row>
    <row r="4027" spans="1:22" ht="21.75" customHeight="1" x14ac:dyDescent="0.3">
      <c r="A4027" s="1">
        <v>1110020</v>
      </c>
      <c r="B4027" s="1" t="s">
        <v>41</v>
      </c>
      <c r="C4027" s="1">
        <v>202412</v>
      </c>
      <c r="D4027" s="1" t="s">
        <v>16</v>
      </c>
      <c r="E4027" s="1" t="s">
        <v>28</v>
      </c>
      <c r="F4027" s="1" t="s">
        <v>29</v>
      </c>
      <c r="G4027" s="1" t="s">
        <v>36</v>
      </c>
      <c r="H4027" s="1" t="s">
        <v>37</v>
      </c>
      <c r="I4027" s="5">
        <v>88</v>
      </c>
      <c r="J4027" s="5">
        <v>39600</v>
      </c>
      <c r="K4027" s="5">
        <v>-3283.94</v>
      </c>
      <c r="L4027" s="5">
        <v>36316.06</v>
      </c>
      <c r="M4027" s="5">
        <v>-22940.52</v>
      </c>
      <c r="N4027" s="5">
        <v>-1317.32</v>
      </c>
      <c r="O4027" s="5">
        <v>-506.6</v>
      </c>
      <c r="P4027" s="5">
        <f>Table1[[#This Row],[Net Sales]]+(Table1[[#This Row],[Cost of Goods Sold]]+Table1[[#This Row],[Distribution]]+Table1[[#This Row],[Warehousing]])</f>
        <v>11551.619999999999</v>
      </c>
      <c r="Q4027" s="12">
        <f>Table1[[#This Row],[PROFIT]]/Table1[[#This Row],[Net Sales]]</f>
        <v>0.31808571744842362</v>
      </c>
      <c r="R4027" s="14">
        <f>ABS(Table1[[#This Row],[Distribution]])+ABS(Table1[[#This Row],[Warehousing]])</f>
        <v>1823.92</v>
      </c>
      <c r="S4027" s="12">
        <f>ABS(Table1[[#This Row],[Discounts]]/Table1[[#This Row],[Gross Sales]])</f>
        <v>8.2927777777777781E-2</v>
      </c>
      <c r="T4027" s="17">
        <f>Table1[[#This Row],[logistics cost]]/Table1[[#This Row],[Net Sales]]</f>
        <v>5.0223509929215898E-2</v>
      </c>
      <c r="U4027" s="1">
        <f>Table1[[#This Row],[PROFIT]]/Table1[[#This Row],[Volume]]</f>
        <v>131.26840909090907</v>
      </c>
      <c r="V4027" s="1">
        <f>ABS(Table1[[#This Row],[Discounts]])</f>
        <v>3283.94</v>
      </c>
    </row>
    <row r="4028" spans="1:22" ht="21.75" customHeight="1" x14ac:dyDescent="0.3">
      <c r="A4028" s="1">
        <v>1110020</v>
      </c>
      <c r="B4028" s="1" t="s">
        <v>41</v>
      </c>
      <c r="C4028" s="1">
        <v>202401</v>
      </c>
      <c r="D4028" s="1" t="s">
        <v>16</v>
      </c>
      <c r="E4028" s="1" t="s">
        <v>28</v>
      </c>
      <c r="F4028" s="1" t="s">
        <v>29</v>
      </c>
      <c r="G4028" s="1" t="s">
        <v>19</v>
      </c>
      <c r="H4028" s="1" t="s">
        <v>20</v>
      </c>
      <c r="I4028" s="5">
        <v>75.3</v>
      </c>
      <c r="J4028" s="5">
        <v>33885</v>
      </c>
      <c r="K4028" s="5">
        <v>-2213.4699999999998</v>
      </c>
      <c r="L4028" s="5">
        <v>31671.53</v>
      </c>
      <c r="M4028" s="5">
        <v>-19955.52</v>
      </c>
      <c r="N4028" s="5">
        <v>-662.25</v>
      </c>
      <c r="O4028" s="5">
        <v>-394.12</v>
      </c>
      <c r="P4028" s="5">
        <f>Table1[[#This Row],[Net Sales]]+(Table1[[#This Row],[Cost of Goods Sold]]+Table1[[#This Row],[Distribution]]+Table1[[#This Row],[Warehousing]])</f>
        <v>10659.64</v>
      </c>
      <c r="Q4028" s="12">
        <f>Table1[[#This Row],[PROFIT]]/Table1[[#This Row],[Net Sales]]</f>
        <v>0.33656852068719129</v>
      </c>
      <c r="R4028" s="14">
        <f>ABS(Table1[[#This Row],[Distribution]])+ABS(Table1[[#This Row],[Warehousing]])</f>
        <v>1056.3699999999999</v>
      </c>
      <c r="S4028" s="12">
        <f>ABS(Table1[[#This Row],[Discounts]]/Table1[[#This Row],[Gross Sales]])</f>
        <v>6.5323004279179572E-2</v>
      </c>
      <c r="T4028" s="17">
        <f>Table1[[#This Row],[logistics cost]]/Table1[[#This Row],[Net Sales]]</f>
        <v>3.3353930170092826E-2</v>
      </c>
      <c r="U4028" s="1">
        <f>Table1[[#This Row],[PROFIT]]/Table1[[#This Row],[Volume]]</f>
        <v>141.56228419654715</v>
      </c>
      <c r="V4028" s="1">
        <f>ABS(Table1[[#This Row],[Discounts]])</f>
        <v>2213.4699999999998</v>
      </c>
    </row>
    <row r="4029" spans="1:22" ht="21.75" customHeight="1" x14ac:dyDescent="0.3">
      <c r="A4029" s="1">
        <v>1130010</v>
      </c>
      <c r="B4029" s="1" t="s">
        <v>26</v>
      </c>
      <c r="C4029" s="1">
        <v>202406</v>
      </c>
      <c r="D4029" s="1" t="s">
        <v>27</v>
      </c>
      <c r="E4029" s="1" t="s">
        <v>28</v>
      </c>
      <c r="F4029" s="1" t="s">
        <v>29</v>
      </c>
      <c r="G4029" s="1" t="s">
        <v>35</v>
      </c>
      <c r="H4029" s="1" t="s">
        <v>31</v>
      </c>
      <c r="I4029" s="5">
        <v>13.8</v>
      </c>
      <c r="J4029" s="5">
        <v>4968</v>
      </c>
      <c r="K4029" s="5">
        <v>-110.53</v>
      </c>
      <c r="L4029" s="5">
        <v>4857.47</v>
      </c>
      <c r="M4029" s="5">
        <v>-3193.04</v>
      </c>
      <c r="N4029" s="5">
        <v>-155.87</v>
      </c>
      <c r="O4029" s="5">
        <v>-92.17</v>
      </c>
      <c r="P4029" s="5">
        <f>Table1[[#This Row],[Net Sales]]+(Table1[[#This Row],[Cost of Goods Sold]]+Table1[[#This Row],[Distribution]]+Table1[[#This Row],[Warehousing]])</f>
        <v>1416.3900000000003</v>
      </c>
      <c r="Q4029" s="12">
        <f>Table1[[#This Row],[PROFIT]]/Table1[[#This Row],[Net Sales]]</f>
        <v>0.29159006643376084</v>
      </c>
      <c r="R4029" s="14">
        <f>ABS(Table1[[#This Row],[Distribution]])+ABS(Table1[[#This Row],[Warehousing]])</f>
        <v>248.04000000000002</v>
      </c>
      <c r="S4029" s="12">
        <f>ABS(Table1[[#This Row],[Discounts]]/Table1[[#This Row],[Gross Sales]])</f>
        <v>2.2248389694041869E-2</v>
      </c>
      <c r="T4029" s="17">
        <f>Table1[[#This Row],[logistics cost]]/Table1[[#This Row],[Net Sales]]</f>
        <v>5.1063619538566377E-2</v>
      </c>
      <c r="U4029" s="1">
        <f>Table1[[#This Row],[PROFIT]]/Table1[[#This Row],[Volume]]</f>
        <v>102.63695652173915</v>
      </c>
      <c r="V4029" s="1">
        <f>ABS(Table1[[#This Row],[Discounts]])</f>
        <v>110.53</v>
      </c>
    </row>
    <row r="4030" spans="1:22" ht="21.75" customHeight="1" x14ac:dyDescent="0.3">
      <c r="A4030" s="1">
        <v>1110020</v>
      </c>
      <c r="B4030" s="1" t="s">
        <v>41</v>
      </c>
      <c r="C4030" s="1">
        <v>202504</v>
      </c>
      <c r="D4030" s="1" t="s">
        <v>16</v>
      </c>
      <c r="E4030" s="1" t="s">
        <v>28</v>
      </c>
      <c r="F4030" s="1" t="s">
        <v>29</v>
      </c>
      <c r="G4030" s="1" t="s">
        <v>42</v>
      </c>
      <c r="H4030" s="1" t="s">
        <v>20</v>
      </c>
      <c r="I4030" s="5">
        <v>79.900000000000006</v>
      </c>
      <c r="J4030" s="5">
        <v>35955</v>
      </c>
      <c r="K4030" s="5">
        <v>-2587.52</v>
      </c>
      <c r="L4030" s="5">
        <v>33367.480000000003</v>
      </c>
      <c r="M4030" s="5">
        <v>-21839.61</v>
      </c>
      <c r="N4030" s="5">
        <v>-1127.33</v>
      </c>
      <c r="O4030" s="5">
        <v>-336.28</v>
      </c>
      <c r="P4030" s="5">
        <f>Table1[[#This Row],[Net Sales]]+(Table1[[#This Row],[Cost of Goods Sold]]+Table1[[#This Row],[Distribution]]+Table1[[#This Row],[Warehousing]])</f>
        <v>10064.260000000002</v>
      </c>
      <c r="Q4030" s="12">
        <f>Table1[[#This Row],[PROFIT]]/Table1[[#This Row],[Net Sales]]</f>
        <v>0.301618821679072</v>
      </c>
      <c r="R4030" s="14">
        <f>ABS(Table1[[#This Row],[Distribution]])+ABS(Table1[[#This Row],[Warehousing]])</f>
        <v>1463.61</v>
      </c>
      <c r="S4030" s="12">
        <f>ABS(Table1[[#This Row],[Discounts]]/Table1[[#This Row],[Gross Sales]])</f>
        <v>7.1965512446113197E-2</v>
      </c>
      <c r="T4030" s="17">
        <f>Table1[[#This Row],[logistics cost]]/Table1[[#This Row],[Net Sales]]</f>
        <v>4.3863366367493134E-2</v>
      </c>
      <c r="U4030" s="1">
        <f>Table1[[#This Row],[PROFIT]]/Table1[[#This Row],[Volume]]</f>
        <v>125.96070087609513</v>
      </c>
      <c r="V4030" s="1">
        <f>ABS(Table1[[#This Row],[Discounts]])</f>
        <v>2587.52</v>
      </c>
    </row>
    <row r="4031" spans="1:22" ht="21.75" customHeight="1" x14ac:dyDescent="0.3">
      <c r="A4031" s="1">
        <v>1110010</v>
      </c>
      <c r="B4031" s="1" t="s">
        <v>15</v>
      </c>
      <c r="C4031" s="1">
        <v>202503</v>
      </c>
      <c r="D4031" s="1" t="s">
        <v>16</v>
      </c>
      <c r="E4031" s="1" t="s">
        <v>17</v>
      </c>
      <c r="F4031" s="1" t="s">
        <v>18</v>
      </c>
      <c r="G4031" s="1" t="s">
        <v>25</v>
      </c>
      <c r="H4031" s="1" t="s">
        <v>20</v>
      </c>
      <c r="I4031" s="5">
        <v>51.4</v>
      </c>
      <c r="J4031" s="5">
        <v>21588</v>
      </c>
      <c r="K4031" s="5">
        <v>-1517.26</v>
      </c>
      <c r="L4031" s="5">
        <v>20070.740000000002</v>
      </c>
      <c r="M4031" s="5">
        <v>-13599.31</v>
      </c>
      <c r="N4031" s="5">
        <v>-486.74</v>
      </c>
      <c r="O4031" s="5">
        <v>-352.8</v>
      </c>
      <c r="P4031" s="5">
        <f>Table1[[#This Row],[Net Sales]]+(Table1[[#This Row],[Cost of Goods Sold]]+Table1[[#This Row],[Distribution]]+Table1[[#This Row],[Warehousing]])</f>
        <v>5631.8900000000031</v>
      </c>
      <c r="Q4031" s="12">
        <f>Table1[[#This Row],[PROFIT]]/Table1[[#This Row],[Net Sales]]</f>
        <v>0.28060201068819596</v>
      </c>
      <c r="R4031" s="14">
        <f>ABS(Table1[[#This Row],[Distribution]])+ABS(Table1[[#This Row],[Warehousing]])</f>
        <v>839.54</v>
      </c>
      <c r="S4031" s="12">
        <f>ABS(Table1[[#This Row],[Discounts]]/Table1[[#This Row],[Gross Sales]])</f>
        <v>7.0282564387622759E-2</v>
      </c>
      <c r="T4031" s="17">
        <f>Table1[[#This Row],[logistics cost]]/Table1[[#This Row],[Net Sales]]</f>
        <v>4.1829050647858516E-2</v>
      </c>
      <c r="U4031" s="1">
        <f>Table1[[#This Row],[PROFIT]]/Table1[[#This Row],[Volume]]</f>
        <v>109.56984435797672</v>
      </c>
      <c r="V4031" s="1">
        <f>ABS(Table1[[#This Row],[Discounts]])</f>
        <v>1517.26</v>
      </c>
    </row>
    <row r="4032" spans="1:22" ht="21.75" customHeight="1" x14ac:dyDescent="0.3">
      <c r="A4032" s="1">
        <v>1120010</v>
      </c>
      <c r="B4032" s="1" t="s">
        <v>32</v>
      </c>
      <c r="C4032" s="1">
        <v>202409</v>
      </c>
      <c r="D4032" s="1" t="s">
        <v>22</v>
      </c>
      <c r="E4032" s="1" t="s">
        <v>17</v>
      </c>
      <c r="F4032" s="1" t="s">
        <v>18</v>
      </c>
      <c r="G4032" s="1" t="s">
        <v>33</v>
      </c>
      <c r="H4032" s="1" t="s">
        <v>34</v>
      </c>
      <c r="I4032" s="5">
        <v>297.8</v>
      </c>
      <c r="J4032" s="5">
        <v>142944</v>
      </c>
      <c r="K4032" s="5">
        <v>-13368.8</v>
      </c>
      <c r="L4032" s="5">
        <v>129575.2</v>
      </c>
      <c r="M4032" s="5">
        <v>-84304.06</v>
      </c>
      <c r="N4032" s="5">
        <v>-4608</v>
      </c>
      <c r="O4032" s="5">
        <v>-1443.12</v>
      </c>
      <c r="P4032" s="5">
        <f>Table1[[#This Row],[Net Sales]]+(Table1[[#This Row],[Cost of Goods Sold]]+Table1[[#This Row],[Distribution]]+Table1[[#This Row],[Warehousing]])</f>
        <v>39220.020000000004</v>
      </c>
      <c r="Q4032" s="12">
        <f>Table1[[#This Row],[PROFIT]]/Table1[[#This Row],[Net Sales]]</f>
        <v>0.30268153165111844</v>
      </c>
      <c r="R4032" s="14">
        <f>ABS(Table1[[#This Row],[Distribution]])+ABS(Table1[[#This Row],[Warehousing]])</f>
        <v>6051.12</v>
      </c>
      <c r="S4032" s="12">
        <f>ABS(Table1[[#This Row],[Discounts]]/Table1[[#This Row],[Gross Sales]])</f>
        <v>9.3524736959928356E-2</v>
      </c>
      <c r="T4032" s="17">
        <f>Table1[[#This Row],[logistics cost]]/Table1[[#This Row],[Net Sales]]</f>
        <v>4.6699677098704075E-2</v>
      </c>
      <c r="U4032" s="1">
        <f>Table1[[#This Row],[PROFIT]]/Table1[[#This Row],[Volume]]</f>
        <v>131.69919408999328</v>
      </c>
      <c r="V4032" s="1">
        <f>ABS(Table1[[#This Row],[Discounts]])</f>
        <v>13368.8</v>
      </c>
    </row>
    <row r="4033" spans="1:22" ht="21.75" customHeight="1" x14ac:dyDescent="0.3">
      <c r="A4033" s="1">
        <v>1110010</v>
      </c>
      <c r="B4033" s="1" t="s">
        <v>15</v>
      </c>
      <c r="C4033" s="1">
        <v>202512</v>
      </c>
      <c r="D4033" s="1" t="s">
        <v>16</v>
      </c>
      <c r="E4033" s="1" t="s">
        <v>17</v>
      </c>
      <c r="F4033" s="1" t="s">
        <v>18</v>
      </c>
      <c r="G4033" s="1" t="s">
        <v>40</v>
      </c>
      <c r="H4033" s="1" t="s">
        <v>34</v>
      </c>
      <c r="I4033" s="5">
        <v>173.2</v>
      </c>
      <c r="J4033" s="5">
        <v>72744</v>
      </c>
      <c r="K4033" s="5">
        <v>-6042.18</v>
      </c>
      <c r="L4033" s="5">
        <v>66701.820000000007</v>
      </c>
      <c r="M4033" s="5">
        <v>-41816.449999999997</v>
      </c>
      <c r="N4033" s="5">
        <v>-1954.62</v>
      </c>
      <c r="O4033" s="5">
        <v>-1084.81</v>
      </c>
      <c r="P4033" s="5">
        <f>Table1[[#This Row],[Net Sales]]+(Table1[[#This Row],[Cost of Goods Sold]]+Table1[[#This Row],[Distribution]]+Table1[[#This Row],[Warehousing]])</f>
        <v>21845.94000000001</v>
      </c>
      <c r="Q4033" s="12">
        <f>Table1[[#This Row],[PROFIT]]/Table1[[#This Row],[Net Sales]]</f>
        <v>0.32751640060196269</v>
      </c>
      <c r="R4033" s="14">
        <f>ABS(Table1[[#This Row],[Distribution]])+ABS(Table1[[#This Row],[Warehousing]])</f>
        <v>3039.43</v>
      </c>
      <c r="S4033" s="12">
        <f>ABS(Table1[[#This Row],[Discounts]]/Table1[[#This Row],[Gross Sales]])</f>
        <v>8.3060870999670078E-2</v>
      </c>
      <c r="T4033" s="17">
        <f>Table1[[#This Row],[logistics cost]]/Table1[[#This Row],[Net Sales]]</f>
        <v>4.5567422298222138E-2</v>
      </c>
      <c r="U4033" s="1">
        <f>Table1[[#This Row],[PROFIT]]/Table1[[#This Row],[Volume]]</f>
        <v>126.13129330254048</v>
      </c>
      <c r="V4033" s="1">
        <f>ABS(Table1[[#This Row],[Discounts]])</f>
        <v>6042.18</v>
      </c>
    </row>
    <row r="4034" spans="1:22" ht="21.75" customHeight="1" x14ac:dyDescent="0.3">
      <c r="A4034" s="1">
        <v>1130010</v>
      </c>
      <c r="B4034" s="1" t="s">
        <v>26</v>
      </c>
      <c r="C4034" s="1">
        <v>202405</v>
      </c>
      <c r="D4034" s="1" t="s">
        <v>27</v>
      </c>
      <c r="E4034" s="1" t="s">
        <v>28</v>
      </c>
      <c r="F4034" s="1" t="s">
        <v>29</v>
      </c>
      <c r="G4034" s="1" t="s">
        <v>30</v>
      </c>
      <c r="H4034" s="1" t="s">
        <v>31</v>
      </c>
      <c r="I4034" s="5">
        <v>63.1</v>
      </c>
      <c r="J4034" s="5">
        <v>22716</v>
      </c>
      <c r="K4034" s="5">
        <v>-696.49</v>
      </c>
      <c r="L4034" s="5">
        <v>22019.51</v>
      </c>
      <c r="M4034" s="5">
        <v>-13898.33</v>
      </c>
      <c r="N4034" s="5">
        <v>-455</v>
      </c>
      <c r="O4034" s="5">
        <v>-276.24</v>
      </c>
      <c r="P4034" s="5">
        <f>Table1[[#This Row],[Net Sales]]+(Table1[[#This Row],[Cost of Goods Sold]]+Table1[[#This Row],[Distribution]]+Table1[[#This Row],[Warehousing]])</f>
        <v>7389.9399999999987</v>
      </c>
      <c r="Q4034" s="12">
        <f>Table1[[#This Row],[PROFIT]]/Table1[[#This Row],[Net Sales]]</f>
        <v>0.335608739704017</v>
      </c>
      <c r="R4034" s="14">
        <f>ABS(Table1[[#This Row],[Distribution]])+ABS(Table1[[#This Row],[Warehousing]])</f>
        <v>731.24</v>
      </c>
      <c r="S4034" s="12">
        <f>ABS(Table1[[#This Row],[Discounts]]/Table1[[#This Row],[Gross Sales]])</f>
        <v>3.0660767740799438E-2</v>
      </c>
      <c r="T4034" s="17">
        <f>Table1[[#This Row],[logistics cost]]/Table1[[#This Row],[Net Sales]]</f>
        <v>3.3208731711105291E-2</v>
      </c>
      <c r="U4034" s="1">
        <f>Table1[[#This Row],[PROFIT]]/Table1[[#This Row],[Volume]]</f>
        <v>117.11473851030108</v>
      </c>
      <c r="V4034" s="1">
        <f>ABS(Table1[[#This Row],[Discounts]])</f>
        <v>696.49</v>
      </c>
    </row>
    <row r="4035" spans="1:22" ht="21.75" customHeight="1" x14ac:dyDescent="0.3">
      <c r="A4035" s="1">
        <v>1110010</v>
      </c>
      <c r="B4035" s="1" t="s">
        <v>15</v>
      </c>
      <c r="C4035" s="1">
        <v>202506</v>
      </c>
      <c r="D4035" s="1" t="s">
        <v>16</v>
      </c>
      <c r="E4035" s="1" t="s">
        <v>17</v>
      </c>
      <c r="F4035" s="1" t="s">
        <v>18</v>
      </c>
      <c r="G4035" s="1" t="s">
        <v>36</v>
      </c>
      <c r="H4035" s="1" t="s">
        <v>37</v>
      </c>
      <c r="I4035" s="5">
        <v>283.3</v>
      </c>
      <c r="J4035" s="5">
        <v>118986</v>
      </c>
      <c r="K4035" s="5">
        <v>-10480.790000000001</v>
      </c>
      <c r="L4035" s="5">
        <v>108505.21</v>
      </c>
      <c r="M4035" s="5">
        <v>-71355.839999999997</v>
      </c>
      <c r="N4035" s="5">
        <v>-3402.51</v>
      </c>
      <c r="O4035" s="5">
        <v>-1208.78</v>
      </c>
      <c r="P4035" s="5">
        <f>Table1[[#This Row],[Net Sales]]+(Table1[[#This Row],[Cost of Goods Sold]]+Table1[[#This Row],[Distribution]]+Table1[[#This Row],[Warehousing]])</f>
        <v>32538.080000000016</v>
      </c>
      <c r="Q4035" s="12">
        <f>Table1[[#This Row],[PROFIT]]/Table1[[#This Row],[Net Sales]]</f>
        <v>0.29987573868572776</v>
      </c>
      <c r="R4035" s="14">
        <f>ABS(Table1[[#This Row],[Distribution]])+ABS(Table1[[#This Row],[Warehousing]])</f>
        <v>4611.29</v>
      </c>
      <c r="S4035" s="12">
        <f>ABS(Table1[[#This Row],[Discounts]]/Table1[[#This Row],[Gross Sales]])</f>
        <v>8.80842283966181E-2</v>
      </c>
      <c r="T4035" s="17">
        <f>Table1[[#This Row],[logistics cost]]/Table1[[#This Row],[Net Sales]]</f>
        <v>4.2498327960473051E-2</v>
      </c>
      <c r="U4035" s="1">
        <f>Table1[[#This Row],[PROFIT]]/Table1[[#This Row],[Volume]]</f>
        <v>114.85379456406642</v>
      </c>
      <c r="V4035" s="1">
        <f>ABS(Table1[[#This Row],[Discounts]])</f>
        <v>10480.790000000001</v>
      </c>
    </row>
    <row r="4036" spans="1:22" ht="21.75" customHeight="1" x14ac:dyDescent="0.3">
      <c r="A4036" s="1">
        <v>1110020</v>
      </c>
      <c r="B4036" s="1" t="s">
        <v>41</v>
      </c>
      <c r="C4036" s="1">
        <v>202501</v>
      </c>
      <c r="D4036" s="1" t="s">
        <v>16</v>
      </c>
      <c r="E4036" s="1" t="s">
        <v>28</v>
      </c>
      <c r="F4036" s="1" t="s">
        <v>29</v>
      </c>
      <c r="G4036" s="1" t="s">
        <v>36</v>
      </c>
      <c r="H4036" s="1" t="s">
        <v>37</v>
      </c>
      <c r="I4036" s="5">
        <v>216.5</v>
      </c>
      <c r="J4036" s="5">
        <v>97425</v>
      </c>
      <c r="K4036" s="5">
        <v>-7843.18</v>
      </c>
      <c r="L4036" s="5">
        <v>89581.82</v>
      </c>
      <c r="M4036" s="5">
        <v>-57554.48</v>
      </c>
      <c r="N4036" s="5">
        <v>-2867.16</v>
      </c>
      <c r="O4036" s="5">
        <v>-1532.02</v>
      </c>
      <c r="P4036" s="5">
        <f>Table1[[#This Row],[Net Sales]]+(Table1[[#This Row],[Cost of Goods Sold]]+Table1[[#This Row],[Distribution]]+Table1[[#This Row],[Warehousing]])</f>
        <v>27628.160000000011</v>
      </c>
      <c r="Q4036" s="12">
        <f>Table1[[#This Row],[PROFIT]]/Table1[[#This Row],[Net Sales]]</f>
        <v>0.30841257746270401</v>
      </c>
      <c r="R4036" s="14">
        <f>ABS(Table1[[#This Row],[Distribution]])+ABS(Table1[[#This Row],[Warehousing]])</f>
        <v>4399.18</v>
      </c>
      <c r="S4036" s="12">
        <f>ABS(Table1[[#This Row],[Discounts]]/Table1[[#This Row],[Gross Sales]])</f>
        <v>8.0504798562997179E-2</v>
      </c>
      <c r="T4036" s="17">
        <f>Table1[[#This Row],[logistics cost]]/Table1[[#This Row],[Net Sales]]</f>
        <v>4.9107955163223964E-2</v>
      </c>
      <c r="U4036" s="1">
        <f>Table1[[#This Row],[PROFIT]]/Table1[[#This Row],[Volume]]</f>
        <v>127.61274826789844</v>
      </c>
      <c r="V4036" s="1">
        <f>ABS(Table1[[#This Row],[Discounts]])</f>
        <v>7843.18</v>
      </c>
    </row>
    <row r="4037" spans="1:22" ht="21.75" customHeight="1" x14ac:dyDescent="0.3">
      <c r="A4037" s="1">
        <v>1110020</v>
      </c>
      <c r="B4037" s="1" t="s">
        <v>41</v>
      </c>
      <c r="C4037" s="1">
        <v>202506</v>
      </c>
      <c r="D4037" s="1" t="s">
        <v>16</v>
      </c>
      <c r="E4037" s="1" t="s">
        <v>28</v>
      </c>
      <c r="F4037" s="1" t="s">
        <v>29</v>
      </c>
      <c r="G4037" s="1" t="s">
        <v>33</v>
      </c>
      <c r="H4037" s="1" t="s">
        <v>34</v>
      </c>
      <c r="I4037" s="5">
        <v>108.4</v>
      </c>
      <c r="J4037" s="5">
        <v>48780</v>
      </c>
      <c r="K4037" s="5">
        <v>-4414.45</v>
      </c>
      <c r="L4037" s="5">
        <v>44365.55</v>
      </c>
      <c r="M4037" s="5">
        <v>-29514.09</v>
      </c>
      <c r="N4037" s="5">
        <v>-1053.1500000000001</v>
      </c>
      <c r="O4037" s="5">
        <v>-643.69000000000005</v>
      </c>
      <c r="P4037" s="5">
        <f>Table1[[#This Row],[Net Sales]]+(Table1[[#This Row],[Cost of Goods Sold]]+Table1[[#This Row],[Distribution]]+Table1[[#This Row],[Warehousing]])</f>
        <v>13154.620000000003</v>
      </c>
      <c r="Q4037" s="12">
        <f>Table1[[#This Row],[PROFIT]]/Table1[[#This Row],[Net Sales]]</f>
        <v>0.29650528394215786</v>
      </c>
      <c r="R4037" s="14">
        <f>ABS(Table1[[#This Row],[Distribution]])+ABS(Table1[[#This Row],[Warehousing]])</f>
        <v>1696.8400000000001</v>
      </c>
      <c r="S4037" s="12">
        <f>ABS(Table1[[#This Row],[Discounts]]/Table1[[#This Row],[Gross Sales]])</f>
        <v>9.0497129971299703E-2</v>
      </c>
      <c r="T4037" s="17">
        <f>Table1[[#This Row],[logistics cost]]/Table1[[#This Row],[Net Sales]]</f>
        <v>3.8246792838136798E-2</v>
      </c>
      <c r="U4037" s="1">
        <f>Table1[[#This Row],[PROFIT]]/Table1[[#This Row],[Volume]]</f>
        <v>121.35258302583027</v>
      </c>
      <c r="V4037" s="1">
        <f>ABS(Table1[[#This Row],[Discounts]])</f>
        <v>4414.45</v>
      </c>
    </row>
    <row r="4038" spans="1:22" ht="21.75" customHeight="1" x14ac:dyDescent="0.3">
      <c r="A4038" s="1">
        <v>1110020</v>
      </c>
      <c r="B4038" s="1" t="s">
        <v>41</v>
      </c>
      <c r="C4038" s="1">
        <v>202509</v>
      </c>
      <c r="D4038" s="1" t="s">
        <v>16</v>
      </c>
      <c r="E4038" s="1" t="s">
        <v>28</v>
      </c>
      <c r="F4038" s="1" t="s">
        <v>29</v>
      </c>
      <c r="G4038" s="1" t="s">
        <v>33</v>
      </c>
      <c r="H4038" s="1" t="s">
        <v>34</v>
      </c>
      <c r="I4038" s="5">
        <v>267.2</v>
      </c>
      <c r="J4038" s="5">
        <v>120240</v>
      </c>
      <c r="K4038" s="5">
        <v>-11605.77</v>
      </c>
      <c r="L4038" s="5">
        <v>108634.23</v>
      </c>
      <c r="M4038" s="5">
        <v>-67928.490000000005</v>
      </c>
      <c r="N4038" s="5">
        <v>-2415.38</v>
      </c>
      <c r="O4038" s="5">
        <v>-1560.7</v>
      </c>
      <c r="P4038" s="5">
        <f>Table1[[#This Row],[Net Sales]]+(Table1[[#This Row],[Cost of Goods Sold]]+Table1[[#This Row],[Distribution]]+Table1[[#This Row],[Warehousing]])</f>
        <v>36729.659999999989</v>
      </c>
      <c r="Q4038" s="12">
        <f>Table1[[#This Row],[PROFIT]]/Table1[[#This Row],[Net Sales]]</f>
        <v>0.33810392912068316</v>
      </c>
      <c r="R4038" s="14">
        <f>ABS(Table1[[#This Row],[Distribution]])+ABS(Table1[[#This Row],[Warehousing]])</f>
        <v>3976.08</v>
      </c>
      <c r="S4038" s="12">
        <f>ABS(Table1[[#This Row],[Discounts]]/Table1[[#This Row],[Gross Sales]])</f>
        <v>9.652170658682635E-2</v>
      </c>
      <c r="T4038" s="17">
        <f>Table1[[#This Row],[logistics cost]]/Table1[[#This Row],[Net Sales]]</f>
        <v>3.6600618423861427E-2</v>
      </c>
      <c r="U4038" s="1">
        <f>Table1[[#This Row],[PROFIT]]/Table1[[#This Row],[Volume]]</f>
        <v>137.46130239520954</v>
      </c>
      <c r="V4038" s="1">
        <f>ABS(Table1[[#This Row],[Discounts]])</f>
        <v>11605.77</v>
      </c>
    </row>
    <row r="4039" spans="1:22" ht="21.75" customHeight="1" x14ac:dyDescent="0.3">
      <c r="A4039" s="1">
        <v>1130010</v>
      </c>
      <c r="B4039" s="1" t="s">
        <v>26</v>
      </c>
      <c r="C4039" s="1">
        <v>202406</v>
      </c>
      <c r="D4039" s="1" t="s">
        <v>27</v>
      </c>
      <c r="E4039" s="1" t="s">
        <v>28</v>
      </c>
      <c r="F4039" s="1" t="s">
        <v>29</v>
      </c>
      <c r="G4039" s="1" t="s">
        <v>40</v>
      </c>
      <c r="H4039" s="1" t="s">
        <v>34</v>
      </c>
      <c r="I4039" s="5">
        <v>182.3</v>
      </c>
      <c r="J4039" s="5">
        <v>65628</v>
      </c>
      <c r="K4039" s="5">
        <v>-6376.46</v>
      </c>
      <c r="L4039" s="5">
        <v>59251.54</v>
      </c>
      <c r="M4039" s="5">
        <v>-37500.67</v>
      </c>
      <c r="N4039" s="5">
        <v>-2240.35</v>
      </c>
      <c r="O4039" s="5">
        <v>-885.28</v>
      </c>
      <c r="P4039" s="5">
        <f>Table1[[#This Row],[Net Sales]]+(Table1[[#This Row],[Cost of Goods Sold]]+Table1[[#This Row],[Distribution]]+Table1[[#This Row],[Warehousing]])</f>
        <v>18625.240000000005</v>
      </c>
      <c r="Q4039" s="12">
        <f>Table1[[#This Row],[PROFIT]]/Table1[[#This Row],[Net Sales]]</f>
        <v>0.31434187195809604</v>
      </c>
      <c r="R4039" s="14">
        <f>ABS(Table1[[#This Row],[Distribution]])+ABS(Table1[[#This Row],[Warehousing]])</f>
        <v>3125.63</v>
      </c>
      <c r="S4039" s="12">
        <f>ABS(Table1[[#This Row],[Discounts]]/Table1[[#This Row],[Gross Sales]])</f>
        <v>9.7160663131590178E-2</v>
      </c>
      <c r="T4039" s="17">
        <f>Table1[[#This Row],[logistics cost]]/Table1[[#This Row],[Net Sales]]</f>
        <v>5.2751877841487327E-2</v>
      </c>
      <c r="U4039" s="1">
        <f>Table1[[#This Row],[PROFIT]]/Table1[[#This Row],[Volume]]</f>
        <v>102.16807460230392</v>
      </c>
      <c r="V4039" s="1">
        <f>ABS(Table1[[#This Row],[Discounts]])</f>
        <v>6376.46</v>
      </c>
    </row>
    <row r="4040" spans="1:22" ht="21.75" customHeight="1" x14ac:dyDescent="0.3">
      <c r="A4040" s="1">
        <v>1110010</v>
      </c>
      <c r="B4040" s="1" t="s">
        <v>15</v>
      </c>
      <c r="C4040" s="1">
        <v>202501</v>
      </c>
      <c r="D4040" s="1" t="s">
        <v>16</v>
      </c>
      <c r="E4040" s="1" t="s">
        <v>17</v>
      </c>
      <c r="F4040" s="1" t="s">
        <v>18</v>
      </c>
      <c r="G4040" s="1" t="s">
        <v>25</v>
      </c>
      <c r="H4040" s="1" t="s">
        <v>20</v>
      </c>
      <c r="I4040" s="5">
        <v>59.1</v>
      </c>
      <c r="J4040" s="5">
        <v>24822</v>
      </c>
      <c r="K4040" s="5">
        <v>-1571.84</v>
      </c>
      <c r="L4040" s="5">
        <v>23250.16</v>
      </c>
      <c r="M4040" s="5">
        <v>-15535.58</v>
      </c>
      <c r="N4040" s="5">
        <v>-924.06</v>
      </c>
      <c r="O4040" s="5">
        <v>-341.38</v>
      </c>
      <c r="P4040" s="5">
        <f>Table1[[#This Row],[Net Sales]]+(Table1[[#This Row],[Cost of Goods Sold]]+Table1[[#This Row],[Distribution]]+Table1[[#This Row],[Warehousing]])</f>
        <v>6449.1399999999994</v>
      </c>
      <c r="Q4040" s="12">
        <f>Table1[[#This Row],[PROFIT]]/Table1[[#This Row],[Net Sales]]</f>
        <v>0.2773804567366418</v>
      </c>
      <c r="R4040" s="14">
        <f>ABS(Table1[[#This Row],[Distribution]])+ABS(Table1[[#This Row],[Warehousing]])</f>
        <v>1265.44</v>
      </c>
      <c r="S4040" s="12">
        <f>ABS(Table1[[#This Row],[Discounts]]/Table1[[#This Row],[Gross Sales]])</f>
        <v>6.3324470228023524E-2</v>
      </c>
      <c r="T4040" s="17">
        <f>Table1[[#This Row],[logistics cost]]/Table1[[#This Row],[Net Sales]]</f>
        <v>5.4427152329274295E-2</v>
      </c>
      <c r="U4040" s="1">
        <f>Table1[[#This Row],[PROFIT]]/Table1[[#This Row],[Volume]]</f>
        <v>109.12250423011844</v>
      </c>
      <c r="V4040" s="1">
        <f>ABS(Table1[[#This Row],[Discounts]])</f>
        <v>1571.84</v>
      </c>
    </row>
    <row r="4041" spans="1:22" ht="21.75" customHeight="1" x14ac:dyDescent="0.3">
      <c r="A4041" s="1">
        <v>1130010</v>
      </c>
      <c r="B4041" s="1" t="s">
        <v>26</v>
      </c>
      <c r="C4041" s="1">
        <v>202405</v>
      </c>
      <c r="D4041" s="1" t="s">
        <v>27</v>
      </c>
      <c r="E4041" s="1" t="s">
        <v>28</v>
      </c>
      <c r="F4041" s="1" t="s">
        <v>29</v>
      </c>
      <c r="G4041" s="1" t="s">
        <v>43</v>
      </c>
      <c r="H4041" s="1" t="s">
        <v>31</v>
      </c>
      <c r="I4041" s="5">
        <v>114.8</v>
      </c>
      <c r="J4041" s="5">
        <v>41328</v>
      </c>
      <c r="K4041" s="5">
        <v>-832.39</v>
      </c>
      <c r="L4041" s="5">
        <v>40495.61</v>
      </c>
      <c r="M4041" s="5">
        <v>-25884.45</v>
      </c>
      <c r="N4041" s="5">
        <v>-1079.69</v>
      </c>
      <c r="O4041" s="5">
        <v>-610.35</v>
      </c>
      <c r="P4041" s="5">
        <f>Table1[[#This Row],[Net Sales]]+(Table1[[#This Row],[Cost of Goods Sold]]+Table1[[#This Row],[Distribution]]+Table1[[#This Row],[Warehousing]])</f>
        <v>12921.120000000003</v>
      </c>
      <c r="Q4041" s="12">
        <f>Table1[[#This Row],[PROFIT]]/Table1[[#This Row],[Net Sales]]</f>
        <v>0.31907458610945738</v>
      </c>
      <c r="R4041" s="14">
        <f>ABS(Table1[[#This Row],[Distribution]])+ABS(Table1[[#This Row],[Warehousing]])</f>
        <v>1690.04</v>
      </c>
      <c r="S4041" s="12">
        <f>ABS(Table1[[#This Row],[Discounts]]/Table1[[#This Row],[Gross Sales]])</f>
        <v>2.0141066589237321E-2</v>
      </c>
      <c r="T4041" s="17">
        <f>Table1[[#This Row],[logistics cost]]/Table1[[#This Row],[Net Sales]]</f>
        <v>4.1733906465416866E-2</v>
      </c>
      <c r="U4041" s="1">
        <f>Table1[[#This Row],[PROFIT]]/Table1[[#This Row],[Volume]]</f>
        <v>112.55331010452964</v>
      </c>
      <c r="V4041" s="1">
        <f>ABS(Table1[[#This Row],[Discounts]])</f>
        <v>832.39</v>
      </c>
    </row>
    <row r="4042" spans="1:22" ht="21.75" customHeight="1" x14ac:dyDescent="0.3">
      <c r="A4042" s="1">
        <v>1120010</v>
      </c>
      <c r="B4042" s="1" t="s">
        <v>32</v>
      </c>
      <c r="C4042" s="1">
        <v>202503</v>
      </c>
      <c r="D4042" s="1" t="s">
        <v>22</v>
      </c>
      <c r="E4042" s="1" t="s">
        <v>17</v>
      </c>
      <c r="F4042" s="1" t="s">
        <v>18</v>
      </c>
      <c r="G4042" s="1" t="s">
        <v>39</v>
      </c>
      <c r="H4042" s="1" t="s">
        <v>37</v>
      </c>
      <c r="I4042" s="5">
        <v>108.5</v>
      </c>
      <c r="J4042" s="5">
        <v>52080</v>
      </c>
      <c r="K4042" s="5">
        <v>-4199.1899999999996</v>
      </c>
      <c r="L4042" s="5">
        <v>47880.81</v>
      </c>
      <c r="M4042" s="5">
        <v>-30177.69</v>
      </c>
      <c r="N4042" s="5">
        <v>-1546.35</v>
      </c>
      <c r="O4042" s="5">
        <v>-621.91</v>
      </c>
      <c r="P4042" s="5">
        <f>Table1[[#This Row],[Net Sales]]+(Table1[[#This Row],[Cost of Goods Sold]]+Table1[[#This Row],[Distribution]]+Table1[[#This Row],[Warehousing]])</f>
        <v>15534.86</v>
      </c>
      <c r="Q4042" s="12">
        <f>Table1[[#This Row],[PROFIT]]/Table1[[#This Row],[Net Sales]]</f>
        <v>0.32444856300467767</v>
      </c>
      <c r="R4042" s="14">
        <f>ABS(Table1[[#This Row],[Distribution]])+ABS(Table1[[#This Row],[Warehousing]])</f>
        <v>2168.2599999999998</v>
      </c>
      <c r="S4042" s="12">
        <f>ABS(Table1[[#This Row],[Discounts]]/Table1[[#This Row],[Gross Sales]])</f>
        <v>8.0629608294930863E-2</v>
      </c>
      <c r="T4042" s="17">
        <f>Table1[[#This Row],[logistics cost]]/Table1[[#This Row],[Net Sales]]</f>
        <v>4.5284530483089148E-2</v>
      </c>
      <c r="U4042" s="1">
        <f>Table1[[#This Row],[PROFIT]]/Table1[[#This Row],[Volume]]</f>
        <v>143.1784331797235</v>
      </c>
      <c r="V4042" s="1">
        <f>ABS(Table1[[#This Row],[Discounts]])</f>
        <v>4199.1899999999996</v>
      </c>
    </row>
    <row r="4043" spans="1:22" ht="21.75" customHeight="1" x14ac:dyDescent="0.3">
      <c r="A4043" s="1">
        <v>1120020</v>
      </c>
      <c r="B4043" s="1" t="s">
        <v>21</v>
      </c>
      <c r="C4043" s="1">
        <v>202509</v>
      </c>
      <c r="D4043" s="1" t="s">
        <v>22</v>
      </c>
      <c r="E4043" s="1" t="s">
        <v>23</v>
      </c>
      <c r="F4043" s="1" t="s">
        <v>24</v>
      </c>
      <c r="G4043" s="1" t="s">
        <v>33</v>
      </c>
      <c r="H4043" s="1" t="s">
        <v>34</v>
      </c>
      <c r="I4043" s="5">
        <v>264.3</v>
      </c>
      <c r="J4043" s="5">
        <v>100434</v>
      </c>
      <c r="K4043" s="5">
        <v>-7882.8</v>
      </c>
      <c r="L4043" s="5">
        <v>92551.2</v>
      </c>
      <c r="M4043" s="5">
        <v>-61122.9</v>
      </c>
      <c r="N4043" s="5">
        <v>-2519.27</v>
      </c>
      <c r="O4043" s="5">
        <v>-1108.2</v>
      </c>
      <c r="P4043" s="5">
        <f>Table1[[#This Row],[Net Sales]]+(Table1[[#This Row],[Cost of Goods Sold]]+Table1[[#This Row],[Distribution]]+Table1[[#This Row],[Warehousing]])</f>
        <v>27800.83</v>
      </c>
      <c r="Q4043" s="12">
        <f>Table1[[#This Row],[PROFIT]]/Table1[[#This Row],[Net Sales]]</f>
        <v>0.30038324732688504</v>
      </c>
      <c r="R4043" s="14">
        <f>ABS(Table1[[#This Row],[Distribution]])+ABS(Table1[[#This Row],[Warehousing]])</f>
        <v>3627.4700000000003</v>
      </c>
      <c r="S4043" s="12">
        <f>ABS(Table1[[#This Row],[Discounts]]/Table1[[#This Row],[Gross Sales]])</f>
        <v>7.8487364836609119E-2</v>
      </c>
      <c r="T4043" s="17">
        <f>Table1[[#This Row],[logistics cost]]/Table1[[#This Row],[Net Sales]]</f>
        <v>3.9194197373994072E-2</v>
      </c>
      <c r="U4043" s="1">
        <f>Table1[[#This Row],[PROFIT]]/Table1[[#This Row],[Volume]]</f>
        <v>105.18664396519107</v>
      </c>
      <c r="V4043" s="1">
        <f>ABS(Table1[[#This Row],[Discounts]])</f>
        <v>7882.8</v>
      </c>
    </row>
    <row r="4044" spans="1:22" ht="21.75" customHeight="1" x14ac:dyDescent="0.3">
      <c r="A4044" s="1">
        <v>1130010</v>
      </c>
      <c r="B4044" s="1" t="s">
        <v>26</v>
      </c>
      <c r="C4044" s="1">
        <v>202402</v>
      </c>
      <c r="D4044" s="1" t="s">
        <v>27</v>
      </c>
      <c r="E4044" s="1" t="s">
        <v>28</v>
      </c>
      <c r="F4044" s="1" t="s">
        <v>29</v>
      </c>
      <c r="G4044" s="1" t="s">
        <v>33</v>
      </c>
      <c r="H4044" s="1" t="s">
        <v>34</v>
      </c>
      <c r="I4044" s="5">
        <v>216.2</v>
      </c>
      <c r="J4044" s="5">
        <v>77832</v>
      </c>
      <c r="K4044" s="5">
        <v>-5512.38</v>
      </c>
      <c r="L4044" s="5">
        <v>72319.62</v>
      </c>
      <c r="M4044" s="5">
        <v>-46236.91</v>
      </c>
      <c r="N4044" s="5">
        <v>-1908.85</v>
      </c>
      <c r="O4044" s="5">
        <v>-1104.77</v>
      </c>
      <c r="P4044" s="5">
        <f>Table1[[#This Row],[Net Sales]]+(Table1[[#This Row],[Cost of Goods Sold]]+Table1[[#This Row],[Distribution]]+Table1[[#This Row],[Warehousing]])</f>
        <v>23069.089999999997</v>
      </c>
      <c r="Q4044" s="12">
        <f>Table1[[#This Row],[PROFIT]]/Table1[[#This Row],[Net Sales]]</f>
        <v>0.31898798693909064</v>
      </c>
      <c r="R4044" s="14">
        <f>ABS(Table1[[#This Row],[Distribution]])+ABS(Table1[[#This Row],[Warehousing]])</f>
        <v>3013.62</v>
      </c>
      <c r="S4044" s="12">
        <f>ABS(Table1[[#This Row],[Discounts]]/Table1[[#This Row],[Gross Sales]])</f>
        <v>7.0824082639531299E-2</v>
      </c>
      <c r="T4044" s="17">
        <f>Table1[[#This Row],[logistics cost]]/Table1[[#This Row],[Net Sales]]</f>
        <v>4.167084948731755E-2</v>
      </c>
      <c r="U4044" s="1">
        <f>Table1[[#This Row],[PROFIT]]/Table1[[#This Row],[Volume]]</f>
        <v>106.70254394079555</v>
      </c>
      <c r="V4044" s="1">
        <f>ABS(Table1[[#This Row],[Discounts]])</f>
        <v>5512.38</v>
      </c>
    </row>
    <row r="4045" spans="1:22" ht="21.75" customHeight="1" x14ac:dyDescent="0.3">
      <c r="A4045" s="1">
        <v>1130010</v>
      </c>
      <c r="B4045" s="1" t="s">
        <v>26</v>
      </c>
      <c r="C4045" s="1">
        <v>202506</v>
      </c>
      <c r="D4045" s="1" t="s">
        <v>27</v>
      </c>
      <c r="E4045" s="1" t="s">
        <v>28</v>
      </c>
      <c r="F4045" s="1" t="s">
        <v>29</v>
      </c>
      <c r="G4045" s="1" t="s">
        <v>33</v>
      </c>
      <c r="H4045" s="1" t="s">
        <v>34</v>
      </c>
      <c r="I4045" s="5">
        <v>122.8</v>
      </c>
      <c r="J4045" s="5">
        <v>44208</v>
      </c>
      <c r="K4045" s="5">
        <v>-4326.75</v>
      </c>
      <c r="L4045" s="5">
        <v>39881.25</v>
      </c>
      <c r="M4045" s="5">
        <v>-25794.99</v>
      </c>
      <c r="N4045" s="5">
        <v>-983.22</v>
      </c>
      <c r="O4045" s="5">
        <v>-596.85</v>
      </c>
      <c r="P4045" s="5">
        <f>Table1[[#This Row],[Net Sales]]+(Table1[[#This Row],[Cost of Goods Sold]]+Table1[[#This Row],[Distribution]]+Table1[[#This Row],[Warehousing]])</f>
        <v>12506.189999999999</v>
      </c>
      <c r="Q4045" s="12">
        <f>Table1[[#This Row],[PROFIT]]/Table1[[#This Row],[Net Sales]]</f>
        <v>0.31358570756934645</v>
      </c>
      <c r="R4045" s="14">
        <f>ABS(Table1[[#This Row],[Distribution]])+ABS(Table1[[#This Row],[Warehousing]])</f>
        <v>1580.0700000000002</v>
      </c>
      <c r="S4045" s="12">
        <f>ABS(Table1[[#This Row],[Discounts]]/Table1[[#This Row],[Gross Sales]])</f>
        <v>9.7872557003257324E-2</v>
      </c>
      <c r="T4045" s="17">
        <f>Table1[[#This Row],[logistics cost]]/Table1[[#This Row],[Net Sales]]</f>
        <v>3.9619370004701462E-2</v>
      </c>
      <c r="U4045" s="1">
        <f>Table1[[#This Row],[PROFIT]]/Table1[[#This Row],[Volume]]</f>
        <v>101.84193811074918</v>
      </c>
      <c r="V4045" s="1">
        <f>ABS(Table1[[#This Row],[Discounts]])</f>
        <v>4326.75</v>
      </c>
    </row>
    <row r="4046" spans="1:22" ht="21.75" customHeight="1" x14ac:dyDescent="0.3">
      <c r="A4046" s="1">
        <v>1120010</v>
      </c>
      <c r="B4046" s="1" t="s">
        <v>32</v>
      </c>
      <c r="C4046" s="1">
        <v>202508</v>
      </c>
      <c r="D4046" s="1" t="s">
        <v>22</v>
      </c>
      <c r="E4046" s="1" t="s">
        <v>17</v>
      </c>
      <c r="F4046" s="1" t="s">
        <v>18</v>
      </c>
      <c r="G4046" s="1" t="s">
        <v>35</v>
      </c>
      <c r="H4046" s="1" t="s">
        <v>31</v>
      </c>
      <c r="I4046" s="5">
        <v>64.099999999999994</v>
      </c>
      <c r="J4046" s="5">
        <v>30768</v>
      </c>
      <c r="K4046" s="5">
        <v>-1066.93</v>
      </c>
      <c r="L4046" s="5">
        <v>29701.07</v>
      </c>
      <c r="M4046" s="5">
        <v>-19411.07</v>
      </c>
      <c r="N4046" s="5">
        <v>-1025.33</v>
      </c>
      <c r="O4046" s="5">
        <v>-592.89</v>
      </c>
      <c r="P4046" s="5">
        <f>Table1[[#This Row],[Net Sales]]+(Table1[[#This Row],[Cost of Goods Sold]]+Table1[[#This Row],[Distribution]]+Table1[[#This Row],[Warehousing]])</f>
        <v>8671.7799999999988</v>
      </c>
      <c r="Q4046" s="12">
        <f>Table1[[#This Row],[PROFIT]]/Table1[[#This Row],[Net Sales]]</f>
        <v>0.29196860584483991</v>
      </c>
      <c r="R4046" s="14">
        <f>ABS(Table1[[#This Row],[Distribution]])+ABS(Table1[[#This Row],[Warehousing]])</f>
        <v>1618.2199999999998</v>
      </c>
      <c r="S4046" s="12">
        <f>ABS(Table1[[#This Row],[Discounts]]/Table1[[#This Row],[Gross Sales]])</f>
        <v>3.4676612064482581E-2</v>
      </c>
      <c r="T4046" s="17">
        <f>Table1[[#This Row],[logistics cost]]/Table1[[#This Row],[Net Sales]]</f>
        <v>5.4483559009826911E-2</v>
      </c>
      <c r="U4046" s="1">
        <f>Table1[[#This Row],[PROFIT]]/Table1[[#This Row],[Volume]]</f>
        <v>135.28517940717629</v>
      </c>
      <c r="V4046" s="1">
        <f>ABS(Table1[[#This Row],[Discounts]])</f>
        <v>1066.93</v>
      </c>
    </row>
    <row r="4047" spans="1:22" ht="21.75" customHeight="1" x14ac:dyDescent="0.3">
      <c r="A4047" s="1">
        <v>1120020</v>
      </c>
      <c r="B4047" s="1" t="s">
        <v>21</v>
      </c>
      <c r="C4047" s="1">
        <v>202510</v>
      </c>
      <c r="D4047" s="1" t="s">
        <v>22</v>
      </c>
      <c r="E4047" s="1" t="s">
        <v>23</v>
      </c>
      <c r="F4047" s="1" t="s">
        <v>24</v>
      </c>
      <c r="G4047" s="1" t="s">
        <v>35</v>
      </c>
      <c r="H4047" s="1" t="s">
        <v>31</v>
      </c>
      <c r="I4047" s="5">
        <v>42.4</v>
      </c>
      <c r="J4047" s="5">
        <v>16112</v>
      </c>
      <c r="K4047" s="5">
        <v>-335.24</v>
      </c>
      <c r="L4047" s="5">
        <v>15776.76</v>
      </c>
      <c r="M4047" s="5">
        <v>-10665.5</v>
      </c>
      <c r="N4047" s="5">
        <v>-388.83</v>
      </c>
      <c r="O4047" s="5">
        <v>-209.46</v>
      </c>
      <c r="P4047" s="5">
        <f>Table1[[#This Row],[Net Sales]]+(Table1[[#This Row],[Cost of Goods Sold]]+Table1[[#This Row],[Distribution]]+Table1[[#This Row],[Warehousing]])</f>
        <v>4512.9700000000012</v>
      </c>
      <c r="Q4047" s="12">
        <f>Table1[[#This Row],[PROFIT]]/Table1[[#This Row],[Net Sales]]</f>
        <v>0.28605176221226675</v>
      </c>
      <c r="R4047" s="14">
        <f>ABS(Table1[[#This Row],[Distribution]])+ABS(Table1[[#This Row],[Warehousing]])</f>
        <v>598.29</v>
      </c>
      <c r="S4047" s="12">
        <f>ABS(Table1[[#This Row],[Discounts]]/Table1[[#This Row],[Gross Sales]])</f>
        <v>2.0806852035749751E-2</v>
      </c>
      <c r="T4047" s="17">
        <f>Table1[[#This Row],[logistics cost]]/Table1[[#This Row],[Net Sales]]</f>
        <v>3.7922234983608798E-2</v>
      </c>
      <c r="U4047" s="1">
        <f>Table1[[#This Row],[PROFIT]]/Table1[[#This Row],[Volume]]</f>
        <v>106.43797169811324</v>
      </c>
      <c r="V4047" s="1">
        <f>ABS(Table1[[#This Row],[Discounts]])</f>
        <v>335.24</v>
      </c>
    </row>
    <row r="4048" spans="1:22" ht="21.75" customHeight="1" x14ac:dyDescent="0.3">
      <c r="A4048" s="1">
        <v>1110010</v>
      </c>
      <c r="B4048" s="1" t="s">
        <v>15</v>
      </c>
      <c r="C4048" s="1">
        <v>202406</v>
      </c>
      <c r="D4048" s="1" t="s">
        <v>16</v>
      </c>
      <c r="E4048" s="1" t="s">
        <v>17</v>
      </c>
      <c r="F4048" s="1" t="s">
        <v>18</v>
      </c>
      <c r="G4048" s="1" t="s">
        <v>42</v>
      </c>
      <c r="H4048" s="1" t="s">
        <v>20</v>
      </c>
      <c r="I4048" s="5">
        <v>58.6</v>
      </c>
      <c r="J4048" s="5">
        <v>24612</v>
      </c>
      <c r="K4048" s="5">
        <v>-1812.35</v>
      </c>
      <c r="L4048" s="5">
        <v>22799.65</v>
      </c>
      <c r="M4048" s="5">
        <v>-14949.65</v>
      </c>
      <c r="N4048" s="5">
        <v>-657.86</v>
      </c>
      <c r="O4048" s="5">
        <v>-440</v>
      </c>
      <c r="P4048" s="5">
        <f>Table1[[#This Row],[Net Sales]]+(Table1[[#This Row],[Cost of Goods Sold]]+Table1[[#This Row],[Distribution]]+Table1[[#This Row],[Warehousing]])</f>
        <v>6752.1400000000012</v>
      </c>
      <c r="Q4048" s="12">
        <f>Table1[[#This Row],[PROFIT]]/Table1[[#This Row],[Net Sales]]</f>
        <v>0.29615103740627602</v>
      </c>
      <c r="R4048" s="14">
        <f>ABS(Table1[[#This Row],[Distribution]])+ABS(Table1[[#This Row],[Warehousing]])</f>
        <v>1097.8600000000001</v>
      </c>
      <c r="S4048" s="12">
        <f>ABS(Table1[[#This Row],[Discounts]]/Table1[[#This Row],[Gross Sales]])</f>
        <v>7.36368438160247E-2</v>
      </c>
      <c r="T4048" s="17">
        <f>Table1[[#This Row],[logistics cost]]/Table1[[#This Row],[Net Sales]]</f>
        <v>4.8152493568980229E-2</v>
      </c>
      <c r="U4048" s="1">
        <f>Table1[[#This Row],[PROFIT]]/Table1[[#This Row],[Volume]]</f>
        <v>115.22423208191128</v>
      </c>
      <c r="V4048" s="1">
        <f>ABS(Table1[[#This Row],[Discounts]])</f>
        <v>1812.35</v>
      </c>
    </row>
    <row r="4049" spans="1:22" ht="21.75" customHeight="1" x14ac:dyDescent="0.3">
      <c r="A4049" s="1">
        <v>1110020</v>
      </c>
      <c r="B4049" s="1" t="s">
        <v>41</v>
      </c>
      <c r="C4049" s="1">
        <v>202404</v>
      </c>
      <c r="D4049" s="1" t="s">
        <v>16</v>
      </c>
      <c r="E4049" s="1" t="s">
        <v>28</v>
      </c>
      <c r="F4049" s="1" t="s">
        <v>29</v>
      </c>
      <c r="G4049" s="1" t="s">
        <v>36</v>
      </c>
      <c r="H4049" s="1" t="s">
        <v>37</v>
      </c>
      <c r="I4049" s="5">
        <v>261.7</v>
      </c>
      <c r="J4049" s="5">
        <v>117765</v>
      </c>
      <c r="K4049" s="5">
        <v>-11998.57</v>
      </c>
      <c r="L4049" s="5">
        <v>105766.43</v>
      </c>
      <c r="M4049" s="5">
        <v>-67074.48</v>
      </c>
      <c r="N4049" s="5">
        <v>-2138.35</v>
      </c>
      <c r="O4049" s="5">
        <v>-1171.83</v>
      </c>
      <c r="P4049" s="5">
        <f>Table1[[#This Row],[Net Sales]]+(Table1[[#This Row],[Cost of Goods Sold]]+Table1[[#This Row],[Distribution]]+Table1[[#This Row],[Warehousing]])</f>
        <v>35381.76999999999</v>
      </c>
      <c r="Q4049" s="12">
        <f>Table1[[#This Row],[PROFIT]]/Table1[[#This Row],[Net Sales]]</f>
        <v>0.33452741101311628</v>
      </c>
      <c r="R4049" s="14">
        <f>ABS(Table1[[#This Row],[Distribution]])+ABS(Table1[[#This Row],[Warehousing]])</f>
        <v>3310.18</v>
      </c>
      <c r="S4049" s="12">
        <f>ABS(Table1[[#This Row],[Discounts]]/Table1[[#This Row],[Gross Sales]])</f>
        <v>0.10188570458115739</v>
      </c>
      <c r="T4049" s="17">
        <f>Table1[[#This Row],[logistics cost]]/Table1[[#This Row],[Net Sales]]</f>
        <v>3.1297076019300263E-2</v>
      </c>
      <c r="U4049" s="1">
        <f>Table1[[#This Row],[PROFIT]]/Table1[[#This Row],[Volume]]</f>
        <v>135.19973251815051</v>
      </c>
      <c r="V4049" s="1">
        <f>ABS(Table1[[#This Row],[Discounts]])</f>
        <v>11998.57</v>
      </c>
    </row>
    <row r="4050" spans="1:22" ht="21.75" customHeight="1" x14ac:dyDescent="0.3">
      <c r="A4050" s="1">
        <v>1110020</v>
      </c>
      <c r="B4050" s="1" t="s">
        <v>41</v>
      </c>
      <c r="C4050" s="1">
        <v>202409</v>
      </c>
      <c r="D4050" s="1" t="s">
        <v>16</v>
      </c>
      <c r="E4050" s="1" t="s">
        <v>28</v>
      </c>
      <c r="F4050" s="1" t="s">
        <v>29</v>
      </c>
      <c r="G4050" s="1" t="s">
        <v>38</v>
      </c>
      <c r="H4050" s="1" t="s">
        <v>20</v>
      </c>
      <c r="I4050" s="5">
        <v>13</v>
      </c>
      <c r="J4050" s="5">
        <v>5850</v>
      </c>
      <c r="K4050" s="5">
        <v>-508.14</v>
      </c>
      <c r="L4050" s="5">
        <v>5341.86</v>
      </c>
      <c r="M4050" s="5">
        <v>-3584.33</v>
      </c>
      <c r="N4050" s="5">
        <v>-163.91</v>
      </c>
      <c r="O4050" s="5">
        <v>-57.32</v>
      </c>
      <c r="P4050" s="5">
        <f>Table1[[#This Row],[Net Sales]]+(Table1[[#This Row],[Cost of Goods Sold]]+Table1[[#This Row],[Distribution]]+Table1[[#This Row],[Warehousing]])</f>
        <v>1536.2999999999997</v>
      </c>
      <c r="Q4050" s="12">
        <f>Table1[[#This Row],[PROFIT]]/Table1[[#This Row],[Net Sales]]</f>
        <v>0.28759645516730126</v>
      </c>
      <c r="R4050" s="14">
        <f>ABS(Table1[[#This Row],[Distribution]])+ABS(Table1[[#This Row],[Warehousing]])</f>
        <v>221.23</v>
      </c>
      <c r="S4050" s="12">
        <f>ABS(Table1[[#This Row],[Discounts]]/Table1[[#This Row],[Gross Sales]])</f>
        <v>8.6861538461538462E-2</v>
      </c>
      <c r="T4050" s="17">
        <f>Table1[[#This Row],[logistics cost]]/Table1[[#This Row],[Net Sales]]</f>
        <v>4.1414413706087394E-2</v>
      </c>
      <c r="U4050" s="1">
        <f>Table1[[#This Row],[PROFIT]]/Table1[[#This Row],[Volume]]</f>
        <v>118.17692307692306</v>
      </c>
      <c r="V4050" s="1">
        <f>ABS(Table1[[#This Row],[Discounts]])</f>
        <v>508.14</v>
      </c>
    </row>
    <row r="4051" spans="1:22" ht="21.75" customHeight="1" x14ac:dyDescent="0.3">
      <c r="A4051" s="1">
        <v>1130010</v>
      </c>
      <c r="B4051" s="1" t="s">
        <v>26</v>
      </c>
      <c r="C4051" s="1">
        <v>202401</v>
      </c>
      <c r="D4051" s="1" t="s">
        <v>27</v>
      </c>
      <c r="E4051" s="1" t="s">
        <v>28</v>
      </c>
      <c r="F4051" s="1" t="s">
        <v>29</v>
      </c>
      <c r="G4051" s="1" t="s">
        <v>19</v>
      </c>
      <c r="H4051" s="1" t="s">
        <v>20</v>
      </c>
      <c r="I4051" s="5">
        <v>29.7</v>
      </c>
      <c r="J4051" s="5">
        <v>10692</v>
      </c>
      <c r="K4051" s="5">
        <v>-654.82000000000005</v>
      </c>
      <c r="L4051" s="5">
        <v>10037.18</v>
      </c>
      <c r="M4051" s="5">
        <v>-6412.63</v>
      </c>
      <c r="N4051" s="5">
        <v>-214.02</v>
      </c>
      <c r="O4051" s="5">
        <v>-147.44999999999999</v>
      </c>
      <c r="P4051" s="5">
        <f>Table1[[#This Row],[Net Sales]]+(Table1[[#This Row],[Cost of Goods Sold]]+Table1[[#This Row],[Distribution]]+Table1[[#This Row],[Warehousing]])</f>
        <v>3263.08</v>
      </c>
      <c r="Q4051" s="12">
        <f>Table1[[#This Row],[PROFIT]]/Table1[[#This Row],[Net Sales]]</f>
        <v>0.32509928087371154</v>
      </c>
      <c r="R4051" s="14">
        <f>ABS(Table1[[#This Row],[Distribution]])+ABS(Table1[[#This Row],[Warehousing]])</f>
        <v>361.47</v>
      </c>
      <c r="S4051" s="12">
        <f>ABS(Table1[[#This Row],[Discounts]]/Table1[[#This Row],[Gross Sales]])</f>
        <v>6.1243920688365136E-2</v>
      </c>
      <c r="T4051" s="17">
        <f>Table1[[#This Row],[logistics cost]]/Table1[[#This Row],[Net Sales]]</f>
        <v>3.6013103281997534E-2</v>
      </c>
      <c r="U4051" s="1">
        <f>Table1[[#This Row],[PROFIT]]/Table1[[#This Row],[Volume]]</f>
        <v>109.86801346801347</v>
      </c>
      <c r="V4051" s="1">
        <f>ABS(Table1[[#This Row],[Discounts]])</f>
        <v>654.82000000000005</v>
      </c>
    </row>
    <row r="4052" spans="1:22" ht="21.75" customHeight="1" x14ac:dyDescent="0.3">
      <c r="A4052" s="1">
        <v>1120010</v>
      </c>
      <c r="B4052" s="1" t="s">
        <v>32</v>
      </c>
      <c r="C4052" s="1">
        <v>202512</v>
      </c>
      <c r="D4052" s="1" t="s">
        <v>22</v>
      </c>
      <c r="E4052" s="1" t="s">
        <v>17</v>
      </c>
      <c r="F4052" s="1" t="s">
        <v>18</v>
      </c>
      <c r="G4052" s="1" t="s">
        <v>30</v>
      </c>
      <c r="H4052" s="1" t="s">
        <v>31</v>
      </c>
      <c r="I4052" s="5">
        <v>19.8</v>
      </c>
      <c r="J4052" s="5">
        <v>9504</v>
      </c>
      <c r="K4052" s="5">
        <v>-199.4</v>
      </c>
      <c r="L4052" s="5">
        <v>9304.6</v>
      </c>
      <c r="M4052" s="5">
        <v>-5988.19</v>
      </c>
      <c r="N4052" s="5">
        <v>-286.72000000000003</v>
      </c>
      <c r="O4052" s="5">
        <v>-180.43</v>
      </c>
      <c r="P4052" s="5">
        <f>Table1[[#This Row],[Net Sales]]+(Table1[[#This Row],[Cost of Goods Sold]]+Table1[[#This Row],[Distribution]]+Table1[[#This Row],[Warehousing]])</f>
        <v>2849.26</v>
      </c>
      <c r="Q4052" s="12">
        <f>Table1[[#This Row],[PROFIT]]/Table1[[#This Row],[Net Sales]]</f>
        <v>0.30622057906841776</v>
      </c>
      <c r="R4052" s="14">
        <f>ABS(Table1[[#This Row],[Distribution]])+ABS(Table1[[#This Row],[Warehousing]])</f>
        <v>467.15000000000003</v>
      </c>
      <c r="S4052" s="12">
        <f>ABS(Table1[[#This Row],[Discounts]]/Table1[[#This Row],[Gross Sales]])</f>
        <v>2.0980639730639732E-2</v>
      </c>
      <c r="T4052" s="17">
        <f>Table1[[#This Row],[logistics cost]]/Table1[[#This Row],[Net Sales]]</f>
        <v>5.0206349547535632E-2</v>
      </c>
      <c r="U4052" s="1">
        <f>Table1[[#This Row],[PROFIT]]/Table1[[#This Row],[Volume]]</f>
        <v>143.9020202020202</v>
      </c>
      <c r="V4052" s="1">
        <f>ABS(Table1[[#This Row],[Discounts]])</f>
        <v>199.4</v>
      </c>
    </row>
    <row r="4053" spans="1:22" ht="21.75" customHeight="1" x14ac:dyDescent="0.3">
      <c r="A4053" s="1">
        <v>1120020</v>
      </c>
      <c r="B4053" s="1" t="s">
        <v>21</v>
      </c>
      <c r="C4053" s="1">
        <v>202506</v>
      </c>
      <c r="D4053" s="1" t="s">
        <v>22</v>
      </c>
      <c r="E4053" s="1" t="s">
        <v>23</v>
      </c>
      <c r="F4053" s="1" t="s">
        <v>24</v>
      </c>
      <c r="G4053" s="1" t="s">
        <v>43</v>
      </c>
      <c r="H4053" s="1" t="s">
        <v>31</v>
      </c>
      <c r="I4053" s="5">
        <v>54.6</v>
      </c>
      <c r="J4053" s="5">
        <v>20748</v>
      </c>
      <c r="K4053" s="5">
        <v>-495.98</v>
      </c>
      <c r="L4053" s="5">
        <v>20252.02</v>
      </c>
      <c r="M4053" s="5">
        <v>-13355.03</v>
      </c>
      <c r="N4053" s="5">
        <v>-471.28</v>
      </c>
      <c r="O4053" s="5">
        <v>-395.99</v>
      </c>
      <c r="P4053" s="5">
        <f>Table1[[#This Row],[Net Sales]]+(Table1[[#This Row],[Cost of Goods Sold]]+Table1[[#This Row],[Distribution]]+Table1[[#This Row],[Warehousing]])</f>
        <v>6029.7199999999993</v>
      </c>
      <c r="Q4053" s="12">
        <f>Table1[[#This Row],[PROFIT]]/Table1[[#This Row],[Net Sales]]</f>
        <v>0.29773425070684301</v>
      </c>
      <c r="R4053" s="14">
        <f>ABS(Table1[[#This Row],[Distribution]])+ABS(Table1[[#This Row],[Warehousing]])</f>
        <v>867.27</v>
      </c>
      <c r="S4053" s="12">
        <f>ABS(Table1[[#This Row],[Discounts]]/Table1[[#This Row],[Gross Sales]])</f>
        <v>2.3904954694428378E-2</v>
      </c>
      <c r="T4053" s="17">
        <f>Table1[[#This Row],[logistics cost]]/Table1[[#This Row],[Net Sales]]</f>
        <v>4.2823876334311339E-2</v>
      </c>
      <c r="U4053" s="1">
        <f>Table1[[#This Row],[PROFIT]]/Table1[[#This Row],[Volume]]</f>
        <v>110.43443223443222</v>
      </c>
      <c r="V4053" s="1">
        <f>ABS(Table1[[#This Row],[Discounts]])</f>
        <v>495.98</v>
      </c>
    </row>
    <row r="4054" spans="1:22" ht="21.75" customHeight="1" x14ac:dyDescent="0.3">
      <c r="A4054" s="1">
        <v>1120010</v>
      </c>
      <c r="B4054" s="1" t="s">
        <v>32</v>
      </c>
      <c r="C4054" s="1">
        <v>202512</v>
      </c>
      <c r="D4054" s="1" t="s">
        <v>22</v>
      </c>
      <c r="E4054" s="1" t="s">
        <v>17</v>
      </c>
      <c r="F4054" s="1" t="s">
        <v>18</v>
      </c>
      <c r="G4054" s="1" t="s">
        <v>42</v>
      </c>
      <c r="H4054" s="1" t="s">
        <v>20</v>
      </c>
      <c r="I4054" s="5">
        <v>82.6</v>
      </c>
      <c r="J4054" s="5">
        <v>39648</v>
      </c>
      <c r="K4054" s="5">
        <v>-2408.9</v>
      </c>
      <c r="L4054" s="5">
        <v>37239.1</v>
      </c>
      <c r="M4054" s="5">
        <v>-24506.43</v>
      </c>
      <c r="N4054" s="5">
        <v>-1149.22</v>
      </c>
      <c r="O4054" s="5">
        <v>-402.28</v>
      </c>
      <c r="P4054" s="5">
        <f>Table1[[#This Row],[Net Sales]]+(Table1[[#This Row],[Cost of Goods Sold]]+Table1[[#This Row],[Distribution]]+Table1[[#This Row],[Warehousing]])</f>
        <v>11181.169999999998</v>
      </c>
      <c r="Q4054" s="12">
        <f>Table1[[#This Row],[PROFIT]]/Table1[[#This Row],[Net Sales]]</f>
        <v>0.3002534969964365</v>
      </c>
      <c r="R4054" s="14">
        <f>ABS(Table1[[#This Row],[Distribution]])+ABS(Table1[[#This Row],[Warehousing]])</f>
        <v>1551.5</v>
      </c>
      <c r="S4054" s="12">
        <f>ABS(Table1[[#This Row],[Discounts]]/Table1[[#This Row],[Gross Sales]])</f>
        <v>6.0757163034705408E-2</v>
      </c>
      <c r="T4054" s="17">
        <f>Table1[[#This Row],[logistics cost]]/Table1[[#This Row],[Net Sales]]</f>
        <v>4.1663198090179411E-2</v>
      </c>
      <c r="U4054" s="1">
        <f>Table1[[#This Row],[PROFIT]]/Table1[[#This Row],[Volume]]</f>
        <v>135.36525423728813</v>
      </c>
      <c r="V4054" s="1">
        <f>ABS(Table1[[#This Row],[Discounts]])</f>
        <v>2408.9</v>
      </c>
    </row>
    <row r="4055" spans="1:22" ht="21.75" customHeight="1" x14ac:dyDescent="0.3">
      <c r="A4055" s="1">
        <v>1110020</v>
      </c>
      <c r="B4055" s="1" t="s">
        <v>41</v>
      </c>
      <c r="C4055" s="1">
        <v>202404</v>
      </c>
      <c r="D4055" s="1" t="s">
        <v>16</v>
      </c>
      <c r="E4055" s="1" t="s">
        <v>28</v>
      </c>
      <c r="F4055" s="1" t="s">
        <v>29</v>
      </c>
      <c r="G4055" s="1" t="s">
        <v>25</v>
      </c>
      <c r="H4055" s="1" t="s">
        <v>20</v>
      </c>
      <c r="I4055" s="5">
        <v>21</v>
      </c>
      <c r="J4055" s="5">
        <v>9450</v>
      </c>
      <c r="K4055" s="5">
        <v>-780.49</v>
      </c>
      <c r="L4055" s="5">
        <v>8669.51</v>
      </c>
      <c r="M4055" s="5">
        <v>-5814.39</v>
      </c>
      <c r="N4055" s="5">
        <v>-315.73</v>
      </c>
      <c r="O4055" s="5">
        <v>-115.76</v>
      </c>
      <c r="P4055" s="5">
        <f>Table1[[#This Row],[Net Sales]]+(Table1[[#This Row],[Cost of Goods Sold]]+Table1[[#This Row],[Distribution]]+Table1[[#This Row],[Warehousing]])</f>
        <v>2423.6299999999992</v>
      </c>
      <c r="Q4055" s="12">
        <f>Table1[[#This Row],[PROFIT]]/Table1[[#This Row],[Net Sales]]</f>
        <v>0.27955789888932581</v>
      </c>
      <c r="R4055" s="14">
        <f>ABS(Table1[[#This Row],[Distribution]])+ABS(Table1[[#This Row],[Warehousing]])</f>
        <v>431.49</v>
      </c>
      <c r="S4055" s="12">
        <f>ABS(Table1[[#This Row],[Discounts]]/Table1[[#This Row],[Gross Sales]])</f>
        <v>8.2591534391534396E-2</v>
      </c>
      <c r="T4055" s="17">
        <f>Table1[[#This Row],[logistics cost]]/Table1[[#This Row],[Net Sales]]</f>
        <v>4.9770978982664534E-2</v>
      </c>
      <c r="U4055" s="1">
        <f>Table1[[#This Row],[PROFIT]]/Table1[[#This Row],[Volume]]</f>
        <v>115.41095238095234</v>
      </c>
      <c r="V4055" s="1">
        <f>ABS(Table1[[#This Row],[Discounts]])</f>
        <v>780.49</v>
      </c>
    </row>
    <row r="4056" spans="1:22" ht="21.75" customHeight="1" x14ac:dyDescent="0.3">
      <c r="A4056" s="1">
        <v>1120020</v>
      </c>
      <c r="B4056" s="1" t="s">
        <v>21</v>
      </c>
      <c r="C4056" s="1">
        <v>202501</v>
      </c>
      <c r="D4056" s="1" t="s">
        <v>22</v>
      </c>
      <c r="E4056" s="1" t="s">
        <v>23</v>
      </c>
      <c r="F4056" s="1" t="s">
        <v>24</v>
      </c>
      <c r="G4056" s="1" t="s">
        <v>43</v>
      </c>
      <c r="H4056" s="1" t="s">
        <v>31</v>
      </c>
      <c r="I4056" s="5">
        <v>61.1</v>
      </c>
      <c r="J4056" s="5">
        <v>23218</v>
      </c>
      <c r="K4056" s="5">
        <v>-657.58</v>
      </c>
      <c r="L4056" s="5">
        <v>22560.42</v>
      </c>
      <c r="M4056" s="5">
        <v>-14083.87</v>
      </c>
      <c r="N4056" s="5">
        <v>-839.48</v>
      </c>
      <c r="O4056" s="5">
        <v>-254.76</v>
      </c>
      <c r="P4056" s="5">
        <f>Table1[[#This Row],[Net Sales]]+(Table1[[#This Row],[Cost of Goods Sold]]+Table1[[#This Row],[Distribution]]+Table1[[#This Row],[Warehousing]])</f>
        <v>7382.3099999999977</v>
      </c>
      <c r="Q4056" s="12">
        <f>Table1[[#This Row],[PROFIT]]/Table1[[#This Row],[Net Sales]]</f>
        <v>0.32722396125604036</v>
      </c>
      <c r="R4056" s="14">
        <f>ABS(Table1[[#This Row],[Distribution]])+ABS(Table1[[#This Row],[Warehousing]])</f>
        <v>1094.24</v>
      </c>
      <c r="S4056" s="12">
        <f>ABS(Table1[[#This Row],[Discounts]]/Table1[[#This Row],[Gross Sales]])</f>
        <v>2.8321991558273755E-2</v>
      </c>
      <c r="T4056" s="17">
        <f>Table1[[#This Row],[logistics cost]]/Table1[[#This Row],[Net Sales]]</f>
        <v>4.8502643124551763E-2</v>
      </c>
      <c r="U4056" s="1">
        <f>Table1[[#This Row],[PROFIT]]/Table1[[#This Row],[Volume]]</f>
        <v>120.8234042553191</v>
      </c>
      <c r="V4056" s="1">
        <f>ABS(Table1[[#This Row],[Discounts]])</f>
        <v>657.58</v>
      </c>
    </row>
    <row r="4057" spans="1:22" ht="21.75" customHeight="1" x14ac:dyDescent="0.3">
      <c r="A4057" s="1">
        <v>1130010</v>
      </c>
      <c r="B4057" s="1" t="s">
        <v>26</v>
      </c>
      <c r="C4057" s="1">
        <v>202401</v>
      </c>
      <c r="D4057" s="1" t="s">
        <v>27</v>
      </c>
      <c r="E4057" s="1" t="s">
        <v>28</v>
      </c>
      <c r="F4057" s="1" t="s">
        <v>29</v>
      </c>
      <c r="G4057" s="1" t="s">
        <v>43</v>
      </c>
      <c r="H4057" s="1" t="s">
        <v>31</v>
      </c>
      <c r="I4057" s="5">
        <v>20.6</v>
      </c>
      <c r="J4057" s="5">
        <v>7416</v>
      </c>
      <c r="K4057" s="5">
        <v>-154.11000000000001</v>
      </c>
      <c r="L4057" s="5">
        <v>7261.89</v>
      </c>
      <c r="M4057" s="5">
        <v>-4569.16</v>
      </c>
      <c r="N4057" s="5">
        <v>-158.97</v>
      </c>
      <c r="O4057" s="5">
        <v>-103.28</v>
      </c>
      <c r="P4057" s="5">
        <f>Table1[[#This Row],[Net Sales]]+(Table1[[#This Row],[Cost of Goods Sold]]+Table1[[#This Row],[Distribution]]+Table1[[#This Row],[Warehousing]])</f>
        <v>2430.4800000000005</v>
      </c>
      <c r="Q4057" s="12">
        <f>Table1[[#This Row],[PROFIT]]/Table1[[#This Row],[Net Sales]]</f>
        <v>0.33468972953322074</v>
      </c>
      <c r="R4057" s="14">
        <f>ABS(Table1[[#This Row],[Distribution]])+ABS(Table1[[#This Row],[Warehousing]])</f>
        <v>262.25</v>
      </c>
      <c r="S4057" s="12">
        <f>ABS(Table1[[#This Row],[Discounts]]/Table1[[#This Row],[Gross Sales]])</f>
        <v>2.0780744336569582E-2</v>
      </c>
      <c r="T4057" s="17">
        <f>Table1[[#This Row],[logistics cost]]/Table1[[#This Row],[Net Sales]]</f>
        <v>3.6113188164513643E-2</v>
      </c>
      <c r="U4057" s="1">
        <f>Table1[[#This Row],[PROFIT]]/Table1[[#This Row],[Volume]]</f>
        <v>117.9844660194175</v>
      </c>
      <c r="V4057" s="1">
        <f>ABS(Table1[[#This Row],[Discounts]])</f>
        <v>154.11000000000001</v>
      </c>
    </row>
    <row r="4058" spans="1:22" ht="21.75" customHeight="1" x14ac:dyDescent="0.3">
      <c r="A4058" s="1">
        <v>1120010</v>
      </c>
      <c r="B4058" s="1" t="s">
        <v>32</v>
      </c>
      <c r="C4058" s="1">
        <v>202503</v>
      </c>
      <c r="D4058" s="1" t="s">
        <v>22</v>
      </c>
      <c r="E4058" s="1" t="s">
        <v>17</v>
      </c>
      <c r="F4058" s="1" t="s">
        <v>18</v>
      </c>
      <c r="G4058" s="1" t="s">
        <v>42</v>
      </c>
      <c r="H4058" s="1" t="s">
        <v>20</v>
      </c>
      <c r="I4058" s="5">
        <v>93.4</v>
      </c>
      <c r="J4058" s="5">
        <v>44832</v>
      </c>
      <c r="K4058" s="5">
        <v>-2743.88</v>
      </c>
      <c r="L4058" s="5">
        <v>42088.12</v>
      </c>
      <c r="M4058" s="5">
        <v>-28327.77</v>
      </c>
      <c r="N4058" s="5">
        <v>-1401.94</v>
      </c>
      <c r="O4058" s="5">
        <v>-654.52</v>
      </c>
      <c r="P4058" s="5">
        <f>Table1[[#This Row],[Net Sales]]+(Table1[[#This Row],[Cost of Goods Sold]]+Table1[[#This Row],[Distribution]]+Table1[[#This Row],[Warehousing]])</f>
        <v>11703.890000000003</v>
      </c>
      <c r="Q4058" s="12">
        <f>Table1[[#This Row],[PROFIT]]/Table1[[#This Row],[Net Sales]]</f>
        <v>0.2780806080195552</v>
      </c>
      <c r="R4058" s="14">
        <f>ABS(Table1[[#This Row],[Distribution]])+ABS(Table1[[#This Row],[Warehousing]])</f>
        <v>2056.46</v>
      </c>
      <c r="S4058" s="12">
        <f>ABS(Table1[[#This Row],[Discounts]]/Table1[[#This Row],[Gross Sales]])</f>
        <v>6.12036045681656E-2</v>
      </c>
      <c r="T4058" s="17">
        <f>Table1[[#This Row],[logistics cost]]/Table1[[#This Row],[Net Sales]]</f>
        <v>4.8860818682326508E-2</v>
      </c>
      <c r="U4058" s="1">
        <f>Table1[[#This Row],[PROFIT]]/Table1[[#This Row],[Volume]]</f>
        <v>125.30931477516063</v>
      </c>
      <c r="V4058" s="1">
        <f>ABS(Table1[[#This Row],[Discounts]])</f>
        <v>2743.88</v>
      </c>
    </row>
    <row r="4059" spans="1:22" ht="21.75" customHeight="1" x14ac:dyDescent="0.3">
      <c r="A4059" s="1">
        <v>1120010</v>
      </c>
      <c r="B4059" s="1" t="s">
        <v>32</v>
      </c>
      <c r="C4059" s="1">
        <v>202410</v>
      </c>
      <c r="D4059" s="1" t="s">
        <v>22</v>
      </c>
      <c r="E4059" s="1" t="s">
        <v>17</v>
      </c>
      <c r="F4059" s="1" t="s">
        <v>18</v>
      </c>
      <c r="G4059" s="1" t="s">
        <v>33</v>
      </c>
      <c r="H4059" s="1" t="s">
        <v>34</v>
      </c>
      <c r="I4059" s="5">
        <v>163</v>
      </c>
      <c r="J4059" s="5">
        <v>78240</v>
      </c>
      <c r="K4059" s="5">
        <v>-7528.2</v>
      </c>
      <c r="L4059" s="5">
        <v>70711.8</v>
      </c>
      <c r="M4059" s="5">
        <v>-45709.919999999998</v>
      </c>
      <c r="N4059" s="5">
        <v>-2343.56</v>
      </c>
      <c r="O4059" s="5">
        <v>-935.23</v>
      </c>
      <c r="P4059" s="5">
        <f>Table1[[#This Row],[Net Sales]]+(Table1[[#This Row],[Cost of Goods Sold]]+Table1[[#This Row],[Distribution]]+Table1[[#This Row],[Warehousing]])</f>
        <v>21723.090000000004</v>
      </c>
      <c r="Q4059" s="12">
        <f>Table1[[#This Row],[PROFIT]]/Table1[[#This Row],[Net Sales]]</f>
        <v>0.30720601087795818</v>
      </c>
      <c r="R4059" s="14">
        <f>ABS(Table1[[#This Row],[Distribution]])+ABS(Table1[[#This Row],[Warehousing]])</f>
        <v>3278.79</v>
      </c>
      <c r="S4059" s="12">
        <f>ABS(Table1[[#This Row],[Discounts]]/Table1[[#This Row],[Gross Sales]])</f>
        <v>9.6219325153374224E-2</v>
      </c>
      <c r="T4059" s="17">
        <f>Table1[[#This Row],[logistics cost]]/Table1[[#This Row],[Net Sales]]</f>
        <v>4.6368357190737612E-2</v>
      </c>
      <c r="U4059" s="1">
        <f>Table1[[#This Row],[PROFIT]]/Table1[[#This Row],[Volume]]</f>
        <v>133.27049079754605</v>
      </c>
      <c r="V4059" s="1">
        <f>ABS(Table1[[#This Row],[Discounts]])</f>
        <v>7528.2</v>
      </c>
    </row>
    <row r="4060" spans="1:22" ht="21.75" customHeight="1" x14ac:dyDescent="0.3">
      <c r="A4060" s="1">
        <v>1110020</v>
      </c>
      <c r="B4060" s="1" t="s">
        <v>41</v>
      </c>
      <c r="C4060" s="1">
        <v>202508</v>
      </c>
      <c r="D4060" s="1" t="s">
        <v>16</v>
      </c>
      <c r="E4060" s="1" t="s">
        <v>28</v>
      </c>
      <c r="F4060" s="1" t="s">
        <v>29</v>
      </c>
      <c r="G4060" s="1" t="s">
        <v>36</v>
      </c>
      <c r="H4060" s="1" t="s">
        <v>37</v>
      </c>
      <c r="I4060" s="5">
        <v>279.39999999999998</v>
      </c>
      <c r="J4060" s="5">
        <v>125730</v>
      </c>
      <c r="K4060" s="5">
        <v>-13257.53</v>
      </c>
      <c r="L4060" s="5">
        <v>112472.47</v>
      </c>
      <c r="M4060" s="5">
        <v>-74081.11</v>
      </c>
      <c r="N4060" s="5">
        <v>-2660.17</v>
      </c>
      <c r="O4060" s="5">
        <v>-1425.9</v>
      </c>
      <c r="P4060" s="5">
        <f>Table1[[#This Row],[Net Sales]]+(Table1[[#This Row],[Cost of Goods Sold]]+Table1[[#This Row],[Distribution]]+Table1[[#This Row],[Warehousing]])</f>
        <v>34305.290000000008</v>
      </c>
      <c r="Q4060" s="12">
        <f>Table1[[#This Row],[PROFIT]]/Table1[[#This Row],[Net Sales]]</f>
        <v>0.30501055058184467</v>
      </c>
      <c r="R4060" s="14">
        <f>ABS(Table1[[#This Row],[Distribution]])+ABS(Table1[[#This Row],[Warehousing]])</f>
        <v>4086.07</v>
      </c>
      <c r="S4060" s="12">
        <f>ABS(Table1[[#This Row],[Discounts]]/Table1[[#This Row],[Gross Sales]])</f>
        <v>0.10544444444444445</v>
      </c>
      <c r="T4060" s="17">
        <f>Table1[[#This Row],[logistics cost]]/Table1[[#This Row],[Net Sales]]</f>
        <v>3.6329512457581842E-2</v>
      </c>
      <c r="U4060" s="1">
        <f>Table1[[#This Row],[PROFIT]]/Table1[[#This Row],[Volume]]</f>
        <v>122.78199713672159</v>
      </c>
      <c r="V4060" s="1">
        <f>ABS(Table1[[#This Row],[Discounts]])</f>
        <v>13257.53</v>
      </c>
    </row>
    <row r="4061" spans="1:22" ht="21.75" customHeight="1" x14ac:dyDescent="0.3">
      <c r="A4061" s="1">
        <v>1130010</v>
      </c>
      <c r="B4061" s="1" t="s">
        <v>26</v>
      </c>
      <c r="C4061" s="1">
        <v>202412</v>
      </c>
      <c r="D4061" s="1" t="s">
        <v>27</v>
      </c>
      <c r="E4061" s="1" t="s">
        <v>28</v>
      </c>
      <c r="F4061" s="1" t="s">
        <v>29</v>
      </c>
      <c r="G4061" s="1" t="s">
        <v>30</v>
      </c>
      <c r="H4061" s="1" t="s">
        <v>31</v>
      </c>
      <c r="I4061" s="5">
        <v>88</v>
      </c>
      <c r="J4061" s="5">
        <v>31680</v>
      </c>
      <c r="K4061" s="5">
        <v>-949.67</v>
      </c>
      <c r="L4061" s="5">
        <v>30730.33</v>
      </c>
      <c r="M4061" s="5">
        <v>-20856.93</v>
      </c>
      <c r="N4061" s="5">
        <v>-1202.98</v>
      </c>
      <c r="O4061" s="5">
        <v>-497.65</v>
      </c>
      <c r="P4061" s="5">
        <f>Table1[[#This Row],[Net Sales]]+(Table1[[#This Row],[Cost of Goods Sold]]+Table1[[#This Row],[Distribution]]+Table1[[#This Row],[Warehousing]])</f>
        <v>8172.77</v>
      </c>
      <c r="Q4061" s="12">
        <f>Table1[[#This Row],[PROFIT]]/Table1[[#This Row],[Net Sales]]</f>
        <v>0.26595126052990642</v>
      </c>
      <c r="R4061" s="14">
        <f>ABS(Table1[[#This Row],[Distribution]])+ABS(Table1[[#This Row],[Warehousing]])</f>
        <v>1700.63</v>
      </c>
      <c r="S4061" s="12">
        <f>ABS(Table1[[#This Row],[Discounts]]/Table1[[#This Row],[Gross Sales]])</f>
        <v>2.9976957070707071E-2</v>
      </c>
      <c r="T4061" s="17">
        <f>Table1[[#This Row],[logistics cost]]/Table1[[#This Row],[Net Sales]]</f>
        <v>5.5340440535457967E-2</v>
      </c>
      <c r="U4061" s="1">
        <f>Table1[[#This Row],[PROFIT]]/Table1[[#This Row],[Volume]]</f>
        <v>92.872386363636366</v>
      </c>
      <c r="V4061" s="1">
        <f>ABS(Table1[[#This Row],[Discounts]])</f>
        <v>949.67</v>
      </c>
    </row>
    <row r="4062" spans="1:22" ht="21.75" customHeight="1" x14ac:dyDescent="0.3">
      <c r="A4062" s="1">
        <v>1110020</v>
      </c>
      <c r="B4062" s="1" t="s">
        <v>41</v>
      </c>
      <c r="C4062" s="1">
        <v>202511</v>
      </c>
      <c r="D4062" s="1" t="s">
        <v>16</v>
      </c>
      <c r="E4062" s="1" t="s">
        <v>28</v>
      </c>
      <c r="F4062" s="1" t="s">
        <v>29</v>
      </c>
      <c r="G4062" s="1" t="s">
        <v>39</v>
      </c>
      <c r="H4062" s="1" t="s">
        <v>37</v>
      </c>
      <c r="I4062" s="5">
        <v>168.1</v>
      </c>
      <c r="J4062" s="5">
        <v>75645</v>
      </c>
      <c r="K4062" s="5">
        <v>-8122.64</v>
      </c>
      <c r="L4062" s="5">
        <v>67522.36</v>
      </c>
      <c r="M4062" s="5">
        <v>-41928.26</v>
      </c>
      <c r="N4062" s="5">
        <v>-2295.8000000000002</v>
      </c>
      <c r="O4062" s="5">
        <v>-847.36</v>
      </c>
      <c r="P4062" s="5">
        <f>Table1[[#This Row],[Net Sales]]+(Table1[[#This Row],[Cost of Goods Sold]]+Table1[[#This Row],[Distribution]]+Table1[[#This Row],[Warehousing]])</f>
        <v>22450.939999999995</v>
      </c>
      <c r="Q4062" s="12">
        <f>Table1[[#This Row],[PROFIT]]/Table1[[#This Row],[Net Sales]]</f>
        <v>0.33249637601529325</v>
      </c>
      <c r="R4062" s="14">
        <f>ABS(Table1[[#This Row],[Distribution]])+ABS(Table1[[#This Row],[Warehousing]])</f>
        <v>3143.1600000000003</v>
      </c>
      <c r="S4062" s="12">
        <f>ABS(Table1[[#This Row],[Discounts]]/Table1[[#This Row],[Gross Sales]])</f>
        <v>0.10737841232070858</v>
      </c>
      <c r="T4062" s="17">
        <f>Table1[[#This Row],[logistics cost]]/Table1[[#This Row],[Net Sales]]</f>
        <v>4.6549913243553696E-2</v>
      </c>
      <c r="U4062" s="1">
        <f>Table1[[#This Row],[PROFIT]]/Table1[[#This Row],[Volume]]</f>
        <v>133.55704937537178</v>
      </c>
      <c r="V4062" s="1">
        <f>ABS(Table1[[#This Row],[Discounts]])</f>
        <v>8122.64</v>
      </c>
    </row>
    <row r="4063" spans="1:22" ht="21.75" customHeight="1" x14ac:dyDescent="0.3">
      <c r="A4063" s="1">
        <v>1130010</v>
      </c>
      <c r="B4063" s="1" t="s">
        <v>26</v>
      </c>
      <c r="C4063" s="1">
        <v>202510</v>
      </c>
      <c r="D4063" s="1" t="s">
        <v>27</v>
      </c>
      <c r="E4063" s="1" t="s">
        <v>28</v>
      </c>
      <c r="F4063" s="1" t="s">
        <v>29</v>
      </c>
      <c r="G4063" s="1" t="s">
        <v>39</v>
      </c>
      <c r="H4063" s="1" t="s">
        <v>37</v>
      </c>
      <c r="I4063" s="5">
        <v>155.9</v>
      </c>
      <c r="J4063" s="5">
        <v>56124</v>
      </c>
      <c r="K4063" s="5">
        <v>-6092.52</v>
      </c>
      <c r="L4063" s="5">
        <v>50031.48</v>
      </c>
      <c r="M4063" s="5">
        <v>-33420.76</v>
      </c>
      <c r="N4063" s="5">
        <v>-1309.1600000000001</v>
      </c>
      <c r="O4063" s="5">
        <v>-692.5</v>
      </c>
      <c r="P4063" s="5">
        <f>Table1[[#This Row],[Net Sales]]+(Table1[[#This Row],[Cost of Goods Sold]]+Table1[[#This Row],[Distribution]]+Table1[[#This Row],[Warehousing]])</f>
        <v>14609.059999999998</v>
      </c>
      <c r="Q4063" s="12">
        <f>Table1[[#This Row],[PROFIT]]/Table1[[#This Row],[Net Sales]]</f>
        <v>0.29199735846311153</v>
      </c>
      <c r="R4063" s="14">
        <f>ABS(Table1[[#This Row],[Distribution]])+ABS(Table1[[#This Row],[Warehousing]])</f>
        <v>2001.66</v>
      </c>
      <c r="S4063" s="12">
        <f>ABS(Table1[[#This Row],[Discounts]]/Table1[[#This Row],[Gross Sales]])</f>
        <v>0.10855462903570666</v>
      </c>
      <c r="T4063" s="17">
        <f>Table1[[#This Row],[logistics cost]]/Table1[[#This Row],[Net Sales]]</f>
        <v>4.0008010956301909E-2</v>
      </c>
      <c r="U4063" s="1">
        <f>Table1[[#This Row],[PROFIT]]/Table1[[#This Row],[Volume]]</f>
        <v>93.707889672867211</v>
      </c>
      <c r="V4063" s="1">
        <f>ABS(Table1[[#This Row],[Discounts]])</f>
        <v>6092.52</v>
      </c>
    </row>
    <row r="4064" spans="1:22" ht="21.75" customHeight="1" x14ac:dyDescent="0.3">
      <c r="A4064" s="1">
        <v>1130010</v>
      </c>
      <c r="B4064" s="1" t="s">
        <v>26</v>
      </c>
      <c r="C4064" s="1">
        <v>202405</v>
      </c>
      <c r="D4064" s="1" t="s">
        <v>27</v>
      </c>
      <c r="E4064" s="1" t="s">
        <v>28</v>
      </c>
      <c r="F4064" s="1" t="s">
        <v>29</v>
      </c>
      <c r="G4064" s="1" t="s">
        <v>40</v>
      </c>
      <c r="H4064" s="1" t="s">
        <v>34</v>
      </c>
      <c r="I4064" s="5">
        <v>219.3</v>
      </c>
      <c r="J4064" s="5">
        <v>78948</v>
      </c>
      <c r="K4064" s="5">
        <v>-6114.83</v>
      </c>
      <c r="L4064" s="5">
        <v>72833.17</v>
      </c>
      <c r="M4064" s="5">
        <v>-47591.68</v>
      </c>
      <c r="N4064" s="5">
        <v>-1921.48</v>
      </c>
      <c r="O4064" s="5">
        <v>-1280.99</v>
      </c>
      <c r="P4064" s="5">
        <f>Table1[[#This Row],[Net Sales]]+(Table1[[#This Row],[Cost of Goods Sold]]+Table1[[#This Row],[Distribution]]+Table1[[#This Row],[Warehousing]])</f>
        <v>22039.019999999997</v>
      </c>
      <c r="Q4064" s="12">
        <f>Table1[[#This Row],[PROFIT]]/Table1[[#This Row],[Net Sales]]</f>
        <v>0.30259591886498965</v>
      </c>
      <c r="R4064" s="14">
        <f>ABS(Table1[[#This Row],[Distribution]])+ABS(Table1[[#This Row],[Warehousing]])</f>
        <v>3202.4700000000003</v>
      </c>
      <c r="S4064" s="12">
        <f>ABS(Table1[[#This Row],[Discounts]]/Table1[[#This Row],[Gross Sales]])</f>
        <v>7.745389370218371E-2</v>
      </c>
      <c r="T4064" s="17">
        <f>Table1[[#This Row],[logistics cost]]/Table1[[#This Row],[Net Sales]]</f>
        <v>4.3969938422287545E-2</v>
      </c>
      <c r="U4064" s="1">
        <f>Table1[[#This Row],[PROFIT]]/Table1[[#This Row],[Volume]]</f>
        <v>100.4971272229822</v>
      </c>
      <c r="V4064" s="1">
        <f>ABS(Table1[[#This Row],[Discounts]])</f>
        <v>6114.83</v>
      </c>
    </row>
    <row r="4065" spans="1:22" ht="21.75" customHeight="1" x14ac:dyDescent="0.3">
      <c r="A4065" s="1">
        <v>1120010</v>
      </c>
      <c r="B4065" s="1" t="s">
        <v>32</v>
      </c>
      <c r="C4065" s="1">
        <v>202508</v>
      </c>
      <c r="D4065" s="1" t="s">
        <v>22</v>
      </c>
      <c r="E4065" s="1" t="s">
        <v>17</v>
      </c>
      <c r="F4065" s="1" t="s">
        <v>18</v>
      </c>
      <c r="G4065" s="1" t="s">
        <v>36</v>
      </c>
      <c r="H4065" s="1" t="s">
        <v>37</v>
      </c>
      <c r="I4065" s="5">
        <v>69.400000000000006</v>
      </c>
      <c r="J4065" s="5">
        <v>33312</v>
      </c>
      <c r="K4065" s="5">
        <v>-3641.72</v>
      </c>
      <c r="L4065" s="5">
        <v>29670.28</v>
      </c>
      <c r="M4065" s="5">
        <v>-19136.689999999999</v>
      </c>
      <c r="N4065" s="5">
        <v>-862.8</v>
      </c>
      <c r="O4065" s="5">
        <v>-345.96</v>
      </c>
      <c r="P4065" s="5">
        <f>Table1[[#This Row],[Net Sales]]+(Table1[[#This Row],[Cost of Goods Sold]]+Table1[[#This Row],[Distribution]]+Table1[[#This Row],[Warehousing]])</f>
        <v>9324.8300000000017</v>
      </c>
      <c r="Q4065" s="12">
        <f>Table1[[#This Row],[PROFIT]]/Table1[[#This Row],[Net Sales]]</f>
        <v>0.31428183353847694</v>
      </c>
      <c r="R4065" s="14">
        <f>ABS(Table1[[#This Row],[Distribution]])+ABS(Table1[[#This Row],[Warehousing]])</f>
        <v>1208.76</v>
      </c>
      <c r="S4065" s="12">
        <f>ABS(Table1[[#This Row],[Discounts]]/Table1[[#This Row],[Gross Sales]])</f>
        <v>0.10932156580211334</v>
      </c>
      <c r="T4065" s="17">
        <f>Table1[[#This Row],[logistics cost]]/Table1[[#This Row],[Net Sales]]</f>
        <v>4.0739757090260016E-2</v>
      </c>
      <c r="U4065" s="1">
        <f>Table1[[#This Row],[PROFIT]]/Table1[[#This Row],[Volume]]</f>
        <v>134.36354466858791</v>
      </c>
      <c r="V4065" s="1">
        <f>ABS(Table1[[#This Row],[Discounts]])</f>
        <v>3641.72</v>
      </c>
    </row>
    <row r="4066" spans="1:22" ht="21.75" customHeight="1" x14ac:dyDescent="0.3">
      <c r="A4066" s="1">
        <v>1110020</v>
      </c>
      <c r="B4066" s="1" t="s">
        <v>41</v>
      </c>
      <c r="C4066" s="1">
        <v>202411</v>
      </c>
      <c r="D4066" s="1" t="s">
        <v>16</v>
      </c>
      <c r="E4066" s="1" t="s">
        <v>28</v>
      </c>
      <c r="F4066" s="1" t="s">
        <v>29</v>
      </c>
      <c r="G4066" s="1" t="s">
        <v>30</v>
      </c>
      <c r="H4066" s="1" t="s">
        <v>31</v>
      </c>
      <c r="I4066" s="5">
        <v>117.1</v>
      </c>
      <c r="J4066" s="5">
        <v>52695</v>
      </c>
      <c r="K4066" s="5">
        <v>-1967.13</v>
      </c>
      <c r="L4066" s="5">
        <v>50727.87</v>
      </c>
      <c r="M4066" s="5">
        <v>-33978.85</v>
      </c>
      <c r="N4066" s="5">
        <v>-1883.92</v>
      </c>
      <c r="O4066" s="5">
        <v>-961.27</v>
      </c>
      <c r="P4066" s="5">
        <f>Table1[[#This Row],[Net Sales]]+(Table1[[#This Row],[Cost of Goods Sold]]+Table1[[#This Row],[Distribution]]+Table1[[#This Row],[Warehousing]])</f>
        <v>13903.830000000009</v>
      </c>
      <c r="Q4066" s="12">
        <f>Table1[[#This Row],[PROFIT]]/Table1[[#This Row],[Net Sales]]</f>
        <v>0.27408661156086406</v>
      </c>
      <c r="R4066" s="14">
        <f>ABS(Table1[[#This Row],[Distribution]])+ABS(Table1[[#This Row],[Warehousing]])</f>
        <v>2845.19</v>
      </c>
      <c r="S4066" s="12">
        <f>ABS(Table1[[#This Row],[Discounts]]/Table1[[#This Row],[Gross Sales]])</f>
        <v>3.7330486763450042E-2</v>
      </c>
      <c r="T4066" s="17">
        <f>Table1[[#This Row],[logistics cost]]/Table1[[#This Row],[Net Sales]]</f>
        <v>5.6087314527497406E-2</v>
      </c>
      <c r="U4066" s="1">
        <f>Table1[[#This Row],[PROFIT]]/Table1[[#This Row],[Volume]]</f>
        <v>118.73467122117856</v>
      </c>
      <c r="V4066" s="1">
        <f>ABS(Table1[[#This Row],[Discounts]])</f>
        <v>1967.13</v>
      </c>
    </row>
    <row r="4067" spans="1:22" ht="21.75" customHeight="1" x14ac:dyDescent="0.3">
      <c r="A4067" s="1">
        <v>1120020</v>
      </c>
      <c r="B4067" s="1" t="s">
        <v>21</v>
      </c>
      <c r="C4067" s="1">
        <v>202404</v>
      </c>
      <c r="D4067" s="1" t="s">
        <v>22</v>
      </c>
      <c r="E4067" s="1" t="s">
        <v>23</v>
      </c>
      <c r="F4067" s="1" t="s">
        <v>24</v>
      </c>
      <c r="G4067" s="1" t="s">
        <v>36</v>
      </c>
      <c r="H4067" s="1" t="s">
        <v>37</v>
      </c>
      <c r="I4067" s="5">
        <v>152.80000000000001</v>
      </c>
      <c r="J4067" s="5">
        <v>58064</v>
      </c>
      <c r="K4067" s="5">
        <v>-5096.7</v>
      </c>
      <c r="L4067" s="5">
        <v>52967.3</v>
      </c>
      <c r="M4067" s="5">
        <v>-33698.339999999997</v>
      </c>
      <c r="N4067" s="5">
        <v>-1121.95</v>
      </c>
      <c r="O4067" s="5">
        <v>-668.34</v>
      </c>
      <c r="P4067" s="5">
        <f>Table1[[#This Row],[Net Sales]]+(Table1[[#This Row],[Cost of Goods Sold]]+Table1[[#This Row],[Distribution]]+Table1[[#This Row],[Warehousing]])</f>
        <v>17478.670000000013</v>
      </c>
      <c r="Q4067" s="12">
        <f>Table1[[#This Row],[PROFIT]]/Table1[[#This Row],[Net Sales]]</f>
        <v>0.32998982391022408</v>
      </c>
      <c r="R4067" s="14">
        <f>ABS(Table1[[#This Row],[Distribution]])+ABS(Table1[[#This Row],[Warehousing]])</f>
        <v>1790.29</v>
      </c>
      <c r="S4067" s="12">
        <f>ABS(Table1[[#This Row],[Discounts]]/Table1[[#This Row],[Gross Sales]])</f>
        <v>8.777728024249104E-2</v>
      </c>
      <c r="T4067" s="17">
        <f>Table1[[#This Row],[logistics cost]]/Table1[[#This Row],[Net Sales]]</f>
        <v>3.37999105108246E-2</v>
      </c>
      <c r="U4067" s="1">
        <f>Table1[[#This Row],[PROFIT]]/Table1[[#This Row],[Volume]]</f>
        <v>114.3892015706807</v>
      </c>
      <c r="V4067" s="1">
        <f>ABS(Table1[[#This Row],[Discounts]])</f>
        <v>5096.7</v>
      </c>
    </row>
    <row r="4068" spans="1:22" ht="21.75" customHeight="1" x14ac:dyDescent="0.3">
      <c r="A4068" s="1">
        <v>1110020</v>
      </c>
      <c r="B4068" s="1" t="s">
        <v>41</v>
      </c>
      <c r="C4068" s="1">
        <v>202501</v>
      </c>
      <c r="D4068" s="1" t="s">
        <v>16</v>
      </c>
      <c r="E4068" s="1" t="s">
        <v>28</v>
      </c>
      <c r="F4068" s="1" t="s">
        <v>29</v>
      </c>
      <c r="G4068" s="1" t="s">
        <v>19</v>
      </c>
      <c r="H4068" s="1" t="s">
        <v>20</v>
      </c>
      <c r="I4068" s="5">
        <v>85.9</v>
      </c>
      <c r="J4068" s="5">
        <v>38655</v>
      </c>
      <c r="K4068" s="5">
        <v>-2615.5</v>
      </c>
      <c r="L4068" s="5">
        <v>36039.5</v>
      </c>
      <c r="M4068" s="5">
        <v>-23834.44</v>
      </c>
      <c r="N4068" s="5">
        <v>-968.29</v>
      </c>
      <c r="O4068" s="5">
        <v>-710.8</v>
      </c>
      <c r="P4068" s="5">
        <f>Table1[[#This Row],[Net Sales]]+(Table1[[#This Row],[Cost of Goods Sold]]+Table1[[#This Row],[Distribution]]+Table1[[#This Row],[Warehousing]])</f>
        <v>10525.970000000001</v>
      </c>
      <c r="Q4068" s="12">
        <f>Table1[[#This Row],[PROFIT]]/Table1[[#This Row],[Net Sales]]</f>
        <v>0.29206759250267073</v>
      </c>
      <c r="R4068" s="14">
        <f>ABS(Table1[[#This Row],[Distribution]])+ABS(Table1[[#This Row],[Warehousing]])</f>
        <v>1679.09</v>
      </c>
      <c r="S4068" s="12">
        <f>ABS(Table1[[#This Row],[Discounts]]/Table1[[#This Row],[Gross Sales]])</f>
        <v>6.7662656836114346E-2</v>
      </c>
      <c r="T4068" s="17">
        <f>Table1[[#This Row],[logistics cost]]/Table1[[#This Row],[Net Sales]]</f>
        <v>4.6590269010391372E-2</v>
      </c>
      <c r="U4068" s="1">
        <f>Table1[[#This Row],[PROFIT]]/Table1[[#This Row],[Volume]]</f>
        <v>122.53748544819558</v>
      </c>
      <c r="V4068" s="1">
        <f>ABS(Table1[[#This Row],[Discounts]])</f>
        <v>2615.5</v>
      </c>
    </row>
    <row r="4069" spans="1:22" ht="21.75" customHeight="1" x14ac:dyDescent="0.3">
      <c r="A4069" s="1">
        <v>1120020</v>
      </c>
      <c r="B4069" s="1" t="s">
        <v>21</v>
      </c>
      <c r="C4069" s="1">
        <v>202406</v>
      </c>
      <c r="D4069" s="1" t="s">
        <v>22</v>
      </c>
      <c r="E4069" s="1" t="s">
        <v>23</v>
      </c>
      <c r="F4069" s="1" t="s">
        <v>24</v>
      </c>
      <c r="G4069" s="1" t="s">
        <v>39</v>
      </c>
      <c r="H4069" s="1" t="s">
        <v>37</v>
      </c>
      <c r="I4069" s="5">
        <v>249.9</v>
      </c>
      <c r="J4069" s="5">
        <v>94962</v>
      </c>
      <c r="K4069" s="5">
        <v>-9603.24</v>
      </c>
      <c r="L4069" s="5">
        <v>85358.76</v>
      </c>
      <c r="M4069" s="5">
        <v>-55071.37</v>
      </c>
      <c r="N4069" s="5">
        <v>-3221.26</v>
      </c>
      <c r="O4069" s="5">
        <v>-1020</v>
      </c>
      <c r="P4069" s="5">
        <f>Table1[[#This Row],[Net Sales]]+(Table1[[#This Row],[Cost of Goods Sold]]+Table1[[#This Row],[Distribution]]+Table1[[#This Row],[Warehousing]])</f>
        <v>26046.12999999999</v>
      </c>
      <c r="Q4069" s="12">
        <f>Table1[[#This Row],[PROFIT]]/Table1[[#This Row],[Net Sales]]</f>
        <v>0.30513716459798612</v>
      </c>
      <c r="R4069" s="14">
        <f>ABS(Table1[[#This Row],[Distribution]])+ABS(Table1[[#This Row],[Warehousing]])</f>
        <v>4241.26</v>
      </c>
      <c r="S4069" s="12">
        <f>ABS(Table1[[#This Row],[Discounts]]/Table1[[#This Row],[Gross Sales]])</f>
        <v>0.10112718771719213</v>
      </c>
      <c r="T4069" s="17">
        <f>Table1[[#This Row],[logistics cost]]/Table1[[#This Row],[Net Sales]]</f>
        <v>4.9687460314559402E-2</v>
      </c>
      <c r="U4069" s="1">
        <f>Table1[[#This Row],[PROFIT]]/Table1[[#This Row],[Volume]]</f>
        <v>104.22621048419363</v>
      </c>
      <c r="V4069" s="1">
        <f>ABS(Table1[[#This Row],[Discounts]])</f>
        <v>9603.24</v>
      </c>
    </row>
    <row r="4070" spans="1:22" ht="21.75" customHeight="1" x14ac:dyDescent="0.3">
      <c r="A4070" s="1">
        <v>1120020</v>
      </c>
      <c r="B4070" s="1" t="s">
        <v>21</v>
      </c>
      <c r="C4070" s="1">
        <v>202409</v>
      </c>
      <c r="D4070" s="1" t="s">
        <v>22</v>
      </c>
      <c r="E4070" s="1" t="s">
        <v>23</v>
      </c>
      <c r="F4070" s="1" t="s">
        <v>24</v>
      </c>
      <c r="G4070" s="1" t="s">
        <v>19</v>
      </c>
      <c r="H4070" s="1" t="s">
        <v>20</v>
      </c>
      <c r="I4070" s="5">
        <v>39.299999999999997</v>
      </c>
      <c r="J4070" s="5">
        <v>14934</v>
      </c>
      <c r="K4070" s="5">
        <v>-1058.7</v>
      </c>
      <c r="L4070" s="5">
        <v>13875.3</v>
      </c>
      <c r="M4070" s="5">
        <v>-9199.27</v>
      </c>
      <c r="N4070" s="5">
        <v>-482.91</v>
      </c>
      <c r="O4070" s="5">
        <v>-261.41000000000003</v>
      </c>
      <c r="P4070" s="5">
        <f>Table1[[#This Row],[Net Sales]]+(Table1[[#This Row],[Cost of Goods Sold]]+Table1[[#This Row],[Distribution]]+Table1[[#This Row],[Warehousing]])</f>
        <v>3931.7099999999991</v>
      </c>
      <c r="Q4070" s="12">
        <f>Table1[[#This Row],[PROFIT]]/Table1[[#This Row],[Net Sales]]</f>
        <v>0.28336035977600482</v>
      </c>
      <c r="R4070" s="14">
        <f>ABS(Table1[[#This Row],[Distribution]])+ABS(Table1[[#This Row],[Warehousing]])</f>
        <v>744.32</v>
      </c>
      <c r="S4070" s="12">
        <f>ABS(Table1[[#This Row],[Discounts]]/Table1[[#This Row],[Gross Sales]])</f>
        <v>7.0891924467657699E-2</v>
      </c>
      <c r="T4070" s="17">
        <f>Table1[[#This Row],[logistics cost]]/Table1[[#This Row],[Net Sales]]</f>
        <v>5.3643524824688482E-2</v>
      </c>
      <c r="U4070" s="1">
        <f>Table1[[#This Row],[PROFIT]]/Table1[[#This Row],[Volume]]</f>
        <v>100.04351145038166</v>
      </c>
      <c r="V4070" s="1">
        <f>ABS(Table1[[#This Row],[Discounts]])</f>
        <v>1058.7</v>
      </c>
    </row>
    <row r="4071" spans="1:22" ht="21.75" customHeight="1" x14ac:dyDescent="0.3">
      <c r="A4071" s="1">
        <v>1120010</v>
      </c>
      <c r="B4071" s="1" t="s">
        <v>32</v>
      </c>
      <c r="C4071" s="1">
        <v>202410</v>
      </c>
      <c r="D4071" s="1" t="s">
        <v>22</v>
      </c>
      <c r="E4071" s="1" t="s">
        <v>17</v>
      </c>
      <c r="F4071" s="1" t="s">
        <v>18</v>
      </c>
      <c r="G4071" s="1" t="s">
        <v>39</v>
      </c>
      <c r="H4071" s="1" t="s">
        <v>37</v>
      </c>
      <c r="I4071" s="5">
        <v>283.5</v>
      </c>
      <c r="J4071" s="5">
        <v>136080</v>
      </c>
      <c r="K4071" s="5">
        <v>-11343.92</v>
      </c>
      <c r="L4071" s="5">
        <v>124736.08</v>
      </c>
      <c r="M4071" s="5">
        <v>-78124.100000000006</v>
      </c>
      <c r="N4071" s="5">
        <v>-3341.76</v>
      </c>
      <c r="O4071" s="5">
        <v>-2356.77</v>
      </c>
      <c r="P4071" s="5">
        <f>Table1[[#This Row],[Net Sales]]+(Table1[[#This Row],[Cost of Goods Sold]]+Table1[[#This Row],[Distribution]]+Table1[[#This Row],[Warehousing]])</f>
        <v>40913.449999999997</v>
      </c>
      <c r="Q4071" s="12">
        <f>Table1[[#This Row],[PROFIT]]/Table1[[#This Row],[Net Sales]]</f>
        <v>0.32800012634676345</v>
      </c>
      <c r="R4071" s="14">
        <f>ABS(Table1[[#This Row],[Distribution]])+ABS(Table1[[#This Row],[Warehousing]])</f>
        <v>5698.5300000000007</v>
      </c>
      <c r="S4071" s="12">
        <f>ABS(Table1[[#This Row],[Discounts]]/Table1[[#This Row],[Gross Sales]])</f>
        <v>8.3362139917695477E-2</v>
      </c>
      <c r="T4071" s="17">
        <f>Table1[[#This Row],[logistics cost]]/Table1[[#This Row],[Net Sales]]</f>
        <v>4.568469684152332E-2</v>
      </c>
      <c r="U4071" s="1">
        <f>Table1[[#This Row],[PROFIT]]/Table1[[#This Row],[Volume]]</f>
        <v>144.31552028218695</v>
      </c>
      <c r="V4071" s="1">
        <f>ABS(Table1[[#This Row],[Discounts]])</f>
        <v>11343.92</v>
      </c>
    </row>
    <row r="4072" spans="1:22" ht="21.75" customHeight="1" x14ac:dyDescent="0.3">
      <c r="A4072" s="1">
        <v>1120010</v>
      </c>
      <c r="B4072" s="1" t="s">
        <v>32</v>
      </c>
      <c r="C4072" s="1">
        <v>202504</v>
      </c>
      <c r="D4072" s="1" t="s">
        <v>22</v>
      </c>
      <c r="E4072" s="1" t="s">
        <v>17</v>
      </c>
      <c r="F4072" s="1" t="s">
        <v>18</v>
      </c>
      <c r="G4072" s="1" t="s">
        <v>40</v>
      </c>
      <c r="H4072" s="1" t="s">
        <v>34</v>
      </c>
      <c r="I4072" s="5">
        <v>210.4</v>
      </c>
      <c r="J4072" s="5">
        <v>100992</v>
      </c>
      <c r="K4072" s="5">
        <v>-7574.5</v>
      </c>
      <c r="L4072" s="5">
        <v>93417.5</v>
      </c>
      <c r="M4072" s="5">
        <v>-62475.48</v>
      </c>
      <c r="N4072" s="5">
        <v>-3048.73</v>
      </c>
      <c r="O4072" s="5">
        <v>-1430.67</v>
      </c>
      <c r="P4072" s="5">
        <f>Table1[[#This Row],[Net Sales]]+(Table1[[#This Row],[Cost of Goods Sold]]+Table1[[#This Row],[Distribution]]+Table1[[#This Row],[Warehousing]])</f>
        <v>26462.619999999995</v>
      </c>
      <c r="Q4072" s="12">
        <f>Table1[[#This Row],[PROFIT]]/Table1[[#This Row],[Net Sales]]</f>
        <v>0.28327262022640293</v>
      </c>
      <c r="R4072" s="14">
        <f>ABS(Table1[[#This Row],[Distribution]])+ABS(Table1[[#This Row],[Warehousing]])</f>
        <v>4479.3999999999996</v>
      </c>
      <c r="S4072" s="12">
        <f>ABS(Table1[[#This Row],[Discounts]]/Table1[[#This Row],[Gross Sales]])</f>
        <v>7.5000990177439802E-2</v>
      </c>
      <c r="T4072" s="17">
        <f>Table1[[#This Row],[logistics cost]]/Table1[[#This Row],[Net Sales]]</f>
        <v>4.7950330505526266E-2</v>
      </c>
      <c r="U4072" s="1">
        <f>Table1[[#This Row],[PROFIT]]/Table1[[#This Row],[Volume]]</f>
        <v>125.77290874524712</v>
      </c>
      <c r="V4072" s="1">
        <f>ABS(Table1[[#This Row],[Discounts]])</f>
        <v>7574.5</v>
      </c>
    </row>
    <row r="4073" spans="1:22" ht="21.75" customHeight="1" x14ac:dyDescent="0.3">
      <c r="A4073" s="1">
        <v>1120010</v>
      </c>
      <c r="B4073" s="1" t="s">
        <v>32</v>
      </c>
      <c r="C4073" s="1">
        <v>202501</v>
      </c>
      <c r="D4073" s="1" t="s">
        <v>22</v>
      </c>
      <c r="E4073" s="1" t="s">
        <v>17</v>
      </c>
      <c r="F4073" s="1" t="s">
        <v>18</v>
      </c>
      <c r="G4073" s="1" t="s">
        <v>39</v>
      </c>
      <c r="H4073" s="1" t="s">
        <v>37</v>
      </c>
      <c r="I4073" s="5">
        <v>109.4</v>
      </c>
      <c r="J4073" s="5">
        <v>52512</v>
      </c>
      <c r="K4073" s="5">
        <v>-4431.3</v>
      </c>
      <c r="L4073" s="5">
        <v>48080.7</v>
      </c>
      <c r="M4073" s="5">
        <v>-30869.02</v>
      </c>
      <c r="N4073" s="5">
        <v>-1116.8399999999999</v>
      </c>
      <c r="O4073" s="5">
        <v>-534.29</v>
      </c>
      <c r="P4073" s="5">
        <f>Table1[[#This Row],[Net Sales]]+(Table1[[#This Row],[Cost of Goods Sold]]+Table1[[#This Row],[Distribution]]+Table1[[#This Row],[Warehousing]])</f>
        <v>15560.549999999996</v>
      </c>
      <c r="Q4073" s="12">
        <f>Table1[[#This Row],[PROFIT]]/Table1[[#This Row],[Net Sales]]</f>
        <v>0.32363401531175706</v>
      </c>
      <c r="R4073" s="14">
        <f>ABS(Table1[[#This Row],[Distribution]])+ABS(Table1[[#This Row],[Warehousing]])</f>
        <v>1651.1299999999999</v>
      </c>
      <c r="S4073" s="12">
        <f>ABS(Table1[[#This Row],[Discounts]]/Table1[[#This Row],[Gross Sales]])</f>
        <v>8.4386425959780631E-2</v>
      </c>
      <c r="T4073" s="17">
        <f>Table1[[#This Row],[logistics cost]]/Table1[[#This Row],[Net Sales]]</f>
        <v>3.4340806186266004E-2</v>
      </c>
      <c r="U4073" s="1">
        <f>Table1[[#This Row],[PROFIT]]/Table1[[#This Row],[Volume]]</f>
        <v>142.23537477148076</v>
      </c>
      <c r="V4073" s="1">
        <f>ABS(Table1[[#This Row],[Discounts]])</f>
        <v>4431.3</v>
      </c>
    </row>
    <row r="4074" spans="1:22" ht="21.75" customHeight="1" x14ac:dyDescent="0.3">
      <c r="A4074" s="1">
        <v>1120020</v>
      </c>
      <c r="B4074" s="1" t="s">
        <v>21</v>
      </c>
      <c r="C4074" s="1">
        <v>202509</v>
      </c>
      <c r="D4074" s="1" t="s">
        <v>22</v>
      </c>
      <c r="E4074" s="1" t="s">
        <v>23</v>
      </c>
      <c r="F4074" s="1" t="s">
        <v>24</v>
      </c>
      <c r="G4074" s="1" t="s">
        <v>40</v>
      </c>
      <c r="H4074" s="1" t="s">
        <v>34</v>
      </c>
      <c r="I4074" s="5">
        <v>202.6</v>
      </c>
      <c r="J4074" s="5">
        <v>76988</v>
      </c>
      <c r="K4074" s="5">
        <v>-7472.63</v>
      </c>
      <c r="L4074" s="5">
        <v>69515.37</v>
      </c>
      <c r="M4074" s="5">
        <v>-45854.96</v>
      </c>
      <c r="N4074" s="5">
        <v>-1791.1</v>
      </c>
      <c r="O4074" s="5">
        <v>-1102.96</v>
      </c>
      <c r="P4074" s="5">
        <f>Table1[[#This Row],[Net Sales]]+(Table1[[#This Row],[Cost of Goods Sold]]+Table1[[#This Row],[Distribution]]+Table1[[#This Row],[Warehousing]])</f>
        <v>20766.349999999999</v>
      </c>
      <c r="Q4074" s="12">
        <f>Table1[[#This Row],[PROFIT]]/Table1[[#This Row],[Net Sales]]</f>
        <v>0.29873033834100288</v>
      </c>
      <c r="R4074" s="14">
        <f>ABS(Table1[[#This Row],[Distribution]])+ABS(Table1[[#This Row],[Warehousing]])</f>
        <v>2894.06</v>
      </c>
      <c r="S4074" s="12">
        <f>ABS(Table1[[#This Row],[Discounts]]/Table1[[#This Row],[Gross Sales]])</f>
        <v>9.7062269444588775E-2</v>
      </c>
      <c r="T4074" s="17">
        <f>Table1[[#This Row],[logistics cost]]/Table1[[#This Row],[Net Sales]]</f>
        <v>4.1631944129765834E-2</v>
      </c>
      <c r="U4074" s="1">
        <f>Table1[[#This Row],[PROFIT]]/Table1[[#This Row],[Volume]]</f>
        <v>102.4992596248766</v>
      </c>
      <c r="V4074" s="1">
        <f>ABS(Table1[[#This Row],[Discounts]])</f>
        <v>7472.63</v>
      </c>
    </row>
    <row r="4075" spans="1:22" ht="21.75" customHeight="1" x14ac:dyDescent="0.3">
      <c r="A4075" s="1">
        <v>1130010</v>
      </c>
      <c r="B4075" s="1" t="s">
        <v>26</v>
      </c>
      <c r="C4075" s="1">
        <v>202409</v>
      </c>
      <c r="D4075" s="1" t="s">
        <v>27</v>
      </c>
      <c r="E4075" s="1" t="s">
        <v>28</v>
      </c>
      <c r="F4075" s="1" t="s">
        <v>29</v>
      </c>
      <c r="G4075" s="1" t="s">
        <v>30</v>
      </c>
      <c r="H4075" s="1" t="s">
        <v>31</v>
      </c>
      <c r="I4075" s="5">
        <v>58.5</v>
      </c>
      <c r="J4075" s="5">
        <v>21060</v>
      </c>
      <c r="K4075" s="5">
        <v>-507.25</v>
      </c>
      <c r="L4075" s="5">
        <v>20552.75</v>
      </c>
      <c r="M4075" s="5">
        <v>-13007.11</v>
      </c>
      <c r="N4075" s="5">
        <v>-784.05</v>
      </c>
      <c r="O4075" s="5">
        <v>-332.61</v>
      </c>
      <c r="P4075" s="5">
        <f>Table1[[#This Row],[Net Sales]]+(Table1[[#This Row],[Cost of Goods Sold]]+Table1[[#This Row],[Distribution]]+Table1[[#This Row],[Warehousing]])</f>
        <v>6428.98</v>
      </c>
      <c r="Q4075" s="12">
        <f>Table1[[#This Row],[PROFIT]]/Table1[[#This Row],[Net Sales]]</f>
        <v>0.31280388269209713</v>
      </c>
      <c r="R4075" s="14">
        <f>ABS(Table1[[#This Row],[Distribution]])+ABS(Table1[[#This Row],[Warehousing]])</f>
        <v>1116.6599999999999</v>
      </c>
      <c r="S4075" s="12">
        <f>ABS(Table1[[#This Row],[Discounts]]/Table1[[#This Row],[Gross Sales]])</f>
        <v>2.4085944919278252E-2</v>
      </c>
      <c r="T4075" s="17">
        <f>Table1[[#This Row],[logistics cost]]/Table1[[#This Row],[Net Sales]]</f>
        <v>5.4331415504007975E-2</v>
      </c>
      <c r="U4075" s="1">
        <f>Table1[[#This Row],[PROFIT]]/Table1[[#This Row],[Volume]]</f>
        <v>109.89709401709401</v>
      </c>
      <c r="V4075" s="1">
        <f>ABS(Table1[[#This Row],[Discounts]])</f>
        <v>507.25</v>
      </c>
    </row>
    <row r="4076" spans="1:22" ht="21.75" customHeight="1" x14ac:dyDescent="0.3">
      <c r="A4076" s="1">
        <v>1120020</v>
      </c>
      <c r="B4076" s="1" t="s">
        <v>21</v>
      </c>
      <c r="C4076" s="1">
        <v>202412</v>
      </c>
      <c r="D4076" s="1" t="s">
        <v>22</v>
      </c>
      <c r="E4076" s="1" t="s">
        <v>23</v>
      </c>
      <c r="F4076" s="1" t="s">
        <v>24</v>
      </c>
      <c r="G4076" s="1" t="s">
        <v>33</v>
      </c>
      <c r="H4076" s="1" t="s">
        <v>34</v>
      </c>
      <c r="I4076" s="5">
        <v>110</v>
      </c>
      <c r="J4076" s="5">
        <v>41800</v>
      </c>
      <c r="K4076" s="5">
        <v>-2928.63</v>
      </c>
      <c r="L4076" s="5">
        <v>38871.370000000003</v>
      </c>
      <c r="M4076" s="5">
        <v>-25184.1</v>
      </c>
      <c r="N4076" s="5">
        <v>-1406.77</v>
      </c>
      <c r="O4076" s="5">
        <v>-490.2</v>
      </c>
      <c r="P4076" s="5">
        <f>Table1[[#This Row],[Net Sales]]+(Table1[[#This Row],[Cost of Goods Sold]]+Table1[[#This Row],[Distribution]]+Table1[[#This Row],[Warehousing]])</f>
        <v>11790.300000000003</v>
      </c>
      <c r="Q4076" s="12">
        <f>Table1[[#This Row],[PROFIT]]/Table1[[#This Row],[Net Sales]]</f>
        <v>0.30331578228397926</v>
      </c>
      <c r="R4076" s="14">
        <f>ABS(Table1[[#This Row],[Distribution]])+ABS(Table1[[#This Row],[Warehousing]])</f>
        <v>1896.97</v>
      </c>
      <c r="S4076" s="12">
        <f>ABS(Table1[[#This Row],[Discounts]]/Table1[[#This Row],[Gross Sales]])</f>
        <v>7.0062918660287091E-2</v>
      </c>
      <c r="T4076" s="17">
        <f>Table1[[#This Row],[logistics cost]]/Table1[[#This Row],[Net Sales]]</f>
        <v>4.8801212820644084E-2</v>
      </c>
      <c r="U4076" s="1">
        <f>Table1[[#This Row],[PROFIT]]/Table1[[#This Row],[Volume]]</f>
        <v>107.18454545454549</v>
      </c>
      <c r="V4076" s="1">
        <f>ABS(Table1[[#This Row],[Discounts]])</f>
        <v>2928.63</v>
      </c>
    </row>
    <row r="4077" spans="1:22" ht="21.75" customHeight="1" x14ac:dyDescent="0.3">
      <c r="A4077" s="1">
        <v>1110010</v>
      </c>
      <c r="B4077" s="1" t="s">
        <v>15</v>
      </c>
      <c r="C4077" s="1">
        <v>202504</v>
      </c>
      <c r="D4077" s="1" t="s">
        <v>16</v>
      </c>
      <c r="E4077" s="1" t="s">
        <v>17</v>
      </c>
      <c r="F4077" s="1" t="s">
        <v>18</v>
      </c>
      <c r="G4077" s="1" t="s">
        <v>39</v>
      </c>
      <c r="H4077" s="1" t="s">
        <v>37</v>
      </c>
      <c r="I4077" s="5">
        <v>270.89999999999998</v>
      </c>
      <c r="J4077" s="5">
        <v>113778</v>
      </c>
      <c r="K4077" s="5">
        <v>-9909.7099999999991</v>
      </c>
      <c r="L4077" s="5">
        <v>103868.29</v>
      </c>
      <c r="M4077" s="5">
        <v>-68682.06</v>
      </c>
      <c r="N4077" s="5">
        <v>-2564.73</v>
      </c>
      <c r="O4077" s="5">
        <v>-1391.42</v>
      </c>
      <c r="P4077" s="5">
        <f>Table1[[#This Row],[Net Sales]]+(Table1[[#This Row],[Cost of Goods Sold]]+Table1[[#This Row],[Distribution]]+Table1[[#This Row],[Warehousing]])</f>
        <v>31230.080000000002</v>
      </c>
      <c r="Q4077" s="12">
        <f>Table1[[#This Row],[PROFIT]]/Table1[[#This Row],[Net Sales]]</f>
        <v>0.30067001199307319</v>
      </c>
      <c r="R4077" s="14">
        <f>ABS(Table1[[#This Row],[Distribution]])+ABS(Table1[[#This Row],[Warehousing]])</f>
        <v>3956.15</v>
      </c>
      <c r="S4077" s="12">
        <f>ABS(Table1[[#This Row],[Discounts]]/Table1[[#This Row],[Gross Sales]])</f>
        <v>8.7096890435760854E-2</v>
      </c>
      <c r="T4077" s="17">
        <f>Table1[[#This Row],[logistics cost]]/Table1[[#This Row],[Net Sales]]</f>
        <v>3.8088140278423763E-2</v>
      </c>
      <c r="U4077" s="1">
        <f>Table1[[#This Row],[PROFIT]]/Table1[[#This Row],[Volume]]</f>
        <v>115.2826873385013</v>
      </c>
      <c r="V4077" s="1">
        <f>ABS(Table1[[#This Row],[Discounts]])</f>
        <v>9909.7099999999991</v>
      </c>
    </row>
    <row r="4078" spans="1:22" ht="21.75" customHeight="1" x14ac:dyDescent="0.3">
      <c r="A4078" s="1">
        <v>1120020</v>
      </c>
      <c r="B4078" s="1" t="s">
        <v>21</v>
      </c>
      <c r="C4078" s="1">
        <v>202411</v>
      </c>
      <c r="D4078" s="1" t="s">
        <v>22</v>
      </c>
      <c r="E4078" s="1" t="s">
        <v>23</v>
      </c>
      <c r="F4078" s="1" t="s">
        <v>24</v>
      </c>
      <c r="G4078" s="1" t="s">
        <v>39</v>
      </c>
      <c r="H4078" s="1" t="s">
        <v>37</v>
      </c>
      <c r="I4078" s="5">
        <v>235</v>
      </c>
      <c r="J4078" s="5">
        <v>89300</v>
      </c>
      <c r="K4078" s="5">
        <v>-10707.58</v>
      </c>
      <c r="L4078" s="5">
        <v>78592.42</v>
      </c>
      <c r="M4078" s="5">
        <v>-48848.54</v>
      </c>
      <c r="N4078" s="5">
        <v>-2362.7600000000002</v>
      </c>
      <c r="O4078" s="5">
        <v>-896.2</v>
      </c>
      <c r="P4078" s="5">
        <f>Table1[[#This Row],[Net Sales]]+(Table1[[#This Row],[Cost of Goods Sold]]+Table1[[#This Row],[Distribution]]+Table1[[#This Row],[Warehousing]])</f>
        <v>26484.92</v>
      </c>
      <c r="Q4078" s="12">
        <f>Table1[[#This Row],[PROFIT]]/Table1[[#This Row],[Net Sales]]</f>
        <v>0.3369907683209144</v>
      </c>
      <c r="R4078" s="14">
        <f>ABS(Table1[[#This Row],[Distribution]])+ABS(Table1[[#This Row],[Warehousing]])</f>
        <v>3258.96</v>
      </c>
      <c r="S4078" s="12">
        <f>ABS(Table1[[#This Row],[Discounts]]/Table1[[#This Row],[Gross Sales]])</f>
        <v>0.1199057110862262</v>
      </c>
      <c r="T4078" s="17">
        <f>Table1[[#This Row],[logistics cost]]/Table1[[#This Row],[Net Sales]]</f>
        <v>4.1466594361135589E-2</v>
      </c>
      <c r="U4078" s="1">
        <f>Table1[[#This Row],[PROFIT]]/Table1[[#This Row],[Volume]]</f>
        <v>112.70178723404254</v>
      </c>
      <c r="V4078" s="1">
        <f>ABS(Table1[[#This Row],[Discounts]])</f>
        <v>10707.58</v>
      </c>
    </row>
    <row r="4079" spans="1:22" ht="21.75" customHeight="1" x14ac:dyDescent="0.3">
      <c r="A4079" s="1">
        <v>1120020</v>
      </c>
      <c r="B4079" s="1" t="s">
        <v>21</v>
      </c>
      <c r="C4079" s="1">
        <v>202512</v>
      </c>
      <c r="D4079" s="1" t="s">
        <v>22</v>
      </c>
      <c r="E4079" s="1" t="s">
        <v>23</v>
      </c>
      <c r="F4079" s="1" t="s">
        <v>24</v>
      </c>
      <c r="G4079" s="1" t="s">
        <v>33</v>
      </c>
      <c r="H4079" s="1" t="s">
        <v>34</v>
      </c>
      <c r="I4079" s="5">
        <v>169.6</v>
      </c>
      <c r="J4079" s="5">
        <v>64448</v>
      </c>
      <c r="K4079" s="5">
        <v>-5748.67</v>
      </c>
      <c r="L4079" s="5">
        <v>58699.33</v>
      </c>
      <c r="M4079" s="5">
        <v>-39302.339999999997</v>
      </c>
      <c r="N4079" s="5">
        <v>-1624.71</v>
      </c>
      <c r="O4079" s="5">
        <v>-685.6</v>
      </c>
      <c r="P4079" s="5">
        <f>Table1[[#This Row],[Net Sales]]+(Table1[[#This Row],[Cost of Goods Sold]]+Table1[[#This Row],[Distribution]]+Table1[[#This Row],[Warehousing]])</f>
        <v>17086.680000000008</v>
      </c>
      <c r="Q4079" s="12">
        <f>Table1[[#This Row],[PROFIT]]/Table1[[#This Row],[Net Sales]]</f>
        <v>0.2910881606314758</v>
      </c>
      <c r="R4079" s="14">
        <f>ABS(Table1[[#This Row],[Distribution]])+ABS(Table1[[#This Row],[Warehousing]])</f>
        <v>2310.31</v>
      </c>
      <c r="S4079" s="12">
        <f>ABS(Table1[[#This Row],[Discounts]]/Table1[[#This Row],[Gross Sales]])</f>
        <v>8.919857869910626E-2</v>
      </c>
      <c r="T4079" s="17">
        <f>Table1[[#This Row],[logistics cost]]/Table1[[#This Row],[Net Sales]]</f>
        <v>3.9358370870672628E-2</v>
      </c>
      <c r="U4079" s="1">
        <f>Table1[[#This Row],[PROFIT]]/Table1[[#This Row],[Volume]]</f>
        <v>100.74693396226419</v>
      </c>
      <c r="V4079" s="1">
        <f>ABS(Table1[[#This Row],[Discounts]])</f>
        <v>5748.67</v>
      </c>
    </row>
    <row r="4080" spans="1:22" ht="21.75" customHeight="1" x14ac:dyDescent="0.3">
      <c r="A4080" s="1">
        <v>1110020</v>
      </c>
      <c r="B4080" s="1" t="s">
        <v>41</v>
      </c>
      <c r="C4080" s="1">
        <v>202409</v>
      </c>
      <c r="D4080" s="1" t="s">
        <v>16</v>
      </c>
      <c r="E4080" s="1" t="s">
        <v>28</v>
      </c>
      <c r="F4080" s="1" t="s">
        <v>29</v>
      </c>
      <c r="G4080" s="1" t="s">
        <v>25</v>
      </c>
      <c r="H4080" s="1" t="s">
        <v>20</v>
      </c>
      <c r="I4080" s="5">
        <v>79.5</v>
      </c>
      <c r="J4080" s="5">
        <v>35775</v>
      </c>
      <c r="K4080" s="5">
        <v>-2160.7199999999998</v>
      </c>
      <c r="L4080" s="5">
        <v>33614.28</v>
      </c>
      <c r="M4080" s="5">
        <v>-21689.38</v>
      </c>
      <c r="N4080" s="5">
        <v>-1172.0899999999999</v>
      </c>
      <c r="O4080" s="5">
        <v>-466.99</v>
      </c>
      <c r="P4080" s="5">
        <f>Table1[[#This Row],[Net Sales]]+(Table1[[#This Row],[Cost of Goods Sold]]+Table1[[#This Row],[Distribution]]+Table1[[#This Row],[Warehousing]])</f>
        <v>10285.819999999996</v>
      </c>
      <c r="Q4080" s="12">
        <f>Table1[[#This Row],[PROFIT]]/Table1[[#This Row],[Net Sales]]</f>
        <v>0.30599554713056465</v>
      </c>
      <c r="R4080" s="14">
        <f>ABS(Table1[[#This Row],[Distribution]])+ABS(Table1[[#This Row],[Warehousing]])</f>
        <v>1639.08</v>
      </c>
      <c r="S4080" s="12">
        <f>ABS(Table1[[#This Row],[Discounts]]/Table1[[#This Row],[Gross Sales]])</f>
        <v>6.0397484276729557E-2</v>
      </c>
      <c r="T4080" s="17">
        <f>Table1[[#This Row],[logistics cost]]/Table1[[#This Row],[Net Sales]]</f>
        <v>4.8761419253959923E-2</v>
      </c>
      <c r="U4080" s="1">
        <f>Table1[[#This Row],[PROFIT]]/Table1[[#This Row],[Volume]]</f>
        <v>129.38138364779869</v>
      </c>
      <c r="V4080" s="1">
        <f>ABS(Table1[[#This Row],[Discounts]])</f>
        <v>2160.7199999999998</v>
      </c>
    </row>
    <row r="4081" spans="1:22" ht="21.75" customHeight="1" x14ac:dyDescent="0.3">
      <c r="A4081" s="1">
        <v>1110010</v>
      </c>
      <c r="B4081" s="1" t="s">
        <v>15</v>
      </c>
      <c r="C4081" s="1">
        <v>202509</v>
      </c>
      <c r="D4081" s="1" t="s">
        <v>16</v>
      </c>
      <c r="E4081" s="1" t="s">
        <v>17</v>
      </c>
      <c r="F4081" s="1" t="s">
        <v>18</v>
      </c>
      <c r="G4081" s="1" t="s">
        <v>43</v>
      </c>
      <c r="H4081" s="1" t="s">
        <v>31</v>
      </c>
      <c r="I4081" s="5">
        <v>55.5</v>
      </c>
      <c r="J4081" s="5">
        <v>23310</v>
      </c>
      <c r="K4081" s="5">
        <v>-815.83</v>
      </c>
      <c r="L4081" s="5">
        <v>22494.17</v>
      </c>
      <c r="M4081" s="5">
        <v>-15178.8</v>
      </c>
      <c r="N4081" s="5">
        <v>-723.02</v>
      </c>
      <c r="O4081" s="5">
        <v>-423.1</v>
      </c>
      <c r="P4081" s="5">
        <f>Table1[[#This Row],[Net Sales]]+(Table1[[#This Row],[Cost of Goods Sold]]+Table1[[#This Row],[Distribution]]+Table1[[#This Row],[Warehousing]])</f>
        <v>6169.2499999999982</v>
      </c>
      <c r="Q4081" s="12">
        <f>Table1[[#This Row],[PROFIT]]/Table1[[#This Row],[Net Sales]]</f>
        <v>0.27425995268996362</v>
      </c>
      <c r="R4081" s="14">
        <f>ABS(Table1[[#This Row],[Distribution]])+ABS(Table1[[#This Row],[Warehousing]])</f>
        <v>1146.1199999999999</v>
      </c>
      <c r="S4081" s="12">
        <f>ABS(Table1[[#This Row],[Discounts]]/Table1[[#This Row],[Gross Sales]])</f>
        <v>3.4999141999142003E-2</v>
      </c>
      <c r="T4081" s="17">
        <f>Table1[[#This Row],[logistics cost]]/Table1[[#This Row],[Net Sales]]</f>
        <v>5.0951868862020688E-2</v>
      </c>
      <c r="U4081" s="1">
        <f>Table1[[#This Row],[PROFIT]]/Table1[[#This Row],[Volume]]</f>
        <v>111.15765765765762</v>
      </c>
      <c r="V4081" s="1">
        <f>ABS(Table1[[#This Row],[Discounts]])</f>
        <v>815.83</v>
      </c>
    </row>
    <row r="4082" spans="1:22" ht="21.75" customHeight="1" x14ac:dyDescent="0.3">
      <c r="A4082" s="1">
        <v>1110020</v>
      </c>
      <c r="B4082" s="1" t="s">
        <v>41</v>
      </c>
      <c r="C4082" s="1">
        <v>202508</v>
      </c>
      <c r="D4082" s="1" t="s">
        <v>16</v>
      </c>
      <c r="E4082" s="1" t="s">
        <v>28</v>
      </c>
      <c r="F4082" s="1" t="s">
        <v>29</v>
      </c>
      <c r="G4082" s="1" t="s">
        <v>42</v>
      </c>
      <c r="H4082" s="1" t="s">
        <v>20</v>
      </c>
      <c r="I4082" s="5">
        <v>115.1</v>
      </c>
      <c r="J4082" s="5">
        <v>51795</v>
      </c>
      <c r="K4082" s="5">
        <v>-4084.8</v>
      </c>
      <c r="L4082" s="5">
        <v>47710.2</v>
      </c>
      <c r="M4082" s="5">
        <v>-30684.6</v>
      </c>
      <c r="N4082" s="5">
        <v>-962.75</v>
      </c>
      <c r="O4082" s="5">
        <v>-514.09</v>
      </c>
      <c r="P4082" s="5">
        <f>Table1[[#This Row],[Net Sales]]+(Table1[[#This Row],[Cost of Goods Sold]]+Table1[[#This Row],[Distribution]]+Table1[[#This Row],[Warehousing]])</f>
        <v>15548.759999999998</v>
      </c>
      <c r="Q4082" s="12">
        <f>Table1[[#This Row],[PROFIT]]/Table1[[#This Row],[Net Sales]]</f>
        <v>0.32590012198649343</v>
      </c>
      <c r="R4082" s="14">
        <f>ABS(Table1[[#This Row],[Distribution]])+ABS(Table1[[#This Row],[Warehousing]])</f>
        <v>1476.8400000000001</v>
      </c>
      <c r="S4082" s="12">
        <f>ABS(Table1[[#This Row],[Discounts]]/Table1[[#This Row],[Gross Sales]])</f>
        <v>7.88647552852592E-2</v>
      </c>
      <c r="T4082" s="17">
        <f>Table1[[#This Row],[logistics cost]]/Table1[[#This Row],[Net Sales]]</f>
        <v>3.0954387112189851E-2</v>
      </c>
      <c r="U4082" s="1">
        <f>Table1[[#This Row],[PROFIT]]/Table1[[#This Row],[Volume]]</f>
        <v>135.08913987836664</v>
      </c>
      <c r="V4082" s="1">
        <f>ABS(Table1[[#This Row],[Discounts]])</f>
        <v>4084.8</v>
      </c>
    </row>
    <row r="4083" spans="1:22" ht="21.75" customHeight="1" x14ac:dyDescent="0.3">
      <c r="A4083" s="1">
        <v>1120010</v>
      </c>
      <c r="B4083" s="1" t="s">
        <v>32</v>
      </c>
      <c r="C4083" s="1">
        <v>202412</v>
      </c>
      <c r="D4083" s="1" t="s">
        <v>22</v>
      </c>
      <c r="E4083" s="1" t="s">
        <v>17</v>
      </c>
      <c r="F4083" s="1" t="s">
        <v>18</v>
      </c>
      <c r="G4083" s="1" t="s">
        <v>30</v>
      </c>
      <c r="H4083" s="1" t="s">
        <v>31</v>
      </c>
      <c r="I4083" s="5">
        <v>73.900000000000006</v>
      </c>
      <c r="J4083" s="5">
        <v>35472</v>
      </c>
      <c r="K4083" s="5">
        <v>-782.07</v>
      </c>
      <c r="L4083" s="5">
        <v>34689.93</v>
      </c>
      <c r="M4083" s="5">
        <v>-23381.83</v>
      </c>
      <c r="N4083" s="5">
        <v>-914.72</v>
      </c>
      <c r="O4083" s="5">
        <v>-395.05</v>
      </c>
      <c r="P4083" s="5">
        <f>Table1[[#This Row],[Net Sales]]+(Table1[[#This Row],[Cost of Goods Sold]]+Table1[[#This Row],[Distribution]]+Table1[[#This Row],[Warehousing]])</f>
        <v>9998.3299999999981</v>
      </c>
      <c r="Q4083" s="12">
        <f>Table1[[#This Row],[PROFIT]]/Table1[[#This Row],[Net Sales]]</f>
        <v>0.28821995316796539</v>
      </c>
      <c r="R4083" s="14">
        <f>ABS(Table1[[#This Row],[Distribution]])+ABS(Table1[[#This Row],[Warehousing]])</f>
        <v>1309.77</v>
      </c>
      <c r="S4083" s="12">
        <f>ABS(Table1[[#This Row],[Discounts]]/Table1[[#This Row],[Gross Sales]])</f>
        <v>2.2047530446549394E-2</v>
      </c>
      <c r="T4083" s="17">
        <f>Table1[[#This Row],[logistics cost]]/Table1[[#This Row],[Net Sales]]</f>
        <v>3.7756490139933978E-2</v>
      </c>
      <c r="U4083" s="1">
        <f>Table1[[#This Row],[PROFIT]]/Table1[[#This Row],[Volume]]</f>
        <v>135.29539918809198</v>
      </c>
      <c r="V4083" s="1">
        <f>ABS(Table1[[#This Row],[Discounts]])</f>
        <v>782.07</v>
      </c>
    </row>
    <row r="4084" spans="1:22" ht="21.75" customHeight="1" x14ac:dyDescent="0.3">
      <c r="A4084" s="1">
        <v>1110020</v>
      </c>
      <c r="B4084" s="1" t="s">
        <v>41</v>
      </c>
      <c r="C4084" s="1">
        <v>202402</v>
      </c>
      <c r="D4084" s="1" t="s">
        <v>16</v>
      </c>
      <c r="E4084" s="1" t="s">
        <v>28</v>
      </c>
      <c r="F4084" s="1" t="s">
        <v>29</v>
      </c>
      <c r="G4084" s="1" t="s">
        <v>42</v>
      </c>
      <c r="H4084" s="1" t="s">
        <v>20</v>
      </c>
      <c r="I4084" s="5">
        <v>10.199999999999999</v>
      </c>
      <c r="J4084" s="5">
        <v>4590</v>
      </c>
      <c r="K4084" s="5">
        <v>-310.42</v>
      </c>
      <c r="L4084" s="5">
        <v>4279.58</v>
      </c>
      <c r="M4084" s="5">
        <v>-2666.87</v>
      </c>
      <c r="N4084" s="5">
        <v>-163.51</v>
      </c>
      <c r="O4084" s="5">
        <v>-63.36</v>
      </c>
      <c r="P4084" s="5">
        <f>Table1[[#This Row],[Net Sales]]+(Table1[[#This Row],[Cost of Goods Sold]]+Table1[[#This Row],[Distribution]]+Table1[[#This Row],[Warehousing]])</f>
        <v>1385.8399999999997</v>
      </c>
      <c r="Q4084" s="12">
        <f>Table1[[#This Row],[PROFIT]]/Table1[[#This Row],[Net Sales]]</f>
        <v>0.32382616985778973</v>
      </c>
      <c r="R4084" s="14">
        <f>ABS(Table1[[#This Row],[Distribution]])+ABS(Table1[[#This Row],[Warehousing]])</f>
        <v>226.87</v>
      </c>
      <c r="S4084" s="12">
        <f>ABS(Table1[[#This Row],[Discounts]]/Table1[[#This Row],[Gross Sales]])</f>
        <v>6.7629629629629637E-2</v>
      </c>
      <c r="T4084" s="17">
        <f>Table1[[#This Row],[logistics cost]]/Table1[[#This Row],[Net Sales]]</f>
        <v>5.301221147869651E-2</v>
      </c>
      <c r="U4084" s="1">
        <f>Table1[[#This Row],[PROFIT]]/Table1[[#This Row],[Volume]]</f>
        <v>135.86666666666665</v>
      </c>
      <c r="V4084" s="1">
        <f>ABS(Table1[[#This Row],[Discounts]])</f>
        <v>310.42</v>
      </c>
    </row>
    <row r="4085" spans="1:22" ht="21.75" customHeight="1" x14ac:dyDescent="0.3">
      <c r="A4085" s="1">
        <v>1130010</v>
      </c>
      <c r="B4085" s="1" t="s">
        <v>26</v>
      </c>
      <c r="C4085" s="1">
        <v>202408</v>
      </c>
      <c r="D4085" s="1" t="s">
        <v>27</v>
      </c>
      <c r="E4085" s="1" t="s">
        <v>28</v>
      </c>
      <c r="F4085" s="1" t="s">
        <v>29</v>
      </c>
      <c r="G4085" s="1" t="s">
        <v>43</v>
      </c>
      <c r="H4085" s="1" t="s">
        <v>31</v>
      </c>
      <c r="I4085" s="5">
        <v>80.3</v>
      </c>
      <c r="J4085" s="5">
        <v>28908</v>
      </c>
      <c r="K4085" s="5">
        <v>-643.39</v>
      </c>
      <c r="L4085" s="5">
        <v>28264.61</v>
      </c>
      <c r="M4085" s="5">
        <v>-17816.849999999999</v>
      </c>
      <c r="N4085" s="5">
        <v>-878.57</v>
      </c>
      <c r="O4085" s="5">
        <v>-533.79999999999995</v>
      </c>
      <c r="P4085" s="5">
        <f>Table1[[#This Row],[Net Sales]]+(Table1[[#This Row],[Cost of Goods Sold]]+Table1[[#This Row],[Distribution]]+Table1[[#This Row],[Warehousing]])</f>
        <v>9035.3900000000031</v>
      </c>
      <c r="Q4085" s="12">
        <f>Table1[[#This Row],[PROFIT]]/Table1[[#This Row],[Net Sales]]</f>
        <v>0.31967149024875996</v>
      </c>
      <c r="R4085" s="14">
        <f>ABS(Table1[[#This Row],[Distribution]])+ABS(Table1[[#This Row],[Warehousing]])</f>
        <v>1412.37</v>
      </c>
      <c r="S4085" s="12">
        <f>ABS(Table1[[#This Row],[Discounts]]/Table1[[#This Row],[Gross Sales]])</f>
        <v>2.2256468797564686E-2</v>
      </c>
      <c r="T4085" s="17">
        <f>Table1[[#This Row],[logistics cost]]/Table1[[#This Row],[Net Sales]]</f>
        <v>4.996955556789922E-2</v>
      </c>
      <c r="U4085" s="1">
        <f>Table1[[#This Row],[PROFIT]]/Table1[[#This Row],[Volume]]</f>
        <v>112.52042341220428</v>
      </c>
      <c r="V4085" s="1">
        <f>ABS(Table1[[#This Row],[Discounts]])</f>
        <v>643.39</v>
      </c>
    </row>
    <row r="4086" spans="1:22" ht="21.75" customHeight="1" x14ac:dyDescent="0.3">
      <c r="A4086" s="1">
        <v>1120010</v>
      </c>
      <c r="B4086" s="1" t="s">
        <v>32</v>
      </c>
      <c r="C4086" s="1">
        <v>202412</v>
      </c>
      <c r="D4086" s="1" t="s">
        <v>22</v>
      </c>
      <c r="E4086" s="1" t="s">
        <v>17</v>
      </c>
      <c r="F4086" s="1" t="s">
        <v>18</v>
      </c>
      <c r="G4086" s="1" t="s">
        <v>33</v>
      </c>
      <c r="H4086" s="1" t="s">
        <v>34</v>
      </c>
      <c r="I4086" s="5">
        <v>59.2</v>
      </c>
      <c r="J4086" s="5">
        <v>28416</v>
      </c>
      <c r="K4086" s="5">
        <v>-2383.0500000000002</v>
      </c>
      <c r="L4086" s="5">
        <v>26032.95</v>
      </c>
      <c r="M4086" s="5">
        <v>-16757.46</v>
      </c>
      <c r="N4086" s="5">
        <v>-718.89</v>
      </c>
      <c r="O4086" s="5">
        <v>-417.7</v>
      </c>
      <c r="P4086" s="5">
        <f>Table1[[#This Row],[Net Sales]]+(Table1[[#This Row],[Cost of Goods Sold]]+Table1[[#This Row],[Distribution]]+Table1[[#This Row],[Warehousing]])</f>
        <v>8138.9000000000015</v>
      </c>
      <c r="Q4086" s="12">
        <f>Table1[[#This Row],[PROFIT]]/Table1[[#This Row],[Net Sales]]</f>
        <v>0.31263840632736595</v>
      </c>
      <c r="R4086" s="14">
        <f>ABS(Table1[[#This Row],[Distribution]])+ABS(Table1[[#This Row],[Warehousing]])</f>
        <v>1136.5899999999999</v>
      </c>
      <c r="S4086" s="12">
        <f>ABS(Table1[[#This Row],[Discounts]]/Table1[[#This Row],[Gross Sales]])</f>
        <v>8.3862964527027031E-2</v>
      </c>
      <c r="T4086" s="17">
        <f>Table1[[#This Row],[logistics cost]]/Table1[[#This Row],[Net Sales]]</f>
        <v>4.3659669764663622E-2</v>
      </c>
      <c r="U4086" s="1">
        <f>Table1[[#This Row],[PROFIT]]/Table1[[#This Row],[Volume]]</f>
        <v>137.48141891891893</v>
      </c>
      <c r="V4086" s="1">
        <f>ABS(Table1[[#This Row],[Discounts]])</f>
        <v>2383.0500000000002</v>
      </c>
    </row>
    <row r="4087" spans="1:22" ht="21.75" customHeight="1" x14ac:dyDescent="0.3">
      <c r="A4087" s="1">
        <v>1120020</v>
      </c>
      <c r="B4087" s="1" t="s">
        <v>21</v>
      </c>
      <c r="C4087" s="1">
        <v>202402</v>
      </c>
      <c r="D4087" s="1" t="s">
        <v>22</v>
      </c>
      <c r="E4087" s="1" t="s">
        <v>23</v>
      </c>
      <c r="F4087" s="1" t="s">
        <v>24</v>
      </c>
      <c r="G4087" s="1" t="s">
        <v>33</v>
      </c>
      <c r="H4087" s="1" t="s">
        <v>34</v>
      </c>
      <c r="I4087" s="5">
        <v>282.89999999999998</v>
      </c>
      <c r="J4087" s="5">
        <v>107502</v>
      </c>
      <c r="K4087" s="5">
        <v>-9612.82</v>
      </c>
      <c r="L4087" s="5">
        <v>97889.18</v>
      </c>
      <c r="M4087" s="5">
        <v>-62370.59</v>
      </c>
      <c r="N4087" s="5">
        <v>-2502.5700000000002</v>
      </c>
      <c r="O4087" s="5">
        <v>-1242.8900000000001</v>
      </c>
      <c r="P4087" s="5">
        <f>Table1[[#This Row],[Net Sales]]+(Table1[[#This Row],[Cost of Goods Sold]]+Table1[[#This Row],[Distribution]]+Table1[[#This Row],[Warehousing]])</f>
        <v>31773.12999999999</v>
      </c>
      <c r="Q4087" s="12">
        <f>Table1[[#This Row],[PROFIT]]/Table1[[#This Row],[Net Sales]]</f>
        <v>0.32458265561117167</v>
      </c>
      <c r="R4087" s="14">
        <f>ABS(Table1[[#This Row],[Distribution]])+ABS(Table1[[#This Row],[Warehousing]])</f>
        <v>3745.46</v>
      </c>
      <c r="S4087" s="12">
        <f>ABS(Table1[[#This Row],[Discounts]]/Table1[[#This Row],[Gross Sales]])</f>
        <v>8.9419917768971735E-2</v>
      </c>
      <c r="T4087" s="17">
        <f>Table1[[#This Row],[logistics cost]]/Table1[[#This Row],[Net Sales]]</f>
        <v>3.826224716562137E-2</v>
      </c>
      <c r="U4087" s="1">
        <f>Table1[[#This Row],[PROFIT]]/Table1[[#This Row],[Volume]]</f>
        <v>112.31223047013076</v>
      </c>
      <c r="V4087" s="1">
        <f>ABS(Table1[[#This Row],[Discounts]])</f>
        <v>9612.82</v>
      </c>
    </row>
    <row r="4088" spans="1:22" ht="21.75" customHeight="1" x14ac:dyDescent="0.3">
      <c r="A4088" s="1">
        <v>1120010</v>
      </c>
      <c r="B4088" s="1" t="s">
        <v>32</v>
      </c>
      <c r="C4088" s="1">
        <v>202509</v>
      </c>
      <c r="D4088" s="1" t="s">
        <v>22</v>
      </c>
      <c r="E4088" s="1" t="s">
        <v>17</v>
      </c>
      <c r="F4088" s="1" t="s">
        <v>18</v>
      </c>
      <c r="G4088" s="1" t="s">
        <v>30</v>
      </c>
      <c r="H4088" s="1" t="s">
        <v>31</v>
      </c>
      <c r="I4088" s="5">
        <v>62.3</v>
      </c>
      <c r="J4088" s="5">
        <v>29904</v>
      </c>
      <c r="K4088" s="5">
        <v>-1101.78</v>
      </c>
      <c r="L4088" s="5">
        <v>28802.22</v>
      </c>
      <c r="M4088" s="5">
        <v>-18150.43</v>
      </c>
      <c r="N4088" s="5">
        <v>-982.48</v>
      </c>
      <c r="O4088" s="5">
        <v>-441.61</v>
      </c>
      <c r="P4088" s="5">
        <f>Table1[[#This Row],[Net Sales]]+(Table1[[#This Row],[Cost of Goods Sold]]+Table1[[#This Row],[Distribution]]+Table1[[#This Row],[Warehousing]])</f>
        <v>9227.7000000000007</v>
      </c>
      <c r="Q4088" s="12">
        <f>Table1[[#This Row],[PROFIT]]/Table1[[#This Row],[Net Sales]]</f>
        <v>0.32038155392188522</v>
      </c>
      <c r="R4088" s="14">
        <f>ABS(Table1[[#This Row],[Distribution]])+ABS(Table1[[#This Row],[Warehousing]])</f>
        <v>1424.0900000000001</v>
      </c>
      <c r="S4088" s="12">
        <f>ABS(Table1[[#This Row],[Discounts]]/Table1[[#This Row],[Gross Sales]])</f>
        <v>3.6843900481540931E-2</v>
      </c>
      <c r="T4088" s="17">
        <f>Table1[[#This Row],[logistics cost]]/Table1[[#This Row],[Net Sales]]</f>
        <v>4.9443758154753353E-2</v>
      </c>
      <c r="U4088" s="1">
        <f>Table1[[#This Row],[PROFIT]]/Table1[[#This Row],[Volume]]</f>
        <v>148.11717495987162</v>
      </c>
      <c r="V4088" s="1">
        <f>ABS(Table1[[#This Row],[Discounts]])</f>
        <v>1101.78</v>
      </c>
    </row>
    <row r="4089" spans="1:22" ht="21.75" customHeight="1" x14ac:dyDescent="0.3">
      <c r="A4089" s="1">
        <v>1120020</v>
      </c>
      <c r="B4089" s="1" t="s">
        <v>21</v>
      </c>
      <c r="C4089" s="1">
        <v>202507</v>
      </c>
      <c r="D4089" s="1" t="s">
        <v>22</v>
      </c>
      <c r="E4089" s="1" t="s">
        <v>23</v>
      </c>
      <c r="F4089" s="1" t="s">
        <v>24</v>
      </c>
      <c r="G4089" s="1" t="s">
        <v>19</v>
      </c>
      <c r="H4089" s="1" t="s">
        <v>20</v>
      </c>
      <c r="I4089" s="5">
        <v>50.5</v>
      </c>
      <c r="J4089" s="5">
        <v>19190</v>
      </c>
      <c r="K4089" s="5">
        <v>-1450.08</v>
      </c>
      <c r="L4089" s="5">
        <v>17739.919999999998</v>
      </c>
      <c r="M4089" s="5">
        <v>-11985.03</v>
      </c>
      <c r="N4089" s="5">
        <v>-469.06</v>
      </c>
      <c r="O4089" s="5">
        <v>-283.66000000000003</v>
      </c>
      <c r="P4089" s="5">
        <f>Table1[[#This Row],[Net Sales]]+(Table1[[#This Row],[Cost of Goods Sold]]+Table1[[#This Row],[Distribution]]+Table1[[#This Row],[Warehousing]])</f>
        <v>5002.1699999999983</v>
      </c>
      <c r="Q4089" s="12">
        <f>Table1[[#This Row],[PROFIT]]/Table1[[#This Row],[Net Sales]]</f>
        <v>0.28197252298770226</v>
      </c>
      <c r="R4089" s="14">
        <f>ABS(Table1[[#This Row],[Distribution]])+ABS(Table1[[#This Row],[Warehousing]])</f>
        <v>752.72</v>
      </c>
      <c r="S4089" s="12">
        <f>ABS(Table1[[#This Row],[Discounts]]/Table1[[#This Row],[Gross Sales]])</f>
        <v>7.5564356435643562E-2</v>
      </c>
      <c r="T4089" s="17">
        <f>Table1[[#This Row],[logistics cost]]/Table1[[#This Row],[Net Sales]]</f>
        <v>4.2430856508935785E-2</v>
      </c>
      <c r="U4089" s="1">
        <f>Table1[[#This Row],[PROFIT]]/Table1[[#This Row],[Volume]]</f>
        <v>99.052871287128681</v>
      </c>
      <c r="V4089" s="1">
        <f>ABS(Table1[[#This Row],[Discounts]])</f>
        <v>1450.08</v>
      </c>
    </row>
    <row r="4090" spans="1:22" ht="21.75" customHeight="1" x14ac:dyDescent="0.3">
      <c r="A4090" s="1">
        <v>1130010</v>
      </c>
      <c r="B4090" s="1" t="s">
        <v>26</v>
      </c>
      <c r="C4090" s="1">
        <v>202411</v>
      </c>
      <c r="D4090" s="1" t="s">
        <v>27</v>
      </c>
      <c r="E4090" s="1" t="s">
        <v>28</v>
      </c>
      <c r="F4090" s="1" t="s">
        <v>29</v>
      </c>
      <c r="G4090" s="1" t="s">
        <v>40</v>
      </c>
      <c r="H4090" s="1" t="s">
        <v>34</v>
      </c>
      <c r="I4090" s="5">
        <v>214.9</v>
      </c>
      <c r="J4090" s="5">
        <v>77364</v>
      </c>
      <c r="K4090" s="5">
        <v>-7034.39</v>
      </c>
      <c r="L4090" s="5">
        <v>70329.61</v>
      </c>
      <c r="M4090" s="5">
        <v>-44504.61</v>
      </c>
      <c r="N4090" s="5">
        <v>-2466.4899999999998</v>
      </c>
      <c r="O4090" s="5">
        <v>-1047.75</v>
      </c>
      <c r="P4090" s="5">
        <f>Table1[[#This Row],[Net Sales]]+(Table1[[#This Row],[Cost of Goods Sold]]+Table1[[#This Row],[Distribution]]+Table1[[#This Row],[Warehousing]])</f>
        <v>22310.760000000002</v>
      </c>
      <c r="Q4090" s="12">
        <f>Table1[[#This Row],[PROFIT]]/Table1[[#This Row],[Net Sales]]</f>
        <v>0.31723139087505253</v>
      </c>
      <c r="R4090" s="14">
        <f>ABS(Table1[[#This Row],[Distribution]])+ABS(Table1[[#This Row],[Warehousing]])</f>
        <v>3514.24</v>
      </c>
      <c r="S4090" s="12">
        <f>ABS(Table1[[#This Row],[Discounts]]/Table1[[#This Row],[Gross Sales]])</f>
        <v>9.0925882839563626E-2</v>
      </c>
      <c r="T4090" s="17">
        <f>Table1[[#This Row],[logistics cost]]/Table1[[#This Row],[Net Sales]]</f>
        <v>4.9968142863297545E-2</v>
      </c>
      <c r="U4090" s="1">
        <f>Table1[[#This Row],[PROFIT]]/Table1[[#This Row],[Volume]]</f>
        <v>103.81926477431364</v>
      </c>
      <c r="V4090" s="1">
        <f>ABS(Table1[[#This Row],[Discounts]])</f>
        <v>7034.39</v>
      </c>
    </row>
    <row r="4091" spans="1:22" ht="21.75" customHeight="1" x14ac:dyDescent="0.3">
      <c r="A4091" s="1">
        <v>1130010</v>
      </c>
      <c r="B4091" s="1" t="s">
        <v>26</v>
      </c>
      <c r="C4091" s="1">
        <v>202401</v>
      </c>
      <c r="D4091" s="1" t="s">
        <v>27</v>
      </c>
      <c r="E4091" s="1" t="s">
        <v>28</v>
      </c>
      <c r="F4091" s="1" t="s">
        <v>29</v>
      </c>
      <c r="G4091" s="1" t="s">
        <v>36</v>
      </c>
      <c r="H4091" s="1" t="s">
        <v>37</v>
      </c>
      <c r="I4091" s="5">
        <v>135</v>
      </c>
      <c r="J4091" s="5">
        <v>48600</v>
      </c>
      <c r="K4091" s="5">
        <v>-4857.8900000000003</v>
      </c>
      <c r="L4091" s="5">
        <v>43742.11</v>
      </c>
      <c r="M4091" s="5">
        <v>-28628.639999999999</v>
      </c>
      <c r="N4091" s="5">
        <v>-1452.31</v>
      </c>
      <c r="O4091" s="5">
        <v>-700.23</v>
      </c>
      <c r="P4091" s="5">
        <f>Table1[[#This Row],[Net Sales]]+(Table1[[#This Row],[Cost of Goods Sold]]+Table1[[#This Row],[Distribution]]+Table1[[#This Row],[Warehousing]])</f>
        <v>12960.93</v>
      </c>
      <c r="Q4091" s="12">
        <f>Table1[[#This Row],[PROFIT]]/Table1[[#This Row],[Net Sales]]</f>
        <v>0.29630326474877411</v>
      </c>
      <c r="R4091" s="14">
        <f>ABS(Table1[[#This Row],[Distribution]])+ABS(Table1[[#This Row],[Warehousing]])</f>
        <v>2152.54</v>
      </c>
      <c r="S4091" s="12">
        <f>ABS(Table1[[#This Row],[Discounts]]/Table1[[#This Row],[Gross Sales]])</f>
        <v>9.995658436213993E-2</v>
      </c>
      <c r="T4091" s="17">
        <f>Table1[[#This Row],[logistics cost]]/Table1[[#This Row],[Net Sales]]</f>
        <v>4.9209788919647453E-2</v>
      </c>
      <c r="U4091" s="1">
        <f>Table1[[#This Row],[PROFIT]]/Table1[[#This Row],[Volume]]</f>
        <v>96.006888888888895</v>
      </c>
      <c r="V4091" s="1">
        <f>ABS(Table1[[#This Row],[Discounts]])</f>
        <v>4857.8900000000003</v>
      </c>
    </row>
    <row r="4092" spans="1:22" ht="21.75" customHeight="1" x14ac:dyDescent="0.3">
      <c r="A4092" s="1">
        <v>1130010</v>
      </c>
      <c r="B4092" s="1" t="s">
        <v>26</v>
      </c>
      <c r="C4092" s="1">
        <v>202503</v>
      </c>
      <c r="D4092" s="1" t="s">
        <v>27</v>
      </c>
      <c r="E4092" s="1" t="s">
        <v>28</v>
      </c>
      <c r="F4092" s="1" t="s">
        <v>29</v>
      </c>
      <c r="G4092" s="1" t="s">
        <v>39</v>
      </c>
      <c r="H4092" s="1" t="s">
        <v>37</v>
      </c>
      <c r="I4092" s="5">
        <v>158.6</v>
      </c>
      <c r="J4092" s="5">
        <v>57096</v>
      </c>
      <c r="K4092" s="5">
        <v>-5638.91</v>
      </c>
      <c r="L4092" s="5">
        <v>51457.09</v>
      </c>
      <c r="M4092" s="5">
        <v>-34126</v>
      </c>
      <c r="N4092" s="5">
        <v>-1131.75</v>
      </c>
      <c r="O4092" s="5">
        <v>-704.43</v>
      </c>
      <c r="P4092" s="5">
        <f>Table1[[#This Row],[Net Sales]]+(Table1[[#This Row],[Cost of Goods Sold]]+Table1[[#This Row],[Distribution]]+Table1[[#This Row],[Warehousing]])</f>
        <v>15494.909999999996</v>
      </c>
      <c r="Q4092" s="12">
        <f>Table1[[#This Row],[PROFIT]]/Table1[[#This Row],[Net Sales]]</f>
        <v>0.3011229356343314</v>
      </c>
      <c r="R4092" s="14">
        <f>ABS(Table1[[#This Row],[Distribution]])+ABS(Table1[[#This Row],[Warehousing]])</f>
        <v>1836.1799999999998</v>
      </c>
      <c r="S4092" s="12">
        <f>ABS(Table1[[#This Row],[Discounts]]/Table1[[#This Row],[Gross Sales]])</f>
        <v>9.8761909766008127E-2</v>
      </c>
      <c r="T4092" s="17">
        <f>Table1[[#This Row],[logistics cost]]/Table1[[#This Row],[Net Sales]]</f>
        <v>3.5683712390265361E-2</v>
      </c>
      <c r="U4092" s="1">
        <f>Table1[[#This Row],[PROFIT]]/Table1[[#This Row],[Volume]]</f>
        <v>97.698045397225698</v>
      </c>
      <c r="V4092" s="1">
        <f>ABS(Table1[[#This Row],[Discounts]])</f>
        <v>5638.91</v>
      </c>
    </row>
    <row r="4093" spans="1:22" ht="21.75" customHeight="1" x14ac:dyDescent="0.3">
      <c r="A4093" s="1">
        <v>1110020</v>
      </c>
      <c r="B4093" s="1" t="s">
        <v>41</v>
      </c>
      <c r="C4093" s="1">
        <v>202411</v>
      </c>
      <c r="D4093" s="1" t="s">
        <v>16</v>
      </c>
      <c r="E4093" s="1" t="s">
        <v>28</v>
      </c>
      <c r="F4093" s="1" t="s">
        <v>29</v>
      </c>
      <c r="G4093" s="1" t="s">
        <v>33</v>
      </c>
      <c r="H4093" s="1" t="s">
        <v>34</v>
      </c>
      <c r="I4093" s="5">
        <v>51.1</v>
      </c>
      <c r="J4093" s="5">
        <v>22995</v>
      </c>
      <c r="K4093" s="5">
        <v>-1803.32</v>
      </c>
      <c r="L4093" s="5">
        <v>21191.68</v>
      </c>
      <c r="M4093" s="5">
        <v>-14215.77</v>
      </c>
      <c r="N4093" s="5">
        <v>-665.33</v>
      </c>
      <c r="O4093" s="5">
        <v>-418.59</v>
      </c>
      <c r="P4093" s="5">
        <f>Table1[[#This Row],[Net Sales]]+(Table1[[#This Row],[Cost of Goods Sold]]+Table1[[#This Row],[Distribution]]+Table1[[#This Row],[Warehousing]])</f>
        <v>5891.99</v>
      </c>
      <c r="Q4093" s="12">
        <f>Table1[[#This Row],[PROFIT]]/Table1[[#This Row],[Net Sales]]</f>
        <v>0.27803317150881857</v>
      </c>
      <c r="R4093" s="14">
        <f>ABS(Table1[[#This Row],[Distribution]])+ABS(Table1[[#This Row],[Warehousing]])</f>
        <v>1083.92</v>
      </c>
      <c r="S4093" s="12">
        <f>ABS(Table1[[#This Row],[Discounts]]/Table1[[#This Row],[Gross Sales]])</f>
        <v>7.8422265709936934E-2</v>
      </c>
      <c r="T4093" s="17">
        <f>Table1[[#This Row],[logistics cost]]/Table1[[#This Row],[Net Sales]]</f>
        <v>5.1148375211403724E-2</v>
      </c>
      <c r="U4093" s="1">
        <f>Table1[[#This Row],[PROFIT]]/Table1[[#This Row],[Volume]]</f>
        <v>115.30313111545988</v>
      </c>
      <c r="V4093" s="1">
        <f>ABS(Table1[[#This Row],[Discounts]])</f>
        <v>1803.32</v>
      </c>
    </row>
    <row r="4094" spans="1:22" ht="21.75" customHeight="1" x14ac:dyDescent="0.3">
      <c r="A4094" s="1">
        <v>1120010</v>
      </c>
      <c r="B4094" s="1" t="s">
        <v>32</v>
      </c>
      <c r="C4094" s="1">
        <v>202401</v>
      </c>
      <c r="D4094" s="1" t="s">
        <v>22</v>
      </c>
      <c r="E4094" s="1" t="s">
        <v>17</v>
      </c>
      <c r="F4094" s="1" t="s">
        <v>18</v>
      </c>
      <c r="G4094" s="1" t="s">
        <v>43</v>
      </c>
      <c r="H4094" s="1" t="s">
        <v>31</v>
      </c>
      <c r="I4094" s="5">
        <v>106.2</v>
      </c>
      <c r="J4094" s="5">
        <v>50976</v>
      </c>
      <c r="K4094" s="5">
        <v>-1560.62</v>
      </c>
      <c r="L4094" s="5">
        <v>49415.38</v>
      </c>
      <c r="M4094" s="5">
        <v>-32913.11</v>
      </c>
      <c r="N4094" s="5">
        <v>-1613.58</v>
      </c>
      <c r="O4094" s="5">
        <v>-800.02</v>
      </c>
      <c r="P4094" s="5">
        <f>Table1[[#This Row],[Net Sales]]+(Table1[[#This Row],[Cost of Goods Sold]]+Table1[[#This Row],[Distribution]]+Table1[[#This Row],[Warehousing]])</f>
        <v>14088.669999999998</v>
      </c>
      <c r="Q4094" s="12">
        <f>Table1[[#This Row],[PROFIT]]/Table1[[#This Row],[Net Sales]]</f>
        <v>0.28510698491036596</v>
      </c>
      <c r="R4094" s="14">
        <f>ABS(Table1[[#This Row],[Distribution]])+ABS(Table1[[#This Row],[Warehousing]])</f>
        <v>2413.6</v>
      </c>
      <c r="S4094" s="12">
        <f>ABS(Table1[[#This Row],[Discounts]]/Table1[[#This Row],[Gross Sales]])</f>
        <v>3.0614799121155053E-2</v>
      </c>
      <c r="T4094" s="17">
        <f>Table1[[#This Row],[logistics cost]]/Table1[[#This Row],[Net Sales]]</f>
        <v>4.8843092980363607E-2</v>
      </c>
      <c r="U4094" s="1">
        <f>Table1[[#This Row],[PROFIT]]/Table1[[#This Row],[Volume]]</f>
        <v>132.6616760828625</v>
      </c>
      <c r="V4094" s="1">
        <f>ABS(Table1[[#This Row],[Discounts]])</f>
        <v>1560.62</v>
      </c>
    </row>
    <row r="4095" spans="1:22" ht="21.75" customHeight="1" x14ac:dyDescent="0.3">
      <c r="A4095" s="1">
        <v>1120020</v>
      </c>
      <c r="B4095" s="1" t="s">
        <v>21</v>
      </c>
      <c r="C4095" s="1">
        <v>202401</v>
      </c>
      <c r="D4095" s="1" t="s">
        <v>22</v>
      </c>
      <c r="E4095" s="1" t="s">
        <v>23</v>
      </c>
      <c r="F4095" s="1" t="s">
        <v>24</v>
      </c>
      <c r="G4095" s="1" t="s">
        <v>43</v>
      </c>
      <c r="H4095" s="1" t="s">
        <v>31</v>
      </c>
      <c r="I4095" s="5">
        <v>104</v>
      </c>
      <c r="J4095" s="5">
        <v>39520</v>
      </c>
      <c r="K4095" s="5">
        <v>-1121.69</v>
      </c>
      <c r="L4095" s="5">
        <v>38398.31</v>
      </c>
      <c r="M4095" s="5">
        <v>-24629.97</v>
      </c>
      <c r="N4095" s="5">
        <v>-1287.51</v>
      </c>
      <c r="O4095" s="5">
        <v>-732.33</v>
      </c>
      <c r="P4095" s="5">
        <f>Table1[[#This Row],[Net Sales]]+(Table1[[#This Row],[Cost of Goods Sold]]+Table1[[#This Row],[Distribution]]+Table1[[#This Row],[Warehousing]])</f>
        <v>11748.499999999996</v>
      </c>
      <c r="Q4095" s="12">
        <f>Table1[[#This Row],[PROFIT]]/Table1[[#This Row],[Net Sales]]</f>
        <v>0.30596398643586131</v>
      </c>
      <c r="R4095" s="14">
        <f>ABS(Table1[[#This Row],[Distribution]])+ABS(Table1[[#This Row],[Warehousing]])</f>
        <v>2019.8400000000001</v>
      </c>
      <c r="S4095" s="12">
        <f>ABS(Table1[[#This Row],[Discounts]]/Table1[[#This Row],[Gross Sales]])</f>
        <v>2.8382844129554656E-2</v>
      </c>
      <c r="T4095" s="17">
        <f>Table1[[#This Row],[logistics cost]]/Table1[[#This Row],[Net Sales]]</f>
        <v>5.2602315049802978E-2</v>
      </c>
      <c r="U4095" s="1">
        <f>Table1[[#This Row],[PROFIT]]/Table1[[#This Row],[Volume]]</f>
        <v>112.96634615384612</v>
      </c>
      <c r="V4095" s="1">
        <f>ABS(Table1[[#This Row],[Discounts]])</f>
        <v>1121.69</v>
      </c>
    </row>
    <row r="4096" spans="1:22" ht="21.75" customHeight="1" x14ac:dyDescent="0.3">
      <c r="A4096" s="1">
        <v>1120020</v>
      </c>
      <c r="B4096" s="1" t="s">
        <v>21</v>
      </c>
      <c r="C4096" s="1">
        <v>202411</v>
      </c>
      <c r="D4096" s="1" t="s">
        <v>22</v>
      </c>
      <c r="E4096" s="1" t="s">
        <v>23</v>
      </c>
      <c r="F4096" s="1" t="s">
        <v>24</v>
      </c>
      <c r="G4096" s="1" t="s">
        <v>42</v>
      </c>
      <c r="H4096" s="1" t="s">
        <v>20</v>
      </c>
      <c r="I4096" s="5">
        <v>103</v>
      </c>
      <c r="J4096" s="5">
        <v>39140</v>
      </c>
      <c r="K4096" s="5">
        <v>-3284.47</v>
      </c>
      <c r="L4096" s="5">
        <v>35855.53</v>
      </c>
      <c r="M4096" s="5">
        <v>-22417.75</v>
      </c>
      <c r="N4096" s="5">
        <v>-780.65</v>
      </c>
      <c r="O4096" s="5">
        <v>-462.88</v>
      </c>
      <c r="P4096" s="5">
        <f>Table1[[#This Row],[Net Sales]]+(Table1[[#This Row],[Cost of Goods Sold]]+Table1[[#This Row],[Distribution]]+Table1[[#This Row],[Warehousing]])</f>
        <v>12194.249999999996</v>
      </c>
      <c r="Q4096" s="12">
        <f>Table1[[#This Row],[PROFIT]]/Table1[[#This Row],[Net Sales]]</f>
        <v>0.34009398271340563</v>
      </c>
      <c r="R4096" s="14">
        <f>ABS(Table1[[#This Row],[Distribution]])+ABS(Table1[[#This Row],[Warehousing]])</f>
        <v>1243.53</v>
      </c>
      <c r="S4096" s="12">
        <f>ABS(Table1[[#This Row],[Discounts]]/Table1[[#This Row],[Gross Sales]])</f>
        <v>8.3915942769545213E-2</v>
      </c>
      <c r="T4096" s="17">
        <f>Table1[[#This Row],[logistics cost]]/Table1[[#This Row],[Net Sales]]</f>
        <v>3.4681679506620038E-2</v>
      </c>
      <c r="U4096" s="1">
        <f>Table1[[#This Row],[PROFIT]]/Table1[[#This Row],[Volume]]</f>
        <v>118.39077669902909</v>
      </c>
      <c r="V4096" s="1">
        <f>ABS(Table1[[#This Row],[Discounts]])</f>
        <v>3284.47</v>
      </c>
    </row>
    <row r="4097" spans="1:22" ht="21.75" customHeight="1" x14ac:dyDescent="0.3">
      <c r="A4097" s="1">
        <v>1120020</v>
      </c>
      <c r="B4097" s="1" t="s">
        <v>21</v>
      </c>
      <c r="C4097" s="1">
        <v>202501</v>
      </c>
      <c r="D4097" s="1" t="s">
        <v>22</v>
      </c>
      <c r="E4097" s="1" t="s">
        <v>23</v>
      </c>
      <c r="F4097" s="1" t="s">
        <v>24</v>
      </c>
      <c r="G4097" s="1" t="s">
        <v>36</v>
      </c>
      <c r="H4097" s="1" t="s">
        <v>37</v>
      </c>
      <c r="I4097" s="5">
        <v>127.7</v>
      </c>
      <c r="J4097" s="5">
        <v>48526</v>
      </c>
      <c r="K4097" s="5">
        <v>-5154.24</v>
      </c>
      <c r="L4097" s="5">
        <v>43371.76</v>
      </c>
      <c r="M4097" s="5">
        <v>-29271.279999999999</v>
      </c>
      <c r="N4097" s="5">
        <v>-1324.05</v>
      </c>
      <c r="O4097" s="5">
        <v>-813.85</v>
      </c>
      <c r="P4097" s="5">
        <f>Table1[[#This Row],[Net Sales]]+(Table1[[#This Row],[Cost of Goods Sold]]+Table1[[#This Row],[Distribution]]+Table1[[#This Row],[Warehousing]])</f>
        <v>11962.580000000005</v>
      </c>
      <c r="Q4097" s="12">
        <f>Table1[[#This Row],[PROFIT]]/Table1[[#This Row],[Net Sales]]</f>
        <v>0.27581495424672653</v>
      </c>
      <c r="R4097" s="14">
        <f>ABS(Table1[[#This Row],[Distribution]])+ABS(Table1[[#This Row],[Warehousing]])</f>
        <v>2137.9</v>
      </c>
      <c r="S4097" s="12">
        <f>ABS(Table1[[#This Row],[Discounts]]/Table1[[#This Row],[Gross Sales]])</f>
        <v>0.10621604912830235</v>
      </c>
      <c r="T4097" s="17">
        <f>Table1[[#This Row],[logistics cost]]/Table1[[#This Row],[Net Sales]]</f>
        <v>4.9292442824547589E-2</v>
      </c>
      <c r="U4097" s="1">
        <f>Table1[[#This Row],[PROFIT]]/Table1[[#This Row],[Volume]]</f>
        <v>93.677212216131593</v>
      </c>
      <c r="V4097" s="1">
        <f>ABS(Table1[[#This Row],[Discounts]])</f>
        <v>5154.24</v>
      </c>
    </row>
    <row r="4098" spans="1:22" ht="21.75" customHeight="1" x14ac:dyDescent="0.3">
      <c r="A4098" s="1">
        <v>1110020</v>
      </c>
      <c r="B4098" s="1" t="s">
        <v>41</v>
      </c>
      <c r="C4098" s="1">
        <v>202507</v>
      </c>
      <c r="D4098" s="1" t="s">
        <v>16</v>
      </c>
      <c r="E4098" s="1" t="s">
        <v>28</v>
      </c>
      <c r="F4098" s="1" t="s">
        <v>29</v>
      </c>
      <c r="G4098" s="1" t="s">
        <v>40</v>
      </c>
      <c r="H4098" s="1" t="s">
        <v>34</v>
      </c>
      <c r="I4098" s="5">
        <v>123.3</v>
      </c>
      <c r="J4098" s="5">
        <v>55485</v>
      </c>
      <c r="K4098" s="5">
        <v>-4719.07</v>
      </c>
      <c r="L4098" s="5">
        <v>50765.93</v>
      </c>
      <c r="M4098" s="5">
        <v>-34468.04</v>
      </c>
      <c r="N4098" s="5">
        <v>-1631.15</v>
      </c>
      <c r="O4098" s="5">
        <v>-626.52</v>
      </c>
      <c r="P4098" s="5">
        <f>Table1[[#This Row],[Net Sales]]+(Table1[[#This Row],[Cost of Goods Sold]]+Table1[[#This Row],[Distribution]]+Table1[[#This Row],[Warehousing]])</f>
        <v>14040.220000000001</v>
      </c>
      <c r="Q4098" s="12">
        <f>Table1[[#This Row],[PROFIT]]/Table1[[#This Row],[Net Sales]]</f>
        <v>0.27656776897419194</v>
      </c>
      <c r="R4098" s="14">
        <f>ABS(Table1[[#This Row],[Distribution]])+ABS(Table1[[#This Row],[Warehousing]])</f>
        <v>2257.67</v>
      </c>
      <c r="S4098" s="12">
        <f>ABS(Table1[[#This Row],[Discounts]]/Table1[[#This Row],[Gross Sales]])</f>
        <v>8.5051275119401637E-2</v>
      </c>
      <c r="T4098" s="17">
        <f>Table1[[#This Row],[logistics cost]]/Table1[[#This Row],[Net Sales]]</f>
        <v>4.4472148939259069E-2</v>
      </c>
      <c r="U4098" s="1">
        <f>Table1[[#This Row],[PROFIT]]/Table1[[#This Row],[Volume]]</f>
        <v>113.87039740470398</v>
      </c>
      <c r="V4098" s="1">
        <f>ABS(Table1[[#This Row],[Discounts]])</f>
        <v>4719.07</v>
      </c>
    </row>
    <row r="4099" spans="1:22" ht="21.75" customHeight="1" x14ac:dyDescent="0.3">
      <c r="A4099" s="1">
        <v>1120020</v>
      </c>
      <c r="B4099" s="1" t="s">
        <v>21</v>
      </c>
      <c r="C4099" s="1">
        <v>202411</v>
      </c>
      <c r="D4099" s="1" t="s">
        <v>22</v>
      </c>
      <c r="E4099" s="1" t="s">
        <v>23</v>
      </c>
      <c r="F4099" s="1" t="s">
        <v>24</v>
      </c>
      <c r="G4099" s="1" t="s">
        <v>33</v>
      </c>
      <c r="H4099" s="1" t="s">
        <v>34</v>
      </c>
      <c r="I4099" s="5">
        <v>89.4</v>
      </c>
      <c r="J4099" s="5">
        <v>33972</v>
      </c>
      <c r="K4099" s="5">
        <v>-2659.76</v>
      </c>
      <c r="L4099" s="5">
        <v>31312.240000000002</v>
      </c>
      <c r="M4099" s="5">
        <v>-19872.32</v>
      </c>
      <c r="N4099" s="5">
        <v>-1110.26</v>
      </c>
      <c r="O4099" s="5">
        <v>-552.28</v>
      </c>
      <c r="P4099" s="5">
        <f>Table1[[#This Row],[Net Sales]]+(Table1[[#This Row],[Cost of Goods Sold]]+Table1[[#This Row],[Distribution]]+Table1[[#This Row],[Warehousing]])</f>
        <v>9777.3800000000047</v>
      </c>
      <c r="Q4099" s="12">
        <f>Table1[[#This Row],[PROFIT]]/Table1[[#This Row],[Net Sales]]</f>
        <v>0.3122542494564427</v>
      </c>
      <c r="R4099" s="14">
        <f>ABS(Table1[[#This Row],[Distribution]])+ABS(Table1[[#This Row],[Warehousing]])</f>
        <v>1662.54</v>
      </c>
      <c r="S4099" s="12">
        <f>ABS(Table1[[#This Row],[Discounts]]/Table1[[#This Row],[Gross Sales]])</f>
        <v>7.8292711644884022E-2</v>
      </c>
      <c r="T4099" s="17">
        <f>Table1[[#This Row],[logistics cost]]/Table1[[#This Row],[Net Sales]]</f>
        <v>5.3095530693428511E-2</v>
      </c>
      <c r="U4099" s="1">
        <f>Table1[[#This Row],[PROFIT]]/Table1[[#This Row],[Volume]]</f>
        <v>109.36666666666672</v>
      </c>
      <c r="V4099" s="1">
        <f>ABS(Table1[[#This Row],[Discounts]])</f>
        <v>2659.76</v>
      </c>
    </row>
    <row r="4100" spans="1:22" ht="21.75" customHeight="1" x14ac:dyDescent="0.3">
      <c r="A4100" s="1">
        <v>1130010</v>
      </c>
      <c r="B4100" s="1" t="s">
        <v>26</v>
      </c>
      <c r="C4100" s="1">
        <v>202503</v>
      </c>
      <c r="D4100" s="1" t="s">
        <v>27</v>
      </c>
      <c r="E4100" s="1" t="s">
        <v>28</v>
      </c>
      <c r="F4100" s="1" t="s">
        <v>29</v>
      </c>
      <c r="G4100" s="1" t="s">
        <v>33</v>
      </c>
      <c r="H4100" s="1" t="s">
        <v>34</v>
      </c>
      <c r="I4100" s="5">
        <v>230.7</v>
      </c>
      <c r="J4100" s="5">
        <v>83052</v>
      </c>
      <c r="K4100" s="5">
        <v>-6853.51</v>
      </c>
      <c r="L4100" s="5">
        <v>76198.490000000005</v>
      </c>
      <c r="M4100" s="5">
        <v>-50360.21</v>
      </c>
      <c r="N4100" s="5">
        <v>-2076.44</v>
      </c>
      <c r="O4100" s="5">
        <v>-1351.81</v>
      </c>
      <c r="P4100" s="5">
        <f>Table1[[#This Row],[Net Sales]]+(Table1[[#This Row],[Cost of Goods Sold]]+Table1[[#This Row],[Distribution]]+Table1[[#This Row],[Warehousing]])</f>
        <v>22410.030000000006</v>
      </c>
      <c r="Q4100" s="12">
        <f>Table1[[#This Row],[PROFIT]]/Table1[[#This Row],[Net Sales]]</f>
        <v>0.2941007098697101</v>
      </c>
      <c r="R4100" s="14">
        <f>ABS(Table1[[#This Row],[Distribution]])+ABS(Table1[[#This Row],[Warehousing]])</f>
        <v>3428.25</v>
      </c>
      <c r="S4100" s="12">
        <f>ABS(Table1[[#This Row],[Discounts]]/Table1[[#This Row],[Gross Sales]])</f>
        <v>8.2520709916678717E-2</v>
      </c>
      <c r="T4100" s="17">
        <f>Table1[[#This Row],[logistics cost]]/Table1[[#This Row],[Net Sales]]</f>
        <v>4.4991049035223663E-2</v>
      </c>
      <c r="U4100" s="1">
        <f>Table1[[#This Row],[PROFIT]]/Table1[[#This Row],[Volume]]</f>
        <v>97.139271781534489</v>
      </c>
      <c r="V4100" s="1">
        <f>ABS(Table1[[#This Row],[Discounts]])</f>
        <v>6853.51</v>
      </c>
    </row>
    <row r="4101" spans="1:22" ht="21.75" customHeight="1" x14ac:dyDescent="0.3">
      <c r="A4101" s="1">
        <v>1120020</v>
      </c>
      <c r="B4101" s="1" t="s">
        <v>21</v>
      </c>
      <c r="C4101" s="1">
        <v>202409</v>
      </c>
      <c r="D4101" s="1" t="s">
        <v>22</v>
      </c>
      <c r="E4101" s="1" t="s">
        <v>23</v>
      </c>
      <c r="F4101" s="1" t="s">
        <v>24</v>
      </c>
      <c r="G4101" s="1" t="s">
        <v>39</v>
      </c>
      <c r="H4101" s="1" t="s">
        <v>37</v>
      </c>
      <c r="I4101" s="5">
        <v>190</v>
      </c>
      <c r="J4101" s="5">
        <v>72200</v>
      </c>
      <c r="K4101" s="5">
        <v>-7940.51</v>
      </c>
      <c r="L4101" s="5">
        <v>64259.49</v>
      </c>
      <c r="M4101" s="5">
        <v>-42642.91</v>
      </c>
      <c r="N4101" s="5">
        <v>-2220.06</v>
      </c>
      <c r="O4101" s="5">
        <v>-1124.48</v>
      </c>
      <c r="P4101" s="5">
        <f>Table1[[#This Row],[Net Sales]]+(Table1[[#This Row],[Cost of Goods Sold]]+Table1[[#This Row],[Distribution]]+Table1[[#This Row],[Warehousing]])</f>
        <v>18272.039999999994</v>
      </c>
      <c r="Q4101" s="12">
        <f>Table1[[#This Row],[PROFIT]]/Table1[[#This Row],[Net Sales]]</f>
        <v>0.28434772824994398</v>
      </c>
      <c r="R4101" s="14">
        <f>ABS(Table1[[#This Row],[Distribution]])+ABS(Table1[[#This Row],[Warehousing]])</f>
        <v>3344.54</v>
      </c>
      <c r="S4101" s="12">
        <f>ABS(Table1[[#This Row],[Discounts]]/Table1[[#This Row],[Gross Sales]])</f>
        <v>0.10997936288088643</v>
      </c>
      <c r="T4101" s="17">
        <f>Table1[[#This Row],[logistics cost]]/Table1[[#This Row],[Net Sales]]</f>
        <v>5.204740965108811E-2</v>
      </c>
      <c r="U4101" s="1">
        <f>Table1[[#This Row],[PROFIT]]/Table1[[#This Row],[Volume]]</f>
        <v>96.168631578947341</v>
      </c>
      <c r="V4101" s="1">
        <f>ABS(Table1[[#This Row],[Discounts]])</f>
        <v>7940.51</v>
      </c>
    </row>
    <row r="4102" spans="1:22" ht="21.75" customHeight="1" x14ac:dyDescent="0.3">
      <c r="A4102" s="1">
        <v>1120010</v>
      </c>
      <c r="B4102" s="1" t="s">
        <v>32</v>
      </c>
      <c r="C4102" s="1">
        <v>202406</v>
      </c>
      <c r="D4102" s="1" t="s">
        <v>22</v>
      </c>
      <c r="E4102" s="1" t="s">
        <v>17</v>
      </c>
      <c r="F4102" s="1" t="s">
        <v>18</v>
      </c>
      <c r="G4102" s="1" t="s">
        <v>38</v>
      </c>
      <c r="H4102" s="1" t="s">
        <v>20</v>
      </c>
      <c r="I4102" s="5">
        <v>113.7</v>
      </c>
      <c r="J4102" s="5">
        <v>54576</v>
      </c>
      <c r="K4102" s="5">
        <v>-4810.67</v>
      </c>
      <c r="L4102" s="5">
        <v>49765.33</v>
      </c>
      <c r="M4102" s="5">
        <v>-33077.43</v>
      </c>
      <c r="N4102" s="5">
        <v>-1820.86</v>
      </c>
      <c r="O4102" s="5">
        <v>-706.32</v>
      </c>
      <c r="P4102" s="5">
        <f>Table1[[#This Row],[Net Sales]]+(Table1[[#This Row],[Cost of Goods Sold]]+Table1[[#This Row],[Distribution]]+Table1[[#This Row],[Warehousing]])</f>
        <v>14160.720000000001</v>
      </c>
      <c r="Q4102" s="12">
        <f>Table1[[#This Row],[PROFIT]]/Table1[[#This Row],[Net Sales]]</f>
        <v>0.28454990653131407</v>
      </c>
      <c r="R4102" s="14">
        <f>ABS(Table1[[#This Row],[Distribution]])+ABS(Table1[[#This Row],[Warehousing]])</f>
        <v>2527.1799999999998</v>
      </c>
      <c r="S4102" s="12">
        <f>ABS(Table1[[#This Row],[Discounts]]/Table1[[#This Row],[Gross Sales]])</f>
        <v>8.814625476399883E-2</v>
      </c>
      <c r="T4102" s="17">
        <f>Table1[[#This Row],[logistics cost]]/Table1[[#This Row],[Net Sales]]</f>
        <v>5.0781939956994149E-2</v>
      </c>
      <c r="U4102" s="1">
        <f>Table1[[#This Row],[PROFIT]]/Table1[[#This Row],[Volume]]</f>
        <v>124.54459102902375</v>
      </c>
      <c r="V4102" s="1">
        <f>ABS(Table1[[#This Row],[Discounts]])</f>
        <v>4810.67</v>
      </c>
    </row>
    <row r="4103" spans="1:22" ht="21.75" customHeight="1" x14ac:dyDescent="0.3">
      <c r="A4103" s="1">
        <v>1130010</v>
      </c>
      <c r="B4103" s="1" t="s">
        <v>26</v>
      </c>
      <c r="C4103" s="1">
        <v>202510</v>
      </c>
      <c r="D4103" s="1" t="s">
        <v>27</v>
      </c>
      <c r="E4103" s="1" t="s">
        <v>28</v>
      </c>
      <c r="F4103" s="1" t="s">
        <v>29</v>
      </c>
      <c r="G4103" s="1" t="s">
        <v>25</v>
      </c>
      <c r="H4103" s="1" t="s">
        <v>20</v>
      </c>
      <c r="I4103" s="5">
        <v>64.099999999999994</v>
      </c>
      <c r="J4103" s="5">
        <v>23076</v>
      </c>
      <c r="K4103" s="5">
        <v>-1609.29</v>
      </c>
      <c r="L4103" s="5">
        <v>21466.71</v>
      </c>
      <c r="M4103" s="5">
        <v>-13528.19</v>
      </c>
      <c r="N4103" s="5">
        <v>-497.08</v>
      </c>
      <c r="O4103" s="5">
        <v>-317.77</v>
      </c>
      <c r="P4103" s="5">
        <f>Table1[[#This Row],[Net Sales]]+(Table1[[#This Row],[Cost of Goods Sold]]+Table1[[#This Row],[Distribution]]+Table1[[#This Row],[Warehousing]])</f>
        <v>7123.6699999999983</v>
      </c>
      <c r="Q4103" s="12">
        <f>Table1[[#This Row],[PROFIT]]/Table1[[#This Row],[Net Sales]]</f>
        <v>0.33184731148834629</v>
      </c>
      <c r="R4103" s="14">
        <f>ABS(Table1[[#This Row],[Distribution]])+ABS(Table1[[#This Row],[Warehousing]])</f>
        <v>814.84999999999991</v>
      </c>
      <c r="S4103" s="12">
        <f>ABS(Table1[[#This Row],[Discounts]]/Table1[[#This Row],[Gross Sales]])</f>
        <v>6.9738689547581903E-2</v>
      </c>
      <c r="T4103" s="17">
        <f>Table1[[#This Row],[logistics cost]]/Table1[[#This Row],[Net Sales]]</f>
        <v>3.7958774306822048E-2</v>
      </c>
      <c r="U4103" s="1">
        <f>Table1[[#This Row],[PROFIT]]/Table1[[#This Row],[Volume]]</f>
        <v>111.1336973478939</v>
      </c>
      <c r="V4103" s="1">
        <f>ABS(Table1[[#This Row],[Discounts]])</f>
        <v>1609.29</v>
      </c>
    </row>
    <row r="4104" spans="1:22" ht="21.75" customHeight="1" x14ac:dyDescent="0.3">
      <c r="A4104" s="1">
        <v>1110020</v>
      </c>
      <c r="B4104" s="1" t="s">
        <v>41</v>
      </c>
      <c r="C4104" s="1">
        <v>202411</v>
      </c>
      <c r="D4104" s="1" t="s">
        <v>16</v>
      </c>
      <c r="E4104" s="1" t="s">
        <v>28</v>
      </c>
      <c r="F4104" s="1" t="s">
        <v>29</v>
      </c>
      <c r="G4104" s="1" t="s">
        <v>40</v>
      </c>
      <c r="H4104" s="1" t="s">
        <v>34</v>
      </c>
      <c r="I4104" s="5">
        <v>269.3</v>
      </c>
      <c r="J4104" s="5">
        <v>121185</v>
      </c>
      <c r="K4104" s="5">
        <v>-9242.8700000000008</v>
      </c>
      <c r="L4104" s="5">
        <v>111942.13</v>
      </c>
      <c r="M4104" s="5">
        <v>-73596.399999999994</v>
      </c>
      <c r="N4104" s="5">
        <v>-3350.09</v>
      </c>
      <c r="O4104" s="5">
        <v>-1879.11</v>
      </c>
      <c r="P4104" s="5">
        <f>Table1[[#This Row],[Net Sales]]+(Table1[[#This Row],[Cost of Goods Sold]]+Table1[[#This Row],[Distribution]]+Table1[[#This Row],[Warehousing]])</f>
        <v>33116.530000000013</v>
      </c>
      <c r="Q4104" s="12">
        <f>Table1[[#This Row],[PROFIT]]/Table1[[#This Row],[Net Sales]]</f>
        <v>0.29583616105929028</v>
      </c>
      <c r="R4104" s="14">
        <f>ABS(Table1[[#This Row],[Distribution]])+ABS(Table1[[#This Row],[Warehousing]])</f>
        <v>5229.2</v>
      </c>
      <c r="S4104" s="12">
        <f>ABS(Table1[[#This Row],[Discounts]]/Table1[[#This Row],[Gross Sales]])</f>
        <v>7.6270743078763886E-2</v>
      </c>
      <c r="T4104" s="17">
        <f>Table1[[#This Row],[logistics cost]]/Table1[[#This Row],[Net Sales]]</f>
        <v>4.6713422372792079E-2</v>
      </c>
      <c r="U4104" s="1">
        <f>Table1[[#This Row],[PROFIT]]/Table1[[#This Row],[Volume]]</f>
        <v>122.9726327515782</v>
      </c>
      <c r="V4104" s="1">
        <f>ABS(Table1[[#This Row],[Discounts]])</f>
        <v>9242.8700000000008</v>
      </c>
    </row>
    <row r="4105" spans="1:22" ht="21.75" customHeight="1" x14ac:dyDescent="0.3">
      <c r="A4105" s="1">
        <v>1130010</v>
      </c>
      <c r="B4105" s="1" t="s">
        <v>26</v>
      </c>
      <c r="C4105" s="1">
        <v>202402</v>
      </c>
      <c r="D4105" s="1" t="s">
        <v>27</v>
      </c>
      <c r="E4105" s="1" t="s">
        <v>28</v>
      </c>
      <c r="F4105" s="1" t="s">
        <v>29</v>
      </c>
      <c r="G4105" s="1" t="s">
        <v>38</v>
      </c>
      <c r="H4105" s="1" t="s">
        <v>20</v>
      </c>
      <c r="I4105" s="5">
        <v>100.2</v>
      </c>
      <c r="J4105" s="5">
        <v>36072</v>
      </c>
      <c r="K4105" s="5">
        <v>-2883.71</v>
      </c>
      <c r="L4105" s="5">
        <v>33188.29</v>
      </c>
      <c r="M4105" s="5">
        <v>-21252.62</v>
      </c>
      <c r="N4105" s="5">
        <v>-689.02</v>
      </c>
      <c r="O4105" s="5">
        <v>-332.19</v>
      </c>
      <c r="P4105" s="5">
        <f>Table1[[#This Row],[Net Sales]]+(Table1[[#This Row],[Cost of Goods Sold]]+Table1[[#This Row],[Distribution]]+Table1[[#This Row],[Warehousing]])</f>
        <v>10914.460000000003</v>
      </c>
      <c r="Q4105" s="12">
        <f>Table1[[#This Row],[PROFIT]]/Table1[[#This Row],[Net Sales]]</f>
        <v>0.32886478935793323</v>
      </c>
      <c r="R4105" s="14">
        <f>ABS(Table1[[#This Row],[Distribution]])+ABS(Table1[[#This Row],[Warehousing]])</f>
        <v>1021.21</v>
      </c>
      <c r="S4105" s="12">
        <f>ABS(Table1[[#This Row],[Discounts]]/Table1[[#This Row],[Gross Sales]])</f>
        <v>7.9943169217121315E-2</v>
      </c>
      <c r="T4105" s="17">
        <f>Table1[[#This Row],[logistics cost]]/Table1[[#This Row],[Net Sales]]</f>
        <v>3.0770190329179357E-2</v>
      </c>
      <c r="U4105" s="1">
        <f>Table1[[#This Row],[PROFIT]]/Table1[[#This Row],[Volume]]</f>
        <v>108.92674650698605</v>
      </c>
      <c r="V4105" s="1">
        <f>ABS(Table1[[#This Row],[Discounts]])</f>
        <v>2883.71</v>
      </c>
    </row>
    <row r="4106" spans="1:22" ht="21.75" customHeight="1" x14ac:dyDescent="0.3">
      <c r="A4106" s="1">
        <v>1130010</v>
      </c>
      <c r="B4106" s="1" t="s">
        <v>26</v>
      </c>
      <c r="C4106" s="1">
        <v>202411</v>
      </c>
      <c r="D4106" s="1" t="s">
        <v>27</v>
      </c>
      <c r="E4106" s="1" t="s">
        <v>28</v>
      </c>
      <c r="F4106" s="1" t="s">
        <v>29</v>
      </c>
      <c r="G4106" s="1" t="s">
        <v>33</v>
      </c>
      <c r="H4106" s="1" t="s">
        <v>34</v>
      </c>
      <c r="I4106" s="5">
        <v>192.6</v>
      </c>
      <c r="J4106" s="5">
        <v>69336</v>
      </c>
      <c r="K4106" s="5">
        <v>-5024.3900000000003</v>
      </c>
      <c r="L4106" s="5">
        <v>64311.61</v>
      </c>
      <c r="M4106" s="5">
        <v>-40370.6</v>
      </c>
      <c r="N4106" s="5">
        <v>-1470.81</v>
      </c>
      <c r="O4106" s="5">
        <v>-1005.98</v>
      </c>
      <c r="P4106" s="5">
        <f>Table1[[#This Row],[Net Sales]]+(Table1[[#This Row],[Cost of Goods Sold]]+Table1[[#This Row],[Distribution]]+Table1[[#This Row],[Warehousing]])</f>
        <v>21464.22</v>
      </c>
      <c r="Q4106" s="12">
        <f>Table1[[#This Row],[PROFIT]]/Table1[[#This Row],[Net Sales]]</f>
        <v>0.33375342337099012</v>
      </c>
      <c r="R4106" s="14">
        <f>ABS(Table1[[#This Row],[Distribution]])+ABS(Table1[[#This Row],[Warehousing]])</f>
        <v>2476.79</v>
      </c>
      <c r="S4106" s="12">
        <f>ABS(Table1[[#This Row],[Discounts]]/Table1[[#This Row],[Gross Sales]])</f>
        <v>7.246437637013961E-2</v>
      </c>
      <c r="T4106" s="17">
        <f>Table1[[#This Row],[logistics cost]]/Table1[[#This Row],[Net Sales]]</f>
        <v>3.8512330821759866E-2</v>
      </c>
      <c r="U4106" s="1">
        <f>Table1[[#This Row],[PROFIT]]/Table1[[#This Row],[Volume]]</f>
        <v>111.44454828660437</v>
      </c>
      <c r="V4106" s="1">
        <f>ABS(Table1[[#This Row],[Discounts]])</f>
        <v>5024.3900000000003</v>
      </c>
    </row>
    <row r="4107" spans="1:22" ht="21.75" customHeight="1" x14ac:dyDescent="0.3">
      <c r="A4107" s="1">
        <v>1120010</v>
      </c>
      <c r="B4107" s="1" t="s">
        <v>32</v>
      </c>
      <c r="C4107" s="1">
        <v>202408</v>
      </c>
      <c r="D4107" s="1" t="s">
        <v>22</v>
      </c>
      <c r="E4107" s="1" t="s">
        <v>17</v>
      </c>
      <c r="F4107" s="1" t="s">
        <v>18</v>
      </c>
      <c r="G4107" s="1" t="s">
        <v>35</v>
      </c>
      <c r="H4107" s="1" t="s">
        <v>31</v>
      </c>
      <c r="I4107" s="5">
        <v>102.1</v>
      </c>
      <c r="J4107" s="5">
        <v>49008</v>
      </c>
      <c r="K4107" s="5">
        <v>-1512.74</v>
      </c>
      <c r="L4107" s="5">
        <v>47495.26</v>
      </c>
      <c r="M4107" s="5">
        <v>-29644.23</v>
      </c>
      <c r="N4107" s="5">
        <v>-1893.34</v>
      </c>
      <c r="O4107" s="5">
        <v>-795.89</v>
      </c>
      <c r="P4107" s="5">
        <f>Table1[[#This Row],[Net Sales]]+(Table1[[#This Row],[Cost of Goods Sold]]+Table1[[#This Row],[Distribution]]+Table1[[#This Row],[Warehousing]])</f>
        <v>15161.800000000003</v>
      </c>
      <c r="Q4107" s="12">
        <f>Table1[[#This Row],[PROFIT]]/Table1[[#This Row],[Net Sales]]</f>
        <v>0.3192276450323675</v>
      </c>
      <c r="R4107" s="14">
        <f>ABS(Table1[[#This Row],[Distribution]])+ABS(Table1[[#This Row],[Warehousing]])</f>
        <v>2689.23</v>
      </c>
      <c r="S4107" s="12">
        <f>ABS(Table1[[#This Row],[Discounts]]/Table1[[#This Row],[Gross Sales]])</f>
        <v>3.0867205354227881E-2</v>
      </c>
      <c r="T4107" s="17">
        <f>Table1[[#This Row],[logistics cost]]/Table1[[#This Row],[Net Sales]]</f>
        <v>5.6621018602698456E-2</v>
      </c>
      <c r="U4107" s="1">
        <f>Table1[[#This Row],[PROFIT]]/Table1[[#This Row],[Volume]]</f>
        <v>148.4995102840353</v>
      </c>
      <c r="V4107" s="1">
        <f>ABS(Table1[[#This Row],[Discounts]])</f>
        <v>1512.74</v>
      </c>
    </row>
    <row r="4108" spans="1:22" ht="21.75" customHeight="1" x14ac:dyDescent="0.3">
      <c r="A4108" s="1">
        <v>1130010</v>
      </c>
      <c r="B4108" s="1" t="s">
        <v>26</v>
      </c>
      <c r="C4108" s="1">
        <v>202511</v>
      </c>
      <c r="D4108" s="1" t="s">
        <v>27</v>
      </c>
      <c r="E4108" s="1" t="s">
        <v>28</v>
      </c>
      <c r="F4108" s="1" t="s">
        <v>29</v>
      </c>
      <c r="G4108" s="1" t="s">
        <v>35</v>
      </c>
      <c r="H4108" s="1" t="s">
        <v>31</v>
      </c>
      <c r="I4108" s="5">
        <v>37.200000000000003</v>
      </c>
      <c r="J4108" s="5">
        <v>13392</v>
      </c>
      <c r="K4108" s="5">
        <v>-310.97000000000003</v>
      </c>
      <c r="L4108" s="5">
        <v>13081.03</v>
      </c>
      <c r="M4108" s="5">
        <v>-8333.39</v>
      </c>
      <c r="N4108" s="5">
        <v>-280.02</v>
      </c>
      <c r="O4108" s="5">
        <v>-147.93</v>
      </c>
      <c r="P4108" s="5">
        <f>Table1[[#This Row],[Net Sales]]+(Table1[[#This Row],[Cost of Goods Sold]]+Table1[[#This Row],[Distribution]]+Table1[[#This Row],[Warehousing]])</f>
        <v>4319.6900000000005</v>
      </c>
      <c r="Q4108" s="12">
        <f>Table1[[#This Row],[PROFIT]]/Table1[[#This Row],[Net Sales]]</f>
        <v>0.33022552505421976</v>
      </c>
      <c r="R4108" s="14">
        <f>ABS(Table1[[#This Row],[Distribution]])+ABS(Table1[[#This Row],[Warehousing]])</f>
        <v>427.95</v>
      </c>
      <c r="S4108" s="12">
        <f>ABS(Table1[[#This Row],[Discounts]]/Table1[[#This Row],[Gross Sales]])</f>
        <v>2.3220579450418163E-2</v>
      </c>
      <c r="T4108" s="17">
        <f>Table1[[#This Row],[logistics cost]]/Table1[[#This Row],[Net Sales]]</f>
        <v>3.2715313702361352E-2</v>
      </c>
      <c r="U4108" s="1">
        <f>Table1[[#This Row],[PROFIT]]/Table1[[#This Row],[Volume]]</f>
        <v>116.12069892473119</v>
      </c>
      <c r="V4108" s="1">
        <f>ABS(Table1[[#This Row],[Discounts]])</f>
        <v>310.97000000000003</v>
      </c>
    </row>
    <row r="4109" spans="1:22" ht="21.75" customHeight="1" x14ac:dyDescent="0.3">
      <c r="A4109" s="1">
        <v>1120020</v>
      </c>
      <c r="B4109" s="1" t="s">
        <v>21</v>
      </c>
      <c r="C4109" s="1">
        <v>202409</v>
      </c>
      <c r="D4109" s="1" t="s">
        <v>22</v>
      </c>
      <c r="E4109" s="1" t="s">
        <v>23</v>
      </c>
      <c r="F4109" s="1" t="s">
        <v>24</v>
      </c>
      <c r="G4109" s="1" t="s">
        <v>36</v>
      </c>
      <c r="H4109" s="1" t="s">
        <v>37</v>
      </c>
      <c r="I4109" s="5">
        <v>64.900000000000006</v>
      </c>
      <c r="J4109" s="5">
        <v>24662</v>
      </c>
      <c r="K4109" s="5">
        <v>-2322.34</v>
      </c>
      <c r="L4109" s="5">
        <v>22339.66</v>
      </c>
      <c r="M4109" s="5">
        <v>-13880.64</v>
      </c>
      <c r="N4109" s="5">
        <v>-800.03</v>
      </c>
      <c r="O4109" s="5">
        <v>-269.08</v>
      </c>
      <c r="P4109" s="5">
        <f>Table1[[#This Row],[Net Sales]]+(Table1[[#This Row],[Cost of Goods Sold]]+Table1[[#This Row],[Distribution]]+Table1[[#This Row],[Warehousing]])</f>
        <v>7389.91</v>
      </c>
      <c r="Q4109" s="12">
        <f>Table1[[#This Row],[PROFIT]]/Table1[[#This Row],[Net Sales]]</f>
        <v>0.33079778295641027</v>
      </c>
      <c r="R4109" s="14">
        <f>ABS(Table1[[#This Row],[Distribution]])+ABS(Table1[[#This Row],[Warehousing]])</f>
        <v>1069.1099999999999</v>
      </c>
      <c r="S4109" s="12">
        <f>ABS(Table1[[#This Row],[Discounts]]/Table1[[#This Row],[Gross Sales]])</f>
        <v>9.4166734247019712E-2</v>
      </c>
      <c r="T4109" s="17">
        <f>Table1[[#This Row],[logistics cost]]/Table1[[#This Row],[Net Sales]]</f>
        <v>4.7857039901233946E-2</v>
      </c>
      <c r="U4109" s="1">
        <f>Table1[[#This Row],[PROFIT]]/Table1[[#This Row],[Volume]]</f>
        <v>113.86610169491524</v>
      </c>
      <c r="V4109" s="1">
        <f>ABS(Table1[[#This Row],[Discounts]])</f>
        <v>2322.34</v>
      </c>
    </row>
    <row r="4110" spans="1:22" ht="21.75" customHeight="1" x14ac:dyDescent="0.3">
      <c r="A4110" s="1">
        <v>1120020</v>
      </c>
      <c r="B4110" s="1" t="s">
        <v>21</v>
      </c>
      <c r="C4110" s="1">
        <v>202505</v>
      </c>
      <c r="D4110" s="1" t="s">
        <v>22</v>
      </c>
      <c r="E4110" s="1" t="s">
        <v>23</v>
      </c>
      <c r="F4110" s="1" t="s">
        <v>24</v>
      </c>
      <c r="G4110" s="1" t="s">
        <v>25</v>
      </c>
      <c r="H4110" s="1" t="s">
        <v>20</v>
      </c>
      <c r="I4110" s="5">
        <v>75.900000000000006</v>
      </c>
      <c r="J4110" s="5">
        <v>28842</v>
      </c>
      <c r="K4110" s="5">
        <v>-2185.2800000000002</v>
      </c>
      <c r="L4110" s="5">
        <v>26656.720000000001</v>
      </c>
      <c r="M4110" s="5">
        <v>-16829.22</v>
      </c>
      <c r="N4110" s="5">
        <v>-609.86</v>
      </c>
      <c r="O4110" s="5">
        <v>-314.43</v>
      </c>
      <c r="P4110" s="5">
        <f>Table1[[#This Row],[Net Sales]]+(Table1[[#This Row],[Cost of Goods Sold]]+Table1[[#This Row],[Distribution]]+Table1[[#This Row],[Warehousing]])</f>
        <v>8903.2099999999991</v>
      </c>
      <c r="Q4110" s="12">
        <f>Table1[[#This Row],[PROFIT]]/Table1[[#This Row],[Net Sales]]</f>
        <v>0.33399495511825905</v>
      </c>
      <c r="R4110" s="14">
        <f>ABS(Table1[[#This Row],[Distribution]])+ABS(Table1[[#This Row],[Warehousing]])</f>
        <v>924.29</v>
      </c>
      <c r="S4110" s="12">
        <f>ABS(Table1[[#This Row],[Discounts]]/Table1[[#This Row],[Gross Sales]])</f>
        <v>7.576728382220374E-2</v>
      </c>
      <c r="T4110" s="17">
        <f>Table1[[#This Row],[logistics cost]]/Table1[[#This Row],[Net Sales]]</f>
        <v>3.4673808330507275E-2</v>
      </c>
      <c r="U4110" s="1">
        <f>Table1[[#This Row],[PROFIT]]/Table1[[#This Row],[Volume]]</f>
        <v>117.30184453227929</v>
      </c>
      <c r="V4110" s="1">
        <f>ABS(Table1[[#This Row],[Discounts]])</f>
        <v>2185.2800000000002</v>
      </c>
    </row>
    <row r="4111" spans="1:22" ht="21.75" customHeight="1" x14ac:dyDescent="0.3">
      <c r="A4111" s="1">
        <v>1120020</v>
      </c>
      <c r="B4111" s="1" t="s">
        <v>21</v>
      </c>
      <c r="C4111" s="1">
        <v>202510</v>
      </c>
      <c r="D4111" s="1" t="s">
        <v>22</v>
      </c>
      <c r="E4111" s="1" t="s">
        <v>23</v>
      </c>
      <c r="F4111" s="1" t="s">
        <v>24</v>
      </c>
      <c r="G4111" s="1" t="s">
        <v>33</v>
      </c>
      <c r="H4111" s="1" t="s">
        <v>34</v>
      </c>
      <c r="I4111" s="5">
        <v>104.6</v>
      </c>
      <c r="J4111" s="5">
        <v>39748</v>
      </c>
      <c r="K4111" s="5">
        <v>-3387.63</v>
      </c>
      <c r="L4111" s="5">
        <v>36360.370000000003</v>
      </c>
      <c r="M4111" s="5">
        <v>-23169.24</v>
      </c>
      <c r="N4111" s="5">
        <v>-1244.9100000000001</v>
      </c>
      <c r="O4111" s="5">
        <v>-586.48</v>
      </c>
      <c r="P4111" s="5">
        <f>Table1[[#This Row],[Net Sales]]+(Table1[[#This Row],[Cost of Goods Sold]]+Table1[[#This Row],[Distribution]]+Table1[[#This Row],[Warehousing]])</f>
        <v>11359.740000000002</v>
      </c>
      <c r="Q4111" s="12">
        <f>Table1[[#This Row],[PROFIT]]/Table1[[#This Row],[Net Sales]]</f>
        <v>0.31242091320852899</v>
      </c>
      <c r="R4111" s="14">
        <f>ABS(Table1[[#This Row],[Distribution]])+ABS(Table1[[#This Row],[Warehousing]])</f>
        <v>1831.39</v>
      </c>
      <c r="S4111" s="12">
        <f>ABS(Table1[[#This Row],[Discounts]]/Table1[[#This Row],[Gross Sales]])</f>
        <v>8.5227684411794305E-2</v>
      </c>
      <c r="T4111" s="17">
        <f>Table1[[#This Row],[logistics cost]]/Table1[[#This Row],[Net Sales]]</f>
        <v>5.0367749283079355E-2</v>
      </c>
      <c r="U4111" s="1">
        <f>Table1[[#This Row],[PROFIT]]/Table1[[#This Row],[Volume]]</f>
        <v>108.60172084130021</v>
      </c>
      <c r="V4111" s="1">
        <f>ABS(Table1[[#This Row],[Discounts]])</f>
        <v>3387.63</v>
      </c>
    </row>
    <row r="4112" spans="1:22" ht="21.75" customHeight="1" x14ac:dyDescent="0.3">
      <c r="A4112" s="1">
        <v>1120020</v>
      </c>
      <c r="B4112" s="1" t="s">
        <v>21</v>
      </c>
      <c r="C4112" s="1">
        <v>202402</v>
      </c>
      <c r="D4112" s="1" t="s">
        <v>22</v>
      </c>
      <c r="E4112" s="1" t="s">
        <v>23</v>
      </c>
      <c r="F4112" s="1" t="s">
        <v>24</v>
      </c>
      <c r="G4112" s="1" t="s">
        <v>42</v>
      </c>
      <c r="H4112" s="1" t="s">
        <v>20</v>
      </c>
      <c r="I4112" s="5">
        <v>119.2</v>
      </c>
      <c r="J4112" s="5">
        <v>45296</v>
      </c>
      <c r="K4112" s="5">
        <v>-2992.71</v>
      </c>
      <c r="L4112" s="5">
        <v>42303.29</v>
      </c>
      <c r="M4112" s="5">
        <v>-28330.36</v>
      </c>
      <c r="N4112" s="5">
        <v>-1525.77</v>
      </c>
      <c r="O4112" s="5">
        <v>-520.92999999999995</v>
      </c>
      <c r="P4112" s="5">
        <f>Table1[[#This Row],[Net Sales]]+(Table1[[#This Row],[Cost of Goods Sold]]+Table1[[#This Row],[Distribution]]+Table1[[#This Row],[Warehousing]])</f>
        <v>11926.23</v>
      </c>
      <c r="Q4112" s="12">
        <f>Table1[[#This Row],[PROFIT]]/Table1[[#This Row],[Net Sales]]</f>
        <v>0.2819220443610887</v>
      </c>
      <c r="R4112" s="14">
        <f>ABS(Table1[[#This Row],[Distribution]])+ABS(Table1[[#This Row],[Warehousing]])</f>
        <v>2046.6999999999998</v>
      </c>
      <c r="S4112" s="12">
        <f>ABS(Table1[[#This Row],[Discounts]]/Table1[[#This Row],[Gross Sales]])</f>
        <v>6.6070072412575065E-2</v>
      </c>
      <c r="T4112" s="17">
        <f>Table1[[#This Row],[logistics cost]]/Table1[[#This Row],[Net Sales]]</f>
        <v>4.8381579777837608E-2</v>
      </c>
      <c r="U4112" s="1">
        <f>Table1[[#This Row],[PROFIT]]/Table1[[#This Row],[Volume]]</f>
        <v>100.05226510067114</v>
      </c>
      <c r="V4112" s="1">
        <f>ABS(Table1[[#This Row],[Discounts]])</f>
        <v>2992.71</v>
      </c>
    </row>
    <row r="4113" spans="1:22" ht="21.75" customHeight="1" x14ac:dyDescent="0.3">
      <c r="A4113" s="1">
        <v>1130010</v>
      </c>
      <c r="B4113" s="1" t="s">
        <v>26</v>
      </c>
      <c r="C4113" s="1">
        <v>202410</v>
      </c>
      <c r="D4113" s="1" t="s">
        <v>27</v>
      </c>
      <c r="E4113" s="1" t="s">
        <v>28</v>
      </c>
      <c r="F4113" s="1" t="s">
        <v>29</v>
      </c>
      <c r="G4113" s="1" t="s">
        <v>40</v>
      </c>
      <c r="H4113" s="1" t="s">
        <v>34</v>
      </c>
      <c r="I4113" s="5">
        <v>71.7</v>
      </c>
      <c r="J4113" s="5">
        <v>25812</v>
      </c>
      <c r="K4113" s="5">
        <v>-2310.2600000000002</v>
      </c>
      <c r="L4113" s="5">
        <v>23501.74</v>
      </c>
      <c r="M4113" s="5">
        <v>-14923.32</v>
      </c>
      <c r="N4113" s="5">
        <v>-776.82</v>
      </c>
      <c r="O4113" s="5">
        <v>-438.31</v>
      </c>
      <c r="P4113" s="5">
        <f>Table1[[#This Row],[Net Sales]]+(Table1[[#This Row],[Cost of Goods Sold]]+Table1[[#This Row],[Distribution]]+Table1[[#This Row],[Warehousing]])</f>
        <v>7363.2900000000027</v>
      </c>
      <c r="Q4113" s="12">
        <f>Table1[[#This Row],[PROFIT]]/Table1[[#This Row],[Net Sales]]</f>
        <v>0.31330829121588455</v>
      </c>
      <c r="R4113" s="14">
        <f>ABS(Table1[[#This Row],[Distribution]])+ABS(Table1[[#This Row],[Warehousing]])</f>
        <v>1215.1300000000001</v>
      </c>
      <c r="S4113" s="12">
        <f>ABS(Table1[[#This Row],[Discounts]]/Table1[[#This Row],[Gross Sales]])</f>
        <v>8.9503331783666526E-2</v>
      </c>
      <c r="T4113" s="17">
        <f>Table1[[#This Row],[logistics cost]]/Table1[[#This Row],[Net Sales]]</f>
        <v>5.1703831290789537E-2</v>
      </c>
      <c r="U4113" s="1">
        <f>Table1[[#This Row],[PROFIT]]/Table1[[#This Row],[Volume]]</f>
        <v>102.69581589958162</v>
      </c>
      <c r="V4113" s="1">
        <f>ABS(Table1[[#This Row],[Discounts]])</f>
        <v>2310.2600000000002</v>
      </c>
    </row>
    <row r="4114" spans="1:22" ht="21.75" customHeight="1" x14ac:dyDescent="0.3">
      <c r="A4114" s="1">
        <v>1110010</v>
      </c>
      <c r="B4114" s="1" t="s">
        <v>15</v>
      </c>
      <c r="C4114" s="1">
        <v>202509</v>
      </c>
      <c r="D4114" s="1" t="s">
        <v>16</v>
      </c>
      <c r="E4114" s="1" t="s">
        <v>17</v>
      </c>
      <c r="F4114" s="1" t="s">
        <v>18</v>
      </c>
      <c r="G4114" s="1" t="s">
        <v>36</v>
      </c>
      <c r="H4114" s="1" t="s">
        <v>37</v>
      </c>
      <c r="I4114" s="5">
        <v>201.2</v>
      </c>
      <c r="J4114" s="5">
        <v>84504</v>
      </c>
      <c r="K4114" s="5">
        <v>-7433.7</v>
      </c>
      <c r="L4114" s="5">
        <v>77070.3</v>
      </c>
      <c r="M4114" s="5">
        <v>-48812.56</v>
      </c>
      <c r="N4114" s="5">
        <v>-2945</v>
      </c>
      <c r="O4114" s="5">
        <v>-1187.0999999999999</v>
      </c>
      <c r="P4114" s="5">
        <f>Table1[[#This Row],[Net Sales]]+(Table1[[#This Row],[Cost of Goods Sold]]+Table1[[#This Row],[Distribution]]+Table1[[#This Row],[Warehousing]])</f>
        <v>24125.640000000007</v>
      </c>
      <c r="Q4114" s="12">
        <f>Table1[[#This Row],[PROFIT]]/Table1[[#This Row],[Net Sales]]</f>
        <v>0.31303420383727593</v>
      </c>
      <c r="R4114" s="14">
        <f>ABS(Table1[[#This Row],[Distribution]])+ABS(Table1[[#This Row],[Warehousing]])</f>
        <v>4132.1000000000004</v>
      </c>
      <c r="S4114" s="12">
        <f>ABS(Table1[[#This Row],[Discounts]]/Table1[[#This Row],[Gross Sales]])</f>
        <v>8.7968616870207322E-2</v>
      </c>
      <c r="T4114" s="17">
        <f>Table1[[#This Row],[logistics cost]]/Table1[[#This Row],[Net Sales]]</f>
        <v>5.3614686850836188E-2</v>
      </c>
      <c r="U4114" s="1">
        <f>Table1[[#This Row],[PROFIT]]/Table1[[#This Row],[Volume]]</f>
        <v>119.90874751491057</v>
      </c>
      <c r="V4114" s="1">
        <f>ABS(Table1[[#This Row],[Discounts]])</f>
        <v>7433.7</v>
      </c>
    </row>
    <row r="4115" spans="1:22" ht="21.75" customHeight="1" x14ac:dyDescent="0.3">
      <c r="A4115" s="1">
        <v>1110020</v>
      </c>
      <c r="B4115" s="1" t="s">
        <v>41</v>
      </c>
      <c r="C4115" s="1">
        <v>202507</v>
      </c>
      <c r="D4115" s="1" t="s">
        <v>16</v>
      </c>
      <c r="E4115" s="1" t="s">
        <v>28</v>
      </c>
      <c r="F4115" s="1" t="s">
        <v>29</v>
      </c>
      <c r="G4115" s="1" t="s">
        <v>25</v>
      </c>
      <c r="H4115" s="1" t="s">
        <v>20</v>
      </c>
      <c r="I4115" s="5">
        <v>36.4</v>
      </c>
      <c r="J4115" s="5">
        <v>16380</v>
      </c>
      <c r="K4115" s="5">
        <v>-1186.98</v>
      </c>
      <c r="L4115" s="5">
        <v>15193.02</v>
      </c>
      <c r="M4115" s="5">
        <v>-10080.450000000001</v>
      </c>
      <c r="N4115" s="5">
        <v>-523.61</v>
      </c>
      <c r="O4115" s="5">
        <v>-214.71</v>
      </c>
      <c r="P4115" s="5">
        <f>Table1[[#This Row],[Net Sales]]+(Table1[[#This Row],[Cost of Goods Sold]]+Table1[[#This Row],[Distribution]]+Table1[[#This Row],[Warehousing]])</f>
        <v>4374.25</v>
      </c>
      <c r="Q4115" s="12">
        <f>Table1[[#This Row],[PROFIT]]/Table1[[#This Row],[Net Sales]]</f>
        <v>0.28791181740035882</v>
      </c>
      <c r="R4115" s="14">
        <f>ABS(Table1[[#This Row],[Distribution]])+ABS(Table1[[#This Row],[Warehousing]])</f>
        <v>738.32</v>
      </c>
      <c r="S4115" s="12">
        <f>ABS(Table1[[#This Row],[Discounts]]/Table1[[#This Row],[Gross Sales]])</f>
        <v>7.2465201465201468E-2</v>
      </c>
      <c r="T4115" s="17">
        <f>Table1[[#This Row],[logistics cost]]/Table1[[#This Row],[Net Sales]]</f>
        <v>4.859600000526558E-2</v>
      </c>
      <c r="U4115" s="1">
        <f>Table1[[#This Row],[PROFIT]]/Table1[[#This Row],[Volume]]</f>
        <v>120.1717032967033</v>
      </c>
      <c r="V4115" s="1">
        <f>ABS(Table1[[#This Row],[Discounts]])</f>
        <v>1186.98</v>
      </c>
    </row>
    <row r="4116" spans="1:22" ht="21.75" customHeight="1" x14ac:dyDescent="0.3">
      <c r="A4116" s="1">
        <v>1120020</v>
      </c>
      <c r="B4116" s="1" t="s">
        <v>21</v>
      </c>
      <c r="C4116" s="1">
        <v>202408</v>
      </c>
      <c r="D4116" s="1" t="s">
        <v>22</v>
      </c>
      <c r="E4116" s="1" t="s">
        <v>23</v>
      </c>
      <c r="F4116" s="1" t="s">
        <v>24</v>
      </c>
      <c r="G4116" s="1" t="s">
        <v>35</v>
      </c>
      <c r="H4116" s="1" t="s">
        <v>31</v>
      </c>
      <c r="I4116" s="5">
        <v>103.9</v>
      </c>
      <c r="J4116" s="5">
        <v>39482</v>
      </c>
      <c r="K4116" s="5">
        <v>-1059.75</v>
      </c>
      <c r="L4116" s="5">
        <v>38422.25</v>
      </c>
      <c r="M4116" s="5">
        <v>-26021.39</v>
      </c>
      <c r="N4116" s="5">
        <v>-1058.51</v>
      </c>
      <c r="O4116" s="5">
        <v>-521.41999999999996</v>
      </c>
      <c r="P4116" s="5">
        <f>Table1[[#This Row],[Net Sales]]+(Table1[[#This Row],[Cost of Goods Sold]]+Table1[[#This Row],[Distribution]]+Table1[[#This Row],[Warehousing]])</f>
        <v>10820.930000000004</v>
      </c>
      <c r="Q4116" s="12">
        <f>Table1[[#This Row],[PROFIT]]/Table1[[#This Row],[Net Sales]]</f>
        <v>0.28163186695209164</v>
      </c>
      <c r="R4116" s="14">
        <f>ABS(Table1[[#This Row],[Distribution]])+ABS(Table1[[#This Row],[Warehousing]])</f>
        <v>1579.9299999999998</v>
      </c>
      <c r="S4116" s="12">
        <f>ABS(Table1[[#This Row],[Discounts]]/Table1[[#This Row],[Gross Sales]])</f>
        <v>2.6841345423230838E-2</v>
      </c>
      <c r="T4116" s="17">
        <f>Table1[[#This Row],[logistics cost]]/Table1[[#This Row],[Net Sales]]</f>
        <v>4.1120184268229991E-2</v>
      </c>
      <c r="U4116" s="1">
        <f>Table1[[#This Row],[PROFIT]]/Table1[[#This Row],[Volume]]</f>
        <v>104.14754571703564</v>
      </c>
      <c r="V4116" s="1">
        <f>ABS(Table1[[#This Row],[Discounts]])</f>
        <v>1059.75</v>
      </c>
    </row>
    <row r="4117" spans="1:22" ht="21.75" customHeight="1" x14ac:dyDescent="0.3">
      <c r="A4117" s="1">
        <v>1120010</v>
      </c>
      <c r="B4117" s="1" t="s">
        <v>32</v>
      </c>
      <c r="C4117" s="1">
        <v>202407</v>
      </c>
      <c r="D4117" s="1" t="s">
        <v>22</v>
      </c>
      <c r="E4117" s="1" t="s">
        <v>17</v>
      </c>
      <c r="F4117" s="1" t="s">
        <v>18</v>
      </c>
      <c r="G4117" s="1" t="s">
        <v>33</v>
      </c>
      <c r="H4117" s="1" t="s">
        <v>34</v>
      </c>
      <c r="I4117" s="5">
        <v>112.5</v>
      </c>
      <c r="J4117" s="5">
        <v>54000</v>
      </c>
      <c r="K4117" s="5">
        <v>-5339.64</v>
      </c>
      <c r="L4117" s="5">
        <v>48660.36</v>
      </c>
      <c r="M4117" s="5">
        <v>-30493</v>
      </c>
      <c r="N4117" s="5">
        <v>-1295.17</v>
      </c>
      <c r="O4117" s="5">
        <v>-905.5</v>
      </c>
      <c r="P4117" s="5">
        <f>Table1[[#This Row],[Net Sales]]+(Table1[[#This Row],[Cost of Goods Sold]]+Table1[[#This Row],[Distribution]]+Table1[[#This Row],[Warehousing]])</f>
        <v>15966.690000000002</v>
      </c>
      <c r="Q4117" s="12">
        <f>Table1[[#This Row],[PROFIT]]/Table1[[#This Row],[Net Sales]]</f>
        <v>0.32812519266195322</v>
      </c>
      <c r="R4117" s="14">
        <f>ABS(Table1[[#This Row],[Distribution]])+ABS(Table1[[#This Row],[Warehousing]])</f>
        <v>2200.67</v>
      </c>
      <c r="S4117" s="12">
        <f>ABS(Table1[[#This Row],[Discounts]]/Table1[[#This Row],[Gross Sales]])</f>
        <v>9.8882222222222232E-2</v>
      </c>
      <c r="T4117" s="17">
        <f>Table1[[#This Row],[logistics cost]]/Table1[[#This Row],[Net Sales]]</f>
        <v>4.522510725362492E-2</v>
      </c>
      <c r="U4117" s="1">
        <f>Table1[[#This Row],[PROFIT]]/Table1[[#This Row],[Volume]]</f>
        <v>141.92613333333335</v>
      </c>
      <c r="V4117" s="1">
        <f>ABS(Table1[[#This Row],[Discounts]])</f>
        <v>5339.64</v>
      </c>
    </row>
    <row r="4118" spans="1:22" ht="21.75" customHeight="1" x14ac:dyDescent="0.3">
      <c r="A4118" s="1">
        <v>1120010</v>
      </c>
      <c r="B4118" s="1" t="s">
        <v>32</v>
      </c>
      <c r="C4118" s="1">
        <v>202512</v>
      </c>
      <c r="D4118" s="1" t="s">
        <v>22</v>
      </c>
      <c r="E4118" s="1" t="s">
        <v>17</v>
      </c>
      <c r="F4118" s="1" t="s">
        <v>18</v>
      </c>
      <c r="G4118" s="1" t="s">
        <v>39</v>
      </c>
      <c r="H4118" s="1" t="s">
        <v>37</v>
      </c>
      <c r="I4118" s="5">
        <v>230.5</v>
      </c>
      <c r="J4118" s="5">
        <v>110640</v>
      </c>
      <c r="K4118" s="5">
        <v>-9328.6299999999992</v>
      </c>
      <c r="L4118" s="5">
        <v>101311.37</v>
      </c>
      <c r="M4118" s="5">
        <v>-63120.160000000003</v>
      </c>
      <c r="N4118" s="5">
        <v>-2799.88</v>
      </c>
      <c r="O4118" s="5">
        <v>-1220.1099999999999</v>
      </c>
      <c r="P4118" s="5">
        <f>Table1[[#This Row],[Net Sales]]+(Table1[[#This Row],[Cost of Goods Sold]]+Table1[[#This Row],[Distribution]]+Table1[[#This Row],[Warehousing]])</f>
        <v>34171.219999999987</v>
      </c>
      <c r="Q4118" s="12">
        <f>Table1[[#This Row],[PROFIT]]/Table1[[#This Row],[Net Sales]]</f>
        <v>0.33728909203379631</v>
      </c>
      <c r="R4118" s="14">
        <f>ABS(Table1[[#This Row],[Distribution]])+ABS(Table1[[#This Row],[Warehousing]])</f>
        <v>4019.99</v>
      </c>
      <c r="S4118" s="12">
        <f>ABS(Table1[[#This Row],[Discounts]]/Table1[[#This Row],[Gross Sales]])</f>
        <v>8.4315166305133762E-2</v>
      </c>
      <c r="T4118" s="17">
        <f>Table1[[#This Row],[logistics cost]]/Table1[[#This Row],[Net Sales]]</f>
        <v>3.9679554229698009E-2</v>
      </c>
      <c r="U4118" s="1">
        <f>Table1[[#This Row],[PROFIT]]/Table1[[#This Row],[Volume]]</f>
        <v>148.24824295010839</v>
      </c>
      <c r="V4118" s="1">
        <f>ABS(Table1[[#This Row],[Discounts]])</f>
        <v>9328.6299999999992</v>
      </c>
    </row>
    <row r="4119" spans="1:22" ht="21.75" customHeight="1" x14ac:dyDescent="0.3">
      <c r="A4119" s="1">
        <v>1120010</v>
      </c>
      <c r="B4119" s="1" t="s">
        <v>32</v>
      </c>
      <c r="C4119" s="1">
        <v>202408</v>
      </c>
      <c r="D4119" s="1" t="s">
        <v>22</v>
      </c>
      <c r="E4119" s="1" t="s">
        <v>17</v>
      </c>
      <c r="F4119" s="1" t="s">
        <v>18</v>
      </c>
      <c r="G4119" s="1" t="s">
        <v>33</v>
      </c>
      <c r="H4119" s="1" t="s">
        <v>34</v>
      </c>
      <c r="I4119" s="5">
        <v>255.6</v>
      </c>
      <c r="J4119" s="5">
        <v>122688</v>
      </c>
      <c r="K4119" s="5">
        <v>-10565.97</v>
      </c>
      <c r="L4119" s="5">
        <v>112122.03</v>
      </c>
      <c r="M4119" s="5">
        <v>-74437.259999999995</v>
      </c>
      <c r="N4119" s="5">
        <v>-2545.83</v>
      </c>
      <c r="O4119" s="5">
        <v>-1896.15</v>
      </c>
      <c r="P4119" s="5">
        <f>Table1[[#This Row],[Net Sales]]+(Table1[[#This Row],[Cost of Goods Sold]]+Table1[[#This Row],[Distribution]]+Table1[[#This Row],[Warehousing]])</f>
        <v>33242.790000000008</v>
      </c>
      <c r="Q4119" s="12">
        <f>Table1[[#This Row],[PROFIT]]/Table1[[#This Row],[Net Sales]]</f>
        <v>0.29648758589190732</v>
      </c>
      <c r="R4119" s="14">
        <f>ABS(Table1[[#This Row],[Distribution]])+ABS(Table1[[#This Row],[Warehousing]])</f>
        <v>4441.9799999999996</v>
      </c>
      <c r="S4119" s="12">
        <f>ABS(Table1[[#This Row],[Discounts]]/Table1[[#This Row],[Gross Sales]])</f>
        <v>8.6120647496087638E-2</v>
      </c>
      <c r="T4119" s="17">
        <f>Table1[[#This Row],[logistics cost]]/Table1[[#This Row],[Net Sales]]</f>
        <v>3.9617370466802998E-2</v>
      </c>
      <c r="U4119" s="1">
        <f>Table1[[#This Row],[PROFIT]]/Table1[[#This Row],[Volume]]</f>
        <v>130.05786384976528</v>
      </c>
      <c r="V4119" s="1">
        <f>ABS(Table1[[#This Row],[Discounts]])</f>
        <v>10565.97</v>
      </c>
    </row>
    <row r="4120" spans="1:22" ht="21.75" customHeight="1" x14ac:dyDescent="0.3">
      <c r="A4120" s="1">
        <v>1110020</v>
      </c>
      <c r="B4120" s="1" t="s">
        <v>41</v>
      </c>
      <c r="C4120" s="1">
        <v>202412</v>
      </c>
      <c r="D4120" s="1" t="s">
        <v>16</v>
      </c>
      <c r="E4120" s="1" t="s">
        <v>28</v>
      </c>
      <c r="F4120" s="1" t="s">
        <v>29</v>
      </c>
      <c r="G4120" s="1" t="s">
        <v>38</v>
      </c>
      <c r="H4120" s="1" t="s">
        <v>20</v>
      </c>
      <c r="I4120" s="5">
        <v>84.7</v>
      </c>
      <c r="J4120" s="5">
        <v>38115</v>
      </c>
      <c r="K4120" s="5">
        <v>-3411.37</v>
      </c>
      <c r="L4120" s="5">
        <v>34703.629999999997</v>
      </c>
      <c r="M4120" s="5">
        <v>-22164.5</v>
      </c>
      <c r="N4120" s="5">
        <v>-1148.57</v>
      </c>
      <c r="O4120" s="5">
        <v>-456.32</v>
      </c>
      <c r="P4120" s="5">
        <f>Table1[[#This Row],[Net Sales]]+(Table1[[#This Row],[Cost of Goods Sold]]+Table1[[#This Row],[Distribution]]+Table1[[#This Row],[Warehousing]])</f>
        <v>10934.239999999998</v>
      </c>
      <c r="Q4120" s="12">
        <f>Table1[[#This Row],[PROFIT]]/Table1[[#This Row],[Net Sales]]</f>
        <v>0.31507482070319442</v>
      </c>
      <c r="R4120" s="14">
        <f>ABS(Table1[[#This Row],[Distribution]])+ABS(Table1[[#This Row],[Warehousing]])</f>
        <v>1604.8899999999999</v>
      </c>
      <c r="S4120" s="12">
        <f>ABS(Table1[[#This Row],[Discounts]]/Table1[[#This Row],[Gross Sales]])</f>
        <v>8.9502033320215141E-2</v>
      </c>
      <c r="T4120" s="17">
        <f>Table1[[#This Row],[logistics cost]]/Table1[[#This Row],[Net Sales]]</f>
        <v>4.6245594481038439E-2</v>
      </c>
      <c r="U4120" s="1">
        <f>Table1[[#This Row],[PROFIT]]/Table1[[#This Row],[Volume]]</f>
        <v>129.09374262101531</v>
      </c>
      <c r="V4120" s="1">
        <f>ABS(Table1[[#This Row],[Discounts]])</f>
        <v>3411.37</v>
      </c>
    </row>
    <row r="4121" spans="1:22" ht="21.75" customHeight="1" x14ac:dyDescent="0.3">
      <c r="A4121" s="1">
        <v>1110010</v>
      </c>
      <c r="B4121" s="1" t="s">
        <v>15</v>
      </c>
      <c r="C4121" s="1">
        <v>202405</v>
      </c>
      <c r="D4121" s="1" t="s">
        <v>16</v>
      </c>
      <c r="E4121" s="1" t="s">
        <v>17</v>
      </c>
      <c r="F4121" s="1" t="s">
        <v>18</v>
      </c>
      <c r="G4121" s="1" t="s">
        <v>30</v>
      </c>
      <c r="H4121" s="1" t="s">
        <v>31</v>
      </c>
      <c r="I4121" s="5">
        <v>51.4</v>
      </c>
      <c r="J4121" s="5">
        <v>21588</v>
      </c>
      <c r="K4121" s="5">
        <v>-439.26</v>
      </c>
      <c r="L4121" s="5">
        <v>21148.74</v>
      </c>
      <c r="M4121" s="5">
        <v>-13288.11</v>
      </c>
      <c r="N4121" s="5">
        <v>-759.51</v>
      </c>
      <c r="O4121" s="5">
        <v>-214.49</v>
      </c>
      <c r="P4121" s="5">
        <f>Table1[[#This Row],[Net Sales]]+(Table1[[#This Row],[Cost of Goods Sold]]+Table1[[#This Row],[Distribution]]+Table1[[#This Row],[Warehousing]])</f>
        <v>6886.630000000001</v>
      </c>
      <c r="Q4121" s="12">
        <f>Table1[[#This Row],[PROFIT]]/Table1[[#This Row],[Net Sales]]</f>
        <v>0.32562838258922283</v>
      </c>
      <c r="R4121" s="14">
        <f>ABS(Table1[[#This Row],[Distribution]])+ABS(Table1[[#This Row],[Warehousing]])</f>
        <v>974</v>
      </c>
      <c r="S4121" s="12">
        <f>ABS(Table1[[#This Row],[Discounts]]/Table1[[#This Row],[Gross Sales]])</f>
        <v>2.0347415230683712E-2</v>
      </c>
      <c r="T4121" s="17">
        <f>Table1[[#This Row],[logistics cost]]/Table1[[#This Row],[Net Sales]]</f>
        <v>4.6054753143686095E-2</v>
      </c>
      <c r="U4121" s="1">
        <f>Table1[[#This Row],[PROFIT]]/Table1[[#This Row],[Volume]]</f>
        <v>133.98112840466928</v>
      </c>
      <c r="V4121" s="1">
        <f>ABS(Table1[[#This Row],[Discounts]])</f>
        <v>439.26</v>
      </c>
    </row>
    <row r="4122" spans="1:22" ht="21.75" customHeight="1" x14ac:dyDescent="0.3">
      <c r="A4122" s="1">
        <v>1120020</v>
      </c>
      <c r="B4122" s="1" t="s">
        <v>21</v>
      </c>
      <c r="C4122" s="1">
        <v>202411</v>
      </c>
      <c r="D4122" s="1" t="s">
        <v>22</v>
      </c>
      <c r="E4122" s="1" t="s">
        <v>23</v>
      </c>
      <c r="F4122" s="1" t="s">
        <v>24</v>
      </c>
      <c r="G4122" s="1" t="s">
        <v>33</v>
      </c>
      <c r="H4122" s="1" t="s">
        <v>34</v>
      </c>
      <c r="I4122" s="5">
        <v>208.1</v>
      </c>
      <c r="J4122" s="5">
        <v>79078</v>
      </c>
      <c r="K4122" s="5">
        <v>-5827.96</v>
      </c>
      <c r="L4122" s="5">
        <v>73250.039999999994</v>
      </c>
      <c r="M4122" s="5">
        <v>-49040.46</v>
      </c>
      <c r="N4122" s="5">
        <v>-1912.87</v>
      </c>
      <c r="O4122" s="5">
        <v>-1103.9100000000001</v>
      </c>
      <c r="P4122" s="5">
        <f>Table1[[#This Row],[Net Sales]]+(Table1[[#This Row],[Cost of Goods Sold]]+Table1[[#This Row],[Distribution]]+Table1[[#This Row],[Warehousing]])</f>
        <v>21192.799999999988</v>
      </c>
      <c r="Q4122" s="12">
        <f>Table1[[#This Row],[PROFIT]]/Table1[[#This Row],[Net Sales]]</f>
        <v>0.28932134371530704</v>
      </c>
      <c r="R4122" s="14">
        <f>ABS(Table1[[#This Row],[Distribution]])+ABS(Table1[[#This Row],[Warehousing]])</f>
        <v>3016.7799999999997</v>
      </c>
      <c r="S4122" s="12">
        <f>ABS(Table1[[#This Row],[Discounts]]/Table1[[#This Row],[Gross Sales]])</f>
        <v>7.3698879587242971E-2</v>
      </c>
      <c r="T4122" s="17">
        <f>Table1[[#This Row],[logistics cost]]/Table1[[#This Row],[Net Sales]]</f>
        <v>4.1184687407679228E-2</v>
      </c>
      <c r="U4122" s="1">
        <f>Table1[[#This Row],[PROFIT]]/Table1[[#This Row],[Volume]]</f>
        <v>101.83950024026905</v>
      </c>
      <c r="V4122" s="1">
        <f>ABS(Table1[[#This Row],[Discounts]])</f>
        <v>5827.96</v>
      </c>
    </row>
    <row r="4123" spans="1:22" ht="21.75" customHeight="1" x14ac:dyDescent="0.3">
      <c r="A4123" s="1">
        <v>1120020</v>
      </c>
      <c r="B4123" s="1" t="s">
        <v>21</v>
      </c>
      <c r="C4123" s="1">
        <v>202502</v>
      </c>
      <c r="D4123" s="1" t="s">
        <v>22</v>
      </c>
      <c r="E4123" s="1" t="s">
        <v>23</v>
      </c>
      <c r="F4123" s="1" t="s">
        <v>24</v>
      </c>
      <c r="G4123" s="1" t="s">
        <v>36</v>
      </c>
      <c r="H4123" s="1" t="s">
        <v>37</v>
      </c>
      <c r="I4123" s="5">
        <v>289.8</v>
      </c>
      <c r="J4123" s="5">
        <v>110124</v>
      </c>
      <c r="K4123" s="5">
        <v>-11287.65</v>
      </c>
      <c r="L4123" s="5">
        <v>98836.35</v>
      </c>
      <c r="M4123" s="5">
        <v>-62729.55</v>
      </c>
      <c r="N4123" s="5">
        <v>-3931.21</v>
      </c>
      <c r="O4123" s="5">
        <v>-1641.58</v>
      </c>
      <c r="P4123" s="5">
        <f>Table1[[#This Row],[Net Sales]]+(Table1[[#This Row],[Cost of Goods Sold]]+Table1[[#This Row],[Distribution]]+Table1[[#This Row],[Warehousing]])</f>
        <v>30534.009999999995</v>
      </c>
      <c r="Q4123" s="12">
        <f>Table1[[#This Row],[PROFIT]]/Table1[[#This Row],[Net Sales]]</f>
        <v>0.30893502238801812</v>
      </c>
      <c r="R4123" s="14">
        <f>ABS(Table1[[#This Row],[Distribution]])+ABS(Table1[[#This Row],[Warehousing]])</f>
        <v>5572.79</v>
      </c>
      <c r="S4123" s="12">
        <f>ABS(Table1[[#This Row],[Discounts]]/Table1[[#This Row],[Gross Sales]])</f>
        <v>0.10249945515963822</v>
      </c>
      <c r="T4123" s="17">
        <f>Table1[[#This Row],[logistics cost]]/Table1[[#This Row],[Net Sales]]</f>
        <v>5.63840125621798E-2</v>
      </c>
      <c r="U4123" s="1">
        <f>Table1[[#This Row],[PROFIT]]/Table1[[#This Row],[Volume]]</f>
        <v>105.36235334713594</v>
      </c>
      <c r="V4123" s="1">
        <f>ABS(Table1[[#This Row],[Discounts]])</f>
        <v>11287.65</v>
      </c>
    </row>
    <row r="4124" spans="1:22" ht="21.75" customHeight="1" x14ac:dyDescent="0.3">
      <c r="A4124" s="1">
        <v>1120020</v>
      </c>
      <c r="B4124" s="1" t="s">
        <v>21</v>
      </c>
      <c r="C4124" s="1">
        <v>202402</v>
      </c>
      <c r="D4124" s="1" t="s">
        <v>22</v>
      </c>
      <c r="E4124" s="1" t="s">
        <v>23</v>
      </c>
      <c r="F4124" s="1" t="s">
        <v>24</v>
      </c>
      <c r="G4124" s="1" t="s">
        <v>30</v>
      </c>
      <c r="H4124" s="1" t="s">
        <v>31</v>
      </c>
      <c r="I4124" s="5">
        <v>29.2</v>
      </c>
      <c r="J4124" s="5">
        <v>11096</v>
      </c>
      <c r="K4124" s="5">
        <v>-284.47000000000003</v>
      </c>
      <c r="L4124" s="5">
        <v>10811.53</v>
      </c>
      <c r="M4124" s="5">
        <v>-6986.49</v>
      </c>
      <c r="N4124" s="5">
        <v>-286.98</v>
      </c>
      <c r="O4124" s="5">
        <v>-159.79</v>
      </c>
      <c r="P4124" s="5">
        <f>Table1[[#This Row],[Net Sales]]+(Table1[[#This Row],[Cost of Goods Sold]]+Table1[[#This Row],[Distribution]]+Table1[[#This Row],[Warehousing]])</f>
        <v>3378.2700000000013</v>
      </c>
      <c r="Q4124" s="12">
        <f>Table1[[#This Row],[PROFIT]]/Table1[[#This Row],[Net Sales]]</f>
        <v>0.31246918798726925</v>
      </c>
      <c r="R4124" s="14">
        <f>ABS(Table1[[#This Row],[Distribution]])+ABS(Table1[[#This Row],[Warehousing]])</f>
        <v>446.77</v>
      </c>
      <c r="S4124" s="12">
        <f>ABS(Table1[[#This Row],[Discounts]]/Table1[[#This Row],[Gross Sales]])</f>
        <v>2.5637166546503248E-2</v>
      </c>
      <c r="T4124" s="17">
        <f>Table1[[#This Row],[logistics cost]]/Table1[[#This Row],[Net Sales]]</f>
        <v>4.1323475955762037E-2</v>
      </c>
      <c r="U4124" s="1">
        <f>Table1[[#This Row],[PROFIT]]/Table1[[#This Row],[Volume]]</f>
        <v>115.69417808219183</v>
      </c>
      <c r="V4124" s="1">
        <f>ABS(Table1[[#This Row],[Discounts]])</f>
        <v>284.47000000000003</v>
      </c>
    </row>
    <row r="4125" spans="1:22" ht="21.75" customHeight="1" x14ac:dyDescent="0.3">
      <c r="A4125" s="1">
        <v>1110020</v>
      </c>
      <c r="B4125" s="1" t="s">
        <v>41</v>
      </c>
      <c r="C4125" s="1">
        <v>202510</v>
      </c>
      <c r="D4125" s="1" t="s">
        <v>16</v>
      </c>
      <c r="E4125" s="1" t="s">
        <v>28</v>
      </c>
      <c r="F4125" s="1" t="s">
        <v>29</v>
      </c>
      <c r="G4125" s="1" t="s">
        <v>33</v>
      </c>
      <c r="H4125" s="1" t="s">
        <v>34</v>
      </c>
      <c r="I4125" s="5">
        <v>58.4</v>
      </c>
      <c r="J4125" s="5">
        <v>26280</v>
      </c>
      <c r="K4125" s="5">
        <v>-2020.06</v>
      </c>
      <c r="L4125" s="5">
        <v>24259.94</v>
      </c>
      <c r="M4125" s="5">
        <v>-16202.16</v>
      </c>
      <c r="N4125" s="5">
        <v>-949.91</v>
      </c>
      <c r="O4125" s="5">
        <v>-365.66</v>
      </c>
      <c r="P4125" s="5">
        <f>Table1[[#This Row],[Net Sales]]+(Table1[[#This Row],[Cost of Goods Sold]]+Table1[[#This Row],[Distribution]]+Table1[[#This Row],[Warehousing]])</f>
        <v>6742.2099999999991</v>
      </c>
      <c r="Q4125" s="12">
        <f>Table1[[#This Row],[PROFIT]]/Table1[[#This Row],[Net Sales]]</f>
        <v>0.27791536170328529</v>
      </c>
      <c r="R4125" s="14">
        <f>ABS(Table1[[#This Row],[Distribution]])+ABS(Table1[[#This Row],[Warehousing]])</f>
        <v>1315.57</v>
      </c>
      <c r="S4125" s="12">
        <f>ABS(Table1[[#This Row],[Discounts]]/Table1[[#This Row],[Gross Sales]])</f>
        <v>7.6866818873668183E-2</v>
      </c>
      <c r="T4125" s="17">
        <f>Table1[[#This Row],[logistics cost]]/Table1[[#This Row],[Net Sales]]</f>
        <v>5.4228081355518605E-2</v>
      </c>
      <c r="U4125" s="1">
        <f>Table1[[#This Row],[PROFIT]]/Table1[[#This Row],[Volume]]</f>
        <v>115.44880136986301</v>
      </c>
      <c r="V4125" s="1">
        <f>ABS(Table1[[#This Row],[Discounts]])</f>
        <v>2020.06</v>
      </c>
    </row>
    <row r="4126" spans="1:22" ht="21.75" customHeight="1" x14ac:dyDescent="0.3">
      <c r="A4126" s="1">
        <v>1110020</v>
      </c>
      <c r="B4126" s="1" t="s">
        <v>41</v>
      </c>
      <c r="C4126" s="1">
        <v>202404</v>
      </c>
      <c r="D4126" s="1" t="s">
        <v>16</v>
      </c>
      <c r="E4126" s="1" t="s">
        <v>28</v>
      </c>
      <c r="F4126" s="1" t="s">
        <v>29</v>
      </c>
      <c r="G4126" s="1" t="s">
        <v>35</v>
      </c>
      <c r="H4126" s="1" t="s">
        <v>31</v>
      </c>
      <c r="I4126" s="5">
        <v>27.7</v>
      </c>
      <c r="J4126" s="5">
        <v>12465</v>
      </c>
      <c r="K4126" s="5">
        <v>-385.47</v>
      </c>
      <c r="L4126" s="5">
        <v>12079.53</v>
      </c>
      <c r="M4126" s="5">
        <v>-7878.52</v>
      </c>
      <c r="N4126" s="5">
        <v>-369.81</v>
      </c>
      <c r="O4126" s="5">
        <v>-213.39</v>
      </c>
      <c r="P4126" s="5">
        <f>Table1[[#This Row],[Net Sales]]+(Table1[[#This Row],[Cost of Goods Sold]]+Table1[[#This Row],[Distribution]]+Table1[[#This Row],[Warehousing]])</f>
        <v>3617.8100000000013</v>
      </c>
      <c r="Q4126" s="12">
        <f>Table1[[#This Row],[PROFIT]]/Table1[[#This Row],[Net Sales]]</f>
        <v>0.29949923548349988</v>
      </c>
      <c r="R4126" s="14">
        <f>ABS(Table1[[#This Row],[Distribution]])+ABS(Table1[[#This Row],[Warehousing]])</f>
        <v>583.20000000000005</v>
      </c>
      <c r="S4126" s="12">
        <f>ABS(Table1[[#This Row],[Discounts]]/Table1[[#This Row],[Gross Sales]])</f>
        <v>3.0924187725631772E-2</v>
      </c>
      <c r="T4126" s="17">
        <f>Table1[[#This Row],[logistics cost]]/Table1[[#This Row],[Net Sales]]</f>
        <v>4.8280024140012069E-2</v>
      </c>
      <c r="U4126" s="1">
        <f>Table1[[#This Row],[PROFIT]]/Table1[[#This Row],[Volume]]</f>
        <v>130.60685920577623</v>
      </c>
      <c r="V4126" s="1">
        <f>ABS(Table1[[#This Row],[Discounts]])</f>
        <v>385.47</v>
      </c>
    </row>
    <row r="4127" spans="1:22" ht="21.75" customHeight="1" x14ac:dyDescent="0.3">
      <c r="A4127" s="1">
        <v>1130010</v>
      </c>
      <c r="B4127" s="1" t="s">
        <v>26</v>
      </c>
      <c r="C4127" s="1">
        <v>202508</v>
      </c>
      <c r="D4127" s="1" t="s">
        <v>27</v>
      </c>
      <c r="E4127" s="1" t="s">
        <v>28</v>
      </c>
      <c r="F4127" s="1" t="s">
        <v>29</v>
      </c>
      <c r="G4127" s="1" t="s">
        <v>19</v>
      </c>
      <c r="H4127" s="1" t="s">
        <v>20</v>
      </c>
      <c r="I4127" s="5">
        <v>49.4</v>
      </c>
      <c r="J4127" s="5">
        <v>17784</v>
      </c>
      <c r="K4127" s="5">
        <v>-1111.08</v>
      </c>
      <c r="L4127" s="5">
        <v>16672.919999999998</v>
      </c>
      <c r="M4127" s="5">
        <v>-11016.16</v>
      </c>
      <c r="N4127" s="5">
        <v>-444.77</v>
      </c>
      <c r="O4127" s="5">
        <v>-263.83</v>
      </c>
      <c r="P4127" s="5">
        <f>Table1[[#This Row],[Net Sales]]+(Table1[[#This Row],[Cost of Goods Sold]]+Table1[[#This Row],[Distribution]]+Table1[[#This Row],[Warehousing]])</f>
        <v>4948.159999999998</v>
      </c>
      <c r="Q4127" s="12">
        <f>Table1[[#This Row],[PROFIT]]/Table1[[#This Row],[Net Sales]]</f>
        <v>0.29677824880104975</v>
      </c>
      <c r="R4127" s="14">
        <f>ABS(Table1[[#This Row],[Distribution]])+ABS(Table1[[#This Row],[Warehousing]])</f>
        <v>708.59999999999991</v>
      </c>
      <c r="S4127" s="12">
        <f>ABS(Table1[[#This Row],[Discounts]]/Table1[[#This Row],[Gross Sales]])</f>
        <v>6.2476383265856944E-2</v>
      </c>
      <c r="T4127" s="17">
        <f>Table1[[#This Row],[logistics cost]]/Table1[[#This Row],[Net Sales]]</f>
        <v>4.25000539797468E-2</v>
      </c>
      <c r="U4127" s="1">
        <f>Table1[[#This Row],[PROFIT]]/Table1[[#This Row],[Volume]]</f>
        <v>100.16518218623479</v>
      </c>
      <c r="V4127" s="1">
        <f>ABS(Table1[[#This Row],[Discounts]])</f>
        <v>1111.08</v>
      </c>
    </row>
    <row r="4128" spans="1:22" ht="21.75" customHeight="1" x14ac:dyDescent="0.3">
      <c r="A4128" s="1">
        <v>1130010</v>
      </c>
      <c r="B4128" s="1" t="s">
        <v>26</v>
      </c>
      <c r="C4128" s="1">
        <v>202501</v>
      </c>
      <c r="D4128" s="1" t="s">
        <v>27</v>
      </c>
      <c r="E4128" s="1" t="s">
        <v>28</v>
      </c>
      <c r="F4128" s="1" t="s">
        <v>29</v>
      </c>
      <c r="G4128" s="1" t="s">
        <v>40</v>
      </c>
      <c r="H4128" s="1" t="s">
        <v>34</v>
      </c>
      <c r="I4128" s="5">
        <v>214.2</v>
      </c>
      <c r="J4128" s="5">
        <v>77112</v>
      </c>
      <c r="K4128" s="5">
        <v>-6076.13</v>
      </c>
      <c r="L4128" s="5">
        <v>71035.87</v>
      </c>
      <c r="M4128" s="5">
        <v>-45314.61</v>
      </c>
      <c r="N4128" s="5">
        <v>-1777.92</v>
      </c>
      <c r="O4128" s="5">
        <v>-938.69</v>
      </c>
      <c r="P4128" s="5">
        <f>Table1[[#This Row],[Net Sales]]+(Table1[[#This Row],[Cost of Goods Sold]]+Table1[[#This Row],[Distribution]]+Table1[[#This Row],[Warehousing]])</f>
        <v>23004.649999999994</v>
      </c>
      <c r="Q4128" s="12">
        <f>Table1[[#This Row],[PROFIT]]/Table1[[#This Row],[Net Sales]]</f>
        <v>0.32384554451152631</v>
      </c>
      <c r="R4128" s="14">
        <f>ABS(Table1[[#This Row],[Distribution]])+ABS(Table1[[#This Row],[Warehousing]])</f>
        <v>2716.61</v>
      </c>
      <c r="S4128" s="12">
        <f>ABS(Table1[[#This Row],[Discounts]]/Table1[[#This Row],[Gross Sales]])</f>
        <v>7.8796166614794064E-2</v>
      </c>
      <c r="T4128" s="17">
        <f>Table1[[#This Row],[logistics cost]]/Table1[[#This Row],[Net Sales]]</f>
        <v>3.824279198663999E-2</v>
      </c>
      <c r="U4128" s="1">
        <f>Table1[[#This Row],[PROFIT]]/Table1[[#This Row],[Volume]]</f>
        <v>107.39799253034545</v>
      </c>
      <c r="V4128" s="1">
        <f>ABS(Table1[[#This Row],[Discounts]])</f>
        <v>6076.13</v>
      </c>
    </row>
    <row r="4129" spans="1:22" ht="21.75" customHeight="1" x14ac:dyDescent="0.3">
      <c r="A4129" s="1">
        <v>1110020</v>
      </c>
      <c r="B4129" s="1" t="s">
        <v>41</v>
      </c>
      <c r="C4129" s="1">
        <v>202409</v>
      </c>
      <c r="D4129" s="1" t="s">
        <v>16</v>
      </c>
      <c r="E4129" s="1" t="s">
        <v>28</v>
      </c>
      <c r="F4129" s="1" t="s">
        <v>29</v>
      </c>
      <c r="G4129" s="1" t="s">
        <v>25</v>
      </c>
      <c r="H4129" s="1" t="s">
        <v>20</v>
      </c>
      <c r="I4129" s="5">
        <v>18</v>
      </c>
      <c r="J4129" s="5">
        <v>8100</v>
      </c>
      <c r="K4129" s="5">
        <v>-576.01</v>
      </c>
      <c r="L4129" s="5">
        <v>7523.99</v>
      </c>
      <c r="M4129" s="5">
        <v>-4801.7299999999996</v>
      </c>
      <c r="N4129" s="5">
        <v>-173.99</v>
      </c>
      <c r="O4129" s="5">
        <v>-141.15</v>
      </c>
      <c r="P4129" s="5">
        <f>Table1[[#This Row],[Net Sales]]+(Table1[[#This Row],[Cost of Goods Sold]]+Table1[[#This Row],[Distribution]]+Table1[[#This Row],[Warehousing]])</f>
        <v>2407.1200000000008</v>
      </c>
      <c r="Q4129" s="12">
        <f>Table1[[#This Row],[PROFIT]]/Table1[[#This Row],[Net Sales]]</f>
        <v>0.31992599671185112</v>
      </c>
      <c r="R4129" s="14">
        <f>ABS(Table1[[#This Row],[Distribution]])+ABS(Table1[[#This Row],[Warehousing]])</f>
        <v>315.14</v>
      </c>
      <c r="S4129" s="12">
        <f>ABS(Table1[[#This Row],[Discounts]]/Table1[[#This Row],[Gross Sales]])</f>
        <v>7.111234567901234E-2</v>
      </c>
      <c r="T4129" s="17">
        <f>Table1[[#This Row],[logistics cost]]/Table1[[#This Row],[Net Sales]]</f>
        <v>4.1884691500121612E-2</v>
      </c>
      <c r="U4129" s="1">
        <f>Table1[[#This Row],[PROFIT]]/Table1[[#This Row],[Volume]]</f>
        <v>133.72888888888895</v>
      </c>
      <c r="V4129" s="1">
        <f>ABS(Table1[[#This Row],[Discounts]])</f>
        <v>576.01</v>
      </c>
    </row>
    <row r="4130" spans="1:22" ht="21.75" customHeight="1" x14ac:dyDescent="0.3">
      <c r="A4130" s="1">
        <v>1130010</v>
      </c>
      <c r="B4130" s="1" t="s">
        <v>26</v>
      </c>
      <c r="C4130" s="1">
        <v>202506</v>
      </c>
      <c r="D4130" s="1" t="s">
        <v>27</v>
      </c>
      <c r="E4130" s="1" t="s">
        <v>28</v>
      </c>
      <c r="F4130" s="1" t="s">
        <v>29</v>
      </c>
      <c r="G4130" s="1" t="s">
        <v>35</v>
      </c>
      <c r="H4130" s="1" t="s">
        <v>31</v>
      </c>
      <c r="I4130" s="5">
        <v>50.2</v>
      </c>
      <c r="J4130" s="5">
        <v>18072</v>
      </c>
      <c r="K4130" s="5">
        <v>-453.84</v>
      </c>
      <c r="L4130" s="5">
        <v>17618.16</v>
      </c>
      <c r="M4130" s="5">
        <v>-11864.68</v>
      </c>
      <c r="N4130" s="5">
        <v>-629.84</v>
      </c>
      <c r="O4130" s="5">
        <v>-264.64</v>
      </c>
      <c r="P4130" s="5">
        <f>Table1[[#This Row],[Net Sales]]+(Table1[[#This Row],[Cost of Goods Sold]]+Table1[[#This Row],[Distribution]]+Table1[[#This Row],[Warehousing]])</f>
        <v>4859</v>
      </c>
      <c r="Q4130" s="12">
        <f>Table1[[#This Row],[PROFIT]]/Table1[[#This Row],[Net Sales]]</f>
        <v>0.27579497518469581</v>
      </c>
      <c r="R4130" s="14">
        <f>ABS(Table1[[#This Row],[Distribution]])+ABS(Table1[[#This Row],[Warehousing]])</f>
        <v>894.48</v>
      </c>
      <c r="S4130" s="12">
        <f>ABS(Table1[[#This Row],[Discounts]]/Table1[[#This Row],[Gross Sales]])</f>
        <v>2.5112881806108895E-2</v>
      </c>
      <c r="T4130" s="17">
        <f>Table1[[#This Row],[logistics cost]]/Table1[[#This Row],[Net Sales]]</f>
        <v>5.0770341511258837E-2</v>
      </c>
      <c r="U4130" s="1">
        <f>Table1[[#This Row],[PROFIT]]/Table1[[#This Row],[Volume]]</f>
        <v>96.792828685258954</v>
      </c>
      <c r="V4130" s="1">
        <f>ABS(Table1[[#This Row],[Discounts]])</f>
        <v>453.84</v>
      </c>
    </row>
    <row r="4131" spans="1:22" ht="21.75" customHeight="1" x14ac:dyDescent="0.3">
      <c r="A4131" s="1">
        <v>1120020</v>
      </c>
      <c r="B4131" s="1" t="s">
        <v>21</v>
      </c>
      <c r="C4131" s="1">
        <v>202510</v>
      </c>
      <c r="D4131" s="1" t="s">
        <v>22</v>
      </c>
      <c r="E4131" s="1" t="s">
        <v>23</v>
      </c>
      <c r="F4131" s="1" t="s">
        <v>24</v>
      </c>
      <c r="G4131" s="1" t="s">
        <v>43</v>
      </c>
      <c r="H4131" s="1" t="s">
        <v>31</v>
      </c>
      <c r="I4131" s="5">
        <v>48.1</v>
      </c>
      <c r="J4131" s="5">
        <v>18278</v>
      </c>
      <c r="K4131" s="5">
        <v>-382.03</v>
      </c>
      <c r="L4131" s="5">
        <v>17895.97</v>
      </c>
      <c r="M4131" s="5">
        <v>-12054.68</v>
      </c>
      <c r="N4131" s="5">
        <v>-465.75</v>
      </c>
      <c r="O4131" s="5">
        <v>-259.75</v>
      </c>
      <c r="P4131" s="5">
        <f>Table1[[#This Row],[Net Sales]]+(Table1[[#This Row],[Cost of Goods Sold]]+Table1[[#This Row],[Distribution]]+Table1[[#This Row],[Warehousing]])</f>
        <v>5115.7900000000009</v>
      </c>
      <c r="Q4131" s="12">
        <f>Table1[[#This Row],[PROFIT]]/Table1[[#This Row],[Net Sales]]</f>
        <v>0.28586268305098861</v>
      </c>
      <c r="R4131" s="14">
        <f>ABS(Table1[[#This Row],[Distribution]])+ABS(Table1[[#This Row],[Warehousing]])</f>
        <v>725.5</v>
      </c>
      <c r="S4131" s="12">
        <f>ABS(Table1[[#This Row],[Discounts]]/Table1[[#This Row],[Gross Sales]])</f>
        <v>2.0901083269504319E-2</v>
      </c>
      <c r="T4131" s="17">
        <f>Table1[[#This Row],[logistics cost]]/Table1[[#This Row],[Net Sales]]</f>
        <v>4.0539853385985779E-2</v>
      </c>
      <c r="U4131" s="1">
        <f>Table1[[#This Row],[PROFIT]]/Table1[[#This Row],[Volume]]</f>
        <v>106.35738045738047</v>
      </c>
      <c r="V4131" s="1">
        <f>ABS(Table1[[#This Row],[Discounts]])</f>
        <v>382.03</v>
      </c>
    </row>
    <row r="4132" spans="1:22" ht="21.75" customHeight="1" x14ac:dyDescent="0.3">
      <c r="A4132" s="1">
        <v>1110010</v>
      </c>
      <c r="B4132" s="1" t="s">
        <v>15</v>
      </c>
      <c r="C4132" s="1">
        <v>202504</v>
      </c>
      <c r="D4132" s="1" t="s">
        <v>16</v>
      </c>
      <c r="E4132" s="1" t="s">
        <v>17</v>
      </c>
      <c r="F4132" s="1" t="s">
        <v>18</v>
      </c>
      <c r="G4132" s="1" t="s">
        <v>39</v>
      </c>
      <c r="H4132" s="1" t="s">
        <v>37</v>
      </c>
      <c r="I4132" s="5">
        <v>85.8</v>
      </c>
      <c r="J4132" s="5">
        <v>36036</v>
      </c>
      <c r="K4132" s="5">
        <v>-3807.82</v>
      </c>
      <c r="L4132" s="5">
        <v>32228.18</v>
      </c>
      <c r="M4132" s="5">
        <v>-20646.099999999999</v>
      </c>
      <c r="N4132" s="5">
        <v>-673.22</v>
      </c>
      <c r="O4132" s="5">
        <v>-363.59</v>
      </c>
      <c r="P4132" s="5">
        <f>Table1[[#This Row],[Net Sales]]+(Table1[[#This Row],[Cost of Goods Sold]]+Table1[[#This Row],[Distribution]]+Table1[[#This Row],[Warehousing]])</f>
        <v>10545.27</v>
      </c>
      <c r="Q4132" s="12">
        <f>Table1[[#This Row],[PROFIT]]/Table1[[#This Row],[Net Sales]]</f>
        <v>0.32720650064632878</v>
      </c>
      <c r="R4132" s="14">
        <f>ABS(Table1[[#This Row],[Distribution]])+ABS(Table1[[#This Row],[Warehousing]])</f>
        <v>1036.81</v>
      </c>
      <c r="S4132" s="12">
        <f>ABS(Table1[[#This Row],[Discounts]]/Table1[[#This Row],[Gross Sales]])</f>
        <v>0.10566711066711067</v>
      </c>
      <c r="T4132" s="17">
        <f>Table1[[#This Row],[logistics cost]]/Table1[[#This Row],[Net Sales]]</f>
        <v>3.2170913777942158E-2</v>
      </c>
      <c r="U4132" s="1">
        <f>Table1[[#This Row],[PROFIT]]/Table1[[#This Row],[Volume]]</f>
        <v>122.90524475524477</v>
      </c>
      <c r="V4132" s="1">
        <f>ABS(Table1[[#This Row],[Discounts]])</f>
        <v>3807.82</v>
      </c>
    </row>
    <row r="4133" spans="1:22" ht="21.75" customHeight="1" x14ac:dyDescent="0.3">
      <c r="A4133" s="1">
        <v>1130010</v>
      </c>
      <c r="B4133" s="1" t="s">
        <v>26</v>
      </c>
      <c r="C4133" s="1">
        <v>202511</v>
      </c>
      <c r="D4133" s="1" t="s">
        <v>27</v>
      </c>
      <c r="E4133" s="1" t="s">
        <v>28</v>
      </c>
      <c r="F4133" s="1" t="s">
        <v>29</v>
      </c>
      <c r="G4133" s="1" t="s">
        <v>25</v>
      </c>
      <c r="H4133" s="1" t="s">
        <v>20</v>
      </c>
      <c r="I4133" s="5">
        <v>44.1</v>
      </c>
      <c r="J4133" s="5">
        <v>15876</v>
      </c>
      <c r="K4133" s="5">
        <v>-989.1</v>
      </c>
      <c r="L4133" s="5">
        <v>14886.9</v>
      </c>
      <c r="M4133" s="5">
        <v>-9661.7999999999993</v>
      </c>
      <c r="N4133" s="5">
        <v>-509.46</v>
      </c>
      <c r="O4133" s="5">
        <v>-272.23</v>
      </c>
      <c r="P4133" s="5">
        <f>Table1[[#This Row],[Net Sales]]+(Table1[[#This Row],[Cost of Goods Sold]]+Table1[[#This Row],[Distribution]]+Table1[[#This Row],[Warehousing]])</f>
        <v>4443.4100000000017</v>
      </c>
      <c r="Q4133" s="12">
        <f>Table1[[#This Row],[PROFIT]]/Table1[[#This Row],[Net Sales]]</f>
        <v>0.298477856370366</v>
      </c>
      <c r="R4133" s="14">
        <f>ABS(Table1[[#This Row],[Distribution]])+ABS(Table1[[#This Row],[Warehousing]])</f>
        <v>781.69</v>
      </c>
      <c r="S4133" s="12">
        <f>ABS(Table1[[#This Row],[Discounts]]/Table1[[#This Row],[Gross Sales]])</f>
        <v>6.2301587301587302E-2</v>
      </c>
      <c r="T4133" s="17">
        <f>Table1[[#This Row],[logistics cost]]/Table1[[#This Row],[Net Sales]]</f>
        <v>5.2508581370197961E-2</v>
      </c>
      <c r="U4133" s="1">
        <f>Table1[[#This Row],[PROFIT]]/Table1[[#This Row],[Volume]]</f>
        <v>100.75759637188212</v>
      </c>
      <c r="V4133" s="1">
        <f>ABS(Table1[[#This Row],[Discounts]])</f>
        <v>989.1</v>
      </c>
    </row>
    <row r="4134" spans="1:22" ht="21.75" customHeight="1" x14ac:dyDescent="0.3">
      <c r="A4134" s="1">
        <v>1120020</v>
      </c>
      <c r="B4134" s="1" t="s">
        <v>21</v>
      </c>
      <c r="C4134" s="1">
        <v>202511</v>
      </c>
      <c r="D4134" s="1" t="s">
        <v>22</v>
      </c>
      <c r="E4134" s="1" t="s">
        <v>23</v>
      </c>
      <c r="F4134" s="1" t="s">
        <v>24</v>
      </c>
      <c r="G4134" s="1" t="s">
        <v>39</v>
      </c>
      <c r="H4134" s="1" t="s">
        <v>37</v>
      </c>
      <c r="I4134" s="5">
        <v>262.7</v>
      </c>
      <c r="J4134" s="5">
        <v>99826</v>
      </c>
      <c r="K4134" s="5">
        <v>-8157.35</v>
      </c>
      <c r="L4134" s="5">
        <v>91668.65</v>
      </c>
      <c r="M4134" s="5">
        <v>-58199.64</v>
      </c>
      <c r="N4134" s="5">
        <v>-2591.67</v>
      </c>
      <c r="O4134" s="5">
        <v>-1119.79</v>
      </c>
      <c r="P4134" s="5">
        <f>Table1[[#This Row],[Net Sales]]+(Table1[[#This Row],[Cost of Goods Sold]]+Table1[[#This Row],[Distribution]]+Table1[[#This Row],[Warehousing]])</f>
        <v>29757.549999999996</v>
      </c>
      <c r="Q4134" s="12">
        <f>Table1[[#This Row],[PROFIT]]/Table1[[#This Row],[Net Sales]]</f>
        <v>0.32462079456826293</v>
      </c>
      <c r="R4134" s="14">
        <f>ABS(Table1[[#This Row],[Distribution]])+ABS(Table1[[#This Row],[Warehousing]])</f>
        <v>3711.46</v>
      </c>
      <c r="S4134" s="12">
        <f>ABS(Table1[[#This Row],[Discounts]]/Table1[[#This Row],[Gross Sales]])</f>
        <v>8.1715685292408802E-2</v>
      </c>
      <c r="T4134" s="17">
        <f>Table1[[#This Row],[logistics cost]]/Table1[[#This Row],[Net Sales]]</f>
        <v>4.0487778537155288E-2</v>
      </c>
      <c r="U4134" s="1">
        <f>Table1[[#This Row],[PROFIT]]/Table1[[#This Row],[Volume]]</f>
        <v>113.27578987438142</v>
      </c>
      <c r="V4134" s="1">
        <f>ABS(Table1[[#This Row],[Discounts]])</f>
        <v>8157.35</v>
      </c>
    </row>
    <row r="4135" spans="1:22" ht="21.75" customHeight="1" x14ac:dyDescent="0.3">
      <c r="A4135" s="1">
        <v>1120010</v>
      </c>
      <c r="B4135" s="1" t="s">
        <v>32</v>
      </c>
      <c r="C4135" s="1">
        <v>202507</v>
      </c>
      <c r="D4135" s="1" t="s">
        <v>22</v>
      </c>
      <c r="E4135" s="1" t="s">
        <v>17</v>
      </c>
      <c r="F4135" s="1" t="s">
        <v>18</v>
      </c>
      <c r="G4135" s="1" t="s">
        <v>42</v>
      </c>
      <c r="H4135" s="1" t="s">
        <v>20</v>
      </c>
      <c r="I4135" s="5">
        <v>78</v>
      </c>
      <c r="J4135" s="5">
        <v>37440</v>
      </c>
      <c r="K4135" s="5">
        <v>-3147.08</v>
      </c>
      <c r="L4135" s="5">
        <v>34292.92</v>
      </c>
      <c r="M4135" s="5">
        <v>-22796.06</v>
      </c>
      <c r="N4135" s="5">
        <v>-950.15</v>
      </c>
      <c r="O4135" s="5">
        <v>-434.9</v>
      </c>
      <c r="P4135" s="5">
        <f>Table1[[#This Row],[Net Sales]]+(Table1[[#This Row],[Cost of Goods Sold]]+Table1[[#This Row],[Distribution]]+Table1[[#This Row],[Warehousing]])</f>
        <v>10111.809999999994</v>
      </c>
      <c r="Q4135" s="12">
        <f>Table1[[#This Row],[PROFIT]]/Table1[[#This Row],[Net Sales]]</f>
        <v>0.29486582070001605</v>
      </c>
      <c r="R4135" s="14">
        <f>ABS(Table1[[#This Row],[Distribution]])+ABS(Table1[[#This Row],[Warehousing]])</f>
        <v>1385.05</v>
      </c>
      <c r="S4135" s="12">
        <f>ABS(Table1[[#This Row],[Discounts]]/Table1[[#This Row],[Gross Sales]])</f>
        <v>8.4056623931623928E-2</v>
      </c>
      <c r="T4135" s="17">
        <f>Table1[[#This Row],[logistics cost]]/Table1[[#This Row],[Net Sales]]</f>
        <v>4.0388803286509289E-2</v>
      </c>
      <c r="U4135" s="1">
        <f>Table1[[#This Row],[PROFIT]]/Table1[[#This Row],[Volume]]</f>
        <v>129.63858974358968</v>
      </c>
      <c r="V4135" s="1">
        <f>ABS(Table1[[#This Row],[Discounts]])</f>
        <v>3147.08</v>
      </c>
    </row>
    <row r="4136" spans="1:22" ht="21.75" customHeight="1" x14ac:dyDescent="0.3">
      <c r="A4136" s="1">
        <v>1120020</v>
      </c>
      <c r="B4136" s="1" t="s">
        <v>21</v>
      </c>
      <c r="C4136" s="1">
        <v>202504</v>
      </c>
      <c r="D4136" s="1" t="s">
        <v>22</v>
      </c>
      <c r="E4136" s="1" t="s">
        <v>23</v>
      </c>
      <c r="F4136" s="1" t="s">
        <v>24</v>
      </c>
      <c r="G4136" s="1" t="s">
        <v>33</v>
      </c>
      <c r="H4136" s="1" t="s">
        <v>34</v>
      </c>
      <c r="I4136" s="5">
        <v>136.30000000000001</v>
      </c>
      <c r="J4136" s="5">
        <v>51794</v>
      </c>
      <c r="K4136" s="5">
        <v>-4631.83</v>
      </c>
      <c r="L4136" s="5">
        <v>47162.17</v>
      </c>
      <c r="M4136" s="5">
        <v>-31271.040000000001</v>
      </c>
      <c r="N4136" s="5">
        <v>-1614.48</v>
      </c>
      <c r="O4136" s="5">
        <v>-786.02</v>
      </c>
      <c r="P4136" s="5">
        <f>Table1[[#This Row],[Net Sales]]+(Table1[[#This Row],[Cost of Goods Sold]]+Table1[[#This Row],[Distribution]]+Table1[[#This Row],[Warehousing]])</f>
        <v>13490.629999999997</v>
      </c>
      <c r="Q4136" s="12">
        <f>Table1[[#This Row],[PROFIT]]/Table1[[#This Row],[Net Sales]]</f>
        <v>0.28604769458233154</v>
      </c>
      <c r="R4136" s="14">
        <f>ABS(Table1[[#This Row],[Distribution]])+ABS(Table1[[#This Row],[Warehousing]])</f>
        <v>2400.5</v>
      </c>
      <c r="S4136" s="12">
        <f>ABS(Table1[[#This Row],[Discounts]]/Table1[[#This Row],[Gross Sales]])</f>
        <v>8.9427926014596287E-2</v>
      </c>
      <c r="T4136" s="17">
        <f>Table1[[#This Row],[logistics cost]]/Table1[[#This Row],[Net Sales]]</f>
        <v>5.0898845409360939E-2</v>
      </c>
      <c r="U4136" s="1">
        <f>Table1[[#This Row],[PROFIT]]/Table1[[#This Row],[Volume]]</f>
        <v>98.977476155539222</v>
      </c>
      <c r="V4136" s="1">
        <f>ABS(Table1[[#This Row],[Discounts]])</f>
        <v>4631.83</v>
      </c>
    </row>
    <row r="4137" spans="1:22" ht="21.75" customHeight="1" x14ac:dyDescent="0.3">
      <c r="A4137" s="1">
        <v>1110020</v>
      </c>
      <c r="B4137" s="1" t="s">
        <v>41</v>
      </c>
      <c r="C4137" s="1">
        <v>202504</v>
      </c>
      <c r="D4137" s="1" t="s">
        <v>16</v>
      </c>
      <c r="E4137" s="1" t="s">
        <v>28</v>
      </c>
      <c r="F4137" s="1" t="s">
        <v>29</v>
      </c>
      <c r="G4137" s="1" t="s">
        <v>39</v>
      </c>
      <c r="H4137" s="1" t="s">
        <v>37</v>
      </c>
      <c r="I4137" s="5">
        <v>221.8</v>
      </c>
      <c r="J4137" s="5">
        <v>99810</v>
      </c>
      <c r="K4137" s="5">
        <v>-9989.48</v>
      </c>
      <c r="L4137" s="5">
        <v>89820.52</v>
      </c>
      <c r="M4137" s="5">
        <v>-60649.11</v>
      </c>
      <c r="N4137" s="5">
        <v>-3520.02</v>
      </c>
      <c r="O4137" s="5">
        <v>-1509.03</v>
      </c>
      <c r="P4137" s="5">
        <f>Table1[[#This Row],[Net Sales]]+(Table1[[#This Row],[Cost of Goods Sold]]+Table1[[#This Row],[Distribution]]+Table1[[#This Row],[Warehousing]])</f>
        <v>24142.36</v>
      </c>
      <c r="Q4137" s="12">
        <f>Table1[[#This Row],[PROFIT]]/Table1[[#This Row],[Net Sales]]</f>
        <v>0.26878446038833886</v>
      </c>
      <c r="R4137" s="14">
        <f>ABS(Table1[[#This Row],[Distribution]])+ABS(Table1[[#This Row],[Warehousing]])</f>
        <v>5029.05</v>
      </c>
      <c r="S4137" s="12">
        <f>ABS(Table1[[#This Row],[Discounts]]/Table1[[#This Row],[Gross Sales]])</f>
        <v>0.10008496142671075</v>
      </c>
      <c r="T4137" s="17">
        <f>Table1[[#This Row],[logistics cost]]/Table1[[#This Row],[Net Sales]]</f>
        <v>5.5989989815244889E-2</v>
      </c>
      <c r="U4137" s="1">
        <f>Table1[[#This Row],[PROFIT]]/Table1[[#This Row],[Volume]]</f>
        <v>108.84743011722271</v>
      </c>
      <c r="V4137" s="1">
        <f>ABS(Table1[[#This Row],[Discounts]])</f>
        <v>9989.48</v>
      </c>
    </row>
    <row r="4138" spans="1:22" ht="21.75" customHeight="1" x14ac:dyDescent="0.3">
      <c r="A4138" s="1">
        <v>1120020</v>
      </c>
      <c r="B4138" s="1" t="s">
        <v>21</v>
      </c>
      <c r="C4138" s="1">
        <v>202505</v>
      </c>
      <c r="D4138" s="1" t="s">
        <v>22</v>
      </c>
      <c r="E4138" s="1" t="s">
        <v>23</v>
      </c>
      <c r="F4138" s="1" t="s">
        <v>24</v>
      </c>
      <c r="G4138" s="1" t="s">
        <v>43</v>
      </c>
      <c r="H4138" s="1" t="s">
        <v>31</v>
      </c>
      <c r="I4138" s="5">
        <v>17.7</v>
      </c>
      <c r="J4138" s="5">
        <v>6726</v>
      </c>
      <c r="K4138" s="5">
        <v>-182.76</v>
      </c>
      <c r="L4138" s="5">
        <v>6543.24</v>
      </c>
      <c r="M4138" s="5">
        <v>-4240.58</v>
      </c>
      <c r="N4138" s="5">
        <v>-221.5</v>
      </c>
      <c r="O4138" s="5">
        <v>-89.3</v>
      </c>
      <c r="P4138" s="5">
        <f>Table1[[#This Row],[Net Sales]]+(Table1[[#This Row],[Cost of Goods Sold]]+Table1[[#This Row],[Distribution]]+Table1[[#This Row],[Warehousing]])</f>
        <v>1991.8599999999997</v>
      </c>
      <c r="Q4138" s="12">
        <f>Table1[[#This Row],[PROFIT]]/Table1[[#This Row],[Net Sales]]</f>
        <v>0.30441493816519027</v>
      </c>
      <c r="R4138" s="14">
        <f>ABS(Table1[[#This Row],[Distribution]])+ABS(Table1[[#This Row],[Warehousing]])</f>
        <v>310.8</v>
      </c>
      <c r="S4138" s="12">
        <f>ABS(Table1[[#This Row],[Discounts]]/Table1[[#This Row],[Gross Sales]])</f>
        <v>2.7172167707404101E-2</v>
      </c>
      <c r="T4138" s="17">
        <f>Table1[[#This Row],[logistics cost]]/Table1[[#This Row],[Net Sales]]</f>
        <v>4.7499403965008166E-2</v>
      </c>
      <c r="U4138" s="1">
        <f>Table1[[#This Row],[PROFIT]]/Table1[[#This Row],[Volume]]</f>
        <v>112.53446327683615</v>
      </c>
      <c r="V4138" s="1">
        <f>ABS(Table1[[#This Row],[Discounts]])</f>
        <v>182.76</v>
      </c>
    </row>
    <row r="4139" spans="1:22" ht="21.75" customHeight="1" x14ac:dyDescent="0.3">
      <c r="A4139" s="1">
        <v>1120020</v>
      </c>
      <c r="B4139" s="1" t="s">
        <v>21</v>
      </c>
      <c r="C4139" s="1">
        <v>202502</v>
      </c>
      <c r="D4139" s="1" t="s">
        <v>22</v>
      </c>
      <c r="E4139" s="1" t="s">
        <v>23</v>
      </c>
      <c r="F4139" s="1" t="s">
        <v>24</v>
      </c>
      <c r="G4139" s="1" t="s">
        <v>30</v>
      </c>
      <c r="H4139" s="1" t="s">
        <v>31</v>
      </c>
      <c r="I4139" s="5">
        <v>55.6</v>
      </c>
      <c r="J4139" s="5">
        <v>21128</v>
      </c>
      <c r="K4139" s="5">
        <v>-839.1</v>
      </c>
      <c r="L4139" s="5">
        <v>20288.900000000001</v>
      </c>
      <c r="M4139" s="5">
        <v>-13664.35</v>
      </c>
      <c r="N4139" s="5">
        <v>-803.58</v>
      </c>
      <c r="O4139" s="5">
        <v>-317.66000000000003</v>
      </c>
      <c r="P4139" s="5">
        <f>Table1[[#This Row],[Net Sales]]+(Table1[[#This Row],[Cost of Goods Sold]]+Table1[[#This Row],[Distribution]]+Table1[[#This Row],[Warehousing]])</f>
        <v>5503.3100000000013</v>
      </c>
      <c r="Q4139" s="12">
        <f>Table1[[#This Row],[PROFIT]]/Table1[[#This Row],[Net Sales]]</f>
        <v>0.2712473322851412</v>
      </c>
      <c r="R4139" s="14">
        <f>ABS(Table1[[#This Row],[Distribution]])+ABS(Table1[[#This Row],[Warehousing]])</f>
        <v>1121.24</v>
      </c>
      <c r="S4139" s="12">
        <f>ABS(Table1[[#This Row],[Discounts]]/Table1[[#This Row],[Gross Sales]])</f>
        <v>3.9715070049223783E-2</v>
      </c>
      <c r="T4139" s="17">
        <f>Table1[[#This Row],[logistics cost]]/Table1[[#This Row],[Net Sales]]</f>
        <v>5.5263715627757046E-2</v>
      </c>
      <c r="U4139" s="1">
        <f>Table1[[#This Row],[PROFIT]]/Table1[[#This Row],[Volume]]</f>
        <v>98.980395683453253</v>
      </c>
      <c r="V4139" s="1">
        <f>ABS(Table1[[#This Row],[Discounts]])</f>
        <v>839.1</v>
      </c>
    </row>
    <row r="4140" spans="1:22" ht="21.75" customHeight="1" x14ac:dyDescent="0.3">
      <c r="A4140" s="1">
        <v>1120020</v>
      </c>
      <c r="B4140" s="1" t="s">
        <v>21</v>
      </c>
      <c r="C4140" s="1">
        <v>202409</v>
      </c>
      <c r="D4140" s="1" t="s">
        <v>22</v>
      </c>
      <c r="E4140" s="1" t="s">
        <v>23</v>
      </c>
      <c r="F4140" s="1" t="s">
        <v>24</v>
      </c>
      <c r="G4140" s="1" t="s">
        <v>39</v>
      </c>
      <c r="H4140" s="1" t="s">
        <v>37</v>
      </c>
      <c r="I4140" s="5">
        <v>151.80000000000001</v>
      </c>
      <c r="J4140" s="5">
        <v>57684</v>
      </c>
      <c r="K4140" s="5">
        <v>-4647.37</v>
      </c>
      <c r="L4140" s="5">
        <v>53036.63</v>
      </c>
      <c r="M4140" s="5">
        <v>-34692.339999999997</v>
      </c>
      <c r="N4140" s="5">
        <v>-1453.73</v>
      </c>
      <c r="O4140" s="5">
        <v>-593.70000000000005</v>
      </c>
      <c r="P4140" s="5">
        <f>Table1[[#This Row],[Net Sales]]+(Table1[[#This Row],[Cost of Goods Sold]]+Table1[[#This Row],[Distribution]]+Table1[[#This Row],[Warehousing]])</f>
        <v>16296.86</v>
      </c>
      <c r="Q4140" s="12">
        <f>Table1[[#This Row],[PROFIT]]/Table1[[#This Row],[Net Sales]]</f>
        <v>0.30727555653517202</v>
      </c>
      <c r="R4140" s="14">
        <f>ABS(Table1[[#This Row],[Distribution]])+ABS(Table1[[#This Row],[Warehousing]])</f>
        <v>2047.43</v>
      </c>
      <c r="S4140" s="12">
        <f>ABS(Table1[[#This Row],[Discounts]]/Table1[[#This Row],[Gross Sales]])</f>
        <v>8.0566014839470221E-2</v>
      </c>
      <c r="T4140" s="17">
        <f>Table1[[#This Row],[logistics cost]]/Table1[[#This Row],[Net Sales]]</f>
        <v>3.8604074203055512E-2</v>
      </c>
      <c r="U4140" s="1">
        <f>Table1[[#This Row],[PROFIT]]/Table1[[#This Row],[Volume]]</f>
        <v>107.35744400527008</v>
      </c>
      <c r="V4140" s="1">
        <f>ABS(Table1[[#This Row],[Discounts]])</f>
        <v>4647.37</v>
      </c>
    </row>
    <row r="4141" spans="1:22" ht="21.75" customHeight="1" x14ac:dyDescent="0.3">
      <c r="A4141" s="1">
        <v>1120020</v>
      </c>
      <c r="B4141" s="1" t="s">
        <v>21</v>
      </c>
      <c r="C4141" s="1">
        <v>202408</v>
      </c>
      <c r="D4141" s="1" t="s">
        <v>22</v>
      </c>
      <c r="E4141" s="1" t="s">
        <v>23</v>
      </c>
      <c r="F4141" s="1" t="s">
        <v>24</v>
      </c>
      <c r="G4141" s="1" t="s">
        <v>25</v>
      </c>
      <c r="H4141" s="1" t="s">
        <v>20</v>
      </c>
      <c r="I4141" s="5">
        <v>32.799999999999997</v>
      </c>
      <c r="J4141" s="5">
        <v>12464</v>
      </c>
      <c r="K4141" s="5">
        <v>-872.81</v>
      </c>
      <c r="L4141" s="5">
        <v>11591.19</v>
      </c>
      <c r="M4141" s="5">
        <v>-7870.99</v>
      </c>
      <c r="N4141" s="5">
        <v>-275.26</v>
      </c>
      <c r="O4141" s="5">
        <v>-146.13999999999999</v>
      </c>
      <c r="P4141" s="5">
        <f>Table1[[#This Row],[Net Sales]]+(Table1[[#This Row],[Cost of Goods Sold]]+Table1[[#This Row],[Distribution]]+Table1[[#This Row],[Warehousing]])</f>
        <v>3298.8000000000011</v>
      </c>
      <c r="Q4141" s="12">
        <f>Table1[[#This Row],[PROFIT]]/Table1[[#This Row],[Net Sales]]</f>
        <v>0.28459545568660344</v>
      </c>
      <c r="R4141" s="14">
        <f>ABS(Table1[[#This Row],[Distribution]])+ABS(Table1[[#This Row],[Warehousing]])</f>
        <v>421.4</v>
      </c>
      <c r="S4141" s="12">
        <f>ABS(Table1[[#This Row],[Discounts]]/Table1[[#This Row],[Gross Sales]])</f>
        <v>7.0026476251604616E-2</v>
      </c>
      <c r="T4141" s="17">
        <f>Table1[[#This Row],[logistics cost]]/Table1[[#This Row],[Net Sales]]</f>
        <v>3.6355197352472002E-2</v>
      </c>
      <c r="U4141" s="1">
        <f>Table1[[#This Row],[PROFIT]]/Table1[[#This Row],[Volume]]</f>
        <v>100.57317073170736</v>
      </c>
      <c r="V4141" s="1">
        <f>ABS(Table1[[#This Row],[Discounts]])</f>
        <v>872.81</v>
      </c>
    </row>
    <row r="4142" spans="1:22" ht="21.75" customHeight="1" x14ac:dyDescent="0.3">
      <c r="A4142" s="1">
        <v>1120010</v>
      </c>
      <c r="B4142" s="1" t="s">
        <v>32</v>
      </c>
      <c r="C4142" s="1">
        <v>202412</v>
      </c>
      <c r="D4142" s="1" t="s">
        <v>22</v>
      </c>
      <c r="E4142" s="1" t="s">
        <v>17</v>
      </c>
      <c r="F4142" s="1" t="s">
        <v>18</v>
      </c>
      <c r="G4142" s="1" t="s">
        <v>38</v>
      </c>
      <c r="H4142" s="1" t="s">
        <v>20</v>
      </c>
      <c r="I4142" s="5">
        <v>53.4</v>
      </c>
      <c r="J4142" s="5">
        <v>25632</v>
      </c>
      <c r="K4142" s="5">
        <v>-1848.65</v>
      </c>
      <c r="L4142" s="5">
        <v>23783.35</v>
      </c>
      <c r="M4142" s="5">
        <v>-15592.54</v>
      </c>
      <c r="N4142" s="5">
        <v>-514.45000000000005</v>
      </c>
      <c r="O4142" s="5">
        <v>-272.39999999999998</v>
      </c>
      <c r="P4142" s="5">
        <f>Table1[[#This Row],[Net Sales]]+(Table1[[#This Row],[Cost of Goods Sold]]+Table1[[#This Row],[Distribution]]+Table1[[#This Row],[Warehousing]])</f>
        <v>7403.9599999999973</v>
      </c>
      <c r="Q4142" s="12">
        <f>Table1[[#This Row],[PROFIT]]/Table1[[#This Row],[Net Sales]]</f>
        <v>0.31130854147964848</v>
      </c>
      <c r="R4142" s="14">
        <f>ABS(Table1[[#This Row],[Distribution]])+ABS(Table1[[#This Row],[Warehousing]])</f>
        <v>786.85</v>
      </c>
      <c r="S4142" s="12">
        <f>ABS(Table1[[#This Row],[Discounts]]/Table1[[#This Row],[Gross Sales]])</f>
        <v>7.2122737203495629E-2</v>
      </c>
      <c r="T4142" s="17">
        <f>Table1[[#This Row],[logistics cost]]/Table1[[#This Row],[Net Sales]]</f>
        <v>3.308406931740062E-2</v>
      </c>
      <c r="U4142" s="1">
        <f>Table1[[#This Row],[PROFIT]]/Table1[[#This Row],[Volume]]</f>
        <v>138.65093632958798</v>
      </c>
      <c r="V4142" s="1">
        <f>ABS(Table1[[#This Row],[Discounts]])</f>
        <v>1848.65</v>
      </c>
    </row>
    <row r="4143" spans="1:22" ht="21.75" customHeight="1" x14ac:dyDescent="0.3">
      <c r="A4143" s="1">
        <v>1120020</v>
      </c>
      <c r="B4143" s="1" t="s">
        <v>21</v>
      </c>
      <c r="C4143" s="1">
        <v>202410</v>
      </c>
      <c r="D4143" s="1" t="s">
        <v>22</v>
      </c>
      <c r="E4143" s="1" t="s">
        <v>23</v>
      </c>
      <c r="F4143" s="1" t="s">
        <v>24</v>
      </c>
      <c r="G4143" s="1" t="s">
        <v>43</v>
      </c>
      <c r="H4143" s="1" t="s">
        <v>31</v>
      </c>
      <c r="I4143" s="5">
        <v>71.400000000000006</v>
      </c>
      <c r="J4143" s="5">
        <v>27132</v>
      </c>
      <c r="K4143" s="5">
        <v>-954.94</v>
      </c>
      <c r="L4143" s="5">
        <v>26177.06</v>
      </c>
      <c r="M4143" s="5">
        <v>-17607.77</v>
      </c>
      <c r="N4143" s="5">
        <v>-827.06</v>
      </c>
      <c r="O4143" s="5">
        <v>-406.65</v>
      </c>
      <c r="P4143" s="5">
        <f>Table1[[#This Row],[Net Sales]]+(Table1[[#This Row],[Cost of Goods Sold]]+Table1[[#This Row],[Distribution]]+Table1[[#This Row],[Warehousing]])</f>
        <v>7335.5799999999981</v>
      </c>
      <c r="Q4143" s="12">
        <f>Table1[[#This Row],[PROFIT]]/Table1[[#This Row],[Net Sales]]</f>
        <v>0.2802293305665341</v>
      </c>
      <c r="R4143" s="14">
        <f>ABS(Table1[[#This Row],[Distribution]])+ABS(Table1[[#This Row],[Warehousing]])</f>
        <v>1233.71</v>
      </c>
      <c r="S4143" s="12">
        <f>ABS(Table1[[#This Row],[Discounts]]/Table1[[#This Row],[Gross Sales]])</f>
        <v>3.5196078431372554E-2</v>
      </c>
      <c r="T4143" s="17">
        <f>Table1[[#This Row],[logistics cost]]/Table1[[#This Row],[Net Sales]]</f>
        <v>4.7129433175459735E-2</v>
      </c>
      <c r="U4143" s="1">
        <f>Table1[[#This Row],[PROFIT]]/Table1[[#This Row],[Volume]]</f>
        <v>102.73921568627448</v>
      </c>
      <c r="V4143" s="1">
        <f>ABS(Table1[[#This Row],[Discounts]])</f>
        <v>954.94</v>
      </c>
    </row>
    <row r="4144" spans="1:22" ht="21.75" customHeight="1" x14ac:dyDescent="0.3">
      <c r="A4144" s="1">
        <v>1130010</v>
      </c>
      <c r="B4144" s="1" t="s">
        <v>26</v>
      </c>
      <c r="C4144" s="1">
        <v>202505</v>
      </c>
      <c r="D4144" s="1" t="s">
        <v>27</v>
      </c>
      <c r="E4144" s="1" t="s">
        <v>28</v>
      </c>
      <c r="F4144" s="1" t="s">
        <v>29</v>
      </c>
      <c r="G4144" s="1" t="s">
        <v>43</v>
      </c>
      <c r="H4144" s="1" t="s">
        <v>31</v>
      </c>
      <c r="I4144" s="5">
        <v>79</v>
      </c>
      <c r="J4144" s="5">
        <v>28440</v>
      </c>
      <c r="K4144" s="5">
        <v>-1132.1400000000001</v>
      </c>
      <c r="L4144" s="5">
        <v>27307.86</v>
      </c>
      <c r="M4144" s="5">
        <v>-18142.57</v>
      </c>
      <c r="N4144" s="5">
        <v>-592.73</v>
      </c>
      <c r="O4144" s="5">
        <v>-389.1</v>
      </c>
      <c r="P4144" s="5">
        <f>Table1[[#This Row],[Net Sales]]+(Table1[[#This Row],[Cost of Goods Sold]]+Table1[[#This Row],[Distribution]]+Table1[[#This Row],[Warehousing]])</f>
        <v>8183.4600000000028</v>
      </c>
      <c r="Q4144" s="12">
        <f>Table1[[#This Row],[PROFIT]]/Table1[[#This Row],[Net Sales]]</f>
        <v>0.29967415974741346</v>
      </c>
      <c r="R4144" s="14">
        <f>ABS(Table1[[#This Row],[Distribution]])+ABS(Table1[[#This Row],[Warehousing]])</f>
        <v>981.83</v>
      </c>
      <c r="S4144" s="12">
        <f>ABS(Table1[[#This Row],[Discounts]]/Table1[[#This Row],[Gross Sales]])</f>
        <v>3.9808016877637131E-2</v>
      </c>
      <c r="T4144" s="17">
        <f>Table1[[#This Row],[logistics cost]]/Table1[[#This Row],[Net Sales]]</f>
        <v>3.5954117239505402E-2</v>
      </c>
      <c r="U4144" s="1">
        <f>Table1[[#This Row],[PROFIT]]/Table1[[#This Row],[Volume]]</f>
        <v>103.58810126582281</v>
      </c>
      <c r="V4144" s="1">
        <f>ABS(Table1[[#This Row],[Discounts]])</f>
        <v>1132.1400000000001</v>
      </c>
    </row>
    <row r="4145" spans="1:22" ht="21.75" customHeight="1" x14ac:dyDescent="0.3">
      <c r="A4145" s="1">
        <v>1110020</v>
      </c>
      <c r="B4145" s="1" t="s">
        <v>41</v>
      </c>
      <c r="C4145" s="1">
        <v>202406</v>
      </c>
      <c r="D4145" s="1" t="s">
        <v>16</v>
      </c>
      <c r="E4145" s="1" t="s">
        <v>28</v>
      </c>
      <c r="F4145" s="1" t="s">
        <v>29</v>
      </c>
      <c r="G4145" s="1" t="s">
        <v>19</v>
      </c>
      <c r="H4145" s="1" t="s">
        <v>20</v>
      </c>
      <c r="I4145" s="5">
        <v>64.400000000000006</v>
      </c>
      <c r="J4145" s="5">
        <v>28980</v>
      </c>
      <c r="K4145" s="5">
        <v>-1783.1</v>
      </c>
      <c r="L4145" s="5">
        <v>27196.9</v>
      </c>
      <c r="M4145" s="5">
        <v>-18018.419999999998</v>
      </c>
      <c r="N4145" s="5">
        <v>-755.36</v>
      </c>
      <c r="O4145" s="5">
        <v>-509.96</v>
      </c>
      <c r="P4145" s="5">
        <f>Table1[[#This Row],[Net Sales]]+(Table1[[#This Row],[Cost of Goods Sold]]+Table1[[#This Row],[Distribution]]+Table1[[#This Row],[Warehousing]])</f>
        <v>7913.1600000000035</v>
      </c>
      <c r="Q4145" s="12">
        <f>Table1[[#This Row],[PROFIT]]/Table1[[#This Row],[Net Sales]]</f>
        <v>0.29095816067272384</v>
      </c>
      <c r="R4145" s="14">
        <f>ABS(Table1[[#This Row],[Distribution]])+ABS(Table1[[#This Row],[Warehousing]])</f>
        <v>1265.32</v>
      </c>
      <c r="S4145" s="12">
        <f>ABS(Table1[[#This Row],[Discounts]]/Table1[[#This Row],[Gross Sales]])</f>
        <v>6.1528640441683914E-2</v>
      </c>
      <c r="T4145" s="17">
        <f>Table1[[#This Row],[logistics cost]]/Table1[[#This Row],[Net Sales]]</f>
        <v>4.652442006258066E-2</v>
      </c>
      <c r="U4145" s="1">
        <f>Table1[[#This Row],[PROFIT]]/Table1[[#This Row],[Volume]]</f>
        <v>122.87515527950315</v>
      </c>
      <c r="V4145" s="1">
        <f>ABS(Table1[[#This Row],[Discounts]])</f>
        <v>1783.1</v>
      </c>
    </row>
    <row r="4146" spans="1:22" ht="21.75" customHeight="1" x14ac:dyDescent="0.3">
      <c r="A4146" s="1">
        <v>1110020</v>
      </c>
      <c r="B4146" s="1" t="s">
        <v>41</v>
      </c>
      <c r="C4146" s="1">
        <v>202507</v>
      </c>
      <c r="D4146" s="1" t="s">
        <v>16</v>
      </c>
      <c r="E4146" s="1" t="s">
        <v>28</v>
      </c>
      <c r="F4146" s="1" t="s">
        <v>29</v>
      </c>
      <c r="G4146" s="1" t="s">
        <v>39</v>
      </c>
      <c r="H4146" s="1" t="s">
        <v>37</v>
      </c>
      <c r="I4146" s="5">
        <v>232.9</v>
      </c>
      <c r="J4146" s="5">
        <v>104805</v>
      </c>
      <c r="K4146" s="5">
        <v>-10153.33</v>
      </c>
      <c r="L4146" s="5">
        <v>94651.67</v>
      </c>
      <c r="M4146" s="5">
        <v>-59440.19</v>
      </c>
      <c r="N4146" s="5">
        <v>-1901.22</v>
      </c>
      <c r="O4146" s="5">
        <v>-1060.57</v>
      </c>
      <c r="P4146" s="5">
        <f>Table1[[#This Row],[Net Sales]]+(Table1[[#This Row],[Cost of Goods Sold]]+Table1[[#This Row],[Distribution]]+Table1[[#This Row],[Warehousing]])</f>
        <v>32249.689999999995</v>
      </c>
      <c r="Q4146" s="12">
        <f>Table1[[#This Row],[PROFIT]]/Table1[[#This Row],[Net Sales]]</f>
        <v>0.34071971471818718</v>
      </c>
      <c r="R4146" s="14">
        <f>ABS(Table1[[#This Row],[Distribution]])+ABS(Table1[[#This Row],[Warehousing]])</f>
        <v>2961.79</v>
      </c>
      <c r="S4146" s="12">
        <f>ABS(Table1[[#This Row],[Discounts]]/Table1[[#This Row],[Gross Sales]])</f>
        <v>9.6878297791135923E-2</v>
      </c>
      <c r="T4146" s="17">
        <f>Table1[[#This Row],[logistics cost]]/Table1[[#This Row],[Net Sales]]</f>
        <v>3.1291471138332798E-2</v>
      </c>
      <c r="U4146" s="1">
        <f>Table1[[#This Row],[PROFIT]]/Table1[[#This Row],[Volume]]</f>
        <v>138.4701159295835</v>
      </c>
      <c r="V4146" s="1">
        <f>ABS(Table1[[#This Row],[Discounts]])</f>
        <v>10153.33</v>
      </c>
    </row>
    <row r="4147" spans="1:22" ht="21.75" customHeight="1" x14ac:dyDescent="0.3">
      <c r="A4147" s="1">
        <v>1120020</v>
      </c>
      <c r="B4147" s="1" t="s">
        <v>21</v>
      </c>
      <c r="C4147" s="1">
        <v>202507</v>
      </c>
      <c r="D4147" s="1" t="s">
        <v>22</v>
      </c>
      <c r="E4147" s="1" t="s">
        <v>23</v>
      </c>
      <c r="F4147" s="1" t="s">
        <v>24</v>
      </c>
      <c r="G4147" s="1" t="s">
        <v>40</v>
      </c>
      <c r="H4147" s="1" t="s">
        <v>34</v>
      </c>
      <c r="I4147" s="5">
        <v>279.2</v>
      </c>
      <c r="J4147" s="5">
        <v>106096</v>
      </c>
      <c r="K4147" s="5">
        <v>-9865.2900000000009</v>
      </c>
      <c r="L4147" s="5">
        <v>96230.71</v>
      </c>
      <c r="M4147" s="5">
        <v>-60301.61</v>
      </c>
      <c r="N4147" s="5">
        <v>-2676.09</v>
      </c>
      <c r="O4147" s="5">
        <v>-1898.66</v>
      </c>
      <c r="P4147" s="5">
        <f>Table1[[#This Row],[Net Sales]]+(Table1[[#This Row],[Cost of Goods Sold]]+Table1[[#This Row],[Distribution]]+Table1[[#This Row],[Warehousing]])</f>
        <v>31354.350000000006</v>
      </c>
      <c r="Q4147" s="12">
        <f>Table1[[#This Row],[PROFIT]]/Table1[[#This Row],[Net Sales]]</f>
        <v>0.32582478088335837</v>
      </c>
      <c r="R4147" s="14">
        <f>ABS(Table1[[#This Row],[Distribution]])+ABS(Table1[[#This Row],[Warehousing]])</f>
        <v>4574.75</v>
      </c>
      <c r="S4147" s="12">
        <f>ABS(Table1[[#This Row],[Discounts]]/Table1[[#This Row],[Gross Sales]])</f>
        <v>9.298456115216408E-2</v>
      </c>
      <c r="T4147" s="17">
        <f>Table1[[#This Row],[logistics cost]]/Table1[[#This Row],[Net Sales]]</f>
        <v>4.7539397766056174E-2</v>
      </c>
      <c r="U4147" s="1">
        <f>Table1[[#This Row],[PROFIT]]/Table1[[#This Row],[Volume]]</f>
        <v>112.30068051575934</v>
      </c>
      <c r="V4147" s="1">
        <f>ABS(Table1[[#This Row],[Discounts]])</f>
        <v>9865.2900000000009</v>
      </c>
    </row>
    <row r="4148" spans="1:22" ht="21.75" customHeight="1" x14ac:dyDescent="0.3">
      <c r="A4148" s="1">
        <v>1130010</v>
      </c>
      <c r="B4148" s="1" t="s">
        <v>26</v>
      </c>
      <c r="C4148" s="1">
        <v>202408</v>
      </c>
      <c r="D4148" s="1" t="s">
        <v>27</v>
      </c>
      <c r="E4148" s="1" t="s">
        <v>28</v>
      </c>
      <c r="F4148" s="1" t="s">
        <v>29</v>
      </c>
      <c r="G4148" s="1" t="s">
        <v>42</v>
      </c>
      <c r="H4148" s="1" t="s">
        <v>20</v>
      </c>
      <c r="I4148" s="5">
        <v>61.3</v>
      </c>
      <c r="J4148" s="5">
        <v>22068</v>
      </c>
      <c r="K4148" s="5">
        <v>-1775.71</v>
      </c>
      <c r="L4148" s="5">
        <v>20292.29</v>
      </c>
      <c r="M4148" s="5">
        <v>-12601.89</v>
      </c>
      <c r="N4148" s="5">
        <v>-618.58000000000004</v>
      </c>
      <c r="O4148" s="5">
        <v>-338.34</v>
      </c>
      <c r="P4148" s="5">
        <f>Table1[[#This Row],[Net Sales]]+(Table1[[#This Row],[Cost of Goods Sold]]+Table1[[#This Row],[Distribution]]+Table1[[#This Row],[Warehousing]])</f>
        <v>6733.4800000000014</v>
      </c>
      <c r="Q4148" s="12">
        <f>Table1[[#This Row],[PROFIT]]/Table1[[#This Row],[Net Sales]]</f>
        <v>0.33182455011238265</v>
      </c>
      <c r="R4148" s="14">
        <f>ABS(Table1[[#This Row],[Distribution]])+ABS(Table1[[#This Row],[Warehousing]])</f>
        <v>956.92000000000007</v>
      </c>
      <c r="S4148" s="12">
        <f>ABS(Table1[[#This Row],[Discounts]]/Table1[[#This Row],[Gross Sales]])</f>
        <v>8.0465379735363426E-2</v>
      </c>
      <c r="T4148" s="17">
        <f>Table1[[#This Row],[logistics cost]]/Table1[[#This Row],[Net Sales]]</f>
        <v>4.7156826558264246E-2</v>
      </c>
      <c r="U4148" s="1">
        <f>Table1[[#This Row],[PROFIT]]/Table1[[#This Row],[Volume]]</f>
        <v>109.84469820554652</v>
      </c>
      <c r="V4148" s="1">
        <f>ABS(Table1[[#This Row],[Discounts]])</f>
        <v>1775.71</v>
      </c>
    </row>
    <row r="4149" spans="1:22" ht="21.75" customHeight="1" x14ac:dyDescent="0.3">
      <c r="A4149" s="1">
        <v>1110020</v>
      </c>
      <c r="B4149" s="1" t="s">
        <v>41</v>
      </c>
      <c r="C4149" s="1">
        <v>202502</v>
      </c>
      <c r="D4149" s="1" t="s">
        <v>16</v>
      </c>
      <c r="E4149" s="1" t="s">
        <v>28</v>
      </c>
      <c r="F4149" s="1" t="s">
        <v>29</v>
      </c>
      <c r="G4149" s="1" t="s">
        <v>30</v>
      </c>
      <c r="H4149" s="1" t="s">
        <v>31</v>
      </c>
      <c r="I4149" s="5">
        <v>96.7</v>
      </c>
      <c r="J4149" s="5">
        <v>43515</v>
      </c>
      <c r="K4149" s="5">
        <v>-1021.54</v>
      </c>
      <c r="L4149" s="5">
        <v>42493.46</v>
      </c>
      <c r="M4149" s="5">
        <v>-26376.720000000001</v>
      </c>
      <c r="N4149" s="5">
        <v>-1010.12</v>
      </c>
      <c r="O4149" s="5">
        <v>-602.21</v>
      </c>
      <c r="P4149" s="5">
        <f>Table1[[#This Row],[Net Sales]]+(Table1[[#This Row],[Cost of Goods Sold]]+Table1[[#This Row],[Distribution]]+Table1[[#This Row],[Warehousing]])</f>
        <v>14504.41</v>
      </c>
      <c r="Q4149" s="12">
        <f>Table1[[#This Row],[PROFIT]]/Table1[[#This Row],[Net Sales]]</f>
        <v>0.34133276038242122</v>
      </c>
      <c r="R4149" s="14">
        <f>ABS(Table1[[#This Row],[Distribution]])+ABS(Table1[[#This Row],[Warehousing]])</f>
        <v>1612.33</v>
      </c>
      <c r="S4149" s="12">
        <f>ABS(Table1[[#This Row],[Discounts]]/Table1[[#This Row],[Gross Sales]])</f>
        <v>2.3475583132253244E-2</v>
      </c>
      <c r="T4149" s="17">
        <f>Table1[[#This Row],[logistics cost]]/Table1[[#This Row],[Net Sales]]</f>
        <v>3.7943015231049669E-2</v>
      </c>
      <c r="U4149" s="1">
        <f>Table1[[#This Row],[PROFIT]]/Table1[[#This Row],[Volume]]</f>
        <v>149.99389865563597</v>
      </c>
      <c r="V4149" s="1">
        <f>ABS(Table1[[#This Row],[Discounts]])</f>
        <v>1021.54</v>
      </c>
    </row>
    <row r="4150" spans="1:22" ht="21.75" customHeight="1" x14ac:dyDescent="0.3">
      <c r="A4150" s="1">
        <v>1110020</v>
      </c>
      <c r="B4150" s="1" t="s">
        <v>41</v>
      </c>
      <c r="C4150" s="1">
        <v>202503</v>
      </c>
      <c r="D4150" s="1" t="s">
        <v>16</v>
      </c>
      <c r="E4150" s="1" t="s">
        <v>28</v>
      </c>
      <c r="F4150" s="1" t="s">
        <v>29</v>
      </c>
      <c r="G4150" s="1" t="s">
        <v>40</v>
      </c>
      <c r="H4150" s="1" t="s">
        <v>34</v>
      </c>
      <c r="I4150" s="5">
        <v>143.4</v>
      </c>
      <c r="J4150" s="5">
        <v>64530</v>
      </c>
      <c r="K4150" s="5">
        <v>-5718.02</v>
      </c>
      <c r="L4150" s="5">
        <v>58811.98</v>
      </c>
      <c r="M4150" s="5">
        <v>-37484.400000000001</v>
      </c>
      <c r="N4150" s="5">
        <v>-2077.65</v>
      </c>
      <c r="O4150" s="5">
        <v>-894.43</v>
      </c>
      <c r="P4150" s="5">
        <f>Table1[[#This Row],[Net Sales]]+(Table1[[#This Row],[Cost of Goods Sold]]+Table1[[#This Row],[Distribution]]+Table1[[#This Row],[Warehousing]])</f>
        <v>18355.5</v>
      </c>
      <c r="Q4150" s="12">
        <f>Table1[[#This Row],[PROFIT]]/Table1[[#This Row],[Net Sales]]</f>
        <v>0.31210477865224057</v>
      </c>
      <c r="R4150" s="14">
        <f>ABS(Table1[[#This Row],[Distribution]])+ABS(Table1[[#This Row],[Warehousing]])</f>
        <v>2972.08</v>
      </c>
      <c r="S4150" s="12">
        <f>ABS(Table1[[#This Row],[Discounts]]/Table1[[#This Row],[Gross Sales]])</f>
        <v>8.8610258794359215E-2</v>
      </c>
      <c r="T4150" s="17">
        <f>Table1[[#This Row],[logistics cost]]/Table1[[#This Row],[Net Sales]]</f>
        <v>5.0535282097286978E-2</v>
      </c>
      <c r="U4150" s="1">
        <f>Table1[[#This Row],[PROFIT]]/Table1[[#This Row],[Volume]]</f>
        <v>128.0020920502092</v>
      </c>
      <c r="V4150" s="1">
        <f>ABS(Table1[[#This Row],[Discounts]])</f>
        <v>5718.02</v>
      </c>
    </row>
    <row r="4151" spans="1:22" ht="21.75" customHeight="1" x14ac:dyDescent="0.3">
      <c r="A4151" s="1">
        <v>1110010</v>
      </c>
      <c r="B4151" s="1" t="s">
        <v>15</v>
      </c>
      <c r="C4151" s="1">
        <v>202401</v>
      </c>
      <c r="D4151" s="1" t="s">
        <v>16</v>
      </c>
      <c r="E4151" s="1" t="s">
        <v>17</v>
      </c>
      <c r="F4151" s="1" t="s">
        <v>18</v>
      </c>
      <c r="G4151" s="1" t="s">
        <v>19</v>
      </c>
      <c r="H4151" s="1" t="s">
        <v>20</v>
      </c>
      <c r="I4151" s="5">
        <v>102.2</v>
      </c>
      <c r="J4151" s="5">
        <v>42924</v>
      </c>
      <c r="K4151" s="5">
        <v>-3489.64</v>
      </c>
      <c r="L4151" s="5">
        <v>39434.36</v>
      </c>
      <c r="M4151" s="5">
        <v>-24962.95</v>
      </c>
      <c r="N4151" s="5">
        <v>-1375.86</v>
      </c>
      <c r="O4151" s="5">
        <v>-579.20000000000005</v>
      </c>
      <c r="P4151" s="5">
        <f>Table1[[#This Row],[Net Sales]]+(Table1[[#This Row],[Cost of Goods Sold]]+Table1[[#This Row],[Distribution]]+Table1[[#This Row],[Warehousing]])</f>
        <v>12516.349999999999</v>
      </c>
      <c r="Q4151" s="12">
        <f>Table1[[#This Row],[PROFIT]]/Table1[[#This Row],[Net Sales]]</f>
        <v>0.31739706185164407</v>
      </c>
      <c r="R4151" s="14">
        <f>ABS(Table1[[#This Row],[Distribution]])+ABS(Table1[[#This Row],[Warehousing]])</f>
        <v>1955.06</v>
      </c>
      <c r="S4151" s="12">
        <f>ABS(Table1[[#This Row],[Discounts]]/Table1[[#This Row],[Gross Sales]])</f>
        <v>8.1298108284409656E-2</v>
      </c>
      <c r="T4151" s="17">
        <f>Table1[[#This Row],[logistics cost]]/Table1[[#This Row],[Net Sales]]</f>
        <v>4.9577576509419699E-2</v>
      </c>
      <c r="U4151" s="1">
        <f>Table1[[#This Row],[PROFIT]]/Table1[[#This Row],[Volume]]</f>
        <v>122.46917808219176</v>
      </c>
      <c r="V4151" s="1">
        <f>ABS(Table1[[#This Row],[Discounts]])</f>
        <v>3489.64</v>
      </c>
    </row>
    <row r="4152" spans="1:22" ht="21.75" customHeight="1" x14ac:dyDescent="0.3">
      <c r="A4152" s="1">
        <v>1110010</v>
      </c>
      <c r="B4152" s="1" t="s">
        <v>15</v>
      </c>
      <c r="C4152" s="1">
        <v>202410</v>
      </c>
      <c r="D4152" s="1" t="s">
        <v>16</v>
      </c>
      <c r="E4152" s="1" t="s">
        <v>17</v>
      </c>
      <c r="F4152" s="1" t="s">
        <v>18</v>
      </c>
      <c r="G4152" s="1" t="s">
        <v>36</v>
      </c>
      <c r="H4152" s="1" t="s">
        <v>37</v>
      </c>
      <c r="I4152" s="5">
        <v>241.7</v>
      </c>
      <c r="J4152" s="5">
        <v>101514</v>
      </c>
      <c r="K4152" s="5">
        <v>-8828.1200000000008</v>
      </c>
      <c r="L4152" s="5">
        <v>92685.88</v>
      </c>
      <c r="M4152" s="5">
        <v>-59937.120000000003</v>
      </c>
      <c r="N4152" s="5">
        <v>-3456.95</v>
      </c>
      <c r="O4152" s="5">
        <v>-1841.63</v>
      </c>
      <c r="P4152" s="5">
        <f>Table1[[#This Row],[Net Sales]]+(Table1[[#This Row],[Cost of Goods Sold]]+Table1[[#This Row],[Distribution]]+Table1[[#This Row],[Warehousing]])</f>
        <v>27450.180000000008</v>
      </c>
      <c r="Q4152" s="12">
        <f>Table1[[#This Row],[PROFIT]]/Table1[[#This Row],[Net Sales]]</f>
        <v>0.29616355803062999</v>
      </c>
      <c r="R4152" s="14">
        <f>ABS(Table1[[#This Row],[Distribution]])+ABS(Table1[[#This Row],[Warehousing]])</f>
        <v>5298.58</v>
      </c>
      <c r="S4152" s="12">
        <f>ABS(Table1[[#This Row],[Discounts]]/Table1[[#This Row],[Gross Sales]])</f>
        <v>8.6964556612880994E-2</v>
      </c>
      <c r="T4152" s="17">
        <f>Table1[[#This Row],[logistics cost]]/Table1[[#This Row],[Net Sales]]</f>
        <v>5.7167067950371728E-2</v>
      </c>
      <c r="U4152" s="1">
        <f>Table1[[#This Row],[PROFIT]]/Table1[[#This Row],[Volume]]</f>
        <v>113.57128671907327</v>
      </c>
      <c r="V4152" s="1">
        <f>ABS(Table1[[#This Row],[Discounts]])</f>
        <v>8828.1200000000008</v>
      </c>
    </row>
    <row r="4153" spans="1:22" ht="21.75" customHeight="1" x14ac:dyDescent="0.3">
      <c r="A4153" s="1">
        <v>1110020</v>
      </c>
      <c r="B4153" s="1" t="s">
        <v>41</v>
      </c>
      <c r="C4153" s="1">
        <v>202510</v>
      </c>
      <c r="D4153" s="1" t="s">
        <v>16</v>
      </c>
      <c r="E4153" s="1" t="s">
        <v>28</v>
      </c>
      <c r="F4153" s="1" t="s">
        <v>29</v>
      </c>
      <c r="G4153" s="1" t="s">
        <v>33</v>
      </c>
      <c r="H4153" s="1" t="s">
        <v>34</v>
      </c>
      <c r="I4153" s="5">
        <v>231.2</v>
      </c>
      <c r="J4153" s="5">
        <v>104040</v>
      </c>
      <c r="K4153" s="5">
        <v>-9739.33</v>
      </c>
      <c r="L4153" s="5">
        <v>94300.67</v>
      </c>
      <c r="M4153" s="5">
        <v>-63213.81</v>
      </c>
      <c r="N4153" s="5">
        <v>-2038.52</v>
      </c>
      <c r="O4153" s="5">
        <v>-1468.06</v>
      </c>
      <c r="P4153" s="5">
        <f>Table1[[#This Row],[Net Sales]]+(Table1[[#This Row],[Cost of Goods Sold]]+Table1[[#This Row],[Distribution]]+Table1[[#This Row],[Warehousing]])</f>
        <v>27580.28</v>
      </c>
      <c r="Q4153" s="12">
        <f>Table1[[#This Row],[PROFIT]]/Table1[[#This Row],[Net Sales]]</f>
        <v>0.29247172899195734</v>
      </c>
      <c r="R4153" s="14">
        <f>ABS(Table1[[#This Row],[Distribution]])+ABS(Table1[[#This Row],[Warehousing]])</f>
        <v>3506.58</v>
      </c>
      <c r="S4153" s="12">
        <f>ABS(Table1[[#This Row],[Discounts]]/Table1[[#This Row],[Gross Sales]])</f>
        <v>9.3611399461745487E-2</v>
      </c>
      <c r="T4153" s="17">
        <f>Table1[[#This Row],[logistics cost]]/Table1[[#This Row],[Net Sales]]</f>
        <v>3.7185101654102777E-2</v>
      </c>
      <c r="U4153" s="1">
        <f>Table1[[#This Row],[PROFIT]]/Table1[[#This Row],[Volume]]</f>
        <v>119.29186851211072</v>
      </c>
      <c r="V4153" s="1">
        <f>ABS(Table1[[#This Row],[Discounts]])</f>
        <v>9739.33</v>
      </c>
    </row>
    <row r="4154" spans="1:22" ht="21.75" customHeight="1" x14ac:dyDescent="0.3">
      <c r="A4154" s="1">
        <v>1110020</v>
      </c>
      <c r="B4154" s="1" t="s">
        <v>41</v>
      </c>
      <c r="C4154" s="1">
        <v>202506</v>
      </c>
      <c r="D4154" s="1" t="s">
        <v>16</v>
      </c>
      <c r="E4154" s="1" t="s">
        <v>28</v>
      </c>
      <c r="F4154" s="1" t="s">
        <v>29</v>
      </c>
      <c r="G4154" s="1" t="s">
        <v>38</v>
      </c>
      <c r="H4154" s="1" t="s">
        <v>20</v>
      </c>
      <c r="I4154" s="5">
        <v>10.4</v>
      </c>
      <c r="J4154" s="5">
        <v>4680</v>
      </c>
      <c r="K4154" s="5">
        <v>-399.17</v>
      </c>
      <c r="L4154" s="5">
        <v>4280.83</v>
      </c>
      <c r="M4154" s="5">
        <v>-2874.22</v>
      </c>
      <c r="N4154" s="5">
        <v>-143.19999999999999</v>
      </c>
      <c r="O4154" s="5">
        <v>-73.62</v>
      </c>
      <c r="P4154" s="5">
        <f>Table1[[#This Row],[Net Sales]]+(Table1[[#This Row],[Cost of Goods Sold]]+Table1[[#This Row],[Distribution]]+Table1[[#This Row],[Warehousing]])</f>
        <v>1189.7900000000004</v>
      </c>
      <c r="Q4154" s="12">
        <f>Table1[[#This Row],[PROFIT]]/Table1[[#This Row],[Net Sales]]</f>
        <v>0.27793441925981655</v>
      </c>
      <c r="R4154" s="14">
        <f>ABS(Table1[[#This Row],[Distribution]])+ABS(Table1[[#This Row],[Warehousing]])</f>
        <v>216.82</v>
      </c>
      <c r="S4154" s="12">
        <f>ABS(Table1[[#This Row],[Discounts]]/Table1[[#This Row],[Gross Sales]])</f>
        <v>8.5292735042735046E-2</v>
      </c>
      <c r="T4154" s="17">
        <f>Table1[[#This Row],[logistics cost]]/Table1[[#This Row],[Net Sales]]</f>
        <v>5.0649056374581565E-2</v>
      </c>
      <c r="U4154" s="1">
        <f>Table1[[#This Row],[PROFIT]]/Table1[[#This Row],[Volume]]</f>
        <v>114.40288461538465</v>
      </c>
      <c r="V4154" s="1">
        <f>ABS(Table1[[#This Row],[Discounts]])</f>
        <v>399.17</v>
      </c>
    </row>
    <row r="4155" spans="1:22" ht="21.75" customHeight="1" x14ac:dyDescent="0.3">
      <c r="A4155" s="1">
        <v>1120010</v>
      </c>
      <c r="B4155" s="1" t="s">
        <v>32</v>
      </c>
      <c r="C4155" s="1">
        <v>202510</v>
      </c>
      <c r="D4155" s="1" t="s">
        <v>22</v>
      </c>
      <c r="E4155" s="1" t="s">
        <v>17</v>
      </c>
      <c r="F4155" s="1" t="s">
        <v>18</v>
      </c>
      <c r="G4155" s="1" t="s">
        <v>30</v>
      </c>
      <c r="H4155" s="1" t="s">
        <v>31</v>
      </c>
      <c r="I4155" s="5">
        <v>17.399999999999999</v>
      </c>
      <c r="J4155" s="5">
        <v>8352</v>
      </c>
      <c r="K4155" s="5">
        <v>-222.97</v>
      </c>
      <c r="L4155" s="5">
        <v>8129.03</v>
      </c>
      <c r="M4155" s="5">
        <v>-5487.98</v>
      </c>
      <c r="N4155" s="5">
        <v>-319.92</v>
      </c>
      <c r="O4155" s="5">
        <v>-152.38999999999999</v>
      </c>
      <c r="P4155" s="5">
        <f>Table1[[#This Row],[Net Sales]]+(Table1[[#This Row],[Cost of Goods Sold]]+Table1[[#This Row],[Distribution]]+Table1[[#This Row],[Warehousing]])</f>
        <v>2168.7399999999998</v>
      </c>
      <c r="Q4155" s="12">
        <f>Table1[[#This Row],[PROFIT]]/Table1[[#This Row],[Net Sales]]</f>
        <v>0.26678951855264404</v>
      </c>
      <c r="R4155" s="14">
        <f>ABS(Table1[[#This Row],[Distribution]])+ABS(Table1[[#This Row],[Warehousing]])</f>
        <v>472.31</v>
      </c>
      <c r="S4155" s="12">
        <f>ABS(Table1[[#This Row],[Discounts]]/Table1[[#This Row],[Gross Sales]])</f>
        <v>2.6696599616858236E-2</v>
      </c>
      <c r="T4155" s="17">
        <f>Table1[[#This Row],[logistics cost]]/Table1[[#This Row],[Net Sales]]</f>
        <v>5.8101643123472296E-2</v>
      </c>
      <c r="U4155" s="1">
        <f>Table1[[#This Row],[PROFIT]]/Table1[[#This Row],[Volume]]</f>
        <v>124.64022988505747</v>
      </c>
      <c r="V4155" s="1">
        <f>ABS(Table1[[#This Row],[Discounts]])</f>
        <v>222.97</v>
      </c>
    </row>
    <row r="4156" spans="1:22" ht="21.75" customHeight="1" x14ac:dyDescent="0.3">
      <c r="A4156" s="1">
        <v>1110010</v>
      </c>
      <c r="B4156" s="1" t="s">
        <v>15</v>
      </c>
      <c r="C4156" s="1">
        <v>202505</v>
      </c>
      <c r="D4156" s="1" t="s">
        <v>16</v>
      </c>
      <c r="E4156" s="1" t="s">
        <v>17</v>
      </c>
      <c r="F4156" s="1" t="s">
        <v>18</v>
      </c>
      <c r="G4156" s="1" t="s">
        <v>38</v>
      </c>
      <c r="H4156" s="1" t="s">
        <v>20</v>
      </c>
      <c r="I4156" s="5">
        <v>93.8</v>
      </c>
      <c r="J4156" s="5">
        <v>39396</v>
      </c>
      <c r="K4156" s="5">
        <v>-2915.26</v>
      </c>
      <c r="L4156" s="5">
        <v>36480.74</v>
      </c>
      <c r="M4156" s="5">
        <v>-24358.560000000001</v>
      </c>
      <c r="N4156" s="5">
        <v>-751.52</v>
      </c>
      <c r="O4156" s="5">
        <v>-707.46</v>
      </c>
      <c r="P4156" s="5">
        <f>Table1[[#This Row],[Net Sales]]+(Table1[[#This Row],[Cost of Goods Sold]]+Table1[[#This Row],[Distribution]]+Table1[[#This Row],[Warehousing]])</f>
        <v>10663.199999999997</v>
      </c>
      <c r="Q4156" s="12">
        <f>Table1[[#This Row],[PROFIT]]/Table1[[#This Row],[Net Sales]]</f>
        <v>0.29229670231470078</v>
      </c>
      <c r="R4156" s="14">
        <f>ABS(Table1[[#This Row],[Distribution]])+ABS(Table1[[#This Row],[Warehousing]])</f>
        <v>1458.98</v>
      </c>
      <c r="S4156" s="12">
        <f>ABS(Table1[[#This Row],[Discounts]]/Table1[[#This Row],[Gross Sales]])</f>
        <v>7.3998883135343696E-2</v>
      </c>
      <c r="T4156" s="17">
        <f>Table1[[#This Row],[logistics cost]]/Table1[[#This Row],[Net Sales]]</f>
        <v>3.9993158033526738E-2</v>
      </c>
      <c r="U4156" s="1">
        <f>Table1[[#This Row],[PROFIT]]/Table1[[#This Row],[Volume]]</f>
        <v>113.68017057569294</v>
      </c>
      <c r="V4156" s="1">
        <f>ABS(Table1[[#This Row],[Discounts]])</f>
        <v>2915.26</v>
      </c>
    </row>
    <row r="4157" spans="1:22" ht="21.75" customHeight="1" x14ac:dyDescent="0.3">
      <c r="A4157" s="1">
        <v>1120020</v>
      </c>
      <c r="B4157" s="1" t="s">
        <v>21</v>
      </c>
      <c r="C4157" s="1">
        <v>202501</v>
      </c>
      <c r="D4157" s="1" t="s">
        <v>22</v>
      </c>
      <c r="E4157" s="1" t="s">
        <v>23</v>
      </c>
      <c r="F4157" s="1" t="s">
        <v>24</v>
      </c>
      <c r="G4157" s="1" t="s">
        <v>35</v>
      </c>
      <c r="H4157" s="1" t="s">
        <v>31</v>
      </c>
      <c r="I4157" s="5">
        <v>35.1</v>
      </c>
      <c r="J4157" s="5">
        <v>13338</v>
      </c>
      <c r="K4157" s="5">
        <v>-440.4</v>
      </c>
      <c r="L4157" s="5">
        <v>12897.6</v>
      </c>
      <c r="M4157" s="5">
        <v>-8722.7900000000009</v>
      </c>
      <c r="N4157" s="5">
        <v>-336.3</v>
      </c>
      <c r="O4157" s="5">
        <v>-151.57</v>
      </c>
      <c r="P4157" s="5">
        <f>Table1[[#This Row],[Net Sales]]+(Table1[[#This Row],[Cost of Goods Sold]]+Table1[[#This Row],[Distribution]]+Table1[[#This Row],[Warehousing]])</f>
        <v>3686.9400000000005</v>
      </c>
      <c r="Q4157" s="12">
        <f>Table1[[#This Row],[PROFIT]]/Table1[[#This Row],[Net Sales]]</f>
        <v>0.28586248604391518</v>
      </c>
      <c r="R4157" s="14">
        <f>ABS(Table1[[#This Row],[Distribution]])+ABS(Table1[[#This Row],[Warehousing]])</f>
        <v>487.87</v>
      </c>
      <c r="S4157" s="12">
        <f>ABS(Table1[[#This Row],[Discounts]]/Table1[[#This Row],[Gross Sales]])</f>
        <v>3.3018443544759329E-2</v>
      </c>
      <c r="T4157" s="17">
        <f>Table1[[#This Row],[logistics cost]]/Table1[[#This Row],[Net Sales]]</f>
        <v>3.7826417317950625E-2</v>
      </c>
      <c r="U4157" s="1">
        <f>Table1[[#This Row],[PROFIT]]/Table1[[#This Row],[Volume]]</f>
        <v>105.04102564102566</v>
      </c>
      <c r="V4157" s="1">
        <f>ABS(Table1[[#This Row],[Discounts]])</f>
        <v>440.4</v>
      </c>
    </row>
    <row r="4158" spans="1:22" ht="21.75" customHeight="1" x14ac:dyDescent="0.3">
      <c r="A4158" s="1">
        <v>1110010</v>
      </c>
      <c r="B4158" s="1" t="s">
        <v>15</v>
      </c>
      <c r="C4158" s="1">
        <v>202502</v>
      </c>
      <c r="D4158" s="1" t="s">
        <v>16</v>
      </c>
      <c r="E4158" s="1" t="s">
        <v>17</v>
      </c>
      <c r="F4158" s="1" t="s">
        <v>18</v>
      </c>
      <c r="G4158" s="1" t="s">
        <v>36</v>
      </c>
      <c r="H4158" s="1" t="s">
        <v>37</v>
      </c>
      <c r="I4158" s="5">
        <v>287.89999999999998</v>
      </c>
      <c r="J4158" s="5">
        <v>120918</v>
      </c>
      <c r="K4158" s="5">
        <v>-11252</v>
      </c>
      <c r="L4158" s="5">
        <v>109666</v>
      </c>
      <c r="M4158" s="5">
        <v>-71384.37</v>
      </c>
      <c r="N4158" s="5">
        <v>-2930.91</v>
      </c>
      <c r="O4158" s="5">
        <v>-1307.76</v>
      </c>
      <c r="P4158" s="5">
        <f>Table1[[#This Row],[Net Sales]]+(Table1[[#This Row],[Cost of Goods Sold]]+Table1[[#This Row],[Distribution]]+Table1[[#This Row],[Warehousing]])</f>
        <v>34042.960000000006</v>
      </c>
      <c r="Q4158" s="12">
        <f>Table1[[#This Row],[PROFIT]]/Table1[[#This Row],[Net Sales]]</f>
        <v>0.31042401473565195</v>
      </c>
      <c r="R4158" s="14">
        <f>ABS(Table1[[#This Row],[Distribution]])+ABS(Table1[[#This Row],[Warehousing]])</f>
        <v>4238.67</v>
      </c>
      <c r="S4158" s="12">
        <f>ABS(Table1[[#This Row],[Discounts]]/Table1[[#This Row],[Gross Sales]])</f>
        <v>9.3054797466051373E-2</v>
      </c>
      <c r="T4158" s="17">
        <f>Table1[[#This Row],[logistics cost]]/Table1[[#This Row],[Net Sales]]</f>
        <v>3.8650721280980432E-2</v>
      </c>
      <c r="U4158" s="1">
        <f>Table1[[#This Row],[PROFIT]]/Table1[[#This Row],[Volume]]</f>
        <v>118.24577978464748</v>
      </c>
      <c r="V4158" s="1">
        <f>ABS(Table1[[#This Row],[Discounts]])</f>
        <v>11252</v>
      </c>
    </row>
    <row r="4159" spans="1:22" ht="21.75" customHeight="1" x14ac:dyDescent="0.3">
      <c r="A4159" s="1">
        <v>1120020</v>
      </c>
      <c r="B4159" s="1" t="s">
        <v>21</v>
      </c>
      <c r="C4159" s="1">
        <v>202510</v>
      </c>
      <c r="D4159" s="1" t="s">
        <v>22</v>
      </c>
      <c r="E4159" s="1" t="s">
        <v>23</v>
      </c>
      <c r="F4159" s="1" t="s">
        <v>24</v>
      </c>
      <c r="G4159" s="1" t="s">
        <v>38</v>
      </c>
      <c r="H4159" s="1" t="s">
        <v>20</v>
      </c>
      <c r="I4159" s="5">
        <v>83</v>
      </c>
      <c r="J4159" s="5">
        <v>31540</v>
      </c>
      <c r="K4159" s="5">
        <v>-2155.52</v>
      </c>
      <c r="L4159" s="5">
        <v>29384.48</v>
      </c>
      <c r="M4159" s="5">
        <v>-19969.41</v>
      </c>
      <c r="N4159" s="5">
        <v>-1077</v>
      </c>
      <c r="O4159" s="5">
        <v>-438</v>
      </c>
      <c r="P4159" s="5">
        <f>Table1[[#This Row],[Net Sales]]+(Table1[[#This Row],[Cost of Goods Sold]]+Table1[[#This Row],[Distribution]]+Table1[[#This Row],[Warehousing]])</f>
        <v>7900.07</v>
      </c>
      <c r="Q4159" s="12">
        <f>Table1[[#This Row],[PROFIT]]/Table1[[#This Row],[Net Sales]]</f>
        <v>0.26885178842708801</v>
      </c>
      <c r="R4159" s="14">
        <f>ABS(Table1[[#This Row],[Distribution]])+ABS(Table1[[#This Row],[Warehousing]])</f>
        <v>1515</v>
      </c>
      <c r="S4159" s="12">
        <f>ABS(Table1[[#This Row],[Discounts]]/Table1[[#This Row],[Gross Sales]])</f>
        <v>6.8342422320862392E-2</v>
      </c>
      <c r="T4159" s="17">
        <f>Table1[[#This Row],[logistics cost]]/Table1[[#This Row],[Net Sales]]</f>
        <v>5.1557829166961611E-2</v>
      </c>
      <c r="U4159" s="1">
        <f>Table1[[#This Row],[PROFIT]]/Table1[[#This Row],[Volume]]</f>
        <v>95.181566265060241</v>
      </c>
      <c r="V4159" s="1">
        <f>ABS(Table1[[#This Row],[Discounts]])</f>
        <v>2155.52</v>
      </c>
    </row>
    <row r="4160" spans="1:22" ht="21.75" customHeight="1" x14ac:dyDescent="0.3">
      <c r="A4160" s="1">
        <v>1110020</v>
      </c>
      <c r="B4160" s="1" t="s">
        <v>41</v>
      </c>
      <c r="C4160" s="1">
        <v>202510</v>
      </c>
      <c r="D4160" s="1" t="s">
        <v>16</v>
      </c>
      <c r="E4160" s="1" t="s">
        <v>28</v>
      </c>
      <c r="F4160" s="1" t="s">
        <v>29</v>
      </c>
      <c r="G4160" s="1" t="s">
        <v>33</v>
      </c>
      <c r="H4160" s="1" t="s">
        <v>34</v>
      </c>
      <c r="I4160" s="5">
        <v>235.6</v>
      </c>
      <c r="J4160" s="5">
        <v>106020</v>
      </c>
      <c r="K4160" s="5">
        <v>-9521.07</v>
      </c>
      <c r="L4160" s="5">
        <v>96498.93</v>
      </c>
      <c r="M4160" s="5">
        <v>-60728.52</v>
      </c>
      <c r="N4160" s="5">
        <v>-2414.27</v>
      </c>
      <c r="O4160" s="5">
        <v>-1295.93</v>
      </c>
      <c r="P4160" s="5">
        <f>Table1[[#This Row],[Net Sales]]+(Table1[[#This Row],[Cost of Goods Sold]]+Table1[[#This Row],[Distribution]]+Table1[[#This Row],[Warehousing]])</f>
        <v>32060.21</v>
      </c>
      <c r="Q4160" s="12">
        <f>Table1[[#This Row],[PROFIT]]/Table1[[#This Row],[Net Sales]]</f>
        <v>0.33223383927676714</v>
      </c>
      <c r="R4160" s="14">
        <f>ABS(Table1[[#This Row],[Distribution]])+ABS(Table1[[#This Row],[Warehousing]])</f>
        <v>3710.2</v>
      </c>
      <c r="S4160" s="12">
        <f>ABS(Table1[[#This Row],[Discounts]]/Table1[[#This Row],[Gross Sales]])</f>
        <v>8.9804470854555743E-2</v>
      </c>
      <c r="T4160" s="17">
        <f>Table1[[#This Row],[logistics cost]]/Table1[[#This Row],[Net Sales]]</f>
        <v>3.8448094709443929E-2</v>
      </c>
      <c r="U4160" s="1">
        <f>Table1[[#This Row],[PROFIT]]/Table1[[#This Row],[Volume]]</f>
        <v>136.07898981324277</v>
      </c>
      <c r="V4160" s="1">
        <f>ABS(Table1[[#This Row],[Discounts]])</f>
        <v>9521.07</v>
      </c>
    </row>
    <row r="4161" spans="1:22" ht="21.75" customHeight="1" x14ac:dyDescent="0.3">
      <c r="A4161" s="1">
        <v>1120020</v>
      </c>
      <c r="B4161" s="1" t="s">
        <v>21</v>
      </c>
      <c r="C4161" s="1">
        <v>202503</v>
      </c>
      <c r="D4161" s="1" t="s">
        <v>22</v>
      </c>
      <c r="E4161" s="1" t="s">
        <v>23</v>
      </c>
      <c r="F4161" s="1" t="s">
        <v>24</v>
      </c>
      <c r="G4161" s="1" t="s">
        <v>40</v>
      </c>
      <c r="H4161" s="1" t="s">
        <v>34</v>
      </c>
      <c r="I4161" s="5">
        <v>257.60000000000002</v>
      </c>
      <c r="J4161" s="5">
        <v>97888</v>
      </c>
      <c r="K4161" s="5">
        <v>-8561.42</v>
      </c>
      <c r="L4161" s="5">
        <v>89326.58</v>
      </c>
      <c r="M4161" s="5">
        <v>-57217.09</v>
      </c>
      <c r="N4161" s="5">
        <v>-3239.5</v>
      </c>
      <c r="O4161" s="5">
        <v>-1633.19</v>
      </c>
      <c r="P4161" s="5">
        <f>Table1[[#This Row],[Net Sales]]+(Table1[[#This Row],[Cost of Goods Sold]]+Table1[[#This Row],[Distribution]]+Table1[[#This Row],[Warehousing]])</f>
        <v>27236.800000000003</v>
      </c>
      <c r="Q4161" s="12">
        <f>Table1[[#This Row],[PROFIT]]/Table1[[#This Row],[Net Sales]]</f>
        <v>0.30491260272138487</v>
      </c>
      <c r="R4161" s="14">
        <f>ABS(Table1[[#This Row],[Distribution]])+ABS(Table1[[#This Row],[Warehousing]])</f>
        <v>4872.6900000000005</v>
      </c>
      <c r="S4161" s="12">
        <f>ABS(Table1[[#This Row],[Discounts]]/Table1[[#This Row],[Gross Sales]])</f>
        <v>8.7461384439359274E-2</v>
      </c>
      <c r="T4161" s="17">
        <f>Table1[[#This Row],[logistics cost]]/Table1[[#This Row],[Net Sales]]</f>
        <v>5.4549161067176201E-2</v>
      </c>
      <c r="U4161" s="1">
        <f>Table1[[#This Row],[PROFIT]]/Table1[[#This Row],[Volume]]</f>
        <v>105.73291925465838</v>
      </c>
      <c r="V4161" s="1">
        <f>ABS(Table1[[#This Row],[Discounts]])</f>
        <v>8561.42</v>
      </c>
    </row>
    <row r="4162" spans="1:22" ht="21.75" customHeight="1" x14ac:dyDescent="0.3">
      <c r="A4162" s="1">
        <v>1110020</v>
      </c>
      <c r="B4162" s="1" t="s">
        <v>41</v>
      </c>
      <c r="C4162" s="1">
        <v>202501</v>
      </c>
      <c r="D4162" s="1" t="s">
        <v>16</v>
      </c>
      <c r="E4162" s="1" t="s">
        <v>28</v>
      </c>
      <c r="F4162" s="1" t="s">
        <v>29</v>
      </c>
      <c r="G4162" s="1" t="s">
        <v>19</v>
      </c>
      <c r="H4162" s="1" t="s">
        <v>20</v>
      </c>
      <c r="I4162" s="5">
        <v>65.099999999999994</v>
      </c>
      <c r="J4162" s="5">
        <v>29295</v>
      </c>
      <c r="K4162" s="5">
        <v>-2245.86</v>
      </c>
      <c r="L4162" s="5">
        <v>27049.14</v>
      </c>
      <c r="M4162" s="5">
        <v>-17510.66</v>
      </c>
      <c r="N4162" s="5">
        <v>-577.26</v>
      </c>
      <c r="O4162" s="5">
        <v>-460.11</v>
      </c>
      <c r="P4162" s="5">
        <f>Table1[[#This Row],[Net Sales]]+(Table1[[#This Row],[Cost of Goods Sold]]+Table1[[#This Row],[Distribution]]+Table1[[#This Row],[Warehousing]])</f>
        <v>8501.11</v>
      </c>
      <c r="Q4162" s="12">
        <f>Table1[[#This Row],[PROFIT]]/Table1[[#This Row],[Net Sales]]</f>
        <v>0.31428392917482778</v>
      </c>
      <c r="R4162" s="14">
        <f>ABS(Table1[[#This Row],[Distribution]])+ABS(Table1[[#This Row],[Warehousing]])</f>
        <v>1037.3699999999999</v>
      </c>
      <c r="S4162" s="12">
        <f>ABS(Table1[[#This Row],[Discounts]]/Table1[[#This Row],[Gross Sales]])</f>
        <v>7.6663594470046087E-2</v>
      </c>
      <c r="T4162" s="17">
        <f>Table1[[#This Row],[logistics cost]]/Table1[[#This Row],[Net Sales]]</f>
        <v>3.8351311723773839E-2</v>
      </c>
      <c r="U4162" s="1">
        <f>Table1[[#This Row],[PROFIT]]/Table1[[#This Row],[Volume]]</f>
        <v>130.58540706605226</v>
      </c>
      <c r="V4162" s="1">
        <f>ABS(Table1[[#This Row],[Discounts]])</f>
        <v>2245.86</v>
      </c>
    </row>
    <row r="4163" spans="1:22" ht="21.75" customHeight="1" x14ac:dyDescent="0.3">
      <c r="A4163" s="1">
        <v>1120020</v>
      </c>
      <c r="B4163" s="1" t="s">
        <v>21</v>
      </c>
      <c r="C4163" s="1">
        <v>202410</v>
      </c>
      <c r="D4163" s="1" t="s">
        <v>22</v>
      </c>
      <c r="E4163" s="1" t="s">
        <v>23</v>
      </c>
      <c r="F4163" s="1" t="s">
        <v>24</v>
      </c>
      <c r="G4163" s="1" t="s">
        <v>33</v>
      </c>
      <c r="H4163" s="1" t="s">
        <v>34</v>
      </c>
      <c r="I4163" s="5">
        <v>262.3</v>
      </c>
      <c r="J4163" s="5">
        <v>99674</v>
      </c>
      <c r="K4163" s="5">
        <v>-8838.85</v>
      </c>
      <c r="L4163" s="5">
        <v>90835.15</v>
      </c>
      <c r="M4163" s="5">
        <v>-60653.26</v>
      </c>
      <c r="N4163" s="5">
        <v>-2913.32</v>
      </c>
      <c r="O4163" s="5">
        <v>-1362.98</v>
      </c>
      <c r="P4163" s="5">
        <f>Table1[[#This Row],[Net Sales]]+(Table1[[#This Row],[Cost of Goods Sold]]+Table1[[#This Row],[Distribution]]+Table1[[#This Row],[Warehousing]])</f>
        <v>25905.589999999989</v>
      </c>
      <c r="Q4163" s="12">
        <f>Table1[[#This Row],[PROFIT]]/Table1[[#This Row],[Net Sales]]</f>
        <v>0.28519345209426078</v>
      </c>
      <c r="R4163" s="14">
        <f>ABS(Table1[[#This Row],[Distribution]])+ABS(Table1[[#This Row],[Warehousing]])</f>
        <v>4276.3</v>
      </c>
      <c r="S4163" s="12">
        <f>ABS(Table1[[#This Row],[Discounts]]/Table1[[#This Row],[Gross Sales]])</f>
        <v>8.8677588939944221E-2</v>
      </c>
      <c r="T4163" s="17">
        <f>Table1[[#This Row],[logistics cost]]/Table1[[#This Row],[Net Sales]]</f>
        <v>4.7077590558280584E-2</v>
      </c>
      <c r="U4163" s="1">
        <f>Table1[[#This Row],[PROFIT]]/Table1[[#This Row],[Volume]]</f>
        <v>98.763210064811233</v>
      </c>
      <c r="V4163" s="1">
        <f>ABS(Table1[[#This Row],[Discounts]])</f>
        <v>8838.85</v>
      </c>
    </row>
    <row r="4164" spans="1:22" ht="21.75" customHeight="1" x14ac:dyDescent="0.3">
      <c r="A4164" s="1">
        <v>1110020</v>
      </c>
      <c r="B4164" s="1" t="s">
        <v>41</v>
      </c>
      <c r="C4164" s="1">
        <v>202401</v>
      </c>
      <c r="D4164" s="1" t="s">
        <v>16</v>
      </c>
      <c r="E4164" s="1" t="s">
        <v>28</v>
      </c>
      <c r="F4164" s="1" t="s">
        <v>29</v>
      </c>
      <c r="G4164" s="1" t="s">
        <v>36</v>
      </c>
      <c r="H4164" s="1" t="s">
        <v>37</v>
      </c>
      <c r="I4164" s="5">
        <v>276.7</v>
      </c>
      <c r="J4164" s="5">
        <v>124515</v>
      </c>
      <c r="K4164" s="5">
        <v>-10328.950000000001</v>
      </c>
      <c r="L4164" s="5">
        <v>114186.05</v>
      </c>
      <c r="M4164" s="5">
        <v>-71623</v>
      </c>
      <c r="N4164" s="5">
        <v>-3624.5</v>
      </c>
      <c r="O4164" s="5">
        <v>-1646.24</v>
      </c>
      <c r="P4164" s="5">
        <f>Table1[[#This Row],[Net Sales]]+(Table1[[#This Row],[Cost of Goods Sold]]+Table1[[#This Row],[Distribution]]+Table1[[#This Row],[Warehousing]])</f>
        <v>37292.31</v>
      </c>
      <c r="Q4164" s="12">
        <f>Table1[[#This Row],[PROFIT]]/Table1[[#This Row],[Net Sales]]</f>
        <v>0.32659252159085977</v>
      </c>
      <c r="R4164" s="14">
        <f>ABS(Table1[[#This Row],[Distribution]])+ABS(Table1[[#This Row],[Warehousing]])</f>
        <v>5270.74</v>
      </c>
      <c r="S4164" s="12">
        <f>ABS(Table1[[#This Row],[Discounts]]/Table1[[#This Row],[Gross Sales]])</f>
        <v>8.2953459422559536E-2</v>
      </c>
      <c r="T4164" s="17">
        <f>Table1[[#This Row],[logistics cost]]/Table1[[#This Row],[Net Sales]]</f>
        <v>4.6159228732406452E-2</v>
      </c>
      <c r="U4164" s="1">
        <f>Table1[[#This Row],[PROFIT]]/Table1[[#This Row],[Volume]]</f>
        <v>134.77524394651246</v>
      </c>
      <c r="V4164" s="1">
        <f>ABS(Table1[[#This Row],[Discounts]])</f>
        <v>10328.950000000001</v>
      </c>
    </row>
    <row r="4165" spans="1:22" ht="21.75" customHeight="1" x14ac:dyDescent="0.3">
      <c r="A4165" s="1">
        <v>1120020</v>
      </c>
      <c r="B4165" s="1" t="s">
        <v>21</v>
      </c>
      <c r="C4165" s="1">
        <v>202408</v>
      </c>
      <c r="D4165" s="1" t="s">
        <v>22</v>
      </c>
      <c r="E4165" s="1" t="s">
        <v>23</v>
      </c>
      <c r="F4165" s="1" t="s">
        <v>24</v>
      </c>
      <c r="G4165" s="1" t="s">
        <v>33</v>
      </c>
      <c r="H4165" s="1" t="s">
        <v>34</v>
      </c>
      <c r="I4165" s="5">
        <v>150</v>
      </c>
      <c r="J4165" s="5">
        <v>57000</v>
      </c>
      <c r="K4165" s="5">
        <v>-4135.18</v>
      </c>
      <c r="L4165" s="5">
        <v>52864.82</v>
      </c>
      <c r="M4165" s="5">
        <v>-35494.870000000003</v>
      </c>
      <c r="N4165" s="5">
        <v>-1523</v>
      </c>
      <c r="O4165" s="5">
        <v>-972.26</v>
      </c>
      <c r="P4165" s="5">
        <f>Table1[[#This Row],[Net Sales]]+(Table1[[#This Row],[Cost of Goods Sold]]+Table1[[#This Row],[Distribution]]+Table1[[#This Row],[Warehousing]])</f>
        <v>14874.689999999995</v>
      </c>
      <c r="Q4165" s="12">
        <f>Table1[[#This Row],[PROFIT]]/Table1[[#This Row],[Net Sales]]</f>
        <v>0.28137218664510716</v>
      </c>
      <c r="R4165" s="14">
        <f>ABS(Table1[[#This Row],[Distribution]])+ABS(Table1[[#This Row],[Warehousing]])</f>
        <v>2495.2600000000002</v>
      </c>
      <c r="S4165" s="12">
        <f>ABS(Table1[[#This Row],[Discounts]]/Table1[[#This Row],[Gross Sales]])</f>
        <v>7.2547017543859657E-2</v>
      </c>
      <c r="T4165" s="17">
        <f>Table1[[#This Row],[logistics cost]]/Table1[[#This Row],[Net Sales]]</f>
        <v>4.7200766029279966E-2</v>
      </c>
      <c r="U4165" s="1">
        <f>Table1[[#This Row],[PROFIT]]/Table1[[#This Row],[Volume]]</f>
        <v>99.164599999999965</v>
      </c>
      <c r="V4165" s="1">
        <f>ABS(Table1[[#This Row],[Discounts]])</f>
        <v>4135.18</v>
      </c>
    </row>
    <row r="4166" spans="1:22" ht="21.75" customHeight="1" x14ac:dyDescent="0.3">
      <c r="A4166" s="1">
        <v>1110020</v>
      </c>
      <c r="B4166" s="1" t="s">
        <v>41</v>
      </c>
      <c r="C4166" s="1">
        <v>202511</v>
      </c>
      <c r="D4166" s="1" t="s">
        <v>16</v>
      </c>
      <c r="E4166" s="1" t="s">
        <v>28</v>
      </c>
      <c r="F4166" s="1" t="s">
        <v>29</v>
      </c>
      <c r="G4166" s="1" t="s">
        <v>36</v>
      </c>
      <c r="H4166" s="1" t="s">
        <v>37</v>
      </c>
      <c r="I4166" s="5">
        <v>286.7</v>
      </c>
      <c r="J4166" s="5">
        <v>129015</v>
      </c>
      <c r="K4166" s="5">
        <v>-14196.16</v>
      </c>
      <c r="L4166" s="5">
        <v>114818.84</v>
      </c>
      <c r="M4166" s="5">
        <v>-71935.289999999994</v>
      </c>
      <c r="N4166" s="5">
        <v>-3599.56</v>
      </c>
      <c r="O4166" s="5">
        <v>-1524.55</v>
      </c>
      <c r="P4166" s="5">
        <f>Table1[[#This Row],[Net Sales]]+(Table1[[#This Row],[Cost of Goods Sold]]+Table1[[#This Row],[Distribution]]+Table1[[#This Row],[Warehousing]])</f>
        <v>37759.440000000002</v>
      </c>
      <c r="Q4166" s="12">
        <f>Table1[[#This Row],[PROFIT]]/Table1[[#This Row],[Net Sales]]</f>
        <v>0.32886101270488366</v>
      </c>
      <c r="R4166" s="14">
        <f>ABS(Table1[[#This Row],[Distribution]])+ABS(Table1[[#This Row],[Warehousing]])</f>
        <v>5124.1099999999997</v>
      </c>
      <c r="S4166" s="12">
        <f>ABS(Table1[[#This Row],[Discounts]]/Table1[[#This Row],[Gross Sales]])</f>
        <v>0.11003495717552222</v>
      </c>
      <c r="T4166" s="17">
        <f>Table1[[#This Row],[logistics cost]]/Table1[[#This Row],[Net Sales]]</f>
        <v>4.4627780597678919E-2</v>
      </c>
      <c r="U4166" s="1">
        <f>Table1[[#This Row],[PROFIT]]/Table1[[#This Row],[Volume]]</f>
        <v>131.70366236484131</v>
      </c>
      <c r="V4166" s="1">
        <f>ABS(Table1[[#This Row],[Discounts]])</f>
        <v>14196.16</v>
      </c>
    </row>
    <row r="4167" spans="1:22" ht="21.75" customHeight="1" x14ac:dyDescent="0.3">
      <c r="A4167" s="1">
        <v>1120010</v>
      </c>
      <c r="B4167" s="1" t="s">
        <v>32</v>
      </c>
      <c r="C4167" s="1">
        <v>202507</v>
      </c>
      <c r="D4167" s="1" t="s">
        <v>22</v>
      </c>
      <c r="E4167" s="1" t="s">
        <v>17</v>
      </c>
      <c r="F4167" s="1" t="s">
        <v>18</v>
      </c>
      <c r="G4167" s="1" t="s">
        <v>38</v>
      </c>
      <c r="H4167" s="1" t="s">
        <v>20</v>
      </c>
      <c r="I4167" s="5">
        <v>43.5</v>
      </c>
      <c r="J4167" s="5">
        <v>20880</v>
      </c>
      <c r="K4167" s="5">
        <v>-1788.91</v>
      </c>
      <c r="L4167" s="5">
        <v>19091.09</v>
      </c>
      <c r="M4167" s="5">
        <v>-12501.31</v>
      </c>
      <c r="N4167" s="5">
        <v>-495.03</v>
      </c>
      <c r="O4167" s="5">
        <v>-318.99</v>
      </c>
      <c r="P4167" s="5">
        <f>Table1[[#This Row],[Net Sales]]+(Table1[[#This Row],[Cost of Goods Sold]]+Table1[[#This Row],[Distribution]]+Table1[[#This Row],[Warehousing]])</f>
        <v>5775.76</v>
      </c>
      <c r="Q4167" s="12">
        <f>Table1[[#This Row],[PROFIT]]/Table1[[#This Row],[Net Sales]]</f>
        <v>0.30253694262611514</v>
      </c>
      <c r="R4167" s="14">
        <f>ABS(Table1[[#This Row],[Distribution]])+ABS(Table1[[#This Row],[Warehousing]])</f>
        <v>814.02</v>
      </c>
      <c r="S4167" s="12">
        <f>ABS(Table1[[#This Row],[Discounts]]/Table1[[#This Row],[Gross Sales]])</f>
        <v>8.5675766283524912E-2</v>
      </c>
      <c r="T4167" s="17">
        <f>Table1[[#This Row],[logistics cost]]/Table1[[#This Row],[Net Sales]]</f>
        <v>4.2638738804332284E-2</v>
      </c>
      <c r="U4167" s="1">
        <f>Table1[[#This Row],[PROFIT]]/Table1[[#This Row],[Volume]]</f>
        <v>132.776091954023</v>
      </c>
      <c r="V4167" s="1">
        <f>ABS(Table1[[#This Row],[Discounts]])</f>
        <v>1788.91</v>
      </c>
    </row>
    <row r="4168" spans="1:22" ht="21.75" customHeight="1" x14ac:dyDescent="0.3">
      <c r="A4168" s="1">
        <v>1120010</v>
      </c>
      <c r="B4168" s="1" t="s">
        <v>32</v>
      </c>
      <c r="C4168" s="1">
        <v>202504</v>
      </c>
      <c r="D4168" s="1" t="s">
        <v>22</v>
      </c>
      <c r="E4168" s="1" t="s">
        <v>17</v>
      </c>
      <c r="F4168" s="1" t="s">
        <v>18</v>
      </c>
      <c r="G4168" s="1" t="s">
        <v>40</v>
      </c>
      <c r="H4168" s="1" t="s">
        <v>34</v>
      </c>
      <c r="I4168" s="5">
        <v>258.39999999999998</v>
      </c>
      <c r="J4168" s="5">
        <v>124032</v>
      </c>
      <c r="K4168" s="5">
        <v>-12353.91</v>
      </c>
      <c r="L4168" s="5">
        <v>111678.09</v>
      </c>
      <c r="M4168" s="5">
        <v>-75026.06</v>
      </c>
      <c r="N4168" s="5">
        <v>-2405.15</v>
      </c>
      <c r="O4168" s="5">
        <v>-2101.12</v>
      </c>
      <c r="P4168" s="5">
        <f>Table1[[#This Row],[Net Sales]]+(Table1[[#This Row],[Cost of Goods Sold]]+Table1[[#This Row],[Distribution]]+Table1[[#This Row],[Warehousing]])</f>
        <v>32145.760000000009</v>
      </c>
      <c r="Q4168" s="12">
        <f>Table1[[#This Row],[PROFIT]]/Table1[[#This Row],[Net Sales]]</f>
        <v>0.287843031699414</v>
      </c>
      <c r="R4168" s="14">
        <f>ABS(Table1[[#This Row],[Distribution]])+ABS(Table1[[#This Row],[Warehousing]])</f>
        <v>4506.2700000000004</v>
      </c>
      <c r="S4168" s="12">
        <f>ABS(Table1[[#This Row],[Discounts]]/Table1[[#This Row],[Gross Sales]])</f>
        <v>9.9602602554179562E-2</v>
      </c>
      <c r="T4168" s="17">
        <f>Table1[[#This Row],[logistics cost]]/Table1[[#This Row],[Net Sales]]</f>
        <v>4.0350528917534323E-2</v>
      </c>
      <c r="U4168" s="1">
        <f>Table1[[#This Row],[PROFIT]]/Table1[[#This Row],[Volume]]</f>
        <v>124.40309597523225</v>
      </c>
      <c r="V4168" s="1">
        <f>ABS(Table1[[#This Row],[Discounts]])</f>
        <v>12353.91</v>
      </c>
    </row>
    <row r="4169" spans="1:22" ht="21.75" customHeight="1" x14ac:dyDescent="0.3">
      <c r="A4169" s="1">
        <v>1130010</v>
      </c>
      <c r="B4169" s="1" t="s">
        <v>26</v>
      </c>
      <c r="C4169" s="1">
        <v>202509</v>
      </c>
      <c r="D4169" s="1" t="s">
        <v>27</v>
      </c>
      <c r="E4169" s="1" t="s">
        <v>28</v>
      </c>
      <c r="F4169" s="1" t="s">
        <v>29</v>
      </c>
      <c r="G4169" s="1" t="s">
        <v>35</v>
      </c>
      <c r="H4169" s="1" t="s">
        <v>31</v>
      </c>
      <c r="I4169" s="5">
        <v>47.4</v>
      </c>
      <c r="J4169" s="5">
        <v>17064</v>
      </c>
      <c r="K4169" s="5">
        <v>-606.44000000000005</v>
      </c>
      <c r="L4169" s="5">
        <v>16457.560000000001</v>
      </c>
      <c r="M4169" s="5">
        <v>-11148.3</v>
      </c>
      <c r="N4169" s="5">
        <v>-630.53</v>
      </c>
      <c r="O4169" s="5">
        <v>-280.94</v>
      </c>
      <c r="P4169" s="5">
        <f>Table1[[#This Row],[Net Sales]]+(Table1[[#This Row],[Cost of Goods Sold]]+Table1[[#This Row],[Distribution]]+Table1[[#This Row],[Warehousing]])</f>
        <v>4397.7900000000009</v>
      </c>
      <c r="Q4169" s="12">
        <f>Table1[[#This Row],[PROFIT]]/Table1[[#This Row],[Net Sales]]</f>
        <v>0.26722004963068646</v>
      </c>
      <c r="R4169" s="14">
        <f>ABS(Table1[[#This Row],[Distribution]])+ABS(Table1[[#This Row],[Warehousing]])</f>
        <v>911.47</v>
      </c>
      <c r="S4169" s="12">
        <f>ABS(Table1[[#This Row],[Discounts]]/Table1[[#This Row],[Gross Sales]])</f>
        <v>3.5539146741678393E-2</v>
      </c>
      <c r="T4169" s="17">
        <f>Table1[[#This Row],[logistics cost]]/Table1[[#This Row],[Net Sales]]</f>
        <v>5.5383057998877112E-2</v>
      </c>
      <c r="U4169" s="1">
        <f>Table1[[#This Row],[PROFIT]]/Table1[[#This Row],[Volume]]</f>
        <v>92.780379746835465</v>
      </c>
      <c r="V4169" s="1">
        <f>ABS(Table1[[#This Row],[Discounts]])</f>
        <v>606.44000000000005</v>
      </c>
    </row>
    <row r="4170" spans="1:22" ht="21.75" customHeight="1" x14ac:dyDescent="0.3">
      <c r="A4170" s="1">
        <v>1130010</v>
      </c>
      <c r="B4170" s="1" t="s">
        <v>26</v>
      </c>
      <c r="C4170" s="1">
        <v>202508</v>
      </c>
      <c r="D4170" s="1" t="s">
        <v>27</v>
      </c>
      <c r="E4170" s="1" t="s">
        <v>28</v>
      </c>
      <c r="F4170" s="1" t="s">
        <v>29</v>
      </c>
      <c r="G4170" s="1" t="s">
        <v>19</v>
      </c>
      <c r="H4170" s="1" t="s">
        <v>20</v>
      </c>
      <c r="I4170" s="5">
        <v>48.1</v>
      </c>
      <c r="J4170" s="5">
        <v>17316</v>
      </c>
      <c r="K4170" s="5">
        <v>-1246.9000000000001</v>
      </c>
      <c r="L4170" s="5">
        <v>16069.1</v>
      </c>
      <c r="M4170" s="5">
        <v>-10390.540000000001</v>
      </c>
      <c r="N4170" s="5">
        <v>-381.64</v>
      </c>
      <c r="O4170" s="5">
        <v>-312.72000000000003</v>
      </c>
      <c r="P4170" s="5">
        <f>Table1[[#This Row],[Net Sales]]+(Table1[[#This Row],[Cost of Goods Sold]]+Table1[[#This Row],[Distribution]]+Table1[[#This Row],[Warehousing]])</f>
        <v>4984.2000000000007</v>
      </c>
      <c r="Q4170" s="12">
        <f>Table1[[#This Row],[PROFIT]]/Table1[[#This Row],[Net Sales]]</f>
        <v>0.31017294061272882</v>
      </c>
      <c r="R4170" s="14">
        <f>ABS(Table1[[#This Row],[Distribution]])+ABS(Table1[[#This Row],[Warehousing]])</f>
        <v>694.36</v>
      </c>
      <c r="S4170" s="12">
        <f>ABS(Table1[[#This Row],[Discounts]]/Table1[[#This Row],[Gross Sales]])</f>
        <v>7.2008547008547016E-2</v>
      </c>
      <c r="T4170" s="17">
        <f>Table1[[#This Row],[logistics cost]]/Table1[[#This Row],[Net Sales]]</f>
        <v>4.3210882999047864E-2</v>
      </c>
      <c r="U4170" s="1">
        <f>Table1[[#This Row],[PROFIT]]/Table1[[#This Row],[Volume]]</f>
        <v>103.62162162162163</v>
      </c>
      <c r="V4170" s="1">
        <f>ABS(Table1[[#This Row],[Discounts]])</f>
        <v>1246.9000000000001</v>
      </c>
    </row>
    <row r="4171" spans="1:22" ht="21.75" customHeight="1" x14ac:dyDescent="0.3">
      <c r="A4171" s="1">
        <v>1130010</v>
      </c>
      <c r="B4171" s="1" t="s">
        <v>26</v>
      </c>
      <c r="C4171" s="1">
        <v>202501</v>
      </c>
      <c r="D4171" s="1" t="s">
        <v>27</v>
      </c>
      <c r="E4171" s="1" t="s">
        <v>28</v>
      </c>
      <c r="F4171" s="1" t="s">
        <v>29</v>
      </c>
      <c r="G4171" s="1" t="s">
        <v>33</v>
      </c>
      <c r="H4171" s="1" t="s">
        <v>34</v>
      </c>
      <c r="I4171" s="5">
        <v>251.8</v>
      </c>
      <c r="J4171" s="5">
        <v>90648</v>
      </c>
      <c r="K4171" s="5">
        <v>-8857.26</v>
      </c>
      <c r="L4171" s="5">
        <v>81790.740000000005</v>
      </c>
      <c r="M4171" s="5">
        <v>-53552.52</v>
      </c>
      <c r="N4171" s="5">
        <v>-2101.66</v>
      </c>
      <c r="O4171" s="5">
        <v>-944.06</v>
      </c>
      <c r="P4171" s="5">
        <f>Table1[[#This Row],[Net Sales]]+(Table1[[#This Row],[Cost of Goods Sold]]+Table1[[#This Row],[Distribution]]+Table1[[#This Row],[Warehousing]])</f>
        <v>25192.500000000015</v>
      </c>
      <c r="Q4171" s="12">
        <f>Table1[[#This Row],[PROFIT]]/Table1[[#This Row],[Net Sales]]</f>
        <v>0.30801164043753626</v>
      </c>
      <c r="R4171" s="14">
        <f>ABS(Table1[[#This Row],[Distribution]])+ABS(Table1[[#This Row],[Warehousing]])</f>
        <v>3045.72</v>
      </c>
      <c r="S4171" s="12">
        <f>ABS(Table1[[#This Row],[Discounts]]/Table1[[#This Row],[Gross Sales]])</f>
        <v>9.7710484511517079E-2</v>
      </c>
      <c r="T4171" s="17">
        <f>Table1[[#This Row],[logistics cost]]/Table1[[#This Row],[Net Sales]]</f>
        <v>3.7237956277202035E-2</v>
      </c>
      <c r="U4171" s="1">
        <f>Table1[[#This Row],[PROFIT]]/Table1[[#This Row],[Volume]]</f>
        <v>100.04964257347106</v>
      </c>
      <c r="V4171" s="1">
        <f>ABS(Table1[[#This Row],[Discounts]])</f>
        <v>8857.26</v>
      </c>
    </row>
    <row r="4172" spans="1:22" ht="21.75" customHeight="1" x14ac:dyDescent="0.3">
      <c r="A4172" s="1">
        <v>1120020</v>
      </c>
      <c r="B4172" s="1" t="s">
        <v>21</v>
      </c>
      <c r="C4172" s="1">
        <v>202501</v>
      </c>
      <c r="D4172" s="1" t="s">
        <v>22</v>
      </c>
      <c r="E4172" s="1" t="s">
        <v>23</v>
      </c>
      <c r="F4172" s="1" t="s">
        <v>24</v>
      </c>
      <c r="G4172" s="1" t="s">
        <v>42</v>
      </c>
      <c r="H4172" s="1" t="s">
        <v>20</v>
      </c>
      <c r="I4172" s="5">
        <v>21.7</v>
      </c>
      <c r="J4172" s="5">
        <v>8246</v>
      </c>
      <c r="K4172" s="5">
        <v>-686.48</v>
      </c>
      <c r="L4172" s="5">
        <v>7559.52</v>
      </c>
      <c r="M4172" s="5">
        <v>-4991.41</v>
      </c>
      <c r="N4172" s="5">
        <v>-213.14</v>
      </c>
      <c r="O4172" s="5">
        <v>-128.93</v>
      </c>
      <c r="P4172" s="5">
        <f>Table1[[#This Row],[Net Sales]]+(Table1[[#This Row],[Cost of Goods Sold]]+Table1[[#This Row],[Distribution]]+Table1[[#This Row],[Warehousing]])</f>
        <v>2226.04</v>
      </c>
      <c r="Q4172" s="12">
        <f>Table1[[#This Row],[PROFIT]]/Table1[[#This Row],[Net Sales]]</f>
        <v>0.29446843185810739</v>
      </c>
      <c r="R4172" s="14">
        <f>ABS(Table1[[#This Row],[Distribution]])+ABS(Table1[[#This Row],[Warehousing]])</f>
        <v>342.07</v>
      </c>
      <c r="S4172" s="12">
        <f>ABS(Table1[[#This Row],[Discounts]]/Table1[[#This Row],[Gross Sales]])</f>
        <v>8.3250060635459616E-2</v>
      </c>
      <c r="T4172" s="17">
        <f>Table1[[#This Row],[logistics cost]]/Table1[[#This Row],[Net Sales]]</f>
        <v>4.5250227527673714E-2</v>
      </c>
      <c r="U4172" s="1">
        <f>Table1[[#This Row],[PROFIT]]/Table1[[#This Row],[Volume]]</f>
        <v>102.58248847926268</v>
      </c>
      <c r="V4172" s="1">
        <f>ABS(Table1[[#This Row],[Discounts]])</f>
        <v>686.48</v>
      </c>
    </row>
    <row r="4173" spans="1:22" ht="21.75" customHeight="1" x14ac:dyDescent="0.3">
      <c r="A4173" s="1">
        <v>1120020</v>
      </c>
      <c r="B4173" s="1" t="s">
        <v>21</v>
      </c>
      <c r="C4173" s="1">
        <v>202405</v>
      </c>
      <c r="D4173" s="1" t="s">
        <v>22</v>
      </c>
      <c r="E4173" s="1" t="s">
        <v>23</v>
      </c>
      <c r="F4173" s="1" t="s">
        <v>24</v>
      </c>
      <c r="G4173" s="1" t="s">
        <v>42</v>
      </c>
      <c r="H4173" s="1" t="s">
        <v>20</v>
      </c>
      <c r="I4173" s="5">
        <v>10.1</v>
      </c>
      <c r="J4173" s="5">
        <v>3838</v>
      </c>
      <c r="K4173" s="5">
        <v>-246.38</v>
      </c>
      <c r="L4173" s="5">
        <v>3591.62</v>
      </c>
      <c r="M4173" s="5">
        <v>-2421.27</v>
      </c>
      <c r="N4173" s="5">
        <v>-136.71</v>
      </c>
      <c r="O4173" s="5">
        <v>-69.19</v>
      </c>
      <c r="P4173" s="5">
        <f>Table1[[#This Row],[Net Sales]]+(Table1[[#This Row],[Cost of Goods Sold]]+Table1[[#This Row],[Distribution]]+Table1[[#This Row],[Warehousing]])</f>
        <v>964.44999999999982</v>
      </c>
      <c r="Q4173" s="12">
        <f>Table1[[#This Row],[PROFIT]]/Table1[[#This Row],[Net Sales]]</f>
        <v>0.26852785094191473</v>
      </c>
      <c r="R4173" s="14">
        <f>ABS(Table1[[#This Row],[Distribution]])+ABS(Table1[[#This Row],[Warehousing]])</f>
        <v>205.9</v>
      </c>
      <c r="S4173" s="12">
        <f>ABS(Table1[[#This Row],[Discounts]]/Table1[[#This Row],[Gross Sales]])</f>
        <v>6.4194893173527875E-2</v>
      </c>
      <c r="T4173" s="17">
        <f>Table1[[#This Row],[logistics cost]]/Table1[[#This Row],[Net Sales]]</f>
        <v>5.7327891035243154E-2</v>
      </c>
      <c r="U4173" s="1">
        <f>Table1[[#This Row],[PROFIT]]/Table1[[#This Row],[Volume]]</f>
        <v>95.490099009900973</v>
      </c>
      <c r="V4173" s="1">
        <f>ABS(Table1[[#This Row],[Discounts]])</f>
        <v>246.38</v>
      </c>
    </row>
    <row r="4174" spans="1:22" ht="21.75" customHeight="1" x14ac:dyDescent="0.3">
      <c r="A4174" s="1">
        <v>1110020</v>
      </c>
      <c r="B4174" s="1" t="s">
        <v>41</v>
      </c>
      <c r="C4174" s="1">
        <v>202406</v>
      </c>
      <c r="D4174" s="1" t="s">
        <v>16</v>
      </c>
      <c r="E4174" s="1" t="s">
        <v>28</v>
      </c>
      <c r="F4174" s="1" t="s">
        <v>29</v>
      </c>
      <c r="G4174" s="1" t="s">
        <v>25</v>
      </c>
      <c r="H4174" s="1" t="s">
        <v>20</v>
      </c>
      <c r="I4174" s="5">
        <v>11.3</v>
      </c>
      <c r="J4174" s="5">
        <v>5085</v>
      </c>
      <c r="K4174" s="5">
        <v>-444.37</v>
      </c>
      <c r="L4174" s="5">
        <v>4640.63</v>
      </c>
      <c r="M4174" s="5">
        <v>-3049.21</v>
      </c>
      <c r="N4174" s="5">
        <v>-129.57</v>
      </c>
      <c r="O4174" s="5">
        <v>-68.53</v>
      </c>
      <c r="P4174" s="5">
        <f>Table1[[#This Row],[Net Sales]]+(Table1[[#This Row],[Cost of Goods Sold]]+Table1[[#This Row],[Distribution]]+Table1[[#This Row],[Warehousing]])</f>
        <v>1393.3199999999997</v>
      </c>
      <c r="Q4174" s="12">
        <f>Table1[[#This Row],[PROFIT]]/Table1[[#This Row],[Net Sales]]</f>
        <v>0.30024371690912649</v>
      </c>
      <c r="R4174" s="14">
        <f>ABS(Table1[[#This Row],[Distribution]])+ABS(Table1[[#This Row],[Warehousing]])</f>
        <v>198.1</v>
      </c>
      <c r="S4174" s="12">
        <f>ABS(Table1[[#This Row],[Discounts]]/Table1[[#This Row],[Gross Sales]])</f>
        <v>8.7388397246804334E-2</v>
      </c>
      <c r="T4174" s="17">
        <f>Table1[[#This Row],[logistics cost]]/Table1[[#This Row],[Net Sales]]</f>
        <v>4.2688169494228149E-2</v>
      </c>
      <c r="U4174" s="1">
        <f>Table1[[#This Row],[PROFIT]]/Table1[[#This Row],[Volume]]</f>
        <v>123.30265486725661</v>
      </c>
      <c r="V4174" s="1">
        <f>ABS(Table1[[#This Row],[Discounts]])</f>
        <v>444.37</v>
      </c>
    </row>
    <row r="4175" spans="1:22" ht="21.75" customHeight="1" x14ac:dyDescent="0.3">
      <c r="A4175" s="1">
        <v>1110020</v>
      </c>
      <c r="B4175" s="1" t="s">
        <v>41</v>
      </c>
      <c r="C4175" s="1">
        <v>202401</v>
      </c>
      <c r="D4175" s="1" t="s">
        <v>16</v>
      </c>
      <c r="E4175" s="1" t="s">
        <v>28</v>
      </c>
      <c r="F4175" s="1" t="s">
        <v>29</v>
      </c>
      <c r="G4175" s="1" t="s">
        <v>30</v>
      </c>
      <c r="H4175" s="1" t="s">
        <v>31</v>
      </c>
      <c r="I4175" s="5">
        <v>31.9</v>
      </c>
      <c r="J4175" s="5">
        <v>14355</v>
      </c>
      <c r="K4175" s="5">
        <v>-414.51</v>
      </c>
      <c r="L4175" s="5">
        <v>13940.49</v>
      </c>
      <c r="M4175" s="5">
        <v>-8890.0499999999993</v>
      </c>
      <c r="N4175" s="5">
        <v>-348.57</v>
      </c>
      <c r="O4175" s="5">
        <v>-170.6</v>
      </c>
      <c r="P4175" s="5">
        <f>Table1[[#This Row],[Net Sales]]+(Table1[[#This Row],[Cost of Goods Sold]]+Table1[[#This Row],[Distribution]]+Table1[[#This Row],[Warehousing]])</f>
        <v>4531.2700000000004</v>
      </c>
      <c r="Q4175" s="12">
        <f>Table1[[#This Row],[PROFIT]]/Table1[[#This Row],[Net Sales]]</f>
        <v>0.3250438112290171</v>
      </c>
      <c r="R4175" s="14">
        <f>ABS(Table1[[#This Row],[Distribution]])+ABS(Table1[[#This Row],[Warehousing]])</f>
        <v>519.16999999999996</v>
      </c>
      <c r="S4175" s="12">
        <f>ABS(Table1[[#This Row],[Discounts]]/Table1[[#This Row],[Gross Sales]])</f>
        <v>2.8875653082549635E-2</v>
      </c>
      <c r="T4175" s="17">
        <f>Table1[[#This Row],[logistics cost]]/Table1[[#This Row],[Net Sales]]</f>
        <v>3.7241876002923856E-2</v>
      </c>
      <c r="U4175" s="1">
        <f>Table1[[#This Row],[PROFIT]]/Table1[[#This Row],[Volume]]</f>
        <v>142.04608150470222</v>
      </c>
      <c r="V4175" s="1">
        <f>ABS(Table1[[#This Row],[Discounts]])</f>
        <v>414.51</v>
      </c>
    </row>
    <row r="4176" spans="1:22" ht="21.75" customHeight="1" x14ac:dyDescent="0.3">
      <c r="A4176" s="1">
        <v>1120020</v>
      </c>
      <c r="B4176" s="1" t="s">
        <v>21</v>
      </c>
      <c r="C4176" s="1">
        <v>202504</v>
      </c>
      <c r="D4176" s="1" t="s">
        <v>22</v>
      </c>
      <c r="E4176" s="1" t="s">
        <v>23</v>
      </c>
      <c r="F4176" s="1" t="s">
        <v>24</v>
      </c>
      <c r="G4176" s="1" t="s">
        <v>40</v>
      </c>
      <c r="H4176" s="1" t="s">
        <v>34</v>
      </c>
      <c r="I4176" s="5">
        <v>50.2</v>
      </c>
      <c r="J4176" s="5">
        <v>19076</v>
      </c>
      <c r="K4176" s="5">
        <v>-1701.92</v>
      </c>
      <c r="L4176" s="5">
        <v>17374.080000000002</v>
      </c>
      <c r="M4176" s="5">
        <v>-11375.82</v>
      </c>
      <c r="N4176" s="5">
        <v>-589.51</v>
      </c>
      <c r="O4176" s="5">
        <v>-234.12</v>
      </c>
      <c r="P4176" s="5">
        <f>Table1[[#This Row],[Net Sales]]+(Table1[[#This Row],[Cost of Goods Sold]]+Table1[[#This Row],[Distribution]]+Table1[[#This Row],[Warehousing]])</f>
        <v>5174.630000000001</v>
      </c>
      <c r="Q4176" s="12">
        <f>Table1[[#This Row],[PROFIT]]/Table1[[#This Row],[Net Sales]]</f>
        <v>0.2978362019744355</v>
      </c>
      <c r="R4176" s="14">
        <f>ABS(Table1[[#This Row],[Distribution]])+ABS(Table1[[#This Row],[Warehousing]])</f>
        <v>823.63</v>
      </c>
      <c r="S4176" s="12">
        <f>ABS(Table1[[#This Row],[Discounts]]/Table1[[#This Row],[Gross Sales]])</f>
        <v>8.9217865380582934E-2</v>
      </c>
      <c r="T4176" s="17">
        <f>Table1[[#This Row],[logistics cost]]/Table1[[#This Row],[Net Sales]]</f>
        <v>4.7405675581095513E-2</v>
      </c>
      <c r="U4176" s="1">
        <f>Table1[[#This Row],[PROFIT]]/Table1[[#This Row],[Volume]]</f>
        <v>103.08027888446216</v>
      </c>
      <c r="V4176" s="1">
        <f>ABS(Table1[[#This Row],[Discounts]])</f>
        <v>1701.92</v>
      </c>
    </row>
    <row r="4177" spans="1:22" ht="21.75" customHeight="1" x14ac:dyDescent="0.3">
      <c r="A4177" s="1">
        <v>1120010</v>
      </c>
      <c r="B4177" s="1" t="s">
        <v>32</v>
      </c>
      <c r="C4177" s="1">
        <v>202407</v>
      </c>
      <c r="D4177" s="1" t="s">
        <v>22</v>
      </c>
      <c r="E4177" s="1" t="s">
        <v>17</v>
      </c>
      <c r="F4177" s="1" t="s">
        <v>18</v>
      </c>
      <c r="G4177" s="1" t="s">
        <v>35</v>
      </c>
      <c r="H4177" s="1" t="s">
        <v>31</v>
      </c>
      <c r="I4177" s="5">
        <v>74.8</v>
      </c>
      <c r="J4177" s="5">
        <v>35904</v>
      </c>
      <c r="K4177" s="5">
        <v>-1069.31</v>
      </c>
      <c r="L4177" s="5">
        <v>34834.69</v>
      </c>
      <c r="M4177" s="5">
        <v>-21668.5</v>
      </c>
      <c r="N4177" s="5">
        <v>-878.28</v>
      </c>
      <c r="O4177" s="5">
        <v>-633.54</v>
      </c>
      <c r="P4177" s="5">
        <f>Table1[[#This Row],[Net Sales]]+(Table1[[#This Row],[Cost of Goods Sold]]+Table1[[#This Row],[Distribution]]+Table1[[#This Row],[Warehousing]])</f>
        <v>11654.370000000003</v>
      </c>
      <c r="Q4177" s="12">
        <f>Table1[[#This Row],[PROFIT]]/Table1[[#This Row],[Net Sales]]</f>
        <v>0.33456218499432611</v>
      </c>
      <c r="R4177" s="14">
        <f>ABS(Table1[[#This Row],[Distribution]])+ABS(Table1[[#This Row],[Warehousing]])</f>
        <v>1511.82</v>
      </c>
      <c r="S4177" s="12">
        <f>ABS(Table1[[#This Row],[Discounts]]/Table1[[#This Row],[Gross Sales]])</f>
        <v>2.9782475490196077E-2</v>
      </c>
      <c r="T4177" s="17">
        <f>Table1[[#This Row],[logistics cost]]/Table1[[#This Row],[Net Sales]]</f>
        <v>4.3399840790889765E-2</v>
      </c>
      <c r="U4177" s="1">
        <f>Table1[[#This Row],[PROFIT]]/Table1[[#This Row],[Volume]]</f>
        <v>155.80708556149736</v>
      </c>
      <c r="V4177" s="1">
        <f>ABS(Table1[[#This Row],[Discounts]])</f>
        <v>1069.31</v>
      </c>
    </row>
    <row r="4178" spans="1:22" ht="21.75" customHeight="1" x14ac:dyDescent="0.3">
      <c r="A4178" s="1">
        <v>1110020</v>
      </c>
      <c r="B4178" s="1" t="s">
        <v>41</v>
      </c>
      <c r="C4178" s="1">
        <v>202501</v>
      </c>
      <c r="D4178" s="1" t="s">
        <v>16</v>
      </c>
      <c r="E4178" s="1" t="s">
        <v>28</v>
      </c>
      <c r="F4178" s="1" t="s">
        <v>29</v>
      </c>
      <c r="G4178" s="1" t="s">
        <v>36</v>
      </c>
      <c r="H4178" s="1" t="s">
        <v>37</v>
      </c>
      <c r="I4178" s="5">
        <v>112.8</v>
      </c>
      <c r="J4178" s="5">
        <v>50760</v>
      </c>
      <c r="K4178" s="5">
        <v>-5272.93</v>
      </c>
      <c r="L4178" s="5">
        <v>45487.07</v>
      </c>
      <c r="M4178" s="5">
        <v>-29813.16</v>
      </c>
      <c r="N4178" s="5">
        <v>-1585.4</v>
      </c>
      <c r="O4178" s="5">
        <v>-610.30999999999995</v>
      </c>
      <c r="P4178" s="5">
        <f>Table1[[#This Row],[Net Sales]]+(Table1[[#This Row],[Cost of Goods Sold]]+Table1[[#This Row],[Distribution]]+Table1[[#This Row],[Warehousing]])</f>
        <v>13478.199999999997</v>
      </c>
      <c r="Q4178" s="12">
        <f>Table1[[#This Row],[PROFIT]]/Table1[[#This Row],[Net Sales]]</f>
        <v>0.29630837950213096</v>
      </c>
      <c r="R4178" s="14">
        <f>ABS(Table1[[#This Row],[Distribution]])+ABS(Table1[[#This Row],[Warehousing]])</f>
        <v>2195.71</v>
      </c>
      <c r="S4178" s="12">
        <f>ABS(Table1[[#This Row],[Discounts]]/Table1[[#This Row],[Gross Sales]])</f>
        <v>0.10387962962962964</v>
      </c>
      <c r="T4178" s="17">
        <f>Table1[[#This Row],[logistics cost]]/Table1[[#This Row],[Net Sales]]</f>
        <v>4.8271080111337135E-2</v>
      </c>
      <c r="U4178" s="1">
        <f>Table1[[#This Row],[PROFIT]]/Table1[[#This Row],[Volume]]</f>
        <v>119.48758865248224</v>
      </c>
      <c r="V4178" s="1">
        <f>ABS(Table1[[#This Row],[Discounts]])</f>
        <v>5272.93</v>
      </c>
    </row>
    <row r="4179" spans="1:22" ht="21.75" customHeight="1" x14ac:dyDescent="0.3">
      <c r="A4179" s="1">
        <v>1120020</v>
      </c>
      <c r="B4179" s="1" t="s">
        <v>21</v>
      </c>
      <c r="C4179" s="1">
        <v>202408</v>
      </c>
      <c r="D4179" s="1" t="s">
        <v>22</v>
      </c>
      <c r="E4179" s="1" t="s">
        <v>23</v>
      </c>
      <c r="F4179" s="1" t="s">
        <v>24</v>
      </c>
      <c r="G4179" s="1" t="s">
        <v>43</v>
      </c>
      <c r="H4179" s="1" t="s">
        <v>31</v>
      </c>
      <c r="I4179" s="5">
        <v>89.1</v>
      </c>
      <c r="J4179" s="5">
        <v>33858</v>
      </c>
      <c r="K4179" s="5">
        <v>-711.07</v>
      </c>
      <c r="L4179" s="5">
        <v>33146.93</v>
      </c>
      <c r="M4179" s="5">
        <v>-21254.71</v>
      </c>
      <c r="N4179" s="5">
        <v>-1304.73</v>
      </c>
      <c r="O4179" s="5">
        <v>-473.59</v>
      </c>
      <c r="P4179" s="5">
        <f>Table1[[#This Row],[Net Sales]]+(Table1[[#This Row],[Cost of Goods Sold]]+Table1[[#This Row],[Distribution]]+Table1[[#This Row],[Warehousing]])</f>
        <v>10113.900000000001</v>
      </c>
      <c r="Q4179" s="12">
        <f>Table1[[#This Row],[PROFIT]]/Table1[[#This Row],[Net Sales]]</f>
        <v>0.30512327989349242</v>
      </c>
      <c r="R4179" s="14">
        <f>ABS(Table1[[#This Row],[Distribution]])+ABS(Table1[[#This Row],[Warehousing]])</f>
        <v>1778.32</v>
      </c>
      <c r="S4179" s="12">
        <f>ABS(Table1[[#This Row],[Discounts]]/Table1[[#This Row],[Gross Sales]])</f>
        <v>2.1001535826097231E-2</v>
      </c>
      <c r="T4179" s="17">
        <f>Table1[[#This Row],[logistics cost]]/Table1[[#This Row],[Net Sales]]</f>
        <v>5.3649614006485664E-2</v>
      </c>
      <c r="U4179" s="1">
        <f>Table1[[#This Row],[PROFIT]]/Table1[[#This Row],[Volume]]</f>
        <v>113.51178451178454</v>
      </c>
      <c r="V4179" s="1">
        <f>ABS(Table1[[#This Row],[Discounts]])</f>
        <v>711.07</v>
      </c>
    </row>
    <row r="4180" spans="1:22" ht="21.75" customHeight="1" x14ac:dyDescent="0.3">
      <c r="A4180" s="1">
        <v>1110010</v>
      </c>
      <c r="B4180" s="1" t="s">
        <v>15</v>
      </c>
      <c r="C4180" s="1">
        <v>202411</v>
      </c>
      <c r="D4180" s="1" t="s">
        <v>16</v>
      </c>
      <c r="E4180" s="1" t="s">
        <v>17</v>
      </c>
      <c r="F4180" s="1" t="s">
        <v>18</v>
      </c>
      <c r="G4180" s="1" t="s">
        <v>38</v>
      </c>
      <c r="H4180" s="1" t="s">
        <v>20</v>
      </c>
      <c r="I4180" s="5">
        <v>33.4</v>
      </c>
      <c r="J4180" s="5">
        <v>14028</v>
      </c>
      <c r="K4180" s="5">
        <v>-881.46</v>
      </c>
      <c r="L4180" s="5">
        <v>13146.54</v>
      </c>
      <c r="M4180" s="5">
        <v>-8914.1</v>
      </c>
      <c r="N4180" s="5">
        <v>-473.49</v>
      </c>
      <c r="O4180" s="5">
        <v>-187</v>
      </c>
      <c r="P4180" s="5">
        <f>Table1[[#This Row],[Net Sales]]+(Table1[[#This Row],[Cost of Goods Sold]]+Table1[[#This Row],[Distribution]]+Table1[[#This Row],[Warehousing]])</f>
        <v>3571.9500000000007</v>
      </c>
      <c r="Q4180" s="12">
        <f>Table1[[#This Row],[PROFIT]]/Table1[[#This Row],[Net Sales]]</f>
        <v>0.27170266853483888</v>
      </c>
      <c r="R4180" s="14">
        <f>ABS(Table1[[#This Row],[Distribution]])+ABS(Table1[[#This Row],[Warehousing]])</f>
        <v>660.49</v>
      </c>
      <c r="S4180" s="12">
        <f>ABS(Table1[[#This Row],[Discounts]]/Table1[[#This Row],[Gross Sales]])</f>
        <v>6.2835757057313951E-2</v>
      </c>
      <c r="T4180" s="17">
        <f>Table1[[#This Row],[logistics cost]]/Table1[[#This Row],[Net Sales]]</f>
        <v>5.0240595624400031E-2</v>
      </c>
      <c r="U4180" s="1">
        <f>Table1[[#This Row],[PROFIT]]/Table1[[#This Row],[Volume]]</f>
        <v>106.94461077844313</v>
      </c>
      <c r="V4180" s="1">
        <f>ABS(Table1[[#This Row],[Discounts]])</f>
        <v>881.46</v>
      </c>
    </row>
    <row r="4181" spans="1:22" ht="21.75" customHeight="1" x14ac:dyDescent="0.3">
      <c r="A4181" s="1">
        <v>1120020</v>
      </c>
      <c r="B4181" s="1" t="s">
        <v>21</v>
      </c>
      <c r="C4181" s="1">
        <v>202409</v>
      </c>
      <c r="D4181" s="1" t="s">
        <v>22</v>
      </c>
      <c r="E4181" s="1" t="s">
        <v>23</v>
      </c>
      <c r="F4181" s="1" t="s">
        <v>24</v>
      </c>
      <c r="G4181" s="1" t="s">
        <v>39</v>
      </c>
      <c r="H4181" s="1" t="s">
        <v>37</v>
      </c>
      <c r="I4181" s="5">
        <v>296.10000000000002</v>
      </c>
      <c r="J4181" s="5">
        <v>112518</v>
      </c>
      <c r="K4181" s="5">
        <v>-12500.1</v>
      </c>
      <c r="L4181" s="5">
        <v>100017.9</v>
      </c>
      <c r="M4181" s="5">
        <v>-67379.58</v>
      </c>
      <c r="N4181" s="5">
        <v>-3373.45</v>
      </c>
      <c r="O4181" s="5">
        <v>-1563.83</v>
      </c>
      <c r="P4181" s="5">
        <f>Table1[[#This Row],[Net Sales]]+(Table1[[#This Row],[Cost of Goods Sold]]+Table1[[#This Row],[Distribution]]+Table1[[#This Row],[Warehousing]])</f>
        <v>27701.039999999994</v>
      </c>
      <c r="Q4181" s="12">
        <f>Table1[[#This Row],[PROFIT]]/Table1[[#This Row],[Net Sales]]</f>
        <v>0.27696082401250172</v>
      </c>
      <c r="R4181" s="14">
        <f>ABS(Table1[[#This Row],[Distribution]])+ABS(Table1[[#This Row],[Warehousing]])</f>
        <v>4937.28</v>
      </c>
      <c r="S4181" s="12">
        <f>ABS(Table1[[#This Row],[Discounts]]/Table1[[#This Row],[Gross Sales]])</f>
        <v>0.11109422492401216</v>
      </c>
      <c r="T4181" s="17">
        <f>Table1[[#This Row],[logistics cost]]/Table1[[#This Row],[Net Sales]]</f>
        <v>4.9363963850470767E-2</v>
      </c>
      <c r="U4181" s="1">
        <f>Table1[[#This Row],[PROFIT]]/Table1[[#This Row],[Volume]]</f>
        <v>93.552988855116482</v>
      </c>
      <c r="V4181" s="1">
        <f>ABS(Table1[[#This Row],[Discounts]])</f>
        <v>12500.1</v>
      </c>
    </row>
    <row r="4182" spans="1:22" ht="21.75" customHeight="1" x14ac:dyDescent="0.3">
      <c r="A4182" s="1">
        <v>1130010</v>
      </c>
      <c r="B4182" s="1" t="s">
        <v>26</v>
      </c>
      <c r="C4182" s="1">
        <v>202401</v>
      </c>
      <c r="D4182" s="1" t="s">
        <v>27</v>
      </c>
      <c r="E4182" s="1" t="s">
        <v>28</v>
      </c>
      <c r="F4182" s="1" t="s">
        <v>29</v>
      </c>
      <c r="G4182" s="1" t="s">
        <v>19</v>
      </c>
      <c r="H4182" s="1" t="s">
        <v>20</v>
      </c>
      <c r="I4182" s="5">
        <v>103.4</v>
      </c>
      <c r="J4182" s="5">
        <v>37224</v>
      </c>
      <c r="K4182" s="5">
        <v>-3104.01</v>
      </c>
      <c r="L4182" s="5">
        <v>34119.99</v>
      </c>
      <c r="M4182" s="5">
        <v>-21944.83</v>
      </c>
      <c r="N4182" s="5">
        <v>-1250.1400000000001</v>
      </c>
      <c r="O4182" s="5">
        <v>-548.78</v>
      </c>
      <c r="P4182" s="5">
        <f>Table1[[#This Row],[Net Sales]]+(Table1[[#This Row],[Cost of Goods Sold]]+Table1[[#This Row],[Distribution]]+Table1[[#This Row],[Warehousing]])</f>
        <v>10376.239999999998</v>
      </c>
      <c r="Q4182" s="12">
        <f>Table1[[#This Row],[PROFIT]]/Table1[[#This Row],[Net Sales]]</f>
        <v>0.3041102884262275</v>
      </c>
      <c r="R4182" s="14">
        <f>ABS(Table1[[#This Row],[Distribution]])+ABS(Table1[[#This Row],[Warehousing]])</f>
        <v>1798.92</v>
      </c>
      <c r="S4182" s="12">
        <f>ABS(Table1[[#This Row],[Discounts]]/Table1[[#This Row],[Gross Sales]])</f>
        <v>8.3387330754352035E-2</v>
      </c>
      <c r="T4182" s="17">
        <f>Table1[[#This Row],[logistics cost]]/Table1[[#This Row],[Net Sales]]</f>
        <v>5.2723344877885374E-2</v>
      </c>
      <c r="U4182" s="1">
        <f>Table1[[#This Row],[PROFIT]]/Table1[[#This Row],[Volume]]</f>
        <v>100.35048355899417</v>
      </c>
      <c r="V4182" s="1">
        <f>ABS(Table1[[#This Row],[Discounts]])</f>
        <v>3104.01</v>
      </c>
    </row>
    <row r="4183" spans="1:22" ht="21.75" customHeight="1" x14ac:dyDescent="0.3">
      <c r="A4183" s="1">
        <v>1120020</v>
      </c>
      <c r="B4183" s="1" t="s">
        <v>21</v>
      </c>
      <c r="C4183" s="1">
        <v>202401</v>
      </c>
      <c r="D4183" s="1" t="s">
        <v>22</v>
      </c>
      <c r="E4183" s="1" t="s">
        <v>23</v>
      </c>
      <c r="F4183" s="1" t="s">
        <v>24</v>
      </c>
      <c r="G4183" s="1" t="s">
        <v>25</v>
      </c>
      <c r="H4183" s="1" t="s">
        <v>20</v>
      </c>
      <c r="I4183" s="5">
        <v>17.7</v>
      </c>
      <c r="J4183" s="5">
        <v>6726</v>
      </c>
      <c r="K4183" s="5">
        <v>-520.57000000000005</v>
      </c>
      <c r="L4183" s="5">
        <v>6205.43</v>
      </c>
      <c r="M4183" s="5">
        <v>-3868.07</v>
      </c>
      <c r="N4183" s="5">
        <v>-234.44</v>
      </c>
      <c r="O4183" s="5">
        <v>-64.22</v>
      </c>
      <c r="P4183" s="5">
        <f>Table1[[#This Row],[Net Sales]]+(Table1[[#This Row],[Cost of Goods Sold]]+Table1[[#This Row],[Distribution]]+Table1[[#This Row],[Warehousing]])</f>
        <v>2038.6999999999998</v>
      </c>
      <c r="Q4183" s="12">
        <f>Table1[[#This Row],[PROFIT]]/Table1[[#This Row],[Net Sales]]</f>
        <v>0.3285348477059607</v>
      </c>
      <c r="R4183" s="14">
        <f>ABS(Table1[[#This Row],[Distribution]])+ABS(Table1[[#This Row],[Warehousing]])</f>
        <v>298.65999999999997</v>
      </c>
      <c r="S4183" s="12">
        <f>ABS(Table1[[#This Row],[Discounts]]/Table1[[#This Row],[Gross Sales]])</f>
        <v>7.7396669640202212E-2</v>
      </c>
      <c r="T4183" s="17">
        <f>Table1[[#This Row],[logistics cost]]/Table1[[#This Row],[Net Sales]]</f>
        <v>4.8128816214186597E-2</v>
      </c>
      <c r="U4183" s="1">
        <f>Table1[[#This Row],[PROFIT]]/Table1[[#This Row],[Volume]]</f>
        <v>115.18079096045197</v>
      </c>
      <c r="V4183" s="1">
        <f>ABS(Table1[[#This Row],[Discounts]])</f>
        <v>520.57000000000005</v>
      </c>
    </row>
    <row r="4184" spans="1:22" ht="21.75" customHeight="1" x14ac:dyDescent="0.3">
      <c r="A4184" s="1">
        <v>1110020</v>
      </c>
      <c r="B4184" s="1" t="s">
        <v>41</v>
      </c>
      <c r="C4184" s="1">
        <v>202501</v>
      </c>
      <c r="D4184" s="1" t="s">
        <v>16</v>
      </c>
      <c r="E4184" s="1" t="s">
        <v>28</v>
      </c>
      <c r="F4184" s="1" t="s">
        <v>29</v>
      </c>
      <c r="G4184" s="1" t="s">
        <v>40</v>
      </c>
      <c r="H4184" s="1" t="s">
        <v>34</v>
      </c>
      <c r="I4184" s="5">
        <v>160.30000000000001</v>
      </c>
      <c r="J4184" s="5">
        <v>72135</v>
      </c>
      <c r="K4184" s="5">
        <v>-6690.4</v>
      </c>
      <c r="L4184" s="5">
        <v>65444.6</v>
      </c>
      <c r="M4184" s="5">
        <v>-41485.83</v>
      </c>
      <c r="N4184" s="5">
        <v>-1713.38</v>
      </c>
      <c r="O4184" s="5">
        <v>-979.15</v>
      </c>
      <c r="P4184" s="5">
        <f>Table1[[#This Row],[Net Sales]]+(Table1[[#This Row],[Cost of Goods Sold]]+Table1[[#This Row],[Distribution]]+Table1[[#This Row],[Warehousing]])</f>
        <v>21266.239999999998</v>
      </c>
      <c r="Q4184" s="12">
        <f>Table1[[#This Row],[PROFIT]]/Table1[[#This Row],[Net Sales]]</f>
        <v>0.32495026327611443</v>
      </c>
      <c r="R4184" s="14">
        <f>ABS(Table1[[#This Row],[Distribution]])+ABS(Table1[[#This Row],[Warehousing]])</f>
        <v>2692.53</v>
      </c>
      <c r="S4184" s="12">
        <f>ABS(Table1[[#This Row],[Discounts]]/Table1[[#This Row],[Gross Sales]])</f>
        <v>9.274831912386497E-2</v>
      </c>
      <c r="T4184" s="17">
        <f>Table1[[#This Row],[logistics cost]]/Table1[[#This Row],[Net Sales]]</f>
        <v>4.1142126317526583E-2</v>
      </c>
      <c r="U4184" s="1">
        <f>Table1[[#This Row],[PROFIT]]/Table1[[#This Row],[Volume]]</f>
        <v>132.66525265127882</v>
      </c>
      <c r="V4184" s="1">
        <f>ABS(Table1[[#This Row],[Discounts]])</f>
        <v>6690.4</v>
      </c>
    </row>
    <row r="4185" spans="1:22" ht="21.75" customHeight="1" x14ac:dyDescent="0.3">
      <c r="A4185" s="1">
        <v>1110020</v>
      </c>
      <c r="B4185" s="1" t="s">
        <v>41</v>
      </c>
      <c r="C4185" s="1">
        <v>202408</v>
      </c>
      <c r="D4185" s="1" t="s">
        <v>16</v>
      </c>
      <c r="E4185" s="1" t="s">
        <v>28</v>
      </c>
      <c r="F4185" s="1" t="s">
        <v>29</v>
      </c>
      <c r="G4185" s="1" t="s">
        <v>43</v>
      </c>
      <c r="H4185" s="1" t="s">
        <v>31</v>
      </c>
      <c r="I4185" s="5">
        <v>100.2</v>
      </c>
      <c r="J4185" s="5">
        <v>45090</v>
      </c>
      <c r="K4185" s="5">
        <v>-1475.55</v>
      </c>
      <c r="L4185" s="5">
        <v>43614.45</v>
      </c>
      <c r="M4185" s="5">
        <v>-27125.83</v>
      </c>
      <c r="N4185" s="5">
        <v>-1399.49</v>
      </c>
      <c r="O4185" s="5">
        <v>-481.78</v>
      </c>
      <c r="P4185" s="5">
        <f>Table1[[#This Row],[Net Sales]]+(Table1[[#This Row],[Cost of Goods Sold]]+Table1[[#This Row],[Distribution]]+Table1[[#This Row],[Warehousing]])</f>
        <v>14607.349999999995</v>
      </c>
      <c r="Q4185" s="12">
        <f>Table1[[#This Row],[PROFIT]]/Table1[[#This Row],[Net Sales]]</f>
        <v>0.33491996345247954</v>
      </c>
      <c r="R4185" s="14">
        <f>ABS(Table1[[#This Row],[Distribution]])+ABS(Table1[[#This Row],[Warehousing]])</f>
        <v>1881.27</v>
      </c>
      <c r="S4185" s="12">
        <f>ABS(Table1[[#This Row],[Discounts]]/Table1[[#This Row],[Gross Sales]])</f>
        <v>3.2724550898203593E-2</v>
      </c>
      <c r="T4185" s="17">
        <f>Table1[[#This Row],[logistics cost]]/Table1[[#This Row],[Net Sales]]</f>
        <v>4.3134098905294002E-2</v>
      </c>
      <c r="U4185" s="1">
        <f>Table1[[#This Row],[PROFIT]]/Table1[[#This Row],[Volume]]</f>
        <v>145.78193612774444</v>
      </c>
      <c r="V4185" s="1">
        <f>ABS(Table1[[#This Row],[Discounts]])</f>
        <v>1475.55</v>
      </c>
    </row>
    <row r="4186" spans="1:22" ht="21.75" customHeight="1" x14ac:dyDescent="0.3">
      <c r="A4186" s="1">
        <v>1110010</v>
      </c>
      <c r="B4186" s="1" t="s">
        <v>15</v>
      </c>
      <c r="C4186" s="1">
        <v>202504</v>
      </c>
      <c r="D4186" s="1" t="s">
        <v>16</v>
      </c>
      <c r="E4186" s="1" t="s">
        <v>17</v>
      </c>
      <c r="F4186" s="1" t="s">
        <v>18</v>
      </c>
      <c r="G4186" s="1" t="s">
        <v>40</v>
      </c>
      <c r="H4186" s="1" t="s">
        <v>34</v>
      </c>
      <c r="I4186" s="5">
        <v>66.900000000000006</v>
      </c>
      <c r="J4186" s="5">
        <v>28098</v>
      </c>
      <c r="K4186" s="5">
        <v>-2151.4899999999998</v>
      </c>
      <c r="L4186" s="5">
        <v>25946.51</v>
      </c>
      <c r="M4186" s="5">
        <v>-16256.85</v>
      </c>
      <c r="N4186" s="5">
        <v>-1016.61</v>
      </c>
      <c r="O4186" s="5">
        <v>-350.32</v>
      </c>
      <c r="P4186" s="5">
        <f>Table1[[#This Row],[Net Sales]]+(Table1[[#This Row],[Cost of Goods Sold]]+Table1[[#This Row],[Distribution]]+Table1[[#This Row],[Warehousing]])</f>
        <v>8322.73</v>
      </c>
      <c r="Q4186" s="12">
        <f>Table1[[#This Row],[PROFIT]]/Table1[[#This Row],[Net Sales]]</f>
        <v>0.32076491212112918</v>
      </c>
      <c r="R4186" s="14">
        <f>ABS(Table1[[#This Row],[Distribution]])+ABS(Table1[[#This Row],[Warehousing]])</f>
        <v>1366.93</v>
      </c>
      <c r="S4186" s="12">
        <f>ABS(Table1[[#This Row],[Discounts]]/Table1[[#This Row],[Gross Sales]])</f>
        <v>7.6570930315324928E-2</v>
      </c>
      <c r="T4186" s="17">
        <f>Table1[[#This Row],[logistics cost]]/Table1[[#This Row],[Net Sales]]</f>
        <v>5.2682615118565083E-2</v>
      </c>
      <c r="U4186" s="1">
        <f>Table1[[#This Row],[PROFIT]]/Table1[[#This Row],[Volume]]</f>
        <v>124.40553064275035</v>
      </c>
      <c r="V4186" s="1">
        <f>ABS(Table1[[#This Row],[Discounts]])</f>
        <v>2151.4899999999998</v>
      </c>
    </row>
    <row r="4187" spans="1:22" ht="21.75" customHeight="1" x14ac:dyDescent="0.3">
      <c r="A4187" s="1">
        <v>1110020</v>
      </c>
      <c r="B4187" s="1" t="s">
        <v>41</v>
      </c>
      <c r="C4187" s="1">
        <v>202412</v>
      </c>
      <c r="D4187" s="1" t="s">
        <v>16</v>
      </c>
      <c r="E4187" s="1" t="s">
        <v>28</v>
      </c>
      <c r="F4187" s="1" t="s">
        <v>29</v>
      </c>
      <c r="G4187" s="1" t="s">
        <v>33</v>
      </c>
      <c r="H4187" s="1" t="s">
        <v>34</v>
      </c>
      <c r="I4187" s="5">
        <v>207.6</v>
      </c>
      <c r="J4187" s="5">
        <v>93420</v>
      </c>
      <c r="K4187" s="5">
        <v>-6829.65</v>
      </c>
      <c r="L4187" s="5">
        <v>86590.35</v>
      </c>
      <c r="M4187" s="5">
        <v>-58707.26</v>
      </c>
      <c r="N4187" s="5">
        <v>-2741.32</v>
      </c>
      <c r="O4187" s="5">
        <v>-902.14</v>
      </c>
      <c r="P4187" s="5">
        <f>Table1[[#This Row],[Net Sales]]+(Table1[[#This Row],[Cost of Goods Sold]]+Table1[[#This Row],[Distribution]]+Table1[[#This Row],[Warehousing]])</f>
        <v>24239.630000000005</v>
      </c>
      <c r="Q4187" s="12">
        <f>Table1[[#This Row],[PROFIT]]/Table1[[#This Row],[Net Sales]]</f>
        <v>0.27993454235951237</v>
      </c>
      <c r="R4187" s="14">
        <f>ABS(Table1[[#This Row],[Distribution]])+ABS(Table1[[#This Row],[Warehousing]])</f>
        <v>3643.46</v>
      </c>
      <c r="S4187" s="12">
        <f>ABS(Table1[[#This Row],[Discounts]]/Table1[[#This Row],[Gross Sales]])</f>
        <v>7.3106936416184973E-2</v>
      </c>
      <c r="T4187" s="17">
        <f>Table1[[#This Row],[logistics cost]]/Table1[[#This Row],[Net Sales]]</f>
        <v>4.2076975090180373E-2</v>
      </c>
      <c r="U4187" s="1">
        <f>Table1[[#This Row],[PROFIT]]/Table1[[#This Row],[Volume]]</f>
        <v>116.76122350674376</v>
      </c>
      <c r="V4187" s="1">
        <f>ABS(Table1[[#This Row],[Discounts]])</f>
        <v>6829.65</v>
      </c>
    </row>
    <row r="4188" spans="1:22" ht="21.75" customHeight="1" x14ac:dyDescent="0.3">
      <c r="A4188" s="1">
        <v>1120010</v>
      </c>
      <c r="B4188" s="1" t="s">
        <v>32</v>
      </c>
      <c r="C4188" s="1">
        <v>202507</v>
      </c>
      <c r="D4188" s="1" t="s">
        <v>22</v>
      </c>
      <c r="E4188" s="1" t="s">
        <v>17</v>
      </c>
      <c r="F4188" s="1" t="s">
        <v>18</v>
      </c>
      <c r="G4188" s="1" t="s">
        <v>33</v>
      </c>
      <c r="H4188" s="1" t="s">
        <v>34</v>
      </c>
      <c r="I4188" s="5">
        <v>123.5</v>
      </c>
      <c r="J4188" s="5">
        <v>59280</v>
      </c>
      <c r="K4188" s="5">
        <v>-5326.6</v>
      </c>
      <c r="L4188" s="5">
        <v>53953.4</v>
      </c>
      <c r="M4188" s="5">
        <v>-34366.22</v>
      </c>
      <c r="N4188" s="5">
        <v>-1970.05</v>
      </c>
      <c r="O4188" s="5">
        <v>-708.69</v>
      </c>
      <c r="P4188" s="5">
        <f>Table1[[#This Row],[Net Sales]]+(Table1[[#This Row],[Cost of Goods Sold]]+Table1[[#This Row],[Distribution]]+Table1[[#This Row],[Warehousing]])</f>
        <v>16908.439999999995</v>
      </c>
      <c r="Q4188" s="12">
        <f>Table1[[#This Row],[PROFIT]]/Table1[[#This Row],[Net Sales]]</f>
        <v>0.31338970296589269</v>
      </c>
      <c r="R4188" s="14">
        <f>ABS(Table1[[#This Row],[Distribution]])+ABS(Table1[[#This Row],[Warehousing]])</f>
        <v>2678.74</v>
      </c>
      <c r="S4188" s="12">
        <f>ABS(Table1[[#This Row],[Discounts]]/Table1[[#This Row],[Gross Sales]])</f>
        <v>8.9854925775978409E-2</v>
      </c>
      <c r="T4188" s="17">
        <f>Table1[[#This Row],[logistics cost]]/Table1[[#This Row],[Net Sales]]</f>
        <v>4.9649141666697552E-2</v>
      </c>
      <c r="U4188" s="1">
        <f>Table1[[#This Row],[PROFIT]]/Table1[[#This Row],[Volume]]</f>
        <v>136.91044534412953</v>
      </c>
      <c r="V4188" s="1">
        <f>ABS(Table1[[#This Row],[Discounts]])</f>
        <v>5326.6</v>
      </c>
    </row>
    <row r="4189" spans="1:22" ht="21.75" customHeight="1" x14ac:dyDescent="0.3">
      <c r="A4189" s="1">
        <v>1120020</v>
      </c>
      <c r="B4189" s="1" t="s">
        <v>21</v>
      </c>
      <c r="C4189" s="1">
        <v>202405</v>
      </c>
      <c r="D4189" s="1" t="s">
        <v>22</v>
      </c>
      <c r="E4189" s="1" t="s">
        <v>23</v>
      </c>
      <c r="F4189" s="1" t="s">
        <v>24</v>
      </c>
      <c r="G4189" s="1" t="s">
        <v>38</v>
      </c>
      <c r="H4189" s="1" t="s">
        <v>20</v>
      </c>
      <c r="I4189" s="5">
        <v>37.200000000000003</v>
      </c>
      <c r="J4189" s="5">
        <v>14136</v>
      </c>
      <c r="K4189" s="5">
        <v>-1078.1099999999999</v>
      </c>
      <c r="L4189" s="5">
        <v>13057.89</v>
      </c>
      <c r="M4189" s="5">
        <v>-8446.6200000000008</v>
      </c>
      <c r="N4189" s="5">
        <v>-370.51</v>
      </c>
      <c r="O4189" s="5">
        <v>-191.72</v>
      </c>
      <c r="P4189" s="5">
        <f>Table1[[#This Row],[Net Sales]]+(Table1[[#This Row],[Cost of Goods Sold]]+Table1[[#This Row],[Distribution]]+Table1[[#This Row],[Warehousing]])</f>
        <v>4049.0399999999991</v>
      </c>
      <c r="Q4189" s="12">
        <f>Table1[[#This Row],[PROFIT]]/Table1[[#This Row],[Net Sales]]</f>
        <v>0.31008378842217227</v>
      </c>
      <c r="R4189" s="14">
        <f>ABS(Table1[[#This Row],[Distribution]])+ABS(Table1[[#This Row],[Warehousing]])</f>
        <v>562.23</v>
      </c>
      <c r="S4189" s="12">
        <f>ABS(Table1[[#This Row],[Discounts]]/Table1[[#This Row],[Gross Sales]])</f>
        <v>7.6266977928692692E-2</v>
      </c>
      <c r="T4189" s="17">
        <f>Table1[[#This Row],[logistics cost]]/Table1[[#This Row],[Net Sales]]</f>
        <v>4.3056726622754525E-2</v>
      </c>
      <c r="U4189" s="1">
        <f>Table1[[#This Row],[PROFIT]]/Table1[[#This Row],[Volume]]</f>
        <v>108.84516129032255</v>
      </c>
      <c r="V4189" s="1">
        <f>ABS(Table1[[#This Row],[Discounts]])</f>
        <v>1078.1099999999999</v>
      </c>
    </row>
    <row r="4190" spans="1:22" ht="21.75" customHeight="1" x14ac:dyDescent="0.3">
      <c r="A4190" s="1">
        <v>1120020</v>
      </c>
      <c r="B4190" s="1" t="s">
        <v>21</v>
      </c>
      <c r="C4190" s="1">
        <v>202406</v>
      </c>
      <c r="D4190" s="1" t="s">
        <v>22</v>
      </c>
      <c r="E4190" s="1" t="s">
        <v>23</v>
      </c>
      <c r="F4190" s="1" t="s">
        <v>24</v>
      </c>
      <c r="G4190" s="1" t="s">
        <v>42</v>
      </c>
      <c r="H4190" s="1" t="s">
        <v>20</v>
      </c>
      <c r="I4190" s="5">
        <v>102.6</v>
      </c>
      <c r="J4190" s="5">
        <v>38988</v>
      </c>
      <c r="K4190" s="5">
        <v>-2951.69</v>
      </c>
      <c r="L4190" s="5">
        <v>36036.31</v>
      </c>
      <c r="M4190" s="5">
        <v>-24370.46</v>
      </c>
      <c r="N4190" s="5">
        <v>-1366.69</v>
      </c>
      <c r="O4190" s="5">
        <v>-662.18</v>
      </c>
      <c r="P4190" s="5">
        <f>Table1[[#This Row],[Net Sales]]+(Table1[[#This Row],[Cost of Goods Sold]]+Table1[[#This Row],[Distribution]]+Table1[[#This Row],[Warehousing]])</f>
        <v>9636.98</v>
      </c>
      <c r="Q4190" s="12">
        <f>Table1[[#This Row],[PROFIT]]/Table1[[#This Row],[Net Sales]]</f>
        <v>0.2674241619078091</v>
      </c>
      <c r="R4190" s="14">
        <f>ABS(Table1[[#This Row],[Distribution]])+ABS(Table1[[#This Row],[Warehousing]])</f>
        <v>2028.87</v>
      </c>
      <c r="S4190" s="12">
        <f>ABS(Table1[[#This Row],[Discounts]]/Table1[[#This Row],[Gross Sales]])</f>
        <v>7.5707653637016523E-2</v>
      </c>
      <c r="T4190" s="17">
        <f>Table1[[#This Row],[logistics cost]]/Table1[[#This Row],[Net Sales]]</f>
        <v>5.6300714473818216E-2</v>
      </c>
      <c r="U4190" s="1">
        <f>Table1[[#This Row],[PROFIT]]/Table1[[#This Row],[Volume]]</f>
        <v>93.927680311890839</v>
      </c>
      <c r="V4190" s="1">
        <f>ABS(Table1[[#This Row],[Discounts]])</f>
        <v>2951.69</v>
      </c>
    </row>
    <row r="4191" spans="1:22" ht="21.75" customHeight="1" x14ac:dyDescent="0.3">
      <c r="A4191" s="1">
        <v>1110020</v>
      </c>
      <c r="B4191" s="1" t="s">
        <v>41</v>
      </c>
      <c r="C4191" s="1">
        <v>202509</v>
      </c>
      <c r="D4191" s="1" t="s">
        <v>16</v>
      </c>
      <c r="E4191" s="1" t="s">
        <v>28</v>
      </c>
      <c r="F4191" s="1" t="s">
        <v>29</v>
      </c>
      <c r="G4191" s="1" t="s">
        <v>33</v>
      </c>
      <c r="H4191" s="1" t="s">
        <v>34</v>
      </c>
      <c r="I4191" s="5">
        <v>103.1</v>
      </c>
      <c r="J4191" s="5">
        <v>46395</v>
      </c>
      <c r="K4191" s="5">
        <v>-4099.3100000000004</v>
      </c>
      <c r="L4191" s="5">
        <v>42295.69</v>
      </c>
      <c r="M4191" s="5">
        <v>-28694.51</v>
      </c>
      <c r="N4191" s="5">
        <v>-1311.26</v>
      </c>
      <c r="O4191" s="5">
        <v>-648.71</v>
      </c>
      <c r="P4191" s="5">
        <f>Table1[[#This Row],[Net Sales]]+(Table1[[#This Row],[Cost of Goods Sold]]+Table1[[#This Row],[Distribution]]+Table1[[#This Row],[Warehousing]])</f>
        <v>11641.210000000006</v>
      </c>
      <c r="Q4191" s="12">
        <f>Table1[[#This Row],[PROFIT]]/Table1[[#This Row],[Net Sales]]</f>
        <v>0.27523395409792362</v>
      </c>
      <c r="R4191" s="14">
        <f>ABS(Table1[[#This Row],[Distribution]])+ABS(Table1[[#This Row],[Warehousing]])</f>
        <v>1959.97</v>
      </c>
      <c r="S4191" s="12">
        <f>ABS(Table1[[#This Row],[Discounts]]/Table1[[#This Row],[Gross Sales]])</f>
        <v>8.8356719474081261E-2</v>
      </c>
      <c r="T4191" s="17">
        <f>Table1[[#This Row],[logistics cost]]/Table1[[#This Row],[Net Sales]]</f>
        <v>4.6339709790761185E-2</v>
      </c>
      <c r="U4191" s="1">
        <f>Table1[[#This Row],[PROFIT]]/Table1[[#This Row],[Volume]]</f>
        <v>112.91183317167805</v>
      </c>
      <c r="V4191" s="1">
        <f>ABS(Table1[[#This Row],[Discounts]])</f>
        <v>4099.3100000000004</v>
      </c>
    </row>
    <row r="4192" spans="1:22" ht="21.75" customHeight="1" x14ac:dyDescent="0.3">
      <c r="A4192" s="1">
        <v>1120010</v>
      </c>
      <c r="B4192" s="1" t="s">
        <v>32</v>
      </c>
      <c r="C4192" s="1">
        <v>202401</v>
      </c>
      <c r="D4192" s="1" t="s">
        <v>22</v>
      </c>
      <c r="E4192" s="1" t="s">
        <v>17</v>
      </c>
      <c r="F4192" s="1" t="s">
        <v>18</v>
      </c>
      <c r="G4192" s="1" t="s">
        <v>33</v>
      </c>
      <c r="H4192" s="1" t="s">
        <v>34</v>
      </c>
      <c r="I4192" s="5">
        <v>182</v>
      </c>
      <c r="J4192" s="5">
        <v>87360</v>
      </c>
      <c r="K4192" s="5">
        <v>-7453.21</v>
      </c>
      <c r="L4192" s="5">
        <v>79906.789999999994</v>
      </c>
      <c r="M4192" s="5">
        <v>-51495.77</v>
      </c>
      <c r="N4192" s="5">
        <v>-1855.56</v>
      </c>
      <c r="O4192" s="5">
        <v>-1403.34</v>
      </c>
      <c r="P4192" s="5">
        <f>Table1[[#This Row],[Net Sales]]+(Table1[[#This Row],[Cost of Goods Sold]]+Table1[[#This Row],[Distribution]]+Table1[[#This Row],[Warehousing]])</f>
        <v>25152.120000000003</v>
      </c>
      <c r="Q4192" s="12">
        <f>Table1[[#This Row],[PROFIT]]/Table1[[#This Row],[Net Sales]]</f>
        <v>0.31476824435069917</v>
      </c>
      <c r="R4192" s="14">
        <f>ABS(Table1[[#This Row],[Distribution]])+ABS(Table1[[#This Row],[Warehousing]])</f>
        <v>3258.8999999999996</v>
      </c>
      <c r="S4192" s="12">
        <f>ABS(Table1[[#This Row],[Discounts]]/Table1[[#This Row],[Gross Sales]])</f>
        <v>8.531604853479853E-2</v>
      </c>
      <c r="T4192" s="17">
        <f>Table1[[#This Row],[logistics cost]]/Table1[[#This Row],[Net Sales]]</f>
        <v>4.0783768187909936E-2</v>
      </c>
      <c r="U4192" s="1">
        <f>Table1[[#This Row],[PROFIT]]/Table1[[#This Row],[Volume]]</f>
        <v>138.19846153846154</v>
      </c>
      <c r="V4192" s="1">
        <f>ABS(Table1[[#This Row],[Discounts]])</f>
        <v>7453.21</v>
      </c>
    </row>
    <row r="4193" spans="1:22" ht="21.75" customHeight="1" x14ac:dyDescent="0.3">
      <c r="A4193" s="1">
        <v>1110020</v>
      </c>
      <c r="B4193" s="1" t="s">
        <v>41</v>
      </c>
      <c r="C4193" s="1">
        <v>202401</v>
      </c>
      <c r="D4193" s="1" t="s">
        <v>16</v>
      </c>
      <c r="E4193" s="1" t="s">
        <v>28</v>
      </c>
      <c r="F4193" s="1" t="s">
        <v>29</v>
      </c>
      <c r="G4193" s="1" t="s">
        <v>43</v>
      </c>
      <c r="H4193" s="1" t="s">
        <v>31</v>
      </c>
      <c r="I4193" s="5">
        <v>29.8</v>
      </c>
      <c r="J4193" s="5">
        <v>13410</v>
      </c>
      <c r="K4193" s="5">
        <v>-469.92</v>
      </c>
      <c r="L4193" s="5">
        <v>12940.08</v>
      </c>
      <c r="M4193" s="5">
        <v>-8211.02</v>
      </c>
      <c r="N4193" s="5">
        <v>-301.98</v>
      </c>
      <c r="O4193" s="5">
        <v>-129.97</v>
      </c>
      <c r="P4193" s="5">
        <f>Table1[[#This Row],[Net Sales]]+(Table1[[#This Row],[Cost of Goods Sold]]+Table1[[#This Row],[Distribution]]+Table1[[#This Row],[Warehousing]])</f>
        <v>4297.1100000000006</v>
      </c>
      <c r="Q4193" s="12">
        <f>Table1[[#This Row],[PROFIT]]/Table1[[#This Row],[Net Sales]]</f>
        <v>0.33207754511564075</v>
      </c>
      <c r="R4193" s="14">
        <f>ABS(Table1[[#This Row],[Distribution]])+ABS(Table1[[#This Row],[Warehousing]])</f>
        <v>431.95000000000005</v>
      </c>
      <c r="S4193" s="12">
        <f>ABS(Table1[[#This Row],[Discounts]]/Table1[[#This Row],[Gross Sales]])</f>
        <v>3.5042505592841167E-2</v>
      </c>
      <c r="T4193" s="17">
        <f>Table1[[#This Row],[logistics cost]]/Table1[[#This Row],[Net Sales]]</f>
        <v>3.3380782808143383E-2</v>
      </c>
      <c r="U4193" s="1">
        <f>Table1[[#This Row],[PROFIT]]/Table1[[#This Row],[Volume]]</f>
        <v>144.19832214765103</v>
      </c>
      <c r="V4193" s="1">
        <f>ABS(Table1[[#This Row],[Discounts]])</f>
        <v>469.92</v>
      </c>
    </row>
    <row r="4194" spans="1:22" ht="21.75" customHeight="1" x14ac:dyDescent="0.3">
      <c r="A4194" s="1">
        <v>1110010</v>
      </c>
      <c r="B4194" s="1" t="s">
        <v>15</v>
      </c>
      <c r="C4194" s="1">
        <v>202506</v>
      </c>
      <c r="D4194" s="1" t="s">
        <v>16</v>
      </c>
      <c r="E4194" s="1" t="s">
        <v>17</v>
      </c>
      <c r="F4194" s="1" t="s">
        <v>18</v>
      </c>
      <c r="G4194" s="1" t="s">
        <v>40</v>
      </c>
      <c r="H4194" s="1" t="s">
        <v>34</v>
      </c>
      <c r="I4194" s="5">
        <v>70</v>
      </c>
      <c r="J4194" s="5">
        <v>29400</v>
      </c>
      <c r="K4194" s="5">
        <v>-2345.27</v>
      </c>
      <c r="L4194" s="5">
        <v>27054.73</v>
      </c>
      <c r="M4194" s="5">
        <v>-17135.05</v>
      </c>
      <c r="N4194" s="5">
        <v>-987.45</v>
      </c>
      <c r="O4194" s="5">
        <v>-299.07</v>
      </c>
      <c r="P4194" s="5">
        <f>Table1[[#This Row],[Net Sales]]+(Table1[[#This Row],[Cost of Goods Sold]]+Table1[[#This Row],[Distribution]]+Table1[[#This Row],[Warehousing]])</f>
        <v>8633.16</v>
      </c>
      <c r="Q4194" s="12">
        <f>Table1[[#This Row],[PROFIT]]/Table1[[#This Row],[Net Sales]]</f>
        <v>0.3190998394735412</v>
      </c>
      <c r="R4194" s="14">
        <f>ABS(Table1[[#This Row],[Distribution]])+ABS(Table1[[#This Row],[Warehousing]])</f>
        <v>1286.52</v>
      </c>
      <c r="S4194" s="12">
        <f>ABS(Table1[[#This Row],[Discounts]]/Table1[[#This Row],[Gross Sales]])</f>
        <v>7.9771088435374143E-2</v>
      </c>
      <c r="T4194" s="17">
        <f>Table1[[#This Row],[logistics cost]]/Table1[[#This Row],[Net Sales]]</f>
        <v>4.7552498213805867E-2</v>
      </c>
      <c r="U4194" s="1">
        <f>Table1[[#This Row],[PROFIT]]/Table1[[#This Row],[Volume]]</f>
        <v>123.33085714285714</v>
      </c>
      <c r="V4194" s="1">
        <f>ABS(Table1[[#This Row],[Discounts]])</f>
        <v>2345.27</v>
      </c>
    </row>
    <row r="4195" spans="1:22" ht="21.75" customHeight="1" x14ac:dyDescent="0.3">
      <c r="A4195" s="1">
        <v>1120020</v>
      </c>
      <c r="B4195" s="1" t="s">
        <v>21</v>
      </c>
      <c r="C4195" s="1">
        <v>202411</v>
      </c>
      <c r="D4195" s="1" t="s">
        <v>22</v>
      </c>
      <c r="E4195" s="1" t="s">
        <v>23</v>
      </c>
      <c r="F4195" s="1" t="s">
        <v>24</v>
      </c>
      <c r="G4195" s="1" t="s">
        <v>30</v>
      </c>
      <c r="H4195" s="1" t="s">
        <v>31</v>
      </c>
      <c r="I4195" s="5">
        <v>58.1</v>
      </c>
      <c r="J4195" s="5">
        <v>22078</v>
      </c>
      <c r="K4195" s="5">
        <v>-639.85</v>
      </c>
      <c r="L4195" s="5">
        <v>21438.15</v>
      </c>
      <c r="M4195" s="5">
        <v>-14374.99</v>
      </c>
      <c r="N4195" s="5">
        <v>-640.27</v>
      </c>
      <c r="O4195" s="5">
        <v>-341.49</v>
      </c>
      <c r="P4195" s="5">
        <f>Table1[[#This Row],[Net Sales]]+(Table1[[#This Row],[Cost of Goods Sold]]+Table1[[#This Row],[Distribution]]+Table1[[#This Row],[Warehousing]])</f>
        <v>6081.4000000000015</v>
      </c>
      <c r="Q4195" s="12">
        <f>Table1[[#This Row],[PROFIT]]/Table1[[#This Row],[Net Sales]]</f>
        <v>0.28367186534285843</v>
      </c>
      <c r="R4195" s="14">
        <f>ABS(Table1[[#This Row],[Distribution]])+ABS(Table1[[#This Row],[Warehousing]])</f>
        <v>981.76</v>
      </c>
      <c r="S4195" s="12">
        <f>ABS(Table1[[#This Row],[Discounts]]/Table1[[#This Row],[Gross Sales]])</f>
        <v>2.8981338889392156E-2</v>
      </c>
      <c r="T4195" s="17">
        <f>Table1[[#This Row],[logistics cost]]/Table1[[#This Row],[Net Sales]]</f>
        <v>4.5794996303319083E-2</v>
      </c>
      <c r="U4195" s="1">
        <f>Table1[[#This Row],[PROFIT]]/Table1[[#This Row],[Volume]]</f>
        <v>104.67125645438901</v>
      </c>
      <c r="V4195" s="1">
        <f>ABS(Table1[[#This Row],[Discounts]])</f>
        <v>639.85</v>
      </c>
    </row>
    <row r="4196" spans="1:22" ht="21.75" customHeight="1" x14ac:dyDescent="0.3">
      <c r="A4196" s="1">
        <v>1130010</v>
      </c>
      <c r="B4196" s="1" t="s">
        <v>26</v>
      </c>
      <c r="C4196" s="1">
        <v>202408</v>
      </c>
      <c r="D4196" s="1" t="s">
        <v>27</v>
      </c>
      <c r="E4196" s="1" t="s">
        <v>28</v>
      </c>
      <c r="F4196" s="1" t="s">
        <v>29</v>
      </c>
      <c r="G4196" s="1" t="s">
        <v>36</v>
      </c>
      <c r="H4196" s="1" t="s">
        <v>37</v>
      </c>
      <c r="I4196" s="5">
        <v>64.8</v>
      </c>
      <c r="J4196" s="5">
        <v>23328</v>
      </c>
      <c r="K4196" s="5">
        <v>-2011.89</v>
      </c>
      <c r="L4196" s="5">
        <v>21316.11</v>
      </c>
      <c r="M4196" s="5">
        <v>-14456.74</v>
      </c>
      <c r="N4196" s="5">
        <v>-848.8</v>
      </c>
      <c r="O4196" s="5">
        <v>-281.29000000000002</v>
      </c>
      <c r="P4196" s="5">
        <f>Table1[[#This Row],[Net Sales]]+(Table1[[#This Row],[Cost of Goods Sold]]+Table1[[#This Row],[Distribution]]+Table1[[#This Row],[Warehousing]])</f>
        <v>5729.2800000000007</v>
      </c>
      <c r="Q4196" s="12">
        <f>Table1[[#This Row],[PROFIT]]/Table1[[#This Row],[Net Sales]]</f>
        <v>0.26877699542740213</v>
      </c>
      <c r="R4196" s="14">
        <f>ABS(Table1[[#This Row],[Distribution]])+ABS(Table1[[#This Row],[Warehousing]])</f>
        <v>1130.0899999999999</v>
      </c>
      <c r="S4196" s="12">
        <f>ABS(Table1[[#This Row],[Discounts]]/Table1[[#This Row],[Gross Sales]])</f>
        <v>8.6243569958847743E-2</v>
      </c>
      <c r="T4196" s="17">
        <f>Table1[[#This Row],[logistics cost]]/Table1[[#This Row],[Net Sales]]</f>
        <v>5.301577070112698E-2</v>
      </c>
      <c r="U4196" s="1">
        <f>Table1[[#This Row],[PROFIT]]/Table1[[#This Row],[Volume]]</f>
        <v>88.414814814814832</v>
      </c>
      <c r="V4196" s="1">
        <f>ABS(Table1[[#This Row],[Discounts]])</f>
        <v>2011.89</v>
      </c>
    </row>
    <row r="4197" spans="1:22" ht="21.75" customHeight="1" x14ac:dyDescent="0.3">
      <c r="A4197" s="1">
        <v>1120020</v>
      </c>
      <c r="B4197" s="1" t="s">
        <v>21</v>
      </c>
      <c r="C4197" s="1">
        <v>202412</v>
      </c>
      <c r="D4197" s="1" t="s">
        <v>22</v>
      </c>
      <c r="E4197" s="1" t="s">
        <v>23</v>
      </c>
      <c r="F4197" s="1" t="s">
        <v>24</v>
      </c>
      <c r="G4197" s="1" t="s">
        <v>33</v>
      </c>
      <c r="H4197" s="1" t="s">
        <v>34</v>
      </c>
      <c r="I4197" s="5">
        <v>175.9</v>
      </c>
      <c r="J4197" s="5">
        <v>66842</v>
      </c>
      <c r="K4197" s="5">
        <v>-6187.7</v>
      </c>
      <c r="L4197" s="5">
        <v>60654.3</v>
      </c>
      <c r="M4197" s="5">
        <v>-38281.47</v>
      </c>
      <c r="N4197" s="5">
        <v>-2037.47</v>
      </c>
      <c r="O4197" s="5">
        <v>-614.39</v>
      </c>
      <c r="P4197" s="5">
        <f>Table1[[#This Row],[Net Sales]]+(Table1[[#This Row],[Cost of Goods Sold]]+Table1[[#This Row],[Distribution]]+Table1[[#This Row],[Warehousing]])</f>
        <v>19720.97</v>
      </c>
      <c r="Q4197" s="12">
        <f>Table1[[#This Row],[PROFIT]]/Table1[[#This Row],[Net Sales]]</f>
        <v>0.32513721203607987</v>
      </c>
      <c r="R4197" s="14">
        <f>ABS(Table1[[#This Row],[Distribution]])+ABS(Table1[[#This Row],[Warehousing]])</f>
        <v>2651.86</v>
      </c>
      <c r="S4197" s="12">
        <f>ABS(Table1[[#This Row],[Discounts]]/Table1[[#This Row],[Gross Sales]])</f>
        <v>9.2572035546512665E-2</v>
      </c>
      <c r="T4197" s="17">
        <f>Table1[[#This Row],[logistics cost]]/Table1[[#This Row],[Net Sales]]</f>
        <v>4.3720890357320089E-2</v>
      </c>
      <c r="U4197" s="1">
        <f>Table1[[#This Row],[PROFIT]]/Table1[[#This Row],[Volume]]</f>
        <v>112.11466742467312</v>
      </c>
      <c r="V4197" s="1">
        <f>ABS(Table1[[#This Row],[Discounts]])</f>
        <v>6187.7</v>
      </c>
    </row>
    <row r="4198" spans="1:22" ht="21.75" customHeight="1" x14ac:dyDescent="0.3">
      <c r="A4198" s="1">
        <v>1120020</v>
      </c>
      <c r="B4198" s="1" t="s">
        <v>21</v>
      </c>
      <c r="C4198" s="1">
        <v>202503</v>
      </c>
      <c r="D4198" s="1" t="s">
        <v>22</v>
      </c>
      <c r="E4198" s="1" t="s">
        <v>23</v>
      </c>
      <c r="F4198" s="1" t="s">
        <v>24</v>
      </c>
      <c r="G4198" s="1" t="s">
        <v>42</v>
      </c>
      <c r="H4198" s="1" t="s">
        <v>20</v>
      </c>
      <c r="I4198" s="5">
        <v>63.8</v>
      </c>
      <c r="J4198" s="5">
        <v>24244</v>
      </c>
      <c r="K4198" s="5">
        <v>-1805.34</v>
      </c>
      <c r="L4198" s="5">
        <v>22438.66</v>
      </c>
      <c r="M4198" s="5">
        <v>-14712.54</v>
      </c>
      <c r="N4198" s="5">
        <v>-737.52</v>
      </c>
      <c r="O4198" s="5">
        <v>-284.14</v>
      </c>
      <c r="P4198" s="5">
        <f>Table1[[#This Row],[Net Sales]]+(Table1[[#This Row],[Cost of Goods Sold]]+Table1[[#This Row],[Distribution]]+Table1[[#This Row],[Warehousing]])</f>
        <v>6704.4599999999991</v>
      </c>
      <c r="Q4198" s="12">
        <f>Table1[[#This Row],[PROFIT]]/Table1[[#This Row],[Net Sales]]</f>
        <v>0.29879056949033495</v>
      </c>
      <c r="R4198" s="14">
        <f>ABS(Table1[[#This Row],[Distribution]])+ABS(Table1[[#This Row],[Warehousing]])</f>
        <v>1021.66</v>
      </c>
      <c r="S4198" s="12">
        <f>ABS(Table1[[#This Row],[Discounts]]/Table1[[#This Row],[Gross Sales]])</f>
        <v>7.4465434746741457E-2</v>
      </c>
      <c r="T4198" s="17">
        <f>Table1[[#This Row],[logistics cost]]/Table1[[#This Row],[Net Sales]]</f>
        <v>4.5531239387735276E-2</v>
      </c>
      <c r="U4198" s="1">
        <f>Table1[[#This Row],[PROFIT]]/Table1[[#This Row],[Volume]]</f>
        <v>105.08557993730406</v>
      </c>
      <c r="V4198" s="1">
        <f>ABS(Table1[[#This Row],[Discounts]])</f>
        <v>1805.34</v>
      </c>
    </row>
    <row r="4199" spans="1:22" ht="21.75" customHeight="1" x14ac:dyDescent="0.3">
      <c r="A4199" s="1">
        <v>1130010</v>
      </c>
      <c r="B4199" s="1" t="s">
        <v>26</v>
      </c>
      <c r="C4199" s="1">
        <v>202406</v>
      </c>
      <c r="D4199" s="1" t="s">
        <v>27</v>
      </c>
      <c r="E4199" s="1" t="s">
        <v>28</v>
      </c>
      <c r="F4199" s="1" t="s">
        <v>29</v>
      </c>
      <c r="G4199" s="1" t="s">
        <v>43</v>
      </c>
      <c r="H4199" s="1" t="s">
        <v>31</v>
      </c>
      <c r="I4199" s="5">
        <v>51.6</v>
      </c>
      <c r="J4199" s="5">
        <v>18576</v>
      </c>
      <c r="K4199" s="5">
        <v>-498.43</v>
      </c>
      <c r="L4199" s="5">
        <v>18077.57</v>
      </c>
      <c r="M4199" s="5">
        <v>-12163.07</v>
      </c>
      <c r="N4199" s="5">
        <v>-384.74</v>
      </c>
      <c r="O4199" s="5">
        <v>-347.71</v>
      </c>
      <c r="P4199" s="5">
        <f>Table1[[#This Row],[Net Sales]]+(Table1[[#This Row],[Cost of Goods Sold]]+Table1[[#This Row],[Distribution]]+Table1[[#This Row],[Warehousing]])</f>
        <v>5182.0500000000011</v>
      </c>
      <c r="Q4199" s="12">
        <f>Table1[[#This Row],[PROFIT]]/Table1[[#This Row],[Net Sales]]</f>
        <v>0.28665633710725508</v>
      </c>
      <c r="R4199" s="14">
        <f>ABS(Table1[[#This Row],[Distribution]])+ABS(Table1[[#This Row],[Warehousing]])</f>
        <v>732.45</v>
      </c>
      <c r="S4199" s="12">
        <f>ABS(Table1[[#This Row],[Discounts]]/Table1[[#This Row],[Gross Sales]])</f>
        <v>2.683193367786391E-2</v>
      </c>
      <c r="T4199" s="17">
        <f>Table1[[#This Row],[logistics cost]]/Table1[[#This Row],[Net Sales]]</f>
        <v>4.0517060644765866E-2</v>
      </c>
      <c r="U4199" s="1">
        <f>Table1[[#This Row],[PROFIT]]/Table1[[#This Row],[Volume]]</f>
        <v>100.42732558139537</v>
      </c>
      <c r="V4199" s="1">
        <f>ABS(Table1[[#This Row],[Discounts]])</f>
        <v>498.43</v>
      </c>
    </row>
    <row r="4200" spans="1:22" ht="21.75" customHeight="1" x14ac:dyDescent="0.3">
      <c r="A4200" s="1">
        <v>1120010</v>
      </c>
      <c r="B4200" s="1" t="s">
        <v>32</v>
      </c>
      <c r="C4200" s="1">
        <v>202409</v>
      </c>
      <c r="D4200" s="1" t="s">
        <v>22</v>
      </c>
      <c r="E4200" s="1" t="s">
        <v>17</v>
      </c>
      <c r="F4200" s="1" t="s">
        <v>18</v>
      </c>
      <c r="G4200" s="1" t="s">
        <v>35</v>
      </c>
      <c r="H4200" s="1" t="s">
        <v>31</v>
      </c>
      <c r="I4200" s="5">
        <v>86.8</v>
      </c>
      <c r="J4200" s="5">
        <v>41664</v>
      </c>
      <c r="K4200" s="5">
        <v>-912.23</v>
      </c>
      <c r="L4200" s="5">
        <v>40751.769999999997</v>
      </c>
      <c r="M4200" s="5">
        <v>-27087.95</v>
      </c>
      <c r="N4200" s="5">
        <v>-1072.8800000000001</v>
      </c>
      <c r="O4200" s="5">
        <v>-591.96</v>
      </c>
      <c r="P4200" s="5">
        <f>Table1[[#This Row],[Net Sales]]+(Table1[[#This Row],[Cost of Goods Sold]]+Table1[[#This Row],[Distribution]]+Table1[[#This Row],[Warehousing]])</f>
        <v>11998.979999999996</v>
      </c>
      <c r="Q4200" s="12">
        <f>Table1[[#This Row],[PROFIT]]/Table1[[#This Row],[Net Sales]]</f>
        <v>0.29444070772876851</v>
      </c>
      <c r="R4200" s="14">
        <f>ABS(Table1[[#This Row],[Distribution]])+ABS(Table1[[#This Row],[Warehousing]])</f>
        <v>1664.8400000000001</v>
      </c>
      <c r="S4200" s="12">
        <f>ABS(Table1[[#This Row],[Discounts]]/Table1[[#This Row],[Gross Sales]])</f>
        <v>2.1894921274961596E-2</v>
      </c>
      <c r="T4200" s="17">
        <f>Table1[[#This Row],[logistics cost]]/Table1[[#This Row],[Net Sales]]</f>
        <v>4.0853194842825236E-2</v>
      </c>
      <c r="U4200" s="1">
        <f>Table1[[#This Row],[PROFIT]]/Table1[[#This Row],[Volume]]</f>
        <v>138.2370967741935</v>
      </c>
      <c r="V4200" s="1">
        <f>ABS(Table1[[#This Row],[Discounts]])</f>
        <v>912.23</v>
      </c>
    </row>
    <row r="4201" spans="1:22" ht="21.75" customHeight="1" x14ac:dyDescent="0.3">
      <c r="A4201" s="1">
        <v>1110020</v>
      </c>
      <c r="B4201" s="1" t="s">
        <v>41</v>
      </c>
      <c r="C4201" s="1">
        <v>202512</v>
      </c>
      <c r="D4201" s="1" t="s">
        <v>16</v>
      </c>
      <c r="E4201" s="1" t="s">
        <v>28</v>
      </c>
      <c r="F4201" s="1" t="s">
        <v>29</v>
      </c>
      <c r="G4201" s="1" t="s">
        <v>40</v>
      </c>
      <c r="H4201" s="1" t="s">
        <v>34</v>
      </c>
      <c r="I4201" s="5">
        <v>125.1</v>
      </c>
      <c r="J4201" s="5">
        <v>56295</v>
      </c>
      <c r="K4201" s="5">
        <v>-5303.15</v>
      </c>
      <c r="L4201" s="5">
        <v>50991.85</v>
      </c>
      <c r="M4201" s="5">
        <v>-33689.06</v>
      </c>
      <c r="N4201" s="5">
        <v>-1987.8</v>
      </c>
      <c r="O4201" s="5">
        <v>-774.16</v>
      </c>
      <c r="P4201" s="5">
        <f>Table1[[#This Row],[Net Sales]]+(Table1[[#This Row],[Cost of Goods Sold]]+Table1[[#This Row],[Distribution]]+Table1[[#This Row],[Warehousing]])</f>
        <v>14540.829999999994</v>
      </c>
      <c r="Q4201" s="12">
        <f>Table1[[#This Row],[PROFIT]]/Table1[[#This Row],[Net Sales]]</f>
        <v>0.28515988339313036</v>
      </c>
      <c r="R4201" s="14">
        <f>ABS(Table1[[#This Row],[Distribution]])+ABS(Table1[[#This Row],[Warehousing]])</f>
        <v>2761.96</v>
      </c>
      <c r="S4201" s="12">
        <f>ABS(Table1[[#This Row],[Discounts]]/Table1[[#This Row],[Gross Sales]])</f>
        <v>9.4202859934274796E-2</v>
      </c>
      <c r="T4201" s="17">
        <f>Table1[[#This Row],[logistics cost]]/Table1[[#This Row],[Net Sales]]</f>
        <v>5.416473416830337E-2</v>
      </c>
      <c r="U4201" s="1">
        <f>Table1[[#This Row],[PROFIT]]/Table1[[#This Row],[Volume]]</f>
        <v>116.23365307753794</v>
      </c>
      <c r="V4201" s="1">
        <f>ABS(Table1[[#This Row],[Discounts]])</f>
        <v>5303.15</v>
      </c>
    </row>
    <row r="4202" spans="1:22" ht="21.75" customHeight="1" x14ac:dyDescent="0.3">
      <c r="A4202" s="1">
        <v>1110020</v>
      </c>
      <c r="B4202" s="1" t="s">
        <v>41</v>
      </c>
      <c r="C4202" s="1">
        <v>202512</v>
      </c>
      <c r="D4202" s="1" t="s">
        <v>16</v>
      </c>
      <c r="E4202" s="1" t="s">
        <v>28</v>
      </c>
      <c r="F4202" s="1" t="s">
        <v>29</v>
      </c>
      <c r="G4202" s="1" t="s">
        <v>33</v>
      </c>
      <c r="H4202" s="1" t="s">
        <v>34</v>
      </c>
      <c r="I4202" s="5">
        <v>154.80000000000001</v>
      </c>
      <c r="J4202" s="5">
        <v>69660</v>
      </c>
      <c r="K4202" s="5">
        <v>-6639.23</v>
      </c>
      <c r="L4202" s="5">
        <v>63020.77</v>
      </c>
      <c r="M4202" s="5">
        <v>-41355.019999999997</v>
      </c>
      <c r="N4202" s="5">
        <v>-2479.42</v>
      </c>
      <c r="O4202" s="5">
        <v>-1075.8900000000001</v>
      </c>
      <c r="P4202" s="5">
        <f>Table1[[#This Row],[Net Sales]]+(Table1[[#This Row],[Cost of Goods Sold]]+Table1[[#This Row],[Distribution]]+Table1[[#This Row],[Warehousing]])</f>
        <v>18110.440000000002</v>
      </c>
      <c r="Q4202" s="12">
        <f>Table1[[#This Row],[PROFIT]]/Table1[[#This Row],[Net Sales]]</f>
        <v>0.287372559871928</v>
      </c>
      <c r="R4202" s="14">
        <f>ABS(Table1[[#This Row],[Distribution]])+ABS(Table1[[#This Row],[Warehousing]])</f>
        <v>3555.3100000000004</v>
      </c>
      <c r="S4202" s="12">
        <f>ABS(Table1[[#This Row],[Discounts]]/Table1[[#This Row],[Gross Sales]])</f>
        <v>9.5309072638530001E-2</v>
      </c>
      <c r="T4202" s="17">
        <f>Table1[[#This Row],[logistics cost]]/Table1[[#This Row],[Net Sales]]</f>
        <v>5.64148930582727E-2</v>
      </c>
      <c r="U4202" s="1">
        <f>Table1[[#This Row],[PROFIT]]/Table1[[#This Row],[Volume]]</f>
        <v>116.99250645994833</v>
      </c>
      <c r="V4202" s="1">
        <f>ABS(Table1[[#This Row],[Discounts]])</f>
        <v>6639.23</v>
      </c>
    </row>
    <row r="4203" spans="1:22" ht="21.75" customHeight="1" x14ac:dyDescent="0.3">
      <c r="A4203" s="1">
        <v>1130010</v>
      </c>
      <c r="B4203" s="1" t="s">
        <v>26</v>
      </c>
      <c r="C4203" s="1">
        <v>202404</v>
      </c>
      <c r="D4203" s="1" t="s">
        <v>27</v>
      </c>
      <c r="E4203" s="1" t="s">
        <v>28</v>
      </c>
      <c r="F4203" s="1" t="s">
        <v>29</v>
      </c>
      <c r="G4203" s="1" t="s">
        <v>33</v>
      </c>
      <c r="H4203" s="1" t="s">
        <v>34</v>
      </c>
      <c r="I4203" s="5">
        <v>254.7</v>
      </c>
      <c r="J4203" s="5">
        <v>91692</v>
      </c>
      <c r="K4203" s="5">
        <v>-7284.03</v>
      </c>
      <c r="L4203" s="5">
        <v>84407.97</v>
      </c>
      <c r="M4203" s="5">
        <v>-54524.75</v>
      </c>
      <c r="N4203" s="5">
        <v>-3195.95</v>
      </c>
      <c r="O4203" s="5">
        <v>-1508.66</v>
      </c>
      <c r="P4203" s="5">
        <f>Table1[[#This Row],[Net Sales]]+(Table1[[#This Row],[Cost of Goods Sold]]+Table1[[#This Row],[Distribution]]+Table1[[#This Row],[Warehousing]])</f>
        <v>25178.61</v>
      </c>
      <c r="Q4203" s="12">
        <f>Table1[[#This Row],[PROFIT]]/Table1[[#This Row],[Net Sales]]</f>
        <v>0.29829659450404977</v>
      </c>
      <c r="R4203" s="14">
        <f>ABS(Table1[[#This Row],[Distribution]])+ABS(Table1[[#This Row],[Warehousing]])</f>
        <v>4704.6099999999997</v>
      </c>
      <c r="S4203" s="12">
        <f>ABS(Table1[[#This Row],[Discounts]]/Table1[[#This Row],[Gross Sales]])</f>
        <v>7.944019107446669E-2</v>
      </c>
      <c r="T4203" s="17">
        <f>Table1[[#This Row],[logistics cost]]/Table1[[#This Row],[Net Sales]]</f>
        <v>5.5736561369737946E-2</v>
      </c>
      <c r="U4203" s="1">
        <f>Table1[[#This Row],[PROFIT]]/Table1[[#This Row],[Volume]]</f>
        <v>98.855948174322734</v>
      </c>
      <c r="V4203" s="1">
        <f>ABS(Table1[[#This Row],[Discounts]])</f>
        <v>7284.03</v>
      </c>
    </row>
    <row r="4204" spans="1:22" ht="21.75" customHeight="1" x14ac:dyDescent="0.3">
      <c r="A4204" s="1">
        <v>1130010</v>
      </c>
      <c r="B4204" s="1" t="s">
        <v>26</v>
      </c>
      <c r="C4204" s="1">
        <v>202411</v>
      </c>
      <c r="D4204" s="1" t="s">
        <v>27</v>
      </c>
      <c r="E4204" s="1" t="s">
        <v>28</v>
      </c>
      <c r="F4204" s="1" t="s">
        <v>29</v>
      </c>
      <c r="G4204" s="1" t="s">
        <v>33</v>
      </c>
      <c r="H4204" s="1" t="s">
        <v>34</v>
      </c>
      <c r="I4204" s="5">
        <v>165</v>
      </c>
      <c r="J4204" s="5">
        <v>59400</v>
      </c>
      <c r="K4204" s="5">
        <v>-4669.17</v>
      </c>
      <c r="L4204" s="5">
        <v>54730.83</v>
      </c>
      <c r="M4204" s="5">
        <v>-35313.839999999997</v>
      </c>
      <c r="N4204" s="5">
        <v>-2181.7800000000002</v>
      </c>
      <c r="O4204" s="5">
        <v>-902.52</v>
      </c>
      <c r="P4204" s="5">
        <f>Table1[[#This Row],[Net Sales]]+(Table1[[#This Row],[Cost of Goods Sold]]+Table1[[#This Row],[Distribution]]+Table1[[#This Row],[Warehousing]])</f>
        <v>16332.69000000001</v>
      </c>
      <c r="Q4204" s="12">
        <f>Table1[[#This Row],[PROFIT]]/Table1[[#This Row],[Net Sales]]</f>
        <v>0.29841845994296101</v>
      </c>
      <c r="R4204" s="14">
        <f>ABS(Table1[[#This Row],[Distribution]])+ABS(Table1[[#This Row],[Warehousing]])</f>
        <v>3084.3</v>
      </c>
      <c r="S4204" s="12">
        <f>ABS(Table1[[#This Row],[Discounts]]/Table1[[#This Row],[Gross Sales]])</f>
        <v>7.8605555555555554E-2</v>
      </c>
      <c r="T4204" s="17">
        <f>Table1[[#This Row],[logistics cost]]/Table1[[#This Row],[Net Sales]]</f>
        <v>5.6353978187431104E-2</v>
      </c>
      <c r="U4204" s="1">
        <f>Table1[[#This Row],[PROFIT]]/Table1[[#This Row],[Volume]]</f>
        <v>98.986000000000061</v>
      </c>
      <c r="V4204" s="1">
        <f>ABS(Table1[[#This Row],[Discounts]])</f>
        <v>4669.17</v>
      </c>
    </row>
    <row r="4205" spans="1:22" ht="21.75" customHeight="1" x14ac:dyDescent="0.3">
      <c r="A4205" s="1">
        <v>1110010</v>
      </c>
      <c r="B4205" s="1" t="s">
        <v>15</v>
      </c>
      <c r="C4205" s="1">
        <v>202401</v>
      </c>
      <c r="D4205" s="1" t="s">
        <v>16</v>
      </c>
      <c r="E4205" s="1" t="s">
        <v>17</v>
      </c>
      <c r="F4205" s="1" t="s">
        <v>18</v>
      </c>
      <c r="G4205" s="1" t="s">
        <v>43</v>
      </c>
      <c r="H4205" s="1" t="s">
        <v>31</v>
      </c>
      <c r="I4205" s="5">
        <v>116.8</v>
      </c>
      <c r="J4205" s="5">
        <v>49056</v>
      </c>
      <c r="K4205" s="5">
        <v>-1515.43</v>
      </c>
      <c r="L4205" s="5">
        <v>47540.57</v>
      </c>
      <c r="M4205" s="5">
        <v>-30912.79</v>
      </c>
      <c r="N4205" s="5">
        <v>-1150.02</v>
      </c>
      <c r="O4205" s="5">
        <v>-507.6</v>
      </c>
      <c r="P4205" s="5">
        <f>Table1[[#This Row],[Net Sales]]+(Table1[[#This Row],[Cost of Goods Sold]]+Table1[[#This Row],[Distribution]]+Table1[[#This Row],[Warehousing]])</f>
        <v>14970.16</v>
      </c>
      <c r="Q4205" s="12">
        <f>Table1[[#This Row],[PROFIT]]/Table1[[#This Row],[Net Sales]]</f>
        <v>0.31489231197690731</v>
      </c>
      <c r="R4205" s="14">
        <f>ABS(Table1[[#This Row],[Distribution]])+ABS(Table1[[#This Row],[Warehousing]])</f>
        <v>1657.62</v>
      </c>
      <c r="S4205" s="12">
        <f>ABS(Table1[[#This Row],[Discounts]]/Table1[[#This Row],[Gross Sales]])</f>
        <v>3.0891837899543379E-2</v>
      </c>
      <c r="T4205" s="17">
        <f>Table1[[#This Row],[logistics cost]]/Table1[[#This Row],[Net Sales]]</f>
        <v>3.4867482657443945E-2</v>
      </c>
      <c r="U4205" s="1">
        <f>Table1[[#This Row],[PROFIT]]/Table1[[#This Row],[Volume]]</f>
        <v>128.16917808219179</v>
      </c>
      <c r="V4205" s="1">
        <f>ABS(Table1[[#This Row],[Discounts]])</f>
        <v>1515.43</v>
      </c>
    </row>
    <row r="4206" spans="1:22" ht="21.75" customHeight="1" x14ac:dyDescent="0.3">
      <c r="A4206" s="1">
        <v>1130010</v>
      </c>
      <c r="B4206" s="1" t="s">
        <v>26</v>
      </c>
      <c r="C4206" s="1">
        <v>202502</v>
      </c>
      <c r="D4206" s="1" t="s">
        <v>27</v>
      </c>
      <c r="E4206" s="1" t="s">
        <v>28</v>
      </c>
      <c r="F4206" s="1" t="s">
        <v>29</v>
      </c>
      <c r="G4206" s="1" t="s">
        <v>39</v>
      </c>
      <c r="H4206" s="1" t="s">
        <v>37</v>
      </c>
      <c r="I4206" s="5">
        <v>130.9</v>
      </c>
      <c r="J4206" s="5">
        <v>47124</v>
      </c>
      <c r="K4206" s="5">
        <v>-3884.02</v>
      </c>
      <c r="L4206" s="5">
        <v>43239.98</v>
      </c>
      <c r="M4206" s="5">
        <v>-28778.98</v>
      </c>
      <c r="N4206" s="5">
        <v>-1141.57</v>
      </c>
      <c r="O4206" s="5">
        <v>-844.51</v>
      </c>
      <c r="P4206" s="5">
        <f>Table1[[#This Row],[Net Sales]]+(Table1[[#This Row],[Cost of Goods Sold]]+Table1[[#This Row],[Distribution]]+Table1[[#This Row],[Warehousing]])</f>
        <v>12474.920000000006</v>
      </c>
      <c r="Q4206" s="12">
        <f>Table1[[#This Row],[PROFIT]]/Table1[[#This Row],[Net Sales]]</f>
        <v>0.28850429625545626</v>
      </c>
      <c r="R4206" s="14">
        <f>ABS(Table1[[#This Row],[Distribution]])+ABS(Table1[[#This Row],[Warehousing]])</f>
        <v>1986.08</v>
      </c>
      <c r="S4206" s="12">
        <f>ABS(Table1[[#This Row],[Discounts]]/Table1[[#This Row],[Gross Sales]])</f>
        <v>8.2421271538918595E-2</v>
      </c>
      <c r="T4206" s="17">
        <f>Table1[[#This Row],[logistics cost]]/Table1[[#This Row],[Net Sales]]</f>
        <v>4.5931566110807634E-2</v>
      </c>
      <c r="U4206" s="1">
        <f>Table1[[#This Row],[PROFIT]]/Table1[[#This Row],[Volume]]</f>
        <v>95.301145912910656</v>
      </c>
      <c r="V4206" s="1">
        <f>ABS(Table1[[#This Row],[Discounts]])</f>
        <v>3884.02</v>
      </c>
    </row>
    <row r="4207" spans="1:22" ht="21.75" customHeight="1" x14ac:dyDescent="0.3">
      <c r="A4207" s="1">
        <v>1110010</v>
      </c>
      <c r="B4207" s="1" t="s">
        <v>15</v>
      </c>
      <c r="C4207" s="1">
        <v>202512</v>
      </c>
      <c r="D4207" s="1" t="s">
        <v>16</v>
      </c>
      <c r="E4207" s="1" t="s">
        <v>17</v>
      </c>
      <c r="F4207" s="1" t="s">
        <v>18</v>
      </c>
      <c r="G4207" s="1" t="s">
        <v>39</v>
      </c>
      <c r="H4207" s="1" t="s">
        <v>37</v>
      </c>
      <c r="I4207" s="5">
        <v>236.4</v>
      </c>
      <c r="J4207" s="5">
        <v>99288</v>
      </c>
      <c r="K4207" s="5">
        <v>-9309.65</v>
      </c>
      <c r="L4207" s="5">
        <v>89978.35</v>
      </c>
      <c r="M4207" s="5">
        <v>-56881.17</v>
      </c>
      <c r="N4207" s="5">
        <v>-2233.34</v>
      </c>
      <c r="O4207" s="5">
        <v>-1085.6500000000001</v>
      </c>
      <c r="P4207" s="5">
        <f>Table1[[#This Row],[Net Sales]]+(Table1[[#This Row],[Cost of Goods Sold]]+Table1[[#This Row],[Distribution]]+Table1[[#This Row],[Warehousing]])</f>
        <v>29778.19000000001</v>
      </c>
      <c r="Q4207" s="12">
        <f>Table1[[#This Row],[PROFIT]]/Table1[[#This Row],[Net Sales]]</f>
        <v>0.33094838925141445</v>
      </c>
      <c r="R4207" s="14">
        <f>ABS(Table1[[#This Row],[Distribution]])+ABS(Table1[[#This Row],[Warehousing]])</f>
        <v>3318.9900000000002</v>
      </c>
      <c r="S4207" s="12">
        <f>ABS(Table1[[#This Row],[Discounts]]/Table1[[#This Row],[Gross Sales]])</f>
        <v>9.3764100394811048E-2</v>
      </c>
      <c r="T4207" s="17">
        <f>Table1[[#This Row],[logistics cost]]/Table1[[#This Row],[Net Sales]]</f>
        <v>3.6886539928771757E-2</v>
      </c>
      <c r="U4207" s="1">
        <f>Table1[[#This Row],[PROFIT]]/Table1[[#This Row],[Volume]]</f>
        <v>125.9652707275804</v>
      </c>
      <c r="V4207" s="1">
        <f>ABS(Table1[[#This Row],[Discounts]])</f>
        <v>9309.65</v>
      </c>
    </row>
    <row r="4208" spans="1:22" ht="21.75" customHeight="1" x14ac:dyDescent="0.3">
      <c r="A4208" s="1">
        <v>1130010</v>
      </c>
      <c r="B4208" s="1" t="s">
        <v>26</v>
      </c>
      <c r="C4208" s="1">
        <v>202410</v>
      </c>
      <c r="D4208" s="1" t="s">
        <v>27</v>
      </c>
      <c r="E4208" s="1" t="s">
        <v>28</v>
      </c>
      <c r="F4208" s="1" t="s">
        <v>29</v>
      </c>
      <c r="G4208" s="1" t="s">
        <v>36</v>
      </c>
      <c r="H4208" s="1" t="s">
        <v>37</v>
      </c>
      <c r="I4208" s="5">
        <v>205.9</v>
      </c>
      <c r="J4208" s="5">
        <v>74124</v>
      </c>
      <c r="K4208" s="5">
        <v>-8556.09</v>
      </c>
      <c r="L4208" s="5">
        <v>65567.91</v>
      </c>
      <c r="M4208" s="5">
        <v>-41196.61</v>
      </c>
      <c r="N4208" s="5">
        <v>-2320.19</v>
      </c>
      <c r="O4208" s="5">
        <v>-952.09</v>
      </c>
      <c r="P4208" s="5">
        <f>Table1[[#This Row],[Net Sales]]+(Table1[[#This Row],[Cost of Goods Sold]]+Table1[[#This Row],[Distribution]]+Table1[[#This Row],[Warehousing]])</f>
        <v>21099.020000000004</v>
      </c>
      <c r="Q4208" s="12">
        <f>Table1[[#This Row],[PROFIT]]/Table1[[#This Row],[Net Sales]]</f>
        <v>0.32178881407078558</v>
      </c>
      <c r="R4208" s="14">
        <f>ABS(Table1[[#This Row],[Distribution]])+ABS(Table1[[#This Row],[Warehousing]])</f>
        <v>3272.28</v>
      </c>
      <c r="S4208" s="12">
        <f>ABS(Table1[[#This Row],[Discounts]]/Table1[[#This Row],[Gross Sales]])</f>
        <v>0.1154294155739032</v>
      </c>
      <c r="T4208" s="17">
        <f>Table1[[#This Row],[logistics cost]]/Table1[[#This Row],[Net Sales]]</f>
        <v>4.9906730289252778E-2</v>
      </c>
      <c r="U4208" s="1">
        <f>Table1[[#This Row],[PROFIT]]/Table1[[#This Row],[Volume]]</f>
        <v>102.47217095677514</v>
      </c>
      <c r="V4208" s="1">
        <f>ABS(Table1[[#This Row],[Discounts]])</f>
        <v>8556.09</v>
      </c>
    </row>
    <row r="4209" spans="1:22" ht="21.75" customHeight="1" x14ac:dyDescent="0.3">
      <c r="A4209" s="1">
        <v>1120010</v>
      </c>
      <c r="B4209" s="1" t="s">
        <v>32</v>
      </c>
      <c r="C4209" s="1">
        <v>202411</v>
      </c>
      <c r="D4209" s="1" t="s">
        <v>22</v>
      </c>
      <c r="E4209" s="1" t="s">
        <v>17</v>
      </c>
      <c r="F4209" s="1" t="s">
        <v>18</v>
      </c>
      <c r="G4209" s="1" t="s">
        <v>19</v>
      </c>
      <c r="H4209" s="1" t="s">
        <v>20</v>
      </c>
      <c r="I4209" s="5">
        <v>89.5</v>
      </c>
      <c r="J4209" s="5">
        <v>42960</v>
      </c>
      <c r="K4209" s="5">
        <v>-3677.24</v>
      </c>
      <c r="L4209" s="5">
        <v>39282.76</v>
      </c>
      <c r="M4209" s="5">
        <v>-26567.48</v>
      </c>
      <c r="N4209" s="5">
        <v>-1286.8800000000001</v>
      </c>
      <c r="O4209" s="5">
        <v>-550.91</v>
      </c>
      <c r="P4209" s="5">
        <f>Table1[[#This Row],[Net Sales]]+(Table1[[#This Row],[Cost of Goods Sold]]+Table1[[#This Row],[Distribution]]+Table1[[#This Row],[Warehousing]])</f>
        <v>10877.490000000002</v>
      </c>
      <c r="Q4209" s="12">
        <f>Table1[[#This Row],[PROFIT]]/Table1[[#This Row],[Net Sales]]</f>
        <v>0.27690238669584322</v>
      </c>
      <c r="R4209" s="14">
        <f>ABS(Table1[[#This Row],[Distribution]])+ABS(Table1[[#This Row],[Warehousing]])</f>
        <v>1837.79</v>
      </c>
      <c r="S4209" s="12">
        <f>ABS(Table1[[#This Row],[Discounts]]/Table1[[#This Row],[Gross Sales]])</f>
        <v>8.5596834264432028E-2</v>
      </c>
      <c r="T4209" s="17">
        <f>Table1[[#This Row],[logistics cost]]/Table1[[#This Row],[Net Sales]]</f>
        <v>4.6783627219676008E-2</v>
      </c>
      <c r="U4209" s="1">
        <f>Table1[[#This Row],[PROFIT]]/Table1[[#This Row],[Volume]]</f>
        <v>121.53620111731846</v>
      </c>
      <c r="V4209" s="1">
        <f>ABS(Table1[[#This Row],[Discounts]])</f>
        <v>3677.24</v>
      </c>
    </row>
    <row r="4210" spans="1:22" ht="21.75" customHeight="1" x14ac:dyDescent="0.3">
      <c r="A4210" s="1">
        <v>1130010</v>
      </c>
      <c r="B4210" s="1" t="s">
        <v>26</v>
      </c>
      <c r="C4210" s="1">
        <v>202406</v>
      </c>
      <c r="D4210" s="1" t="s">
        <v>27</v>
      </c>
      <c r="E4210" s="1" t="s">
        <v>28</v>
      </c>
      <c r="F4210" s="1" t="s">
        <v>29</v>
      </c>
      <c r="G4210" s="1" t="s">
        <v>38</v>
      </c>
      <c r="H4210" s="1" t="s">
        <v>20</v>
      </c>
      <c r="I4210" s="5">
        <v>115.8</v>
      </c>
      <c r="J4210" s="5">
        <v>41688</v>
      </c>
      <c r="K4210" s="5">
        <v>-3746.13</v>
      </c>
      <c r="L4210" s="5">
        <v>37941.870000000003</v>
      </c>
      <c r="M4210" s="5">
        <v>-25206.27</v>
      </c>
      <c r="N4210" s="5">
        <v>-1447.86</v>
      </c>
      <c r="O4210" s="5">
        <v>-555.46</v>
      </c>
      <c r="P4210" s="5">
        <f>Table1[[#This Row],[Net Sales]]+(Table1[[#This Row],[Cost of Goods Sold]]+Table1[[#This Row],[Distribution]]+Table1[[#This Row],[Warehousing]])</f>
        <v>10732.280000000002</v>
      </c>
      <c r="Q4210" s="12">
        <f>Table1[[#This Row],[PROFIT]]/Table1[[#This Row],[Net Sales]]</f>
        <v>0.28286112413542086</v>
      </c>
      <c r="R4210" s="14">
        <f>ABS(Table1[[#This Row],[Distribution]])+ABS(Table1[[#This Row],[Warehousing]])</f>
        <v>2003.32</v>
      </c>
      <c r="S4210" s="12">
        <f>ABS(Table1[[#This Row],[Discounts]]/Table1[[#This Row],[Gross Sales]])</f>
        <v>8.9861111111111114E-2</v>
      </c>
      <c r="T4210" s="17">
        <f>Table1[[#This Row],[logistics cost]]/Table1[[#This Row],[Net Sales]]</f>
        <v>5.279971704083114E-2</v>
      </c>
      <c r="U4210" s="1">
        <f>Table1[[#This Row],[PROFIT]]/Table1[[#This Row],[Volume]]</f>
        <v>92.67944732297066</v>
      </c>
      <c r="V4210" s="1">
        <f>ABS(Table1[[#This Row],[Discounts]])</f>
        <v>3746.13</v>
      </c>
    </row>
    <row r="4211" spans="1:22" ht="21.75" customHeight="1" x14ac:dyDescent="0.3">
      <c r="A4211" s="1">
        <v>1120020</v>
      </c>
      <c r="B4211" s="1" t="s">
        <v>21</v>
      </c>
      <c r="C4211" s="1">
        <v>202406</v>
      </c>
      <c r="D4211" s="1" t="s">
        <v>22</v>
      </c>
      <c r="E4211" s="1" t="s">
        <v>23</v>
      </c>
      <c r="F4211" s="1" t="s">
        <v>24</v>
      </c>
      <c r="G4211" s="1" t="s">
        <v>42</v>
      </c>
      <c r="H4211" s="1" t="s">
        <v>20</v>
      </c>
      <c r="I4211" s="5">
        <v>88.7</v>
      </c>
      <c r="J4211" s="5">
        <v>33706</v>
      </c>
      <c r="K4211" s="5">
        <v>-2718.07</v>
      </c>
      <c r="L4211" s="5">
        <v>30987.93</v>
      </c>
      <c r="M4211" s="5">
        <v>-20903.11</v>
      </c>
      <c r="N4211" s="5">
        <v>-853.92</v>
      </c>
      <c r="O4211" s="5">
        <v>-599.78</v>
      </c>
      <c r="P4211" s="5">
        <f>Table1[[#This Row],[Net Sales]]+(Table1[[#This Row],[Cost of Goods Sold]]+Table1[[#This Row],[Distribution]]+Table1[[#This Row],[Warehousing]])</f>
        <v>8631.1200000000026</v>
      </c>
      <c r="Q4211" s="12">
        <f>Table1[[#This Row],[PROFIT]]/Table1[[#This Row],[Net Sales]]</f>
        <v>0.27853167346124774</v>
      </c>
      <c r="R4211" s="14">
        <f>ABS(Table1[[#This Row],[Distribution]])+ABS(Table1[[#This Row],[Warehousing]])</f>
        <v>1453.6999999999998</v>
      </c>
      <c r="S4211" s="12">
        <f>ABS(Table1[[#This Row],[Discounts]]/Table1[[#This Row],[Gross Sales]])</f>
        <v>8.0640538776478976E-2</v>
      </c>
      <c r="T4211" s="17">
        <f>Table1[[#This Row],[logistics cost]]/Table1[[#This Row],[Net Sales]]</f>
        <v>4.6911813728764712E-2</v>
      </c>
      <c r="U4211" s="1">
        <f>Table1[[#This Row],[PROFIT]]/Table1[[#This Row],[Volume]]</f>
        <v>97.306877113866989</v>
      </c>
      <c r="V4211" s="1">
        <f>ABS(Table1[[#This Row],[Discounts]])</f>
        <v>2718.07</v>
      </c>
    </row>
    <row r="4212" spans="1:22" ht="21.75" customHeight="1" x14ac:dyDescent="0.3">
      <c r="A4212" s="1">
        <v>1120010</v>
      </c>
      <c r="B4212" s="1" t="s">
        <v>32</v>
      </c>
      <c r="C4212" s="1">
        <v>202512</v>
      </c>
      <c r="D4212" s="1" t="s">
        <v>22</v>
      </c>
      <c r="E4212" s="1" t="s">
        <v>17</v>
      </c>
      <c r="F4212" s="1" t="s">
        <v>18</v>
      </c>
      <c r="G4212" s="1" t="s">
        <v>35</v>
      </c>
      <c r="H4212" s="1" t="s">
        <v>31</v>
      </c>
      <c r="I4212" s="5">
        <v>98.6</v>
      </c>
      <c r="J4212" s="5">
        <v>47328</v>
      </c>
      <c r="K4212" s="5">
        <v>-1848.32</v>
      </c>
      <c r="L4212" s="5">
        <v>45479.68</v>
      </c>
      <c r="M4212" s="5">
        <v>-30919.79</v>
      </c>
      <c r="N4212" s="5">
        <v>-1485</v>
      </c>
      <c r="O4212" s="5">
        <v>-465.98</v>
      </c>
      <c r="P4212" s="5">
        <f>Table1[[#This Row],[Net Sales]]+(Table1[[#This Row],[Cost of Goods Sold]]+Table1[[#This Row],[Distribution]]+Table1[[#This Row],[Warehousing]])</f>
        <v>12608.909999999996</v>
      </c>
      <c r="Q4212" s="12">
        <f>Table1[[#This Row],[PROFIT]]/Table1[[#This Row],[Net Sales]]</f>
        <v>0.27724271586783361</v>
      </c>
      <c r="R4212" s="14">
        <f>ABS(Table1[[#This Row],[Distribution]])+ABS(Table1[[#This Row],[Warehousing]])</f>
        <v>1950.98</v>
      </c>
      <c r="S4212" s="12">
        <f>ABS(Table1[[#This Row],[Discounts]]/Table1[[#This Row],[Gross Sales]])</f>
        <v>3.9053414469235971E-2</v>
      </c>
      <c r="T4212" s="17">
        <f>Table1[[#This Row],[logistics cost]]/Table1[[#This Row],[Net Sales]]</f>
        <v>4.2897839210829979E-2</v>
      </c>
      <c r="U4212" s="1">
        <f>Table1[[#This Row],[PROFIT]]/Table1[[#This Row],[Volume]]</f>
        <v>127.87941176470585</v>
      </c>
      <c r="V4212" s="1">
        <f>ABS(Table1[[#This Row],[Discounts]])</f>
        <v>1848.32</v>
      </c>
    </row>
    <row r="4213" spans="1:22" ht="21.75" customHeight="1" x14ac:dyDescent="0.3">
      <c r="A4213" s="1">
        <v>1130010</v>
      </c>
      <c r="B4213" s="1" t="s">
        <v>26</v>
      </c>
      <c r="C4213" s="1">
        <v>202504</v>
      </c>
      <c r="D4213" s="1" t="s">
        <v>27</v>
      </c>
      <c r="E4213" s="1" t="s">
        <v>28</v>
      </c>
      <c r="F4213" s="1" t="s">
        <v>29</v>
      </c>
      <c r="G4213" s="1" t="s">
        <v>40</v>
      </c>
      <c r="H4213" s="1" t="s">
        <v>34</v>
      </c>
      <c r="I4213" s="5">
        <v>190.1</v>
      </c>
      <c r="J4213" s="5">
        <v>68436</v>
      </c>
      <c r="K4213" s="5">
        <v>-5701.88</v>
      </c>
      <c r="L4213" s="5">
        <v>62734.12</v>
      </c>
      <c r="M4213" s="5">
        <v>-42170.86</v>
      </c>
      <c r="N4213" s="5">
        <v>-1487.33</v>
      </c>
      <c r="O4213" s="5">
        <v>-957.7</v>
      </c>
      <c r="P4213" s="5">
        <f>Table1[[#This Row],[Net Sales]]+(Table1[[#This Row],[Cost of Goods Sold]]+Table1[[#This Row],[Distribution]]+Table1[[#This Row],[Warehousing]])</f>
        <v>18118.230000000003</v>
      </c>
      <c r="Q4213" s="12">
        <f>Table1[[#This Row],[PROFIT]]/Table1[[#This Row],[Net Sales]]</f>
        <v>0.28880982151339657</v>
      </c>
      <c r="R4213" s="14">
        <f>ABS(Table1[[#This Row],[Distribution]])+ABS(Table1[[#This Row],[Warehousing]])</f>
        <v>2445.0299999999997</v>
      </c>
      <c r="S4213" s="12">
        <f>ABS(Table1[[#This Row],[Discounts]]/Table1[[#This Row],[Gross Sales]])</f>
        <v>8.3316967677830381E-2</v>
      </c>
      <c r="T4213" s="17">
        <f>Table1[[#This Row],[logistics cost]]/Table1[[#This Row],[Net Sales]]</f>
        <v>3.8974484698279015E-2</v>
      </c>
      <c r="U4213" s="1">
        <f>Table1[[#This Row],[PROFIT]]/Table1[[#This Row],[Volume]]</f>
        <v>95.308942661756987</v>
      </c>
      <c r="V4213" s="1">
        <f>ABS(Table1[[#This Row],[Discounts]])</f>
        <v>5701.88</v>
      </c>
    </row>
    <row r="4214" spans="1:22" ht="21.75" customHeight="1" x14ac:dyDescent="0.3">
      <c r="A4214" s="1">
        <v>1130010</v>
      </c>
      <c r="B4214" s="1" t="s">
        <v>26</v>
      </c>
      <c r="C4214" s="1">
        <v>202508</v>
      </c>
      <c r="D4214" s="1" t="s">
        <v>27</v>
      </c>
      <c r="E4214" s="1" t="s">
        <v>28</v>
      </c>
      <c r="F4214" s="1" t="s">
        <v>29</v>
      </c>
      <c r="G4214" s="1" t="s">
        <v>36</v>
      </c>
      <c r="H4214" s="1" t="s">
        <v>37</v>
      </c>
      <c r="I4214" s="5">
        <v>88.8</v>
      </c>
      <c r="J4214" s="5">
        <v>31968</v>
      </c>
      <c r="K4214" s="5">
        <v>-3483.11</v>
      </c>
      <c r="L4214" s="5">
        <v>28484.89</v>
      </c>
      <c r="M4214" s="5">
        <v>-19286.7</v>
      </c>
      <c r="N4214" s="5">
        <v>-621.13</v>
      </c>
      <c r="O4214" s="5">
        <v>-511.07</v>
      </c>
      <c r="P4214" s="5">
        <f>Table1[[#This Row],[Net Sales]]+(Table1[[#This Row],[Cost of Goods Sold]]+Table1[[#This Row],[Distribution]]+Table1[[#This Row],[Warehousing]])</f>
        <v>8065.989999999998</v>
      </c>
      <c r="Q4214" s="12">
        <f>Table1[[#This Row],[PROFIT]]/Table1[[#This Row],[Net Sales]]</f>
        <v>0.28316732134124434</v>
      </c>
      <c r="R4214" s="14">
        <f>ABS(Table1[[#This Row],[Distribution]])+ABS(Table1[[#This Row],[Warehousing]])</f>
        <v>1132.2</v>
      </c>
      <c r="S4214" s="12">
        <f>ABS(Table1[[#This Row],[Discounts]]/Table1[[#This Row],[Gross Sales]])</f>
        <v>0.10895614364364364</v>
      </c>
      <c r="T4214" s="17">
        <f>Table1[[#This Row],[logistics cost]]/Table1[[#This Row],[Net Sales]]</f>
        <v>3.9747388878805572E-2</v>
      </c>
      <c r="U4214" s="1">
        <f>Table1[[#This Row],[PROFIT]]/Table1[[#This Row],[Volume]]</f>
        <v>90.833220720720703</v>
      </c>
      <c r="V4214" s="1">
        <f>ABS(Table1[[#This Row],[Discounts]])</f>
        <v>3483.11</v>
      </c>
    </row>
    <row r="4215" spans="1:22" ht="21.75" customHeight="1" x14ac:dyDescent="0.3">
      <c r="A4215" s="1">
        <v>1110020</v>
      </c>
      <c r="B4215" s="1" t="s">
        <v>41</v>
      </c>
      <c r="C4215" s="1">
        <v>202505</v>
      </c>
      <c r="D4215" s="1" t="s">
        <v>16</v>
      </c>
      <c r="E4215" s="1" t="s">
        <v>28</v>
      </c>
      <c r="F4215" s="1" t="s">
        <v>29</v>
      </c>
      <c r="G4215" s="1" t="s">
        <v>36</v>
      </c>
      <c r="H4215" s="1" t="s">
        <v>37</v>
      </c>
      <c r="I4215" s="5">
        <v>238.4</v>
      </c>
      <c r="J4215" s="5">
        <v>107280</v>
      </c>
      <c r="K4215" s="5">
        <v>-8586.59</v>
      </c>
      <c r="L4215" s="5">
        <v>98693.41</v>
      </c>
      <c r="M4215" s="5">
        <v>-66750.52</v>
      </c>
      <c r="N4215" s="5">
        <v>-3945.48</v>
      </c>
      <c r="O4215" s="5">
        <v>-1373.57</v>
      </c>
      <c r="P4215" s="5">
        <f>Table1[[#This Row],[Net Sales]]+(Table1[[#This Row],[Cost of Goods Sold]]+Table1[[#This Row],[Distribution]]+Table1[[#This Row],[Warehousing]])</f>
        <v>26623.839999999997</v>
      </c>
      <c r="Q4215" s="12">
        <f>Table1[[#This Row],[PROFIT]]/Table1[[#This Row],[Net Sales]]</f>
        <v>0.26976309765768552</v>
      </c>
      <c r="R4215" s="14">
        <f>ABS(Table1[[#This Row],[Distribution]])+ABS(Table1[[#This Row],[Warehousing]])</f>
        <v>5319.05</v>
      </c>
      <c r="S4215" s="12">
        <f>ABS(Table1[[#This Row],[Discounts]]/Table1[[#This Row],[Gross Sales]])</f>
        <v>8.0039056674123796E-2</v>
      </c>
      <c r="T4215" s="17">
        <f>Table1[[#This Row],[logistics cost]]/Table1[[#This Row],[Net Sales]]</f>
        <v>5.389468253250141E-2</v>
      </c>
      <c r="U4215" s="1">
        <f>Table1[[#This Row],[PROFIT]]/Table1[[#This Row],[Volume]]</f>
        <v>111.67718120805367</v>
      </c>
      <c r="V4215" s="1">
        <f>ABS(Table1[[#This Row],[Discounts]])</f>
        <v>8586.59</v>
      </c>
    </row>
    <row r="4216" spans="1:22" ht="21.75" customHeight="1" x14ac:dyDescent="0.3">
      <c r="A4216" s="1">
        <v>1120010</v>
      </c>
      <c r="B4216" s="1" t="s">
        <v>32</v>
      </c>
      <c r="C4216" s="1">
        <v>202512</v>
      </c>
      <c r="D4216" s="1" t="s">
        <v>22</v>
      </c>
      <c r="E4216" s="1" t="s">
        <v>17</v>
      </c>
      <c r="F4216" s="1" t="s">
        <v>18</v>
      </c>
      <c r="G4216" s="1" t="s">
        <v>39</v>
      </c>
      <c r="H4216" s="1" t="s">
        <v>37</v>
      </c>
      <c r="I4216" s="5">
        <v>73.7</v>
      </c>
      <c r="J4216" s="5">
        <v>35376</v>
      </c>
      <c r="K4216" s="5">
        <v>-3540.15</v>
      </c>
      <c r="L4216" s="5">
        <v>31835.85</v>
      </c>
      <c r="M4216" s="5">
        <v>-20262.71</v>
      </c>
      <c r="N4216" s="5">
        <v>-871.07</v>
      </c>
      <c r="O4216" s="5">
        <v>-338.87</v>
      </c>
      <c r="P4216" s="5">
        <f>Table1[[#This Row],[Net Sales]]+(Table1[[#This Row],[Cost of Goods Sold]]+Table1[[#This Row],[Distribution]]+Table1[[#This Row],[Warehousing]])</f>
        <v>10363.200000000001</v>
      </c>
      <c r="Q4216" s="12">
        <f>Table1[[#This Row],[PROFIT]]/Table1[[#This Row],[Net Sales]]</f>
        <v>0.32551981492562632</v>
      </c>
      <c r="R4216" s="14">
        <f>ABS(Table1[[#This Row],[Distribution]])+ABS(Table1[[#This Row],[Warehousing]])</f>
        <v>1209.94</v>
      </c>
      <c r="S4216" s="12">
        <f>ABS(Table1[[#This Row],[Discounts]]/Table1[[#This Row],[Gross Sales]])</f>
        <v>0.1000720827679783</v>
      </c>
      <c r="T4216" s="17">
        <f>Table1[[#This Row],[logistics cost]]/Table1[[#This Row],[Net Sales]]</f>
        <v>3.8005581757672567E-2</v>
      </c>
      <c r="U4216" s="1">
        <f>Table1[[#This Row],[PROFIT]]/Table1[[#This Row],[Volume]]</f>
        <v>140.61329715061058</v>
      </c>
      <c r="V4216" s="1">
        <f>ABS(Table1[[#This Row],[Discounts]])</f>
        <v>3540.15</v>
      </c>
    </row>
    <row r="4217" spans="1:22" ht="21.75" customHeight="1" x14ac:dyDescent="0.3">
      <c r="A4217" s="1">
        <v>1130010</v>
      </c>
      <c r="B4217" s="1" t="s">
        <v>26</v>
      </c>
      <c r="C4217" s="1">
        <v>202506</v>
      </c>
      <c r="D4217" s="1" t="s">
        <v>27</v>
      </c>
      <c r="E4217" s="1" t="s">
        <v>28</v>
      </c>
      <c r="F4217" s="1" t="s">
        <v>29</v>
      </c>
      <c r="G4217" s="1" t="s">
        <v>39</v>
      </c>
      <c r="H4217" s="1" t="s">
        <v>37</v>
      </c>
      <c r="I4217" s="5">
        <v>274.39999999999998</v>
      </c>
      <c r="J4217" s="5">
        <v>98784</v>
      </c>
      <c r="K4217" s="5">
        <v>-11410.8</v>
      </c>
      <c r="L4217" s="5">
        <v>87373.2</v>
      </c>
      <c r="M4217" s="5">
        <v>-58975.19</v>
      </c>
      <c r="N4217" s="5">
        <v>-1896.94</v>
      </c>
      <c r="O4217" s="5">
        <v>-1542.86</v>
      </c>
      <c r="P4217" s="5">
        <f>Table1[[#This Row],[Net Sales]]+(Table1[[#This Row],[Cost of Goods Sold]]+Table1[[#This Row],[Distribution]]+Table1[[#This Row],[Warehousing]])</f>
        <v>24958.209999999992</v>
      </c>
      <c r="Q4217" s="12">
        <f>Table1[[#This Row],[PROFIT]]/Table1[[#This Row],[Net Sales]]</f>
        <v>0.28565063429060616</v>
      </c>
      <c r="R4217" s="14">
        <f>ABS(Table1[[#This Row],[Distribution]])+ABS(Table1[[#This Row],[Warehousing]])</f>
        <v>3439.8</v>
      </c>
      <c r="S4217" s="12">
        <f>ABS(Table1[[#This Row],[Discounts]]/Table1[[#This Row],[Gross Sales]])</f>
        <v>0.11551263362487851</v>
      </c>
      <c r="T4217" s="17">
        <f>Table1[[#This Row],[logistics cost]]/Table1[[#This Row],[Net Sales]]</f>
        <v>3.9369051379599243E-2</v>
      </c>
      <c r="U4217" s="1">
        <f>Table1[[#This Row],[PROFIT]]/Table1[[#This Row],[Volume]]</f>
        <v>90.955575801749248</v>
      </c>
      <c r="V4217" s="1">
        <f>ABS(Table1[[#This Row],[Discounts]])</f>
        <v>11410.8</v>
      </c>
    </row>
    <row r="4218" spans="1:22" ht="21.75" customHeight="1" x14ac:dyDescent="0.3">
      <c r="A4218" s="1">
        <v>1110010</v>
      </c>
      <c r="B4218" s="1" t="s">
        <v>15</v>
      </c>
      <c r="C4218" s="1">
        <v>202501</v>
      </c>
      <c r="D4218" s="1" t="s">
        <v>16</v>
      </c>
      <c r="E4218" s="1" t="s">
        <v>17</v>
      </c>
      <c r="F4218" s="1" t="s">
        <v>18</v>
      </c>
      <c r="G4218" s="1" t="s">
        <v>39</v>
      </c>
      <c r="H4218" s="1" t="s">
        <v>37</v>
      </c>
      <c r="I4218" s="5">
        <v>106.2</v>
      </c>
      <c r="J4218" s="5">
        <v>44604</v>
      </c>
      <c r="K4218" s="5">
        <v>-3930.55</v>
      </c>
      <c r="L4218" s="5">
        <v>40673.449999999997</v>
      </c>
      <c r="M4218" s="5">
        <v>-27450.16</v>
      </c>
      <c r="N4218" s="5">
        <v>-1224.3399999999999</v>
      </c>
      <c r="O4218" s="5">
        <v>-582.07000000000005</v>
      </c>
      <c r="P4218" s="5">
        <f>Table1[[#This Row],[Net Sales]]+(Table1[[#This Row],[Cost of Goods Sold]]+Table1[[#This Row],[Distribution]]+Table1[[#This Row],[Warehousing]])</f>
        <v>11416.879999999997</v>
      </c>
      <c r="Q4218" s="12">
        <f>Table1[[#This Row],[PROFIT]]/Table1[[#This Row],[Net Sales]]</f>
        <v>0.28069612978490877</v>
      </c>
      <c r="R4218" s="14">
        <f>ABS(Table1[[#This Row],[Distribution]])+ABS(Table1[[#This Row],[Warehousing]])</f>
        <v>1806.4099999999999</v>
      </c>
      <c r="S4218" s="12">
        <f>ABS(Table1[[#This Row],[Discounts]]/Table1[[#This Row],[Gross Sales]])</f>
        <v>8.8121020536274783E-2</v>
      </c>
      <c r="T4218" s="17">
        <f>Table1[[#This Row],[logistics cost]]/Table1[[#This Row],[Net Sales]]</f>
        <v>4.4412509880524025E-2</v>
      </c>
      <c r="U4218" s="1">
        <f>Table1[[#This Row],[PROFIT]]/Table1[[#This Row],[Volume]]</f>
        <v>107.50357815442558</v>
      </c>
      <c r="V4218" s="1">
        <f>ABS(Table1[[#This Row],[Discounts]])</f>
        <v>3930.55</v>
      </c>
    </row>
    <row r="4219" spans="1:22" ht="21.75" customHeight="1" x14ac:dyDescent="0.3">
      <c r="A4219" s="1">
        <v>1110020</v>
      </c>
      <c r="B4219" s="1" t="s">
        <v>41</v>
      </c>
      <c r="C4219" s="1">
        <v>202508</v>
      </c>
      <c r="D4219" s="1" t="s">
        <v>16</v>
      </c>
      <c r="E4219" s="1" t="s">
        <v>28</v>
      </c>
      <c r="F4219" s="1" t="s">
        <v>29</v>
      </c>
      <c r="G4219" s="1" t="s">
        <v>40</v>
      </c>
      <c r="H4219" s="1" t="s">
        <v>34</v>
      </c>
      <c r="I4219" s="5">
        <v>52.3</v>
      </c>
      <c r="J4219" s="5">
        <v>23535</v>
      </c>
      <c r="K4219" s="5">
        <v>-2342.1</v>
      </c>
      <c r="L4219" s="5">
        <v>21192.9</v>
      </c>
      <c r="M4219" s="5">
        <v>-13876.57</v>
      </c>
      <c r="N4219" s="5">
        <v>-743.87</v>
      </c>
      <c r="O4219" s="5">
        <v>-413.52</v>
      </c>
      <c r="P4219" s="5">
        <f>Table1[[#This Row],[Net Sales]]+(Table1[[#This Row],[Cost of Goods Sold]]+Table1[[#This Row],[Distribution]]+Table1[[#This Row],[Warehousing]])</f>
        <v>6158.9400000000005</v>
      </c>
      <c r="Q4219" s="12">
        <f>Table1[[#This Row],[PROFIT]]/Table1[[#This Row],[Net Sales]]</f>
        <v>0.29061336579703578</v>
      </c>
      <c r="R4219" s="14">
        <f>ABS(Table1[[#This Row],[Distribution]])+ABS(Table1[[#This Row],[Warehousing]])</f>
        <v>1157.3899999999999</v>
      </c>
      <c r="S4219" s="12">
        <f>ABS(Table1[[#This Row],[Discounts]]/Table1[[#This Row],[Gross Sales]])</f>
        <v>9.9515615041427655E-2</v>
      </c>
      <c r="T4219" s="17">
        <f>Table1[[#This Row],[logistics cost]]/Table1[[#This Row],[Net Sales]]</f>
        <v>5.461215784531611E-2</v>
      </c>
      <c r="U4219" s="1">
        <f>Table1[[#This Row],[PROFIT]]/Table1[[#This Row],[Volume]]</f>
        <v>117.76175908221799</v>
      </c>
      <c r="V4219" s="1">
        <f>ABS(Table1[[#This Row],[Discounts]])</f>
        <v>2342.1</v>
      </c>
    </row>
    <row r="4220" spans="1:22" ht="21.75" customHeight="1" x14ac:dyDescent="0.3">
      <c r="A4220" s="1">
        <v>1120010</v>
      </c>
      <c r="B4220" s="1" t="s">
        <v>32</v>
      </c>
      <c r="C4220" s="1">
        <v>202502</v>
      </c>
      <c r="D4220" s="1" t="s">
        <v>22</v>
      </c>
      <c r="E4220" s="1" t="s">
        <v>17</v>
      </c>
      <c r="F4220" s="1" t="s">
        <v>18</v>
      </c>
      <c r="G4220" s="1" t="s">
        <v>30</v>
      </c>
      <c r="H4220" s="1" t="s">
        <v>31</v>
      </c>
      <c r="I4220" s="5">
        <v>101.1</v>
      </c>
      <c r="J4220" s="5">
        <v>48528</v>
      </c>
      <c r="K4220" s="5">
        <v>-1459.48</v>
      </c>
      <c r="L4220" s="5">
        <v>47068.52</v>
      </c>
      <c r="M4220" s="5">
        <v>-31198.31</v>
      </c>
      <c r="N4220" s="5">
        <v>-1557.26</v>
      </c>
      <c r="O4220" s="5">
        <v>-514.16999999999996</v>
      </c>
      <c r="P4220" s="5">
        <f>Table1[[#This Row],[Net Sales]]+(Table1[[#This Row],[Cost of Goods Sold]]+Table1[[#This Row],[Distribution]]+Table1[[#This Row],[Warehousing]])</f>
        <v>13798.779999999999</v>
      </c>
      <c r="Q4220" s="12">
        <f>Table1[[#This Row],[PROFIT]]/Table1[[#This Row],[Net Sales]]</f>
        <v>0.29316366862607957</v>
      </c>
      <c r="R4220" s="14">
        <f>ABS(Table1[[#This Row],[Distribution]])+ABS(Table1[[#This Row],[Warehousing]])</f>
        <v>2071.4299999999998</v>
      </c>
      <c r="S4220" s="12">
        <f>ABS(Table1[[#This Row],[Discounts]]/Table1[[#This Row],[Gross Sales]])</f>
        <v>3.0075008242664028E-2</v>
      </c>
      <c r="T4220" s="17">
        <f>Table1[[#This Row],[logistics cost]]/Table1[[#This Row],[Net Sales]]</f>
        <v>4.4008819482745577E-2</v>
      </c>
      <c r="U4220" s="1">
        <f>Table1[[#This Row],[PROFIT]]/Table1[[#This Row],[Volume]]</f>
        <v>136.4864490603363</v>
      </c>
      <c r="V4220" s="1">
        <f>ABS(Table1[[#This Row],[Discounts]])</f>
        <v>1459.48</v>
      </c>
    </row>
    <row r="4221" spans="1:22" ht="21.75" customHeight="1" x14ac:dyDescent="0.3">
      <c r="A4221" s="1">
        <v>1110020</v>
      </c>
      <c r="B4221" s="1" t="s">
        <v>41</v>
      </c>
      <c r="C4221" s="1">
        <v>202505</v>
      </c>
      <c r="D4221" s="1" t="s">
        <v>16</v>
      </c>
      <c r="E4221" s="1" t="s">
        <v>28</v>
      </c>
      <c r="F4221" s="1" t="s">
        <v>29</v>
      </c>
      <c r="G4221" s="1" t="s">
        <v>33</v>
      </c>
      <c r="H4221" s="1" t="s">
        <v>34</v>
      </c>
      <c r="I4221" s="5">
        <v>154.5</v>
      </c>
      <c r="J4221" s="5">
        <v>69525</v>
      </c>
      <c r="K4221" s="5">
        <v>-6640.54</v>
      </c>
      <c r="L4221" s="5">
        <v>62884.46</v>
      </c>
      <c r="M4221" s="5">
        <v>-40526.959999999999</v>
      </c>
      <c r="N4221" s="5">
        <v>-1932.12</v>
      </c>
      <c r="O4221" s="5">
        <v>-871.54</v>
      </c>
      <c r="P4221" s="5">
        <f>Table1[[#This Row],[Net Sales]]+(Table1[[#This Row],[Cost of Goods Sold]]+Table1[[#This Row],[Distribution]]+Table1[[#This Row],[Warehousing]])</f>
        <v>19553.839999999997</v>
      </c>
      <c r="Q4221" s="12">
        <f>Table1[[#This Row],[PROFIT]]/Table1[[#This Row],[Net Sales]]</f>
        <v>0.31094868271111809</v>
      </c>
      <c r="R4221" s="14">
        <f>ABS(Table1[[#This Row],[Distribution]])+ABS(Table1[[#This Row],[Warehousing]])</f>
        <v>2803.66</v>
      </c>
      <c r="S4221" s="12">
        <f>ABS(Table1[[#This Row],[Discounts]]/Table1[[#This Row],[Gross Sales]])</f>
        <v>9.5512980942107154E-2</v>
      </c>
      <c r="T4221" s="17">
        <f>Table1[[#This Row],[logistics cost]]/Table1[[#This Row],[Net Sales]]</f>
        <v>4.4584305884156433E-2</v>
      </c>
      <c r="U4221" s="1">
        <f>Table1[[#This Row],[PROFIT]]/Table1[[#This Row],[Volume]]</f>
        <v>126.56207119741099</v>
      </c>
      <c r="V4221" s="1">
        <f>ABS(Table1[[#This Row],[Discounts]])</f>
        <v>6640.54</v>
      </c>
    </row>
    <row r="4222" spans="1:22" ht="21.75" customHeight="1" x14ac:dyDescent="0.3">
      <c r="A4222" s="1">
        <v>1110020</v>
      </c>
      <c r="B4222" s="1" t="s">
        <v>41</v>
      </c>
      <c r="C4222" s="1">
        <v>202501</v>
      </c>
      <c r="D4222" s="1" t="s">
        <v>16</v>
      </c>
      <c r="E4222" s="1" t="s">
        <v>28</v>
      </c>
      <c r="F4222" s="1" t="s">
        <v>29</v>
      </c>
      <c r="G4222" s="1" t="s">
        <v>40</v>
      </c>
      <c r="H4222" s="1" t="s">
        <v>34</v>
      </c>
      <c r="I4222" s="5">
        <v>62.6</v>
      </c>
      <c r="J4222" s="5">
        <v>28170</v>
      </c>
      <c r="K4222" s="5">
        <v>-2546.64</v>
      </c>
      <c r="L4222" s="5">
        <v>25623.360000000001</v>
      </c>
      <c r="M4222" s="5">
        <v>-17153.310000000001</v>
      </c>
      <c r="N4222" s="5">
        <v>-995.8</v>
      </c>
      <c r="O4222" s="5">
        <v>-301.02999999999997</v>
      </c>
      <c r="P4222" s="5">
        <f>Table1[[#This Row],[Net Sales]]+(Table1[[#This Row],[Cost of Goods Sold]]+Table1[[#This Row],[Distribution]]+Table1[[#This Row],[Warehousing]])</f>
        <v>7173.2200000000012</v>
      </c>
      <c r="Q4222" s="12">
        <f>Table1[[#This Row],[PROFIT]]/Table1[[#This Row],[Net Sales]]</f>
        <v>0.27994845328637624</v>
      </c>
      <c r="R4222" s="14">
        <f>ABS(Table1[[#This Row],[Distribution]])+ABS(Table1[[#This Row],[Warehousing]])</f>
        <v>1296.83</v>
      </c>
      <c r="S4222" s="12">
        <f>ABS(Table1[[#This Row],[Discounts]]/Table1[[#This Row],[Gross Sales]])</f>
        <v>9.0402555910543123E-2</v>
      </c>
      <c r="T4222" s="17">
        <f>Table1[[#This Row],[logistics cost]]/Table1[[#This Row],[Net Sales]]</f>
        <v>5.0611239119303632E-2</v>
      </c>
      <c r="U4222" s="1">
        <f>Table1[[#This Row],[PROFIT]]/Table1[[#This Row],[Volume]]</f>
        <v>114.58817891373803</v>
      </c>
      <c r="V4222" s="1">
        <f>ABS(Table1[[#This Row],[Discounts]])</f>
        <v>2546.64</v>
      </c>
    </row>
    <row r="4223" spans="1:22" ht="21.75" customHeight="1" x14ac:dyDescent="0.3">
      <c r="A4223" s="1">
        <v>1110010</v>
      </c>
      <c r="B4223" s="1" t="s">
        <v>15</v>
      </c>
      <c r="C4223" s="1">
        <v>202506</v>
      </c>
      <c r="D4223" s="1" t="s">
        <v>16</v>
      </c>
      <c r="E4223" s="1" t="s">
        <v>17</v>
      </c>
      <c r="F4223" s="1" t="s">
        <v>18</v>
      </c>
      <c r="G4223" s="1" t="s">
        <v>39</v>
      </c>
      <c r="H4223" s="1" t="s">
        <v>37</v>
      </c>
      <c r="I4223" s="5">
        <v>159.80000000000001</v>
      </c>
      <c r="J4223" s="5">
        <v>67116</v>
      </c>
      <c r="K4223" s="5">
        <v>-6767.08</v>
      </c>
      <c r="L4223" s="5">
        <v>60348.92</v>
      </c>
      <c r="M4223" s="5">
        <v>-40282.03</v>
      </c>
      <c r="N4223" s="5">
        <v>-1979.29</v>
      </c>
      <c r="O4223" s="5">
        <v>-841.9</v>
      </c>
      <c r="P4223" s="5">
        <f>Table1[[#This Row],[Net Sales]]+(Table1[[#This Row],[Cost of Goods Sold]]+Table1[[#This Row],[Distribution]]+Table1[[#This Row],[Warehousing]])</f>
        <v>17245.699999999997</v>
      </c>
      <c r="Q4223" s="12">
        <f>Table1[[#This Row],[PROFIT]]/Table1[[#This Row],[Net Sales]]</f>
        <v>0.2857665058463349</v>
      </c>
      <c r="R4223" s="14">
        <f>ABS(Table1[[#This Row],[Distribution]])+ABS(Table1[[#This Row],[Warehousing]])</f>
        <v>2821.19</v>
      </c>
      <c r="S4223" s="12">
        <f>ABS(Table1[[#This Row],[Discounts]]/Table1[[#This Row],[Gross Sales]])</f>
        <v>0.10082662852374992</v>
      </c>
      <c r="T4223" s="17">
        <f>Table1[[#This Row],[logistics cost]]/Table1[[#This Row],[Net Sales]]</f>
        <v>4.674797825710883E-2</v>
      </c>
      <c r="U4223" s="1">
        <f>Table1[[#This Row],[PROFIT]]/Table1[[#This Row],[Volume]]</f>
        <v>107.92052565707131</v>
      </c>
      <c r="V4223" s="1">
        <f>ABS(Table1[[#This Row],[Discounts]])</f>
        <v>6767.08</v>
      </c>
    </row>
    <row r="4224" spans="1:22" ht="21.75" customHeight="1" x14ac:dyDescent="0.3">
      <c r="A4224" s="1">
        <v>1110020</v>
      </c>
      <c r="B4224" s="1" t="s">
        <v>41</v>
      </c>
      <c r="C4224" s="1">
        <v>202403</v>
      </c>
      <c r="D4224" s="1" t="s">
        <v>16</v>
      </c>
      <c r="E4224" s="1" t="s">
        <v>28</v>
      </c>
      <c r="F4224" s="1" t="s">
        <v>29</v>
      </c>
      <c r="G4224" s="1" t="s">
        <v>30</v>
      </c>
      <c r="H4224" s="1" t="s">
        <v>31</v>
      </c>
      <c r="I4224" s="5">
        <v>53.6</v>
      </c>
      <c r="J4224" s="5">
        <v>24120</v>
      </c>
      <c r="K4224" s="5">
        <v>-600.15</v>
      </c>
      <c r="L4224" s="5">
        <v>23519.85</v>
      </c>
      <c r="M4224" s="5">
        <v>-15784.54</v>
      </c>
      <c r="N4224" s="5">
        <v>-608.46</v>
      </c>
      <c r="O4224" s="5">
        <v>-245.05</v>
      </c>
      <c r="P4224" s="5">
        <f>Table1[[#This Row],[Net Sales]]+(Table1[[#This Row],[Cost of Goods Sold]]+Table1[[#This Row],[Distribution]]+Table1[[#This Row],[Warehousing]])</f>
        <v>6881.7999999999993</v>
      </c>
      <c r="Q4224" s="12">
        <f>Table1[[#This Row],[PROFIT]]/Table1[[#This Row],[Net Sales]]</f>
        <v>0.29259540345707985</v>
      </c>
      <c r="R4224" s="14">
        <f>ABS(Table1[[#This Row],[Distribution]])+ABS(Table1[[#This Row],[Warehousing]])</f>
        <v>853.51</v>
      </c>
      <c r="S4224" s="12">
        <f>ABS(Table1[[#This Row],[Discounts]]/Table1[[#This Row],[Gross Sales]])</f>
        <v>2.4881840796019898E-2</v>
      </c>
      <c r="T4224" s="17">
        <f>Table1[[#This Row],[logistics cost]]/Table1[[#This Row],[Net Sales]]</f>
        <v>3.6288921910641439E-2</v>
      </c>
      <c r="U4224" s="1">
        <f>Table1[[#This Row],[PROFIT]]/Table1[[#This Row],[Volume]]</f>
        <v>128.39179104477611</v>
      </c>
      <c r="V4224" s="1">
        <f>ABS(Table1[[#This Row],[Discounts]])</f>
        <v>600.15</v>
      </c>
    </row>
    <row r="4225" spans="1:22" ht="21.75" customHeight="1" x14ac:dyDescent="0.3">
      <c r="A4225" s="1">
        <v>1120020</v>
      </c>
      <c r="B4225" s="1" t="s">
        <v>21</v>
      </c>
      <c r="C4225" s="1">
        <v>202405</v>
      </c>
      <c r="D4225" s="1" t="s">
        <v>22</v>
      </c>
      <c r="E4225" s="1" t="s">
        <v>23</v>
      </c>
      <c r="F4225" s="1" t="s">
        <v>24</v>
      </c>
      <c r="G4225" s="1" t="s">
        <v>39</v>
      </c>
      <c r="H4225" s="1" t="s">
        <v>37</v>
      </c>
      <c r="I4225" s="5">
        <v>178.5</v>
      </c>
      <c r="J4225" s="5">
        <v>67830</v>
      </c>
      <c r="K4225" s="5">
        <v>-5465.15</v>
      </c>
      <c r="L4225" s="5">
        <v>62364.85</v>
      </c>
      <c r="M4225" s="5">
        <v>-42201.1</v>
      </c>
      <c r="N4225" s="5">
        <v>-2121.65</v>
      </c>
      <c r="O4225" s="5">
        <v>-876.37</v>
      </c>
      <c r="P4225" s="5">
        <f>Table1[[#This Row],[Net Sales]]+(Table1[[#This Row],[Cost of Goods Sold]]+Table1[[#This Row],[Distribution]]+Table1[[#This Row],[Warehousing]])</f>
        <v>17165.729999999996</v>
      </c>
      <c r="Q4225" s="12">
        <f>Table1[[#This Row],[PROFIT]]/Table1[[#This Row],[Net Sales]]</f>
        <v>0.27524687383999152</v>
      </c>
      <c r="R4225" s="14">
        <f>ABS(Table1[[#This Row],[Distribution]])+ABS(Table1[[#This Row],[Warehousing]])</f>
        <v>2998.02</v>
      </c>
      <c r="S4225" s="12">
        <f>ABS(Table1[[#This Row],[Discounts]]/Table1[[#This Row],[Gross Sales]])</f>
        <v>8.0571281144036555E-2</v>
      </c>
      <c r="T4225" s="17">
        <f>Table1[[#This Row],[logistics cost]]/Table1[[#This Row],[Net Sales]]</f>
        <v>4.8072271479848022E-2</v>
      </c>
      <c r="U4225" s="1">
        <f>Table1[[#This Row],[PROFIT]]/Table1[[#This Row],[Volume]]</f>
        <v>96.166554621848718</v>
      </c>
      <c r="V4225" s="1">
        <f>ABS(Table1[[#This Row],[Discounts]])</f>
        <v>5465.15</v>
      </c>
    </row>
    <row r="4226" spans="1:22" ht="21.75" customHeight="1" x14ac:dyDescent="0.3">
      <c r="A4226" s="1">
        <v>1130010</v>
      </c>
      <c r="B4226" s="1" t="s">
        <v>26</v>
      </c>
      <c r="C4226" s="1">
        <v>202510</v>
      </c>
      <c r="D4226" s="1" t="s">
        <v>27</v>
      </c>
      <c r="E4226" s="1" t="s">
        <v>28</v>
      </c>
      <c r="F4226" s="1" t="s">
        <v>29</v>
      </c>
      <c r="G4226" s="1" t="s">
        <v>19</v>
      </c>
      <c r="H4226" s="1" t="s">
        <v>20</v>
      </c>
      <c r="I4226" s="5">
        <v>65</v>
      </c>
      <c r="J4226" s="5">
        <v>23400</v>
      </c>
      <c r="K4226" s="5">
        <v>-1804.82</v>
      </c>
      <c r="L4226" s="5">
        <v>21595.18</v>
      </c>
      <c r="M4226" s="5">
        <v>-14207.5</v>
      </c>
      <c r="N4226" s="5">
        <v>-618.96</v>
      </c>
      <c r="O4226" s="5">
        <v>-431.63</v>
      </c>
      <c r="P4226" s="5">
        <f>Table1[[#This Row],[Net Sales]]+(Table1[[#This Row],[Cost of Goods Sold]]+Table1[[#This Row],[Distribution]]+Table1[[#This Row],[Warehousing]])</f>
        <v>6337.090000000002</v>
      </c>
      <c r="Q4226" s="12">
        <f>Table1[[#This Row],[PROFIT]]/Table1[[#This Row],[Net Sales]]</f>
        <v>0.29344927895947159</v>
      </c>
      <c r="R4226" s="14">
        <f>ABS(Table1[[#This Row],[Distribution]])+ABS(Table1[[#This Row],[Warehousing]])</f>
        <v>1050.5900000000001</v>
      </c>
      <c r="S4226" s="12">
        <f>ABS(Table1[[#This Row],[Discounts]]/Table1[[#This Row],[Gross Sales]])</f>
        <v>7.7129059829059821E-2</v>
      </c>
      <c r="T4226" s="17">
        <f>Table1[[#This Row],[logistics cost]]/Table1[[#This Row],[Net Sales]]</f>
        <v>4.8649281923095811E-2</v>
      </c>
      <c r="U4226" s="1">
        <f>Table1[[#This Row],[PROFIT]]/Table1[[#This Row],[Volume]]</f>
        <v>97.493692307692342</v>
      </c>
      <c r="V4226" s="1">
        <f>ABS(Table1[[#This Row],[Discounts]])</f>
        <v>1804.82</v>
      </c>
    </row>
    <row r="4227" spans="1:22" ht="21.75" customHeight="1" x14ac:dyDescent="0.3">
      <c r="A4227" s="1">
        <v>1120010</v>
      </c>
      <c r="B4227" s="1" t="s">
        <v>32</v>
      </c>
      <c r="C4227" s="1">
        <v>202408</v>
      </c>
      <c r="D4227" s="1" t="s">
        <v>22</v>
      </c>
      <c r="E4227" s="1" t="s">
        <v>17</v>
      </c>
      <c r="F4227" s="1" t="s">
        <v>18</v>
      </c>
      <c r="G4227" s="1" t="s">
        <v>36</v>
      </c>
      <c r="H4227" s="1" t="s">
        <v>37</v>
      </c>
      <c r="I4227" s="5">
        <v>285.7</v>
      </c>
      <c r="J4227" s="5">
        <v>137136</v>
      </c>
      <c r="K4227" s="5">
        <v>-11305.84</v>
      </c>
      <c r="L4227" s="5">
        <v>125830.16</v>
      </c>
      <c r="M4227" s="5">
        <v>-85192.68</v>
      </c>
      <c r="N4227" s="5">
        <v>-2763.03</v>
      </c>
      <c r="O4227" s="5">
        <v>-1776.78</v>
      </c>
      <c r="P4227" s="5">
        <f>Table1[[#This Row],[Net Sales]]+(Table1[[#This Row],[Cost of Goods Sold]]+Table1[[#This Row],[Distribution]]+Table1[[#This Row],[Warehousing]])</f>
        <v>36097.670000000013</v>
      </c>
      <c r="Q4227" s="12">
        <f>Table1[[#This Row],[PROFIT]]/Table1[[#This Row],[Net Sales]]</f>
        <v>0.28687613526041778</v>
      </c>
      <c r="R4227" s="14">
        <f>ABS(Table1[[#This Row],[Distribution]])+ABS(Table1[[#This Row],[Warehousing]])</f>
        <v>4539.8100000000004</v>
      </c>
      <c r="S4227" s="12">
        <f>ABS(Table1[[#This Row],[Discounts]]/Table1[[#This Row],[Gross Sales]])</f>
        <v>8.2442538793606343E-2</v>
      </c>
      <c r="T4227" s="17">
        <f>Table1[[#This Row],[logistics cost]]/Table1[[#This Row],[Net Sales]]</f>
        <v>3.6078870121439885E-2</v>
      </c>
      <c r="U4227" s="1">
        <f>Table1[[#This Row],[PROFIT]]/Table1[[#This Row],[Volume]]</f>
        <v>126.34816240812046</v>
      </c>
      <c r="V4227" s="1">
        <f>ABS(Table1[[#This Row],[Discounts]])</f>
        <v>11305.84</v>
      </c>
    </row>
    <row r="4228" spans="1:22" ht="21.75" customHeight="1" x14ac:dyDescent="0.3">
      <c r="A4228" s="1">
        <v>1120020</v>
      </c>
      <c r="B4228" s="1" t="s">
        <v>21</v>
      </c>
      <c r="C4228" s="1">
        <v>202405</v>
      </c>
      <c r="D4228" s="1" t="s">
        <v>22</v>
      </c>
      <c r="E4228" s="1" t="s">
        <v>23</v>
      </c>
      <c r="F4228" s="1" t="s">
        <v>24</v>
      </c>
      <c r="G4228" s="1" t="s">
        <v>30</v>
      </c>
      <c r="H4228" s="1" t="s">
        <v>31</v>
      </c>
      <c r="I4228" s="5">
        <v>67.7</v>
      </c>
      <c r="J4228" s="5">
        <v>25726</v>
      </c>
      <c r="K4228" s="5">
        <v>-701.2</v>
      </c>
      <c r="L4228" s="5">
        <v>25024.799999999999</v>
      </c>
      <c r="M4228" s="5">
        <v>-15993.08</v>
      </c>
      <c r="N4228" s="5">
        <v>-536.72</v>
      </c>
      <c r="O4228" s="5">
        <v>-437.97</v>
      </c>
      <c r="P4228" s="5">
        <f>Table1[[#This Row],[Net Sales]]+(Table1[[#This Row],[Cost of Goods Sold]]+Table1[[#This Row],[Distribution]]+Table1[[#This Row],[Warehousing]])</f>
        <v>8057.0299999999988</v>
      </c>
      <c r="Q4228" s="12">
        <f>Table1[[#This Row],[PROFIT]]/Table1[[#This Row],[Net Sales]]</f>
        <v>0.32196181388063039</v>
      </c>
      <c r="R4228" s="14">
        <f>ABS(Table1[[#This Row],[Distribution]])+ABS(Table1[[#This Row],[Warehousing]])</f>
        <v>974.69</v>
      </c>
      <c r="S4228" s="12">
        <f>ABS(Table1[[#This Row],[Discounts]]/Table1[[#This Row],[Gross Sales]])</f>
        <v>2.725647205162093E-2</v>
      </c>
      <c r="T4228" s="17">
        <f>Table1[[#This Row],[logistics cost]]/Table1[[#This Row],[Net Sales]]</f>
        <v>3.8948962629071965E-2</v>
      </c>
      <c r="U4228" s="1">
        <f>Table1[[#This Row],[PROFIT]]/Table1[[#This Row],[Volume]]</f>
        <v>119.01078286558344</v>
      </c>
      <c r="V4228" s="1">
        <f>ABS(Table1[[#This Row],[Discounts]])</f>
        <v>701.2</v>
      </c>
    </row>
    <row r="4229" spans="1:22" ht="21.75" customHeight="1" x14ac:dyDescent="0.3">
      <c r="A4229" s="1">
        <v>1130010</v>
      </c>
      <c r="B4229" s="1" t="s">
        <v>26</v>
      </c>
      <c r="C4229" s="1">
        <v>202508</v>
      </c>
      <c r="D4229" s="1" t="s">
        <v>27</v>
      </c>
      <c r="E4229" s="1" t="s">
        <v>28</v>
      </c>
      <c r="F4229" s="1" t="s">
        <v>29</v>
      </c>
      <c r="G4229" s="1" t="s">
        <v>40</v>
      </c>
      <c r="H4229" s="1" t="s">
        <v>34</v>
      </c>
      <c r="I4229" s="5">
        <v>278.39999999999998</v>
      </c>
      <c r="J4229" s="5">
        <v>100224</v>
      </c>
      <c r="K4229" s="5">
        <v>-9582.0300000000007</v>
      </c>
      <c r="L4229" s="5">
        <v>90641.97</v>
      </c>
      <c r="M4229" s="5">
        <v>-58255.75</v>
      </c>
      <c r="N4229" s="5">
        <v>-2108.04</v>
      </c>
      <c r="O4229" s="5">
        <v>-1427.55</v>
      </c>
      <c r="P4229" s="5">
        <f>Table1[[#This Row],[Net Sales]]+(Table1[[#This Row],[Cost of Goods Sold]]+Table1[[#This Row],[Distribution]]+Table1[[#This Row],[Warehousing]])</f>
        <v>28850.629999999997</v>
      </c>
      <c r="Q4229" s="12">
        <f>Table1[[#This Row],[PROFIT]]/Table1[[#This Row],[Net Sales]]</f>
        <v>0.31829217745377775</v>
      </c>
      <c r="R4229" s="14">
        <f>ABS(Table1[[#This Row],[Distribution]])+ABS(Table1[[#This Row],[Warehousing]])</f>
        <v>3535.59</v>
      </c>
      <c r="S4229" s="12">
        <f>ABS(Table1[[#This Row],[Discounts]]/Table1[[#This Row],[Gross Sales]])</f>
        <v>9.560614224137931E-2</v>
      </c>
      <c r="T4229" s="17">
        <f>Table1[[#This Row],[logistics cost]]/Table1[[#This Row],[Net Sales]]</f>
        <v>3.900610280204634E-2</v>
      </c>
      <c r="U4229" s="1">
        <f>Table1[[#This Row],[PROFIT]]/Table1[[#This Row],[Volume]]</f>
        <v>103.63013649425287</v>
      </c>
      <c r="V4229" s="1">
        <f>ABS(Table1[[#This Row],[Discounts]])</f>
        <v>9582.0300000000007</v>
      </c>
    </row>
    <row r="4230" spans="1:22" ht="21.75" customHeight="1" x14ac:dyDescent="0.3">
      <c r="A4230" s="1">
        <v>1110010</v>
      </c>
      <c r="B4230" s="1" t="s">
        <v>15</v>
      </c>
      <c r="C4230" s="1">
        <v>202505</v>
      </c>
      <c r="D4230" s="1" t="s">
        <v>16</v>
      </c>
      <c r="E4230" s="1" t="s">
        <v>17</v>
      </c>
      <c r="F4230" s="1" t="s">
        <v>18</v>
      </c>
      <c r="G4230" s="1" t="s">
        <v>25</v>
      </c>
      <c r="H4230" s="1" t="s">
        <v>20</v>
      </c>
      <c r="I4230" s="5">
        <v>44.3</v>
      </c>
      <c r="J4230" s="5">
        <v>18606</v>
      </c>
      <c r="K4230" s="5">
        <v>-1354.7</v>
      </c>
      <c r="L4230" s="5">
        <v>17251.3</v>
      </c>
      <c r="M4230" s="5">
        <v>-10733.47</v>
      </c>
      <c r="N4230" s="5">
        <v>-597.28</v>
      </c>
      <c r="O4230" s="5">
        <v>-306.06</v>
      </c>
      <c r="P4230" s="5">
        <f>Table1[[#This Row],[Net Sales]]+(Table1[[#This Row],[Cost of Goods Sold]]+Table1[[#This Row],[Distribution]]+Table1[[#This Row],[Warehousing]])</f>
        <v>5614.49</v>
      </c>
      <c r="Q4230" s="12">
        <f>Table1[[#This Row],[PROFIT]]/Table1[[#This Row],[Net Sales]]</f>
        <v>0.32545315425504168</v>
      </c>
      <c r="R4230" s="14">
        <f>ABS(Table1[[#This Row],[Distribution]])+ABS(Table1[[#This Row],[Warehousing]])</f>
        <v>903.33999999999992</v>
      </c>
      <c r="S4230" s="12">
        <f>ABS(Table1[[#This Row],[Discounts]]/Table1[[#This Row],[Gross Sales]])</f>
        <v>7.2809846286144259E-2</v>
      </c>
      <c r="T4230" s="17">
        <f>Table1[[#This Row],[logistics cost]]/Table1[[#This Row],[Net Sales]]</f>
        <v>5.2363589990319565E-2</v>
      </c>
      <c r="U4230" s="1">
        <f>Table1[[#This Row],[PROFIT]]/Table1[[#This Row],[Volume]]</f>
        <v>126.73792325056434</v>
      </c>
      <c r="V4230" s="1">
        <f>ABS(Table1[[#This Row],[Discounts]])</f>
        <v>1354.7</v>
      </c>
    </row>
    <row r="4231" spans="1:22" ht="21.75" customHeight="1" x14ac:dyDescent="0.3">
      <c r="A4231" s="1">
        <v>1110010</v>
      </c>
      <c r="B4231" s="1" t="s">
        <v>15</v>
      </c>
      <c r="C4231" s="1">
        <v>202501</v>
      </c>
      <c r="D4231" s="1" t="s">
        <v>16</v>
      </c>
      <c r="E4231" s="1" t="s">
        <v>17</v>
      </c>
      <c r="F4231" s="1" t="s">
        <v>18</v>
      </c>
      <c r="G4231" s="1" t="s">
        <v>38</v>
      </c>
      <c r="H4231" s="1" t="s">
        <v>20</v>
      </c>
      <c r="I4231" s="5">
        <v>108</v>
      </c>
      <c r="J4231" s="5">
        <v>45360</v>
      </c>
      <c r="K4231" s="5">
        <v>-3124.66</v>
      </c>
      <c r="L4231" s="5">
        <v>42235.34</v>
      </c>
      <c r="M4231" s="5">
        <v>-27683.93</v>
      </c>
      <c r="N4231" s="5">
        <v>-1382.91</v>
      </c>
      <c r="O4231" s="5">
        <v>-609.12</v>
      </c>
      <c r="P4231" s="5">
        <f>Table1[[#This Row],[Net Sales]]+(Table1[[#This Row],[Cost of Goods Sold]]+Table1[[#This Row],[Distribution]]+Table1[[#This Row],[Warehousing]])</f>
        <v>12559.379999999997</v>
      </c>
      <c r="Q4231" s="12">
        <f>Table1[[#This Row],[PROFIT]]/Table1[[#This Row],[Net Sales]]</f>
        <v>0.29736661288863775</v>
      </c>
      <c r="R4231" s="14">
        <f>ABS(Table1[[#This Row],[Distribution]])+ABS(Table1[[#This Row],[Warehousing]])</f>
        <v>1992.0300000000002</v>
      </c>
      <c r="S4231" s="12">
        <f>ABS(Table1[[#This Row],[Discounts]]/Table1[[#This Row],[Gross Sales]])</f>
        <v>6.8885802469135796E-2</v>
      </c>
      <c r="T4231" s="17">
        <f>Table1[[#This Row],[logistics cost]]/Table1[[#This Row],[Net Sales]]</f>
        <v>4.7165004472557823E-2</v>
      </c>
      <c r="U4231" s="1">
        <f>Table1[[#This Row],[PROFIT]]/Table1[[#This Row],[Volume]]</f>
        <v>116.29055555555553</v>
      </c>
      <c r="V4231" s="1">
        <f>ABS(Table1[[#This Row],[Discounts]])</f>
        <v>3124.66</v>
      </c>
    </row>
    <row r="4232" spans="1:22" ht="21.75" customHeight="1" x14ac:dyDescent="0.3">
      <c r="A4232" s="1">
        <v>1130010</v>
      </c>
      <c r="B4232" s="1" t="s">
        <v>26</v>
      </c>
      <c r="C4232" s="1">
        <v>202505</v>
      </c>
      <c r="D4232" s="1" t="s">
        <v>27</v>
      </c>
      <c r="E4232" s="1" t="s">
        <v>28</v>
      </c>
      <c r="F4232" s="1" t="s">
        <v>29</v>
      </c>
      <c r="G4232" s="1" t="s">
        <v>33</v>
      </c>
      <c r="H4232" s="1" t="s">
        <v>34</v>
      </c>
      <c r="I4232" s="5">
        <v>257.3</v>
      </c>
      <c r="J4232" s="5">
        <v>92628</v>
      </c>
      <c r="K4232" s="5">
        <v>-8218.68</v>
      </c>
      <c r="L4232" s="5">
        <v>84409.32</v>
      </c>
      <c r="M4232" s="5">
        <v>-56937.53</v>
      </c>
      <c r="N4232" s="5">
        <v>-2902.09</v>
      </c>
      <c r="O4232" s="5">
        <v>-1596.36</v>
      </c>
      <c r="P4232" s="5">
        <f>Table1[[#This Row],[Net Sales]]+(Table1[[#This Row],[Cost of Goods Sold]]+Table1[[#This Row],[Distribution]]+Table1[[#This Row],[Warehousing]])</f>
        <v>22973.340000000011</v>
      </c>
      <c r="Q4232" s="12">
        <f>Table1[[#This Row],[PROFIT]]/Table1[[#This Row],[Net Sales]]</f>
        <v>0.27216591722335887</v>
      </c>
      <c r="R4232" s="14">
        <f>ABS(Table1[[#This Row],[Distribution]])+ABS(Table1[[#This Row],[Warehousing]])</f>
        <v>4498.45</v>
      </c>
      <c r="S4232" s="12">
        <f>ABS(Table1[[#This Row],[Discounts]]/Table1[[#This Row],[Gross Sales]])</f>
        <v>8.8727814483741424E-2</v>
      </c>
      <c r="T4232" s="17">
        <f>Table1[[#This Row],[logistics cost]]/Table1[[#This Row],[Net Sales]]</f>
        <v>5.3293285622962004E-2</v>
      </c>
      <c r="U4232" s="1">
        <f>Table1[[#This Row],[PROFIT]]/Table1[[#This Row],[Volume]]</f>
        <v>89.286202876020255</v>
      </c>
      <c r="V4232" s="1">
        <f>ABS(Table1[[#This Row],[Discounts]])</f>
        <v>8218.68</v>
      </c>
    </row>
    <row r="4233" spans="1:22" ht="21.75" customHeight="1" x14ac:dyDescent="0.3">
      <c r="A4233" s="1">
        <v>1110020</v>
      </c>
      <c r="B4233" s="1" t="s">
        <v>41</v>
      </c>
      <c r="C4233" s="1">
        <v>202403</v>
      </c>
      <c r="D4233" s="1" t="s">
        <v>16</v>
      </c>
      <c r="E4233" s="1" t="s">
        <v>28</v>
      </c>
      <c r="F4233" s="1" t="s">
        <v>29</v>
      </c>
      <c r="G4233" s="1" t="s">
        <v>40</v>
      </c>
      <c r="H4233" s="1" t="s">
        <v>34</v>
      </c>
      <c r="I4233" s="5">
        <v>291.10000000000002</v>
      </c>
      <c r="J4233" s="5">
        <v>130995</v>
      </c>
      <c r="K4233" s="5">
        <v>-10806.09</v>
      </c>
      <c r="L4233" s="5">
        <v>120188.91</v>
      </c>
      <c r="M4233" s="5">
        <v>-79034.929999999993</v>
      </c>
      <c r="N4233" s="5">
        <v>-3715.49</v>
      </c>
      <c r="O4233" s="5">
        <v>-1547.9</v>
      </c>
      <c r="P4233" s="5">
        <f>Table1[[#This Row],[Net Sales]]+(Table1[[#This Row],[Cost of Goods Sold]]+Table1[[#This Row],[Distribution]]+Table1[[#This Row],[Warehousing]])</f>
        <v>35890.590000000011</v>
      </c>
      <c r="Q4233" s="12">
        <f>Table1[[#This Row],[PROFIT]]/Table1[[#This Row],[Net Sales]]</f>
        <v>0.29861815037676948</v>
      </c>
      <c r="R4233" s="14">
        <f>ABS(Table1[[#This Row],[Distribution]])+ABS(Table1[[#This Row],[Warehousing]])</f>
        <v>5263.3899999999994</v>
      </c>
      <c r="S4233" s="12">
        <f>ABS(Table1[[#This Row],[Discounts]]/Table1[[#This Row],[Gross Sales]])</f>
        <v>8.2492385205542196E-2</v>
      </c>
      <c r="T4233" s="17">
        <f>Table1[[#This Row],[logistics cost]]/Table1[[#This Row],[Net Sales]]</f>
        <v>4.3792642765459799E-2</v>
      </c>
      <c r="U4233" s="1">
        <f>Table1[[#This Row],[PROFIT]]/Table1[[#This Row],[Volume]]</f>
        <v>123.2929920989351</v>
      </c>
      <c r="V4233" s="1">
        <f>ABS(Table1[[#This Row],[Discounts]])</f>
        <v>10806.09</v>
      </c>
    </row>
    <row r="4234" spans="1:22" ht="21.75" customHeight="1" x14ac:dyDescent="0.3">
      <c r="A4234" s="1">
        <v>1120020</v>
      </c>
      <c r="B4234" s="1" t="s">
        <v>21</v>
      </c>
      <c r="C4234" s="1">
        <v>202403</v>
      </c>
      <c r="D4234" s="1" t="s">
        <v>22</v>
      </c>
      <c r="E4234" s="1" t="s">
        <v>23</v>
      </c>
      <c r="F4234" s="1" t="s">
        <v>24</v>
      </c>
      <c r="G4234" s="1" t="s">
        <v>36</v>
      </c>
      <c r="H4234" s="1" t="s">
        <v>37</v>
      </c>
      <c r="I4234" s="5">
        <v>157.6</v>
      </c>
      <c r="J4234" s="5">
        <v>59888</v>
      </c>
      <c r="K4234" s="5">
        <v>-4925.1400000000003</v>
      </c>
      <c r="L4234" s="5">
        <v>54962.86</v>
      </c>
      <c r="M4234" s="5">
        <v>-34662.99</v>
      </c>
      <c r="N4234" s="5">
        <v>-1850.37</v>
      </c>
      <c r="O4234" s="5">
        <v>-633.65</v>
      </c>
      <c r="P4234" s="5">
        <f>Table1[[#This Row],[Net Sales]]+(Table1[[#This Row],[Cost of Goods Sold]]+Table1[[#This Row],[Distribution]]+Table1[[#This Row],[Warehousing]])</f>
        <v>17815.849999999999</v>
      </c>
      <c r="Q4234" s="12">
        <f>Table1[[#This Row],[PROFIT]]/Table1[[#This Row],[Net Sales]]</f>
        <v>0.3241434306730035</v>
      </c>
      <c r="R4234" s="14">
        <f>ABS(Table1[[#This Row],[Distribution]])+ABS(Table1[[#This Row],[Warehousing]])</f>
        <v>2484.02</v>
      </c>
      <c r="S4234" s="12">
        <f>ABS(Table1[[#This Row],[Discounts]]/Table1[[#This Row],[Gross Sales]])</f>
        <v>8.2239179802297627E-2</v>
      </c>
      <c r="T4234" s="17">
        <f>Table1[[#This Row],[logistics cost]]/Table1[[#This Row],[Net Sales]]</f>
        <v>4.5194518625850257E-2</v>
      </c>
      <c r="U4234" s="1">
        <f>Table1[[#This Row],[PROFIT]]/Table1[[#This Row],[Volume]]</f>
        <v>113.04473350253807</v>
      </c>
      <c r="V4234" s="1">
        <f>ABS(Table1[[#This Row],[Discounts]])</f>
        <v>4925.1400000000003</v>
      </c>
    </row>
    <row r="4235" spans="1:22" ht="21.75" customHeight="1" x14ac:dyDescent="0.3">
      <c r="A4235" s="1">
        <v>1110020</v>
      </c>
      <c r="B4235" s="1" t="s">
        <v>41</v>
      </c>
      <c r="C4235" s="1">
        <v>202409</v>
      </c>
      <c r="D4235" s="1" t="s">
        <v>16</v>
      </c>
      <c r="E4235" s="1" t="s">
        <v>28</v>
      </c>
      <c r="F4235" s="1" t="s">
        <v>29</v>
      </c>
      <c r="G4235" s="1" t="s">
        <v>39</v>
      </c>
      <c r="H4235" s="1" t="s">
        <v>37</v>
      </c>
      <c r="I4235" s="5">
        <v>235.6</v>
      </c>
      <c r="J4235" s="5">
        <v>106020</v>
      </c>
      <c r="K4235" s="5">
        <v>-12074.14</v>
      </c>
      <c r="L4235" s="5">
        <v>93945.86</v>
      </c>
      <c r="M4235" s="5">
        <v>-58325.27</v>
      </c>
      <c r="N4235" s="5">
        <v>-2022.21</v>
      </c>
      <c r="O4235" s="5">
        <v>-1003.03</v>
      </c>
      <c r="P4235" s="5">
        <f>Table1[[#This Row],[Net Sales]]+(Table1[[#This Row],[Cost of Goods Sold]]+Table1[[#This Row],[Distribution]]+Table1[[#This Row],[Warehousing]])</f>
        <v>32595.350000000006</v>
      </c>
      <c r="Q4235" s="12">
        <f>Table1[[#This Row],[PROFIT]]/Table1[[#This Row],[Net Sales]]</f>
        <v>0.34695887610161857</v>
      </c>
      <c r="R4235" s="14">
        <f>ABS(Table1[[#This Row],[Distribution]])+ABS(Table1[[#This Row],[Warehousing]])</f>
        <v>3025.24</v>
      </c>
      <c r="S4235" s="12">
        <f>ABS(Table1[[#This Row],[Discounts]]/Table1[[#This Row],[Gross Sales]])</f>
        <v>0.11388549330315034</v>
      </c>
      <c r="T4235" s="17">
        <f>Table1[[#This Row],[logistics cost]]/Table1[[#This Row],[Net Sales]]</f>
        <v>3.2201951208919687E-2</v>
      </c>
      <c r="U4235" s="1">
        <f>Table1[[#This Row],[PROFIT]]/Table1[[#This Row],[Volume]]</f>
        <v>138.35038200339562</v>
      </c>
      <c r="V4235" s="1">
        <f>ABS(Table1[[#This Row],[Discounts]])</f>
        <v>12074.14</v>
      </c>
    </row>
    <row r="4236" spans="1:22" ht="21.75" customHeight="1" x14ac:dyDescent="0.3">
      <c r="A4236" s="1">
        <v>1110010</v>
      </c>
      <c r="B4236" s="1" t="s">
        <v>15</v>
      </c>
      <c r="C4236" s="1">
        <v>202508</v>
      </c>
      <c r="D4236" s="1" t="s">
        <v>16</v>
      </c>
      <c r="E4236" s="1" t="s">
        <v>17</v>
      </c>
      <c r="F4236" s="1" t="s">
        <v>18</v>
      </c>
      <c r="G4236" s="1" t="s">
        <v>30</v>
      </c>
      <c r="H4236" s="1" t="s">
        <v>31</v>
      </c>
      <c r="I4236" s="5">
        <v>66.7</v>
      </c>
      <c r="J4236" s="5">
        <v>28014</v>
      </c>
      <c r="K4236" s="5">
        <v>-573.71</v>
      </c>
      <c r="L4236" s="5">
        <v>27440.29</v>
      </c>
      <c r="M4236" s="5">
        <v>-17414.509999999998</v>
      </c>
      <c r="N4236" s="5">
        <v>-910.35</v>
      </c>
      <c r="O4236" s="5">
        <v>-546.19000000000005</v>
      </c>
      <c r="P4236" s="5">
        <f>Table1[[#This Row],[Net Sales]]+(Table1[[#This Row],[Cost of Goods Sold]]+Table1[[#This Row],[Distribution]]+Table1[[#This Row],[Warehousing]])</f>
        <v>8569.2400000000052</v>
      </c>
      <c r="Q4236" s="12">
        <f>Table1[[#This Row],[PROFIT]]/Table1[[#This Row],[Net Sales]]</f>
        <v>0.31228678705655094</v>
      </c>
      <c r="R4236" s="14">
        <f>ABS(Table1[[#This Row],[Distribution]])+ABS(Table1[[#This Row],[Warehousing]])</f>
        <v>1456.54</v>
      </c>
      <c r="S4236" s="12">
        <f>ABS(Table1[[#This Row],[Discounts]]/Table1[[#This Row],[Gross Sales]])</f>
        <v>2.0479403155565075E-2</v>
      </c>
      <c r="T4236" s="17">
        <f>Table1[[#This Row],[logistics cost]]/Table1[[#This Row],[Net Sales]]</f>
        <v>5.3080342809788086E-2</v>
      </c>
      <c r="U4236" s="1">
        <f>Table1[[#This Row],[PROFIT]]/Table1[[#This Row],[Volume]]</f>
        <v>128.47436281859078</v>
      </c>
      <c r="V4236" s="1">
        <f>ABS(Table1[[#This Row],[Discounts]])</f>
        <v>573.71</v>
      </c>
    </row>
    <row r="4237" spans="1:22" ht="21.75" customHeight="1" x14ac:dyDescent="0.3">
      <c r="A4237" s="1">
        <v>1110010</v>
      </c>
      <c r="B4237" s="1" t="s">
        <v>15</v>
      </c>
      <c r="C4237" s="1">
        <v>202503</v>
      </c>
      <c r="D4237" s="1" t="s">
        <v>16</v>
      </c>
      <c r="E4237" s="1" t="s">
        <v>17</v>
      </c>
      <c r="F4237" s="1" t="s">
        <v>18</v>
      </c>
      <c r="G4237" s="1" t="s">
        <v>35</v>
      </c>
      <c r="H4237" s="1" t="s">
        <v>31</v>
      </c>
      <c r="I4237" s="5">
        <v>20.399999999999999</v>
      </c>
      <c r="J4237" s="5">
        <v>8568</v>
      </c>
      <c r="K4237" s="5">
        <v>-264.05</v>
      </c>
      <c r="L4237" s="5">
        <v>8303.9500000000007</v>
      </c>
      <c r="M4237" s="5">
        <v>-5265.03</v>
      </c>
      <c r="N4237" s="5">
        <v>-203.01</v>
      </c>
      <c r="O4237" s="5">
        <v>-99.58</v>
      </c>
      <c r="P4237" s="5">
        <f>Table1[[#This Row],[Net Sales]]+(Table1[[#This Row],[Cost of Goods Sold]]+Table1[[#This Row],[Distribution]]+Table1[[#This Row],[Warehousing]])</f>
        <v>2736.3300000000008</v>
      </c>
      <c r="Q4237" s="12">
        <f>Table1[[#This Row],[PROFIT]]/Table1[[#This Row],[Net Sales]]</f>
        <v>0.32952149278355486</v>
      </c>
      <c r="R4237" s="14">
        <f>ABS(Table1[[#This Row],[Distribution]])+ABS(Table1[[#This Row],[Warehousing]])</f>
        <v>302.58999999999997</v>
      </c>
      <c r="S4237" s="12">
        <f>ABS(Table1[[#This Row],[Discounts]]/Table1[[#This Row],[Gross Sales]])</f>
        <v>3.0818160597572364E-2</v>
      </c>
      <c r="T4237" s="17">
        <f>Table1[[#This Row],[logistics cost]]/Table1[[#This Row],[Net Sales]]</f>
        <v>3.6439284918623062E-2</v>
      </c>
      <c r="U4237" s="1">
        <f>Table1[[#This Row],[PROFIT]]/Table1[[#This Row],[Volume]]</f>
        <v>134.13382352941181</v>
      </c>
      <c r="V4237" s="1">
        <f>ABS(Table1[[#This Row],[Discounts]])</f>
        <v>264.05</v>
      </c>
    </row>
    <row r="4238" spans="1:22" ht="21.75" customHeight="1" x14ac:dyDescent="0.3">
      <c r="A4238" s="1">
        <v>1110010</v>
      </c>
      <c r="B4238" s="1" t="s">
        <v>15</v>
      </c>
      <c r="C4238" s="1">
        <v>202409</v>
      </c>
      <c r="D4238" s="1" t="s">
        <v>16</v>
      </c>
      <c r="E4238" s="1" t="s">
        <v>17</v>
      </c>
      <c r="F4238" s="1" t="s">
        <v>18</v>
      </c>
      <c r="G4238" s="1" t="s">
        <v>30</v>
      </c>
      <c r="H4238" s="1" t="s">
        <v>31</v>
      </c>
      <c r="I4238" s="5">
        <v>60.1</v>
      </c>
      <c r="J4238" s="5">
        <v>25242</v>
      </c>
      <c r="K4238" s="5">
        <v>-888.7</v>
      </c>
      <c r="L4238" s="5">
        <v>24353.3</v>
      </c>
      <c r="M4238" s="5">
        <v>-15620.45</v>
      </c>
      <c r="N4238" s="5">
        <v>-845.32</v>
      </c>
      <c r="O4238" s="5">
        <v>-259.60000000000002</v>
      </c>
      <c r="P4238" s="5">
        <f>Table1[[#This Row],[Net Sales]]+(Table1[[#This Row],[Cost of Goods Sold]]+Table1[[#This Row],[Distribution]]+Table1[[#This Row],[Warehousing]])</f>
        <v>7627.93</v>
      </c>
      <c r="Q4238" s="12">
        <f>Table1[[#This Row],[PROFIT]]/Table1[[#This Row],[Net Sales]]</f>
        <v>0.31321956367309567</v>
      </c>
      <c r="R4238" s="14">
        <f>ABS(Table1[[#This Row],[Distribution]])+ABS(Table1[[#This Row],[Warehousing]])</f>
        <v>1104.92</v>
      </c>
      <c r="S4238" s="12">
        <f>ABS(Table1[[#This Row],[Discounts]]/Table1[[#This Row],[Gross Sales]])</f>
        <v>3.5207194358608668E-2</v>
      </c>
      <c r="T4238" s="17">
        <f>Table1[[#This Row],[logistics cost]]/Table1[[#This Row],[Net Sales]]</f>
        <v>4.537044260942049E-2</v>
      </c>
      <c r="U4238" s="1">
        <f>Table1[[#This Row],[PROFIT]]/Table1[[#This Row],[Volume]]</f>
        <v>126.92063227953412</v>
      </c>
      <c r="V4238" s="1">
        <f>ABS(Table1[[#This Row],[Discounts]])</f>
        <v>888.7</v>
      </c>
    </row>
    <row r="4239" spans="1:22" ht="21.75" customHeight="1" x14ac:dyDescent="0.3">
      <c r="A4239" s="1">
        <v>1130010</v>
      </c>
      <c r="B4239" s="1" t="s">
        <v>26</v>
      </c>
      <c r="C4239" s="1">
        <v>202507</v>
      </c>
      <c r="D4239" s="1" t="s">
        <v>27</v>
      </c>
      <c r="E4239" s="1" t="s">
        <v>28</v>
      </c>
      <c r="F4239" s="1" t="s">
        <v>29</v>
      </c>
      <c r="G4239" s="1" t="s">
        <v>39</v>
      </c>
      <c r="H4239" s="1" t="s">
        <v>37</v>
      </c>
      <c r="I4239" s="5">
        <v>94.4</v>
      </c>
      <c r="J4239" s="5">
        <v>33984</v>
      </c>
      <c r="K4239" s="5">
        <v>-2726.59</v>
      </c>
      <c r="L4239" s="5">
        <v>31257.41</v>
      </c>
      <c r="M4239" s="5">
        <v>-20848.07</v>
      </c>
      <c r="N4239" s="5">
        <v>-942.5</v>
      </c>
      <c r="O4239" s="5">
        <v>-522.46</v>
      </c>
      <c r="P4239" s="5">
        <f>Table1[[#This Row],[Net Sales]]+(Table1[[#This Row],[Cost of Goods Sold]]+Table1[[#This Row],[Distribution]]+Table1[[#This Row],[Warehousing]])</f>
        <v>8944.380000000001</v>
      </c>
      <c r="Q4239" s="12">
        <f>Table1[[#This Row],[PROFIT]]/Table1[[#This Row],[Net Sales]]</f>
        <v>0.28615230756483029</v>
      </c>
      <c r="R4239" s="14">
        <f>ABS(Table1[[#This Row],[Distribution]])+ABS(Table1[[#This Row],[Warehousing]])</f>
        <v>1464.96</v>
      </c>
      <c r="S4239" s="12">
        <f>ABS(Table1[[#This Row],[Discounts]]/Table1[[#This Row],[Gross Sales]])</f>
        <v>8.0231579566854991E-2</v>
      </c>
      <c r="T4239" s="17">
        <f>Table1[[#This Row],[logistics cost]]/Table1[[#This Row],[Net Sales]]</f>
        <v>4.686760675308671E-2</v>
      </c>
      <c r="U4239" s="1">
        <f>Table1[[#This Row],[PROFIT]]/Table1[[#This Row],[Volume]]</f>
        <v>94.749788135593221</v>
      </c>
      <c r="V4239" s="1">
        <f>ABS(Table1[[#This Row],[Discounts]])</f>
        <v>2726.59</v>
      </c>
    </row>
    <row r="4240" spans="1:22" ht="21.75" customHeight="1" x14ac:dyDescent="0.3">
      <c r="A4240" s="1">
        <v>1130010</v>
      </c>
      <c r="B4240" s="1" t="s">
        <v>26</v>
      </c>
      <c r="C4240" s="1">
        <v>202509</v>
      </c>
      <c r="D4240" s="1" t="s">
        <v>27</v>
      </c>
      <c r="E4240" s="1" t="s">
        <v>28</v>
      </c>
      <c r="F4240" s="1" t="s">
        <v>29</v>
      </c>
      <c r="G4240" s="1" t="s">
        <v>19</v>
      </c>
      <c r="H4240" s="1" t="s">
        <v>20</v>
      </c>
      <c r="I4240" s="5">
        <v>29.9</v>
      </c>
      <c r="J4240" s="5">
        <v>10764</v>
      </c>
      <c r="K4240" s="5">
        <v>-810.21</v>
      </c>
      <c r="L4240" s="5">
        <v>9953.7900000000009</v>
      </c>
      <c r="M4240" s="5">
        <v>-6684.68</v>
      </c>
      <c r="N4240" s="5">
        <v>-334.46</v>
      </c>
      <c r="O4240" s="5">
        <v>-113.34</v>
      </c>
      <c r="P4240" s="5">
        <f>Table1[[#This Row],[Net Sales]]+(Table1[[#This Row],[Cost of Goods Sold]]+Table1[[#This Row],[Distribution]]+Table1[[#This Row],[Warehousing]])</f>
        <v>2821.3100000000004</v>
      </c>
      <c r="Q4240" s="12">
        <f>Table1[[#This Row],[PROFIT]]/Table1[[#This Row],[Net Sales]]</f>
        <v>0.28344077984365756</v>
      </c>
      <c r="R4240" s="14">
        <f>ABS(Table1[[#This Row],[Distribution]])+ABS(Table1[[#This Row],[Warehousing]])</f>
        <v>447.79999999999995</v>
      </c>
      <c r="S4240" s="12">
        <f>ABS(Table1[[#This Row],[Discounts]]/Table1[[#This Row],[Gross Sales]])</f>
        <v>7.5270345596432559E-2</v>
      </c>
      <c r="T4240" s="17">
        <f>Table1[[#This Row],[logistics cost]]/Table1[[#This Row],[Net Sales]]</f>
        <v>4.49878890352318E-2</v>
      </c>
      <c r="U4240" s="1">
        <f>Table1[[#This Row],[PROFIT]]/Table1[[#This Row],[Volume]]</f>
        <v>94.358193979933134</v>
      </c>
      <c r="V4240" s="1">
        <f>ABS(Table1[[#This Row],[Discounts]])</f>
        <v>810.21</v>
      </c>
    </row>
    <row r="4241" spans="1:22" ht="21.75" customHeight="1" x14ac:dyDescent="0.3">
      <c r="A4241" s="1">
        <v>1120020</v>
      </c>
      <c r="B4241" s="1" t="s">
        <v>21</v>
      </c>
      <c r="C4241" s="1">
        <v>202401</v>
      </c>
      <c r="D4241" s="1" t="s">
        <v>22</v>
      </c>
      <c r="E4241" s="1" t="s">
        <v>23</v>
      </c>
      <c r="F4241" s="1" t="s">
        <v>24</v>
      </c>
      <c r="G4241" s="1" t="s">
        <v>43</v>
      </c>
      <c r="H4241" s="1" t="s">
        <v>31</v>
      </c>
      <c r="I4241" s="5">
        <v>23.2</v>
      </c>
      <c r="J4241" s="5">
        <v>8816</v>
      </c>
      <c r="K4241" s="5">
        <v>-320.08</v>
      </c>
      <c r="L4241" s="5">
        <v>8495.92</v>
      </c>
      <c r="M4241" s="5">
        <v>-5480.07</v>
      </c>
      <c r="N4241" s="5">
        <v>-243</v>
      </c>
      <c r="O4241" s="5">
        <v>-113.35</v>
      </c>
      <c r="P4241" s="5">
        <f>Table1[[#This Row],[Net Sales]]+(Table1[[#This Row],[Cost of Goods Sold]]+Table1[[#This Row],[Distribution]]+Table1[[#This Row],[Warehousing]])</f>
        <v>2659.5</v>
      </c>
      <c r="Q4241" s="12">
        <f>Table1[[#This Row],[PROFIT]]/Table1[[#This Row],[Net Sales]]</f>
        <v>0.31303260859330123</v>
      </c>
      <c r="R4241" s="14">
        <f>ABS(Table1[[#This Row],[Distribution]])+ABS(Table1[[#This Row],[Warehousing]])</f>
        <v>356.35</v>
      </c>
      <c r="S4241" s="12">
        <f>ABS(Table1[[#This Row],[Discounts]]/Table1[[#This Row],[Gross Sales]])</f>
        <v>3.6306715063520872E-2</v>
      </c>
      <c r="T4241" s="17">
        <f>Table1[[#This Row],[logistics cost]]/Table1[[#This Row],[Net Sales]]</f>
        <v>4.1943662369702164E-2</v>
      </c>
      <c r="U4241" s="1">
        <f>Table1[[#This Row],[PROFIT]]/Table1[[#This Row],[Volume]]</f>
        <v>114.63362068965517</v>
      </c>
      <c r="V4241" s="1">
        <f>ABS(Table1[[#This Row],[Discounts]])</f>
        <v>320.08</v>
      </c>
    </row>
    <row r="4242" spans="1:22" ht="21.75" customHeight="1" x14ac:dyDescent="0.3">
      <c r="A4242" s="1">
        <v>1110010</v>
      </c>
      <c r="B4242" s="1" t="s">
        <v>15</v>
      </c>
      <c r="C4242" s="1">
        <v>202504</v>
      </c>
      <c r="D4242" s="1" t="s">
        <v>16</v>
      </c>
      <c r="E4242" s="1" t="s">
        <v>17</v>
      </c>
      <c r="F4242" s="1" t="s">
        <v>18</v>
      </c>
      <c r="G4242" s="1" t="s">
        <v>33</v>
      </c>
      <c r="H4242" s="1" t="s">
        <v>34</v>
      </c>
      <c r="I4242" s="5">
        <v>234.2</v>
      </c>
      <c r="J4242" s="5">
        <v>98364</v>
      </c>
      <c r="K4242" s="5">
        <v>-9797.6</v>
      </c>
      <c r="L4242" s="5">
        <v>88566.399999999994</v>
      </c>
      <c r="M4242" s="5">
        <v>-55633.18</v>
      </c>
      <c r="N4242" s="5">
        <v>-3099.53</v>
      </c>
      <c r="O4242" s="5">
        <v>-1417.19</v>
      </c>
      <c r="P4242" s="5">
        <f>Table1[[#This Row],[Net Sales]]+(Table1[[#This Row],[Cost of Goods Sold]]+Table1[[#This Row],[Distribution]]+Table1[[#This Row],[Warehousing]])</f>
        <v>28416.499999999993</v>
      </c>
      <c r="Q4242" s="12">
        <f>Table1[[#This Row],[PROFIT]]/Table1[[#This Row],[Net Sales]]</f>
        <v>0.32084966759403111</v>
      </c>
      <c r="R4242" s="14">
        <f>ABS(Table1[[#This Row],[Distribution]])+ABS(Table1[[#This Row],[Warehousing]])</f>
        <v>4516.72</v>
      </c>
      <c r="S4242" s="12">
        <f>ABS(Table1[[#This Row],[Discounts]]/Table1[[#This Row],[Gross Sales]])</f>
        <v>9.960554674474402E-2</v>
      </c>
      <c r="T4242" s="17">
        <f>Table1[[#This Row],[logistics cost]]/Table1[[#This Row],[Net Sales]]</f>
        <v>5.0998121183654307E-2</v>
      </c>
      <c r="U4242" s="1">
        <f>Table1[[#This Row],[PROFIT]]/Table1[[#This Row],[Volume]]</f>
        <v>121.33432963279246</v>
      </c>
      <c r="V4242" s="1">
        <f>ABS(Table1[[#This Row],[Discounts]])</f>
        <v>9797.6</v>
      </c>
    </row>
    <row r="4243" spans="1:22" ht="21.75" customHeight="1" x14ac:dyDescent="0.3">
      <c r="A4243" s="1">
        <v>1110020</v>
      </c>
      <c r="B4243" s="1" t="s">
        <v>41</v>
      </c>
      <c r="C4243" s="1">
        <v>202402</v>
      </c>
      <c r="D4243" s="1" t="s">
        <v>16</v>
      </c>
      <c r="E4243" s="1" t="s">
        <v>28</v>
      </c>
      <c r="F4243" s="1" t="s">
        <v>29</v>
      </c>
      <c r="G4243" s="1" t="s">
        <v>33</v>
      </c>
      <c r="H4243" s="1" t="s">
        <v>34</v>
      </c>
      <c r="I4243" s="5">
        <v>111.8</v>
      </c>
      <c r="J4243" s="5">
        <v>50310</v>
      </c>
      <c r="K4243" s="5">
        <v>-4976.99</v>
      </c>
      <c r="L4243" s="5">
        <v>45333.01</v>
      </c>
      <c r="M4243" s="5">
        <v>-30147.54</v>
      </c>
      <c r="N4243" s="5">
        <v>-1237.93</v>
      </c>
      <c r="O4243" s="5">
        <v>-789.64</v>
      </c>
      <c r="P4243" s="5">
        <f>Table1[[#This Row],[Net Sales]]+(Table1[[#This Row],[Cost of Goods Sold]]+Table1[[#This Row],[Distribution]]+Table1[[#This Row],[Warehousing]])</f>
        <v>13157.900000000001</v>
      </c>
      <c r="Q4243" s="12">
        <f>Table1[[#This Row],[PROFIT]]/Table1[[#This Row],[Net Sales]]</f>
        <v>0.29024986428212024</v>
      </c>
      <c r="R4243" s="14">
        <f>ABS(Table1[[#This Row],[Distribution]])+ABS(Table1[[#This Row],[Warehousing]])</f>
        <v>2027.5700000000002</v>
      </c>
      <c r="S4243" s="12">
        <f>ABS(Table1[[#This Row],[Discounts]]/Table1[[#This Row],[Gross Sales]])</f>
        <v>9.8926455972967592E-2</v>
      </c>
      <c r="T4243" s="17">
        <f>Table1[[#This Row],[logistics cost]]/Table1[[#This Row],[Net Sales]]</f>
        <v>4.4726127826058761E-2</v>
      </c>
      <c r="U4243" s="1">
        <f>Table1[[#This Row],[PROFIT]]/Table1[[#This Row],[Volume]]</f>
        <v>117.69141323792488</v>
      </c>
      <c r="V4243" s="1">
        <f>ABS(Table1[[#This Row],[Discounts]])</f>
        <v>4976.99</v>
      </c>
    </row>
    <row r="4244" spans="1:22" ht="21.75" customHeight="1" x14ac:dyDescent="0.3">
      <c r="A4244" s="1">
        <v>1110020</v>
      </c>
      <c r="B4244" s="1" t="s">
        <v>41</v>
      </c>
      <c r="C4244" s="1">
        <v>202508</v>
      </c>
      <c r="D4244" s="1" t="s">
        <v>16</v>
      </c>
      <c r="E4244" s="1" t="s">
        <v>28</v>
      </c>
      <c r="F4244" s="1" t="s">
        <v>29</v>
      </c>
      <c r="G4244" s="1" t="s">
        <v>35</v>
      </c>
      <c r="H4244" s="1" t="s">
        <v>31</v>
      </c>
      <c r="I4244" s="5">
        <v>53.7</v>
      </c>
      <c r="J4244" s="5">
        <v>24165</v>
      </c>
      <c r="K4244" s="5">
        <v>-556.74</v>
      </c>
      <c r="L4244" s="5">
        <v>23608.26</v>
      </c>
      <c r="M4244" s="5">
        <v>-16015.62</v>
      </c>
      <c r="N4244" s="5">
        <v>-737.12</v>
      </c>
      <c r="O4244" s="5">
        <v>-355.5</v>
      </c>
      <c r="P4244" s="5">
        <f>Table1[[#This Row],[Net Sales]]+(Table1[[#This Row],[Cost of Goods Sold]]+Table1[[#This Row],[Distribution]]+Table1[[#This Row],[Warehousing]])</f>
        <v>6500.0199999999968</v>
      </c>
      <c r="Q4244" s="12">
        <f>Table1[[#This Row],[PROFIT]]/Table1[[#This Row],[Net Sales]]</f>
        <v>0.27532821139719732</v>
      </c>
      <c r="R4244" s="14">
        <f>ABS(Table1[[#This Row],[Distribution]])+ABS(Table1[[#This Row],[Warehousing]])</f>
        <v>1092.6199999999999</v>
      </c>
      <c r="S4244" s="12">
        <f>ABS(Table1[[#This Row],[Discounts]]/Table1[[#This Row],[Gross Sales]])</f>
        <v>2.3039106145251398E-2</v>
      </c>
      <c r="T4244" s="17">
        <f>Table1[[#This Row],[logistics cost]]/Table1[[#This Row],[Net Sales]]</f>
        <v>4.6281259186403405E-2</v>
      </c>
      <c r="U4244" s="1">
        <f>Table1[[#This Row],[PROFIT]]/Table1[[#This Row],[Volume]]</f>
        <v>121.04320297951577</v>
      </c>
      <c r="V4244" s="1">
        <f>ABS(Table1[[#This Row],[Discounts]])</f>
        <v>556.74</v>
      </c>
    </row>
    <row r="4245" spans="1:22" ht="21.75" customHeight="1" x14ac:dyDescent="0.3">
      <c r="A4245" s="1">
        <v>1120010</v>
      </c>
      <c r="B4245" s="1" t="s">
        <v>32</v>
      </c>
      <c r="C4245" s="1">
        <v>202510</v>
      </c>
      <c r="D4245" s="1" t="s">
        <v>22</v>
      </c>
      <c r="E4245" s="1" t="s">
        <v>17</v>
      </c>
      <c r="F4245" s="1" t="s">
        <v>18</v>
      </c>
      <c r="G4245" s="1" t="s">
        <v>33</v>
      </c>
      <c r="H4245" s="1" t="s">
        <v>34</v>
      </c>
      <c r="I4245" s="5">
        <v>259.89999999999998</v>
      </c>
      <c r="J4245" s="5">
        <v>124752</v>
      </c>
      <c r="K4245" s="5">
        <v>-10535.92</v>
      </c>
      <c r="L4245" s="5">
        <v>114216.08</v>
      </c>
      <c r="M4245" s="5">
        <v>-73507.08</v>
      </c>
      <c r="N4245" s="5">
        <v>-2871.14</v>
      </c>
      <c r="O4245" s="5">
        <v>-1823.03</v>
      </c>
      <c r="P4245" s="5">
        <f>Table1[[#This Row],[Net Sales]]+(Table1[[#This Row],[Cost of Goods Sold]]+Table1[[#This Row],[Distribution]]+Table1[[#This Row],[Warehousing]])</f>
        <v>36014.83</v>
      </c>
      <c r="Q4245" s="12">
        <f>Table1[[#This Row],[PROFIT]]/Table1[[#This Row],[Net Sales]]</f>
        <v>0.31532188812643547</v>
      </c>
      <c r="R4245" s="14">
        <f>ABS(Table1[[#This Row],[Distribution]])+ABS(Table1[[#This Row],[Warehousing]])</f>
        <v>4694.17</v>
      </c>
      <c r="S4245" s="12">
        <f>ABS(Table1[[#This Row],[Discounts]]/Table1[[#This Row],[Gross Sales]])</f>
        <v>8.4454918558419911E-2</v>
      </c>
      <c r="T4245" s="17">
        <f>Table1[[#This Row],[logistics cost]]/Table1[[#This Row],[Net Sales]]</f>
        <v>4.1099029138454063E-2</v>
      </c>
      <c r="U4245" s="1">
        <f>Table1[[#This Row],[PROFIT]]/Table1[[#This Row],[Volume]]</f>
        <v>138.57187379761447</v>
      </c>
      <c r="V4245" s="1">
        <f>ABS(Table1[[#This Row],[Discounts]])</f>
        <v>10535.92</v>
      </c>
    </row>
    <row r="4246" spans="1:22" ht="21.75" customHeight="1" x14ac:dyDescent="0.3">
      <c r="A4246" s="1">
        <v>1130010</v>
      </c>
      <c r="B4246" s="1" t="s">
        <v>26</v>
      </c>
      <c r="C4246" s="1">
        <v>202512</v>
      </c>
      <c r="D4246" s="1" t="s">
        <v>27</v>
      </c>
      <c r="E4246" s="1" t="s">
        <v>28</v>
      </c>
      <c r="F4246" s="1" t="s">
        <v>29</v>
      </c>
      <c r="G4246" s="1" t="s">
        <v>33</v>
      </c>
      <c r="H4246" s="1" t="s">
        <v>34</v>
      </c>
      <c r="I4246" s="5">
        <v>190.5</v>
      </c>
      <c r="J4246" s="5">
        <v>68580</v>
      </c>
      <c r="K4246" s="5">
        <v>-5533.78</v>
      </c>
      <c r="L4246" s="5">
        <v>63046.22</v>
      </c>
      <c r="M4246" s="5">
        <v>-41072.89</v>
      </c>
      <c r="N4246" s="5">
        <v>-1501.86</v>
      </c>
      <c r="O4246" s="5">
        <v>-1251.68</v>
      </c>
      <c r="P4246" s="5">
        <f>Table1[[#This Row],[Net Sales]]+(Table1[[#This Row],[Cost of Goods Sold]]+Table1[[#This Row],[Distribution]]+Table1[[#This Row],[Warehousing]])</f>
        <v>19219.79</v>
      </c>
      <c r="Q4246" s="12">
        <f>Table1[[#This Row],[PROFIT]]/Table1[[#This Row],[Net Sales]]</f>
        <v>0.30485237655802361</v>
      </c>
      <c r="R4246" s="14">
        <f>ABS(Table1[[#This Row],[Distribution]])+ABS(Table1[[#This Row],[Warehousing]])</f>
        <v>2753.54</v>
      </c>
      <c r="S4246" s="12">
        <f>ABS(Table1[[#This Row],[Discounts]]/Table1[[#This Row],[Gross Sales]])</f>
        <v>8.0690871974336539E-2</v>
      </c>
      <c r="T4246" s="17">
        <f>Table1[[#This Row],[logistics cost]]/Table1[[#This Row],[Net Sales]]</f>
        <v>4.367494197114434E-2</v>
      </c>
      <c r="U4246" s="1">
        <f>Table1[[#This Row],[PROFIT]]/Table1[[#This Row],[Volume]]</f>
        <v>100.89128608923885</v>
      </c>
      <c r="V4246" s="1">
        <f>ABS(Table1[[#This Row],[Discounts]])</f>
        <v>5533.78</v>
      </c>
    </row>
    <row r="4247" spans="1:22" ht="21.75" customHeight="1" x14ac:dyDescent="0.3">
      <c r="A4247" s="1">
        <v>1130010</v>
      </c>
      <c r="B4247" s="1" t="s">
        <v>26</v>
      </c>
      <c r="C4247" s="1">
        <v>202409</v>
      </c>
      <c r="D4247" s="1" t="s">
        <v>27</v>
      </c>
      <c r="E4247" s="1" t="s">
        <v>28</v>
      </c>
      <c r="F4247" s="1" t="s">
        <v>29</v>
      </c>
      <c r="G4247" s="1" t="s">
        <v>43</v>
      </c>
      <c r="H4247" s="1" t="s">
        <v>31</v>
      </c>
      <c r="I4247" s="5">
        <v>100.3</v>
      </c>
      <c r="J4247" s="5">
        <v>36108</v>
      </c>
      <c r="K4247" s="5">
        <v>-929.77</v>
      </c>
      <c r="L4247" s="5">
        <v>35178.230000000003</v>
      </c>
      <c r="M4247" s="5">
        <v>-22678.98</v>
      </c>
      <c r="N4247" s="5">
        <v>-876.5</v>
      </c>
      <c r="O4247" s="5">
        <v>-396.83</v>
      </c>
      <c r="P4247" s="5">
        <f>Table1[[#This Row],[Net Sales]]+(Table1[[#This Row],[Cost of Goods Sold]]+Table1[[#This Row],[Distribution]]+Table1[[#This Row],[Warehousing]])</f>
        <v>11225.920000000002</v>
      </c>
      <c r="Q4247" s="12">
        <f>Table1[[#This Row],[PROFIT]]/Table1[[#This Row],[Net Sales]]</f>
        <v>0.31911554390314695</v>
      </c>
      <c r="R4247" s="14">
        <f>ABS(Table1[[#This Row],[Distribution]])+ABS(Table1[[#This Row],[Warehousing]])</f>
        <v>1273.33</v>
      </c>
      <c r="S4247" s="12">
        <f>ABS(Table1[[#This Row],[Discounts]]/Table1[[#This Row],[Gross Sales]])</f>
        <v>2.5749695358369337E-2</v>
      </c>
      <c r="T4247" s="17">
        <f>Table1[[#This Row],[logistics cost]]/Table1[[#This Row],[Net Sales]]</f>
        <v>3.6196534049609652E-2</v>
      </c>
      <c r="U4247" s="1">
        <f>Table1[[#This Row],[PROFIT]]/Table1[[#This Row],[Volume]]</f>
        <v>111.92342971086742</v>
      </c>
      <c r="V4247" s="1">
        <f>ABS(Table1[[#This Row],[Discounts]])</f>
        <v>929.77</v>
      </c>
    </row>
    <row r="4248" spans="1:22" ht="21.75" customHeight="1" x14ac:dyDescent="0.3">
      <c r="A4248" s="1">
        <v>1110010</v>
      </c>
      <c r="B4248" s="1" t="s">
        <v>15</v>
      </c>
      <c r="C4248" s="1">
        <v>202411</v>
      </c>
      <c r="D4248" s="1" t="s">
        <v>16</v>
      </c>
      <c r="E4248" s="1" t="s">
        <v>17</v>
      </c>
      <c r="F4248" s="1" t="s">
        <v>18</v>
      </c>
      <c r="G4248" s="1" t="s">
        <v>33</v>
      </c>
      <c r="H4248" s="1" t="s">
        <v>34</v>
      </c>
      <c r="I4248" s="5">
        <v>293.60000000000002</v>
      </c>
      <c r="J4248" s="5">
        <v>123312</v>
      </c>
      <c r="K4248" s="5">
        <v>-11420.97</v>
      </c>
      <c r="L4248" s="5">
        <v>111891.03</v>
      </c>
      <c r="M4248" s="5">
        <v>-71201.06</v>
      </c>
      <c r="N4248" s="5">
        <v>-3739.56</v>
      </c>
      <c r="O4248" s="5">
        <v>-2075.5100000000002</v>
      </c>
      <c r="P4248" s="5">
        <f>Table1[[#This Row],[Net Sales]]+(Table1[[#This Row],[Cost of Goods Sold]]+Table1[[#This Row],[Distribution]]+Table1[[#This Row],[Warehousing]])</f>
        <v>34874.900000000009</v>
      </c>
      <c r="Q4248" s="12">
        <f>Table1[[#This Row],[PROFIT]]/Table1[[#This Row],[Net Sales]]</f>
        <v>0.31168628977675877</v>
      </c>
      <c r="R4248" s="14">
        <f>ABS(Table1[[#This Row],[Distribution]])+ABS(Table1[[#This Row],[Warehousing]])</f>
        <v>5815.07</v>
      </c>
      <c r="S4248" s="12">
        <f>ABS(Table1[[#This Row],[Discounts]]/Table1[[#This Row],[Gross Sales]])</f>
        <v>9.2618479953289215E-2</v>
      </c>
      <c r="T4248" s="17">
        <f>Table1[[#This Row],[logistics cost]]/Table1[[#This Row],[Net Sales]]</f>
        <v>5.1970832693201588E-2</v>
      </c>
      <c r="U4248" s="1">
        <f>Table1[[#This Row],[PROFIT]]/Table1[[#This Row],[Volume]]</f>
        <v>118.78371934604907</v>
      </c>
      <c r="V4248" s="1">
        <f>ABS(Table1[[#This Row],[Discounts]])</f>
        <v>11420.97</v>
      </c>
    </row>
    <row r="4249" spans="1:22" ht="21.75" customHeight="1" x14ac:dyDescent="0.3">
      <c r="A4249" s="1">
        <v>1110010</v>
      </c>
      <c r="B4249" s="1" t="s">
        <v>15</v>
      </c>
      <c r="C4249" s="1">
        <v>202411</v>
      </c>
      <c r="D4249" s="1" t="s">
        <v>16</v>
      </c>
      <c r="E4249" s="1" t="s">
        <v>17</v>
      </c>
      <c r="F4249" s="1" t="s">
        <v>18</v>
      </c>
      <c r="G4249" s="1" t="s">
        <v>33</v>
      </c>
      <c r="H4249" s="1" t="s">
        <v>34</v>
      </c>
      <c r="I4249" s="5">
        <v>79.5</v>
      </c>
      <c r="J4249" s="5">
        <v>33390</v>
      </c>
      <c r="K4249" s="5">
        <v>-2462.77</v>
      </c>
      <c r="L4249" s="5">
        <v>30927.23</v>
      </c>
      <c r="M4249" s="5">
        <v>-19567.169999999998</v>
      </c>
      <c r="N4249" s="5">
        <v>-920.53</v>
      </c>
      <c r="O4249" s="5">
        <v>-341.68</v>
      </c>
      <c r="P4249" s="5">
        <f>Table1[[#This Row],[Net Sales]]+(Table1[[#This Row],[Cost of Goods Sold]]+Table1[[#This Row],[Distribution]]+Table1[[#This Row],[Warehousing]])</f>
        <v>10097.850000000002</v>
      </c>
      <c r="Q4249" s="12">
        <f>Table1[[#This Row],[PROFIT]]/Table1[[#This Row],[Net Sales]]</f>
        <v>0.32650353749753863</v>
      </c>
      <c r="R4249" s="14">
        <f>ABS(Table1[[#This Row],[Distribution]])+ABS(Table1[[#This Row],[Warehousing]])</f>
        <v>1262.21</v>
      </c>
      <c r="S4249" s="12">
        <f>ABS(Table1[[#This Row],[Discounts]]/Table1[[#This Row],[Gross Sales]])</f>
        <v>7.3757711889787358E-2</v>
      </c>
      <c r="T4249" s="17">
        <f>Table1[[#This Row],[logistics cost]]/Table1[[#This Row],[Net Sales]]</f>
        <v>4.0812255090417089E-2</v>
      </c>
      <c r="U4249" s="1">
        <f>Table1[[#This Row],[PROFIT]]/Table1[[#This Row],[Volume]]</f>
        <v>127.0169811320755</v>
      </c>
      <c r="V4249" s="1">
        <f>ABS(Table1[[#This Row],[Discounts]])</f>
        <v>2462.77</v>
      </c>
    </row>
    <row r="4250" spans="1:22" ht="21.75" customHeight="1" x14ac:dyDescent="0.3">
      <c r="A4250" s="1">
        <v>1130010</v>
      </c>
      <c r="B4250" s="1" t="s">
        <v>26</v>
      </c>
      <c r="C4250" s="1">
        <v>202409</v>
      </c>
      <c r="D4250" s="1" t="s">
        <v>27</v>
      </c>
      <c r="E4250" s="1" t="s">
        <v>28</v>
      </c>
      <c r="F4250" s="1" t="s">
        <v>29</v>
      </c>
      <c r="G4250" s="1" t="s">
        <v>42</v>
      </c>
      <c r="H4250" s="1" t="s">
        <v>20</v>
      </c>
      <c r="I4250" s="5">
        <v>41.8</v>
      </c>
      <c r="J4250" s="5">
        <v>15048</v>
      </c>
      <c r="K4250" s="5">
        <v>-1115.29</v>
      </c>
      <c r="L4250" s="5">
        <v>13932.71</v>
      </c>
      <c r="M4250" s="5">
        <v>-9215.82</v>
      </c>
      <c r="N4250" s="5">
        <v>-436.93</v>
      </c>
      <c r="O4250" s="5">
        <v>-235.72</v>
      </c>
      <c r="P4250" s="5">
        <f>Table1[[#This Row],[Net Sales]]+(Table1[[#This Row],[Cost of Goods Sold]]+Table1[[#This Row],[Distribution]]+Table1[[#This Row],[Warehousing]])</f>
        <v>4044.24</v>
      </c>
      <c r="Q4250" s="12">
        <f>Table1[[#This Row],[PROFIT]]/Table1[[#This Row],[Net Sales]]</f>
        <v>0.29026944506847557</v>
      </c>
      <c r="R4250" s="14">
        <f>ABS(Table1[[#This Row],[Distribution]])+ABS(Table1[[#This Row],[Warehousing]])</f>
        <v>672.65</v>
      </c>
      <c r="S4250" s="12">
        <f>ABS(Table1[[#This Row],[Discounts]]/Table1[[#This Row],[Gross Sales]])</f>
        <v>7.4115497076023384E-2</v>
      </c>
      <c r="T4250" s="17">
        <f>Table1[[#This Row],[logistics cost]]/Table1[[#This Row],[Net Sales]]</f>
        <v>4.82784756160144E-2</v>
      </c>
      <c r="U4250" s="1">
        <f>Table1[[#This Row],[PROFIT]]/Table1[[#This Row],[Volume]]</f>
        <v>96.752153110047843</v>
      </c>
      <c r="V4250" s="1">
        <f>ABS(Table1[[#This Row],[Discounts]])</f>
        <v>1115.29</v>
      </c>
    </row>
    <row r="4251" spans="1:22" ht="21.75" customHeight="1" x14ac:dyDescent="0.3">
      <c r="A4251" s="1">
        <v>1120020</v>
      </c>
      <c r="B4251" s="1" t="s">
        <v>21</v>
      </c>
      <c r="C4251" s="1">
        <v>202409</v>
      </c>
      <c r="D4251" s="1" t="s">
        <v>22</v>
      </c>
      <c r="E4251" s="1" t="s">
        <v>23</v>
      </c>
      <c r="F4251" s="1" t="s">
        <v>24</v>
      </c>
      <c r="G4251" s="1" t="s">
        <v>42</v>
      </c>
      <c r="H4251" s="1" t="s">
        <v>20</v>
      </c>
      <c r="I4251" s="5">
        <v>104</v>
      </c>
      <c r="J4251" s="5">
        <v>39520</v>
      </c>
      <c r="K4251" s="5">
        <v>-2382.92</v>
      </c>
      <c r="L4251" s="5">
        <v>37137.08</v>
      </c>
      <c r="M4251" s="5">
        <v>-23471.55</v>
      </c>
      <c r="N4251" s="5">
        <v>-933.03</v>
      </c>
      <c r="O4251" s="5">
        <v>-517.87</v>
      </c>
      <c r="P4251" s="5">
        <f>Table1[[#This Row],[Net Sales]]+(Table1[[#This Row],[Cost of Goods Sold]]+Table1[[#This Row],[Distribution]]+Table1[[#This Row],[Warehousing]])</f>
        <v>12214.630000000005</v>
      </c>
      <c r="Q4251" s="12">
        <f>Table1[[#This Row],[PROFIT]]/Table1[[#This Row],[Net Sales]]</f>
        <v>0.32890658070047524</v>
      </c>
      <c r="R4251" s="14">
        <f>ABS(Table1[[#This Row],[Distribution]])+ABS(Table1[[#This Row],[Warehousing]])</f>
        <v>1450.9</v>
      </c>
      <c r="S4251" s="12">
        <f>ABS(Table1[[#This Row],[Discounts]]/Table1[[#This Row],[Gross Sales]])</f>
        <v>6.029655870445344E-2</v>
      </c>
      <c r="T4251" s="17">
        <f>Table1[[#This Row],[logistics cost]]/Table1[[#This Row],[Net Sales]]</f>
        <v>3.9068769003917377E-2</v>
      </c>
      <c r="U4251" s="1">
        <f>Table1[[#This Row],[PROFIT]]/Table1[[#This Row],[Volume]]</f>
        <v>117.44836538461543</v>
      </c>
      <c r="V4251" s="1">
        <f>ABS(Table1[[#This Row],[Discounts]])</f>
        <v>2382.92</v>
      </c>
    </row>
    <row r="4252" spans="1:22" ht="21.75" customHeight="1" x14ac:dyDescent="0.3">
      <c r="A4252" s="1">
        <v>1130010</v>
      </c>
      <c r="B4252" s="1" t="s">
        <v>26</v>
      </c>
      <c r="C4252" s="1">
        <v>202411</v>
      </c>
      <c r="D4252" s="1" t="s">
        <v>27</v>
      </c>
      <c r="E4252" s="1" t="s">
        <v>28</v>
      </c>
      <c r="F4252" s="1" t="s">
        <v>29</v>
      </c>
      <c r="G4252" s="1" t="s">
        <v>40</v>
      </c>
      <c r="H4252" s="1" t="s">
        <v>34</v>
      </c>
      <c r="I4252" s="5">
        <v>218.6</v>
      </c>
      <c r="J4252" s="5">
        <v>78696</v>
      </c>
      <c r="K4252" s="5">
        <v>-6657.91</v>
      </c>
      <c r="L4252" s="5">
        <v>72038.09</v>
      </c>
      <c r="M4252" s="5">
        <v>-45563.12</v>
      </c>
      <c r="N4252" s="5">
        <v>-1864.02</v>
      </c>
      <c r="O4252" s="5">
        <v>-920.75</v>
      </c>
      <c r="P4252" s="5">
        <f>Table1[[#This Row],[Net Sales]]+(Table1[[#This Row],[Cost of Goods Sold]]+Table1[[#This Row],[Distribution]]+Table1[[#This Row],[Warehousing]])</f>
        <v>23690.199999999997</v>
      </c>
      <c r="Q4252" s="12">
        <f>Table1[[#This Row],[PROFIT]]/Table1[[#This Row],[Net Sales]]</f>
        <v>0.32885658128914852</v>
      </c>
      <c r="R4252" s="14">
        <f>ABS(Table1[[#This Row],[Distribution]])+ABS(Table1[[#This Row],[Warehousing]])</f>
        <v>2784.77</v>
      </c>
      <c r="S4252" s="12">
        <f>ABS(Table1[[#This Row],[Discounts]]/Table1[[#This Row],[Gross Sales]])</f>
        <v>8.4602902307614108E-2</v>
      </c>
      <c r="T4252" s="17">
        <f>Table1[[#This Row],[logistics cost]]/Table1[[#This Row],[Net Sales]]</f>
        <v>3.8656910531636807E-2</v>
      </c>
      <c r="U4252" s="1">
        <f>Table1[[#This Row],[PROFIT]]/Table1[[#This Row],[Volume]]</f>
        <v>108.37236962488562</v>
      </c>
      <c r="V4252" s="1">
        <f>ABS(Table1[[#This Row],[Discounts]])</f>
        <v>6657.91</v>
      </c>
    </row>
    <row r="4253" spans="1:22" ht="21.75" customHeight="1" x14ac:dyDescent="0.3">
      <c r="A4253" s="1">
        <v>1120020</v>
      </c>
      <c r="B4253" s="1" t="s">
        <v>21</v>
      </c>
      <c r="C4253" s="1">
        <v>202401</v>
      </c>
      <c r="D4253" s="1" t="s">
        <v>22</v>
      </c>
      <c r="E4253" s="1" t="s">
        <v>23</v>
      </c>
      <c r="F4253" s="1" t="s">
        <v>24</v>
      </c>
      <c r="G4253" s="1" t="s">
        <v>35</v>
      </c>
      <c r="H4253" s="1" t="s">
        <v>31</v>
      </c>
      <c r="I4253" s="5">
        <v>58.7</v>
      </c>
      <c r="J4253" s="5">
        <v>22306</v>
      </c>
      <c r="K4253" s="5">
        <v>-543.87</v>
      </c>
      <c r="L4253" s="5">
        <v>21762.13</v>
      </c>
      <c r="M4253" s="5">
        <v>-13986.67</v>
      </c>
      <c r="N4253" s="5">
        <v>-460.51</v>
      </c>
      <c r="O4253" s="5">
        <v>-281.20999999999998</v>
      </c>
      <c r="P4253" s="5">
        <f>Table1[[#This Row],[Net Sales]]+(Table1[[#This Row],[Cost of Goods Sold]]+Table1[[#This Row],[Distribution]]+Table1[[#This Row],[Warehousing]])</f>
        <v>7033.7400000000016</v>
      </c>
      <c r="Q4253" s="12">
        <f>Table1[[#This Row],[PROFIT]]/Table1[[#This Row],[Net Sales]]</f>
        <v>0.32321009018878211</v>
      </c>
      <c r="R4253" s="14">
        <f>ABS(Table1[[#This Row],[Distribution]])+ABS(Table1[[#This Row],[Warehousing]])</f>
        <v>741.72</v>
      </c>
      <c r="S4253" s="12">
        <f>ABS(Table1[[#This Row],[Discounts]]/Table1[[#This Row],[Gross Sales]])</f>
        <v>2.4382228996682506E-2</v>
      </c>
      <c r="T4253" s="17">
        <f>Table1[[#This Row],[logistics cost]]/Table1[[#This Row],[Net Sales]]</f>
        <v>3.4083060803331289E-2</v>
      </c>
      <c r="U4253" s="1">
        <f>Table1[[#This Row],[PROFIT]]/Table1[[#This Row],[Volume]]</f>
        <v>119.82521294718912</v>
      </c>
      <c r="V4253" s="1">
        <f>ABS(Table1[[#This Row],[Discounts]])</f>
        <v>543.87</v>
      </c>
    </row>
    <row r="4254" spans="1:22" ht="21.75" customHeight="1" x14ac:dyDescent="0.3">
      <c r="A4254" s="1">
        <v>1120020</v>
      </c>
      <c r="B4254" s="1" t="s">
        <v>21</v>
      </c>
      <c r="C4254" s="1">
        <v>202405</v>
      </c>
      <c r="D4254" s="1" t="s">
        <v>22</v>
      </c>
      <c r="E4254" s="1" t="s">
        <v>23</v>
      </c>
      <c r="F4254" s="1" t="s">
        <v>24</v>
      </c>
      <c r="G4254" s="1" t="s">
        <v>33</v>
      </c>
      <c r="H4254" s="1" t="s">
        <v>34</v>
      </c>
      <c r="I4254" s="5">
        <v>51.7</v>
      </c>
      <c r="J4254" s="5">
        <v>19646</v>
      </c>
      <c r="K4254" s="5">
        <v>-1437.47</v>
      </c>
      <c r="L4254" s="5">
        <v>18208.53</v>
      </c>
      <c r="M4254" s="5">
        <v>-11291.01</v>
      </c>
      <c r="N4254" s="5">
        <v>-523.08000000000004</v>
      </c>
      <c r="O4254" s="5">
        <v>-290.27999999999997</v>
      </c>
      <c r="P4254" s="5">
        <f>Table1[[#This Row],[Net Sales]]+(Table1[[#This Row],[Cost of Goods Sold]]+Table1[[#This Row],[Distribution]]+Table1[[#This Row],[Warehousing]])</f>
        <v>6104.159999999998</v>
      </c>
      <c r="Q4254" s="12">
        <f>Table1[[#This Row],[PROFIT]]/Table1[[#This Row],[Net Sales]]</f>
        <v>0.33523628760806051</v>
      </c>
      <c r="R4254" s="14">
        <f>ABS(Table1[[#This Row],[Distribution]])+ABS(Table1[[#This Row],[Warehousing]])</f>
        <v>813.36</v>
      </c>
      <c r="S4254" s="12">
        <f>ABS(Table1[[#This Row],[Discounts]]/Table1[[#This Row],[Gross Sales]])</f>
        <v>7.3168583935661211E-2</v>
      </c>
      <c r="T4254" s="17">
        <f>Table1[[#This Row],[logistics cost]]/Table1[[#This Row],[Net Sales]]</f>
        <v>4.4669174282602718E-2</v>
      </c>
      <c r="U4254" s="1">
        <f>Table1[[#This Row],[PROFIT]]/Table1[[#This Row],[Volume]]</f>
        <v>118.06885880077365</v>
      </c>
      <c r="V4254" s="1">
        <f>ABS(Table1[[#This Row],[Discounts]])</f>
        <v>1437.47</v>
      </c>
    </row>
    <row r="4255" spans="1:22" ht="21.75" customHeight="1" x14ac:dyDescent="0.3">
      <c r="A4255" s="1">
        <v>1130010</v>
      </c>
      <c r="B4255" s="1" t="s">
        <v>26</v>
      </c>
      <c r="C4255" s="1">
        <v>202405</v>
      </c>
      <c r="D4255" s="1" t="s">
        <v>27</v>
      </c>
      <c r="E4255" s="1" t="s">
        <v>28</v>
      </c>
      <c r="F4255" s="1" t="s">
        <v>29</v>
      </c>
      <c r="G4255" s="1" t="s">
        <v>39</v>
      </c>
      <c r="H4255" s="1" t="s">
        <v>37</v>
      </c>
      <c r="I4255" s="5">
        <v>247.6</v>
      </c>
      <c r="J4255" s="5">
        <v>89136</v>
      </c>
      <c r="K4255" s="5">
        <v>-9549.61</v>
      </c>
      <c r="L4255" s="5">
        <v>79586.39</v>
      </c>
      <c r="M4255" s="5">
        <v>-52140.05</v>
      </c>
      <c r="N4255" s="5">
        <v>-2040.66</v>
      </c>
      <c r="O4255" s="5">
        <v>-1039.51</v>
      </c>
      <c r="P4255" s="5">
        <f>Table1[[#This Row],[Net Sales]]+(Table1[[#This Row],[Cost of Goods Sold]]+Table1[[#This Row],[Distribution]]+Table1[[#This Row],[Warehousing]])</f>
        <v>24366.169999999991</v>
      </c>
      <c r="Q4255" s="12">
        <f>Table1[[#This Row],[PROFIT]]/Table1[[#This Row],[Net Sales]]</f>
        <v>0.30616001052441244</v>
      </c>
      <c r="R4255" s="14">
        <f>ABS(Table1[[#This Row],[Distribution]])+ABS(Table1[[#This Row],[Warehousing]])</f>
        <v>3080.17</v>
      </c>
      <c r="S4255" s="12">
        <f>ABS(Table1[[#This Row],[Discounts]]/Table1[[#This Row],[Gross Sales]])</f>
        <v>0.10713527643152038</v>
      </c>
      <c r="T4255" s="17">
        <f>Table1[[#This Row],[logistics cost]]/Table1[[#This Row],[Net Sales]]</f>
        <v>3.8702220316815479E-2</v>
      </c>
      <c r="U4255" s="1">
        <f>Table1[[#This Row],[PROFIT]]/Table1[[#This Row],[Volume]]</f>
        <v>98.409410339256837</v>
      </c>
      <c r="V4255" s="1">
        <f>ABS(Table1[[#This Row],[Discounts]])</f>
        <v>9549.61</v>
      </c>
    </row>
    <row r="4256" spans="1:22" ht="21.75" customHeight="1" x14ac:dyDescent="0.3">
      <c r="A4256" s="1">
        <v>1130010</v>
      </c>
      <c r="B4256" s="1" t="s">
        <v>26</v>
      </c>
      <c r="C4256" s="1">
        <v>202404</v>
      </c>
      <c r="D4256" s="1" t="s">
        <v>27</v>
      </c>
      <c r="E4256" s="1" t="s">
        <v>28</v>
      </c>
      <c r="F4256" s="1" t="s">
        <v>29</v>
      </c>
      <c r="G4256" s="1" t="s">
        <v>39</v>
      </c>
      <c r="H4256" s="1" t="s">
        <v>37</v>
      </c>
      <c r="I4256" s="5">
        <v>150.5</v>
      </c>
      <c r="J4256" s="5">
        <v>54180</v>
      </c>
      <c r="K4256" s="5">
        <v>-4630.7299999999996</v>
      </c>
      <c r="L4256" s="5">
        <v>49549.27</v>
      </c>
      <c r="M4256" s="5">
        <v>-32527.21</v>
      </c>
      <c r="N4256" s="5">
        <v>-1693.15</v>
      </c>
      <c r="O4256" s="5">
        <v>-734.89</v>
      </c>
      <c r="P4256" s="5">
        <f>Table1[[#This Row],[Net Sales]]+(Table1[[#This Row],[Cost of Goods Sold]]+Table1[[#This Row],[Distribution]]+Table1[[#This Row],[Warehousing]])</f>
        <v>14594.019999999997</v>
      </c>
      <c r="Q4256" s="12">
        <f>Table1[[#This Row],[PROFIT]]/Table1[[#This Row],[Net Sales]]</f>
        <v>0.29453551989766946</v>
      </c>
      <c r="R4256" s="14">
        <f>ABS(Table1[[#This Row],[Distribution]])+ABS(Table1[[#This Row],[Warehousing]])</f>
        <v>2428.04</v>
      </c>
      <c r="S4256" s="12">
        <f>ABS(Table1[[#This Row],[Discounts]]/Table1[[#This Row],[Gross Sales]])</f>
        <v>8.5469361387966028E-2</v>
      </c>
      <c r="T4256" s="17">
        <f>Table1[[#This Row],[logistics cost]]/Table1[[#This Row],[Net Sales]]</f>
        <v>4.9002538281593254E-2</v>
      </c>
      <c r="U4256" s="1">
        <f>Table1[[#This Row],[PROFIT]]/Table1[[#This Row],[Volume]]</f>
        <v>96.970232558139514</v>
      </c>
      <c r="V4256" s="1">
        <f>ABS(Table1[[#This Row],[Discounts]])</f>
        <v>4630.7299999999996</v>
      </c>
    </row>
    <row r="4257" spans="1:22" ht="21.75" customHeight="1" x14ac:dyDescent="0.3">
      <c r="A4257" s="1">
        <v>1120020</v>
      </c>
      <c r="B4257" s="1" t="s">
        <v>21</v>
      </c>
      <c r="C4257" s="1">
        <v>202511</v>
      </c>
      <c r="D4257" s="1" t="s">
        <v>22</v>
      </c>
      <c r="E4257" s="1" t="s">
        <v>23</v>
      </c>
      <c r="F4257" s="1" t="s">
        <v>24</v>
      </c>
      <c r="G4257" s="1" t="s">
        <v>33</v>
      </c>
      <c r="H4257" s="1" t="s">
        <v>34</v>
      </c>
      <c r="I4257" s="5">
        <v>279.5</v>
      </c>
      <c r="J4257" s="5">
        <v>106210</v>
      </c>
      <c r="K4257" s="5">
        <v>-8768.92</v>
      </c>
      <c r="L4257" s="5">
        <v>97441.08</v>
      </c>
      <c r="M4257" s="5">
        <v>-62107.01</v>
      </c>
      <c r="N4257" s="5">
        <v>-3038.06</v>
      </c>
      <c r="O4257" s="5">
        <v>-1024.42</v>
      </c>
      <c r="P4257" s="5">
        <f>Table1[[#This Row],[Net Sales]]+(Table1[[#This Row],[Cost of Goods Sold]]+Table1[[#This Row],[Distribution]]+Table1[[#This Row],[Warehousing]])</f>
        <v>31271.589999999997</v>
      </c>
      <c r="Q4257" s="12">
        <f>Table1[[#This Row],[PROFIT]]/Table1[[#This Row],[Net Sales]]</f>
        <v>0.32092819578764925</v>
      </c>
      <c r="R4257" s="14">
        <f>ABS(Table1[[#This Row],[Distribution]])+ABS(Table1[[#This Row],[Warehousing]])</f>
        <v>4062.48</v>
      </c>
      <c r="S4257" s="12">
        <f>ABS(Table1[[#This Row],[Discounts]]/Table1[[#This Row],[Gross Sales]])</f>
        <v>8.256209396478674E-2</v>
      </c>
      <c r="T4257" s="17">
        <f>Table1[[#This Row],[logistics cost]]/Table1[[#This Row],[Net Sales]]</f>
        <v>4.1691656126964106E-2</v>
      </c>
      <c r="U4257" s="1">
        <f>Table1[[#This Row],[PROFIT]]/Table1[[#This Row],[Volume]]</f>
        <v>111.88404293381036</v>
      </c>
      <c r="V4257" s="1">
        <f>ABS(Table1[[#This Row],[Discounts]])</f>
        <v>8768.92</v>
      </c>
    </row>
    <row r="4258" spans="1:22" ht="21.75" customHeight="1" x14ac:dyDescent="0.3">
      <c r="A4258" s="1">
        <v>1110010</v>
      </c>
      <c r="B4258" s="1" t="s">
        <v>15</v>
      </c>
      <c r="C4258" s="1">
        <v>202501</v>
      </c>
      <c r="D4258" s="1" t="s">
        <v>16</v>
      </c>
      <c r="E4258" s="1" t="s">
        <v>17</v>
      </c>
      <c r="F4258" s="1" t="s">
        <v>18</v>
      </c>
      <c r="G4258" s="1" t="s">
        <v>30</v>
      </c>
      <c r="H4258" s="1" t="s">
        <v>31</v>
      </c>
      <c r="I4258" s="5">
        <v>61.7</v>
      </c>
      <c r="J4258" s="5">
        <v>25914</v>
      </c>
      <c r="K4258" s="5">
        <v>-554.29999999999995</v>
      </c>
      <c r="L4258" s="5">
        <v>25359.7</v>
      </c>
      <c r="M4258" s="5">
        <v>-16202.46</v>
      </c>
      <c r="N4258" s="5">
        <v>-639.89</v>
      </c>
      <c r="O4258" s="5">
        <v>-417.81</v>
      </c>
      <c r="P4258" s="5">
        <f>Table1[[#This Row],[Net Sales]]+(Table1[[#This Row],[Cost of Goods Sold]]+Table1[[#This Row],[Distribution]]+Table1[[#This Row],[Warehousing]])</f>
        <v>8099.5400000000009</v>
      </c>
      <c r="Q4258" s="12">
        <f>Table1[[#This Row],[PROFIT]]/Table1[[#This Row],[Net Sales]]</f>
        <v>0.31938627034231482</v>
      </c>
      <c r="R4258" s="14">
        <f>ABS(Table1[[#This Row],[Distribution]])+ABS(Table1[[#This Row],[Warehousing]])</f>
        <v>1057.7</v>
      </c>
      <c r="S4258" s="12">
        <f>ABS(Table1[[#This Row],[Discounts]]/Table1[[#This Row],[Gross Sales]])</f>
        <v>2.1389982248977386E-2</v>
      </c>
      <c r="T4258" s="17">
        <f>Table1[[#This Row],[logistics cost]]/Table1[[#This Row],[Net Sales]]</f>
        <v>4.1707906639274123E-2</v>
      </c>
      <c r="U4258" s="1">
        <f>Table1[[#This Row],[PROFIT]]/Table1[[#This Row],[Volume]]</f>
        <v>131.27293354943274</v>
      </c>
      <c r="V4258" s="1">
        <f>ABS(Table1[[#This Row],[Discounts]])</f>
        <v>554.29999999999995</v>
      </c>
    </row>
    <row r="4259" spans="1:22" ht="21.75" customHeight="1" x14ac:dyDescent="0.3">
      <c r="A4259" s="1">
        <v>1110010</v>
      </c>
      <c r="B4259" s="1" t="s">
        <v>15</v>
      </c>
      <c r="C4259" s="1">
        <v>202408</v>
      </c>
      <c r="D4259" s="1" t="s">
        <v>16</v>
      </c>
      <c r="E4259" s="1" t="s">
        <v>17</v>
      </c>
      <c r="F4259" s="1" t="s">
        <v>18</v>
      </c>
      <c r="G4259" s="1" t="s">
        <v>39</v>
      </c>
      <c r="H4259" s="1" t="s">
        <v>37</v>
      </c>
      <c r="I4259" s="5">
        <v>171.9</v>
      </c>
      <c r="J4259" s="5">
        <v>72198</v>
      </c>
      <c r="K4259" s="5">
        <v>-8335.7099999999991</v>
      </c>
      <c r="L4259" s="5">
        <v>63862.29</v>
      </c>
      <c r="M4259" s="5">
        <v>-40195.18</v>
      </c>
      <c r="N4259" s="5">
        <v>-2337.31</v>
      </c>
      <c r="O4259" s="5">
        <v>-1243.28</v>
      </c>
      <c r="P4259" s="5">
        <f>Table1[[#This Row],[Net Sales]]+(Table1[[#This Row],[Cost of Goods Sold]]+Table1[[#This Row],[Distribution]]+Table1[[#This Row],[Warehousing]])</f>
        <v>20086.520000000004</v>
      </c>
      <c r="Q4259" s="12">
        <f>Table1[[#This Row],[PROFIT]]/Table1[[#This Row],[Net Sales]]</f>
        <v>0.31452865219834747</v>
      </c>
      <c r="R4259" s="14">
        <f>ABS(Table1[[#This Row],[Distribution]])+ABS(Table1[[#This Row],[Warehousing]])</f>
        <v>3580.59</v>
      </c>
      <c r="S4259" s="12">
        <f>ABS(Table1[[#This Row],[Discounts]]/Table1[[#This Row],[Gross Sales]])</f>
        <v>0.11545624532535526</v>
      </c>
      <c r="T4259" s="17">
        <f>Table1[[#This Row],[logistics cost]]/Table1[[#This Row],[Net Sales]]</f>
        <v>5.6067359939645137E-2</v>
      </c>
      <c r="U4259" s="1">
        <f>Table1[[#This Row],[PROFIT]]/Table1[[#This Row],[Volume]]</f>
        <v>116.85002908667832</v>
      </c>
      <c r="V4259" s="1">
        <f>ABS(Table1[[#This Row],[Discounts]])</f>
        <v>8335.7099999999991</v>
      </c>
    </row>
    <row r="4260" spans="1:22" ht="21.75" customHeight="1" x14ac:dyDescent="0.3">
      <c r="A4260" s="1">
        <v>1110020</v>
      </c>
      <c r="B4260" s="1" t="s">
        <v>41</v>
      </c>
      <c r="C4260" s="1">
        <v>202407</v>
      </c>
      <c r="D4260" s="1" t="s">
        <v>16</v>
      </c>
      <c r="E4260" s="1" t="s">
        <v>28</v>
      </c>
      <c r="F4260" s="1" t="s">
        <v>29</v>
      </c>
      <c r="G4260" s="1" t="s">
        <v>36</v>
      </c>
      <c r="H4260" s="1" t="s">
        <v>37</v>
      </c>
      <c r="I4260" s="5">
        <v>289.10000000000002</v>
      </c>
      <c r="J4260" s="5">
        <v>130095</v>
      </c>
      <c r="K4260" s="5">
        <v>-14377.44</v>
      </c>
      <c r="L4260" s="5">
        <v>115717.56</v>
      </c>
      <c r="M4260" s="5">
        <v>-74229.78</v>
      </c>
      <c r="N4260" s="5">
        <v>-3701.61</v>
      </c>
      <c r="O4260" s="5">
        <v>-1314.15</v>
      </c>
      <c r="P4260" s="5">
        <f>Table1[[#This Row],[Net Sales]]+(Table1[[#This Row],[Cost of Goods Sold]]+Table1[[#This Row],[Distribution]]+Table1[[#This Row],[Warehousing]])</f>
        <v>36472.020000000004</v>
      </c>
      <c r="Q4260" s="12">
        <f>Table1[[#This Row],[PROFIT]]/Table1[[#This Row],[Net Sales]]</f>
        <v>0.31518137783064215</v>
      </c>
      <c r="R4260" s="14">
        <f>ABS(Table1[[#This Row],[Distribution]])+ABS(Table1[[#This Row],[Warehousing]])</f>
        <v>5015.76</v>
      </c>
      <c r="S4260" s="12">
        <f>ABS(Table1[[#This Row],[Discounts]]/Table1[[#This Row],[Gross Sales]])</f>
        <v>0.11051493139628733</v>
      </c>
      <c r="T4260" s="17">
        <f>Table1[[#This Row],[logistics cost]]/Table1[[#This Row],[Net Sales]]</f>
        <v>4.3344847575424165E-2</v>
      </c>
      <c r="U4260" s="1">
        <f>Table1[[#This Row],[PROFIT]]/Table1[[#This Row],[Volume]]</f>
        <v>126.15710826703564</v>
      </c>
      <c r="V4260" s="1">
        <f>ABS(Table1[[#This Row],[Discounts]])</f>
        <v>14377.44</v>
      </c>
    </row>
    <row r="4261" spans="1:22" ht="21.75" customHeight="1" x14ac:dyDescent="0.3">
      <c r="A4261" s="1">
        <v>1120020</v>
      </c>
      <c r="B4261" s="1" t="s">
        <v>21</v>
      </c>
      <c r="C4261" s="1">
        <v>202407</v>
      </c>
      <c r="D4261" s="1" t="s">
        <v>22</v>
      </c>
      <c r="E4261" s="1" t="s">
        <v>23</v>
      </c>
      <c r="F4261" s="1" t="s">
        <v>24</v>
      </c>
      <c r="G4261" s="1" t="s">
        <v>19</v>
      </c>
      <c r="H4261" s="1" t="s">
        <v>20</v>
      </c>
      <c r="I4261" s="5">
        <v>29.9</v>
      </c>
      <c r="J4261" s="5">
        <v>11362</v>
      </c>
      <c r="K4261" s="5">
        <v>-956.38</v>
      </c>
      <c r="L4261" s="5">
        <v>10405.620000000001</v>
      </c>
      <c r="M4261" s="5">
        <v>-6973.86</v>
      </c>
      <c r="N4261" s="5">
        <v>-391.18</v>
      </c>
      <c r="O4261" s="5">
        <v>-134.26</v>
      </c>
      <c r="P4261" s="5">
        <f>Table1[[#This Row],[Net Sales]]+(Table1[[#This Row],[Cost of Goods Sold]]+Table1[[#This Row],[Distribution]]+Table1[[#This Row],[Warehousing]])</f>
        <v>2906.3200000000006</v>
      </c>
      <c r="Q4261" s="12">
        <f>Table1[[#This Row],[PROFIT]]/Table1[[#This Row],[Net Sales]]</f>
        <v>0.27930291515546413</v>
      </c>
      <c r="R4261" s="14">
        <f>ABS(Table1[[#This Row],[Distribution]])+ABS(Table1[[#This Row],[Warehousing]])</f>
        <v>525.44000000000005</v>
      </c>
      <c r="S4261" s="12">
        <f>ABS(Table1[[#This Row],[Discounts]]/Table1[[#This Row],[Gross Sales]])</f>
        <v>8.4173560992782961E-2</v>
      </c>
      <c r="T4261" s="17">
        <f>Table1[[#This Row],[logistics cost]]/Table1[[#This Row],[Net Sales]]</f>
        <v>5.0495789775140743E-2</v>
      </c>
      <c r="U4261" s="1">
        <f>Table1[[#This Row],[PROFIT]]/Table1[[#This Row],[Volume]]</f>
        <v>97.201337792642164</v>
      </c>
      <c r="V4261" s="1">
        <f>ABS(Table1[[#This Row],[Discounts]])</f>
        <v>956.38</v>
      </c>
    </row>
    <row r="4262" spans="1:22" ht="21.75" customHeight="1" x14ac:dyDescent="0.3">
      <c r="A4262" s="1">
        <v>1110010</v>
      </c>
      <c r="B4262" s="1" t="s">
        <v>15</v>
      </c>
      <c r="C4262" s="1">
        <v>202409</v>
      </c>
      <c r="D4262" s="1" t="s">
        <v>16</v>
      </c>
      <c r="E4262" s="1" t="s">
        <v>17</v>
      </c>
      <c r="F4262" s="1" t="s">
        <v>18</v>
      </c>
      <c r="G4262" s="1" t="s">
        <v>25</v>
      </c>
      <c r="H4262" s="1" t="s">
        <v>20</v>
      </c>
      <c r="I4262" s="5">
        <v>78.099999999999994</v>
      </c>
      <c r="J4262" s="5">
        <v>32802</v>
      </c>
      <c r="K4262" s="5">
        <v>-2560.9299999999998</v>
      </c>
      <c r="L4262" s="5">
        <v>30241.07</v>
      </c>
      <c r="M4262" s="5">
        <v>-20265.93</v>
      </c>
      <c r="N4262" s="5">
        <v>-789.04</v>
      </c>
      <c r="O4262" s="5">
        <v>-598.25</v>
      </c>
      <c r="P4262" s="5">
        <f>Table1[[#This Row],[Net Sales]]+(Table1[[#This Row],[Cost of Goods Sold]]+Table1[[#This Row],[Distribution]]+Table1[[#This Row],[Warehousing]])</f>
        <v>8587.8499999999985</v>
      </c>
      <c r="Q4262" s="12">
        <f>Table1[[#This Row],[PROFIT]]/Table1[[#This Row],[Net Sales]]</f>
        <v>0.28397970045372067</v>
      </c>
      <c r="R4262" s="14">
        <f>ABS(Table1[[#This Row],[Distribution]])+ABS(Table1[[#This Row],[Warehousing]])</f>
        <v>1387.29</v>
      </c>
      <c r="S4262" s="12">
        <f>ABS(Table1[[#This Row],[Discounts]]/Table1[[#This Row],[Gross Sales]])</f>
        <v>7.8072373635753908E-2</v>
      </c>
      <c r="T4262" s="17">
        <f>Table1[[#This Row],[logistics cost]]/Table1[[#This Row],[Net Sales]]</f>
        <v>4.5874368863271044E-2</v>
      </c>
      <c r="U4262" s="1">
        <f>Table1[[#This Row],[PROFIT]]/Table1[[#This Row],[Volume]]</f>
        <v>109.9596670934699</v>
      </c>
      <c r="V4262" s="1">
        <f>ABS(Table1[[#This Row],[Discounts]])</f>
        <v>2560.9299999999998</v>
      </c>
    </row>
    <row r="4263" spans="1:22" ht="21.75" customHeight="1" x14ac:dyDescent="0.3">
      <c r="A4263" s="1">
        <v>1120010</v>
      </c>
      <c r="B4263" s="1" t="s">
        <v>32</v>
      </c>
      <c r="C4263" s="1">
        <v>202510</v>
      </c>
      <c r="D4263" s="1" t="s">
        <v>22</v>
      </c>
      <c r="E4263" s="1" t="s">
        <v>17</v>
      </c>
      <c r="F4263" s="1" t="s">
        <v>18</v>
      </c>
      <c r="G4263" s="1" t="s">
        <v>30</v>
      </c>
      <c r="H4263" s="1" t="s">
        <v>31</v>
      </c>
      <c r="I4263" s="5">
        <v>105.6</v>
      </c>
      <c r="J4263" s="5">
        <v>50688</v>
      </c>
      <c r="K4263" s="5">
        <v>-1469.47</v>
      </c>
      <c r="L4263" s="5">
        <v>49218.53</v>
      </c>
      <c r="M4263" s="5">
        <v>-31883.41</v>
      </c>
      <c r="N4263" s="5">
        <v>-1255.52</v>
      </c>
      <c r="O4263" s="5">
        <v>-781.82</v>
      </c>
      <c r="P4263" s="5">
        <f>Table1[[#This Row],[Net Sales]]+(Table1[[#This Row],[Cost of Goods Sold]]+Table1[[#This Row],[Distribution]]+Table1[[#This Row],[Warehousing]])</f>
        <v>15297.779999999999</v>
      </c>
      <c r="Q4263" s="12">
        <f>Table1[[#This Row],[PROFIT]]/Table1[[#This Row],[Net Sales]]</f>
        <v>0.31081342738192302</v>
      </c>
      <c r="R4263" s="14">
        <f>ABS(Table1[[#This Row],[Distribution]])+ABS(Table1[[#This Row],[Warehousing]])</f>
        <v>2037.3400000000001</v>
      </c>
      <c r="S4263" s="12">
        <f>ABS(Table1[[#This Row],[Discounts]]/Table1[[#This Row],[Gross Sales]])</f>
        <v>2.8990490845959598E-2</v>
      </c>
      <c r="T4263" s="17">
        <f>Table1[[#This Row],[logistics cost]]/Table1[[#This Row],[Net Sales]]</f>
        <v>4.13937596267097E-2</v>
      </c>
      <c r="U4263" s="1">
        <f>Table1[[#This Row],[PROFIT]]/Table1[[#This Row],[Volume]]</f>
        <v>144.86534090909092</v>
      </c>
      <c r="V4263" s="1">
        <f>ABS(Table1[[#This Row],[Discounts]])</f>
        <v>1469.47</v>
      </c>
    </row>
    <row r="4264" spans="1:22" ht="21.75" customHeight="1" x14ac:dyDescent="0.3">
      <c r="A4264" s="1">
        <v>1130010</v>
      </c>
      <c r="B4264" s="1" t="s">
        <v>26</v>
      </c>
      <c r="C4264" s="1">
        <v>202503</v>
      </c>
      <c r="D4264" s="1" t="s">
        <v>27</v>
      </c>
      <c r="E4264" s="1" t="s">
        <v>28</v>
      </c>
      <c r="F4264" s="1" t="s">
        <v>29</v>
      </c>
      <c r="G4264" s="1" t="s">
        <v>42</v>
      </c>
      <c r="H4264" s="1" t="s">
        <v>20</v>
      </c>
      <c r="I4264" s="5">
        <v>68.7</v>
      </c>
      <c r="J4264" s="5">
        <v>24732</v>
      </c>
      <c r="K4264" s="5">
        <v>-1931.44</v>
      </c>
      <c r="L4264" s="5">
        <v>22800.560000000001</v>
      </c>
      <c r="M4264" s="5">
        <v>-14635.12</v>
      </c>
      <c r="N4264" s="5">
        <v>-817.11</v>
      </c>
      <c r="O4264" s="5">
        <v>-450.69</v>
      </c>
      <c r="P4264" s="5">
        <f>Table1[[#This Row],[Net Sales]]+(Table1[[#This Row],[Cost of Goods Sold]]+Table1[[#This Row],[Distribution]]+Table1[[#This Row],[Warehousing]])</f>
        <v>6897.6399999999994</v>
      </c>
      <c r="Q4264" s="12">
        <f>Table1[[#This Row],[PROFIT]]/Table1[[#This Row],[Net Sales]]</f>
        <v>0.30252063984393363</v>
      </c>
      <c r="R4264" s="14">
        <f>ABS(Table1[[#This Row],[Distribution]])+ABS(Table1[[#This Row],[Warehousing]])</f>
        <v>1267.8</v>
      </c>
      <c r="S4264" s="12">
        <f>ABS(Table1[[#This Row],[Discounts]]/Table1[[#This Row],[Gross Sales]])</f>
        <v>7.8094775998706137E-2</v>
      </c>
      <c r="T4264" s="17">
        <f>Table1[[#This Row],[logistics cost]]/Table1[[#This Row],[Net Sales]]</f>
        <v>5.560389744813285E-2</v>
      </c>
      <c r="U4264" s="1">
        <f>Table1[[#This Row],[PROFIT]]/Table1[[#This Row],[Volume]]</f>
        <v>100.4023289665211</v>
      </c>
      <c r="V4264" s="1">
        <f>ABS(Table1[[#This Row],[Discounts]])</f>
        <v>1931.44</v>
      </c>
    </row>
    <row r="4265" spans="1:22" ht="21.75" customHeight="1" x14ac:dyDescent="0.3">
      <c r="A4265" s="1">
        <v>1120010</v>
      </c>
      <c r="B4265" s="1" t="s">
        <v>32</v>
      </c>
      <c r="C4265" s="1">
        <v>202408</v>
      </c>
      <c r="D4265" s="1" t="s">
        <v>22</v>
      </c>
      <c r="E4265" s="1" t="s">
        <v>17</v>
      </c>
      <c r="F4265" s="1" t="s">
        <v>18</v>
      </c>
      <c r="G4265" s="1" t="s">
        <v>35</v>
      </c>
      <c r="H4265" s="1" t="s">
        <v>31</v>
      </c>
      <c r="I4265" s="5">
        <v>77.099999999999994</v>
      </c>
      <c r="J4265" s="5">
        <v>37008</v>
      </c>
      <c r="K4265" s="5">
        <v>-809.8</v>
      </c>
      <c r="L4265" s="5">
        <v>36198.199999999997</v>
      </c>
      <c r="M4265" s="5">
        <v>-24461.58</v>
      </c>
      <c r="N4265" s="5">
        <v>-1204.19</v>
      </c>
      <c r="O4265" s="5">
        <v>-641.91</v>
      </c>
      <c r="P4265" s="5">
        <f>Table1[[#This Row],[Net Sales]]+(Table1[[#This Row],[Cost of Goods Sold]]+Table1[[#This Row],[Distribution]]+Table1[[#This Row],[Warehousing]])</f>
        <v>9890.5199999999968</v>
      </c>
      <c r="Q4265" s="12">
        <f>Table1[[#This Row],[PROFIT]]/Table1[[#This Row],[Net Sales]]</f>
        <v>0.27323237067036477</v>
      </c>
      <c r="R4265" s="14">
        <f>ABS(Table1[[#This Row],[Distribution]])+ABS(Table1[[#This Row],[Warehousing]])</f>
        <v>1846.1</v>
      </c>
      <c r="S4265" s="12">
        <f>ABS(Table1[[#This Row],[Discounts]]/Table1[[#This Row],[Gross Sales]])</f>
        <v>2.1881755296152182E-2</v>
      </c>
      <c r="T4265" s="17">
        <f>Table1[[#This Row],[logistics cost]]/Table1[[#This Row],[Net Sales]]</f>
        <v>5.0999773469399032E-2</v>
      </c>
      <c r="U4265" s="1">
        <f>Table1[[#This Row],[PROFIT]]/Table1[[#This Row],[Volume]]</f>
        <v>128.28171206225679</v>
      </c>
      <c r="V4265" s="1">
        <f>ABS(Table1[[#This Row],[Discounts]])</f>
        <v>809.8</v>
      </c>
    </row>
    <row r="4266" spans="1:22" ht="21.75" customHeight="1" x14ac:dyDescent="0.3">
      <c r="A4266" s="1">
        <v>1120010</v>
      </c>
      <c r="B4266" s="1" t="s">
        <v>32</v>
      </c>
      <c r="C4266" s="1">
        <v>202504</v>
      </c>
      <c r="D4266" s="1" t="s">
        <v>22</v>
      </c>
      <c r="E4266" s="1" t="s">
        <v>17</v>
      </c>
      <c r="F4266" s="1" t="s">
        <v>18</v>
      </c>
      <c r="G4266" s="1" t="s">
        <v>19</v>
      </c>
      <c r="H4266" s="1" t="s">
        <v>20</v>
      </c>
      <c r="I4266" s="5">
        <v>32.6</v>
      </c>
      <c r="J4266" s="5">
        <v>15648</v>
      </c>
      <c r="K4266" s="5">
        <v>-1359.98</v>
      </c>
      <c r="L4266" s="5">
        <v>14288.02</v>
      </c>
      <c r="M4266" s="5">
        <v>-9322.73</v>
      </c>
      <c r="N4266" s="5">
        <v>-528.35</v>
      </c>
      <c r="O4266" s="5">
        <v>-225.83</v>
      </c>
      <c r="P4266" s="5">
        <f>Table1[[#This Row],[Net Sales]]+(Table1[[#This Row],[Cost of Goods Sold]]+Table1[[#This Row],[Distribution]]+Table1[[#This Row],[Warehousing]])</f>
        <v>4211.1100000000006</v>
      </c>
      <c r="Q4266" s="12">
        <f>Table1[[#This Row],[PROFIT]]/Table1[[#This Row],[Net Sales]]</f>
        <v>0.29473013055692815</v>
      </c>
      <c r="R4266" s="14">
        <f>ABS(Table1[[#This Row],[Distribution]])+ABS(Table1[[#This Row],[Warehousing]])</f>
        <v>754.18000000000006</v>
      </c>
      <c r="S4266" s="12">
        <f>ABS(Table1[[#This Row],[Discounts]]/Table1[[#This Row],[Gross Sales]])</f>
        <v>8.6910787321063401E-2</v>
      </c>
      <c r="T4266" s="17">
        <f>Table1[[#This Row],[logistics cost]]/Table1[[#This Row],[Net Sales]]</f>
        <v>5.278408064938319E-2</v>
      </c>
      <c r="U4266" s="1">
        <f>Table1[[#This Row],[PROFIT]]/Table1[[#This Row],[Volume]]</f>
        <v>129.17515337423313</v>
      </c>
      <c r="V4266" s="1">
        <f>ABS(Table1[[#This Row],[Discounts]])</f>
        <v>1359.98</v>
      </c>
    </row>
    <row r="4267" spans="1:22" ht="21.75" customHeight="1" x14ac:dyDescent="0.3">
      <c r="A4267" s="1">
        <v>1110010</v>
      </c>
      <c r="B4267" s="1" t="s">
        <v>15</v>
      </c>
      <c r="C4267" s="1">
        <v>202404</v>
      </c>
      <c r="D4267" s="1" t="s">
        <v>16</v>
      </c>
      <c r="E4267" s="1" t="s">
        <v>17</v>
      </c>
      <c r="F4267" s="1" t="s">
        <v>18</v>
      </c>
      <c r="G4267" s="1" t="s">
        <v>19</v>
      </c>
      <c r="H4267" s="1" t="s">
        <v>20</v>
      </c>
      <c r="I4267" s="5">
        <v>87.6</v>
      </c>
      <c r="J4267" s="5">
        <v>36792</v>
      </c>
      <c r="K4267" s="5">
        <v>-2755.99</v>
      </c>
      <c r="L4267" s="5">
        <v>34036.01</v>
      </c>
      <c r="M4267" s="5">
        <v>-22906.9</v>
      </c>
      <c r="N4267" s="5">
        <v>-972.96</v>
      </c>
      <c r="O4267" s="5">
        <v>-557.89</v>
      </c>
      <c r="P4267" s="5">
        <f>Table1[[#This Row],[Net Sales]]+(Table1[[#This Row],[Cost of Goods Sold]]+Table1[[#This Row],[Distribution]]+Table1[[#This Row],[Warehousing]])</f>
        <v>9598.260000000002</v>
      </c>
      <c r="Q4267" s="12">
        <f>Table1[[#This Row],[PROFIT]]/Table1[[#This Row],[Net Sales]]</f>
        <v>0.28200309025646664</v>
      </c>
      <c r="R4267" s="14">
        <f>ABS(Table1[[#This Row],[Distribution]])+ABS(Table1[[#This Row],[Warehousing]])</f>
        <v>1530.85</v>
      </c>
      <c r="S4267" s="12">
        <f>ABS(Table1[[#This Row],[Discounts]]/Table1[[#This Row],[Gross Sales]])</f>
        <v>7.4907316808001737E-2</v>
      </c>
      <c r="T4267" s="17">
        <f>Table1[[#This Row],[logistics cost]]/Table1[[#This Row],[Net Sales]]</f>
        <v>4.4977363680407889E-2</v>
      </c>
      <c r="U4267" s="1">
        <f>Table1[[#This Row],[PROFIT]]/Table1[[#This Row],[Volume]]</f>
        <v>109.56917808219181</v>
      </c>
      <c r="V4267" s="1">
        <f>ABS(Table1[[#This Row],[Discounts]])</f>
        <v>2755.99</v>
      </c>
    </row>
    <row r="4268" spans="1:22" ht="21.75" customHeight="1" x14ac:dyDescent="0.3">
      <c r="A4268" s="1">
        <v>1110020</v>
      </c>
      <c r="B4268" s="1" t="s">
        <v>41</v>
      </c>
      <c r="C4268" s="1">
        <v>202511</v>
      </c>
      <c r="D4268" s="1" t="s">
        <v>16</v>
      </c>
      <c r="E4268" s="1" t="s">
        <v>28</v>
      </c>
      <c r="F4268" s="1" t="s">
        <v>29</v>
      </c>
      <c r="G4268" s="1" t="s">
        <v>42</v>
      </c>
      <c r="H4268" s="1" t="s">
        <v>20</v>
      </c>
      <c r="I4268" s="5">
        <v>110.3</v>
      </c>
      <c r="J4268" s="5">
        <v>49635</v>
      </c>
      <c r="K4268" s="5">
        <v>-4176.96</v>
      </c>
      <c r="L4268" s="5">
        <v>45458.04</v>
      </c>
      <c r="M4268" s="5">
        <v>-30632.83</v>
      </c>
      <c r="N4268" s="5">
        <v>-1366.34</v>
      </c>
      <c r="O4268" s="5">
        <v>-815.06</v>
      </c>
      <c r="P4268" s="5">
        <f>Table1[[#This Row],[Net Sales]]+(Table1[[#This Row],[Cost of Goods Sold]]+Table1[[#This Row],[Distribution]]+Table1[[#This Row],[Warehousing]])</f>
        <v>12643.809999999998</v>
      </c>
      <c r="Q4268" s="12">
        <f>Table1[[#This Row],[PROFIT]]/Table1[[#This Row],[Net Sales]]</f>
        <v>0.27814243640948877</v>
      </c>
      <c r="R4268" s="14">
        <f>ABS(Table1[[#This Row],[Distribution]])+ABS(Table1[[#This Row],[Warehousing]])</f>
        <v>2181.3999999999996</v>
      </c>
      <c r="S4268" s="12">
        <f>ABS(Table1[[#This Row],[Discounts]]/Table1[[#This Row],[Gross Sales]])</f>
        <v>8.4153520701118159E-2</v>
      </c>
      <c r="T4268" s="17">
        <f>Table1[[#This Row],[logistics cost]]/Table1[[#This Row],[Net Sales]]</f>
        <v>4.798711075092546E-2</v>
      </c>
      <c r="U4268" s="1">
        <f>Table1[[#This Row],[PROFIT]]/Table1[[#This Row],[Volume]]</f>
        <v>114.63109700815954</v>
      </c>
      <c r="V4268" s="1">
        <f>ABS(Table1[[#This Row],[Discounts]])</f>
        <v>4176.96</v>
      </c>
    </row>
    <row r="4269" spans="1:22" ht="21.75" customHeight="1" x14ac:dyDescent="0.3">
      <c r="A4269" s="1">
        <v>1120020</v>
      </c>
      <c r="B4269" s="1" t="s">
        <v>21</v>
      </c>
      <c r="C4269" s="1">
        <v>202510</v>
      </c>
      <c r="D4269" s="1" t="s">
        <v>22</v>
      </c>
      <c r="E4269" s="1" t="s">
        <v>23</v>
      </c>
      <c r="F4269" s="1" t="s">
        <v>24</v>
      </c>
      <c r="G4269" s="1" t="s">
        <v>30</v>
      </c>
      <c r="H4269" s="1" t="s">
        <v>31</v>
      </c>
      <c r="I4269" s="5">
        <v>89.1</v>
      </c>
      <c r="J4269" s="5">
        <v>33858</v>
      </c>
      <c r="K4269" s="5">
        <v>-1322.42</v>
      </c>
      <c r="L4269" s="5">
        <v>32535.58</v>
      </c>
      <c r="M4269" s="5">
        <v>-21296.83</v>
      </c>
      <c r="N4269" s="5">
        <v>-716.35</v>
      </c>
      <c r="O4269" s="5">
        <v>-429.56</v>
      </c>
      <c r="P4269" s="5">
        <f>Table1[[#This Row],[Net Sales]]+(Table1[[#This Row],[Cost of Goods Sold]]+Table1[[#This Row],[Distribution]]+Table1[[#This Row],[Warehousing]])</f>
        <v>10092.84</v>
      </c>
      <c r="Q4269" s="12">
        <f>Table1[[#This Row],[PROFIT]]/Table1[[#This Row],[Net Sales]]</f>
        <v>0.31020931546325592</v>
      </c>
      <c r="R4269" s="14">
        <f>ABS(Table1[[#This Row],[Distribution]])+ABS(Table1[[#This Row],[Warehousing]])</f>
        <v>1145.9100000000001</v>
      </c>
      <c r="S4269" s="12">
        <f>ABS(Table1[[#This Row],[Discounts]]/Table1[[#This Row],[Gross Sales]])</f>
        <v>3.9057829759584148E-2</v>
      </c>
      <c r="T4269" s="17">
        <f>Table1[[#This Row],[logistics cost]]/Table1[[#This Row],[Net Sales]]</f>
        <v>3.5220211227216483E-2</v>
      </c>
      <c r="U4269" s="1">
        <f>Table1[[#This Row],[PROFIT]]/Table1[[#This Row],[Volume]]</f>
        <v>113.27542087542088</v>
      </c>
      <c r="V4269" s="1">
        <f>ABS(Table1[[#This Row],[Discounts]])</f>
        <v>1322.42</v>
      </c>
    </row>
    <row r="4270" spans="1:22" ht="21.75" customHeight="1" x14ac:dyDescent="0.3">
      <c r="A4270" s="1">
        <v>1120020</v>
      </c>
      <c r="B4270" s="1" t="s">
        <v>21</v>
      </c>
      <c r="C4270" s="1">
        <v>202502</v>
      </c>
      <c r="D4270" s="1" t="s">
        <v>22</v>
      </c>
      <c r="E4270" s="1" t="s">
        <v>23</v>
      </c>
      <c r="F4270" s="1" t="s">
        <v>24</v>
      </c>
      <c r="G4270" s="1" t="s">
        <v>36</v>
      </c>
      <c r="H4270" s="1" t="s">
        <v>37</v>
      </c>
      <c r="I4270" s="5">
        <v>111.8</v>
      </c>
      <c r="J4270" s="5">
        <v>42484</v>
      </c>
      <c r="K4270" s="5">
        <v>-4695.67</v>
      </c>
      <c r="L4270" s="5">
        <v>37788.33</v>
      </c>
      <c r="M4270" s="5">
        <v>-23697.93</v>
      </c>
      <c r="N4270" s="5">
        <v>-955.05</v>
      </c>
      <c r="O4270" s="5">
        <v>-702.49</v>
      </c>
      <c r="P4270" s="5">
        <f>Table1[[#This Row],[Net Sales]]+(Table1[[#This Row],[Cost of Goods Sold]]+Table1[[#This Row],[Distribution]]+Table1[[#This Row],[Warehousing]])</f>
        <v>12432.86</v>
      </c>
      <c r="Q4270" s="12">
        <f>Table1[[#This Row],[PROFIT]]/Table1[[#This Row],[Net Sales]]</f>
        <v>0.32901321651419896</v>
      </c>
      <c r="R4270" s="14">
        <f>ABS(Table1[[#This Row],[Distribution]])+ABS(Table1[[#This Row],[Warehousing]])</f>
        <v>1657.54</v>
      </c>
      <c r="S4270" s="12">
        <f>ABS(Table1[[#This Row],[Discounts]]/Table1[[#This Row],[Gross Sales]])</f>
        <v>0.11052796346859994</v>
      </c>
      <c r="T4270" s="17">
        <f>Table1[[#This Row],[logistics cost]]/Table1[[#This Row],[Net Sales]]</f>
        <v>4.3863806630248012E-2</v>
      </c>
      <c r="U4270" s="1">
        <f>Table1[[#This Row],[PROFIT]]/Table1[[#This Row],[Volume]]</f>
        <v>111.20626118067979</v>
      </c>
      <c r="V4270" s="1">
        <f>ABS(Table1[[#This Row],[Discounts]])</f>
        <v>4695.67</v>
      </c>
    </row>
    <row r="4271" spans="1:22" ht="21.75" customHeight="1" x14ac:dyDescent="0.3">
      <c r="A4271" s="1">
        <v>1120020</v>
      </c>
      <c r="B4271" s="1" t="s">
        <v>21</v>
      </c>
      <c r="C4271" s="1">
        <v>202404</v>
      </c>
      <c r="D4271" s="1" t="s">
        <v>22</v>
      </c>
      <c r="E4271" s="1" t="s">
        <v>23</v>
      </c>
      <c r="F4271" s="1" t="s">
        <v>24</v>
      </c>
      <c r="G4271" s="1" t="s">
        <v>35</v>
      </c>
      <c r="H4271" s="1" t="s">
        <v>31</v>
      </c>
      <c r="I4271" s="5">
        <v>113.5</v>
      </c>
      <c r="J4271" s="5">
        <v>43130</v>
      </c>
      <c r="K4271" s="5">
        <v>-1194.73</v>
      </c>
      <c r="L4271" s="5">
        <v>41935.269999999997</v>
      </c>
      <c r="M4271" s="5">
        <v>-28035.95</v>
      </c>
      <c r="N4271" s="5">
        <v>-1420.97</v>
      </c>
      <c r="O4271" s="5">
        <v>-649.66999999999996</v>
      </c>
      <c r="P4271" s="5">
        <f>Table1[[#This Row],[Net Sales]]+(Table1[[#This Row],[Cost of Goods Sold]]+Table1[[#This Row],[Distribution]]+Table1[[#This Row],[Warehousing]])</f>
        <v>11828.679999999997</v>
      </c>
      <c r="Q4271" s="12">
        <f>Table1[[#This Row],[PROFIT]]/Table1[[#This Row],[Net Sales]]</f>
        <v>0.28206996163372733</v>
      </c>
      <c r="R4271" s="14">
        <f>ABS(Table1[[#This Row],[Distribution]])+ABS(Table1[[#This Row],[Warehousing]])</f>
        <v>2070.64</v>
      </c>
      <c r="S4271" s="12">
        <f>ABS(Table1[[#This Row],[Discounts]]/Table1[[#This Row],[Gross Sales]])</f>
        <v>2.7700672385810341E-2</v>
      </c>
      <c r="T4271" s="17">
        <f>Table1[[#This Row],[logistics cost]]/Table1[[#This Row],[Net Sales]]</f>
        <v>4.9377051822964299E-2</v>
      </c>
      <c r="U4271" s="1">
        <f>Table1[[#This Row],[PROFIT]]/Table1[[#This Row],[Volume]]</f>
        <v>104.21744493392067</v>
      </c>
      <c r="V4271" s="1">
        <f>ABS(Table1[[#This Row],[Discounts]])</f>
        <v>1194.73</v>
      </c>
    </row>
    <row r="4272" spans="1:22" ht="21.75" customHeight="1" x14ac:dyDescent="0.3">
      <c r="A4272" s="1">
        <v>1110010</v>
      </c>
      <c r="B4272" s="1" t="s">
        <v>15</v>
      </c>
      <c r="C4272" s="1">
        <v>202406</v>
      </c>
      <c r="D4272" s="1" t="s">
        <v>16</v>
      </c>
      <c r="E4272" s="1" t="s">
        <v>17</v>
      </c>
      <c r="F4272" s="1" t="s">
        <v>18</v>
      </c>
      <c r="G4272" s="1" t="s">
        <v>36</v>
      </c>
      <c r="H4272" s="1" t="s">
        <v>37</v>
      </c>
      <c r="I4272" s="5">
        <v>262.39999999999998</v>
      </c>
      <c r="J4272" s="5">
        <v>110208</v>
      </c>
      <c r="K4272" s="5">
        <v>-12158.76</v>
      </c>
      <c r="L4272" s="5">
        <v>98049.24</v>
      </c>
      <c r="M4272" s="5">
        <v>-64460.27</v>
      </c>
      <c r="N4272" s="5">
        <v>-3623.64</v>
      </c>
      <c r="O4272" s="5">
        <v>-1479.46</v>
      </c>
      <c r="P4272" s="5">
        <f>Table1[[#This Row],[Net Sales]]+(Table1[[#This Row],[Cost of Goods Sold]]+Table1[[#This Row],[Distribution]]+Table1[[#This Row],[Warehousing]])</f>
        <v>28485.869999999995</v>
      </c>
      <c r="Q4272" s="12">
        <f>Table1[[#This Row],[PROFIT]]/Table1[[#This Row],[Net Sales]]</f>
        <v>0.29052616828034561</v>
      </c>
      <c r="R4272" s="14">
        <f>ABS(Table1[[#This Row],[Distribution]])+ABS(Table1[[#This Row],[Warehousing]])</f>
        <v>5103.1000000000004</v>
      </c>
      <c r="S4272" s="12">
        <f>ABS(Table1[[#This Row],[Discounts]]/Table1[[#This Row],[Gross Sales]])</f>
        <v>0.11032556620209059</v>
      </c>
      <c r="T4272" s="17">
        <f>Table1[[#This Row],[logistics cost]]/Table1[[#This Row],[Net Sales]]</f>
        <v>5.204629837008426E-2</v>
      </c>
      <c r="U4272" s="1">
        <f>Table1[[#This Row],[PROFIT]]/Table1[[#This Row],[Volume]]</f>
        <v>108.55895579268292</v>
      </c>
      <c r="V4272" s="1">
        <f>ABS(Table1[[#This Row],[Discounts]])</f>
        <v>12158.76</v>
      </c>
    </row>
    <row r="4273" spans="1:22" ht="21.75" customHeight="1" x14ac:dyDescent="0.3">
      <c r="A4273" s="1">
        <v>1110020</v>
      </c>
      <c r="B4273" s="1" t="s">
        <v>41</v>
      </c>
      <c r="C4273" s="1">
        <v>202508</v>
      </c>
      <c r="D4273" s="1" t="s">
        <v>16</v>
      </c>
      <c r="E4273" s="1" t="s">
        <v>28</v>
      </c>
      <c r="F4273" s="1" t="s">
        <v>29</v>
      </c>
      <c r="G4273" s="1" t="s">
        <v>33</v>
      </c>
      <c r="H4273" s="1" t="s">
        <v>34</v>
      </c>
      <c r="I4273" s="5">
        <v>269.8</v>
      </c>
      <c r="J4273" s="5">
        <v>121410</v>
      </c>
      <c r="K4273" s="5">
        <v>-8592.7900000000009</v>
      </c>
      <c r="L4273" s="5">
        <v>112817.21</v>
      </c>
      <c r="M4273" s="5">
        <v>-73533.09</v>
      </c>
      <c r="N4273" s="5">
        <v>-2481.8000000000002</v>
      </c>
      <c r="O4273" s="5">
        <v>-1913.03</v>
      </c>
      <c r="P4273" s="5">
        <f>Table1[[#This Row],[Net Sales]]+(Table1[[#This Row],[Cost of Goods Sold]]+Table1[[#This Row],[Distribution]]+Table1[[#This Row],[Warehousing]])</f>
        <v>34889.290000000008</v>
      </c>
      <c r="Q4273" s="12">
        <f>Table1[[#This Row],[PROFIT]]/Table1[[#This Row],[Net Sales]]</f>
        <v>0.30925503298654528</v>
      </c>
      <c r="R4273" s="14">
        <f>ABS(Table1[[#This Row],[Distribution]])+ABS(Table1[[#This Row],[Warehousing]])</f>
        <v>4394.83</v>
      </c>
      <c r="S4273" s="12">
        <f>ABS(Table1[[#This Row],[Discounts]]/Table1[[#This Row],[Gross Sales]])</f>
        <v>7.0774977349476992E-2</v>
      </c>
      <c r="T4273" s="17">
        <f>Table1[[#This Row],[logistics cost]]/Table1[[#This Row],[Net Sales]]</f>
        <v>3.8955315416858823E-2</v>
      </c>
      <c r="U4273" s="1">
        <f>Table1[[#This Row],[PROFIT]]/Table1[[#This Row],[Volume]]</f>
        <v>129.31538176426986</v>
      </c>
      <c r="V4273" s="1">
        <f>ABS(Table1[[#This Row],[Discounts]])</f>
        <v>8592.7900000000009</v>
      </c>
    </row>
    <row r="4274" spans="1:22" ht="21.75" customHeight="1" x14ac:dyDescent="0.3">
      <c r="A4274" s="1">
        <v>1130010</v>
      </c>
      <c r="B4274" s="1" t="s">
        <v>26</v>
      </c>
      <c r="C4274" s="1">
        <v>202407</v>
      </c>
      <c r="D4274" s="1" t="s">
        <v>27</v>
      </c>
      <c r="E4274" s="1" t="s">
        <v>28</v>
      </c>
      <c r="F4274" s="1" t="s">
        <v>29</v>
      </c>
      <c r="G4274" s="1" t="s">
        <v>40</v>
      </c>
      <c r="H4274" s="1" t="s">
        <v>34</v>
      </c>
      <c r="I4274" s="5">
        <v>166.3</v>
      </c>
      <c r="J4274" s="5">
        <v>59868</v>
      </c>
      <c r="K4274" s="5">
        <v>-4598.3</v>
      </c>
      <c r="L4274" s="5">
        <v>55269.7</v>
      </c>
      <c r="M4274" s="5">
        <v>-36608.959999999999</v>
      </c>
      <c r="N4274" s="5">
        <v>-1412.8</v>
      </c>
      <c r="O4274" s="5">
        <v>-804.58</v>
      </c>
      <c r="P4274" s="5">
        <f>Table1[[#This Row],[Net Sales]]+(Table1[[#This Row],[Cost of Goods Sold]]+Table1[[#This Row],[Distribution]]+Table1[[#This Row],[Warehousing]])</f>
        <v>16443.359999999993</v>
      </c>
      <c r="Q4274" s="12">
        <f>Table1[[#This Row],[PROFIT]]/Table1[[#This Row],[Net Sales]]</f>
        <v>0.2975112946153135</v>
      </c>
      <c r="R4274" s="14">
        <f>ABS(Table1[[#This Row],[Distribution]])+ABS(Table1[[#This Row],[Warehousing]])</f>
        <v>2217.38</v>
      </c>
      <c r="S4274" s="12">
        <f>ABS(Table1[[#This Row],[Discounts]]/Table1[[#This Row],[Gross Sales]])</f>
        <v>7.6807309414044234E-2</v>
      </c>
      <c r="T4274" s="17">
        <f>Table1[[#This Row],[logistics cost]]/Table1[[#This Row],[Net Sales]]</f>
        <v>4.0119269690264289E-2</v>
      </c>
      <c r="U4274" s="1">
        <f>Table1[[#This Row],[PROFIT]]/Table1[[#This Row],[Volume]]</f>
        <v>98.877690920024008</v>
      </c>
      <c r="V4274" s="1">
        <f>ABS(Table1[[#This Row],[Discounts]])</f>
        <v>4598.3</v>
      </c>
    </row>
    <row r="4275" spans="1:22" ht="21.75" customHeight="1" x14ac:dyDescent="0.3">
      <c r="A4275" s="1">
        <v>1120020</v>
      </c>
      <c r="B4275" s="1" t="s">
        <v>21</v>
      </c>
      <c r="C4275" s="1">
        <v>202505</v>
      </c>
      <c r="D4275" s="1" t="s">
        <v>22</v>
      </c>
      <c r="E4275" s="1" t="s">
        <v>23</v>
      </c>
      <c r="F4275" s="1" t="s">
        <v>24</v>
      </c>
      <c r="G4275" s="1" t="s">
        <v>36</v>
      </c>
      <c r="H4275" s="1" t="s">
        <v>37</v>
      </c>
      <c r="I4275" s="5">
        <v>130.19999999999999</v>
      </c>
      <c r="J4275" s="5">
        <v>49476</v>
      </c>
      <c r="K4275" s="5">
        <v>-5077.2</v>
      </c>
      <c r="L4275" s="5">
        <v>44398.8</v>
      </c>
      <c r="M4275" s="5">
        <v>-30113.78</v>
      </c>
      <c r="N4275" s="5">
        <v>-907.33</v>
      </c>
      <c r="O4275" s="5">
        <v>-808.76</v>
      </c>
      <c r="P4275" s="5">
        <f>Table1[[#This Row],[Net Sales]]+(Table1[[#This Row],[Cost of Goods Sold]]+Table1[[#This Row],[Distribution]]+Table1[[#This Row],[Warehousing]])</f>
        <v>12568.930000000004</v>
      </c>
      <c r="Q4275" s="12">
        <f>Table1[[#This Row],[PROFIT]]/Table1[[#This Row],[Net Sales]]</f>
        <v>0.28309166013495868</v>
      </c>
      <c r="R4275" s="14">
        <f>ABS(Table1[[#This Row],[Distribution]])+ABS(Table1[[#This Row],[Warehousing]])</f>
        <v>1716.0900000000001</v>
      </c>
      <c r="S4275" s="12">
        <f>ABS(Table1[[#This Row],[Discounts]]/Table1[[#This Row],[Gross Sales]])</f>
        <v>0.10261945185544506</v>
      </c>
      <c r="T4275" s="17">
        <f>Table1[[#This Row],[logistics cost]]/Table1[[#This Row],[Net Sales]]</f>
        <v>3.8651720316765316E-2</v>
      </c>
      <c r="U4275" s="1">
        <f>Table1[[#This Row],[PROFIT]]/Table1[[#This Row],[Volume]]</f>
        <v>96.535560675883289</v>
      </c>
      <c r="V4275" s="1">
        <f>ABS(Table1[[#This Row],[Discounts]])</f>
        <v>5077.2</v>
      </c>
    </row>
    <row r="4276" spans="1:22" ht="21.75" customHeight="1" x14ac:dyDescent="0.3">
      <c r="A4276" s="1">
        <v>1120020</v>
      </c>
      <c r="B4276" s="1" t="s">
        <v>21</v>
      </c>
      <c r="C4276" s="1">
        <v>202506</v>
      </c>
      <c r="D4276" s="1" t="s">
        <v>22</v>
      </c>
      <c r="E4276" s="1" t="s">
        <v>23</v>
      </c>
      <c r="F4276" s="1" t="s">
        <v>24</v>
      </c>
      <c r="G4276" s="1" t="s">
        <v>40</v>
      </c>
      <c r="H4276" s="1" t="s">
        <v>34</v>
      </c>
      <c r="I4276" s="5">
        <v>227.5</v>
      </c>
      <c r="J4276" s="5">
        <v>86450</v>
      </c>
      <c r="K4276" s="5">
        <v>-8249.2199999999993</v>
      </c>
      <c r="L4276" s="5">
        <v>78200.78</v>
      </c>
      <c r="M4276" s="5">
        <v>-49755.95</v>
      </c>
      <c r="N4276" s="5">
        <v>-2041.71</v>
      </c>
      <c r="O4276" s="5">
        <v>-785.74</v>
      </c>
      <c r="P4276" s="5">
        <f>Table1[[#This Row],[Net Sales]]+(Table1[[#This Row],[Cost of Goods Sold]]+Table1[[#This Row],[Distribution]]+Table1[[#This Row],[Warehousing]])</f>
        <v>25617.380000000005</v>
      </c>
      <c r="Q4276" s="12">
        <f>Table1[[#This Row],[PROFIT]]/Table1[[#This Row],[Net Sales]]</f>
        <v>0.32758471207064693</v>
      </c>
      <c r="R4276" s="14">
        <f>ABS(Table1[[#This Row],[Distribution]])+ABS(Table1[[#This Row],[Warehousing]])</f>
        <v>2827.45</v>
      </c>
      <c r="S4276" s="12">
        <f>ABS(Table1[[#This Row],[Discounts]]/Table1[[#This Row],[Gross Sales]])</f>
        <v>9.5421862348178135E-2</v>
      </c>
      <c r="T4276" s="17">
        <f>Table1[[#This Row],[logistics cost]]/Table1[[#This Row],[Net Sales]]</f>
        <v>3.6156288978191779E-2</v>
      </c>
      <c r="U4276" s="1">
        <f>Table1[[#This Row],[PROFIT]]/Table1[[#This Row],[Volume]]</f>
        <v>112.60386813186815</v>
      </c>
      <c r="V4276" s="1">
        <f>ABS(Table1[[#This Row],[Discounts]])</f>
        <v>8249.2199999999993</v>
      </c>
    </row>
    <row r="4277" spans="1:22" ht="21.75" customHeight="1" x14ac:dyDescent="0.3">
      <c r="A4277" s="1">
        <v>1120010</v>
      </c>
      <c r="B4277" s="1" t="s">
        <v>32</v>
      </c>
      <c r="C4277" s="1">
        <v>202412</v>
      </c>
      <c r="D4277" s="1" t="s">
        <v>22</v>
      </c>
      <c r="E4277" s="1" t="s">
        <v>17</v>
      </c>
      <c r="F4277" s="1" t="s">
        <v>18</v>
      </c>
      <c r="G4277" s="1" t="s">
        <v>42</v>
      </c>
      <c r="H4277" s="1" t="s">
        <v>20</v>
      </c>
      <c r="I4277" s="5">
        <v>55.1</v>
      </c>
      <c r="J4277" s="5">
        <v>26448</v>
      </c>
      <c r="K4277" s="5">
        <v>-1705.1</v>
      </c>
      <c r="L4277" s="5">
        <v>24742.9</v>
      </c>
      <c r="M4277" s="5">
        <v>-16489.990000000002</v>
      </c>
      <c r="N4277" s="5">
        <v>-987.17</v>
      </c>
      <c r="O4277" s="5">
        <v>-260.02999999999997</v>
      </c>
      <c r="P4277" s="5">
        <f>Table1[[#This Row],[Net Sales]]+(Table1[[#This Row],[Cost of Goods Sold]]+Table1[[#This Row],[Distribution]]+Table1[[#This Row],[Warehousing]])</f>
        <v>7005.7100000000028</v>
      </c>
      <c r="Q4277" s="12">
        <f>Table1[[#This Row],[PROFIT]]/Table1[[#This Row],[Net Sales]]</f>
        <v>0.28314021396036854</v>
      </c>
      <c r="R4277" s="14">
        <f>ABS(Table1[[#This Row],[Distribution]])+ABS(Table1[[#This Row],[Warehousing]])</f>
        <v>1247.1999999999998</v>
      </c>
      <c r="S4277" s="12">
        <f>ABS(Table1[[#This Row],[Discounts]]/Table1[[#This Row],[Gross Sales]])</f>
        <v>6.446990320629159E-2</v>
      </c>
      <c r="T4277" s="17">
        <f>Table1[[#This Row],[logistics cost]]/Table1[[#This Row],[Net Sales]]</f>
        <v>5.0406379203731158E-2</v>
      </c>
      <c r="U4277" s="1">
        <f>Table1[[#This Row],[PROFIT]]/Table1[[#This Row],[Volume]]</f>
        <v>127.14537205081675</v>
      </c>
      <c r="V4277" s="1">
        <f>ABS(Table1[[#This Row],[Discounts]])</f>
        <v>1705.1</v>
      </c>
    </row>
    <row r="4278" spans="1:22" ht="21.75" customHeight="1" x14ac:dyDescent="0.3">
      <c r="A4278" s="1">
        <v>1120020</v>
      </c>
      <c r="B4278" s="1" t="s">
        <v>21</v>
      </c>
      <c r="C4278" s="1">
        <v>202503</v>
      </c>
      <c r="D4278" s="1" t="s">
        <v>22</v>
      </c>
      <c r="E4278" s="1" t="s">
        <v>23</v>
      </c>
      <c r="F4278" s="1" t="s">
        <v>24</v>
      </c>
      <c r="G4278" s="1" t="s">
        <v>33</v>
      </c>
      <c r="H4278" s="1" t="s">
        <v>34</v>
      </c>
      <c r="I4278" s="5">
        <v>242.2</v>
      </c>
      <c r="J4278" s="5">
        <v>92036</v>
      </c>
      <c r="K4278" s="5">
        <v>-8119.23</v>
      </c>
      <c r="L4278" s="5">
        <v>83916.77</v>
      </c>
      <c r="M4278" s="5">
        <v>-52828.49</v>
      </c>
      <c r="N4278" s="5">
        <v>-2368.34</v>
      </c>
      <c r="O4278" s="5">
        <v>-1460.64</v>
      </c>
      <c r="P4278" s="5">
        <f>Table1[[#This Row],[Net Sales]]+(Table1[[#This Row],[Cost of Goods Sold]]+Table1[[#This Row],[Distribution]]+Table1[[#This Row],[Warehousing]])</f>
        <v>27259.300000000003</v>
      </c>
      <c r="Q4278" s="12">
        <f>Table1[[#This Row],[PROFIT]]/Table1[[#This Row],[Net Sales]]</f>
        <v>0.32483733585074831</v>
      </c>
      <c r="R4278" s="14">
        <f>ABS(Table1[[#This Row],[Distribution]])+ABS(Table1[[#This Row],[Warehousing]])</f>
        <v>3828.9800000000005</v>
      </c>
      <c r="S4278" s="12">
        <f>ABS(Table1[[#This Row],[Discounts]]/Table1[[#This Row],[Gross Sales]])</f>
        <v>8.8217979920900511E-2</v>
      </c>
      <c r="T4278" s="17">
        <f>Table1[[#This Row],[logistics cost]]/Table1[[#This Row],[Net Sales]]</f>
        <v>4.5628305283914053E-2</v>
      </c>
      <c r="U4278" s="1">
        <f>Table1[[#This Row],[PROFIT]]/Table1[[#This Row],[Volume]]</f>
        <v>112.54872006606112</v>
      </c>
      <c r="V4278" s="1">
        <f>ABS(Table1[[#This Row],[Discounts]])</f>
        <v>8119.23</v>
      </c>
    </row>
    <row r="4279" spans="1:22" ht="21.75" customHeight="1" x14ac:dyDescent="0.3">
      <c r="A4279" s="1">
        <v>1110020</v>
      </c>
      <c r="B4279" s="1" t="s">
        <v>41</v>
      </c>
      <c r="C4279" s="1">
        <v>202405</v>
      </c>
      <c r="D4279" s="1" t="s">
        <v>16</v>
      </c>
      <c r="E4279" s="1" t="s">
        <v>28</v>
      </c>
      <c r="F4279" s="1" t="s">
        <v>29</v>
      </c>
      <c r="G4279" s="1" t="s">
        <v>40</v>
      </c>
      <c r="H4279" s="1" t="s">
        <v>34</v>
      </c>
      <c r="I4279" s="5">
        <v>163.4</v>
      </c>
      <c r="J4279" s="5">
        <v>73530</v>
      </c>
      <c r="K4279" s="5">
        <v>-5601.81</v>
      </c>
      <c r="L4279" s="5">
        <v>67928.19</v>
      </c>
      <c r="M4279" s="5">
        <v>-43205.23</v>
      </c>
      <c r="N4279" s="5">
        <v>-2710.18</v>
      </c>
      <c r="O4279" s="5">
        <v>-1162.3699999999999</v>
      </c>
      <c r="P4279" s="5">
        <f>Table1[[#This Row],[Net Sales]]+(Table1[[#This Row],[Cost of Goods Sold]]+Table1[[#This Row],[Distribution]]+Table1[[#This Row],[Warehousing]])</f>
        <v>20850.409999999996</v>
      </c>
      <c r="Q4279" s="12">
        <f>Table1[[#This Row],[PROFIT]]/Table1[[#This Row],[Net Sales]]</f>
        <v>0.30694782239891855</v>
      </c>
      <c r="R4279" s="14">
        <f>ABS(Table1[[#This Row],[Distribution]])+ABS(Table1[[#This Row],[Warehousing]])</f>
        <v>3872.5499999999997</v>
      </c>
      <c r="S4279" s="12">
        <f>ABS(Table1[[#This Row],[Discounts]]/Table1[[#This Row],[Gross Sales]])</f>
        <v>7.6184006527947781E-2</v>
      </c>
      <c r="T4279" s="17">
        <f>Table1[[#This Row],[logistics cost]]/Table1[[#This Row],[Net Sales]]</f>
        <v>5.7009468381242011E-2</v>
      </c>
      <c r="U4279" s="1">
        <f>Table1[[#This Row],[PROFIT]]/Table1[[#This Row],[Volume]]</f>
        <v>127.603488372093</v>
      </c>
      <c r="V4279" s="1">
        <f>ABS(Table1[[#This Row],[Discounts]])</f>
        <v>5601.81</v>
      </c>
    </row>
    <row r="4280" spans="1:22" ht="21.75" customHeight="1" x14ac:dyDescent="0.3">
      <c r="A4280" s="1">
        <v>1130010</v>
      </c>
      <c r="B4280" s="1" t="s">
        <v>26</v>
      </c>
      <c r="C4280" s="1">
        <v>202404</v>
      </c>
      <c r="D4280" s="1" t="s">
        <v>27</v>
      </c>
      <c r="E4280" s="1" t="s">
        <v>28</v>
      </c>
      <c r="F4280" s="1" t="s">
        <v>29</v>
      </c>
      <c r="G4280" s="1" t="s">
        <v>39</v>
      </c>
      <c r="H4280" s="1" t="s">
        <v>37</v>
      </c>
      <c r="I4280" s="5">
        <v>249.2</v>
      </c>
      <c r="J4280" s="5">
        <v>89712</v>
      </c>
      <c r="K4280" s="5">
        <v>-9481.0400000000009</v>
      </c>
      <c r="L4280" s="5">
        <v>80230.960000000006</v>
      </c>
      <c r="M4280" s="5">
        <v>-52614.94</v>
      </c>
      <c r="N4280" s="5">
        <v>-2711.25</v>
      </c>
      <c r="O4280" s="5">
        <v>-1454.14</v>
      </c>
      <c r="P4280" s="5">
        <f>Table1[[#This Row],[Net Sales]]+(Table1[[#This Row],[Cost of Goods Sold]]+Table1[[#This Row],[Distribution]]+Table1[[#This Row],[Warehousing]])</f>
        <v>23450.630000000005</v>
      </c>
      <c r="Q4280" s="12">
        <f>Table1[[#This Row],[PROFIT]]/Table1[[#This Row],[Net Sales]]</f>
        <v>0.29228903655147592</v>
      </c>
      <c r="R4280" s="14">
        <f>ABS(Table1[[#This Row],[Distribution]])+ABS(Table1[[#This Row],[Warehousing]])</f>
        <v>4165.3900000000003</v>
      </c>
      <c r="S4280" s="12">
        <f>ABS(Table1[[#This Row],[Discounts]]/Table1[[#This Row],[Gross Sales]])</f>
        <v>0.10568307472801856</v>
      </c>
      <c r="T4280" s="17">
        <f>Table1[[#This Row],[logistics cost]]/Table1[[#This Row],[Net Sales]]</f>
        <v>5.1917489208654612E-2</v>
      </c>
      <c r="U4280" s="1">
        <f>Table1[[#This Row],[PROFIT]]/Table1[[#This Row],[Volume]]</f>
        <v>94.103651685393288</v>
      </c>
      <c r="V4280" s="1">
        <f>ABS(Table1[[#This Row],[Discounts]])</f>
        <v>9481.0400000000009</v>
      </c>
    </row>
    <row r="4281" spans="1:22" ht="21.75" customHeight="1" x14ac:dyDescent="0.3">
      <c r="A4281" s="1">
        <v>1120020</v>
      </c>
      <c r="B4281" s="1" t="s">
        <v>21</v>
      </c>
      <c r="C4281" s="1">
        <v>202503</v>
      </c>
      <c r="D4281" s="1" t="s">
        <v>22</v>
      </c>
      <c r="E4281" s="1" t="s">
        <v>23</v>
      </c>
      <c r="F4281" s="1" t="s">
        <v>24</v>
      </c>
      <c r="G4281" s="1" t="s">
        <v>40</v>
      </c>
      <c r="H4281" s="1" t="s">
        <v>34</v>
      </c>
      <c r="I4281" s="5">
        <v>233.2</v>
      </c>
      <c r="J4281" s="5">
        <v>88616</v>
      </c>
      <c r="K4281" s="5">
        <v>-7176.72</v>
      </c>
      <c r="L4281" s="5">
        <v>81439.28</v>
      </c>
      <c r="M4281" s="5">
        <v>-54896.6</v>
      </c>
      <c r="N4281" s="5">
        <v>-2380.38</v>
      </c>
      <c r="O4281" s="5">
        <v>-1270.69</v>
      </c>
      <c r="P4281" s="5">
        <f>Table1[[#This Row],[Net Sales]]+(Table1[[#This Row],[Cost of Goods Sold]]+Table1[[#This Row],[Distribution]]+Table1[[#This Row],[Warehousing]])</f>
        <v>22891.61</v>
      </c>
      <c r="Q4281" s="12">
        <f>Table1[[#This Row],[PROFIT]]/Table1[[#This Row],[Net Sales]]</f>
        <v>0.28108806954088988</v>
      </c>
      <c r="R4281" s="14">
        <f>ABS(Table1[[#This Row],[Distribution]])+ABS(Table1[[#This Row],[Warehousing]])</f>
        <v>3651.07</v>
      </c>
      <c r="S4281" s="12">
        <f>ABS(Table1[[#This Row],[Discounts]]/Table1[[#This Row],[Gross Sales]])</f>
        <v>8.0986729258824594E-2</v>
      </c>
      <c r="T4281" s="17">
        <f>Table1[[#This Row],[logistics cost]]/Table1[[#This Row],[Net Sales]]</f>
        <v>4.4831805978638319E-2</v>
      </c>
      <c r="U4281" s="1">
        <f>Table1[[#This Row],[PROFIT]]/Table1[[#This Row],[Volume]]</f>
        <v>98.162993138936542</v>
      </c>
      <c r="V4281" s="1">
        <f>ABS(Table1[[#This Row],[Discounts]])</f>
        <v>7176.72</v>
      </c>
    </row>
    <row r="4282" spans="1:22" ht="21.75" customHeight="1" x14ac:dyDescent="0.3">
      <c r="A4282" s="1">
        <v>1110020</v>
      </c>
      <c r="B4282" s="1" t="s">
        <v>41</v>
      </c>
      <c r="C4282" s="1">
        <v>202402</v>
      </c>
      <c r="D4282" s="1" t="s">
        <v>16</v>
      </c>
      <c r="E4282" s="1" t="s">
        <v>28</v>
      </c>
      <c r="F4282" s="1" t="s">
        <v>29</v>
      </c>
      <c r="G4282" s="1" t="s">
        <v>30</v>
      </c>
      <c r="H4282" s="1" t="s">
        <v>31</v>
      </c>
      <c r="I4282" s="5">
        <v>102.3</v>
      </c>
      <c r="J4282" s="5">
        <v>46035</v>
      </c>
      <c r="K4282" s="5">
        <v>-1217.73</v>
      </c>
      <c r="L4282" s="5">
        <v>44817.27</v>
      </c>
      <c r="M4282" s="5">
        <v>-30405.61</v>
      </c>
      <c r="N4282" s="5">
        <v>-1563.99</v>
      </c>
      <c r="O4282" s="5">
        <v>-512.21</v>
      </c>
      <c r="P4282" s="5">
        <f>Table1[[#This Row],[Net Sales]]+(Table1[[#This Row],[Cost of Goods Sold]]+Table1[[#This Row],[Distribution]]+Table1[[#This Row],[Warehousing]])</f>
        <v>12335.459999999995</v>
      </c>
      <c r="Q4282" s="12">
        <f>Table1[[#This Row],[PROFIT]]/Table1[[#This Row],[Net Sales]]</f>
        <v>0.27523898711367284</v>
      </c>
      <c r="R4282" s="14">
        <f>ABS(Table1[[#This Row],[Distribution]])+ABS(Table1[[#This Row],[Warehousing]])</f>
        <v>2076.1999999999998</v>
      </c>
      <c r="S4282" s="12">
        <f>ABS(Table1[[#This Row],[Discounts]]/Table1[[#This Row],[Gross Sales]])</f>
        <v>2.645226458129684E-2</v>
      </c>
      <c r="T4282" s="17">
        <f>Table1[[#This Row],[logistics cost]]/Table1[[#This Row],[Net Sales]]</f>
        <v>4.6325891782341942E-2</v>
      </c>
      <c r="U4282" s="1">
        <f>Table1[[#This Row],[PROFIT]]/Table1[[#This Row],[Volume]]</f>
        <v>120.58123167155421</v>
      </c>
      <c r="V4282" s="1">
        <f>ABS(Table1[[#This Row],[Discounts]])</f>
        <v>1217.73</v>
      </c>
    </row>
    <row r="4283" spans="1:22" ht="21.75" customHeight="1" x14ac:dyDescent="0.3">
      <c r="A4283" s="1">
        <v>1130010</v>
      </c>
      <c r="B4283" s="1" t="s">
        <v>26</v>
      </c>
      <c r="C4283" s="1">
        <v>202511</v>
      </c>
      <c r="D4283" s="1" t="s">
        <v>27</v>
      </c>
      <c r="E4283" s="1" t="s">
        <v>28</v>
      </c>
      <c r="F4283" s="1" t="s">
        <v>29</v>
      </c>
      <c r="G4283" s="1" t="s">
        <v>42</v>
      </c>
      <c r="H4283" s="1" t="s">
        <v>20</v>
      </c>
      <c r="I4283" s="5">
        <v>98.7</v>
      </c>
      <c r="J4283" s="5">
        <v>35532</v>
      </c>
      <c r="K4283" s="5">
        <v>-2621.83</v>
      </c>
      <c r="L4283" s="5">
        <v>32910.17</v>
      </c>
      <c r="M4283" s="5">
        <v>-21506.62</v>
      </c>
      <c r="N4283" s="5">
        <v>-786.58</v>
      </c>
      <c r="O4283" s="5">
        <v>-461.17</v>
      </c>
      <c r="P4283" s="5">
        <f>Table1[[#This Row],[Net Sales]]+(Table1[[#This Row],[Cost of Goods Sold]]+Table1[[#This Row],[Distribution]]+Table1[[#This Row],[Warehousing]])</f>
        <v>10155.799999999999</v>
      </c>
      <c r="Q4283" s="12">
        <f>Table1[[#This Row],[PROFIT]]/Table1[[#This Row],[Net Sales]]</f>
        <v>0.30859153872495948</v>
      </c>
      <c r="R4283" s="14">
        <f>ABS(Table1[[#This Row],[Distribution]])+ABS(Table1[[#This Row],[Warehousing]])</f>
        <v>1247.75</v>
      </c>
      <c r="S4283" s="12">
        <f>ABS(Table1[[#This Row],[Discounts]]/Table1[[#This Row],[Gross Sales]])</f>
        <v>7.378785320274682E-2</v>
      </c>
      <c r="T4283" s="17">
        <f>Table1[[#This Row],[logistics cost]]/Table1[[#This Row],[Net Sales]]</f>
        <v>3.7913812052626894E-2</v>
      </c>
      <c r="U4283" s="1">
        <f>Table1[[#This Row],[PROFIT]]/Table1[[#This Row],[Volume]]</f>
        <v>102.89564336372845</v>
      </c>
      <c r="V4283" s="1">
        <f>ABS(Table1[[#This Row],[Discounts]])</f>
        <v>2621.83</v>
      </c>
    </row>
    <row r="4284" spans="1:22" ht="21.75" customHeight="1" x14ac:dyDescent="0.3">
      <c r="A4284" s="1">
        <v>1110010</v>
      </c>
      <c r="B4284" s="1" t="s">
        <v>15</v>
      </c>
      <c r="C4284" s="1">
        <v>202408</v>
      </c>
      <c r="D4284" s="1" t="s">
        <v>16</v>
      </c>
      <c r="E4284" s="1" t="s">
        <v>17</v>
      </c>
      <c r="F4284" s="1" t="s">
        <v>18</v>
      </c>
      <c r="G4284" s="1" t="s">
        <v>35</v>
      </c>
      <c r="H4284" s="1" t="s">
        <v>31</v>
      </c>
      <c r="I4284" s="5">
        <v>87.1</v>
      </c>
      <c r="J4284" s="5">
        <v>36582</v>
      </c>
      <c r="K4284" s="5">
        <v>-919.81</v>
      </c>
      <c r="L4284" s="5">
        <v>35662.19</v>
      </c>
      <c r="M4284" s="5">
        <v>-24171.15</v>
      </c>
      <c r="N4284" s="5">
        <v>-825.8</v>
      </c>
      <c r="O4284" s="5">
        <v>-491.08</v>
      </c>
      <c r="P4284" s="5">
        <f>Table1[[#This Row],[Net Sales]]+(Table1[[#This Row],[Cost of Goods Sold]]+Table1[[#This Row],[Distribution]]+Table1[[#This Row],[Warehousing]])</f>
        <v>10174.16</v>
      </c>
      <c r="Q4284" s="12">
        <f>Table1[[#This Row],[PROFIT]]/Table1[[#This Row],[Net Sales]]</f>
        <v>0.28529263065448307</v>
      </c>
      <c r="R4284" s="14">
        <f>ABS(Table1[[#This Row],[Distribution]])+ABS(Table1[[#This Row],[Warehousing]])</f>
        <v>1316.8799999999999</v>
      </c>
      <c r="S4284" s="12">
        <f>ABS(Table1[[#This Row],[Discounts]]/Table1[[#This Row],[Gross Sales]])</f>
        <v>2.514378656169701E-2</v>
      </c>
      <c r="T4284" s="17">
        <f>Table1[[#This Row],[logistics cost]]/Table1[[#This Row],[Net Sales]]</f>
        <v>3.6926503952785843E-2</v>
      </c>
      <c r="U4284" s="1">
        <f>Table1[[#This Row],[PROFIT]]/Table1[[#This Row],[Volume]]</f>
        <v>116.81010332950632</v>
      </c>
      <c r="V4284" s="1">
        <f>ABS(Table1[[#This Row],[Discounts]])</f>
        <v>919.81</v>
      </c>
    </row>
    <row r="4285" spans="1:22" ht="21.75" customHeight="1" x14ac:dyDescent="0.3">
      <c r="A4285" s="1">
        <v>1110010</v>
      </c>
      <c r="B4285" s="1" t="s">
        <v>15</v>
      </c>
      <c r="C4285" s="1">
        <v>202404</v>
      </c>
      <c r="D4285" s="1" t="s">
        <v>16</v>
      </c>
      <c r="E4285" s="1" t="s">
        <v>17</v>
      </c>
      <c r="F4285" s="1" t="s">
        <v>18</v>
      </c>
      <c r="G4285" s="1" t="s">
        <v>19</v>
      </c>
      <c r="H4285" s="1" t="s">
        <v>20</v>
      </c>
      <c r="I4285" s="5">
        <v>32.1</v>
      </c>
      <c r="J4285" s="5">
        <v>13482</v>
      </c>
      <c r="K4285" s="5">
        <v>-849.21</v>
      </c>
      <c r="L4285" s="5">
        <v>12632.79</v>
      </c>
      <c r="M4285" s="5">
        <v>-8349.32</v>
      </c>
      <c r="N4285" s="5">
        <v>-466.59</v>
      </c>
      <c r="O4285" s="5">
        <v>-185.05</v>
      </c>
      <c r="P4285" s="5">
        <f>Table1[[#This Row],[Net Sales]]+(Table1[[#This Row],[Cost of Goods Sold]]+Table1[[#This Row],[Distribution]]+Table1[[#This Row],[Warehousing]])</f>
        <v>3631.8300000000017</v>
      </c>
      <c r="Q4285" s="12">
        <f>Table1[[#This Row],[PROFIT]]/Table1[[#This Row],[Net Sales]]</f>
        <v>0.28749231167461831</v>
      </c>
      <c r="R4285" s="14">
        <f>ABS(Table1[[#This Row],[Distribution]])+ABS(Table1[[#This Row],[Warehousing]])</f>
        <v>651.64</v>
      </c>
      <c r="S4285" s="12">
        <f>ABS(Table1[[#This Row],[Discounts]]/Table1[[#This Row],[Gross Sales]])</f>
        <v>6.2988429016466396E-2</v>
      </c>
      <c r="T4285" s="17">
        <f>Table1[[#This Row],[logistics cost]]/Table1[[#This Row],[Net Sales]]</f>
        <v>5.1583221125341271E-2</v>
      </c>
      <c r="U4285" s="1">
        <f>Table1[[#This Row],[PROFIT]]/Table1[[#This Row],[Volume]]</f>
        <v>113.14112149532716</v>
      </c>
      <c r="V4285" s="1">
        <f>ABS(Table1[[#This Row],[Discounts]])</f>
        <v>849.21</v>
      </c>
    </row>
    <row r="4286" spans="1:22" ht="21.75" customHeight="1" x14ac:dyDescent="0.3">
      <c r="A4286" s="1">
        <v>1110020</v>
      </c>
      <c r="B4286" s="1" t="s">
        <v>41</v>
      </c>
      <c r="C4286" s="1">
        <v>202503</v>
      </c>
      <c r="D4286" s="1" t="s">
        <v>16</v>
      </c>
      <c r="E4286" s="1" t="s">
        <v>28</v>
      </c>
      <c r="F4286" s="1" t="s">
        <v>29</v>
      </c>
      <c r="G4286" s="1" t="s">
        <v>30</v>
      </c>
      <c r="H4286" s="1" t="s">
        <v>31</v>
      </c>
      <c r="I4286" s="5">
        <v>22.2</v>
      </c>
      <c r="J4286" s="5">
        <v>9990</v>
      </c>
      <c r="K4286" s="5">
        <v>-230.92</v>
      </c>
      <c r="L4286" s="5">
        <v>9759.08</v>
      </c>
      <c r="M4286" s="5">
        <v>-6312.88</v>
      </c>
      <c r="N4286" s="5">
        <v>-388.97</v>
      </c>
      <c r="O4286" s="5">
        <v>-169.32</v>
      </c>
      <c r="P4286" s="5">
        <f>Table1[[#This Row],[Net Sales]]+(Table1[[#This Row],[Cost of Goods Sold]]+Table1[[#This Row],[Distribution]]+Table1[[#This Row],[Warehousing]])</f>
        <v>2887.91</v>
      </c>
      <c r="Q4286" s="12">
        <f>Table1[[#This Row],[PROFIT]]/Table1[[#This Row],[Net Sales]]</f>
        <v>0.29592031216057252</v>
      </c>
      <c r="R4286" s="14">
        <f>ABS(Table1[[#This Row],[Distribution]])+ABS(Table1[[#This Row],[Warehousing]])</f>
        <v>558.29</v>
      </c>
      <c r="S4286" s="12">
        <f>ABS(Table1[[#This Row],[Discounts]]/Table1[[#This Row],[Gross Sales]])</f>
        <v>2.3115115115115114E-2</v>
      </c>
      <c r="T4286" s="17">
        <f>Table1[[#This Row],[logistics cost]]/Table1[[#This Row],[Net Sales]]</f>
        <v>5.7207236747726216E-2</v>
      </c>
      <c r="U4286" s="1">
        <f>Table1[[#This Row],[PROFIT]]/Table1[[#This Row],[Volume]]</f>
        <v>130.08603603603603</v>
      </c>
      <c r="V4286" s="1">
        <f>ABS(Table1[[#This Row],[Discounts]])</f>
        <v>230.92</v>
      </c>
    </row>
    <row r="4287" spans="1:22" ht="21.75" customHeight="1" x14ac:dyDescent="0.3">
      <c r="A4287" s="1">
        <v>1120020</v>
      </c>
      <c r="B4287" s="1" t="s">
        <v>21</v>
      </c>
      <c r="C4287" s="1">
        <v>202502</v>
      </c>
      <c r="D4287" s="1" t="s">
        <v>22</v>
      </c>
      <c r="E4287" s="1" t="s">
        <v>23</v>
      </c>
      <c r="F4287" s="1" t="s">
        <v>24</v>
      </c>
      <c r="G4287" s="1" t="s">
        <v>42</v>
      </c>
      <c r="H4287" s="1" t="s">
        <v>20</v>
      </c>
      <c r="I4287" s="5">
        <v>33.4</v>
      </c>
      <c r="J4287" s="5">
        <v>12692</v>
      </c>
      <c r="K4287" s="5">
        <v>-1126.0899999999999</v>
      </c>
      <c r="L4287" s="5">
        <v>11565.91</v>
      </c>
      <c r="M4287" s="5">
        <v>-7177.3</v>
      </c>
      <c r="N4287" s="5">
        <v>-433.34</v>
      </c>
      <c r="O4287" s="5">
        <v>-203.68</v>
      </c>
      <c r="P4287" s="5">
        <f>Table1[[#This Row],[Net Sales]]+(Table1[[#This Row],[Cost of Goods Sold]]+Table1[[#This Row],[Distribution]]+Table1[[#This Row],[Warehousing]])</f>
        <v>3751.5899999999992</v>
      </c>
      <c r="Q4287" s="12">
        <f>Table1[[#This Row],[PROFIT]]/Table1[[#This Row],[Net Sales]]</f>
        <v>0.32436617611584384</v>
      </c>
      <c r="R4287" s="14">
        <f>ABS(Table1[[#This Row],[Distribution]])+ABS(Table1[[#This Row],[Warehousing]])</f>
        <v>637.02</v>
      </c>
      <c r="S4287" s="12">
        <f>ABS(Table1[[#This Row],[Discounts]]/Table1[[#This Row],[Gross Sales]])</f>
        <v>8.8724393318625902E-2</v>
      </c>
      <c r="T4287" s="17">
        <f>Table1[[#This Row],[logistics cost]]/Table1[[#This Row],[Net Sales]]</f>
        <v>5.507737826076807E-2</v>
      </c>
      <c r="U4287" s="1">
        <f>Table1[[#This Row],[PROFIT]]/Table1[[#This Row],[Volume]]</f>
        <v>112.32305389221555</v>
      </c>
      <c r="V4287" s="1">
        <f>ABS(Table1[[#This Row],[Discounts]])</f>
        <v>1126.0899999999999</v>
      </c>
    </row>
    <row r="4288" spans="1:22" ht="21.75" customHeight="1" x14ac:dyDescent="0.3">
      <c r="A4288" s="1">
        <v>1110020</v>
      </c>
      <c r="B4288" s="1" t="s">
        <v>41</v>
      </c>
      <c r="C4288" s="1">
        <v>202507</v>
      </c>
      <c r="D4288" s="1" t="s">
        <v>16</v>
      </c>
      <c r="E4288" s="1" t="s">
        <v>28</v>
      </c>
      <c r="F4288" s="1" t="s">
        <v>29</v>
      </c>
      <c r="G4288" s="1" t="s">
        <v>30</v>
      </c>
      <c r="H4288" s="1" t="s">
        <v>31</v>
      </c>
      <c r="I4288" s="5">
        <v>89.3</v>
      </c>
      <c r="J4288" s="5">
        <v>40185</v>
      </c>
      <c r="K4288" s="5">
        <v>-1540.51</v>
      </c>
      <c r="L4288" s="5">
        <v>38644.49</v>
      </c>
      <c r="M4288" s="5">
        <v>-25553.79</v>
      </c>
      <c r="N4288" s="5">
        <v>-935.71</v>
      </c>
      <c r="O4288" s="5">
        <v>-598.12</v>
      </c>
      <c r="P4288" s="5">
        <f>Table1[[#This Row],[Net Sales]]+(Table1[[#This Row],[Cost of Goods Sold]]+Table1[[#This Row],[Distribution]]+Table1[[#This Row],[Warehousing]])</f>
        <v>11556.869999999999</v>
      </c>
      <c r="Q4288" s="12">
        <f>Table1[[#This Row],[PROFIT]]/Table1[[#This Row],[Net Sales]]</f>
        <v>0.29905608794423216</v>
      </c>
      <c r="R4288" s="14">
        <f>ABS(Table1[[#This Row],[Distribution]])+ABS(Table1[[#This Row],[Warehousing]])</f>
        <v>1533.83</v>
      </c>
      <c r="S4288" s="12">
        <f>ABS(Table1[[#This Row],[Discounts]]/Table1[[#This Row],[Gross Sales]])</f>
        <v>3.8335448550454149E-2</v>
      </c>
      <c r="T4288" s="17">
        <f>Table1[[#This Row],[logistics cost]]/Table1[[#This Row],[Net Sales]]</f>
        <v>3.9690781273087054E-2</v>
      </c>
      <c r="U4288" s="1">
        <f>Table1[[#This Row],[PROFIT]]/Table1[[#This Row],[Volume]]</f>
        <v>129.41623740201567</v>
      </c>
      <c r="V4288" s="1">
        <f>ABS(Table1[[#This Row],[Discounts]])</f>
        <v>1540.51</v>
      </c>
    </row>
    <row r="4289" spans="1:22" ht="21.75" customHeight="1" x14ac:dyDescent="0.3">
      <c r="A4289" s="1">
        <v>1110010</v>
      </c>
      <c r="B4289" s="1" t="s">
        <v>15</v>
      </c>
      <c r="C4289" s="1">
        <v>202502</v>
      </c>
      <c r="D4289" s="1" t="s">
        <v>16</v>
      </c>
      <c r="E4289" s="1" t="s">
        <v>17</v>
      </c>
      <c r="F4289" s="1" t="s">
        <v>18</v>
      </c>
      <c r="G4289" s="1" t="s">
        <v>43</v>
      </c>
      <c r="H4289" s="1" t="s">
        <v>31</v>
      </c>
      <c r="I4289" s="5">
        <v>60.8</v>
      </c>
      <c r="J4289" s="5">
        <v>25536</v>
      </c>
      <c r="K4289" s="5">
        <v>-579.91999999999996</v>
      </c>
      <c r="L4289" s="5">
        <v>24956.080000000002</v>
      </c>
      <c r="M4289" s="5">
        <v>-16767.400000000001</v>
      </c>
      <c r="N4289" s="5">
        <v>-922.47</v>
      </c>
      <c r="O4289" s="5">
        <v>-358.97</v>
      </c>
      <c r="P4289" s="5">
        <f>Table1[[#This Row],[Net Sales]]+(Table1[[#This Row],[Cost of Goods Sold]]+Table1[[#This Row],[Distribution]]+Table1[[#This Row],[Warehousing]])</f>
        <v>6907.239999999998</v>
      </c>
      <c r="Q4289" s="12">
        <f>Table1[[#This Row],[PROFIT]]/Table1[[#This Row],[Net Sales]]</f>
        <v>0.27677583979535236</v>
      </c>
      <c r="R4289" s="14">
        <f>ABS(Table1[[#This Row],[Distribution]])+ABS(Table1[[#This Row],[Warehousing]])</f>
        <v>1281.44</v>
      </c>
      <c r="S4289" s="12">
        <f>ABS(Table1[[#This Row],[Discounts]]/Table1[[#This Row],[Gross Sales]])</f>
        <v>2.2709899749373434E-2</v>
      </c>
      <c r="T4289" s="17">
        <f>Table1[[#This Row],[logistics cost]]/Table1[[#This Row],[Net Sales]]</f>
        <v>5.1347807828793626E-2</v>
      </c>
      <c r="U4289" s="1">
        <f>Table1[[#This Row],[PROFIT]]/Table1[[#This Row],[Volume]]</f>
        <v>113.60592105263154</v>
      </c>
      <c r="V4289" s="1">
        <f>ABS(Table1[[#This Row],[Discounts]])</f>
        <v>579.91999999999996</v>
      </c>
    </row>
    <row r="4290" spans="1:22" ht="21.75" customHeight="1" x14ac:dyDescent="0.3">
      <c r="A4290" s="1">
        <v>1110020</v>
      </c>
      <c r="B4290" s="1" t="s">
        <v>41</v>
      </c>
      <c r="C4290" s="1">
        <v>202408</v>
      </c>
      <c r="D4290" s="1" t="s">
        <v>16</v>
      </c>
      <c r="E4290" s="1" t="s">
        <v>28</v>
      </c>
      <c r="F4290" s="1" t="s">
        <v>29</v>
      </c>
      <c r="G4290" s="1" t="s">
        <v>40</v>
      </c>
      <c r="H4290" s="1" t="s">
        <v>34</v>
      </c>
      <c r="I4290" s="5">
        <v>287.7</v>
      </c>
      <c r="J4290" s="5">
        <v>129465</v>
      </c>
      <c r="K4290" s="5">
        <v>-10601.63</v>
      </c>
      <c r="L4290" s="5">
        <v>118863.37</v>
      </c>
      <c r="M4290" s="5">
        <v>-80713.119999999995</v>
      </c>
      <c r="N4290" s="5">
        <v>-2929.11</v>
      </c>
      <c r="O4290" s="5">
        <v>-1267.97</v>
      </c>
      <c r="P4290" s="5">
        <f>Table1[[#This Row],[Net Sales]]+(Table1[[#This Row],[Cost of Goods Sold]]+Table1[[#This Row],[Distribution]]+Table1[[#This Row],[Warehousing]])</f>
        <v>33953.17</v>
      </c>
      <c r="Q4290" s="12">
        <f>Table1[[#This Row],[PROFIT]]/Table1[[#This Row],[Net Sales]]</f>
        <v>0.28564872424532467</v>
      </c>
      <c r="R4290" s="14">
        <f>ABS(Table1[[#This Row],[Distribution]])+ABS(Table1[[#This Row],[Warehousing]])</f>
        <v>4197.08</v>
      </c>
      <c r="S4290" s="12">
        <f>ABS(Table1[[#This Row],[Discounts]]/Table1[[#This Row],[Gross Sales]])</f>
        <v>8.1888000617927614E-2</v>
      </c>
      <c r="T4290" s="17">
        <f>Table1[[#This Row],[logistics cost]]/Table1[[#This Row],[Net Sales]]</f>
        <v>3.5310121192088026E-2</v>
      </c>
      <c r="U4290" s="1">
        <f>Table1[[#This Row],[PROFIT]]/Table1[[#This Row],[Volume]]</f>
        <v>118.01588460201599</v>
      </c>
      <c r="V4290" s="1">
        <f>ABS(Table1[[#This Row],[Discounts]])</f>
        <v>10601.63</v>
      </c>
    </row>
    <row r="4291" spans="1:22" ht="21.75" customHeight="1" x14ac:dyDescent="0.3">
      <c r="A4291" s="1">
        <v>1130010</v>
      </c>
      <c r="B4291" s="1" t="s">
        <v>26</v>
      </c>
      <c r="C4291" s="1">
        <v>202409</v>
      </c>
      <c r="D4291" s="1" t="s">
        <v>27</v>
      </c>
      <c r="E4291" s="1" t="s">
        <v>28</v>
      </c>
      <c r="F4291" s="1" t="s">
        <v>29</v>
      </c>
      <c r="G4291" s="1" t="s">
        <v>40</v>
      </c>
      <c r="H4291" s="1" t="s">
        <v>34</v>
      </c>
      <c r="I4291" s="5">
        <v>271.39999999999998</v>
      </c>
      <c r="J4291" s="5">
        <v>97704</v>
      </c>
      <c r="K4291" s="5">
        <v>-7208.93</v>
      </c>
      <c r="L4291" s="5">
        <v>90495.07</v>
      </c>
      <c r="M4291" s="5">
        <v>-58379.5</v>
      </c>
      <c r="N4291" s="5">
        <v>-3305.17</v>
      </c>
      <c r="O4291" s="5">
        <v>-1252.4100000000001</v>
      </c>
      <c r="P4291" s="5">
        <f>Table1[[#This Row],[Net Sales]]+(Table1[[#This Row],[Cost of Goods Sold]]+Table1[[#This Row],[Distribution]]+Table1[[#This Row],[Warehousing]])</f>
        <v>27557.990000000005</v>
      </c>
      <c r="Q4291" s="12">
        <f>Table1[[#This Row],[PROFIT]]/Table1[[#This Row],[Net Sales]]</f>
        <v>0.30452476582425986</v>
      </c>
      <c r="R4291" s="14">
        <f>ABS(Table1[[#This Row],[Distribution]])+ABS(Table1[[#This Row],[Warehousing]])</f>
        <v>4557.58</v>
      </c>
      <c r="S4291" s="12">
        <f>ABS(Table1[[#This Row],[Discounts]]/Table1[[#This Row],[Gross Sales]])</f>
        <v>7.3783366085318922E-2</v>
      </c>
      <c r="T4291" s="17">
        <f>Table1[[#This Row],[logistics cost]]/Table1[[#This Row],[Net Sales]]</f>
        <v>5.0362743517409284E-2</v>
      </c>
      <c r="U4291" s="1">
        <f>Table1[[#This Row],[PROFIT]]/Table1[[#This Row],[Volume]]</f>
        <v>101.54012527634491</v>
      </c>
      <c r="V4291" s="1">
        <f>ABS(Table1[[#This Row],[Discounts]])</f>
        <v>7208.93</v>
      </c>
    </row>
    <row r="4292" spans="1:22" ht="21.75" customHeight="1" x14ac:dyDescent="0.3">
      <c r="A4292" s="1">
        <v>1120020</v>
      </c>
      <c r="B4292" s="1" t="s">
        <v>21</v>
      </c>
      <c r="C4292" s="1">
        <v>202510</v>
      </c>
      <c r="D4292" s="1" t="s">
        <v>22</v>
      </c>
      <c r="E4292" s="1" t="s">
        <v>23</v>
      </c>
      <c r="F4292" s="1" t="s">
        <v>24</v>
      </c>
      <c r="G4292" s="1" t="s">
        <v>36</v>
      </c>
      <c r="H4292" s="1" t="s">
        <v>37</v>
      </c>
      <c r="I4292" s="5">
        <v>101</v>
      </c>
      <c r="J4292" s="5">
        <v>38380</v>
      </c>
      <c r="K4292" s="5">
        <v>-4022.77</v>
      </c>
      <c r="L4292" s="5">
        <v>34357.230000000003</v>
      </c>
      <c r="M4292" s="5">
        <v>-22107.05</v>
      </c>
      <c r="N4292" s="5">
        <v>-1311.1</v>
      </c>
      <c r="O4292" s="5">
        <v>-453.61</v>
      </c>
      <c r="P4292" s="5">
        <f>Table1[[#This Row],[Net Sales]]+(Table1[[#This Row],[Cost of Goods Sold]]+Table1[[#This Row],[Distribution]]+Table1[[#This Row],[Warehousing]])</f>
        <v>10485.470000000005</v>
      </c>
      <c r="Q4292" s="12">
        <f>Table1[[#This Row],[PROFIT]]/Table1[[#This Row],[Net Sales]]</f>
        <v>0.3051896209327703</v>
      </c>
      <c r="R4292" s="14">
        <f>ABS(Table1[[#This Row],[Distribution]])+ABS(Table1[[#This Row],[Warehousing]])</f>
        <v>1764.71</v>
      </c>
      <c r="S4292" s="12">
        <f>ABS(Table1[[#This Row],[Discounts]]/Table1[[#This Row],[Gross Sales]])</f>
        <v>0.10481422615945805</v>
      </c>
      <c r="T4292" s="17">
        <f>Table1[[#This Row],[logistics cost]]/Table1[[#This Row],[Net Sales]]</f>
        <v>5.1363570346037786E-2</v>
      </c>
      <c r="U4292" s="1">
        <f>Table1[[#This Row],[PROFIT]]/Table1[[#This Row],[Volume]]</f>
        <v>103.8165346534654</v>
      </c>
      <c r="V4292" s="1">
        <f>ABS(Table1[[#This Row],[Discounts]])</f>
        <v>4022.77</v>
      </c>
    </row>
    <row r="4293" spans="1:22" ht="21.75" customHeight="1" x14ac:dyDescent="0.3">
      <c r="A4293" s="1">
        <v>1120010</v>
      </c>
      <c r="B4293" s="1" t="s">
        <v>32</v>
      </c>
      <c r="C4293" s="1">
        <v>202501</v>
      </c>
      <c r="D4293" s="1" t="s">
        <v>22</v>
      </c>
      <c r="E4293" s="1" t="s">
        <v>17</v>
      </c>
      <c r="F4293" s="1" t="s">
        <v>18</v>
      </c>
      <c r="G4293" s="1" t="s">
        <v>38</v>
      </c>
      <c r="H4293" s="1" t="s">
        <v>20</v>
      </c>
      <c r="I4293" s="5">
        <v>110.1</v>
      </c>
      <c r="J4293" s="5">
        <v>52848</v>
      </c>
      <c r="K4293" s="5">
        <v>-3547.51</v>
      </c>
      <c r="L4293" s="5">
        <v>49300.49</v>
      </c>
      <c r="M4293" s="5">
        <v>-30653.599999999999</v>
      </c>
      <c r="N4293" s="5">
        <v>-1601.11</v>
      </c>
      <c r="O4293" s="5">
        <v>-981.42</v>
      </c>
      <c r="P4293" s="5">
        <f>Table1[[#This Row],[Net Sales]]+(Table1[[#This Row],[Cost of Goods Sold]]+Table1[[#This Row],[Distribution]]+Table1[[#This Row],[Warehousing]])</f>
        <v>16064.36</v>
      </c>
      <c r="Q4293" s="12">
        <f>Table1[[#This Row],[PROFIT]]/Table1[[#This Row],[Net Sales]]</f>
        <v>0.32584584859095722</v>
      </c>
      <c r="R4293" s="14">
        <f>ABS(Table1[[#This Row],[Distribution]])+ABS(Table1[[#This Row],[Warehousing]])</f>
        <v>2582.5299999999997</v>
      </c>
      <c r="S4293" s="12">
        <f>ABS(Table1[[#This Row],[Discounts]]/Table1[[#This Row],[Gross Sales]])</f>
        <v>6.7126665152891313E-2</v>
      </c>
      <c r="T4293" s="17">
        <f>Table1[[#This Row],[logistics cost]]/Table1[[#This Row],[Net Sales]]</f>
        <v>5.2383455012313264E-2</v>
      </c>
      <c r="U4293" s="1">
        <f>Table1[[#This Row],[PROFIT]]/Table1[[#This Row],[Volume]]</f>
        <v>145.9069936421435</v>
      </c>
      <c r="V4293" s="1">
        <f>ABS(Table1[[#This Row],[Discounts]])</f>
        <v>3547.51</v>
      </c>
    </row>
    <row r="4294" spans="1:22" ht="21.75" customHeight="1" x14ac:dyDescent="0.3">
      <c r="A4294" s="1">
        <v>1110020</v>
      </c>
      <c r="B4294" s="1" t="s">
        <v>41</v>
      </c>
      <c r="C4294" s="1">
        <v>202405</v>
      </c>
      <c r="D4294" s="1" t="s">
        <v>16</v>
      </c>
      <c r="E4294" s="1" t="s">
        <v>28</v>
      </c>
      <c r="F4294" s="1" t="s">
        <v>29</v>
      </c>
      <c r="G4294" s="1" t="s">
        <v>38</v>
      </c>
      <c r="H4294" s="1" t="s">
        <v>20</v>
      </c>
      <c r="I4294" s="5">
        <v>97.2</v>
      </c>
      <c r="J4294" s="5">
        <v>43740</v>
      </c>
      <c r="K4294" s="5">
        <v>-3506.22</v>
      </c>
      <c r="L4294" s="5">
        <v>40233.78</v>
      </c>
      <c r="M4294" s="5">
        <v>-26913.67</v>
      </c>
      <c r="N4294" s="5">
        <v>-1377.78</v>
      </c>
      <c r="O4294" s="5">
        <v>-556.79</v>
      </c>
      <c r="P4294" s="5">
        <f>Table1[[#This Row],[Net Sales]]+(Table1[[#This Row],[Cost of Goods Sold]]+Table1[[#This Row],[Distribution]]+Table1[[#This Row],[Warehousing]])</f>
        <v>11385.54</v>
      </c>
      <c r="Q4294" s="12">
        <f>Table1[[#This Row],[PROFIT]]/Table1[[#This Row],[Net Sales]]</f>
        <v>0.28298459652560615</v>
      </c>
      <c r="R4294" s="14">
        <f>ABS(Table1[[#This Row],[Distribution]])+ABS(Table1[[#This Row],[Warehousing]])</f>
        <v>1934.57</v>
      </c>
      <c r="S4294" s="12">
        <f>ABS(Table1[[#This Row],[Discounts]]/Table1[[#This Row],[Gross Sales]])</f>
        <v>8.0160493827160492E-2</v>
      </c>
      <c r="T4294" s="17">
        <f>Table1[[#This Row],[logistics cost]]/Table1[[#This Row],[Net Sales]]</f>
        <v>4.8083227576429556E-2</v>
      </c>
      <c r="U4294" s="1">
        <f>Table1[[#This Row],[PROFIT]]/Table1[[#This Row],[Volume]]</f>
        <v>117.13518518518519</v>
      </c>
      <c r="V4294" s="1">
        <f>ABS(Table1[[#This Row],[Discounts]])</f>
        <v>3506.22</v>
      </c>
    </row>
    <row r="4295" spans="1:22" ht="21.75" customHeight="1" x14ac:dyDescent="0.3">
      <c r="A4295" s="1">
        <v>1120020</v>
      </c>
      <c r="B4295" s="1" t="s">
        <v>21</v>
      </c>
      <c r="C4295" s="1">
        <v>202410</v>
      </c>
      <c r="D4295" s="1" t="s">
        <v>22</v>
      </c>
      <c r="E4295" s="1" t="s">
        <v>23</v>
      </c>
      <c r="F4295" s="1" t="s">
        <v>24</v>
      </c>
      <c r="G4295" s="1" t="s">
        <v>35</v>
      </c>
      <c r="H4295" s="1" t="s">
        <v>31</v>
      </c>
      <c r="I4295" s="5">
        <v>82.2</v>
      </c>
      <c r="J4295" s="5">
        <v>31236</v>
      </c>
      <c r="K4295" s="5">
        <v>-827.33</v>
      </c>
      <c r="L4295" s="5">
        <v>30408.67</v>
      </c>
      <c r="M4295" s="5">
        <v>-20196.009999999998</v>
      </c>
      <c r="N4295" s="5">
        <v>-716.89</v>
      </c>
      <c r="O4295" s="5">
        <v>-351.76</v>
      </c>
      <c r="P4295" s="5">
        <f>Table1[[#This Row],[Net Sales]]+(Table1[[#This Row],[Cost of Goods Sold]]+Table1[[#This Row],[Distribution]]+Table1[[#This Row],[Warehousing]])</f>
        <v>9144.010000000002</v>
      </c>
      <c r="Q4295" s="12">
        <f>Table1[[#This Row],[PROFIT]]/Table1[[#This Row],[Net Sales]]</f>
        <v>0.30070404262994738</v>
      </c>
      <c r="R4295" s="14">
        <f>ABS(Table1[[#This Row],[Distribution]])+ABS(Table1[[#This Row],[Warehousing]])</f>
        <v>1068.6500000000001</v>
      </c>
      <c r="S4295" s="12">
        <f>ABS(Table1[[#This Row],[Discounts]]/Table1[[#This Row],[Gross Sales]])</f>
        <v>2.6486425918811628E-2</v>
      </c>
      <c r="T4295" s="17">
        <f>Table1[[#This Row],[logistics cost]]/Table1[[#This Row],[Net Sales]]</f>
        <v>3.5142937852921559E-2</v>
      </c>
      <c r="U4295" s="1">
        <f>Table1[[#This Row],[PROFIT]]/Table1[[#This Row],[Volume]]</f>
        <v>111.24099756691</v>
      </c>
      <c r="V4295" s="1">
        <f>ABS(Table1[[#This Row],[Discounts]])</f>
        <v>827.33</v>
      </c>
    </row>
    <row r="4296" spans="1:22" ht="21.75" customHeight="1" x14ac:dyDescent="0.3">
      <c r="A4296" s="1">
        <v>1110010</v>
      </c>
      <c r="B4296" s="1" t="s">
        <v>15</v>
      </c>
      <c r="C4296" s="1">
        <v>202409</v>
      </c>
      <c r="D4296" s="1" t="s">
        <v>16</v>
      </c>
      <c r="E4296" s="1" t="s">
        <v>17</v>
      </c>
      <c r="F4296" s="1" t="s">
        <v>18</v>
      </c>
      <c r="G4296" s="1" t="s">
        <v>43</v>
      </c>
      <c r="H4296" s="1" t="s">
        <v>31</v>
      </c>
      <c r="I4296" s="5">
        <v>34.299999999999997</v>
      </c>
      <c r="J4296" s="5">
        <v>14406</v>
      </c>
      <c r="K4296" s="5">
        <v>-352.56</v>
      </c>
      <c r="L4296" s="5">
        <v>14053.44</v>
      </c>
      <c r="M4296" s="5">
        <v>-8853.67</v>
      </c>
      <c r="N4296" s="5">
        <v>-552.66999999999996</v>
      </c>
      <c r="O4296" s="5">
        <v>-245.29</v>
      </c>
      <c r="P4296" s="5">
        <f>Table1[[#This Row],[Net Sales]]+(Table1[[#This Row],[Cost of Goods Sold]]+Table1[[#This Row],[Distribution]]+Table1[[#This Row],[Warehousing]])</f>
        <v>4401.8099999999995</v>
      </c>
      <c r="Q4296" s="12">
        <f>Table1[[#This Row],[PROFIT]]/Table1[[#This Row],[Net Sales]]</f>
        <v>0.3132193968167224</v>
      </c>
      <c r="R4296" s="14">
        <f>ABS(Table1[[#This Row],[Distribution]])+ABS(Table1[[#This Row],[Warehousing]])</f>
        <v>797.95999999999992</v>
      </c>
      <c r="S4296" s="12">
        <f>ABS(Table1[[#This Row],[Discounts]]/Table1[[#This Row],[Gross Sales]])</f>
        <v>2.4473136193252813E-2</v>
      </c>
      <c r="T4296" s="17">
        <f>Table1[[#This Row],[logistics cost]]/Table1[[#This Row],[Net Sales]]</f>
        <v>5.6780403943803077E-2</v>
      </c>
      <c r="U4296" s="1">
        <f>Table1[[#This Row],[PROFIT]]/Table1[[#This Row],[Volume]]</f>
        <v>128.33265306122448</v>
      </c>
      <c r="V4296" s="1">
        <f>ABS(Table1[[#This Row],[Discounts]])</f>
        <v>352.56</v>
      </c>
    </row>
    <row r="4297" spans="1:22" ht="21.75" customHeight="1" x14ac:dyDescent="0.3">
      <c r="A4297" s="1">
        <v>1110010</v>
      </c>
      <c r="B4297" s="1" t="s">
        <v>15</v>
      </c>
      <c r="C4297" s="1">
        <v>202510</v>
      </c>
      <c r="D4297" s="1" t="s">
        <v>16</v>
      </c>
      <c r="E4297" s="1" t="s">
        <v>17</v>
      </c>
      <c r="F4297" s="1" t="s">
        <v>18</v>
      </c>
      <c r="G4297" s="1" t="s">
        <v>43</v>
      </c>
      <c r="H4297" s="1" t="s">
        <v>31</v>
      </c>
      <c r="I4297" s="5">
        <v>11.3</v>
      </c>
      <c r="J4297" s="5">
        <v>4746</v>
      </c>
      <c r="K4297" s="5">
        <v>-147.51</v>
      </c>
      <c r="L4297" s="5">
        <v>4598.49</v>
      </c>
      <c r="M4297" s="5">
        <v>-2869.77</v>
      </c>
      <c r="N4297" s="5">
        <v>-181.73</v>
      </c>
      <c r="O4297" s="5">
        <v>-69.86</v>
      </c>
      <c r="P4297" s="5">
        <f>Table1[[#This Row],[Net Sales]]+(Table1[[#This Row],[Cost of Goods Sold]]+Table1[[#This Row],[Distribution]]+Table1[[#This Row],[Warehousing]])</f>
        <v>1477.1299999999997</v>
      </c>
      <c r="Q4297" s="12">
        <f>Table1[[#This Row],[PROFIT]]/Table1[[#This Row],[Net Sales]]</f>
        <v>0.32122066156499191</v>
      </c>
      <c r="R4297" s="14">
        <f>ABS(Table1[[#This Row],[Distribution]])+ABS(Table1[[#This Row],[Warehousing]])</f>
        <v>251.58999999999997</v>
      </c>
      <c r="S4297" s="12">
        <f>ABS(Table1[[#This Row],[Discounts]]/Table1[[#This Row],[Gross Sales]])</f>
        <v>3.1080910240202275E-2</v>
      </c>
      <c r="T4297" s="17">
        <f>Table1[[#This Row],[logistics cost]]/Table1[[#This Row],[Net Sales]]</f>
        <v>5.4711437885044872E-2</v>
      </c>
      <c r="U4297" s="1">
        <f>Table1[[#This Row],[PROFIT]]/Table1[[#This Row],[Volume]]</f>
        <v>130.71946902654864</v>
      </c>
      <c r="V4297" s="1">
        <f>ABS(Table1[[#This Row],[Discounts]])</f>
        <v>147.51</v>
      </c>
    </row>
    <row r="4298" spans="1:22" ht="21.75" customHeight="1" x14ac:dyDescent="0.3">
      <c r="A4298" s="1">
        <v>1120010</v>
      </c>
      <c r="B4298" s="1" t="s">
        <v>32</v>
      </c>
      <c r="C4298" s="1">
        <v>202406</v>
      </c>
      <c r="D4298" s="1" t="s">
        <v>22</v>
      </c>
      <c r="E4298" s="1" t="s">
        <v>17</v>
      </c>
      <c r="F4298" s="1" t="s">
        <v>18</v>
      </c>
      <c r="G4298" s="1" t="s">
        <v>30</v>
      </c>
      <c r="H4298" s="1" t="s">
        <v>31</v>
      </c>
      <c r="I4298" s="5">
        <v>22.7</v>
      </c>
      <c r="J4298" s="5">
        <v>10896</v>
      </c>
      <c r="K4298" s="5">
        <v>-300.33</v>
      </c>
      <c r="L4298" s="5">
        <v>10595.67</v>
      </c>
      <c r="M4298" s="5">
        <v>-7082.01</v>
      </c>
      <c r="N4298" s="5">
        <v>-393.58</v>
      </c>
      <c r="O4298" s="5">
        <v>-186.19</v>
      </c>
      <c r="P4298" s="5">
        <f>Table1[[#This Row],[Net Sales]]+(Table1[[#This Row],[Cost of Goods Sold]]+Table1[[#This Row],[Distribution]]+Table1[[#This Row],[Warehousing]])</f>
        <v>2933.8900000000003</v>
      </c>
      <c r="Q4298" s="12">
        <f>Table1[[#This Row],[PROFIT]]/Table1[[#This Row],[Net Sales]]</f>
        <v>0.276895184542365</v>
      </c>
      <c r="R4298" s="14">
        <f>ABS(Table1[[#This Row],[Distribution]])+ABS(Table1[[#This Row],[Warehousing]])</f>
        <v>579.77</v>
      </c>
      <c r="S4298" s="12">
        <f>ABS(Table1[[#This Row],[Discounts]]/Table1[[#This Row],[Gross Sales]])</f>
        <v>2.7563325991189425E-2</v>
      </c>
      <c r="T4298" s="17">
        <f>Table1[[#This Row],[logistics cost]]/Table1[[#This Row],[Net Sales]]</f>
        <v>5.4717634656420967E-2</v>
      </c>
      <c r="U4298" s="1">
        <f>Table1[[#This Row],[PROFIT]]/Table1[[#This Row],[Volume]]</f>
        <v>129.24625550660795</v>
      </c>
      <c r="V4298" s="1">
        <f>ABS(Table1[[#This Row],[Discounts]])</f>
        <v>300.33</v>
      </c>
    </row>
    <row r="4299" spans="1:22" ht="21.75" customHeight="1" x14ac:dyDescent="0.3">
      <c r="A4299" s="1">
        <v>1130010</v>
      </c>
      <c r="B4299" s="1" t="s">
        <v>26</v>
      </c>
      <c r="C4299" s="1">
        <v>202412</v>
      </c>
      <c r="D4299" s="1" t="s">
        <v>27</v>
      </c>
      <c r="E4299" s="1" t="s">
        <v>28</v>
      </c>
      <c r="F4299" s="1" t="s">
        <v>29</v>
      </c>
      <c r="G4299" s="1" t="s">
        <v>35</v>
      </c>
      <c r="H4299" s="1" t="s">
        <v>31</v>
      </c>
      <c r="I4299" s="5">
        <v>46.5</v>
      </c>
      <c r="J4299" s="5">
        <v>16740</v>
      </c>
      <c r="K4299" s="5">
        <v>-459.44</v>
      </c>
      <c r="L4299" s="5">
        <v>16280.56</v>
      </c>
      <c r="M4299" s="5">
        <v>-10493.24</v>
      </c>
      <c r="N4299" s="5">
        <v>-428.28</v>
      </c>
      <c r="O4299" s="5">
        <v>-167.72</v>
      </c>
      <c r="P4299" s="5">
        <f>Table1[[#This Row],[Net Sales]]+(Table1[[#This Row],[Cost of Goods Sold]]+Table1[[#This Row],[Distribution]]+Table1[[#This Row],[Warehousing]])</f>
        <v>5191.32</v>
      </c>
      <c r="Q4299" s="12">
        <f>Table1[[#This Row],[PROFIT]]/Table1[[#This Row],[Net Sales]]</f>
        <v>0.31886618150727003</v>
      </c>
      <c r="R4299" s="14">
        <f>ABS(Table1[[#This Row],[Distribution]])+ABS(Table1[[#This Row],[Warehousing]])</f>
        <v>596</v>
      </c>
      <c r="S4299" s="12">
        <f>ABS(Table1[[#This Row],[Discounts]]/Table1[[#This Row],[Gross Sales]])</f>
        <v>2.7445639187574672E-2</v>
      </c>
      <c r="T4299" s="17">
        <f>Table1[[#This Row],[logistics cost]]/Table1[[#This Row],[Net Sales]]</f>
        <v>3.6608077363432218E-2</v>
      </c>
      <c r="U4299" s="1">
        <f>Table1[[#This Row],[PROFIT]]/Table1[[#This Row],[Volume]]</f>
        <v>111.64129032258064</v>
      </c>
      <c r="V4299" s="1">
        <f>ABS(Table1[[#This Row],[Discounts]])</f>
        <v>459.44</v>
      </c>
    </row>
    <row r="4300" spans="1:22" ht="21.75" customHeight="1" x14ac:dyDescent="0.3">
      <c r="A4300" s="1">
        <v>1110010</v>
      </c>
      <c r="B4300" s="1" t="s">
        <v>15</v>
      </c>
      <c r="C4300" s="1">
        <v>202504</v>
      </c>
      <c r="D4300" s="1" t="s">
        <v>16</v>
      </c>
      <c r="E4300" s="1" t="s">
        <v>17</v>
      </c>
      <c r="F4300" s="1" t="s">
        <v>18</v>
      </c>
      <c r="G4300" s="1" t="s">
        <v>40</v>
      </c>
      <c r="H4300" s="1" t="s">
        <v>34</v>
      </c>
      <c r="I4300" s="5">
        <v>52.1</v>
      </c>
      <c r="J4300" s="5">
        <v>21882</v>
      </c>
      <c r="K4300" s="5">
        <v>-2164.58</v>
      </c>
      <c r="L4300" s="5">
        <v>19717.419999999998</v>
      </c>
      <c r="M4300" s="5">
        <v>-12409.88</v>
      </c>
      <c r="N4300" s="5">
        <v>-767.51</v>
      </c>
      <c r="O4300" s="5">
        <v>-204.3</v>
      </c>
      <c r="P4300" s="5">
        <f>Table1[[#This Row],[Net Sales]]+(Table1[[#This Row],[Cost of Goods Sold]]+Table1[[#This Row],[Distribution]]+Table1[[#This Row],[Warehousing]])</f>
        <v>6335.73</v>
      </c>
      <c r="Q4300" s="12">
        <f>Table1[[#This Row],[PROFIT]]/Table1[[#This Row],[Net Sales]]</f>
        <v>0.32132652243549104</v>
      </c>
      <c r="R4300" s="14">
        <f>ABS(Table1[[#This Row],[Distribution]])+ABS(Table1[[#This Row],[Warehousing]])</f>
        <v>971.81</v>
      </c>
      <c r="S4300" s="12">
        <f>ABS(Table1[[#This Row],[Discounts]]/Table1[[#This Row],[Gross Sales]])</f>
        <v>9.8920573987752489E-2</v>
      </c>
      <c r="T4300" s="17">
        <f>Table1[[#This Row],[logistics cost]]/Table1[[#This Row],[Net Sales]]</f>
        <v>4.9286874246224917E-2</v>
      </c>
      <c r="U4300" s="1">
        <f>Table1[[#This Row],[PROFIT]]/Table1[[#This Row],[Volume]]</f>
        <v>121.6071017274472</v>
      </c>
      <c r="V4300" s="1">
        <f>ABS(Table1[[#This Row],[Discounts]])</f>
        <v>2164.58</v>
      </c>
    </row>
    <row r="4301" spans="1:22" ht="21.75" customHeight="1" x14ac:dyDescent="0.3">
      <c r="A4301" s="1">
        <v>1120020</v>
      </c>
      <c r="B4301" s="1" t="s">
        <v>21</v>
      </c>
      <c r="C4301" s="1">
        <v>202410</v>
      </c>
      <c r="D4301" s="1" t="s">
        <v>22</v>
      </c>
      <c r="E4301" s="1" t="s">
        <v>23</v>
      </c>
      <c r="F4301" s="1" t="s">
        <v>24</v>
      </c>
      <c r="G4301" s="1" t="s">
        <v>35</v>
      </c>
      <c r="H4301" s="1" t="s">
        <v>31</v>
      </c>
      <c r="I4301" s="5">
        <v>20.2</v>
      </c>
      <c r="J4301" s="5">
        <v>7676</v>
      </c>
      <c r="K4301" s="5">
        <v>-272.11</v>
      </c>
      <c r="L4301" s="5">
        <v>7403.89</v>
      </c>
      <c r="M4301" s="5">
        <v>-4743.08</v>
      </c>
      <c r="N4301" s="5">
        <v>-247.83</v>
      </c>
      <c r="O4301" s="5">
        <v>-117.17</v>
      </c>
      <c r="P4301" s="5">
        <f>Table1[[#This Row],[Net Sales]]+(Table1[[#This Row],[Cost of Goods Sold]]+Table1[[#This Row],[Distribution]]+Table1[[#This Row],[Warehousing]])</f>
        <v>2295.8100000000004</v>
      </c>
      <c r="Q4301" s="12">
        <f>Table1[[#This Row],[PROFIT]]/Table1[[#This Row],[Net Sales]]</f>
        <v>0.31008159224407716</v>
      </c>
      <c r="R4301" s="14">
        <f>ABS(Table1[[#This Row],[Distribution]])+ABS(Table1[[#This Row],[Warehousing]])</f>
        <v>365</v>
      </c>
      <c r="S4301" s="12">
        <f>ABS(Table1[[#This Row],[Discounts]]/Table1[[#This Row],[Gross Sales]])</f>
        <v>3.5449452840020844E-2</v>
      </c>
      <c r="T4301" s="17">
        <f>Table1[[#This Row],[logistics cost]]/Table1[[#This Row],[Net Sales]]</f>
        <v>4.9298409349679696E-2</v>
      </c>
      <c r="U4301" s="1">
        <f>Table1[[#This Row],[PROFIT]]/Table1[[#This Row],[Volume]]</f>
        <v>113.65396039603962</v>
      </c>
      <c r="V4301" s="1">
        <f>ABS(Table1[[#This Row],[Discounts]])</f>
        <v>272.11</v>
      </c>
    </row>
    <row r="4302" spans="1:22" ht="21.75" customHeight="1" x14ac:dyDescent="0.3">
      <c r="A4302" s="1">
        <v>1130010</v>
      </c>
      <c r="B4302" s="1" t="s">
        <v>26</v>
      </c>
      <c r="C4302" s="1">
        <v>202406</v>
      </c>
      <c r="D4302" s="1" t="s">
        <v>27</v>
      </c>
      <c r="E4302" s="1" t="s">
        <v>28</v>
      </c>
      <c r="F4302" s="1" t="s">
        <v>29</v>
      </c>
      <c r="G4302" s="1" t="s">
        <v>43</v>
      </c>
      <c r="H4302" s="1" t="s">
        <v>31</v>
      </c>
      <c r="I4302" s="5">
        <v>112.6</v>
      </c>
      <c r="J4302" s="5">
        <v>40536</v>
      </c>
      <c r="K4302" s="5">
        <v>-1068.5</v>
      </c>
      <c r="L4302" s="5">
        <v>39467.5</v>
      </c>
      <c r="M4302" s="5">
        <v>-25410.31</v>
      </c>
      <c r="N4302" s="5">
        <v>-908.12</v>
      </c>
      <c r="O4302" s="5">
        <v>-552.22</v>
      </c>
      <c r="P4302" s="5">
        <f>Table1[[#This Row],[Net Sales]]+(Table1[[#This Row],[Cost of Goods Sold]]+Table1[[#This Row],[Distribution]]+Table1[[#This Row],[Warehousing]])</f>
        <v>12596.849999999999</v>
      </c>
      <c r="Q4302" s="12">
        <f>Table1[[#This Row],[PROFIT]]/Table1[[#This Row],[Net Sales]]</f>
        <v>0.31917020333185531</v>
      </c>
      <c r="R4302" s="14">
        <f>ABS(Table1[[#This Row],[Distribution]])+ABS(Table1[[#This Row],[Warehousing]])</f>
        <v>1460.3400000000001</v>
      </c>
      <c r="S4302" s="12">
        <f>ABS(Table1[[#This Row],[Discounts]]/Table1[[#This Row],[Gross Sales]])</f>
        <v>2.6359285573317546E-2</v>
      </c>
      <c r="T4302" s="17">
        <f>Table1[[#This Row],[logistics cost]]/Table1[[#This Row],[Net Sales]]</f>
        <v>3.7001076835370877E-2</v>
      </c>
      <c r="U4302" s="1">
        <f>Table1[[#This Row],[PROFIT]]/Table1[[#This Row],[Volume]]</f>
        <v>111.87255772646536</v>
      </c>
      <c r="V4302" s="1">
        <f>ABS(Table1[[#This Row],[Discounts]])</f>
        <v>1068.5</v>
      </c>
    </row>
    <row r="4303" spans="1:22" ht="21.75" customHeight="1" x14ac:dyDescent="0.3">
      <c r="A4303" s="1">
        <v>1120010</v>
      </c>
      <c r="B4303" s="1" t="s">
        <v>32</v>
      </c>
      <c r="C4303" s="1">
        <v>202402</v>
      </c>
      <c r="D4303" s="1" t="s">
        <v>22</v>
      </c>
      <c r="E4303" s="1" t="s">
        <v>17</v>
      </c>
      <c r="F4303" s="1" t="s">
        <v>18</v>
      </c>
      <c r="G4303" s="1" t="s">
        <v>30</v>
      </c>
      <c r="H4303" s="1" t="s">
        <v>31</v>
      </c>
      <c r="I4303" s="5">
        <v>52.1</v>
      </c>
      <c r="J4303" s="5">
        <v>25008</v>
      </c>
      <c r="K4303" s="5">
        <v>-593.73</v>
      </c>
      <c r="L4303" s="5">
        <v>24414.27</v>
      </c>
      <c r="M4303" s="5">
        <v>-16111.73</v>
      </c>
      <c r="N4303" s="5">
        <v>-519</v>
      </c>
      <c r="O4303" s="5">
        <v>-265.48</v>
      </c>
      <c r="P4303" s="5">
        <f>Table1[[#This Row],[Net Sales]]+(Table1[[#This Row],[Cost of Goods Sold]]+Table1[[#This Row],[Distribution]]+Table1[[#This Row],[Warehousing]])</f>
        <v>7518.0600000000013</v>
      </c>
      <c r="Q4303" s="12">
        <f>Table1[[#This Row],[PROFIT]]/Table1[[#This Row],[Net Sales]]</f>
        <v>0.30793712038082649</v>
      </c>
      <c r="R4303" s="14">
        <f>ABS(Table1[[#This Row],[Distribution]])+ABS(Table1[[#This Row],[Warehousing]])</f>
        <v>784.48</v>
      </c>
      <c r="S4303" s="12">
        <f>ABS(Table1[[#This Row],[Discounts]]/Table1[[#This Row],[Gross Sales]])</f>
        <v>2.3741602687140116E-2</v>
      </c>
      <c r="T4303" s="17">
        <f>Table1[[#This Row],[logistics cost]]/Table1[[#This Row],[Net Sales]]</f>
        <v>3.2132027703470144E-2</v>
      </c>
      <c r="U4303" s="1">
        <f>Table1[[#This Row],[PROFIT]]/Table1[[#This Row],[Volume]]</f>
        <v>144.30057581573899</v>
      </c>
      <c r="V4303" s="1">
        <f>ABS(Table1[[#This Row],[Discounts]])</f>
        <v>593.73</v>
      </c>
    </row>
    <row r="4304" spans="1:22" ht="21.75" customHeight="1" x14ac:dyDescent="0.3">
      <c r="A4304" s="1">
        <v>1130010</v>
      </c>
      <c r="B4304" s="1" t="s">
        <v>26</v>
      </c>
      <c r="C4304" s="1">
        <v>202412</v>
      </c>
      <c r="D4304" s="1" t="s">
        <v>27</v>
      </c>
      <c r="E4304" s="1" t="s">
        <v>28</v>
      </c>
      <c r="F4304" s="1" t="s">
        <v>29</v>
      </c>
      <c r="G4304" s="1" t="s">
        <v>43</v>
      </c>
      <c r="H4304" s="1" t="s">
        <v>31</v>
      </c>
      <c r="I4304" s="5">
        <v>18.3</v>
      </c>
      <c r="J4304" s="5">
        <v>6588</v>
      </c>
      <c r="K4304" s="5">
        <v>-208.84</v>
      </c>
      <c r="L4304" s="5">
        <v>6379.16</v>
      </c>
      <c r="M4304" s="5">
        <v>-4136.74</v>
      </c>
      <c r="N4304" s="5">
        <v>-194.05</v>
      </c>
      <c r="O4304" s="5">
        <v>-101.3</v>
      </c>
      <c r="P4304" s="5">
        <f>Table1[[#This Row],[Net Sales]]+(Table1[[#This Row],[Cost of Goods Sold]]+Table1[[#This Row],[Distribution]]+Table1[[#This Row],[Warehousing]])</f>
        <v>1947.0699999999997</v>
      </c>
      <c r="Q4304" s="12">
        <f>Table1[[#This Row],[PROFIT]]/Table1[[#This Row],[Net Sales]]</f>
        <v>0.30522357175552889</v>
      </c>
      <c r="R4304" s="14">
        <f>ABS(Table1[[#This Row],[Distribution]])+ABS(Table1[[#This Row],[Warehousing]])</f>
        <v>295.35000000000002</v>
      </c>
      <c r="S4304" s="12">
        <f>ABS(Table1[[#This Row],[Discounts]]/Table1[[#This Row],[Gross Sales]])</f>
        <v>3.1700060716454162E-2</v>
      </c>
      <c r="T4304" s="17">
        <f>Table1[[#This Row],[logistics cost]]/Table1[[#This Row],[Net Sales]]</f>
        <v>4.6299199267615179E-2</v>
      </c>
      <c r="U4304" s="1">
        <f>Table1[[#This Row],[PROFIT]]/Table1[[#This Row],[Volume]]</f>
        <v>106.39726775956282</v>
      </c>
      <c r="V4304" s="1">
        <f>ABS(Table1[[#This Row],[Discounts]])</f>
        <v>208.84</v>
      </c>
    </row>
    <row r="4305" spans="1:22" ht="21.75" customHeight="1" x14ac:dyDescent="0.3">
      <c r="A4305" s="1">
        <v>1110020</v>
      </c>
      <c r="B4305" s="1" t="s">
        <v>41</v>
      </c>
      <c r="C4305" s="1">
        <v>202503</v>
      </c>
      <c r="D4305" s="1" t="s">
        <v>16</v>
      </c>
      <c r="E4305" s="1" t="s">
        <v>28</v>
      </c>
      <c r="F4305" s="1" t="s">
        <v>29</v>
      </c>
      <c r="G4305" s="1" t="s">
        <v>38</v>
      </c>
      <c r="H4305" s="1" t="s">
        <v>20</v>
      </c>
      <c r="I4305" s="5">
        <v>98.3</v>
      </c>
      <c r="J4305" s="5">
        <v>44235</v>
      </c>
      <c r="K4305" s="5">
        <v>-3008.58</v>
      </c>
      <c r="L4305" s="5">
        <v>41226.42</v>
      </c>
      <c r="M4305" s="5">
        <v>-27708.2</v>
      </c>
      <c r="N4305" s="5">
        <v>-1490.12</v>
      </c>
      <c r="O4305" s="5">
        <v>-550.05999999999995</v>
      </c>
      <c r="P4305" s="5">
        <f>Table1[[#This Row],[Net Sales]]+(Table1[[#This Row],[Cost of Goods Sold]]+Table1[[#This Row],[Distribution]]+Table1[[#This Row],[Warehousing]])</f>
        <v>11478.039999999997</v>
      </c>
      <c r="Q4305" s="12">
        <f>Table1[[#This Row],[PROFIT]]/Table1[[#This Row],[Net Sales]]</f>
        <v>0.27841466709939883</v>
      </c>
      <c r="R4305" s="14">
        <f>ABS(Table1[[#This Row],[Distribution]])+ABS(Table1[[#This Row],[Warehousing]])</f>
        <v>2040.1799999999998</v>
      </c>
      <c r="S4305" s="12">
        <f>ABS(Table1[[#This Row],[Discounts]]/Table1[[#This Row],[Gross Sales]])</f>
        <v>6.8013563919972875E-2</v>
      </c>
      <c r="T4305" s="17">
        <f>Table1[[#This Row],[logistics cost]]/Table1[[#This Row],[Net Sales]]</f>
        <v>4.9487197772690422E-2</v>
      </c>
      <c r="U4305" s="1">
        <f>Table1[[#This Row],[PROFIT]]/Table1[[#This Row],[Volume]]</f>
        <v>116.76541200406915</v>
      </c>
      <c r="V4305" s="1">
        <f>ABS(Table1[[#This Row],[Discounts]])</f>
        <v>3008.58</v>
      </c>
    </row>
    <row r="4306" spans="1:22" ht="21.75" customHeight="1" x14ac:dyDescent="0.3">
      <c r="A4306" s="1">
        <v>1110010</v>
      </c>
      <c r="B4306" s="1" t="s">
        <v>15</v>
      </c>
      <c r="C4306" s="1">
        <v>202502</v>
      </c>
      <c r="D4306" s="1" t="s">
        <v>16</v>
      </c>
      <c r="E4306" s="1" t="s">
        <v>17</v>
      </c>
      <c r="F4306" s="1" t="s">
        <v>18</v>
      </c>
      <c r="G4306" s="1" t="s">
        <v>42</v>
      </c>
      <c r="H4306" s="1" t="s">
        <v>20</v>
      </c>
      <c r="I4306" s="5">
        <v>85.6</v>
      </c>
      <c r="J4306" s="5">
        <v>35952</v>
      </c>
      <c r="K4306" s="5">
        <v>-2277.92</v>
      </c>
      <c r="L4306" s="5">
        <v>33674.080000000002</v>
      </c>
      <c r="M4306" s="5">
        <v>-22772.94</v>
      </c>
      <c r="N4306" s="5">
        <v>-954.24</v>
      </c>
      <c r="O4306" s="5">
        <v>-366.77</v>
      </c>
      <c r="P4306" s="5">
        <f>Table1[[#This Row],[Net Sales]]+(Table1[[#This Row],[Cost of Goods Sold]]+Table1[[#This Row],[Distribution]]+Table1[[#This Row],[Warehousing]])</f>
        <v>9580.130000000001</v>
      </c>
      <c r="Q4306" s="12">
        <f>Table1[[#This Row],[PROFIT]]/Table1[[#This Row],[Net Sales]]</f>
        <v>0.28449567144818805</v>
      </c>
      <c r="R4306" s="14">
        <f>ABS(Table1[[#This Row],[Distribution]])+ABS(Table1[[#This Row],[Warehousing]])</f>
        <v>1321.01</v>
      </c>
      <c r="S4306" s="12">
        <f>ABS(Table1[[#This Row],[Discounts]]/Table1[[#This Row],[Gross Sales]])</f>
        <v>6.3360035603026263E-2</v>
      </c>
      <c r="T4306" s="17">
        <f>Table1[[#This Row],[logistics cost]]/Table1[[#This Row],[Net Sales]]</f>
        <v>3.9229282581736455E-2</v>
      </c>
      <c r="U4306" s="1">
        <f>Table1[[#This Row],[PROFIT]]/Table1[[#This Row],[Volume]]</f>
        <v>111.9174065420561</v>
      </c>
      <c r="V4306" s="1">
        <f>ABS(Table1[[#This Row],[Discounts]])</f>
        <v>2277.92</v>
      </c>
    </row>
    <row r="4307" spans="1:22" ht="21.75" customHeight="1" x14ac:dyDescent="0.3">
      <c r="A4307" s="1">
        <v>1120010</v>
      </c>
      <c r="B4307" s="1" t="s">
        <v>32</v>
      </c>
      <c r="C4307" s="1">
        <v>202411</v>
      </c>
      <c r="D4307" s="1" t="s">
        <v>22</v>
      </c>
      <c r="E4307" s="1" t="s">
        <v>17</v>
      </c>
      <c r="F4307" s="1" t="s">
        <v>18</v>
      </c>
      <c r="G4307" s="1" t="s">
        <v>30</v>
      </c>
      <c r="H4307" s="1" t="s">
        <v>31</v>
      </c>
      <c r="I4307" s="5">
        <v>26.4</v>
      </c>
      <c r="J4307" s="5">
        <v>12672</v>
      </c>
      <c r="K4307" s="5">
        <v>-430.83</v>
      </c>
      <c r="L4307" s="5">
        <v>12241.17</v>
      </c>
      <c r="M4307" s="5">
        <v>-8262.26</v>
      </c>
      <c r="N4307" s="5">
        <v>-433.34</v>
      </c>
      <c r="O4307" s="5">
        <v>-152.80000000000001</v>
      </c>
      <c r="P4307" s="5">
        <f>Table1[[#This Row],[Net Sales]]+(Table1[[#This Row],[Cost of Goods Sold]]+Table1[[#This Row],[Distribution]]+Table1[[#This Row],[Warehousing]])</f>
        <v>3392.7700000000004</v>
      </c>
      <c r="Q4307" s="12">
        <f>Table1[[#This Row],[PROFIT]]/Table1[[#This Row],[Net Sales]]</f>
        <v>0.27716059821079198</v>
      </c>
      <c r="R4307" s="14">
        <f>ABS(Table1[[#This Row],[Distribution]])+ABS(Table1[[#This Row],[Warehousing]])</f>
        <v>586.14</v>
      </c>
      <c r="S4307" s="12">
        <f>ABS(Table1[[#This Row],[Discounts]]/Table1[[#This Row],[Gross Sales]])</f>
        <v>3.3998579545454544E-2</v>
      </c>
      <c r="T4307" s="17">
        <f>Table1[[#This Row],[logistics cost]]/Table1[[#This Row],[Net Sales]]</f>
        <v>4.7882677881280956E-2</v>
      </c>
      <c r="U4307" s="1">
        <f>Table1[[#This Row],[PROFIT]]/Table1[[#This Row],[Volume]]</f>
        <v>128.51401515151517</v>
      </c>
      <c r="V4307" s="1">
        <f>ABS(Table1[[#This Row],[Discounts]])</f>
        <v>430.83</v>
      </c>
    </row>
    <row r="4308" spans="1:22" ht="21.75" customHeight="1" x14ac:dyDescent="0.3">
      <c r="A4308" s="1">
        <v>1110020</v>
      </c>
      <c r="B4308" s="1" t="s">
        <v>41</v>
      </c>
      <c r="C4308" s="1">
        <v>202503</v>
      </c>
      <c r="D4308" s="1" t="s">
        <v>16</v>
      </c>
      <c r="E4308" s="1" t="s">
        <v>28</v>
      </c>
      <c r="F4308" s="1" t="s">
        <v>29</v>
      </c>
      <c r="G4308" s="1" t="s">
        <v>39</v>
      </c>
      <c r="H4308" s="1" t="s">
        <v>37</v>
      </c>
      <c r="I4308" s="5">
        <v>59.8</v>
      </c>
      <c r="J4308" s="5">
        <v>26910</v>
      </c>
      <c r="K4308" s="5">
        <v>-2880.99</v>
      </c>
      <c r="L4308" s="5">
        <v>24029.01</v>
      </c>
      <c r="M4308" s="5">
        <v>-15034.64</v>
      </c>
      <c r="N4308" s="5">
        <v>-956.15</v>
      </c>
      <c r="O4308" s="5">
        <v>-266.05</v>
      </c>
      <c r="P4308" s="5">
        <f>Table1[[#This Row],[Net Sales]]+(Table1[[#This Row],[Cost of Goods Sold]]+Table1[[#This Row],[Distribution]]+Table1[[#This Row],[Warehousing]])</f>
        <v>7772.17</v>
      </c>
      <c r="Q4308" s="12">
        <f>Table1[[#This Row],[PROFIT]]/Table1[[#This Row],[Net Sales]]</f>
        <v>0.32344944714742724</v>
      </c>
      <c r="R4308" s="14">
        <f>ABS(Table1[[#This Row],[Distribution]])+ABS(Table1[[#This Row],[Warehousing]])</f>
        <v>1222.2</v>
      </c>
      <c r="S4308" s="12">
        <f>ABS(Table1[[#This Row],[Discounts]]/Table1[[#This Row],[Gross Sales]])</f>
        <v>0.10706020066889631</v>
      </c>
      <c r="T4308" s="17">
        <f>Table1[[#This Row],[logistics cost]]/Table1[[#This Row],[Net Sales]]</f>
        <v>5.0863518721745098E-2</v>
      </c>
      <c r="U4308" s="1">
        <f>Table1[[#This Row],[PROFIT]]/Table1[[#This Row],[Volume]]</f>
        <v>129.96939799331105</v>
      </c>
      <c r="V4308" s="1">
        <f>ABS(Table1[[#This Row],[Discounts]])</f>
        <v>2880.99</v>
      </c>
    </row>
    <row r="4309" spans="1:22" ht="21.75" customHeight="1" x14ac:dyDescent="0.3">
      <c r="A4309" s="1">
        <v>1130010</v>
      </c>
      <c r="B4309" s="1" t="s">
        <v>26</v>
      </c>
      <c r="C4309" s="1">
        <v>202507</v>
      </c>
      <c r="D4309" s="1" t="s">
        <v>27</v>
      </c>
      <c r="E4309" s="1" t="s">
        <v>28</v>
      </c>
      <c r="F4309" s="1" t="s">
        <v>29</v>
      </c>
      <c r="G4309" s="1" t="s">
        <v>38</v>
      </c>
      <c r="H4309" s="1" t="s">
        <v>20</v>
      </c>
      <c r="I4309" s="5">
        <v>89.3</v>
      </c>
      <c r="J4309" s="5">
        <v>32148</v>
      </c>
      <c r="K4309" s="5">
        <v>-1998.61</v>
      </c>
      <c r="L4309" s="5">
        <v>30149.39</v>
      </c>
      <c r="M4309" s="5">
        <v>-19702.689999999999</v>
      </c>
      <c r="N4309" s="5">
        <v>-767.28</v>
      </c>
      <c r="O4309" s="5">
        <v>-534.97</v>
      </c>
      <c r="P4309" s="5">
        <f>Table1[[#This Row],[Net Sales]]+(Table1[[#This Row],[Cost of Goods Sold]]+Table1[[#This Row],[Distribution]]+Table1[[#This Row],[Warehousing]])</f>
        <v>9144.4500000000007</v>
      </c>
      <c r="Q4309" s="12">
        <f>Table1[[#This Row],[PROFIT]]/Table1[[#This Row],[Net Sales]]</f>
        <v>0.30330464397455476</v>
      </c>
      <c r="R4309" s="14">
        <f>ABS(Table1[[#This Row],[Distribution]])+ABS(Table1[[#This Row],[Warehousing]])</f>
        <v>1302.25</v>
      </c>
      <c r="S4309" s="12">
        <f>ABS(Table1[[#This Row],[Discounts]]/Table1[[#This Row],[Gross Sales]])</f>
        <v>6.2169030732860515E-2</v>
      </c>
      <c r="T4309" s="17">
        <f>Table1[[#This Row],[logistics cost]]/Table1[[#This Row],[Net Sales]]</f>
        <v>4.3193245369143457E-2</v>
      </c>
      <c r="U4309" s="1">
        <f>Table1[[#This Row],[PROFIT]]/Table1[[#This Row],[Volume]]</f>
        <v>102.40145576707728</v>
      </c>
      <c r="V4309" s="1">
        <f>ABS(Table1[[#This Row],[Discounts]])</f>
        <v>1998.61</v>
      </c>
    </row>
    <row r="4310" spans="1:22" ht="21.75" customHeight="1" x14ac:dyDescent="0.3">
      <c r="A4310" s="1">
        <v>1130010</v>
      </c>
      <c r="B4310" s="1" t="s">
        <v>26</v>
      </c>
      <c r="C4310" s="1">
        <v>202503</v>
      </c>
      <c r="D4310" s="1" t="s">
        <v>27</v>
      </c>
      <c r="E4310" s="1" t="s">
        <v>28</v>
      </c>
      <c r="F4310" s="1" t="s">
        <v>29</v>
      </c>
      <c r="G4310" s="1" t="s">
        <v>33</v>
      </c>
      <c r="H4310" s="1" t="s">
        <v>34</v>
      </c>
      <c r="I4310" s="5">
        <v>242</v>
      </c>
      <c r="J4310" s="5">
        <v>87120</v>
      </c>
      <c r="K4310" s="5">
        <v>-8577.14</v>
      </c>
      <c r="L4310" s="5">
        <v>78542.86</v>
      </c>
      <c r="M4310" s="5">
        <v>-51306.41</v>
      </c>
      <c r="N4310" s="5">
        <v>-2771.48</v>
      </c>
      <c r="O4310" s="5">
        <v>-1464.46</v>
      </c>
      <c r="P4310" s="5">
        <f>Table1[[#This Row],[Net Sales]]+(Table1[[#This Row],[Cost of Goods Sold]]+Table1[[#This Row],[Distribution]]+Table1[[#This Row],[Warehousing]])</f>
        <v>23000.509999999995</v>
      </c>
      <c r="Q4310" s="12">
        <f>Table1[[#This Row],[PROFIT]]/Table1[[#This Row],[Net Sales]]</f>
        <v>0.29284024034775402</v>
      </c>
      <c r="R4310" s="14">
        <f>ABS(Table1[[#This Row],[Distribution]])+ABS(Table1[[#This Row],[Warehousing]])</f>
        <v>4235.9400000000005</v>
      </c>
      <c r="S4310" s="12">
        <f>ABS(Table1[[#This Row],[Discounts]]/Table1[[#This Row],[Gross Sales]])</f>
        <v>9.8452020202020193E-2</v>
      </c>
      <c r="T4310" s="17">
        <f>Table1[[#This Row],[logistics cost]]/Table1[[#This Row],[Net Sales]]</f>
        <v>5.3931573156363294E-2</v>
      </c>
      <c r="U4310" s="1">
        <f>Table1[[#This Row],[PROFIT]]/Table1[[#This Row],[Volume]]</f>
        <v>95.043429752066089</v>
      </c>
      <c r="V4310" s="1">
        <f>ABS(Table1[[#This Row],[Discounts]])</f>
        <v>8577.14</v>
      </c>
    </row>
    <row r="4311" spans="1:22" ht="21.75" customHeight="1" x14ac:dyDescent="0.3">
      <c r="A4311" s="1">
        <v>1110010</v>
      </c>
      <c r="B4311" s="1" t="s">
        <v>15</v>
      </c>
      <c r="C4311" s="1">
        <v>202505</v>
      </c>
      <c r="D4311" s="1" t="s">
        <v>16</v>
      </c>
      <c r="E4311" s="1" t="s">
        <v>17</v>
      </c>
      <c r="F4311" s="1" t="s">
        <v>18</v>
      </c>
      <c r="G4311" s="1" t="s">
        <v>39</v>
      </c>
      <c r="H4311" s="1" t="s">
        <v>37</v>
      </c>
      <c r="I4311" s="5">
        <v>77.5</v>
      </c>
      <c r="J4311" s="5">
        <v>32550</v>
      </c>
      <c r="K4311" s="5">
        <v>-3585.81</v>
      </c>
      <c r="L4311" s="5">
        <v>28964.19</v>
      </c>
      <c r="M4311" s="5">
        <v>-19003.07</v>
      </c>
      <c r="N4311" s="5">
        <v>-584.08000000000004</v>
      </c>
      <c r="O4311" s="5">
        <v>-293.76</v>
      </c>
      <c r="P4311" s="5">
        <f>Table1[[#This Row],[Net Sales]]+(Table1[[#This Row],[Cost of Goods Sold]]+Table1[[#This Row],[Distribution]]+Table1[[#This Row],[Warehousing]])</f>
        <v>9083.2799999999988</v>
      </c>
      <c r="Q4311" s="12">
        <f>Table1[[#This Row],[PROFIT]]/Table1[[#This Row],[Net Sales]]</f>
        <v>0.31360379834547414</v>
      </c>
      <c r="R4311" s="14">
        <f>ABS(Table1[[#This Row],[Distribution]])+ABS(Table1[[#This Row],[Warehousing]])</f>
        <v>877.84</v>
      </c>
      <c r="S4311" s="12">
        <f>ABS(Table1[[#This Row],[Discounts]]/Table1[[#This Row],[Gross Sales]])</f>
        <v>0.110163133640553</v>
      </c>
      <c r="T4311" s="17">
        <f>Table1[[#This Row],[logistics cost]]/Table1[[#This Row],[Net Sales]]</f>
        <v>3.0307769697685318E-2</v>
      </c>
      <c r="U4311" s="1">
        <f>Table1[[#This Row],[PROFIT]]/Table1[[#This Row],[Volume]]</f>
        <v>117.20361290322579</v>
      </c>
      <c r="V4311" s="1">
        <f>ABS(Table1[[#This Row],[Discounts]])</f>
        <v>3585.81</v>
      </c>
    </row>
    <row r="4312" spans="1:22" ht="21.75" customHeight="1" x14ac:dyDescent="0.3">
      <c r="A4312" s="1">
        <v>1110010</v>
      </c>
      <c r="B4312" s="1" t="s">
        <v>15</v>
      </c>
      <c r="C4312" s="1">
        <v>202411</v>
      </c>
      <c r="D4312" s="1" t="s">
        <v>16</v>
      </c>
      <c r="E4312" s="1" t="s">
        <v>17</v>
      </c>
      <c r="F4312" s="1" t="s">
        <v>18</v>
      </c>
      <c r="G4312" s="1" t="s">
        <v>33</v>
      </c>
      <c r="H4312" s="1" t="s">
        <v>34</v>
      </c>
      <c r="I4312" s="5">
        <v>263.2</v>
      </c>
      <c r="J4312" s="5">
        <v>110544</v>
      </c>
      <c r="K4312" s="5">
        <v>-10752.88</v>
      </c>
      <c r="L4312" s="5">
        <v>99791.12</v>
      </c>
      <c r="M4312" s="5">
        <v>-64911.34</v>
      </c>
      <c r="N4312" s="5">
        <v>-3086.55</v>
      </c>
      <c r="O4312" s="5">
        <v>-1265.1199999999999</v>
      </c>
      <c r="P4312" s="5">
        <f>Table1[[#This Row],[Net Sales]]+(Table1[[#This Row],[Cost of Goods Sold]]+Table1[[#This Row],[Distribution]]+Table1[[#This Row],[Warehousing]])</f>
        <v>30528.11</v>
      </c>
      <c r="Q4312" s="12">
        <f>Table1[[#This Row],[PROFIT]]/Table1[[#This Row],[Net Sales]]</f>
        <v>0.30592010591723995</v>
      </c>
      <c r="R4312" s="14">
        <f>ABS(Table1[[#This Row],[Distribution]])+ABS(Table1[[#This Row],[Warehousing]])</f>
        <v>4351.67</v>
      </c>
      <c r="S4312" s="12">
        <f>ABS(Table1[[#This Row],[Discounts]]/Table1[[#This Row],[Gross Sales]])</f>
        <v>9.7272398321030532E-2</v>
      </c>
      <c r="T4312" s="17">
        <f>Table1[[#This Row],[logistics cost]]/Table1[[#This Row],[Net Sales]]</f>
        <v>4.3607787947464664E-2</v>
      </c>
      <c r="U4312" s="1">
        <f>Table1[[#This Row],[PROFIT]]/Table1[[#This Row],[Volume]]</f>
        <v>115.98825987841946</v>
      </c>
      <c r="V4312" s="1">
        <f>ABS(Table1[[#This Row],[Discounts]])</f>
        <v>10752.88</v>
      </c>
    </row>
    <row r="4313" spans="1:22" ht="21.75" customHeight="1" x14ac:dyDescent="0.3">
      <c r="A4313" s="1">
        <v>1110020</v>
      </c>
      <c r="B4313" s="1" t="s">
        <v>41</v>
      </c>
      <c r="C4313" s="1">
        <v>202511</v>
      </c>
      <c r="D4313" s="1" t="s">
        <v>16</v>
      </c>
      <c r="E4313" s="1" t="s">
        <v>28</v>
      </c>
      <c r="F4313" s="1" t="s">
        <v>29</v>
      </c>
      <c r="G4313" s="1" t="s">
        <v>39</v>
      </c>
      <c r="H4313" s="1" t="s">
        <v>37</v>
      </c>
      <c r="I4313" s="5">
        <v>259.8</v>
      </c>
      <c r="J4313" s="5">
        <v>116910</v>
      </c>
      <c r="K4313" s="5">
        <v>-10942.38</v>
      </c>
      <c r="L4313" s="5">
        <v>105967.62</v>
      </c>
      <c r="M4313" s="5">
        <v>-65911.850000000006</v>
      </c>
      <c r="N4313" s="5">
        <v>-3897.17</v>
      </c>
      <c r="O4313" s="5">
        <v>-1178.68</v>
      </c>
      <c r="P4313" s="5">
        <f>Table1[[#This Row],[Net Sales]]+(Table1[[#This Row],[Cost of Goods Sold]]+Table1[[#This Row],[Distribution]]+Table1[[#This Row],[Warehousing]])</f>
        <v>34979.919999999998</v>
      </c>
      <c r="Q4313" s="12">
        <f>Table1[[#This Row],[PROFIT]]/Table1[[#This Row],[Net Sales]]</f>
        <v>0.33010008151546671</v>
      </c>
      <c r="R4313" s="14">
        <f>ABS(Table1[[#This Row],[Distribution]])+ABS(Table1[[#This Row],[Warehousing]])</f>
        <v>5075.8500000000004</v>
      </c>
      <c r="S4313" s="12">
        <f>ABS(Table1[[#This Row],[Discounts]]/Table1[[#This Row],[Gross Sales]])</f>
        <v>9.3596612779060812E-2</v>
      </c>
      <c r="T4313" s="17">
        <f>Table1[[#This Row],[logistics cost]]/Table1[[#This Row],[Net Sales]]</f>
        <v>4.7900009455718651E-2</v>
      </c>
      <c r="U4313" s="1">
        <f>Table1[[#This Row],[PROFIT]]/Table1[[#This Row],[Volume]]</f>
        <v>134.6417244033872</v>
      </c>
      <c r="V4313" s="1">
        <f>ABS(Table1[[#This Row],[Discounts]])</f>
        <v>10942.38</v>
      </c>
    </row>
    <row r="4314" spans="1:22" ht="21.75" customHeight="1" x14ac:dyDescent="0.3">
      <c r="A4314" s="1">
        <v>1110010</v>
      </c>
      <c r="B4314" s="1" t="s">
        <v>15</v>
      </c>
      <c r="C4314" s="1">
        <v>202511</v>
      </c>
      <c r="D4314" s="1" t="s">
        <v>16</v>
      </c>
      <c r="E4314" s="1" t="s">
        <v>17</v>
      </c>
      <c r="F4314" s="1" t="s">
        <v>18</v>
      </c>
      <c r="G4314" s="1" t="s">
        <v>40</v>
      </c>
      <c r="H4314" s="1" t="s">
        <v>34</v>
      </c>
      <c r="I4314" s="5">
        <v>105.3</v>
      </c>
      <c r="J4314" s="5">
        <v>44226</v>
      </c>
      <c r="K4314" s="5">
        <v>-4365.8100000000004</v>
      </c>
      <c r="L4314" s="5">
        <v>39860.19</v>
      </c>
      <c r="M4314" s="5">
        <v>-25952.68</v>
      </c>
      <c r="N4314" s="5">
        <v>-1453.78</v>
      </c>
      <c r="O4314" s="5">
        <v>-570.84</v>
      </c>
      <c r="P4314" s="5">
        <f>Table1[[#This Row],[Net Sales]]+(Table1[[#This Row],[Cost of Goods Sold]]+Table1[[#This Row],[Distribution]]+Table1[[#This Row],[Warehousing]])</f>
        <v>11882.890000000003</v>
      </c>
      <c r="Q4314" s="12">
        <f>Table1[[#This Row],[PROFIT]]/Table1[[#This Row],[Net Sales]]</f>
        <v>0.29811423377560425</v>
      </c>
      <c r="R4314" s="14">
        <f>ABS(Table1[[#This Row],[Distribution]])+ABS(Table1[[#This Row],[Warehousing]])</f>
        <v>2024.62</v>
      </c>
      <c r="S4314" s="12">
        <f>ABS(Table1[[#This Row],[Discounts]]/Table1[[#This Row],[Gross Sales]])</f>
        <v>9.871591371591372E-2</v>
      </c>
      <c r="T4314" s="17">
        <f>Table1[[#This Row],[logistics cost]]/Table1[[#This Row],[Net Sales]]</f>
        <v>5.0793034353323448E-2</v>
      </c>
      <c r="U4314" s="1">
        <f>Table1[[#This Row],[PROFIT]]/Table1[[#This Row],[Volume]]</f>
        <v>112.84795821462491</v>
      </c>
      <c r="V4314" s="1">
        <f>ABS(Table1[[#This Row],[Discounts]])</f>
        <v>4365.8100000000004</v>
      </c>
    </row>
    <row r="4315" spans="1:22" ht="21.75" customHeight="1" x14ac:dyDescent="0.3">
      <c r="A4315" s="1">
        <v>1130010</v>
      </c>
      <c r="B4315" s="1" t="s">
        <v>26</v>
      </c>
      <c r="C4315" s="1">
        <v>202404</v>
      </c>
      <c r="D4315" s="1" t="s">
        <v>27</v>
      </c>
      <c r="E4315" s="1" t="s">
        <v>28</v>
      </c>
      <c r="F4315" s="1" t="s">
        <v>29</v>
      </c>
      <c r="G4315" s="1" t="s">
        <v>38</v>
      </c>
      <c r="H4315" s="1" t="s">
        <v>20</v>
      </c>
      <c r="I4315" s="5">
        <v>95.6</v>
      </c>
      <c r="J4315" s="5">
        <v>34416</v>
      </c>
      <c r="K4315" s="5">
        <v>-3097.08</v>
      </c>
      <c r="L4315" s="5">
        <v>31318.92</v>
      </c>
      <c r="M4315" s="5">
        <v>-19600.41</v>
      </c>
      <c r="N4315" s="5">
        <v>-1065.8800000000001</v>
      </c>
      <c r="O4315" s="5">
        <v>-491.2</v>
      </c>
      <c r="P4315" s="5">
        <f>Table1[[#This Row],[Net Sales]]+(Table1[[#This Row],[Cost of Goods Sold]]+Table1[[#This Row],[Distribution]]+Table1[[#This Row],[Warehousing]])</f>
        <v>10161.429999999997</v>
      </c>
      <c r="Q4315" s="12">
        <f>Table1[[#This Row],[PROFIT]]/Table1[[#This Row],[Net Sales]]</f>
        <v>0.32445020454089724</v>
      </c>
      <c r="R4315" s="14">
        <f>ABS(Table1[[#This Row],[Distribution]])+ABS(Table1[[#This Row],[Warehousing]])</f>
        <v>1557.0800000000002</v>
      </c>
      <c r="S4315" s="12">
        <f>ABS(Table1[[#This Row],[Discounts]]/Table1[[#This Row],[Gross Sales]])</f>
        <v>8.9989539748953976E-2</v>
      </c>
      <c r="T4315" s="17">
        <f>Table1[[#This Row],[logistics cost]]/Table1[[#This Row],[Net Sales]]</f>
        <v>4.9716912332864613E-2</v>
      </c>
      <c r="U4315" s="1">
        <f>Table1[[#This Row],[PROFIT]]/Table1[[#This Row],[Volume]]</f>
        <v>106.29110878661085</v>
      </c>
      <c r="V4315" s="1">
        <f>ABS(Table1[[#This Row],[Discounts]])</f>
        <v>3097.08</v>
      </c>
    </row>
    <row r="4316" spans="1:22" ht="21.75" customHeight="1" x14ac:dyDescent="0.3">
      <c r="A4316" s="1">
        <v>1120020</v>
      </c>
      <c r="B4316" s="1" t="s">
        <v>21</v>
      </c>
      <c r="C4316" s="1">
        <v>202509</v>
      </c>
      <c r="D4316" s="1" t="s">
        <v>22</v>
      </c>
      <c r="E4316" s="1" t="s">
        <v>23</v>
      </c>
      <c r="F4316" s="1" t="s">
        <v>24</v>
      </c>
      <c r="G4316" s="1" t="s">
        <v>38</v>
      </c>
      <c r="H4316" s="1" t="s">
        <v>20</v>
      </c>
      <c r="I4316" s="5">
        <v>18.3</v>
      </c>
      <c r="J4316" s="5">
        <v>6954</v>
      </c>
      <c r="K4316" s="5">
        <v>-607.62</v>
      </c>
      <c r="L4316" s="5">
        <v>6346.38</v>
      </c>
      <c r="M4316" s="5">
        <v>-4269.88</v>
      </c>
      <c r="N4316" s="5">
        <v>-241.89</v>
      </c>
      <c r="O4316" s="5">
        <v>-124.57</v>
      </c>
      <c r="P4316" s="5">
        <f>Table1[[#This Row],[Net Sales]]+(Table1[[#This Row],[Cost of Goods Sold]]+Table1[[#This Row],[Distribution]]+Table1[[#This Row],[Warehousing]])</f>
        <v>1710.04</v>
      </c>
      <c r="Q4316" s="12">
        <f>Table1[[#This Row],[PROFIT]]/Table1[[#This Row],[Net Sales]]</f>
        <v>0.2694512462222558</v>
      </c>
      <c r="R4316" s="14">
        <f>ABS(Table1[[#This Row],[Distribution]])+ABS(Table1[[#This Row],[Warehousing]])</f>
        <v>366.46</v>
      </c>
      <c r="S4316" s="12">
        <f>ABS(Table1[[#This Row],[Discounts]]/Table1[[#This Row],[Gross Sales]])</f>
        <v>8.7377049180327876E-2</v>
      </c>
      <c r="T4316" s="17">
        <f>Table1[[#This Row],[logistics cost]]/Table1[[#This Row],[Net Sales]]</f>
        <v>5.7743154365165653E-2</v>
      </c>
      <c r="U4316" s="1">
        <f>Table1[[#This Row],[PROFIT]]/Table1[[#This Row],[Volume]]</f>
        <v>93.444808743169389</v>
      </c>
      <c r="V4316" s="1">
        <f>ABS(Table1[[#This Row],[Discounts]])</f>
        <v>607.62</v>
      </c>
    </row>
    <row r="4317" spans="1:22" ht="21.75" customHeight="1" x14ac:dyDescent="0.3">
      <c r="A4317" s="1">
        <v>1120020</v>
      </c>
      <c r="B4317" s="1" t="s">
        <v>21</v>
      </c>
      <c r="C4317" s="1">
        <v>202505</v>
      </c>
      <c r="D4317" s="1" t="s">
        <v>22</v>
      </c>
      <c r="E4317" s="1" t="s">
        <v>23</v>
      </c>
      <c r="F4317" s="1" t="s">
        <v>24</v>
      </c>
      <c r="G4317" s="1" t="s">
        <v>33</v>
      </c>
      <c r="H4317" s="1" t="s">
        <v>34</v>
      </c>
      <c r="I4317" s="5">
        <v>78.7</v>
      </c>
      <c r="J4317" s="5">
        <v>29906</v>
      </c>
      <c r="K4317" s="5">
        <v>-2726.52</v>
      </c>
      <c r="L4317" s="5">
        <v>27179.48</v>
      </c>
      <c r="M4317" s="5">
        <v>-18032.099999999999</v>
      </c>
      <c r="N4317" s="5">
        <v>-732.06</v>
      </c>
      <c r="O4317" s="5">
        <v>-414.13</v>
      </c>
      <c r="P4317" s="5">
        <f>Table1[[#This Row],[Net Sales]]+(Table1[[#This Row],[Cost of Goods Sold]]+Table1[[#This Row],[Distribution]]+Table1[[#This Row],[Warehousing]])</f>
        <v>8001.1899999999987</v>
      </c>
      <c r="Q4317" s="12">
        <f>Table1[[#This Row],[PROFIT]]/Table1[[#This Row],[Net Sales]]</f>
        <v>0.29438348342205217</v>
      </c>
      <c r="R4317" s="14">
        <f>ABS(Table1[[#This Row],[Distribution]])+ABS(Table1[[#This Row],[Warehousing]])</f>
        <v>1146.19</v>
      </c>
      <c r="S4317" s="12">
        <f>ABS(Table1[[#This Row],[Discounts]]/Table1[[#This Row],[Gross Sales]])</f>
        <v>9.1169664950177226E-2</v>
      </c>
      <c r="T4317" s="17">
        <f>Table1[[#This Row],[logistics cost]]/Table1[[#This Row],[Net Sales]]</f>
        <v>4.2171152648983724E-2</v>
      </c>
      <c r="U4317" s="1">
        <f>Table1[[#This Row],[PROFIT]]/Table1[[#This Row],[Volume]]</f>
        <v>101.6669631512071</v>
      </c>
      <c r="V4317" s="1">
        <f>ABS(Table1[[#This Row],[Discounts]])</f>
        <v>2726.52</v>
      </c>
    </row>
    <row r="4318" spans="1:22" ht="21.75" customHeight="1" x14ac:dyDescent="0.3">
      <c r="A4318" s="1">
        <v>1110020</v>
      </c>
      <c r="B4318" s="1" t="s">
        <v>41</v>
      </c>
      <c r="C4318" s="1">
        <v>202402</v>
      </c>
      <c r="D4318" s="1" t="s">
        <v>16</v>
      </c>
      <c r="E4318" s="1" t="s">
        <v>28</v>
      </c>
      <c r="F4318" s="1" t="s">
        <v>29</v>
      </c>
      <c r="G4318" s="1" t="s">
        <v>30</v>
      </c>
      <c r="H4318" s="1" t="s">
        <v>31</v>
      </c>
      <c r="I4318" s="5">
        <v>60.3</v>
      </c>
      <c r="J4318" s="5">
        <v>27135</v>
      </c>
      <c r="K4318" s="5">
        <v>-981.6</v>
      </c>
      <c r="L4318" s="5">
        <v>26153.4</v>
      </c>
      <c r="M4318" s="5">
        <v>-17190.990000000002</v>
      </c>
      <c r="N4318" s="5">
        <v>-953.86</v>
      </c>
      <c r="O4318" s="5">
        <v>-466.43</v>
      </c>
      <c r="P4318" s="5">
        <f>Table1[[#This Row],[Net Sales]]+(Table1[[#This Row],[Cost of Goods Sold]]+Table1[[#This Row],[Distribution]]+Table1[[#This Row],[Warehousing]])</f>
        <v>7542.119999999999</v>
      </c>
      <c r="Q4318" s="12">
        <f>Table1[[#This Row],[PROFIT]]/Table1[[#This Row],[Net Sales]]</f>
        <v>0.28838009589575347</v>
      </c>
      <c r="R4318" s="14">
        <f>ABS(Table1[[#This Row],[Distribution]])+ABS(Table1[[#This Row],[Warehousing]])</f>
        <v>1420.29</v>
      </c>
      <c r="S4318" s="12">
        <f>ABS(Table1[[#This Row],[Discounts]]/Table1[[#This Row],[Gross Sales]])</f>
        <v>3.6174682144831397E-2</v>
      </c>
      <c r="T4318" s="17">
        <f>Table1[[#This Row],[logistics cost]]/Table1[[#This Row],[Net Sales]]</f>
        <v>5.4306132281080083E-2</v>
      </c>
      <c r="U4318" s="1">
        <f>Table1[[#This Row],[PROFIT]]/Table1[[#This Row],[Volume]]</f>
        <v>125.07661691542287</v>
      </c>
      <c r="V4318" s="1">
        <f>ABS(Table1[[#This Row],[Discounts]])</f>
        <v>981.6</v>
      </c>
    </row>
    <row r="4319" spans="1:22" ht="21.75" customHeight="1" x14ac:dyDescent="0.3">
      <c r="A4319" s="1">
        <v>1120010</v>
      </c>
      <c r="B4319" s="1" t="s">
        <v>32</v>
      </c>
      <c r="C4319" s="1">
        <v>202406</v>
      </c>
      <c r="D4319" s="1" t="s">
        <v>22</v>
      </c>
      <c r="E4319" s="1" t="s">
        <v>17</v>
      </c>
      <c r="F4319" s="1" t="s">
        <v>18</v>
      </c>
      <c r="G4319" s="1" t="s">
        <v>33</v>
      </c>
      <c r="H4319" s="1" t="s">
        <v>34</v>
      </c>
      <c r="I4319" s="5">
        <v>147.19999999999999</v>
      </c>
      <c r="J4319" s="5">
        <v>70656</v>
      </c>
      <c r="K4319" s="5">
        <v>-6773.04</v>
      </c>
      <c r="L4319" s="5">
        <v>63882.96</v>
      </c>
      <c r="M4319" s="5">
        <v>-40177.15</v>
      </c>
      <c r="N4319" s="5">
        <v>-1590.29</v>
      </c>
      <c r="O4319" s="5">
        <v>-689.32</v>
      </c>
      <c r="P4319" s="5">
        <f>Table1[[#This Row],[Net Sales]]+(Table1[[#This Row],[Cost of Goods Sold]]+Table1[[#This Row],[Distribution]]+Table1[[#This Row],[Warehousing]])</f>
        <v>21426.199999999997</v>
      </c>
      <c r="Q4319" s="12">
        <f>Table1[[#This Row],[PROFIT]]/Table1[[#This Row],[Net Sales]]</f>
        <v>0.33539773360533071</v>
      </c>
      <c r="R4319" s="14">
        <f>ABS(Table1[[#This Row],[Distribution]])+ABS(Table1[[#This Row],[Warehousing]])</f>
        <v>2279.61</v>
      </c>
      <c r="S4319" s="12">
        <f>ABS(Table1[[#This Row],[Discounts]]/Table1[[#This Row],[Gross Sales]])</f>
        <v>9.5859374999999997E-2</v>
      </c>
      <c r="T4319" s="17">
        <f>Table1[[#This Row],[logistics cost]]/Table1[[#This Row],[Net Sales]]</f>
        <v>3.5684163664301091E-2</v>
      </c>
      <c r="U4319" s="1">
        <f>Table1[[#This Row],[PROFIT]]/Table1[[#This Row],[Volume]]</f>
        <v>145.55842391304347</v>
      </c>
      <c r="V4319" s="1">
        <f>ABS(Table1[[#This Row],[Discounts]])</f>
        <v>6773.04</v>
      </c>
    </row>
    <row r="4320" spans="1:22" ht="21.75" customHeight="1" x14ac:dyDescent="0.3">
      <c r="A4320" s="1">
        <v>1120010</v>
      </c>
      <c r="B4320" s="1" t="s">
        <v>32</v>
      </c>
      <c r="C4320" s="1">
        <v>202502</v>
      </c>
      <c r="D4320" s="1" t="s">
        <v>22</v>
      </c>
      <c r="E4320" s="1" t="s">
        <v>17</v>
      </c>
      <c r="F4320" s="1" t="s">
        <v>18</v>
      </c>
      <c r="G4320" s="1" t="s">
        <v>35</v>
      </c>
      <c r="H4320" s="1" t="s">
        <v>31</v>
      </c>
      <c r="I4320" s="5">
        <v>116.5</v>
      </c>
      <c r="J4320" s="5">
        <v>55920</v>
      </c>
      <c r="K4320" s="5">
        <v>-1514.26</v>
      </c>
      <c r="L4320" s="5">
        <v>54405.74</v>
      </c>
      <c r="M4320" s="5">
        <v>-36066.980000000003</v>
      </c>
      <c r="N4320" s="5">
        <v>-2036.63</v>
      </c>
      <c r="O4320" s="5">
        <v>-957</v>
      </c>
      <c r="P4320" s="5">
        <f>Table1[[#This Row],[Net Sales]]+(Table1[[#This Row],[Cost of Goods Sold]]+Table1[[#This Row],[Distribution]]+Table1[[#This Row],[Warehousing]])</f>
        <v>15345.129999999997</v>
      </c>
      <c r="Q4320" s="12">
        <f>Table1[[#This Row],[PROFIT]]/Table1[[#This Row],[Net Sales]]</f>
        <v>0.28204983518283178</v>
      </c>
      <c r="R4320" s="14">
        <f>ABS(Table1[[#This Row],[Distribution]])+ABS(Table1[[#This Row],[Warehousing]])</f>
        <v>2993.63</v>
      </c>
      <c r="S4320" s="12">
        <f>ABS(Table1[[#This Row],[Discounts]]/Table1[[#This Row],[Gross Sales]])</f>
        <v>2.707904148783977E-2</v>
      </c>
      <c r="T4320" s="17">
        <f>Table1[[#This Row],[logistics cost]]/Table1[[#This Row],[Net Sales]]</f>
        <v>5.5024157377512012E-2</v>
      </c>
      <c r="U4320" s="1">
        <f>Table1[[#This Row],[PROFIT]]/Table1[[#This Row],[Volume]]</f>
        <v>131.71785407725321</v>
      </c>
      <c r="V4320" s="1">
        <f>ABS(Table1[[#This Row],[Discounts]])</f>
        <v>1514.26</v>
      </c>
    </row>
    <row r="4321" spans="1:22" ht="21.75" customHeight="1" x14ac:dyDescent="0.3">
      <c r="A4321" s="1">
        <v>1120020</v>
      </c>
      <c r="B4321" s="1" t="s">
        <v>21</v>
      </c>
      <c r="C4321" s="1">
        <v>202505</v>
      </c>
      <c r="D4321" s="1" t="s">
        <v>22</v>
      </c>
      <c r="E4321" s="1" t="s">
        <v>23</v>
      </c>
      <c r="F4321" s="1" t="s">
        <v>24</v>
      </c>
      <c r="G4321" s="1" t="s">
        <v>40</v>
      </c>
      <c r="H4321" s="1" t="s">
        <v>34</v>
      </c>
      <c r="I4321" s="5">
        <v>207.9</v>
      </c>
      <c r="J4321" s="5">
        <v>79002</v>
      </c>
      <c r="K4321" s="5">
        <v>-6030.42</v>
      </c>
      <c r="L4321" s="5">
        <v>72971.58</v>
      </c>
      <c r="M4321" s="5">
        <v>-46491.99</v>
      </c>
      <c r="N4321" s="5">
        <v>-2298.17</v>
      </c>
      <c r="O4321" s="5">
        <v>-981.73</v>
      </c>
      <c r="P4321" s="5">
        <f>Table1[[#This Row],[Net Sales]]+(Table1[[#This Row],[Cost of Goods Sold]]+Table1[[#This Row],[Distribution]]+Table1[[#This Row],[Warehousing]])</f>
        <v>23199.690000000002</v>
      </c>
      <c r="Q4321" s="12">
        <f>Table1[[#This Row],[PROFIT]]/Table1[[#This Row],[Net Sales]]</f>
        <v>0.31792774666520857</v>
      </c>
      <c r="R4321" s="14">
        <f>ABS(Table1[[#This Row],[Distribution]])+ABS(Table1[[#This Row],[Warehousing]])</f>
        <v>3279.9</v>
      </c>
      <c r="S4321" s="12">
        <f>ABS(Table1[[#This Row],[Discounts]]/Table1[[#This Row],[Gross Sales]])</f>
        <v>7.633249791144528E-2</v>
      </c>
      <c r="T4321" s="17">
        <f>Table1[[#This Row],[logistics cost]]/Table1[[#This Row],[Net Sales]]</f>
        <v>4.4947635778202967E-2</v>
      </c>
      <c r="U4321" s="1">
        <f>Table1[[#This Row],[PROFIT]]/Table1[[#This Row],[Volume]]</f>
        <v>111.59062049062049</v>
      </c>
      <c r="V4321" s="1">
        <f>ABS(Table1[[#This Row],[Discounts]])</f>
        <v>6030.42</v>
      </c>
    </row>
    <row r="4322" spans="1:22" ht="21.75" customHeight="1" x14ac:dyDescent="0.3">
      <c r="A4322" s="1">
        <v>1110010</v>
      </c>
      <c r="B4322" s="1" t="s">
        <v>15</v>
      </c>
      <c r="C4322" s="1">
        <v>202505</v>
      </c>
      <c r="D4322" s="1" t="s">
        <v>16</v>
      </c>
      <c r="E4322" s="1" t="s">
        <v>17</v>
      </c>
      <c r="F4322" s="1" t="s">
        <v>18</v>
      </c>
      <c r="G4322" s="1" t="s">
        <v>33</v>
      </c>
      <c r="H4322" s="1" t="s">
        <v>34</v>
      </c>
      <c r="I4322" s="5">
        <v>192.5</v>
      </c>
      <c r="J4322" s="5">
        <v>80850</v>
      </c>
      <c r="K4322" s="5">
        <v>-7487.85</v>
      </c>
      <c r="L4322" s="5">
        <v>73362.149999999994</v>
      </c>
      <c r="M4322" s="5">
        <v>-46764.12</v>
      </c>
      <c r="N4322" s="5">
        <v>-1614.59</v>
      </c>
      <c r="O4322" s="5">
        <v>-932.19</v>
      </c>
      <c r="P4322" s="5">
        <f>Table1[[#This Row],[Net Sales]]+(Table1[[#This Row],[Cost of Goods Sold]]+Table1[[#This Row],[Distribution]]+Table1[[#This Row],[Warehousing]])</f>
        <v>24051.249999999993</v>
      </c>
      <c r="Q4322" s="12">
        <f>Table1[[#This Row],[PROFIT]]/Table1[[#This Row],[Net Sales]]</f>
        <v>0.32784276360493791</v>
      </c>
      <c r="R4322" s="14">
        <f>ABS(Table1[[#This Row],[Distribution]])+ABS(Table1[[#This Row],[Warehousing]])</f>
        <v>2546.7799999999997</v>
      </c>
      <c r="S4322" s="12">
        <f>ABS(Table1[[#This Row],[Discounts]]/Table1[[#This Row],[Gross Sales]])</f>
        <v>9.2614100185528764E-2</v>
      </c>
      <c r="T4322" s="17">
        <f>Table1[[#This Row],[logistics cost]]/Table1[[#This Row],[Net Sales]]</f>
        <v>3.4715176695339488E-2</v>
      </c>
      <c r="U4322" s="1">
        <f>Table1[[#This Row],[PROFIT]]/Table1[[#This Row],[Volume]]</f>
        <v>124.9415584415584</v>
      </c>
      <c r="V4322" s="1">
        <f>ABS(Table1[[#This Row],[Discounts]])</f>
        <v>7487.85</v>
      </c>
    </row>
    <row r="4323" spans="1:22" ht="21.75" customHeight="1" x14ac:dyDescent="0.3">
      <c r="A4323" s="1">
        <v>1110010</v>
      </c>
      <c r="B4323" s="1" t="s">
        <v>15</v>
      </c>
      <c r="C4323" s="1">
        <v>202512</v>
      </c>
      <c r="D4323" s="1" t="s">
        <v>16</v>
      </c>
      <c r="E4323" s="1" t="s">
        <v>17</v>
      </c>
      <c r="F4323" s="1" t="s">
        <v>18</v>
      </c>
      <c r="G4323" s="1" t="s">
        <v>30</v>
      </c>
      <c r="H4323" s="1" t="s">
        <v>31</v>
      </c>
      <c r="I4323" s="5">
        <v>87.7</v>
      </c>
      <c r="J4323" s="5">
        <v>36834</v>
      </c>
      <c r="K4323" s="5">
        <v>-1151.83</v>
      </c>
      <c r="L4323" s="5">
        <v>35682.17</v>
      </c>
      <c r="M4323" s="5">
        <v>-22814.38</v>
      </c>
      <c r="N4323" s="5">
        <v>-1280.5</v>
      </c>
      <c r="O4323" s="5">
        <v>-403.27</v>
      </c>
      <c r="P4323" s="5">
        <f>Table1[[#This Row],[Net Sales]]+(Table1[[#This Row],[Cost of Goods Sold]]+Table1[[#This Row],[Distribution]]+Table1[[#This Row],[Warehousing]])</f>
        <v>11184.019999999997</v>
      </c>
      <c r="Q4323" s="12">
        <f>Table1[[#This Row],[PROFIT]]/Table1[[#This Row],[Net Sales]]</f>
        <v>0.31343441276133144</v>
      </c>
      <c r="R4323" s="14">
        <f>ABS(Table1[[#This Row],[Distribution]])+ABS(Table1[[#This Row],[Warehousing]])</f>
        <v>1683.77</v>
      </c>
      <c r="S4323" s="12">
        <f>ABS(Table1[[#This Row],[Discounts]]/Table1[[#This Row],[Gross Sales]])</f>
        <v>3.1270836726937069E-2</v>
      </c>
      <c r="T4323" s="17">
        <f>Table1[[#This Row],[logistics cost]]/Table1[[#This Row],[Net Sales]]</f>
        <v>4.7187993331123078E-2</v>
      </c>
      <c r="U4323" s="1">
        <f>Table1[[#This Row],[PROFIT]]/Table1[[#This Row],[Volume]]</f>
        <v>127.52588369441273</v>
      </c>
      <c r="V4323" s="1">
        <f>ABS(Table1[[#This Row],[Discounts]])</f>
        <v>1151.83</v>
      </c>
    </row>
    <row r="4324" spans="1:22" ht="21.75" customHeight="1" x14ac:dyDescent="0.3">
      <c r="A4324" s="1">
        <v>1110020</v>
      </c>
      <c r="B4324" s="1" t="s">
        <v>41</v>
      </c>
      <c r="C4324" s="1">
        <v>202504</v>
      </c>
      <c r="D4324" s="1" t="s">
        <v>16</v>
      </c>
      <c r="E4324" s="1" t="s">
        <v>28</v>
      </c>
      <c r="F4324" s="1" t="s">
        <v>29</v>
      </c>
      <c r="G4324" s="1" t="s">
        <v>36</v>
      </c>
      <c r="H4324" s="1" t="s">
        <v>37</v>
      </c>
      <c r="I4324" s="5">
        <v>299</v>
      </c>
      <c r="J4324" s="5">
        <v>134550</v>
      </c>
      <c r="K4324" s="5">
        <v>-16109.5</v>
      </c>
      <c r="L4324" s="5">
        <v>118440.5</v>
      </c>
      <c r="M4324" s="5">
        <v>-79781.61</v>
      </c>
      <c r="N4324" s="5">
        <v>-4687.84</v>
      </c>
      <c r="O4324" s="5">
        <v>-1838.89</v>
      </c>
      <c r="P4324" s="5">
        <f>Table1[[#This Row],[Net Sales]]+(Table1[[#This Row],[Cost of Goods Sold]]+Table1[[#This Row],[Distribution]]+Table1[[#This Row],[Warehousing]])</f>
        <v>32132.160000000003</v>
      </c>
      <c r="Q4324" s="12">
        <f>Table1[[#This Row],[PROFIT]]/Table1[[#This Row],[Net Sales]]</f>
        <v>0.27129368754775607</v>
      </c>
      <c r="R4324" s="14">
        <f>ABS(Table1[[#This Row],[Distribution]])+ABS(Table1[[#This Row],[Warehousing]])</f>
        <v>6526.7300000000005</v>
      </c>
      <c r="S4324" s="12">
        <f>ABS(Table1[[#This Row],[Discounts]]/Table1[[#This Row],[Gross Sales]])</f>
        <v>0.11972872538089929</v>
      </c>
      <c r="T4324" s="17">
        <f>Table1[[#This Row],[logistics cost]]/Table1[[#This Row],[Net Sales]]</f>
        <v>5.5105559331478676E-2</v>
      </c>
      <c r="U4324" s="1">
        <f>Table1[[#This Row],[PROFIT]]/Table1[[#This Row],[Volume]]</f>
        <v>107.46541806020068</v>
      </c>
      <c r="V4324" s="1">
        <f>ABS(Table1[[#This Row],[Discounts]])</f>
        <v>16109.5</v>
      </c>
    </row>
    <row r="4325" spans="1:22" ht="21.75" customHeight="1" x14ac:dyDescent="0.3">
      <c r="A4325" s="1">
        <v>1120020</v>
      </c>
      <c r="B4325" s="1" t="s">
        <v>21</v>
      </c>
      <c r="C4325" s="1">
        <v>202404</v>
      </c>
      <c r="D4325" s="1" t="s">
        <v>22</v>
      </c>
      <c r="E4325" s="1" t="s">
        <v>23</v>
      </c>
      <c r="F4325" s="1" t="s">
        <v>24</v>
      </c>
      <c r="G4325" s="1" t="s">
        <v>35</v>
      </c>
      <c r="H4325" s="1" t="s">
        <v>31</v>
      </c>
      <c r="I4325" s="5">
        <v>110.9</v>
      </c>
      <c r="J4325" s="5">
        <v>42142</v>
      </c>
      <c r="K4325" s="5">
        <v>-1191.1199999999999</v>
      </c>
      <c r="L4325" s="5">
        <v>40950.879999999997</v>
      </c>
      <c r="M4325" s="5">
        <v>-27582.71</v>
      </c>
      <c r="N4325" s="5">
        <v>-1367.35</v>
      </c>
      <c r="O4325" s="5">
        <v>-642.32000000000005</v>
      </c>
      <c r="P4325" s="5">
        <f>Table1[[#This Row],[Net Sales]]+(Table1[[#This Row],[Cost of Goods Sold]]+Table1[[#This Row],[Distribution]]+Table1[[#This Row],[Warehousing]])</f>
        <v>11358.5</v>
      </c>
      <c r="Q4325" s="12">
        <f>Table1[[#This Row],[PROFIT]]/Table1[[#This Row],[Net Sales]]</f>
        <v>0.27736888682245658</v>
      </c>
      <c r="R4325" s="14">
        <f>ABS(Table1[[#This Row],[Distribution]])+ABS(Table1[[#This Row],[Warehousing]])</f>
        <v>2009.67</v>
      </c>
      <c r="S4325" s="12">
        <f>ABS(Table1[[#This Row],[Discounts]]/Table1[[#This Row],[Gross Sales]])</f>
        <v>2.826443927673105E-2</v>
      </c>
      <c r="T4325" s="17">
        <f>Table1[[#This Row],[logistics cost]]/Table1[[#This Row],[Net Sales]]</f>
        <v>4.9075135870096084E-2</v>
      </c>
      <c r="U4325" s="1">
        <f>Table1[[#This Row],[PROFIT]]/Table1[[#This Row],[Volume]]</f>
        <v>102.42110009017132</v>
      </c>
      <c r="V4325" s="1">
        <f>ABS(Table1[[#This Row],[Discounts]])</f>
        <v>1191.1199999999999</v>
      </c>
    </row>
    <row r="4326" spans="1:22" ht="21.75" customHeight="1" x14ac:dyDescent="0.3">
      <c r="A4326" s="1">
        <v>1120010</v>
      </c>
      <c r="B4326" s="1" t="s">
        <v>32</v>
      </c>
      <c r="C4326" s="1">
        <v>202411</v>
      </c>
      <c r="D4326" s="1" t="s">
        <v>22</v>
      </c>
      <c r="E4326" s="1" t="s">
        <v>17</v>
      </c>
      <c r="F4326" s="1" t="s">
        <v>18</v>
      </c>
      <c r="G4326" s="1" t="s">
        <v>35</v>
      </c>
      <c r="H4326" s="1" t="s">
        <v>31</v>
      </c>
      <c r="I4326" s="5">
        <v>69.8</v>
      </c>
      <c r="J4326" s="5">
        <v>33504</v>
      </c>
      <c r="K4326" s="5">
        <v>-749.53</v>
      </c>
      <c r="L4326" s="5">
        <v>32754.47</v>
      </c>
      <c r="M4326" s="5">
        <v>-21773.61</v>
      </c>
      <c r="N4326" s="5">
        <v>-1105.68</v>
      </c>
      <c r="O4326" s="5">
        <v>-607.66999999999996</v>
      </c>
      <c r="P4326" s="5">
        <f>Table1[[#This Row],[Net Sales]]+(Table1[[#This Row],[Cost of Goods Sold]]+Table1[[#This Row],[Distribution]]+Table1[[#This Row],[Warehousing]])</f>
        <v>9267.510000000002</v>
      </c>
      <c r="Q4326" s="12">
        <f>Table1[[#This Row],[PROFIT]]/Table1[[#This Row],[Net Sales]]</f>
        <v>0.28293878667552863</v>
      </c>
      <c r="R4326" s="14">
        <f>ABS(Table1[[#This Row],[Distribution]])+ABS(Table1[[#This Row],[Warehousing]])</f>
        <v>1713.35</v>
      </c>
      <c r="S4326" s="12">
        <f>ABS(Table1[[#This Row],[Discounts]]/Table1[[#This Row],[Gross Sales]])</f>
        <v>2.2371358643744031E-2</v>
      </c>
      <c r="T4326" s="17">
        <f>Table1[[#This Row],[logistics cost]]/Table1[[#This Row],[Net Sales]]</f>
        <v>5.2308890969690547E-2</v>
      </c>
      <c r="U4326" s="1">
        <f>Table1[[#This Row],[PROFIT]]/Table1[[#This Row],[Volume]]</f>
        <v>132.77234957020062</v>
      </c>
      <c r="V4326" s="1">
        <f>ABS(Table1[[#This Row],[Discounts]])</f>
        <v>749.53</v>
      </c>
    </row>
    <row r="4327" spans="1:22" ht="21.75" customHeight="1" x14ac:dyDescent="0.3">
      <c r="A4327" s="1">
        <v>1110020</v>
      </c>
      <c r="B4327" s="1" t="s">
        <v>41</v>
      </c>
      <c r="C4327" s="1">
        <v>202402</v>
      </c>
      <c r="D4327" s="1" t="s">
        <v>16</v>
      </c>
      <c r="E4327" s="1" t="s">
        <v>28</v>
      </c>
      <c r="F4327" s="1" t="s">
        <v>29</v>
      </c>
      <c r="G4327" s="1" t="s">
        <v>39</v>
      </c>
      <c r="H4327" s="1" t="s">
        <v>37</v>
      </c>
      <c r="I4327" s="5">
        <v>179.5</v>
      </c>
      <c r="J4327" s="5">
        <v>80775</v>
      </c>
      <c r="K4327" s="5">
        <v>-7654.22</v>
      </c>
      <c r="L4327" s="5">
        <v>73120.78</v>
      </c>
      <c r="M4327" s="5">
        <v>-48114.16</v>
      </c>
      <c r="N4327" s="5">
        <v>-2815.89</v>
      </c>
      <c r="O4327" s="5">
        <v>-1345.71</v>
      </c>
      <c r="P4327" s="5">
        <f>Table1[[#This Row],[Net Sales]]+(Table1[[#This Row],[Cost of Goods Sold]]+Table1[[#This Row],[Distribution]]+Table1[[#This Row],[Warehousing]])</f>
        <v>20845.019999999997</v>
      </c>
      <c r="Q4327" s="12">
        <f>Table1[[#This Row],[PROFIT]]/Table1[[#This Row],[Net Sales]]</f>
        <v>0.28507655416148459</v>
      </c>
      <c r="R4327" s="14">
        <f>ABS(Table1[[#This Row],[Distribution]])+ABS(Table1[[#This Row],[Warehousing]])</f>
        <v>4161.6000000000004</v>
      </c>
      <c r="S4327" s="12">
        <f>ABS(Table1[[#This Row],[Discounts]]/Table1[[#This Row],[Gross Sales]])</f>
        <v>9.475976477870629E-2</v>
      </c>
      <c r="T4327" s="17">
        <f>Table1[[#This Row],[logistics cost]]/Table1[[#This Row],[Net Sales]]</f>
        <v>5.6914053706757513E-2</v>
      </c>
      <c r="U4327" s="1">
        <f>Table1[[#This Row],[PROFIT]]/Table1[[#This Row],[Volume]]</f>
        <v>116.12824512534817</v>
      </c>
      <c r="V4327" s="1">
        <f>ABS(Table1[[#This Row],[Discounts]])</f>
        <v>7654.22</v>
      </c>
    </row>
    <row r="4328" spans="1:22" ht="21.75" customHeight="1" x14ac:dyDescent="0.3">
      <c r="A4328" s="1">
        <v>1120020</v>
      </c>
      <c r="B4328" s="1" t="s">
        <v>21</v>
      </c>
      <c r="C4328" s="1">
        <v>202507</v>
      </c>
      <c r="D4328" s="1" t="s">
        <v>22</v>
      </c>
      <c r="E4328" s="1" t="s">
        <v>23</v>
      </c>
      <c r="F4328" s="1" t="s">
        <v>24</v>
      </c>
      <c r="G4328" s="1" t="s">
        <v>33</v>
      </c>
      <c r="H4328" s="1" t="s">
        <v>34</v>
      </c>
      <c r="I4328" s="5">
        <v>93</v>
      </c>
      <c r="J4328" s="5">
        <v>35340</v>
      </c>
      <c r="K4328" s="5">
        <v>-2933.26</v>
      </c>
      <c r="L4328" s="5">
        <v>32406.74</v>
      </c>
      <c r="M4328" s="5">
        <v>-20837.03</v>
      </c>
      <c r="N4328" s="5">
        <v>-895</v>
      </c>
      <c r="O4328" s="5">
        <v>-387.63</v>
      </c>
      <c r="P4328" s="5">
        <f>Table1[[#This Row],[Net Sales]]+(Table1[[#This Row],[Cost of Goods Sold]]+Table1[[#This Row],[Distribution]]+Table1[[#This Row],[Warehousing]])</f>
        <v>10287.080000000002</v>
      </c>
      <c r="Q4328" s="12">
        <f>Table1[[#This Row],[PROFIT]]/Table1[[#This Row],[Net Sales]]</f>
        <v>0.31743643451948578</v>
      </c>
      <c r="R4328" s="14">
        <f>ABS(Table1[[#This Row],[Distribution]])+ABS(Table1[[#This Row],[Warehousing]])</f>
        <v>1282.6300000000001</v>
      </c>
      <c r="S4328" s="12">
        <f>ABS(Table1[[#This Row],[Discounts]]/Table1[[#This Row],[Gross Sales]])</f>
        <v>8.3001131861912852E-2</v>
      </c>
      <c r="T4328" s="17">
        <f>Table1[[#This Row],[logistics cost]]/Table1[[#This Row],[Net Sales]]</f>
        <v>3.9579112246403064E-2</v>
      </c>
      <c r="U4328" s="1">
        <f>Table1[[#This Row],[PROFIT]]/Table1[[#This Row],[Volume]]</f>
        <v>110.61376344086024</v>
      </c>
      <c r="V4328" s="1">
        <f>ABS(Table1[[#This Row],[Discounts]])</f>
        <v>2933.26</v>
      </c>
    </row>
    <row r="4329" spans="1:22" ht="21.75" customHeight="1" x14ac:dyDescent="0.3">
      <c r="A4329" s="1">
        <v>1120010</v>
      </c>
      <c r="B4329" s="1" t="s">
        <v>32</v>
      </c>
      <c r="C4329" s="1">
        <v>202503</v>
      </c>
      <c r="D4329" s="1" t="s">
        <v>22</v>
      </c>
      <c r="E4329" s="1" t="s">
        <v>17</v>
      </c>
      <c r="F4329" s="1" t="s">
        <v>18</v>
      </c>
      <c r="G4329" s="1" t="s">
        <v>30</v>
      </c>
      <c r="H4329" s="1" t="s">
        <v>31</v>
      </c>
      <c r="I4329" s="5">
        <v>57.9</v>
      </c>
      <c r="J4329" s="5">
        <v>27792</v>
      </c>
      <c r="K4329" s="5">
        <v>-646.57000000000005</v>
      </c>
      <c r="L4329" s="5">
        <v>27145.43</v>
      </c>
      <c r="M4329" s="5">
        <v>-17221.05</v>
      </c>
      <c r="N4329" s="5">
        <v>-835.47</v>
      </c>
      <c r="O4329" s="5">
        <v>-293.95999999999998</v>
      </c>
      <c r="P4329" s="5">
        <f>Table1[[#This Row],[Net Sales]]+(Table1[[#This Row],[Cost of Goods Sold]]+Table1[[#This Row],[Distribution]]+Table1[[#This Row],[Warehousing]])</f>
        <v>8794.9500000000007</v>
      </c>
      <c r="Q4329" s="12">
        <f>Table1[[#This Row],[PROFIT]]/Table1[[#This Row],[Net Sales]]</f>
        <v>0.32399376248598755</v>
      </c>
      <c r="R4329" s="14">
        <f>ABS(Table1[[#This Row],[Distribution]])+ABS(Table1[[#This Row],[Warehousing]])</f>
        <v>1129.43</v>
      </c>
      <c r="S4329" s="12">
        <f>ABS(Table1[[#This Row],[Discounts]]/Table1[[#This Row],[Gross Sales]])</f>
        <v>2.3264608520437539E-2</v>
      </c>
      <c r="T4329" s="17">
        <f>Table1[[#This Row],[logistics cost]]/Table1[[#This Row],[Net Sales]]</f>
        <v>4.1606635076327766E-2</v>
      </c>
      <c r="U4329" s="1">
        <f>Table1[[#This Row],[PROFIT]]/Table1[[#This Row],[Volume]]</f>
        <v>151.89896373056996</v>
      </c>
      <c r="V4329" s="1">
        <f>ABS(Table1[[#This Row],[Discounts]])</f>
        <v>646.57000000000005</v>
      </c>
    </row>
    <row r="4330" spans="1:22" ht="21.75" customHeight="1" x14ac:dyDescent="0.3">
      <c r="A4330" s="1">
        <v>1110020</v>
      </c>
      <c r="B4330" s="1" t="s">
        <v>41</v>
      </c>
      <c r="C4330" s="1">
        <v>202408</v>
      </c>
      <c r="D4330" s="1" t="s">
        <v>16</v>
      </c>
      <c r="E4330" s="1" t="s">
        <v>28</v>
      </c>
      <c r="F4330" s="1" t="s">
        <v>29</v>
      </c>
      <c r="G4330" s="1" t="s">
        <v>35</v>
      </c>
      <c r="H4330" s="1" t="s">
        <v>31</v>
      </c>
      <c r="I4330" s="5">
        <v>109.6</v>
      </c>
      <c r="J4330" s="5">
        <v>49320</v>
      </c>
      <c r="K4330" s="5">
        <v>-1107.5</v>
      </c>
      <c r="L4330" s="5">
        <v>48212.5</v>
      </c>
      <c r="M4330" s="5">
        <v>-30487.25</v>
      </c>
      <c r="N4330" s="5">
        <v>-1677.34</v>
      </c>
      <c r="O4330" s="5">
        <v>-821.4</v>
      </c>
      <c r="P4330" s="5">
        <f>Table1[[#This Row],[Net Sales]]+(Table1[[#This Row],[Cost of Goods Sold]]+Table1[[#This Row],[Distribution]]+Table1[[#This Row],[Warehousing]])</f>
        <v>15226.510000000002</v>
      </c>
      <c r="Q4330" s="12">
        <f>Table1[[#This Row],[PROFIT]]/Table1[[#This Row],[Net Sales]]</f>
        <v>0.31582079336271718</v>
      </c>
      <c r="R4330" s="14">
        <f>ABS(Table1[[#This Row],[Distribution]])+ABS(Table1[[#This Row],[Warehousing]])</f>
        <v>2498.7399999999998</v>
      </c>
      <c r="S4330" s="12">
        <f>ABS(Table1[[#This Row],[Discounts]]/Table1[[#This Row],[Gross Sales]])</f>
        <v>2.2455393349553935E-2</v>
      </c>
      <c r="T4330" s="17">
        <f>Table1[[#This Row],[logistics cost]]/Table1[[#This Row],[Net Sales]]</f>
        <v>5.182763806066891E-2</v>
      </c>
      <c r="U4330" s="1">
        <f>Table1[[#This Row],[PROFIT]]/Table1[[#This Row],[Volume]]</f>
        <v>138.92801094890513</v>
      </c>
      <c r="V4330" s="1">
        <f>ABS(Table1[[#This Row],[Discounts]])</f>
        <v>1107.5</v>
      </c>
    </row>
    <row r="4331" spans="1:22" ht="21.75" customHeight="1" x14ac:dyDescent="0.3">
      <c r="A4331" s="1">
        <v>1120010</v>
      </c>
      <c r="B4331" s="1" t="s">
        <v>32</v>
      </c>
      <c r="C4331" s="1">
        <v>202506</v>
      </c>
      <c r="D4331" s="1" t="s">
        <v>22</v>
      </c>
      <c r="E4331" s="1" t="s">
        <v>17</v>
      </c>
      <c r="F4331" s="1" t="s">
        <v>18</v>
      </c>
      <c r="G4331" s="1" t="s">
        <v>40</v>
      </c>
      <c r="H4331" s="1" t="s">
        <v>34</v>
      </c>
      <c r="I4331" s="5">
        <v>255.3</v>
      </c>
      <c r="J4331" s="5">
        <v>122544</v>
      </c>
      <c r="K4331" s="5">
        <v>-11442.23</v>
      </c>
      <c r="L4331" s="5">
        <v>111101.77</v>
      </c>
      <c r="M4331" s="5">
        <v>-69101.19</v>
      </c>
      <c r="N4331" s="5">
        <v>-4233.17</v>
      </c>
      <c r="O4331" s="5">
        <v>-1981.42</v>
      </c>
      <c r="P4331" s="5">
        <f>Table1[[#This Row],[Net Sales]]+(Table1[[#This Row],[Cost of Goods Sold]]+Table1[[#This Row],[Distribution]]+Table1[[#This Row],[Warehousing]])</f>
        <v>35785.990000000005</v>
      </c>
      <c r="Q4331" s="12">
        <f>Table1[[#This Row],[PROFIT]]/Table1[[#This Row],[Net Sales]]</f>
        <v>0.32210098903014778</v>
      </c>
      <c r="R4331" s="14">
        <f>ABS(Table1[[#This Row],[Distribution]])+ABS(Table1[[#This Row],[Warehousing]])</f>
        <v>6214.59</v>
      </c>
      <c r="S4331" s="12">
        <f>ABS(Table1[[#This Row],[Discounts]]/Table1[[#This Row],[Gross Sales]])</f>
        <v>9.3372421334377856E-2</v>
      </c>
      <c r="T4331" s="17">
        <f>Table1[[#This Row],[logistics cost]]/Table1[[#This Row],[Net Sales]]</f>
        <v>5.5936012540574287E-2</v>
      </c>
      <c r="U4331" s="1">
        <f>Table1[[#This Row],[PROFIT]]/Table1[[#This Row],[Volume]]</f>
        <v>140.17230708969842</v>
      </c>
      <c r="V4331" s="1">
        <f>ABS(Table1[[#This Row],[Discounts]])</f>
        <v>11442.23</v>
      </c>
    </row>
    <row r="4332" spans="1:22" ht="21.75" customHeight="1" x14ac:dyDescent="0.3">
      <c r="A4332" s="1">
        <v>1110020</v>
      </c>
      <c r="B4332" s="1" t="s">
        <v>41</v>
      </c>
      <c r="C4332" s="1">
        <v>202503</v>
      </c>
      <c r="D4332" s="1" t="s">
        <v>16</v>
      </c>
      <c r="E4332" s="1" t="s">
        <v>28</v>
      </c>
      <c r="F4332" s="1" t="s">
        <v>29</v>
      </c>
      <c r="G4332" s="1" t="s">
        <v>25</v>
      </c>
      <c r="H4332" s="1" t="s">
        <v>20</v>
      </c>
      <c r="I4332" s="5">
        <v>64.7</v>
      </c>
      <c r="J4332" s="5">
        <v>29115</v>
      </c>
      <c r="K4332" s="5">
        <v>-2339.0500000000002</v>
      </c>
      <c r="L4332" s="5">
        <v>26775.95</v>
      </c>
      <c r="M4332" s="5">
        <v>-16644.04</v>
      </c>
      <c r="N4332" s="5">
        <v>-605.11</v>
      </c>
      <c r="O4332" s="5">
        <v>-347.07</v>
      </c>
      <c r="P4332" s="5">
        <f>Table1[[#This Row],[Net Sales]]+(Table1[[#This Row],[Cost of Goods Sold]]+Table1[[#This Row],[Distribution]]+Table1[[#This Row],[Warehousing]])</f>
        <v>9179.73</v>
      </c>
      <c r="Q4332" s="12">
        <f>Table1[[#This Row],[PROFIT]]/Table1[[#This Row],[Net Sales]]</f>
        <v>0.34283489474696505</v>
      </c>
      <c r="R4332" s="14">
        <f>ABS(Table1[[#This Row],[Distribution]])+ABS(Table1[[#This Row],[Warehousing]])</f>
        <v>952.18000000000006</v>
      </c>
      <c r="S4332" s="12">
        <f>ABS(Table1[[#This Row],[Discounts]]/Table1[[#This Row],[Gross Sales]])</f>
        <v>8.0338313584063209E-2</v>
      </c>
      <c r="T4332" s="17">
        <f>Table1[[#This Row],[logistics cost]]/Table1[[#This Row],[Net Sales]]</f>
        <v>3.5561016509218162E-2</v>
      </c>
      <c r="U4332" s="1">
        <f>Table1[[#This Row],[PROFIT]]/Table1[[#This Row],[Volume]]</f>
        <v>141.88145285935084</v>
      </c>
      <c r="V4332" s="1">
        <f>ABS(Table1[[#This Row],[Discounts]])</f>
        <v>2339.0500000000002</v>
      </c>
    </row>
    <row r="4333" spans="1:22" ht="21.75" customHeight="1" x14ac:dyDescent="0.3">
      <c r="A4333" s="1">
        <v>1110010</v>
      </c>
      <c r="B4333" s="1" t="s">
        <v>15</v>
      </c>
      <c r="C4333" s="1">
        <v>202510</v>
      </c>
      <c r="D4333" s="1" t="s">
        <v>16</v>
      </c>
      <c r="E4333" s="1" t="s">
        <v>17</v>
      </c>
      <c r="F4333" s="1" t="s">
        <v>18</v>
      </c>
      <c r="G4333" s="1" t="s">
        <v>39</v>
      </c>
      <c r="H4333" s="1" t="s">
        <v>37</v>
      </c>
      <c r="I4333" s="5">
        <v>239.6</v>
      </c>
      <c r="J4333" s="5">
        <v>100632</v>
      </c>
      <c r="K4333" s="5">
        <v>-9202.85</v>
      </c>
      <c r="L4333" s="5">
        <v>91429.15</v>
      </c>
      <c r="M4333" s="5">
        <v>-59181.16</v>
      </c>
      <c r="N4333" s="5">
        <v>-3249.29</v>
      </c>
      <c r="O4333" s="5">
        <v>-1524.07</v>
      </c>
      <c r="P4333" s="5">
        <f>Table1[[#This Row],[Net Sales]]+(Table1[[#This Row],[Cost of Goods Sold]]+Table1[[#This Row],[Distribution]]+Table1[[#This Row],[Warehousing]])</f>
        <v>27474.62999999999</v>
      </c>
      <c r="Q4333" s="12">
        <f>Table1[[#This Row],[PROFIT]]/Table1[[#This Row],[Net Sales]]</f>
        <v>0.3005018640116417</v>
      </c>
      <c r="R4333" s="14">
        <f>ABS(Table1[[#This Row],[Distribution]])+ABS(Table1[[#This Row],[Warehousing]])</f>
        <v>4773.3599999999997</v>
      </c>
      <c r="S4333" s="12">
        <f>ABS(Table1[[#This Row],[Discounts]]/Table1[[#This Row],[Gross Sales]])</f>
        <v>9.1450532633754675E-2</v>
      </c>
      <c r="T4333" s="17">
        <f>Table1[[#This Row],[logistics cost]]/Table1[[#This Row],[Net Sales]]</f>
        <v>5.2208294619385615E-2</v>
      </c>
      <c r="U4333" s="1">
        <f>Table1[[#This Row],[PROFIT]]/Table1[[#This Row],[Volume]]</f>
        <v>114.6687395659432</v>
      </c>
      <c r="V4333" s="1">
        <f>ABS(Table1[[#This Row],[Discounts]])</f>
        <v>9202.85</v>
      </c>
    </row>
    <row r="4334" spans="1:22" ht="21.75" customHeight="1" x14ac:dyDescent="0.3">
      <c r="A4334" s="1">
        <v>1120010</v>
      </c>
      <c r="B4334" s="1" t="s">
        <v>32</v>
      </c>
      <c r="C4334" s="1">
        <v>202511</v>
      </c>
      <c r="D4334" s="1" t="s">
        <v>22</v>
      </c>
      <c r="E4334" s="1" t="s">
        <v>17</v>
      </c>
      <c r="F4334" s="1" t="s">
        <v>18</v>
      </c>
      <c r="G4334" s="1" t="s">
        <v>19</v>
      </c>
      <c r="H4334" s="1" t="s">
        <v>20</v>
      </c>
      <c r="I4334" s="5">
        <v>37.1</v>
      </c>
      <c r="J4334" s="5">
        <v>17808</v>
      </c>
      <c r="K4334" s="5">
        <v>-1107.5999999999999</v>
      </c>
      <c r="L4334" s="5">
        <v>16700.400000000001</v>
      </c>
      <c r="M4334" s="5">
        <v>-11098.74</v>
      </c>
      <c r="N4334" s="5">
        <v>-396.23</v>
      </c>
      <c r="O4334" s="5">
        <v>-206.81</v>
      </c>
      <c r="P4334" s="5">
        <f>Table1[[#This Row],[Net Sales]]+(Table1[[#This Row],[Cost of Goods Sold]]+Table1[[#This Row],[Distribution]]+Table1[[#This Row],[Warehousing]])</f>
        <v>4998.6200000000026</v>
      </c>
      <c r="Q4334" s="12">
        <f>Table1[[#This Row],[PROFIT]]/Table1[[#This Row],[Net Sales]]</f>
        <v>0.29931139373907223</v>
      </c>
      <c r="R4334" s="14">
        <f>ABS(Table1[[#This Row],[Distribution]])+ABS(Table1[[#This Row],[Warehousing]])</f>
        <v>603.04</v>
      </c>
      <c r="S4334" s="12">
        <f>ABS(Table1[[#This Row],[Discounts]]/Table1[[#This Row],[Gross Sales]])</f>
        <v>6.2196765498652287E-2</v>
      </c>
      <c r="T4334" s="17">
        <f>Table1[[#This Row],[logistics cost]]/Table1[[#This Row],[Net Sales]]</f>
        <v>3.6109314746952163E-2</v>
      </c>
      <c r="U4334" s="1">
        <f>Table1[[#This Row],[PROFIT]]/Table1[[#This Row],[Volume]]</f>
        <v>134.73369272237204</v>
      </c>
      <c r="V4334" s="1">
        <f>ABS(Table1[[#This Row],[Discounts]])</f>
        <v>1107.5999999999999</v>
      </c>
    </row>
    <row r="4335" spans="1:22" ht="21.75" customHeight="1" x14ac:dyDescent="0.3">
      <c r="A4335" s="1">
        <v>1110010</v>
      </c>
      <c r="B4335" s="1" t="s">
        <v>15</v>
      </c>
      <c r="C4335" s="1">
        <v>202512</v>
      </c>
      <c r="D4335" s="1" t="s">
        <v>16</v>
      </c>
      <c r="E4335" s="1" t="s">
        <v>17</v>
      </c>
      <c r="F4335" s="1" t="s">
        <v>18</v>
      </c>
      <c r="G4335" s="1" t="s">
        <v>43</v>
      </c>
      <c r="H4335" s="1" t="s">
        <v>31</v>
      </c>
      <c r="I4335" s="5">
        <v>57</v>
      </c>
      <c r="J4335" s="5">
        <v>23940</v>
      </c>
      <c r="K4335" s="5">
        <v>-703.19</v>
      </c>
      <c r="L4335" s="5">
        <v>23236.81</v>
      </c>
      <c r="M4335" s="5">
        <v>-15205.87</v>
      </c>
      <c r="N4335" s="5">
        <v>-487.94</v>
      </c>
      <c r="O4335" s="5">
        <v>-331.02</v>
      </c>
      <c r="P4335" s="5">
        <f>Table1[[#This Row],[Net Sales]]+(Table1[[#This Row],[Cost of Goods Sold]]+Table1[[#This Row],[Distribution]]+Table1[[#This Row],[Warehousing]])</f>
        <v>7211.98</v>
      </c>
      <c r="Q4335" s="12">
        <f>Table1[[#This Row],[PROFIT]]/Table1[[#This Row],[Net Sales]]</f>
        <v>0.31036876404291291</v>
      </c>
      <c r="R4335" s="14">
        <f>ABS(Table1[[#This Row],[Distribution]])+ABS(Table1[[#This Row],[Warehousing]])</f>
        <v>818.96</v>
      </c>
      <c r="S4335" s="12">
        <f>ABS(Table1[[#This Row],[Discounts]]/Table1[[#This Row],[Gross Sales]])</f>
        <v>2.9373015873015874E-2</v>
      </c>
      <c r="T4335" s="17">
        <f>Table1[[#This Row],[logistics cost]]/Table1[[#This Row],[Net Sales]]</f>
        <v>3.5244080405184702E-2</v>
      </c>
      <c r="U4335" s="1">
        <f>Table1[[#This Row],[PROFIT]]/Table1[[#This Row],[Volume]]</f>
        <v>126.5259649122807</v>
      </c>
      <c r="V4335" s="1">
        <f>ABS(Table1[[#This Row],[Discounts]])</f>
        <v>703.19</v>
      </c>
    </row>
    <row r="4336" spans="1:22" ht="21.75" customHeight="1" x14ac:dyDescent="0.3">
      <c r="A4336" s="1">
        <v>1120020</v>
      </c>
      <c r="B4336" s="1" t="s">
        <v>21</v>
      </c>
      <c r="C4336" s="1">
        <v>202504</v>
      </c>
      <c r="D4336" s="1" t="s">
        <v>22</v>
      </c>
      <c r="E4336" s="1" t="s">
        <v>23</v>
      </c>
      <c r="F4336" s="1" t="s">
        <v>24</v>
      </c>
      <c r="G4336" s="1" t="s">
        <v>40</v>
      </c>
      <c r="H4336" s="1" t="s">
        <v>34</v>
      </c>
      <c r="I4336" s="5">
        <v>211.5</v>
      </c>
      <c r="J4336" s="5">
        <v>80370</v>
      </c>
      <c r="K4336" s="5">
        <v>-5953.19</v>
      </c>
      <c r="L4336" s="5">
        <v>74416.81</v>
      </c>
      <c r="M4336" s="5">
        <v>-46369.440000000002</v>
      </c>
      <c r="N4336" s="5">
        <v>-2867.6</v>
      </c>
      <c r="O4336" s="5">
        <v>-803.31</v>
      </c>
      <c r="P4336" s="5">
        <f>Table1[[#This Row],[Net Sales]]+(Table1[[#This Row],[Cost of Goods Sold]]+Table1[[#This Row],[Distribution]]+Table1[[#This Row],[Warehousing]])</f>
        <v>24376.46</v>
      </c>
      <c r="Q4336" s="12">
        <f>Table1[[#This Row],[PROFIT]]/Table1[[#This Row],[Net Sales]]</f>
        <v>0.32756658072282324</v>
      </c>
      <c r="R4336" s="14">
        <f>ABS(Table1[[#This Row],[Distribution]])+ABS(Table1[[#This Row],[Warehousing]])</f>
        <v>3670.91</v>
      </c>
      <c r="S4336" s="12">
        <f>ABS(Table1[[#This Row],[Discounts]]/Table1[[#This Row],[Gross Sales]])</f>
        <v>7.4072290655717299E-2</v>
      </c>
      <c r="T4336" s="17">
        <f>Table1[[#This Row],[logistics cost]]/Table1[[#This Row],[Net Sales]]</f>
        <v>4.9329042725695979E-2</v>
      </c>
      <c r="U4336" s="1">
        <f>Table1[[#This Row],[PROFIT]]/Table1[[#This Row],[Volume]]</f>
        <v>115.25513002364066</v>
      </c>
      <c r="V4336" s="1">
        <f>ABS(Table1[[#This Row],[Discounts]])</f>
        <v>5953.19</v>
      </c>
    </row>
    <row r="4337" spans="1:22" ht="21.75" customHeight="1" x14ac:dyDescent="0.3">
      <c r="A4337" s="1">
        <v>1110010</v>
      </c>
      <c r="B4337" s="1" t="s">
        <v>15</v>
      </c>
      <c r="C4337" s="1">
        <v>202506</v>
      </c>
      <c r="D4337" s="1" t="s">
        <v>16</v>
      </c>
      <c r="E4337" s="1" t="s">
        <v>17</v>
      </c>
      <c r="F4337" s="1" t="s">
        <v>18</v>
      </c>
      <c r="G4337" s="1" t="s">
        <v>33</v>
      </c>
      <c r="H4337" s="1" t="s">
        <v>34</v>
      </c>
      <c r="I4337" s="5">
        <v>107.6</v>
      </c>
      <c r="J4337" s="5">
        <v>45192</v>
      </c>
      <c r="K4337" s="5">
        <v>-3502.82</v>
      </c>
      <c r="L4337" s="5">
        <v>41689.18</v>
      </c>
      <c r="M4337" s="5">
        <v>-27702.49</v>
      </c>
      <c r="N4337" s="5">
        <v>-1539.32</v>
      </c>
      <c r="O4337" s="5">
        <v>-489.19</v>
      </c>
      <c r="P4337" s="5">
        <f>Table1[[#This Row],[Net Sales]]+(Table1[[#This Row],[Cost of Goods Sold]]+Table1[[#This Row],[Distribution]]+Table1[[#This Row],[Warehousing]])</f>
        <v>11958.18</v>
      </c>
      <c r="Q4337" s="12">
        <f>Table1[[#This Row],[PROFIT]]/Table1[[#This Row],[Net Sales]]</f>
        <v>0.28684133389047228</v>
      </c>
      <c r="R4337" s="14">
        <f>ABS(Table1[[#This Row],[Distribution]])+ABS(Table1[[#This Row],[Warehousing]])</f>
        <v>2028.51</v>
      </c>
      <c r="S4337" s="12">
        <f>ABS(Table1[[#This Row],[Discounts]]/Table1[[#This Row],[Gross Sales]])</f>
        <v>7.7509736236502036E-2</v>
      </c>
      <c r="T4337" s="17">
        <f>Table1[[#This Row],[logistics cost]]/Table1[[#This Row],[Net Sales]]</f>
        <v>4.865794913692234E-2</v>
      </c>
      <c r="U4337" s="1">
        <f>Table1[[#This Row],[PROFIT]]/Table1[[#This Row],[Volume]]</f>
        <v>111.13550185873606</v>
      </c>
      <c r="V4337" s="1">
        <f>ABS(Table1[[#This Row],[Discounts]])</f>
        <v>3502.82</v>
      </c>
    </row>
    <row r="4338" spans="1:22" ht="21.75" customHeight="1" x14ac:dyDescent="0.3">
      <c r="A4338" s="1">
        <v>1110010</v>
      </c>
      <c r="B4338" s="1" t="s">
        <v>15</v>
      </c>
      <c r="C4338" s="1">
        <v>202504</v>
      </c>
      <c r="D4338" s="1" t="s">
        <v>16</v>
      </c>
      <c r="E4338" s="1" t="s">
        <v>17</v>
      </c>
      <c r="F4338" s="1" t="s">
        <v>18</v>
      </c>
      <c r="G4338" s="1" t="s">
        <v>42</v>
      </c>
      <c r="H4338" s="1" t="s">
        <v>20</v>
      </c>
      <c r="I4338" s="5">
        <v>88.3</v>
      </c>
      <c r="J4338" s="5">
        <v>37086</v>
      </c>
      <c r="K4338" s="5">
        <v>-3099.48</v>
      </c>
      <c r="L4338" s="5">
        <v>33986.519999999997</v>
      </c>
      <c r="M4338" s="5">
        <v>-22607.02</v>
      </c>
      <c r="N4338" s="5">
        <v>-1117.71</v>
      </c>
      <c r="O4338" s="5">
        <v>-403.89</v>
      </c>
      <c r="P4338" s="5">
        <f>Table1[[#This Row],[Net Sales]]+(Table1[[#This Row],[Cost of Goods Sold]]+Table1[[#This Row],[Distribution]]+Table1[[#This Row],[Warehousing]])</f>
        <v>9857.8999999999978</v>
      </c>
      <c r="Q4338" s="12">
        <f>Table1[[#This Row],[PROFIT]]/Table1[[#This Row],[Net Sales]]</f>
        <v>0.29005323286997314</v>
      </c>
      <c r="R4338" s="14">
        <f>ABS(Table1[[#This Row],[Distribution]])+ABS(Table1[[#This Row],[Warehousing]])</f>
        <v>1521.6</v>
      </c>
      <c r="S4338" s="12">
        <f>ABS(Table1[[#This Row],[Discounts]]/Table1[[#This Row],[Gross Sales]])</f>
        <v>8.3575473224397345E-2</v>
      </c>
      <c r="T4338" s="17">
        <f>Table1[[#This Row],[logistics cost]]/Table1[[#This Row],[Net Sales]]</f>
        <v>4.4770691438841048E-2</v>
      </c>
      <c r="U4338" s="1">
        <f>Table1[[#This Row],[PROFIT]]/Table1[[#This Row],[Volume]]</f>
        <v>111.64099660249148</v>
      </c>
      <c r="V4338" s="1">
        <f>ABS(Table1[[#This Row],[Discounts]])</f>
        <v>3099.48</v>
      </c>
    </row>
    <row r="4339" spans="1:22" ht="21.75" customHeight="1" x14ac:dyDescent="0.3">
      <c r="A4339" s="1">
        <v>1120010</v>
      </c>
      <c r="B4339" s="1" t="s">
        <v>32</v>
      </c>
      <c r="C4339" s="1">
        <v>202411</v>
      </c>
      <c r="D4339" s="1" t="s">
        <v>22</v>
      </c>
      <c r="E4339" s="1" t="s">
        <v>17</v>
      </c>
      <c r="F4339" s="1" t="s">
        <v>18</v>
      </c>
      <c r="G4339" s="1" t="s">
        <v>36</v>
      </c>
      <c r="H4339" s="1" t="s">
        <v>37</v>
      </c>
      <c r="I4339" s="5">
        <v>102.9</v>
      </c>
      <c r="J4339" s="5">
        <v>49392</v>
      </c>
      <c r="K4339" s="5">
        <v>-4397.82</v>
      </c>
      <c r="L4339" s="5">
        <v>44994.18</v>
      </c>
      <c r="M4339" s="5">
        <v>-29559.279999999999</v>
      </c>
      <c r="N4339" s="5">
        <v>-1020.41</v>
      </c>
      <c r="O4339" s="5">
        <v>-507.6</v>
      </c>
      <c r="P4339" s="5">
        <f>Table1[[#This Row],[Net Sales]]+(Table1[[#This Row],[Cost of Goods Sold]]+Table1[[#This Row],[Distribution]]+Table1[[#This Row],[Warehousing]])</f>
        <v>13906.890000000003</v>
      </c>
      <c r="Q4339" s="12">
        <f>Table1[[#This Row],[PROFIT]]/Table1[[#This Row],[Net Sales]]</f>
        <v>0.30908197460204861</v>
      </c>
      <c r="R4339" s="14">
        <f>ABS(Table1[[#This Row],[Distribution]])+ABS(Table1[[#This Row],[Warehousing]])</f>
        <v>1528.01</v>
      </c>
      <c r="S4339" s="12">
        <f>ABS(Table1[[#This Row],[Discounts]]/Table1[[#This Row],[Gross Sales]])</f>
        <v>8.9039115646258493E-2</v>
      </c>
      <c r="T4339" s="17">
        <f>Table1[[#This Row],[logistics cost]]/Table1[[#This Row],[Net Sales]]</f>
        <v>3.3960169959759243E-2</v>
      </c>
      <c r="U4339" s="1">
        <f>Table1[[#This Row],[PROFIT]]/Table1[[#This Row],[Volume]]</f>
        <v>135.14956268221576</v>
      </c>
      <c r="V4339" s="1">
        <f>ABS(Table1[[#This Row],[Discounts]])</f>
        <v>4397.82</v>
      </c>
    </row>
    <row r="4340" spans="1:22" ht="21.75" customHeight="1" x14ac:dyDescent="0.3">
      <c r="A4340" s="1">
        <v>1120020</v>
      </c>
      <c r="B4340" s="1" t="s">
        <v>21</v>
      </c>
      <c r="C4340" s="1">
        <v>202406</v>
      </c>
      <c r="D4340" s="1" t="s">
        <v>22</v>
      </c>
      <c r="E4340" s="1" t="s">
        <v>23</v>
      </c>
      <c r="F4340" s="1" t="s">
        <v>24</v>
      </c>
      <c r="G4340" s="1" t="s">
        <v>35</v>
      </c>
      <c r="H4340" s="1" t="s">
        <v>31</v>
      </c>
      <c r="I4340" s="5">
        <v>60.2</v>
      </c>
      <c r="J4340" s="5">
        <v>22876</v>
      </c>
      <c r="K4340" s="5">
        <v>-572.92999999999995</v>
      </c>
      <c r="L4340" s="5">
        <v>22303.07</v>
      </c>
      <c r="M4340" s="5">
        <v>-14424.6</v>
      </c>
      <c r="N4340" s="5">
        <v>-597.30999999999995</v>
      </c>
      <c r="O4340" s="5">
        <v>-259.8</v>
      </c>
      <c r="P4340" s="5">
        <f>Table1[[#This Row],[Net Sales]]+(Table1[[#This Row],[Cost of Goods Sold]]+Table1[[#This Row],[Distribution]]+Table1[[#This Row],[Warehousing]])</f>
        <v>7021.3600000000006</v>
      </c>
      <c r="Q4340" s="12">
        <f>Table1[[#This Row],[PROFIT]]/Table1[[#This Row],[Net Sales]]</f>
        <v>0.31481585270547957</v>
      </c>
      <c r="R4340" s="14">
        <f>ABS(Table1[[#This Row],[Distribution]])+ABS(Table1[[#This Row],[Warehousing]])</f>
        <v>857.1099999999999</v>
      </c>
      <c r="S4340" s="12">
        <f>ABS(Table1[[#This Row],[Discounts]]/Table1[[#This Row],[Gross Sales]])</f>
        <v>2.504502535408288E-2</v>
      </c>
      <c r="T4340" s="17">
        <f>Table1[[#This Row],[logistics cost]]/Table1[[#This Row],[Net Sales]]</f>
        <v>3.8430135402883994E-2</v>
      </c>
      <c r="U4340" s="1">
        <f>Table1[[#This Row],[PROFIT]]/Table1[[#This Row],[Volume]]</f>
        <v>116.63388704318938</v>
      </c>
      <c r="V4340" s="1">
        <f>ABS(Table1[[#This Row],[Discounts]])</f>
        <v>572.92999999999995</v>
      </c>
    </row>
    <row r="4341" spans="1:22" ht="21.75" customHeight="1" x14ac:dyDescent="0.3">
      <c r="A4341" s="1">
        <v>1110010</v>
      </c>
      <c r="B4341" s="1" t="s">
        <v>15</v>
      </c>
      <c r="C4341" s="1">
        <v>202403</v>
      </c>
      <c r="D4341" s="1" t="s">
        <v>16</v>
      </c>
      <c r="E4341" s="1" t="s">
        <v>17</v>
      </c>
      <c r="F4341" s="1" t="s">
        <v>18</v>
      </c>
      <c r="G4341" s="1" t="s">
        <v>33</v>
      </c>
      <c r="H4341" s="1" t="s">
        <v>34</v>
      </c>
      <c r="I4341" s="5">
        <v>75</v>
      </c>
      <c r="J4341" s="5">
        <v>31500</v>
      </c>
      <c r="K4341" s="5">
        <v>-3079.66</v>
      </c>
      <c r="L4341" s="5">
        <v>28420.34</v>
      </c>
      <c r="M4341" s="5">
        <v>-18518.12</v>
      </c>
      <c r="N4341" s="5">
        <v>-813.94</v>
      </c>
      <c r="O4341" s="5">
        <v>-294.11</v>
      </c>
      <c r="P4341" s="5">
        <f>Table1[[#This Row],[Net Sales]]+(Table1[[#This Row],[Cost of Goods Sold]]+Table1[[#This Row],[Distribution]]+Table1[[#This Row],[Warehousing]])</f>
        <v>8794.1700000000019</v>
      </c>
      <c r="Q4341" s="12">
        <f>Table1[[#This Row],[PROFIT]]/Table1[[#This Row],[Net Sales]]</f>
        <v>0.30943225872737629</v>
      </c>
      <c r="R4341" s="14">
        <f>ABS(Table1[[#This Row],[Distribution]])+ABS(Table1[[#This Row],[Warehousing]])</f>
        <v>1108.0500000000002</v>
      </c>
      <c r="S4341" s="12">
        <f>ABS(Table1[[#This Row],[Discounts]]/Table1[[#This Row],[Gross Sales]])</f>
        <v>9.7766984126984119E-2</v>
      </c>
      <c r="T4341" s="17">
        <f>Table1[[#This Row],[logistics cost]]/Table1[[#This Row],[Net Sales]]</f>
        <v>3.8987922030489439E-2</v>
      </c>
      <c r="U4341" s="1">
        <f>Table1[[#This Row],[PROFIT]]/Table1[[#This Row],[Volume]]</f>
        <v>117.25560000000003</v>
      </c>
      <c r="V4341" s="1">
        <f>ABS(Table1[[#This Row],[Discounts]])</f>
        <v>3079.66</v>
      </c>
    </row>
    <row r="4342" spans="1:22" ht="21.75" customHeight="1" x14ac:dyDescent="0.3">
      <c r="A4342" s="1">
        <v>1120020</v>
      </c>
      <c r="B4342" s="1" t="s">
        <v>21</v>
      </c>
      <c r="C4342" s="1">
        <v>202507</v>
      </c>
      <c r="D4342" s="1" t="s">
        <v>22</v>
      </c>
      <c r="E4342" s="1" t="s">
        <v>23</v>
      </c>
      <c r="F4342" s="1" t="s">
        <v>24</v>
      </c>
      <c r="G4342" s="1" t="s">
        <v>36</v>
      </c>
      <c r="H4342" s="1" t="s">
        <v>37</v>
      </c>
      <c r="I4342" s="5">
        <v>256.8</v>
      </c>
      <c r="J4342" s="5">
        <v>97584</v>
      </c>
      <c r="K4342" s="5">
        <v>-10583.98</v>
      </c>
      <c r="L4342" s="5">
        <v>87000.02</v>
      </c>
      <c r="M4342" s="5">
        <v>-56728.7</v>
      </c>
      <c r="N4342" s="5">
        <v>-2683.12</v>
      </c>
      <c r="O4342" s="5">
        <v>-1309.78</v>
      </c>
      <c r="P4342" s="5">
        <f>Table1[[#This Row],[Net Sales]]+(Table1[[#This Row],[Cost of Goods Sold]]+Table1[[#This Row],[Distribution]]+Table1[[#This Row],[Warehousing]])</f>
        <v>26278.420000000006</v>
      </c>
      <c r="Q4342" s="12">
        <f>Table1[[#This Row],[PROFIT]]/Table1[[#This Row],[Net Sales]]</f>
        <v>0.30205073516075059</v>
      </c>
      <c r="R4342" s="14">
        <f>ABS(Table1[[#This Row],[Distribution]])+ABS(Table1[[#This Row],[Warehousing]])</f>
        <v>3992.8999999999996</v>
      </c>
      <c r="S4342" s="12">
        <f>ABS(Table1[[#This Row],[Discounts]]/Table1[[#This Row],[Gross Sales]])</f>
        <v>0.10846019839317921</v>
      </c>
      <c r="T4342" s="17">
        <f>Table1[[#This Row],[logistics cost]]/Table1[[#This Row],[Net Sales]]</f>
        <v>4.5895391748185799E-2</v>
      </c>
      <c r="U4342" s="1">
        <f>Table1[[#This Row],[PROFIT]]/Table1[[#This Row],[Volume]]</f>
        <v>102.33029595015579</v>
      </c>
      <c r="V4342" s="1">
        <f>ABS(Table1[[#This Row],[Discounts]])</f>
        <v>10583.98</v>
      </c>
    </row>
    <row r="4343" spans="1:22" ht="21.75" customHeight="1" x14ac:dyDescent="0.3">
      <c r="A4343" s="1">
        <v>1120010</v>
      </c>
      <c r="B4343" s="1" t="s">
        <v>32</v>
      </c>
      <c r="C4343" s="1">
        <v>202512</v>
      </c>
      <c r="D4343" s="1" t="s">
        <v>22</v>
      </c>
      <c r="E4343" s="1" t="s">
        <v>17</v>
      </c>
      <c r="F4343" s="1" t="s">
        <v>18</v>
      </c>
      <c r="G4343" s="1" t="s">
        <v>36</v>
      </c>
      <c r="H4343" s="1" t="s">
        <v>37</v>
      </c>
      <c r="I4343" s="5">
        <v>249</v>
      </c>
      <c r="J4343" s="5">
        <v>119520</v>
      </c>
      <c r="K4343" s="5">
        <v>-10925.86</v>
      </c>
      <c r="L4343" s="5">
        <v>108594.14</v>
      </c>
      <c r="M4343" s="5">
        <v>-69486.52</v>
      </c>
      <c r="N4343" s="5">
        <v>-3666.27</v>
      </c>
      <c r="O4343" s="5">
        <v>-1837.35</v>
      </c>
      <c r="P4343" s="5">
        <f>Table1[[#This Row],[Net Sales]]+(Table1[[#This Row],[Cost of Goods Sold]]+Table1[[#This Row],[Distribution]]+Table1[[#This Row],[Warehousing]])</f>
        <v>33603.999999999985</v>
      </c>
      <c r="Q4343" s="12">
        <f>Table1[[#This Row],[PROFIT]]/Table1[[#This Row],[Net Sales]]</f>
        <v>0.309445795141432</v>
      </c>
      <c r="R4343" s="14">
        <f>ABS(Table1[[#This Row],[Distribution]])+ABS(Table1[[#This Row],[Warehousing]])</f>
        <v>5503.62</v>
      </c>
      <c r="S4343" s="12">
        <f>ABS(Table1[[#This Row],[Discounts]]/Table1[[#This Row],[Gross Sales]])</f>
        <v>9.1414491298527453E-2</v>
      </c>
      <c r="T4343" s="17">
        <f>Table1[[#This Row],[logistics cost]]/Table1[[#This Row],[Net Sales]]</f>
        <v>5.0680635253430799E-2</v>
      </c>
      <c r="U4343" s="1">
        <f>Table1[[#This Row],[PROFIT]]/Table1[[#This Row],[Volume]]</f>
        <v>134.95582329317264</v>
      </c>
      <c r="V4343" s="1">
        <f>ABS(Table1[[#This Row],[Discounts]])</f>
        <v>10925.86</v>
      </c>
    </row>
    <row r="4344" spans="1:22" ht="21.75" customHeight="1" x14ac:dyDescent="0.3">
      <c r="A4344" s="1">
        <v>1130010</v>
      </c>
      <c r="B4344" s="1" t="s">
        <v>26</v>
      </c>
      <c r="C4344" s="1">
        <v>202510</v>
      </c>
      <c r="D4344" s="1" t="s">
        <v>27</v>
      </c>
      <c r="E4344" s="1" t="s">
        <v>28</v>
      </c>
      <c r="F4344" s="1" t="s">
        <v>29</v>
      </c>
      <c r="G4344" s="1" t="s">
        <v>39</v>
      </c>
      <c r="H4344" s="1" t="s">
        <v>37</v>
      </c>
      <c r="I4344" s="5">
        <v>175.7</v>
      </c>
      <c r="J4344" s="5">
        <v>63252</v>
      </c>
      <c r="K4344" s="5">
        <v>-6563.18</v>
      </c>
      <c r="L4344" s="5">
        <v>56688.82</v>
      </c>
      <c r="M4344" s="5">
        <v>-36667.71</v>
      </c>
      <c r="N4344" s="5">
        <v>-1672.1</v>
      </c>
      <c r="O4344" s="5">
        <v>-1066.01</v>
      </c>
      <c r="P4344" s="5">
        <f>Table1[[#This Row],[Net Sales]]+(Table1[[#This Row],[Cost of Goods Sold]]+Table1[[#This Row],[Distribution]]+Table1[[#This Row],[Warehousing]])</f>
        <v>17283</v>
      </c>
      <c r="Q4344" s="12">
        <f>Table1[[#This Row],[PROFIT]]/Table1[[#This Row],[Net Sales]]</f>
        <v>0.30487492948345019</v>
      </c>
      <c r="R4344" s="14">
        <f>ABS(Table1[[#This Row],[Distribution]])+ABS(Table1[[#This Row],[Warehousing]])</f>
        <v>2738.1099999999997</v>
      </c>
      <c r="S4344" s="12">
        <f>ABS(Table1[[#This Row],[Discounts]]/Table1[[#This Row],[Gross Sales]])</f>
        <v>0.10376241067476127</v>
      </c>
      <c r="T4344" s="17">
        <f>Table1[[#This Row],[logistics cost]]/Table1[[#This Row],[Net Sales]]</f>
        <v>4.8300705500661324E-2</v>
      </c>
      <c r="U4344" s="1">
        <f>Table1[[#This Row],[PROFIT]]/Table1[[#This Row],[Volume]]</f>
        <v>98.366533864541836</v>
      </c>
      <c r="V4344" s="1">
        <f>ABS(Table1[[#This Row],[Discounts]])</f>
        <v>6563.18</v>
      </c>
    </row>
    <row r="4345" spans="1:22" ht="21.75" customHeight="1" x14ac:dyDescent="0.3">
      <c r="A4345" s="1">
        <v>1130010</v>
      </c>
      <c r="B4345" s="1" t="s">
        <v>26</v>
      </c>
      <c r="C4345" s="1">
        <v>202505</v>
      </c>
      <c r="D4345" s="1" t="s">
        <v>27</v>
      </c>
      <c r="E4345" s="1" t="s">
        <v>28</v>
      </c>
      <c r="F4345" s="1" t="s">
        <v>29</v>
      </c>
      <c r="G4345" s="1" t="s">
        <v>36</v>
      </c>
      <c r="H4345" s="1" t="s">
        <v>37</v>
      </c>
      <c r="I4345" s="5">
        <v>135.1</v>
      </c>
      <c r="J4345" s="5">
        <v>48636</v>
      </c>
      <c r="K4345" s="5">
        <v>-4145.3500000000004</v>
      </c>
      <c r="L4345" s="5">
        <v>44490.65</v>
      </c>
      <c r="M4345" s="5">
        <v>-29289.89</v>
      </c>
      <c r="N4345" s="5">
        <v>-1023.47</v>
      </c>
      <c r="O4345" s="5">
        <v>-877.96</v>
      </c>
      <c r="P4345" s="5">
        <f>Table1[[#This Row],[Net Sales]]+(Table1[[#This Row],[Cost of Goods Sold]]+Table1[[#This Row],[Distribution]]+Table1[[#This Row],[Warehousing]])</f>
        <v>13299.330000000002</v>
      </c>
      <c r="Q4345" s="12">
        <f>Table1[[#This Row],[PROFIT]]/Table1[[#This Row],[Net Sales]]</f>
        <v>0.29892415597434518</v>
      </c>
      <c r="R4345" s="14">
        <f>ABS(Table1[[#This Row],[Distribution]])+ABS(Table1[[#This Row],[Warehousing]])</f>
        <v>1901.43</v>
      </c>
      <c r="S4345" s="12">
        <f>ABS(Table1[[#This Row],[Discounts]]/Table1[[#This Row],[Gross Sales]])</f>
        <v>8.5232132576692168E-2</v>
      </c>
      <c r="T4345" s="17">
        <f>Table1[[#This Row],[logistics cost]]/Table1[[#This Row],[Net Sales]]</f>
        <v>4.273774377312986E-2</v>
      </c>
      <c r="U4345" s="1">
        <f>Table1[[#This Row],[PROFIT]]/Table1[[#This Row],[Volume]]</f>
        <v>98.440636565507049</v>
      </c>
      <c r="V4345" s="1">
        <f>ABS(Table1[[#This Row],[Discounts]])</f>
        <v>4145.3500000000004</v>
      </c>
    </row>
    <row r="4346" spans="1:22" ht="21.75" customHeight="1" x14ac:dyDescent="0.3">
      <c r="A4346" s="1">
        <v>1120010</v>
      </c>
      <c r="B4346" s="1" t="s">
        <v>32</v>
      </c>
      <c r="C4346" s="1">
        <v>202403</v>
      </c>
      <c r="D4346" s="1" t="s">
        <v>22</v>
      </c>
      <c r="E4346" s="1" t="s">
        <v>17</v>
      </c>
      <c r="F4346" s="1" t="s">
        <v>18</v>
      </c>
      <c r="G4346" s="1" t="s">
        <v>40</v>
      </c>
      <c r="H4346" s="1" t="s">
        <v>34</v>
      </c>
      <c r="I4346" s="5">
        <v>263</v>
      </c>
      <c r="J4346" s="5">
        <v>126240</v>
      </c>
      <c r="K4346" s="5">
        <v>-11535.89</v>
      </c>
      <c r="L4346" s="5">
        <v>114704.11</v>
      </c>
      <c r="M4346" s="5">
        <v>-75962.179999999993</v>
      </c>
      <c r="N4346" s="5">
        <v>-3381.94</v>
      </c>
      <c r="O4346" s="5">
        <v>-2237.02</v>
      </c>
      <c r="P4346" s="5">
        <f>Table1[[#This Row],[Net Sales]]+(Table1[[#This Row],[Cost of Goods Sold]]+Table1[[#This Row],[Distribution]]+Table1[[#This Row],[Warehousing]])</f>
        <v>33122.97</v>
      </c>
      <c r="Q4346" s="12">
        <f>Table1[[#This Row],[PROFIT]]/Table1[[#This Row],[Net Sales]]</f>
        <v>0.28876881569457274</v>
      </c>
      <c r="R4346" s="14">
        <f>ABS(Table1[[#This Row],[Distribution]])+ABS(Table1[[#This Row],[Warehousing]])</f>
        <v>5618.96</v>
      </c>
      <c r="S4346" s="12">
        <f>ABS(Table1[[#This Row],[Discounts]]/Table1[[#This Row],[Gross Sales]])</f>
        <v>9.1380624207858044E-2</v>
      </c>
      <c r="T4346" s="17">
        <f>Table1[[#This Row],[logistics cost]]/Table1[[#This Row],[Net Sales]]</f>
        <v>4.8986562033391828E-2</v>
      </c>
      <c r="U4346" s="1">
        <f>Table1[[#This Row],[PROFIT]]/Table1[[#This Row],[Volume]]</f>
        <v>125.94285171102662</v>
      </c>
      <c r="V4346" s="1">
        <f>ABS(Table1[[#This Row],[Discounts]])</f>
        <v>11535.89</v>
      </c>
    </row>
    <row r="4347" spans="1:22" ht="21.75" customHeight="1" x14ac:dyDescent="0.3">
      <c r="A4347" s="1">
        <v>1120020</v>
      </c>
      <c r="B4347" s="1" t="s">
        <v>21</v>
      </c>
      <c r="C4347" s="1">
        <v>202503</v>
      </c>
      <c r="D4347" s="1" t="s">
        <v>22</v>
      </c>
      <c r="E4347" s="1" t="s">
        <v>23</v>
      </c>
      <c r="F4347" s="1" t="s">
        <v>24</v>
      </c>
      <c r="G4347" s="1" t="s">
        <v>43</v>
      </c>
      <c r="H4347" s="1" t="s">
        <v>31</v>
      </c>
      <c r="I4347" s="5">
        <v>67.8</v>
      </c>
      <c r="J4347" s="5">
        <v>25764</v>
      </c>
      <c r="K4347" s="5">
        <v>-923.95</v>
      </c>
      <c r="L4347" s="5">
        <v>24840.05</v>
      </c>
      <c r="M4347" s="5">
        <v>-16175.57</v>
      </c>
      <c r="N4347" s="5">
        <v>-875.22</v>
      </c>
      <c r="O4347" s="5">
        <v>-376.77</v>
      </c>
      <c r="P4347" s="5">
        <f>Table1[[#This Row],[Net Sales]]+(Table1[[#This Row],[Cost of Goods Sold]]+Table1[[#This Row],[Distribution]]+Table1[[#This Row],[Warehousing]])</f>
        <v>7412.489999999998</v>
      </c>
      <c r="Q4347" s="12">
        <f>Table1[[#This Row],[PROFIT]]/Table1[[#This Row],[Net Sales]]</f>
        <v>0.29840881962797972</v>
      </c>
      <c r="R4347" s="14">
        <f>ABS(Table1[[#This Row],[Distribution]])+ABS(Table1[[#This Row],[Warehousing]])</f>
        <v>1251.99</v>
      </c>
      <c r="S4347" s="12">
        <f>ABS(Table1[[#This Row],[Discounts]]/Table1[[#This Row],[Gross Sales]])</f>
        <v>3.5862055581431455E-2</v>
      </c>
      <c r="T4347" s="17">
        <f>Table1[[#This Row],[logistics cost]]/Table1[[#This Row],[Net Sales]]</f>
        <v>5.0402072459596499E-2</v>
      </c>
      <c r="U4347" s="1">
        <f>Table1[[#This Row],[PROFIT]]/Table1[[#This Row],[Volume]]</f>
        <v>109.32876106194688</v>
      </c>
      <c r="V4347" s="1">
        <f>ABS(Table1[[#This Row],[Discounts]])</f>
        <v>923.95</v>
      </c>
    </row>
    <row r="4348" spans="1:22" ht="21.75" customHeight="1" x14ac:dyDescent="0.3">
      <c r="A4348" s="1">
        <v>1120020</v>
      </c>
      <c r="B4348" s="1" t="s">
        <v>21</v>
      </c>
      <c r="C4348" s="1">
        <v>202512</v>
      </c>
      <c r="D4348" s="1" t="s">
        <v>22</v>
      </c>
      <c r="E4348" s="1" t="s">
        <v>23</v>
      </c>
      <c r="F4348" s="1" t="s">
        <v>24</v>
      </c>
      <c r="G4348" s="1" t="s">
        <v>39</v>
      </c>
      <c r="H4348" s="1" t="s">
        <v>37</v>
      </c>
      <c r="I4348" s="5">
        <v>279.89999999999998</v>
      </c>
      <c r="J4348" s="5">
        <v>106362</v>
      </c>
      <c r="K4348" s="5">
        <v>-12223.58</v>
      </c>
      <c r="L4348" s="5">
        <v>94138.42</v>
      </c>
      <c r="M4348" s="5">
        <v>-63278.31</v>
      </c>
      <c r="N4348" s="5">
        <v>-2495.7399999999998</v>
      </c>
      <c r="O4348" s="5">
        <v>-1617.91</v>
      </c>
      <c r="P4348" s="5">
        <f>Table1[[#This Row],[Net Sales]]+(Table1[[#This Row],[Cost of Goods Sold]]+Table1[[#This Row],[Distribution]]+Table1[[#This Row],[Warehousing]])</f>
        <v>26746.459999999992</v>
      </c>
      <c r="Q4348" s="12">
        <f>Table1[[#This Row],[PROFIT]]/Table1[[#This Row],[Net Sales]]</f>
        <v>0.28411842901123679</v>
      </c>
      <c r="R4348" s="14">
        <f>ABS(Table1[[#This Row],[Distribution]])+ABS(Table1[[#This Row],[Warehousing]])</f>
        <v>4113.6499999999996</v>
      </c>
      <c r="S4348" s="12">
        <f>ABS(Table1[[#This Row],[Discounts]]/Table1[[#This Row],[Gross Sales]])</f>
        <v>0.11492431507493278</v>
      </c>
      <c r="T4348" s="17">
        <f>Table1[[#This Row],[logistics cost]]/Table1[[#This Row],[Net Sales]]</f>
        <v>4.3697886580208165E-2</v>
      </c>
      <c r="U4348" s="1">
        <f>Table1[[#This Row],[PROFIT]]/Table1[[#This Row],[Volume]]</f>
        <v>95.557198999642708</v>
      </c>
      <c r="V4348" s="1">
        <f>ABS(Table1[[#This Row],[Discounts]])</f>
        <v>12223.58</v>
      </c>
    </row>
    <row r="4349" spans="1:22" ht="21.75" customHeight="1" x14ac:dyDescent="0.3">
      <c r="A4349" s="1">
        <v>1120010</v>
      </c>
      <c r="B4349" s="1" t="s">
        <v>32</v>
      </c>
      <c r="C4349" s="1">
        <v>202404</v>
      </c>
      <c r="D4349" s="1" t="s">
        <v>22</v>
      </c>
      <c r="E4349" s="1" t="s">
        <v>17</v>
      </c>
      <c r="F4349" s="1" t="s">
        <v>18</v>
      </c>
      <c r="G4349" s="1" t="s">
        <v>36</v>
      </c>
      <c r="H4349" s="1" t="s">
        <v>37</v>
      </c>
      <c r="I4349" s="5">
        <v>228.1</v>
      </c>
      <c r="J4349" s="5">
        <v>109488</v>
      </c>
      <c r="K4349" s="5">
        <v>-10227.56</v>
      </c>
      <c r="L4349" s="5">
        <v>99260.44</v>
      </c>
      <c r="M4349" s="5">
        <v>-64151.39</v>
      </c>
      <c r="N4349" s="5">
        <v>-2441.12</v>
      </c>
      <c r="O4349" s="5">
        <v>-1620.48</v>
      </c>
      <c r="P4349" s="5">
        <f>Table1[[#This Row],[Net Sales]]+(Table1[[#This Row],[Cost of Goods Sold]]+Table1[[#This Row],[Distribution]]+Table1[[#This Row],[Warehousing]])</f>
        <v>31047.450000000012</v>
      </c>
      <c r="Q4349" s="12">
        <f>Table1[[#This Row],[PROFIT]]/Table1[[#This Row],[Net Sales]]</f>
        <v>0.31278775310687734</v>
      </c>
      <c r="R4349" s="14">
        <f>ABS(Table1[[#This Row],[Distribution]])+ABS(Table1[[#This Row],[Warehousing]])</f>
        <v>4061.6</v>
      </c>
      <c r="S4349" s="12">
        <f>ABS(Table1[[#This Row],[Discounts]]/Table1[[#This Row],[Gross Sales]])</f>
        <v>9.3412611427736367E-2</v>
      </c>
      <c r="T4349" s="17">
        <f>Table1[[#This Row],[logistics cost]]/Table1[[#This Row],[Net Sales]]</f>
        <v>4.0918617729278649E-2</v>
      </c>
      <c r="U4349" s="1">
        <f>Table1[[#This Row],[PROFIT]]/Table1[[#This Row],[Volume]]</f>
        <v>136.11332748794393</v>
      </c>
      <c r="V4349" s="1">
        <f>ABS(Table1[[#This Row],[Discounts]])</f>
        <v>10227.56</v>
      </c>
    </row>
    <row r="4350" spans="1:22" ht="21.75" customHeight="1" x14ac:dyDescent="0.3">
      <c r="A4350" s="1">
        <v>1110010</v>
      </c>
      <c r="B4350" s="1" t="s">
        <v>15</v>
      </c>
      <c r="C4350" s="1">
        <v>202503</v>
      </c>
      <c r="D4350" s="1" t="s">
        <v>16</v>
      </c>
      <c r="E4350" s="1" t="s">
        <v>17</v>
      </c>
      <c r="F4350" s="1" t="s">
        <v>18</v>
      </c>
      <c r="G4350" s="1" t="s">
        <v>19</v>
      </c>
      <c r="H4350" s="1" t="s">
        <v>20</v>
      </c>
      <c r="I4350" s="5">
        <v>33.5</v>
      </c>
      <c r="J4350" s="5">
        <v>14070</v>
      </c>
      <c r="K4350" s="5">
        <v>-1049.94</v>
      </c>
      <c r="L4350" s="5">
        <v>13020.06</v>
      </c>
      <c r="M4350" s="5">
        <v>-8402.51</v>
      </c>
      <c r="N4350" s="5">
        <v>-364.83</v>
      </c>
      <c r="O4350" s="5">
        <v>-155.81</v>
      </c>
      <c r="P4350" s="5">
        <f>Table1[[#This Row],[Net Sales]]+(Table1[[#This Row],[Cost of Goods Sold]]+Table1[[#This Row],[Distribution]]+Table1[[#This Row],[Warehousing]])</f>
        <v>4096.91</v>
      </c>
      <c r="Q4350" s="12">
        <f>Table1[[#This Row],[PROFIT]]/Table1[[#This Row],[Net Sales]]</f>
        <v>0.31466137636846525</v>
      </c>
      <c r="R4350" s="14">
        <f>ABS(Table1[[#This Row],[Distribution]])+ABS(Table1[[#This Row],[Warehousing]])</f>
        <v>520.64</v>
      </c>
      <c r="S4350" s="12">
        <f>ABS(Table1[[#This Row],[Discounts]]/Table1[[#This Row],[Gross Sales]])</f>
        <v>7.4622601279317705E-2</v>
      </c>
      <c r="T4350" s="17">
        <f>Table1[[#This Row],[logistics cost]]/Table1[[#This Row],[Net Sales]]</f>
        <v>3.998752693919997E-2</v>
      </c>
      <c r="U4350" s="1">
        <f>Table1[[#This Row],[PROFIT]]/Table1[[#This Row],[Volume]]</f>
        <v>122.29582089552238</v>
      </c>
      <c r="V4350" s="1">
        <f>ABS(Table1[[#This Row],[Discounts]])</f>
        <v>1049.94</v>
      </c>
    </row>
    <row r="4351" spans="1:22" ht="21.75" customHeight="1" x14ac:dyDescent="0.3">
      <c r="A4351" s="1">
        <v>1130010</v>
      </c>
      <c r="B4351" s="1" t="s">
        <v>26</v>
      </c>
      <c r="C4351" s="1">
        <v>202410</v>
      </c>
      <c r="D4351" s="1" t="s">
        <v>27</v>
      </c>
      <c r="E4351" s="1" t="s">
        <v>28</v>
      </c>
      <c r="F4351" s="1" t="s">
        <v>29</v>
      </c>
      <c r="G4351" s="1" t="s">
        <v>35</v>
      </c>
      <c r="H4351" s="1" t="s">
        <v>31</v>
      </c>
      <c r="I4351" s="5">
        <v>94.2</v>
      </c>
      <c r="J4351" s="5">
        <v>33912</v>
      </c>
      <c r="K4351" s="5">
        <v>-1059.9000000000001</v>
      </c>
      <c r="L4351" s="5">
        <v>32852.1</v>
      </c>
      <c r="M4351" s="5">
        <v>-21594.9</v>
      </c>
      <c r="N4351" s="5">
        <v>-981.27</v>
      </c>
      <c r="O4351" s="5">
        <v>-481.21</v>
      </c>
      <c r="P4351" s="5">
        <f>Table1[[#This Row],[Net Sales]]+(Table1[[#This Row],[Cost of Goods Sold]]+Table1[[#This Row],[Distribution]]+Table1[[#This Row],[Warehousing]])</f>
        <v>9794.7199999999975</v>
      </c>
      <c r="Q4351" s="12">
        <f>Table1[[#This Row],[PROFIT]]/Table1[[#This Row],[Net Sales]]</f>
        <v>0.29814593283229984</v>
      </c>
      <c r="R4351" s="14">
        <f>ABS(Table1[[#This Row],[Distribution]])+ABS(Table1[[#This Row],[Warehousing]])</f>
        <v>1462.48</v>
      </c>
      <c r="S4351" s="12">
        <f>ABS(Table1[[#This Row],[Discounts]]/Table1[[#This Row],[Gross Sales]])</f>
        <v>3.1254423213021944E-2</v>
      </c>
      <c r="T4351" s="17">
        <f>Table1[[#This Row],[logistics cost]]/Table1[[#This Row],[Net Sales]]</f>
        <v>4.4517093275620132E-2</v>
      </c>
      <c r="U4351" s="1">
        <f>Table1[[#This Row],[PROFIT]]/Table1[[#This Row],[Volume]]</f>
        <v>103.97791932059445</v>
      </c>
      <c r="V4351" s="1">
        <f>ABS(Table1[[#This Row],[Discounts]])</f>
        <v>1059.9000000000001</v>
      </c>
    </row>
    <row r="4352" spans="1:22" ht="21.75" customHeight="1" x14ac:dyDescent="0.3">
      <c r="A4352" s="1">
        <v>1110010</v>
      </c>
      <c r="B4352" s="1" t="s">
        <v>15</v>
      </c>
      <c r="C4352" s="1">
        <v>202509</v>
      </c>
      <c r="D4352" s="1" t="s">
        <v>16</v>
      </c>
      <c r="E4352" s="1" t="s">
        <v>17</v>
      </c>
      <c r="F4352" s="1" t="s">
        <v>18</v>
      </c>
      <c r="G4352" s="1" t="s">
        <v>43</v>
      </c>
      <c r="H4352" s="1" t="s">
        <v>31</v>
      </c>
      <c r="I4352" s="5">
        <v>79.5</v>
      </c>
      <c r="J4352" s="5">
        <v>33390</v>
      </c>
      <c r="K4352" s="5">
        <v>-1208.78</v>
      </c>
      <c r="L4352" s="5">
        <v>32181.22</v>
      </c>
      <c r="M4352" s="5">
        <v>-21486.04</v>
      </c>
      <c r="N4352" s="5">
        <v>-656.71</v>
      </c>
      <c r="O4352" s="5">
        <v>-498.85</v>
      </c>
      <c r="P4352" s="5">
        <f>Table1[[#This Row],[Net Sales]]+(Table1[[#This Row],[Cost of Goods Sold]]+Table1[[#This Row],[Distribution]]+Table1[[#This Row],[Warehousing]])</f>
        <v>9539.6200000000026</v>
      </c>
      <c r="Q4352" s="12">
        <f>Table1[[#This Row],[PROFIT]]/Table1[[#This Row],[Net Sales]]</f>
        <v>0.2964343800514711</v>
      </c>
      <c r="R4352" s="14">
        <f>ABS(Table1[[#This Row],[Distribution]])+ABS(Table1[[#This Row],[Warehousing]])</f>
        <v>1155.56</v>
      </c>
      <c r="S4352" s="12">
        <f>ABS(Table1[[#This Row],[Discounts]]/Table1[[#This Row],[Gross Sales]])</f>
        <v>3.6201856843366277E-2</v>
      </c>
      <c r="T4352" s="17">
        <f>Table1[[#This Row],[logistics cost]]/Table1[[#This Row],[Net Sales]]</f>
        <v>3.5907899079028076E-2</v>
      </c>
      <c r="U4352" s="1">
        <f>Table1[[#This Row],[PROFIT]]/Table1[[#This Row],[Volume]]</f>
        <v>119.99522012578619</v>
      </c>
      <c r="V4352" s="1">
        <f>ABS(Table1[[#This Row],[Discounts]])</f>
        <v>1208.78</v>
      </c>
    </row>
    <row r="4353" spans="1:22" ht="21.75" customHeight="1" x14ac:dyDescent="0.3">
      <c r="A4353" s="1">
        <v>1110010</v>
      </c>
      <c r="B4353" s="1" t="s">
        <v>15</v>
      </c>
      <c r="C4353" s="1">
        <v>202404</v>
      </c>
      <c r="D4353" s="1" t="s">
        <v>16</v>
      </c>
      <c r="E4353" s="1" t="s">
        <v>17</v>
      </c>
      <c r="F4353" s="1" t="s">
        <v>18</v>
      </c>
      <c r="G4353" s="1" t="s">
        <v>25</v>
      </c>
      <c r="H4353" s="1" t="s">
        <v>20</v>
      </c>
      <c r="I4353" s="5">
        <v>91.7</v>
      </c>
      <c r="J4353" s="5">
        <v>38514</v>
      </c>
      <c r="K4353" s="5">
        <v>-2516.4</v>
      </c>
      <c r="L4353" s="5">
        <v>35997.599999999999</v>
      </c>
      <c r="M4353" s="5">
        <v>-24083.11</v>
      </c>
      <c r="N4353" s="5">
        <v>-1200.74</v>
      </c>
      <c r="O4353" s="5">
        <v>-574.58000000000004</v>
      </c>
      <c r="P4353" s="5">
        <f>Table1[[#This Row],[Net Sales]]+(Table1[[#This Row],[Cost of Goods Sold]]+Table1[[#This Row],[Distribution]]+Table1[[#This Row],[Warehousing]])</f>
        <v>10139.169999999995</v>
      </c>
      <c r="Q4353" s="12">
        <f>Table1[[#This Row],[PROFIT]]/Table1[[#This Row],[Net Sales]]</f>
        <v>0.28166238860368453</v>
      </c>
      <c r="R4353" s="14">
        <f>ABS(Table1[[#This Row],[Distribution]])+ABS(Table1[[#This Row],[Warehousing]])</f>
        <v>1775.3200000000002</v>
      </c>
      <c r="S4353" s="12">
        <f>ABS(Table1[[#This Row],[Discounts]]/Table1[[#This Row],[Gross Sales]])</f>
        <v>6.5337279950148E-2</v>
      </c>
      <c r="T4353" s="17">
        <f>Table1[[#This Row],[logistics cost]]/Table1[[#This Row],[Net Sales]]</f>
        <v>4.9317732293263999E-2</v>
      </c>
      <c r="U4353" s="1">
        <f>Table1[[#This Row],[PROFIT]]/Table1[[#This Row],[Volume]]</f>
        <v>110.56892039258446</v>
      </c>
      <c r="V4353" s="1">
        <f>ABS(Table1[[#This Row],[Discounts]])</f>
        <v>2516.4</v>
      </c>
    </row>
    <row r="4354" spans="1:22" ht="21.75" customHeight="1" x14ac:dyDescent="0.3">
      <c r="A4354" s="1">
        <v>1120020</v>
      </c>
      <c r="B4354" s="1" t="s">
        <v>21</v>
      </c>
      <c r="C4354" s="1">
        <v>202403</v>
      </c>
      <c r="D4354" s="1" t="s">
        <v>22</v>
      </c>
      <c r="E4354" s="1" t="s">
        <v>23</v>
      </c>
      <c r="F4354" s="1" t="s">
        <v>24</v>
      </c>
      <c r="G4354" s="1" t="s">
        <v>39</v>
      </c>
      <c r="H4354" s="1" t="s">
        <v>37</v>
      </c>
      <c r="I4354" s="5">
        <v>130.5</v>
      </c>
      <c r="J4354" s="5">
        <v>49590</v>
      </c>
      <c r="K4354" s="5">
        <v>-4608.62</v>
      </c>
      <c r="L4354" s="5">
        <v>44981.38</v>
      </c>
      <c r="M4354" s="5">
        <v>-28806.6</v>
      </c>
      <c r="N4354" s="5">
        <v>-1127.56</v>
      </c>
      <c r="O4354" s="5">
        <v>-711.92</v>
      </c>
      <c r="P4354" s="5">
        <f>Table1[[#This Row],[Net Sales]]+(Table1[[#This Row],[Cost of Goods Sold]]+Table1[[#This Row],[Distribution]]+Table1[[#This Row],[Warehousing]])</f>
        <v>14335.3</v>
      </c>
      <c r="Q4354" s="12">
        <f>Table1[[#This Row],[PROFIT]]/Table1[[#This Row],[Net Sales]]</f>
        <v>0.31869409075488569</v>
      </c>
      <c r="R4354" s="14">
        <f>ABS(Table1[[#This Row],[Distribution]])+ABS(Table1[[#This Row],[Warehousing]])</f>
        <v>1839.48</v>
      </c>
      <c r="S4354" s="12">
        <f>ABS(Table1[[#This Row],[Discounts]]/Table1[[#This Row],[Gross Sales]])</f>
        <v>9.2934462593264766E-2</v>
      </c>
      <c r="T4354" s="17">
        <f>Table1[[#This Row],[logistics cost]]/Table1[[#This Row],[Net Sales]]</f>
        <v>4.0894254467070602E-2</v>
      </c>
      <c r="U4354" s="1">
        <f>Table1[[#This Row],[PROFIT]]/Table1[[#This Row],[Volume]]</f>
        <v>109.84904214559387</v>
      </c>
      <c r="V4354" s="1">
        <f>ABS(Table1[[#This Row],[Discounts]])</f>
        <v>4608.62</v>
      </c>
    </row>
    <row r="4355" spans="1:22" ht="21.75" customHeight="1" x14ac:dyDescent="0.3">
      <c r="A4355" s="1">
        <v>1110010</v>
      </c>
      <c r="B4355" s="1" t="s">
        <v>15</v>
      </c>
      <c r="C4355" s="1">
        <v>202404</v>
      </c>
      <c r="D4355" s="1" t="s">
        <v>16</v>
      </c>
      <c r="E4355" s="1" t="s">
        <v>17</v>
      </c>
      <c r="F4355" s="1" t="s">
        <v>18</v>
      </c>
      <c r="G4355" s="1" t="s">
        <v>35</v>
      </c>
      <c r="H4355" s="1" t="s">
        <v>31</v>
      </c>
      <c r="I4355" s="5">
        <v>79.599999999999994</v>
      </c>
      <c r="J4355" s="5">
        <v>33432</v>
      </c>
      <c r="K4355" s="5">
        <v>-1193.19</v>
      </c>
      <c r="L4355" s="5">
        <v>32238.81</v>
      </c>
      <c r="M4355" s="5">
        <v>-21904.77</v>
      </c>
      <c r="N4355" s="5">
        <v>-653.82000000000005</v>
      </c>
      <c r="O4355" s="5">
        <v>-487.21</v>
      </c>
      <c r="P4355" s="5">
        <f>Table1[[#This Row],[Net Sales]]+(Table1[[#This Row],[Cost of Goods Sold]]+Table1[[#This Row],[Distribution]]+Table1[[#This Row],[Warehousing]])</f>
        <v>9193.010000000002</v>
      </c>
      <c r="Q4355" s="12">
        <f>Table1[[#This Row],[PROFIT]]/Table1[[#This Row],[Net Sales]]</f>
        <v>0.28515351528173655</v>
      </c>
      <c r="R4355" s="14">
        <f>ABS(Table1[[#This Row],[Distribution]])+ABS(Table1[[#This Row],[Warehousing]])</f>
        <v>1141.03</v>
      </c>
      <c r="S4355" s="12">
        <f>ABS(Table1[[#This Row],[Discounts]]/Table1[[#This Row],[Gross Sales]])</f>
        <v>3.569005743000718E-2</v>
      </c>
      <c r="T4355" s="17">
        <f>Table1[[#This Row],[logistics cost]]/Table1[[#This Row],[Net Sales]]</f>
        <v>3.5393055761053213E-2</v>
      </c>
      <c r="U4355" s="1">
        <f>Table1[[#This Row],[PROFIT]]/Table1[[#This Row],[Volume]]</f>
        <v>115.49007537688446</v>
      </c>
      <c r="V4355" s="1">
        <f>ABS(Table1[[#This Row],[Discounts]])</f>
        <v>1193.19</v>
      </c>
    </row>
    <row r="4356" spans="1:22" ht="21.75" customHeight="1" x14ac:dyDescent="0.3">
      <c r="A4356" s="1">
        <v>1110010</v>
      </c>
      <c r="B4356" s="1" t="s">
        <v>15</v>
      </c>
      <c r="C4356" s="1">
        <v>202505</v>
      </c>
      <c r="D4356" s="1" t="s">
        <v>16</v>
      </c>
      <c r="E4356" s="1" t="s">
        <v>17</v>
      </c>
      <c r="F4356" s="1" t="s">
        <v>18</v>
      </c>
      <c r="G4356" s="1" t="s">
        <v>40</v>
      </c>
      <c r="H4356" s="1" t="s">
        <v>34</v>
      </c>
      <c r="I4356" s="5">
        <v>223.7</v>
      </c>
      <c r="J4356" s="5">
        <v>93954</v>
      </c>
      <c r="K4356" s="5">
        <v>-9114.1299999999992</v>
      </c>
      <c r="L4356" s="5">
        <v>84839.87</v>
      </c>
      <c r="M4356" s="5">
        <v>-53989.87</v>
      </c>
      <c r="N4356" s="5">
        <v>-2814.92</v>
      </c>
      <c r="O4356" s="5">
        <v>-1258.83</v>
      </c>
      <c r="P4356" s="5">
        <f>Table1[[#This Row],[Net Sales]]+(Table1[[#This Row],[Cost of Goods Sold]]+Table1[[#This Row],[Distribution]]+Table1[[#This Row],[Warehousing]])</f>
        <v>26776.249999999993</v>
      </c>
      <c r="Q4356" s="12">
        <f>Table1[[#This Row],[PROFIT]]/Table1[[#This Row],[Net Sales]]</f>
        <v>0.31560927662901883</v>
      </c>
      <c r="R4356" s="14">
        <f>ABS(Table1[[#This Row],[Distribution]])+ABS(Table1[[#This Row],[Warehousing]])</f>
        <v>4073.75</v>
      </c>
      <c r="S4356" s="12">
        <f>ABS(Table1[[#This Row],[Discounts]]/Table1[[#This Row],[Gross Sales]])</f>
        <v>9.700630095578687E-2</v>
      </c>
      <c r="T4356" s="17">
        <f>Table1[[#This Row],[logistics cost]]/Table1[[#This Row],[Net Sales]]</f>
        <v>4.8016928833106418E-2</v>
      </c>
      <c r="U4356" s="1">
        <f>Table1[[#This Row],[PROFIT]]/Table1[[#This Row],[Volume]]</f>
        <v>119.69713902548052</v>
      </c>
      <c r="V4356" s="1">
        <f>ABS(Table1[[#This Row],[Discounts]])</f>
        <v>9114.1299999999992</v>
      </c>
    </row>
    <row r="4357" spans="1:22" ht="21.75" customHeight="1" x14ac:dyDescent="0.3">
      <c r="A4357" s="1">
        <v>1120010</v>
      </c>
      <c r="B4357" s="1" t="s">
        <v>32</v>
      </c>
      <c r="C4357" s="1">
        <v>202412</v>
      </c>
      <c r="D4357" s="1" t="s">
        <v>22</v>
      </c>
      <c r="E4357" s="1" t="s">
        <v>17</v>
      </c>
      <c r="F4357" s="1" t="s">
        <v>18</v>
      </c>
      <c r="G4357" s="1" t="s">
        <v>35</v>
      </c>
      <c r="H4357" s="1" t="s">
        <v>31</v>
      </c>
      <c r="I4357" s="5">
        <v>87.4</v>
      </c>
      <c r="J4357" s="5">
        <v>41952</v>
      </c>
      <c r="K4357" s="5">
        <v>-946.86</v>
      </c>
      <c r="L4357" s="5">
        <v>41005.14</v>
      </c>
      <c r="M4357" s="5">
        <v>-26154.91</v>
      </c>
      <c r="N4357" s="5">
        <v>-1243.5</v>
      </c>
      <c r="O4357" s="5">
        <v>-760.02</v>
      </c>
      <c r="P4357" s="5">
        <f>Table1[[#This Row],[Net Sales]]+(Table1[[#This Row],[Cost of Goods Sold]]+Table1[[#This Row],[Distribution]]+Table1[[#This Row],[Warehousing]])</f>
        <v>12846.71</v>
      </c>
      <c r="Q4357" s="12">
        <f>Table1[[#This Row],[PROFIT]]/Table1[[#This Row],[Net Sales]]</f>
        <v>0.31329511373452207</v>
      </c>
      <c r="R4357" s="14">
        <f>ABS(Table1[[#This Row],[Distribution]])+ABS(Table1[[#This Row],[Warehousing]])</f>
        <v>2003.52</v>
      </c>
      <c r="S4357" s="12">
        <f>ABS(Table1[[#This Row],[Discounts]]/Table1[[#This Row],[Gross Sales]])</f>
        <v>2.257008009153318E-2</v>
      </c>
      <c r="T4357" s="17">
        <f>Table1[[#This Row],[logistics cost]]/Table1[[#This Row],[Net Sales]]</f>
        <v>4.8860216060718241E-2</v>
      </c>
      <c r="U4357" s="1">
        <f>Table1[[#This Row],[PROFIT]]/Table1[[#This Row],[Volume]]</f>
        <v>146.98752860411898</v>
      </c>
      <c r="V4357" s="1">
        <f>ABS(Table1[[#This Row],[Discounts]])</f>
        <v>946.86</v>
      </c>
    </row>
    <row r="4358" spans="1:22" ht="21.75" customHeight="1" x14ac:dyDescent="0.3">
      <c r="A4358" s="1">
        <v>1120010</v>
      </c>
      <c r="B4358" s="1" t="s">
        <v>32</v>
      </c>
      <c r="C4358" s="1">
        <v>202404</v>
      </c>
      <c r="D4358" s="1" t="s">
        <v>22</v>
      </c>
      <c r="E4358" s="1" t="s">
        <v>17</v>
      </c>
      <c r="F4358" s="1" t="s">
        <v>18</v>
      </c>
      <c r="G4358" s="1" t="s">
        <v>42</v>
      </c>
      <c r="H4358" s="1" t="s">
        <v>20</v>
      </c>
      <c r="I4358" s="5">
        <v>74.5</v>
      </c>
      <c r="J4358" s="5">
        <v>35760</v>
      </c>
      <c r="K4358" s="5">
        <v>-2312.19</v>
      </c>
      <c r="L4358" s="5">
        <v>33447.81</v>
      </c>
      <c r="M4358" s="5">
        <v>-21403.7</v>
      </c>
      <c r="N4358" s="5">
        <v>-789.4</v>
      </c>
      <c r="O4358" s="5">
        <v>-407.11</v>
      </c>
      <c r="P4358" s="5">
        <f>Table1[[#This Row],[Net Sales]]+(Table1[[#This Row],[Cost of Goods Sold]]+Table1[[#This Row],[Distribution]]+Table1[[#This Row],[Warehousing]])</f>
        <v>10847.599999999995</v>
      </c>
      <c r="Q4358" s="12">
        <f>Table1[[#This Row],[PROFIT]]/Table1[[#This Row],[Net Sales]]</f>
        <v>0.32431420771643932</v>
      </c>
      <c r="R4358" s="14">
        <f>ABS(Table1[[#This Row],[Distribution]])+ABS(Table1[[#This Row],[Warehousing]])</f>
        <v>1196.51</v>
      </c>
      <c r="S4358" s="12">
        <f>ABS(Table1[[#This Row],[Discounts]]/Table1[[#This Row],[Gross Sales]])</f>
        <v>6.465855704697987E-2</v>
      </c>
      <c r="T4358" s="17">
        <f>Table1[[#This Row],[logistics cost]]/Table1[[#This Row],[Net Sales]]</f>
        <v>3.5772446686345084E-2</v>
      </c>
      <c r="U4358" s="1">
        <f>Table1[[#This Row],[PROFIT]]/Table1[[#This Row],[Volume]]</f>
        <v>145.60536912751672</v>
      </c>
      <c r="V4358" s="1">
        <f>ABS(Table1[[#This Row],[Discounts]])</f>
        <v>2312.19</v>
      </c>
    </row>
    <row r="4359" spans="1:22" ht="21.75" customHeight="1" x14ac:dyDescent="0.3">
      <c r="A4359" s="1">
        <v>1120010</v>
      </c>
      <c r="B4359" s="1" t="s">
        <v>32</v>
      </c>
      <c r="C4359" s="1">
        <v>202411</v>
      </c>
      <c r="D4359" s="1" t="s">
        <v>22</v>
      </c>
      <c r="E4359" s="1" t="s">
        <v>17</v>
      </c>
      <c r="F4359" s="1" t="s">
        <v>18</v>
      </c>
      <c r="G4359" s="1" t="s">
        <v>36</v>
      </c>
      <c r="H4359" s="1" t="s">
        <v>37</v>
      </c>
      <c r="I4359" s="5">
        <v>108</v>
      </c>
      <c r="J4359" s="5">
        <v>51840</v>
      </c>
      <c r="K4359" s="5">
        <v>-5043.04</v>
      </c>
      <c r="L4359" s="5">
        <v>46796.959999999999</v>
      </c>
      <c r="M4359" s="5">
        <v>-30061.82</v>
      </c>
      <c r="N4359" s="5">
        <v>-1354.77</v>
      </c>
      <c r="O4359" s="5">
        <v>-694.5</v>
      </c>
      <c r="P4359" s="5">
        <f>Table1[[#This Row],[Net Sales]]+(Table1[[#This Row],[Cost of Goods Sold]]+Table1[[#This Row],[Distribution]]+Table1[[#This Row],[Warehousing]])</f>
        <v>14685.869999999999</v>
      </c>
      <c r="Q4359" s="12">
        <f>Table1[[#This Row],[PROFIT]]/Table1[[#This Row],[Net Sales]]</f>
        <v>0.31382102598117484</v>
      </c>
      <c r="R4359" s="14">
        <f>ABS(Table1[[#This Row],[Distribution]])+ABS(Table1[[#This Row],[Warehousing]])</f>
        <v>2049.27</v>
      </c>
      <c r="S4359" s="12">
        <f>ABS(Table1[[#This Row],[Discounts]]/Table1[[#This Row],[Gross Sales]])</f>
        <v>9.7280864197530861E-2</v>
      </c>
      <c r="T4359" s="17">
        <f>Table1[[#This Row],[logistics cost]]/Table1[[#This Row],[Net Sales]]</f>
        <v>4.3790665034651823E-2</v>
      </c>
      <c r="U4359" s="1">
        <f>Table1[[#This Row],[PROFIT]]/Table1[[#This Row],[Volume]]</f>
        <v>135.98027777777776</v>
      </c>
      <c r="V4359" s="1">
        <f>ABS(Table1[[#This Row],[Discounts]])</f>
        <v>5043.04</v>
      </c>
    </row>
    <row r="4360" spans="1:22" ht="21.75" customHeight="1" x14ac:dyDescent="0.3">
      <c r="A4360" s="1">
        <v>1120020</v>
      </c>
      <c r="B4360" s="1" t="s">
        <v>21</v>
      </c>
      <c r="C4360" s="1">
        <v>202512</v>
      </c>
      <c r="D4360" s="1" t="s">
        <v>22</v>
      </c>
      <c r="E4360" s="1" t="s">
        <v>23</v>
      </c>
      <c r="F4360" s="1" t="s">
        <v>24</v>
      </c>
      <c r="G4360" s="1" t="s">
        <v>39</v>
      </c>
      <c r="H4360" s="1" t="s">
        <v>37</v>
      </c>
      <c r="I4360" s="5">
        <v>246.8</v>
      </c>
      <c r="J4360" s="5">
        <v>93784</v>
      </c>
      <c r="K4360" s="5">
        <v>-7990.7</v>
      </c>
      <c r="L4360" s="5">
        <v>85793.3</v>
      </c>
      <c r="M4360" s="5">
        <v>-57305.63</v>
      </c>
      <c r="N4360" s="5">
        <v>-3035.44</v>
      </c>
      <c r="O4360" s="5">
        <v>-1314.38</v>
      </c>
      <c r="P4360" s="5">
        <f>Table1[[#This Row],[Net Sales]]+(Table1[[#This Row],[Cost of Goods Sold]]+Table1[[#This Row],[Distribution]]+Table1[[#This Row],[Warehousing]])</f>
        <v>24137.850000000006</v>
      </c>
      <c r="Q4360" s="12">
        <f>Table1[[#This Row],[PROFIT]]/Table1[[#This Row],[Net Sales]]</f>
        <v>0.28134889321194084</v>
      </c>
      <c r="R4360" s="14">
        <f>ABS(Table1[[#This Row],[Distribution]])+ABS(Table1[[#This Row],[Warehousing]])</f>
        <v>4349.82</v>
      </c>
      <c r="S4360" s="12">
        <f>ABS(Table1[[#This Row],[Discounts]]/Table1[[#This Row],[Gross Sales]])</f>
        <v>8.5203232960846198E-2</v>
      </c>
      <c r="T4360" s="17">
        <f>Table1[[#This Row],[logistics cost]]/Table1[[#This Row],[Net Sales]]</f>
        <v>5.0701161978849156E-2</v>
      </c>
      <c r="U4360" s="1">
        <f>Table1[[#This Row],[PROFIT]]/Table1[[#This Row],[Volume]]</f>
        <v>97.803282009724498</v>
      </c>
      <c r="V4360" s="1">
        <f>ABS(Table1[[#This Row],[Discounts]])</f>
        <v>7990.7</v>
      </c>
    </row>
    <row r="4361" spans="1:22" ht="21.75" customHeight="1" x14ac:dyDescent="0.3">
      <c r="A4361" s="1">
        <v>1120020</v>
      </c>
      <c r="B4361" s="1" t="s">
        <v>21</v>
      </c>
      <c r="C4361" s="1">
        <v>202407</v>
      </c>
      <c r="D4361" s="1" t="s">
        <v>22</v>
      </c>
      <c r="E4361" s="1" t="s">
        <v>23</v>
      </c>
      <c r="F4361" s="1" t="s">
        <v>24</v>
      </c>
      <c r="G4361" s="1" t="s">
        <v>33</v>
      </c>
      <c r="H4361" s="1" t="s">
        <v>34</v>
      </c>
      <c r="I4361" s="5">
        <v>216.4</v>
      </c>
      <c r="J4361" s="5">
        <v>82232</v>
      </c>
      <c r="K4361" s="5">
        <v>-5778.63</v>
      </c>
      <c r="L4361" s="5">
        <v>76453.37</v>
      </c>
      <c r="M4361" s="5">
        <v>-50652.77</v>
      </c>
      <c r="N4361" s="5">
        <v>-2431.66</v>
      </c>
      <c r="O4361" s="5">
        <v>-1222.69</v>
      </c>
      <c r="P4361" s="5">
        <f>Table1[[#This Row],[Net Sales]]+(Table1[[#This Row],[Cost of Goods Sold]]+Table1[[#This Row],[Distribution]]+Table1[[#This Row],[Warehousing]])</f>
        <v>22146.25</v>
      </c>
      <c r="Q4361" s="12">
        <f>Table1[[#This Row],[PROFIT]]/Table1[[#This Row],[Net Sales]]</f>
        <v>0.28967003024196319</v>
      </c>
      <c r="R4361" s="14">
        <f>ABS(Table1[[#This Row],[Distribution]])+ABS(Table1[[#This Row],[Warehousing]])</f>
        <v>3654.35</v>
      </c>
      <c r="S4361" s="12">
        <f>ABS(Table1[[#This Row],[Discounts]]/Table1[[#This Row],[Gross Sales]])</f>
        <v>7.0272278431754057E-2</v>
      </c>
      <c r="T4361" s="17">
        <f>Table1[[#This Row],[logistics cost]]/Table1[[#This Row],[Net Sales]]</f>
        <v>4.7798416211083959E-2</v>
      </c>
      <c r="U4361" s="1">
        <f>Table1[[#This Row],[PROFIT]]/Table1[[#This Row],[Volume]]</f>
        <v>102.33941774491682</v>
      </c>
      <c r="V4361" s="1">
        <f>ABS(Table1[[#This Row],[Discounts]])</f>
        <v>5778.63</v>
      </c>
    </row>
    <row r="4362" spans="1:22" ht="21.75" customHeight="1" x14ac:dyDescent="0.3">
      <c r="A4362" s="1">
        <v>1120010</v>
      </c>
      <c r="B4362" s="1" t="s">
        <v>32</v>
      </c>
      <c r="C4362" s="1">
        <v>202504</v>
      </c>
      <c r="D4362" s="1" t="s">
        <v>22</v>
      </c>
      <c r="E4362" s="1" t="s">
        <v>17</v>
      </c>
      <c r="F4362" s="1" t="s">
        <v>18</v>
      </c>
      <c r="G4362" s="1" t="s">
        <v>42</v>
      </c>
      <c r="H4362" s="1" t="s">
        <v>20</v>
      </c>
      <c r="I4362" s="5">
        <v>18.3</v>
      </c>
      <c r="J4362" s="5">
        <v>8784</v>
      </c>
      <c r="K4362" s="5">
        <v>-763.01</v>
      </c>
      <c r="L4362" s="5">
        <v>8020.99</v>
      </c>
      <c r="M4362" s="5">
        <v>-5275.13</v>
      </c>
      <c r="N4362" s="5">
        <v>-299.58</v>
      </c>
      <c r="O4362" s="5">
        <v>-82.6</v>
      </c>
      <c r="P4362" s="5">
        <f>Table1[[#This Row],[Net Sales]]+(Table1[[#This Row],[Cost of Goods Sold]]+Table1[[#This Row],[Distribution]]+Table1[[#This Row],[Warehousing]])</f>
        <v>2363.6799999999994</v>
      </c>
      <c r="Q4362" s="12">
        <f>Table1[[#This Row],[PROFIT]]/Table1[[#This Row],[Net Sales]]</f>
        <v>0.29468681546791597</v>
      </c>
      <c r="R4362" s="14">
        <f>ABS(Table1[[#This Row],[Distribution]])+ABS(Table1[[#This Row],[Warehousing]])</f>
        <v>382.17999999999995</v>
      </c>
      <c r="S4362" s="12">
        <f>ABS(Table1[[#This Row],[Discounts]]/Table1[[#This Row],[Gross Sales]])</f>
        <v>8.686361566484517E-2</v>
      </c>
      <c r="T4362" s="17">
        <f>Table1[[#This Row],[logistics cost]]/Table1[[#This Row],[Net Sales]]</f>
        <v>4.764748491146354E-2</v>
      </c>
      <c r="U4362" s="1">
        <f>Table1[[#This Row],[PROFIT]]/Table1[[#This Row],[Volume]]</f>
        <v>129.16284153005461</v>
      </c>
      <c r="V4362" s="1">
        <f>ABS(Table1[[#This Row],[Discounts]])</f>
        <v>763.01</v>
      </c>
    </row>
    <row r="4363" spans="1:22" ht="21.75" customHeight="1" x14ac:dyDescent="0.3">
      <c r="A4363" s="1">
        <v>1120020</v>
      </c>
      <c r="B4363" s="1" t="s">
        <v>21</v>
      </c>
      <c r="C4363" s="1">
        <v>202504</v>
      </c>
      <c r="D4363" s="1" t="s">
        <v>22</v>
      </c>
      <c r="E4363" s="1" t="s">
        <v>23</v>
      </c>
      <c r="F4363" s="1" t="s">
        <v>24</v>
      </c>
      <c r="G4363" s="1" t="s">
        <v>25</v>
      </c>
      <c r="H4363" s="1" t="s">
        <v>20</v>
      </c>
      <c r="I4363" s="5">
        <v>102.7</v>
      </c>
      <c r="J4363" s="5">
        <v>39026</v>
      </c>
      <c r="K4363" s="5">
        <v>-3508.18</v>
      </c>
      <c r="L4363" s="5">
        <v>35517.82</v>
      </c>
      <c r="M4363" s="5">
        <v>-22858.639999999999</v>
      </c>
      <c r="N4363" s="5">
        <v>-1213.28</v>
      </c>
      <c r="O4363" s="5">
        <v>-501.62</v>
      </c>
      <c r="P4363" s="5">
        <f>Table1[[#This Row],[Net Sales]]+(Table1[[#This Row],[Cost of Goods Sold]]+Table1[[#This Row],[Distribution]]+Table1[[#This Row],[Warehousing]])</f>
        <v>10944.280000000002</v>
      </c>
      <c r="Q4363" s="12">
        <f>Table1[[#This Row],[PROFIT]]/Table1[[#This Row],[Net Sales]]</f>
        <v>0.30813490242362856</v>
      </c>
      <c r="R4363" s="14">
        <f>ABS(Table1[[#This Row],[Distribution]])+ABS(Table1[[#This Row],[Warehousing]])</f>
        <v>1714.9</v>
      </c>
      <c r="S4363" s="12">
        <f>ABS(Table1[[#This Row],[Discounts]]/Table1[[#This Row],[Gross Sales]])</f>
        <v>8.989340439706861E-2</v>
      </c>
      <c r="T4363" s="17">
        <f>Table1[[#This Row],[logistics cost]]/Table1[[#This Row],[Net Sales]]</f>
        <v>4.8282805645166287E-2</v>
      </c>
      <c r="U4363" s="1">
        <f>Table1[[#This Row],[PROFIT]]/Table1[[#This Row],[Volume]]</f>
        <v>106.5655306718598</v>
      </c>
      <c r="V4363" s="1">
        <f>ABS(Table1[[#This Row],[Discounts]])</f>
        <v>3508.18</v>
      </c>
    </row>
    <row r="4364" spans="1:22" ht="21.75" customHeight="1" x14ac:dyDescent="0.3">
      <c r="A4364" s="1">
        <v>1120020</v>
      </c>
      <c r="B4364" s="1" t="s">
        <v>21</v>
      </c>
      <c r="C4364" s="1">
        <v>202405</v>
      </c>
      <c r="D4364" s="1" t="s">
        <v>22</v>
      </c>
      <c r="E4364" s="1" t="s">
        <v>23</v>
      </c>
      <c r="F4364" s="1" t="s">
        <v>24</v>
      </c>
      <c r="G4364" s="1" t="s">
        <v>40</v>
      </c>
      <c r="H4364" s="1" t="s">
        <v>34</v>
      </c>
      <c r="I4364" s="5">
        <v>248.4</v>
      </c>
      <c r="J4364" s="5">
        <v>94392</v>
      </c>
      <c r="K4364" s="5">
        <v>-9150.14</v>
      </c>
      <c r="L4364" s="5">
        <v>85241.86</v>
      </c>
      <c r="M4364" s="5">
        <v>-56685.74</v>
      </c>
      <c r="N4364" s="5">
        <v>-2488.15</v>
      </c>
      <c r="O4364" s="5">
        <v>-1492.33</v>
      </c>
      <c r="P4364" s="5">
        <f>Table1[[#This Row],[Net Sales]]+(Table1[[#This Row],[Cost of Goods Sold]]+Table1[[#This Row],[Distribution]]+Table1[[#This Row],[Warehousing]])</f>
        <v>24575.64</v>
      </c>
      <c r="Q4364" s="12">
        <f>Table1[[#This Row],[PROFIT]]/Table1[[#This Row],[Net Sales]]</f>
        <v>0.28830483051402211</v>
      </c>
      <c r="R4364" s="14">
        <f>ABS(Table1[[#This Row],[Distribution]])+ABS(Table1[[#This Row],[Warehousing]])</f>
        <v>3980.48</v>
      </c>
      <c r="S4364" s="12">
        <f>ABS(Table1[[#This Row],[Discounts]]/Table1[[#This Row],[Gross Sales]])</f>
        <v>9.6937664208831251E-2</v>
      </c>
      <c r="T4364" s="17">
        <f>Table1[[#This Row],[logistics cost]]/Table1[[#This Row],[Net Sales]]</f>
        <v>4.6696306251412155E-2</v>
      </c>
      <c r="U4364" s="1">
        <f>Table1[[#This Row],[PROFIT]]/Table1[[#This Row],[Volume]]</f>
        <v>98.93574879227053</v>
      </c>
      <c r="V4364" s="1">
        <f>ABS(Table1[[#This Row],[Discounts]])</f>
        <v>9150.14</v>
      </c>
    </row>
    <row r="4365" spans="1:22" ht="21.75" customHeight="1" x14ac:dyDescent="0.3">
      <c r="A4365" s="1">
        <v>1110020</v>
      </c>
      <c r="B4365" s="1" t="s">
        <v>41</v>
      </c>
      <c r="C4365" s="1">
        <v>202412</v>
      </c>
      <c r="D4365" s="1" t="s">
        <v>16</v>
      </c>
      <c r="E4365" s="1" t="s">
        <v>28</v>
      </c>
      <c r="F4365" s="1" t="s">
        <v>29</v>
      </c>
      <c r="G4365" s="1" t="s">
        <v>33</v>
      </c>
      <c r="H4365" s="1" t="s">
        <v>34</v>
      </c>
      <c r="I4365" s="5">
        <v>147.5</v>
      </c>
      <c r="J4365" s="5">
        <v>66375</v>
      </c>
      <c r="K4365" s="5">
        <v>-5642.78</v>
      </c>
      <c r="L4365" s="5">
        <v>60732.22</v>
      </c>
      <c r="M4365" s="5">
        <v>-40604.35</v>
      </c>
      <c r="N4365" s="5">
        <v>-2165.27</v>
      </c>
      <c r="O4365" s="5">
        <v>-1053.9100000000001</v>
      </c>
      <c r="P4365" s="5">
        <f>Table1[[#This Row],[Net Sales]]+(Table1[[#This Row],[Cost of Goods Sold]]+Table1[[#This Row],[Distribution]]+Table1[[#This Row],[Warehousing]])</f>
        <v>16908.690000000002</v>
      </c>
      <c r="Q4365" s="12">
        <f>Table1[[#This Row],[PROFIT]]/Table1[[#This Row],[Net Sales]]</f>
        <v>0.27841383041818663</v>
      </c>
      <c r="R4365" s="14">
        <f>ABS(Table1[[#This Row],[Distribution]])+ABS(Table1[[#This Row],[Warehousing]])</f>
        <v>3219.1800000000003</v>
      </c>
      <c r="S4365" s="12">
        <f>ABS(Table1[[#This Row],[Discounts]]/Table1[[#This Row],[Gross Sales]])</f>
        <v>8.501363465160075E-2</v>
      </c>
      <c r="T4365" s="17">
        <f>Table1[[#This Row],[logistics cost]]/Table1[[#This Row],[Net Sales]]</f>
        <v>5.3006130847843211E-2</v>
      </c>
      <c r="U4365" s="1">
        <f>Table1[[#This Row],[PROFIT]]/Table1[[#This Row],[Volume]]</f>
        <v>114.63518644067798</v>
      </c>
      <c r="V4365" s="1">
        <f>ABS(Table1[[#This Row],[Discounts]])</f>
        <v>5642.78</v>
      </c>
    </row>
    <row r="4366" spans="1:22" ht="21.75" customHeight="1" x14ac:dyDescent="0.3">
      <c r="A4366" s="1">
        <v>1110020</v>
      </c>
      <c r="B4366" s="1" t="s">
        <v>41</v>
      </c>
      <c r="C4366" s="1">
        <v>202407</v>
      </c>
      <c r="D4366" s="1" t="s">
        <v>16</v>
      </c>
      <c r="E4366" s="1" t="s">
        <v>28</v>
      </c>
      <c r="F4366" s="1" t="s">
        <v>29</v>
      </c>
      <c r="G4366" s="1" t="s">
        <v>39</v>
      </c>
      <c r="H4366" s="1" t="s">
        <v>37</v>
      </c>
      <c r="I4366" s="5">
        <v>146.69999999999999</v>
      </c>
      <c r="J4366" s="5">
        <v>66015</v>
      </c>
      <c r="K4366" s="5">
        <v>-7892.55</v>
      </c>
      <c r="L4366" s="5">
        <v>58122.45</v>
      </c>
      <c r="M4366" s="5">
        <v>-39234.35</v>
      </c>
      <c r="N4366" s="5">
        <v>-1594.55</v>
      </c>
      <c r="O4366" s="5">
        <v>-665.16</v>
      </c>
      <c r="P4366" s="5">
        <f>Table1[[#This Row],[Net Sales]]+(Table1[[#This Row],[Cost of Goods Sold]]+Table1[[#This Row],[Distribution]]+Table1[[#This Row],[Warehousing]])</f>
        <v>16628.389999999992</v>
      </c>
      <c r="Q4366" s="12">
        <f>Table1[[#This Row],[PROFIT]]/Table1[[#This Row],[Net Sales]]</f>
        <v>0.28609237910652413</v>
      </c>
      <c r="R4366" s="14">
        <f>ABS(Table1[[#This Row],[Distribution]])+ABS(Table1[[#This Row],[Warehousing]])</f>
        <v>2259.71</v>
      </c>
      <c r="S4366" s="12">
        <f>ABS(Table1[[#This Row],[Discounts]]/Table1[[#This Row],[Gross Sales]])</f>
        <v>0.11955691888207226</v>
      </c>
      <c r="T4366" s="17">
        <f>Table1[[#This Row],[logistics cost]]/Table1[[#This Row],[Net Sales]]</f>
        <v>3.8878436817443178E-2</v>
      </c>
      <c r="U4366" s="1">
        <f>Table1[[#This Row],[PROFIT]]/Table1[[#This Row],[Volume]]</f>
        <v>113.34962508520786</v>
      </c>
      <c r="V4366" s="1">
        <f>ABS(Table1[[#This Row],[Discounts]])</f>
        <v>7892.55</v>
      </c>
    </row>
    <row r="4367" spans="1:22" ht="21.75" customHeight="1" x14ac:dyDescent="0.3">
      <c r="A4367" s="1">
        <v>1120010</v>
      </c>
      <c r="B4367" s="1" t="s">
        <v>32</v>
      </c>
      <c r="C4367" s="1">
        <v>202512</v>
      </c>
      <c r="D4367" s="1" t="s">
        <v>22</v>
      </c>
      <c r="E4367" s="1" t="s">
        <v>17</v>
      </c>
      <c r="F4367" s="1" t="s">
        <v>18</v>
      </c>
      <c r="G4367" s="1" t="s">
        <v>40</v>
      </c>
      <c r="H4367" s="1" t="s">
        <v>34</v>
      </c>
      <c r="I4367" s="5">
        <v>234</v>
      </c>
      <c r="J4367" s="5">
        <v>112320</v>
      </c>
      <c r="K4367" s="5">
        <v>-9142.0300000000007</v>
      </c>
      <c r="L4367" s="5">
        <v>103177.97</v>
      </c>
      <c r="M4367" s="5">
        <v>-65251.07</v>
      </c>
      <c r="N4367" s="5">
        <v>-3568.5</v>
      </c>
      <c r="O4367" s="5">
        <v>-1521.41</v>
      </c>
      <c r="P4367" s="5">
        <f>Table1[[#This Row],[Net Sales]]+(Table1[[#This Row],[Cost of Goods Sold]]+Table1[[#This Row],[Distribution]]+Table1[[#This Row],[Warehousing]])</f>
        <v>32836.989999999991</v>
      </c>
      <c r="Q4367" s="12">
        <f>Table1[[#This Row],[PROFIT]]/Table1[[#This Row],[Net Sales]]</f>
        <v>0.31825582534721308</v>
      </c>
      <c r="R4367" s="14">
        <f>ABS(Table1[[#This Row],[Distribution]])+ABS(Table1[[#This Row],[Warehousing]])</f>
        <v>5089.91</v>
      </c>
      <c r="S4367" s="12">
        <f>ABS(Table1[[#This Row],[Discounts]]/Table1[[#This Row],[Gross Sales]])</f>
        <v>8.1392717236467238E-2</v>
      </c>
      <c r="T4367" s="17">
        <f>Table1[[#This Row],[logistics cost]]/Table1[[#This Row],[Net Sales]]</f>
        <v>4.9331364049903285E-2</v>
      </c>
      <c r="U4367" s="1">
        <f>Table1[[#This Row],[PROFIT]]/Table1[[#This Row],[Volume]]</f>
        <v>140.32901709401705</v>
      </c>
      <c r="V4367" s="1">
        <f>ABS(Table1[[#This Row],[Discounts]])</f>
        <v>9142.0300000000007</v>
      </c>
    </row>
    <row r="4368" spans="1:22" ht="21.75" customHeight="1" x14ac:dyDescent="0.3">
      <c r="A4368" s="1">
        <v>1130010</v>
      </c>
      <c r="B4368" s="1" t="s">
        <v>26</v>
      </c>
      <c r="C4368" s="1">
        <v>202510</v>
      </c>
      <c r="D4368" s="1" t="s">
        <v>27</v>
      </c>
      <c r="E4368" s="1" t="s">
        <v>28</v>
      </c>
      <c r="F4368" s="1" t="s">
        <v>29</v>
      </c>
      <c r="G4368" s="1" t="s">
        <v>25</v>
      </c>
      <c r="H4368" s="1" t="s">
        <v>20</v>
      </c>
      <c r="I4368" s="5">
        <v>64.900000000000006</v>
      </c>
      <c r="J4368" s="5">
        <v>23364</v>
      </c>
      <c r="K4368" s="5">
        <v>-1768.14</v>
      </c>
      <c r="L4368" s="5">
        <v>21595.86</v>
      </c>
      <c r="M4368" s="5">
        <v>-13679.68</v>
      </c>
      <c r="N4368" s="5">
        <v>-689.08</v>
      </c>
      <c r="O4368" s="5">
        <v>-391.25</v>
      </c>
      <c r="P4368" s="5">
        <f>Table1[[#This Row],[Net Sales]]+(Table1[[#This Row],[Cost of Goods Sold]]+Table1[[#This Row],[Distribution]]+Table1[[#This Row],[Warehousing]])</f>
        <v>6835.85</v>
      </c>
      <c r="Q4368" s="12">
        <f>Table1[[#This Row],[PROFIT]]/Table1[[#This Row],[Net Sales]]</f>
        <v>0.31653520628490833</v>
      </c>
      <c r="R4368" s="14">
        <f>ABS(Table1[[#This Row],[Distribution]])+ABS(Table1[[#This Row],[Warehousing]])</f>
        <v>1080.33</v>
      </c>
      <c r="S4368" s="12">
        <f>ABS(Table1[[#This Row],[Discounts]]/Table1[[#This Row],[Gross Sales]])</f>
        <v>7.5677966101694916E-2</v>
      </c>
      <c r="T4368" s="17">
        <f>Table1[[#This Row],[logistics cost]]/Table1[[#This Row],[Net Sales]]</f>
        <v>5.0024865877070876E-2</v>
      </c>
      <c r="U4368" s="1">
        <f>Table1[[#This Row],[PROFIT]]/Table1[[#This Row],[Volume]]</f>
        <v>105.32896764252696</v>
      </c>
      <c r="V4368" s="1">
        <f>ABS(Table1[[#This Row],[Discounts]])</f>
        <v>1768.14</v>
      </c>
    </row>
    <row r="4369" spans="1:22" ht="21.75" customHeight="1" x14ac:dyDescent="0.3">
      <c r="A4369" s="1">
        <v>1120020</v>
      </c>
      <c r="B4369" s="1" t="s">
        <v>21</v>
      </c>
      <c r="C4369" s="1">
        <v>202512</v>
      </c>
      <c r="D4369" s="1" t="s">
        <v>22</v>
      </c>
      <c r="E4369" s="1" t="s">
        <v>23</v>
      </c>
      <c r="F4369" s="1" t="s">
        <v>24</v>
      </c>
      <c r="G4369" s="1" t="s">
        <v>40</v>
      </c>
      <c r="H4369" s="1" t="s">
        <v>34</v>
      </c>
      <c r="I4369" s="5">
        <v>219.6</v>
      </c>
      <c r="J4369" s="5">
        <v>83448</v>
      </c>
      <c r="K4369" s="5">
        <v>-8193.6299999999992</v>
      </c>
      <c r="L4369" s="5">
        <v>75254.37</v>
      </c>
      <c r="M4369" s="5">
        <v>-47485.87</v>
      </c>
      <c r="N4369" s="5">
        <v>-2075.33</v>
      </c>
      <c r="O4369" s="5">
        <v>-948.44</v>
      </c>
      <c r="P4369" s="5">
        <f>Table1[[#This Row],[Net Sales]]+(Table1[[#This Row],[Cost of Goods Sold]]+Table1[[#This Row],[Distribution]]+Table1[[#This Row],[Warehousing]])</f>
        <v>24744.729999999989</v>
      </c>
      <c r="Q4369" s="12">
        <f>Table1[[#This Row],[PROFIT]]/Table1[[#This Row],[Net Sales]]</f>
        <v>0.32881452598699573</v>
      </c>
      <c r="R4369" s="14">
        <f>ABS(Table1[[#This Row],[Distribution]])+ABS(Table1[[#This Row],[Warehousing]])</f>
        <v>3023.77</v>
      </c>
      <c r="S4369" s="12">
        <f>ABS(Table1[[#This Row],[Discounts]]/Table1[[#This Row],[Gross Sales]])</f>
        <v>9.8188452689099787E-2</v>
      </c>
      <c r="T4369" s="17">
        <f>Table1[[#This Row],[logistics cost]]/Table1[[#This Row],[Net Sales]]</f>
        <v>4.018065661834655E-2</v>
      </c>
      <c r="U4369" s="1">
        <f>Table1[[#This Row],[PROFIT]]/Table1[[#This Row],[Volume]]</f>
        <v>112.68091985428046</v>
      </c>
      <c r="V4369" s="1">
        <f>ABS(Table1[[#This Row],[Discounts]])</f>
        <v>8193.6299999999992</v>
      </c>
    </row>
    <row r="4370" spans="1:22" ht="21.75" customHeight="1" x14ac:dyDescent="0.3">
      <c r="A4370" s="1">
        <v>1130010</v>
      </c>
      <c r="B4370" s="1" t="s">
        <v>26</v>
      </c>
      <c r="C4370" s="1">
        <v>202510</v>
      </c>
      <c r="D4370" s="1" t="s">
        <v>27</v>
      </c>
      <c r="E4370" s="1" t="s">
        <v>28</v>
      </c>
      <c r="F4370" s="1" t="s">
        <v>29</v>
      </c>
      <c r="G4370" s="1" t="s">
        <v>39</v>
      </c>
      <c r="H4370" s="1" t="s">
        <v>37</v>
      </c>
      <c r="I4370" s="5">
        <v>283</v>
      </c>
      <c r="J4370" s="5">
        <v>101880</v>
      </c>
      <c r="K4370" s="5">
        <v>-8587.74</v>
      </c>
      <c r="L4370" s="5">
        <v>93292.26</v>
      </c>
      <c r="M4370" s="5">
        <v>-61049.21</v>
      </c>
      <c r="N4370" s="5">
        <v>-2194.34</v>
      </c>
      <c r="O4370" s="5">
        <v>-1830.46</v>
      </c>
      <c r="P4370" s="5">
        <f>Table1[[#This Row],[Net Sales]]+(Table1[[#This Row],[Cost of Goods Sold]]+Table1[[#This Row],[Distribution]]+Table1[[#This Row],[Warehousing]])</f>
        <v>28218.249999999993</v>
      </c>
      <c r="Q4370" s="12">
        <f>Table1[[#This Row],[PROFIT]]/Table1[[#This Row],[Net Sales]]</f>
        <v>0.30247150192309624</v>
      </c>
      <c r="R4370" s="14">
        <f>ABS(Table1[[#This Row],[Distribution]])+ABS(Table1[[#This Row],[Warehousing]])</f>
        <v>4024.8</v>
      </c>
      <c r="S4370" s="12">
        <f>ABS(Table1[[#This Row],[Discounts]]/Table1[[#This Row],[Gross Sales]])</f>
        <v>8.4292697290930502E-2</v>
      </c>
      <c r="T4370" s="17">
        <f>Table1[[#This Row],[logistics cost]]/Table1[[#This Row],[Net Sales]]</f>
        <v>4.3141842635176814E-2</v>
      </c>
      <c r="U4370" s="1">
        <f>Table1[[#This Row],[PROFIT]]/Table1[[#This Row],[Volume]]</f>
        <v>99.711130742049448</v>
      </c>
      <c r="V4370" s="1">
        <f>ABS(Table1[[#This Row],[Discounts]])</f>
        <v>8587.74</v>
      </c>
    </row>
    <row r="4371" spans="1:22" ht="21.75" customHeight="1" x14ac:dyDescent="0.3">
      <c r="A4371" s="1">
        <v>1120020</v>
      </c>
      <c r="B4371" s="1" t="s">
        <v>21</v>
      </c>
      <c r="C4371" s="1">
        <v>202511</v>
      </c>
      <c r="D4371" s="1" t="s">
        <v>22</v>
      </c>
      <c r="E4371" s="1" t="s">
        <v>23</v>
      </c>
      <c r="F4371" s="1" t="s">
        <v>24</v>
      </c>
      <c r="G4371" s="1" t="s">
        <v>40</v>
      </c>
      <c r="H4371" s="1" t="s">
        <v>34</v>
      </c>
      <c r="I4371" s="5">
        <v>124.5</v>
      </c>
      <c r="J4371" s="5">
        <v>47310</v>
      </c>
      <c r="K4371" s="5">
        <v>-3628.15</v>
      </c>
      <c r="L4371" s="5">
        <v>43681.85</v>
      </c>
      <c r="M4371" s="5">
        <v>-29356.36</v>
      </c>
      <c r="N4371" s="5">
        <v>-907.05</v>
      </c>
      <c r="O4371" s="5">
        <v>-575.89</v>
      </c>
      <c r="P4371" s="5">
        <f>Table1[[#This Row],[Net Sales]]+(Table1[[#This Row],[Cost of Goods Sold]]+Table1[[#This Row],[Distribution]]+Table1[[#This Row],[Warehousing]])</f>
        <v>12842.55</v>
      </c>
      <c r="Q4371" s="12">
        <f>Table1[[#This Row],[PROFIT]]/Table1[[#This Row],[Net Sales]]</f>
        <v>0.29400197107036447</v>
      </c>
      <c r="R4371" s="14">
        <f>ABS(Table1[[#This Row],[Distribution]])+ABS(Table1[[#This Row],[Warehousing]])</f>
        <v>1482.94</v>
      </c>
      <c r="S4371" s="12">
        <f>ABS(Table1[[#This Row],[Discounts]]/Table1[[#This Row],[Gross Sales]])</f>
        <v>7.6688860705981826E-2</v>
      </c>
      <c r="T4371" s="17">
        <f>Table1[[#This Row],[logistics cost]]/Table1[[#This Row],[Net Sales]]</f>
        <v>3.3948653731469706E-2</v>
      </c>
      <c r="U4371" s="1">
        <f>Table1[[#This Row],[PROFIT]]/Table1[[#This Row],[Volume]]</f>
        <v>103.15301204819276</v>
      </c>
      <c r="V4371" s="1">
        <f>ABS(Table1[[#This Row],[Discounts]])</f>
        <v>3628.15</v>
      </c>
    </row>
    <row r="4372" spans="1:22" ht="21.75" customHeight="1" x14ac:dyDescent="0.3">
      <c r="A4372" s="1">
        <v>1130010</v>
      </c>
      <c r="B4372" s="1" t="s">
        <v>26</v>
      </c>
      <c r="C4372" s="1">
        <v>202501</v>
      </c>
      <c r="D4372" s="1" t="s">
        <v>27</v>
      </c>
      <c r="E4372" s="1" t="s">
        <v>28</v>
      </c>
      <c r="F4372" s="1" t="s">
        <v>29</v>
      </c>
      <c r="G4372" s="1" t="s">
        <v>40</v>
      </c>
      <c r="H4372" s="1" t="s">
        <v>34</v>
      </c>
      <c r="I4372" s="5">
        <v>104.4</v>
      </c>
      <c r="J4372" s="5">
        <v>37584</v>
      </c>
      <c r="K4372" s="5">
        <v>-2649.5</v>
      </c>
      <c r="L4372" s="5">
        <v>34934.5</v>
      </c>
      <c r="M4372" s="5">
        <v>-23025.91</v>
      </c>
      <c r="N4372" s="5">
        <v>-839.02</v>
      </c>
      <c r="O4372" s="5">
        <v>-400.03</v>
      </c>
      <c r="P4372" s="5">
        <f>Table1[[#This Row],[Net Sales]]+(Table1[[#This Row],[Cost of Goods Sold]]+Table1[[#This Row],[Distribution]]+Table1[[#This Row],[Warehousing]])</f>
        <v>10669.54</v>
      </c>
      <c r="Q4372" s="12">
        <f>Table1[[#This Row],[PROFIT]]/Table1[[#This Row],[Net Sales]]</f>
        <v>0.30541556341152731</v>
      </c>
      <c r="R4372" s="14">
        <f>ABS(Table1[[#This Row],[Distribution]])+ABS(Table1[[#This Row],[Warehousing]])</f>
        <v>1239.05</v>
      </c>
      <c r="S4372" s="12">
        <f>ABS(Table1[[#This Row],[Discounts]]/Table1[[#This Row],[Gross Sales]])</f>
        <v>7.0495423584504044E-2</v>
      </c>
      <c r="T4372" s="17">
        <f>Table1[[#This Row],[logistics cost]]/Table1[[#This Row],[Net Sales]]</f>
        <v>3.5467804033262246E-2</v>
      </c>
      <c r="U4372" s="1">
        <f>Table1[[#This Row],[PROFIT]]/Table1[[#This Row],[Volume]]</f>
        <v>102.19865900383142</v>
      </c>
      <c r="V4372" s="1">
        <f>ABS(Table1[[#This Row],[Discounts]])</f>
        <v>2649.5</v>
      </c>
    </row>
    <row r="4373" spans="1:22" ht="21.75" customHeight="1" x14ac:dyDescent="0.3">
      <c r="A4373" s="1">
        <v>1110010</v>
      </c>
      <c r="B4373" s="1" t="s">
        <v>15</v>
      </c>
      <c r="C4373" s="1">
        <v>202510</v>
      </c>
      <c r="D4373" s="1" t="s">
        <v>16</v>
      </c>
      <c r="E4373" s="1" t="s">
        <v>17</v>
      </c>
      <c r="F4373" s="1" t="s">
        <v>18</v>
      </c>
      <c r="G4373" s="1" t="s">
        <v>19</v>
      </c>
      <c r="H4373" s="1" t="s">
        <v>20</v>
      </c>
      <c r="I4373" s="5">
        <v>18.5</v>
      </c>
      <c r="J4373" s="5">
        <v>7770</v>
      </c>
      <c r="K4373" s="5">
        <v>-526.57000000000005</v>
      </c>
      <c r="L4373" s="5">
        <v>7243.43</v>
      </c>
      <c r="M4373" s="5">
        <v>-4684.47</v>
      </c>
      <c r="N4373" s="5">
        <v>-211.84</v>
      </c>
      <c r="O4373" s="5">
        <v>-126.11</v>
      </c>
      <c r="P4373" s="5">
        <f>Table1[[#This Row],[Net Sales]]+(Table1[[#This Row],[Cost of Goods Sold]]+Table1[[#This Row],[Distribution]]+Table1[[#This Row],[Warehousing]])</f>
        <v>2221.0100000000002</v>
      </c>
      <c r="Q4373" s="12">
        <f>Table1[[#This Row],[PROFIT]]/Table1[[#This Row],[Net Sales]]</f>
        <v>0.30662407174501582</v>
      </c>
      <c r="R4373" s="14">
        <f>ABS(Table1[[#This Row],[Distribution]])+ABS(Table1[[#This Row],[Warehousing]])</f>
        <v>337.95</v>
      </c>
      <c r="S4373" s="12">
        <f>ABS(Table1[[#This Row],[Discounts]]/Table1[[#This Row],[Gross Sales]])</f>
        <v>6.7769626769626778E-2</v>
      </c>
      <c r="T4373" s="17">
        <f>Table1[[#This Row],[logistics cost]]/Table1[[#This Row],[Net Sales]]</f>
        <v>4.6656073158710717E-2</v>
      </c>
      <c r="U4373" s="1">
        <f>Table1[[#This Row],[PROFIT]]/Table1[[#This Row],[Volume]]</f>
        <v>120.0545945945946</v>
      </c>
      <c r="V4373" s="1">
        <f>ABS(Table1[[#This Row],[Discounts]])</f>
        <v>526.57000000000005</v>
      </c>
    </row>
    <row r="4374" spans="1:22" ht="21.75" customHeight="1" x14ac:dyDescent="0.3">
      <c r="A4374" s="1">
        <v>1110010</v>
      </c>
      <c r="B4374" s="1" t="s">
        <v>15</v>
      </c>
      <c r="C4374" s="1">
        <v>202403</v>
      </c>
      <c r="D4374" s="1" t="s">
        <v>16</v>
      </c>
      <c r="E4374" s="1" t="s">
        <v>17</v>
      </c>
      <c r="F4374" s="1" t="s">
        <v>18</v>
      </c>
      <c r="G4374" s="1" t="s">
        <v>33</v>
      </c>
      <c r="H4374" s="1" t="s">
        <v>34</v>
      </c>
      <c r="I4374" s="5">
        <v>101.1</v>
      </c>
      <c r="J4374" s="5">
        <v>42462</v>
      </c>
      <c r="K4374" s="5">
        <v>-3805.49</v>
      </c>
      <c r="L4374" s="5">
        <v>38656.51</v>
      </c>
      <c r="M4374" s="5">
        <v>-25741.71</v>
      </c>
      <c r="N4374" s="5">
        <v>-1462.76</v>
      </c>
      <c r="O4374" s="5">
        <v>-462.1</v>
      </c>
      <c r="P4374" s="5">
        <f>Table1[[#This Row],[Net Sales]]+(Table1[[#This Row],[Cost of Goods Sold]]+Table1[[#This Row],[Distribution]]+Table1[[#This Row],[Warehousing]])</f>
        <v>10989.940000000006</v>
      </c>
      <c r="Q4374" s="12">
        <f>Table1[[#This Row],[PROFIT]]/Table1[[#This Row],[Net Sales]]</f>
        <v>0.28429726325527072</v>
      </c>
      <c r="R4374" s="14">
        <f>ABS(Table1[[#This Row],[Distribution]])+ABS(Table1[[#This Row],[Warehousing]])</f>
        <v>1924.8600000000001</v>
      </c>
      <c r="S4374" s="12">
        <f>ABS(Table1[[#This Row],[Discounts]]/Table1[[#This Row],[Gross Sales]])</f>
        <v>8.9621072959351886E-2</v>
      </c>
      <c r="T4374" s="17">
        <f>Table1[[#This Row],[logistics cost]]/Table1[[#This Row],[Net Sales]]</f>
        <v>4.9793941563788351E-2</v>
      </c>
      <c r="U4374" s="1">
        <f>Table1[[#This Row],[PROFIT]]/Table1[[#This Row],[Volume]]</f>
        <v>108.70365974282895</v>
      </c>
      <c r="V4374" s="1">
        <f>ABS(Table1[[#This Row],[Discounts]])</f>
        <v>3805.49</v>
      </c>
    </row>
    <row r="4375" spans="1:22" ht="21.75" customHeight="1" x14ac:dyDescent="0.3">
      <c r="A4375" s="1">
        <v>1120020</v>
      </c>
      <c r="B4375" s="1" t="s">
        <v>21</v>
      </c>
      <c r="C4375" s="1">
        <v>202412</v>
      </c>
      <c r="D4375" s="1" t="s">
        <v>22</v>
      </c>
      <c r="E4375" s="1" t="s">
        <v>23</v>
      </c>
      <c r="F4375" s="1" t="s">
        <v>24</v>
      </c>
      <c r="G4375" s="1" t="s">
        <v>39</v>
      </c>
      <c r="H4375" s="1" t="s">
        <v>37</v>
      </c>
      <c r="I4375" s="5">
        <v>282.8</v>
      </c>
      <c r="J4375" s="5">
        <v>107464</v>
      </c>
      <c r="K4375" s="5">
        <v>-10672.17</v>
      </c>
      <c r="L4375" s="5">
        <v>96791.83</v>
      </c>
      <c r="M4375" s="5">
        <v>-63661.59</v>
      </c>
      <c r="N4375" s="5">
        <v>-2251.7399999999998</v>
      </c>
      <c r="O4375" s="5">
        <v>-1744.01</v>
      </c>
      <c r="P4375" s="5">
        <f>Table1[[#This Row],[Net Sales]]+(Table1[[#This Row],[Cost of Goods Sold]]+Table1[[#This Row],[Distribution]]+Table1[[#This Row],[Warehousing]])</f>
        <v>29134.490000000005</v>
      </c>
      <c r="Q4375" s="12">
        <f>Table1[[#This Row],[PROFIT]]/Table1[[#This Row],[Net Sales]]</f>
        <v>0.30100154114247046</v>
      </c>
      <c r="R4375" s="14">
        <f>ABS(Table1[[#This Row],[Distribution]])+ABS(Table1[[#This Row],[Warehousing]])</f>
        <v>3995.75</v>
      </c>
      <c r="S4375" s="12">
        <f>ABS(Table1[[#This Row],[Discounts]]/Table1[[#This Row],[Gross Sales]])</f>
        <v>9.9309257053524905E-2</v>
      </c>
      <c r="T4375" s="17">
        <f>Table1[[#This Row],[logistics cost]]/Table1[[#This Row],[Net Sales]]</f>
        <v>4.1281893316822298E-2</v>
      </c>
      <c r="U4375" s="1">
        <f>Table1[[#This Row],[PROFIT]]/Table1[[#This Row],[Volume]]</f>
        <v>103.02153465346537</v>
      </c>
      <c r="V4375" s="1">
        <f>ABS(Table1[[#This Row],[Discounts]])</f>
        <v>10672.17</v>
      </c>
    </row>
    <row r="4376" spans="1:22" ht="21.75" customHeight="1" x14ac:dyDescent="0.3">
      <c r="A4376" s="1">
        <v>1120010</v>
      </c>
      <c r="B4376" s="1" t="s">
        <v>32</v>
      </c>
      <c r="C4376" s="1">
        <v>202503</v>
      </c>
      <c r="D4376" s="1" t="s">
        <v>22</v>
      </c>
      <c r="E4376" s="1" t="s">
        <v>17</v>
      </c>
      <c r="F4376" s="1" t="s">
        <v>18</v>
      </c>
      <c r="G4376" s="1" t="s">
        <v>35</v>
      </c>
      <c r="H4376" s="1" t="s">
        <v>31</v>
      </c>
      <c r="I4376" s="5">
        <v>61.6</v>
      </c>
      <c r="J4376" s="5">
        <v>29568</v>
      </c>
      <c r="K4376" s="5">
        <v>-627.54</v>
      </c>
      <c r="L4376" s="5">
        <v>28940.46</v>
      </c>
      <c r="M4376" s="5">
        <v>-18569.14</v>
      </c>
      <c r="N4376" s="5">
        <v>-877.95</v>
      </c>
      <c r="O4376" s="5">
        <v>-458.64</v>
      </c>
      <c r="P4376" s="5">
        <f>Table1[[#This Row],[Net Sales]]+(Table1[[#This Row],[Cost of Goods Sold]]+Table1[[#This Row],[Distribution]]+Table1[[#This Row],[Warehousing]])</f>
        <v>9034.73</v>
      </c>
      <c r="Q4376" s="12">
        <f>Table1[[#This Row],[PROFIT]]/Table1[[#This Row],[Net Sales]]</f>
        <v>0.31218335852298129</v>
      </c>
      <c r="R4376" s="14">
        <f>ABS(Table1[[#This Row],[Distribution]])+ABS(Table1[[#This Row],[Warehousing]])</f>
        <v>1336.5900000000001</v>
      </c>
      <c r="S4376" s="12">
        <f>ABS(Table1[[#This Row],[Discounts]]/Table1[[#This Row],[Gross Sales]])</f>
        <v>2.1223620129870127E-2</v>
      </c>
      <c r="T4376" s="17">
        <f>Table1[[#This Row],[logistics cost]]/Table1[[#This Row],[Net Sales]]</f>
        <v>4.6184131143734417E-2</v>
      </c>
      <c r="U4376" s="1">
        <f>Table1[[#This Row],[PROFIT]]/Table1[[#This Row],[Volume]]</f>
        <v>146.6676948051948</v>
      </c>
      <c r="V4376" s="1">
        <f>ABS(Table1[[#This Row],[Discounts]])</f>
        <v>627.54</v>
      </c>
    </row>
    <row r="4377" spans="1:22" ht="21.75" customHeight="1" x14ac:dyDescent="0.3">
      <c r="A4377" s="1">
        <v>1110010</v>
      </c>
      <c r="B4377" s="1" t="s">
        <v>15</v>
      </c>
      <c r="C4377" s="1">
        <v>202406</v>
      </c>
      <c r="D4377" s="1" t="s">
        <v>16</v>
      </c>
      <c r="E4377" s="1" t="s">
        <v>17</v>
      </c>
      <c r="F4377" s="1" t="s">
        <v>18</v>
      </c>
      <c r="G4377" s="1" t="s">
        <v>30</v>
      </c>
      <c r="H4377" s="1" t="s">
        <v>31</v>
      </c>
      <c r="I4377" s="5">
        <v>86.3</v>
      </c>
      <c r="J4377" s="5">
        <v>36246</v>
      </c>
      <c r="K4377" s="5">
        <v>-1391.8</v>
      </c>
      <c r="L4377" s="5">
        <v>34854.199999999997</v>
      </c>
      <c r="M4377" s="5">
        <v>-22413.02</v>
      </c>
      <c r="N4377" s="5">
        <v>-1230.76</v>
      </c>
      <c r="O4377" s="5">
        <v>-672.84</v>
      </c>
      <c r="P4377" s="5">
        <f>Table1[[#This Row],[Net Sales]]+(Table1[[#This Row],[Cost of Goods Sold]]+Table1[[#This Row],[Distribution]]+Table1[[#This Row],[Warehousing]])</f>
        <v>10537.579999999998</v>
      </c>
      <c r="Q4377" s="12">
        <f>Table1[[#This Row],[PROFIT]]/Table1[[#This Row],[Net Sales]]</f>
        <v>0.30233314779854364</v>
      </c>
      <c r="R4377" s="14">
        <f>ABS(Table1[[#This Row],[Distribution]])+ABS(Table1[[#This Row],[Warehousing]])</f>
        <v>1903.6</v>
      </c>
      <c r="S4377" s="12">
        <f>ABS(Table1[[#This Row],[Discounts]]/Table1[[#This Row],[Gross Sales]])</f>
        <v>3.8398719858743033E-2</v>
      </c>
      <c r="T4377" s="17">
        <f>Table1[[#This Row],[logistics cost]]/Table1[[#This Row],[Net Sales]]</f>
        <v>5.4616086440084699E-2</v>
      </c>
      <c r="U4377" s="1">
        <f>Table1[[#This Row],[PROFIT]]/Table1[[#This Row],[Volume]]</f>
        <v>122.10405561993046</v>
      </c>
      <c r="V4377" s="1">
        <f>ABS(Table1[[#This Row],[Discounts]])</f>
        <v>1391.8</v>
      </c>
    </row>
    <row r="4378" spans="1:22" ht="21.75" customHeight="1" x14ac:dyDescent="0.3">
      <c r="A4378" s="1">
        <v>1120010</v>
      </c>
      <c r="B4378" s="1" t="s">
        <v>32</v>
      </c>
      <c r="C4378" s="1">
        <v>202504</v>
      </c>
      <c r="D4378" s="1" t="s">
        <v>22</v>
      </c>
      <c r="E4378" s="1" t="s">
        <v>17</v>
      </c>
      <c r="F4378" s="1" t="s">
        <v>18</v>
      </c>
      <c r="G4378" s="1" t="s">
        <v>33</v>
      </c>
      <c r="H4378" s="1" t="s">
        <v>34</v>
      </c>
      <c r="I4378" s="5">
        <v>52.4</v>
      </c>
      <c r="J4378" s="5">
        <v>25152</v>
      </c>
      <c r="K4378" s="5">
        <v>-2256.2800000000002</v>
      </c>
      <c r="L4378" s="5">
        <v>22895.72</v>
      </c>
      <c r="M4378" s="5">
        <v>-14983.71</v>
      </c>
      <c r="N4378" s="5">
        <v>-557.23</v>
      </c>
      <c r="O4378" s="5">
        <v>-388.18</v>
      </c>
      <c r="P4378" s="5">
        <f>Table1[[#This Row],[Net Sales]]+(Table1[[#This Row],[Cost of Goods Sold]]+Table1[[#This Row],[Distribution]]+Table1[[#This Row],[Warehousing]])</f>
        <v>6966.6000000000022</v>
      </c>
      <c r="Q4378" s="12">
        <f>Table1[[#This Row],[PROFIT]]/Table1[[#This Row],[Net Sales]]</f>
        <v>0.30427520951514092</v>
      </c>
      <c r="R4378" s="14">
        <f>ABS(Table1[[#This Row],[Distribution]])+ABS(Table1[[#This Row],[Warehousing]])</f>
        <v>945.41000000000008</v>
      </c>
      <c r="S4378" s="12">
        <f>ABS(Table1[[#This Row],[Discounts]]/Table1[[#This Row],[Gross Sales]])</f>
        <v>8.9705788804071249E-2</v>
      </c>
      <c r="T4378" s="17">
        <f>Table1[[#This Row],[logistics cost]]/Table1[[#This Row],[Net Sales]]</f>
        <v>4.1291996932177721E-2</v>
      </c>
      <c r="U4378" s="1">
        <f>Table1[[#This Row],[PROFIT]]/Table1[[#This Row],[Volume]]</f>
        <v>132.95038167938935</v>
      </c>
      <c r="V4378" s="1">
        <f>ABS(Table1[[#This Row],[Discounts]])</f>
        <v>2256.2800000000002</v>
      </c>
    </row>
    <row r="4379" spans="1:22" ht="21.75" customHeight="1" x14ac:dyDescent="0.3">
      <c r="A4379" s="1">
        <v>1110010</v>
      </c>
      <c r="B4379" s="1" t="s">
        <v>15</v>
      </c>
      <c r="C4379" s="1">
        <v>202501</v>
      </c>
      <c r="D4379" s="1" t="s">
        <v>16</v>
      </c>
      <c r="E4379" s="1" t="s">
        <v>17</v>
      </c>
      <c r="F4379" s="1" t="s">
        <v>18</v>
      </c>
      <c r="G4379" s="1" t="s">
        <v>36</v>
      </c>
      <c r="H4379" s="1" t="s">
        <v>37</v>
      </c>
      <c r="I4379" s="5">
        <v>177.3</v>
      </c>
      <c r="J4379" s="5">
        <v>74466</v>
      </c>
      <c r="K4379" s="5">
        <v>-6538.22</v>
      </c>
      <c r="L4379" s="5">
        <v>67927.78</v>
      </c>
      <c r="M4379" s="5">
        <v>-45438.400000000001</v>
      </c>
      <c r="N4379" s="5">
        <v>-1930.09</v>
      </c>
      <c r="O4379" s="5">
        <v>-785.66</v>
      </c>
      <c r="P4379" s="5">
        <f>Table1[[#This Row],[Net Sales]]+(Table1[[#This Row],[Cost of Goods Sold]]+Table1[[#This Row],[Distribution]]+Table1[[#This Row],[Warehousing]])</f>
        <v>19773.629999999997</v>
      </c>
      <c r="Q4379" s="12">
        <f>Table1[[#This Row],[PROFIT]]/Table1[[#This Row],[Net Sales]]</f>
        <v>0.29109783949953905</v>
      </c>
      <c r="R4379" s="14">
        <f>ABS(Table1[[#This Row],[Distribution]])+ABS(Table1[[#This Row],[Warehousing]])</f>
        <v>2715.75</v>
      </c>
      <c r="S4379" s="12">
        <f>ABS(Table1[[#This Row],[Discounts]]/Table1[[#This Row],[Gross Sales]])</f>
        <v>8.7801412725270603E-2</v>
      </c>
      <c r="T4379" s="17">
        <f>Table1[[#This Row],[logistics cost]]/Table1[[#This Row],[Net Sales]]</f>
        <v>3.99799610704192E-2</v>
      </c>
      <c r="U4379" s="1">
        <f>Table1[[#This Row],[PROFIT]]/Table1[[#This Row],[Volume]]</f>
        <v>111.52639593908627</v>
      </c>
      <c r="V4379" s="1">
        <f>ABS(Table1[[#This Row],[Discounts]])</f>
        <v>6538.22</v>
      </c>
    </row>
    <row r="4380" spans="1:22" ht="21.75" customHeight="1" x14ac:dyDescent="0.3">
      <c r="A4380" s="1">
        <v>1110020</v>
      </c>
      <c r="B4380" s="1" t="s">
        <v>41</v>
      </c>
      <c r="C4380" s="1">
        <v>202506</v>
      </c>
      <c r="D4380" s="1" t="s">
        <v>16</v>
      </c>
      <c r="E4380" s="1" t="s">
        <v>28</v>
      </c>
      <c r="F4380" s="1" t="s">
        <v>29</v>
      </c>
      <c r="G4380" s="1" t="s">
        <v>43</v>
      </c>
      <c r="H4380" s="1" t="s">
        <v>31</v>
      </c>
      <c r="I4380" s="5">
        <v>41.6</v>
      </c>
      <c r="J4380" s="5">
        <v>18720</v>
      </c>
      <c r="K4380" s="5">
        <v>-509.07</v>
      </c>
      <c r="L4380" s="5">
        <v>18210.93</v>
      </c>
      <c r="M4380" s="5">
        <v>-11817.47</v>
      </c>
      <c r="N4380" s="5">
        <v>-616.69000000000005</v>
      </c>
      <c r="O4380" s="5">
        <v>-317.20999999999998</v>
      </c>
      <c r="P4380" s="5">
        <f>Table1[[#This Row],[Net Sales]]+(Table1[[#This Row],[Cost of Goods Sold]]+Table1[[#This Row],[Distribution]]+Table1[[#This Row],[Warehousing]])</f>
        <v>5459.5600000000013</v>
      </c>
      <c r="Q4380" s="12">
        <f>Table1[[#This Row],[PROFIT]]/Table1[[#This Row],[Net Sales]]</f>
        <v>0.2997957819836769</v>
      </c>
      <c r="R4380" s="14">
        <f>ABS(Table1[[#This Row],[Distribution]])+ABS(Table1[[#This Row],[Warehousing]])</f>
        <v>933.90000000000009</v>
      </c>
      <c r="S4380" s="12">
        <f>ABS(Table1[[#This Row],[Discounts]]/Table1[[#This Row],[Gross Sales]])</f>
        <v>2.7193910256410256E-2</v>
      </c>
      <c r="T4380" s="17">
        <f>Table1[[#This Row],[logistics cost]]/Table1[[#This Row],[Net Sales]]</f>
        <v>5.1282389202528374E-2</v>
      </c>
      <c r="U4380" s="1">
        <f>Table1[[#This Row],[PROFIT]]/Table1[[#This Row],[Volume]]</f>
        <v>131.23942307692312</v>
      </c>
      <c r="V4380" s="1">
        <f>ABS(Table1[[#This Row],[Discounts]])</f>
        <v>509.07</v>
      </c>
    </row>
    <row r="4381" spans="1:22" ht="21.75" customHeight="1" x14ac:dyDescent="0.3">
      <c r="A4381" s="1">
        <v>1110010</v>
      </c>
      <c r="B4381" s="1" t="s">
        <v>15</v>
      </c>
      <c r="C4381" s="1">
        <v>202511</v>
      </c>
      <c r="D4381" s="1" t="s">
        <v>16</v>
      </c>
      <c r="E4381" s="1" t="s">
        <v>17</v>
      </c>
      <c r="F4381" s="1" t="s">
        <v>18</v>
      </c>
      <c r="G4381" s="1" t="s">
        <v>33</v>
      </c>
      <c r="H4381" s="1" t="s">
        <v>34</v>
      </c>
      <c r="I4381" s="5">
        <v>206.4</v>
      </c>
      <c r="J4381" s="5">
        <v>86688</v>
      </c>
      <c r="K4381" s="5">
        <v>-7041.87</v>
      </c>
      <c r="L4381" s="5">
        <v>79646.13</v>
      </c>
      <c r="M4381" s="5">
        <v>-52832.94</v>
      </c>
      <c r="N4381" s="5">
        <v>-2155.5300000000002</v>
      </c>
      <c r="O4381" s="5">
        <v>-1125.94</v>
      </c>
      <c r="P4381" s="5">
        <f>Table1[[#This Row],[Net Sales]]+(Table1[[#This Row],[Cost of Goods Sold]]+Table1[[#This Row],[Distribution]]+Table1[[#This Row],[Warehousing]])</f>
        <v>23531.72</v>
      </c>
      <c r="Q4381" s="12">
        <f>Table1[[#This Row],[PROFIT]]/Table1[[#This Row],[Net Sales]]</f>
        <v>0.29545340118848212</v>
      </c>
      <c r="R4381" s="14">
        <f>ABS(Table1[[#This Row],[Distribution]])+ABS(Table1[[#This Row],[Warehousing]])</f>
        <v>3281.4700000000003</v>
      </c>
      <c r="S4381" s="12">
        <f>ABS(Table1[[#This Row],[Discounts]]/Table1[[#This Row],[Gross Sales]])</f>
        <v>8.1232350498338865E-2</v>
      </c>
      <c r="T4381" s="17">
        <f>Table1[[#This Row],[logistics cost]]/Table1[[#This Row],[Net Sales]]</f>
        <v>4.1200620796013568E-2</v>
      </c>
      <c r="U4381" s="1">
        <f>Table1[[#This Row],[PROFIT]]/Table1[[#This Row],[Volume]]</f>
        <v>114.01027131782946</v>
      </c>
      <c r="V4381" s="1">
        <f>ABS(Table1[[#This Row],[Discounts]])</f>
        <v>7041.87</v>
      </c>
    </row>
    <row r="4382" spans="1:22" ht="21.75" customHeight="1" x14ac:dyDescent="0.3">
      <c r="A4382" s="1">
        <v>1110010</v>
      </c>
      <c r="B4382" s="1" t="s">
        <v>15</v>
      </c>
      <c r="C4382" s="1">
        <v>202510</v>
      </c>
      <c r="D4382" s="1" t="s">
        <v>16</v>
      </c>
      <c r="E4382" s="1" t="s">
        <v>17</v>
      </c>
      <c r="F4382" s="1" t="s">
        <v>18</v>
      </c>
      <c r="G4382" s="1" t="s">
        <v>35</v>
      </c>
      <c r="H4382" s="1" t="s">
        <v>31</v>
      </c>
      <c r="I4382" s="5">
        <v>118.6</v>
      </c>
      <c r="J4382" s="5">
        <v>49812</v>
      </c>
      <c r="K4382" s="5">
        <v>-1359.46</v>
      </c>
      <c r="L4382" s="5">
        <v>48452.54</v>
      </c>
      <c r="M4382" s="5">
        <v>-31662.69</v>
      </c>
      <c r="N4382" s="5">
        <v>-1120.72</v>
      </c>
      <c r="O4382" s="5">
        <v>-591.17999999999995</v>
      </c>
      <c r="P4382" s="5">
        <f>Table1[[#This Row],[Net Sales]]+(Table1[[#This Row],[Cost of Goods Sold]]+Table1[[#This Row],[Distribution]]+Table1[[#This Row],[Warehousing]])</f>
        <v>15077.950000000004</v>
      </c>
      <c r="Q4382" s="12">
        <f>Table1[[#This Row],[PROFIT]]/Table1[[#This Row],[Net Sales]]</f>
        <v>0.31119008415245114</v>
      </c>
      <c r="R4382" s="14">
        <f>ABS(Table1[[#This Row],[Distribution]])+ABS(Table1[[#This Row],[Warehousing]])</f>
        <v>1711.9</v>
      </c>
      <c r="S4382" s="12">
        <f>ABS(Table1[[#This Row],[Discounts]]/Table1[[#This Row],[Gross Sales]])</f>
        <v>2.729181723279531E-2</v>
      </c>
      <c r="T4382" s="17">
        <f>Table1[[#This Row],[logistics cost]]/Table1[[#This Row],[Net Sales]]</f>
        <v>3.533148107405721E-2</v>
      </c>
      <c r="U4382" s="1">
        <f>Table1[[#This Row],[PROFIT]]/Table1[[#This Row],[Volume]]</f>
        <v>127.13279932546379</v>
      </c>
      <c r="V4382" s="1">
        <f>ABS(Table1[[#This Row],[Discounts]])</f>
        <v>1359.46</v>
      </c>
    </row>
    <row r="4383" spans="1:22" ht="21.75" customHeight="1" x14ac:dyDescent="0.3">
      <c r="A4383" s="1">
        <v>1120010</v>
      </c>
      <c r="B4383" s="1" t="s">
        <v>32</v>
      </c>
      <c r="C4383" s="1">
        <v>202511</v>
      </c>
      <c r="D4383" s="1" t="s">
        <v>22</v>
      </c>
      <c r="E4383" s="1" t="s">
        <v>17</v>
      </c>
      <c r="F4383" s="1" t="s">
        <v>18</v>
      </c>
      <c r="G4383" s="1" t="s">
        <v>33</v>
      </c>
      <c r="H4383" s="1" t="s">
        <v>34</v>
      </c>
      <c r="I4383" s="5">
        <v>186.7</v>
      </c>
      <c r="J4383" s="5">
        <v>89616</v>
      </c>
      <c r="K4383" s="5">
        <v>-7768.92</v>
      </c>
      <c r="L4383" s="5">
        <v>81847.08</v>
      </c>
      <c r="M4383" s="5">
        <v>-54026.51</v>
      </c>
      <c r="N4383" s="5">
        <v>-3060.47</v>
      </c>
      <c r="O4383" s="5">
        <v>-1553.66</v>
      </c>
      <c r="P4383" s="5">
        <f>Table1[[#This Row],[Net Sales]]+(Table1[[#This Row],[Cost of Goods Sold]]+Table1[[#This Row],[Distribution]]+Table1[[#This Row],[Warehousing]])</f>
        <v>23206.439999999995</v>
      </c>
      <c r="Q4383" s="12">
        <f>Table1[[#This Row],[PROFIT]]/Table1[[#This Row],[Net Sales]]</f>
        <v>0.28353412241462977</v>
      </c>
      <c r="R4383" s="14">
        <f>ABS(Table1[[#This Row],[Distribution]])+ABS(Table1[[#This Row],[Warehousing]])</f>
        <v>4614.13</v>
      </c>
      <c r="S4383" s="12">
        <f>ABS(Table1[[#This Row],[Discounts]]/Table1[[#This Row],[Gross Sales]])</f>
        <v>8.6691215854311734E-2</v>
      </c>
      <c r="T4383" s="17">
        <f>Table1[[#This Row],[logistics cost]]/Table1[[#This Row],[Net Sales]]</f>
        <v>5.6375010568489432E-2</v>
      </c>
      <c r="U4383" s="1">
        <f>Table1[[#This Row],[PROFIT]]/Table1[[#This Row],[Volume]]</f>
        <v>124.29801821103372</v>
      </c>
      <c r="V4383" s="1">
        <f>ABS(Table1[[#This Row],[Discounts]])</f>
        <v>7768.92</v>
      </c>
    </row>
    <row r="4384" spans="1:22" ht="21.75" customHeight="1" x14ac:dyDescent="0.3">
      <c r="A4384" s="1">
        <v>1110020</v>
      </c>
      <c r="B4384" s="1" t="s">
        <v>41</v>
      </c>
      <c r="C4384" s="1">
        <v>202405</v>
      </c>
      <c r="D4384" s="1" t="s">
        <v>16</v>
      </c>
      <c r="E4384" s="1" t="s">
        <v>28</v>
      </c>
      <c r="F4384" s="1" t="s">
        <v>29</v>
      </c>
      <c r="G4384" s="1" t="s">
        <v>38</v>
      </c>
      <c r="H4384" s="1" t="s">
        <v>20</v>
      </c>
      <c r="I4384" s="5">
        <v>70.2</v>
      </c>
      <c r="J4384" s="5">
        <v>31590</v>
      </c>
      <c r="K4384" s="5">
        <v>-2719.68</v>
      </c>
      <c r="L4384" s="5">
        <v>28870.32</v>
      </c>
      <c r="M4384" s="5">
        <v>-18206.78</v>
      </c>
      <c r="N4384" s="5">
        <v>-1113.46</v>
      </c>
      <c r="O4384" s="5">
        <v>-518.91</v>
      </c>
      <c r="P4384" s="5">
        <f>Table1[[#This Row],[Net Sales]]+(Table1[[#This Row],[Cost of Goods Sold]]+Table1[[#This Row],[Distribution]]+Table1[[#This Row],[Warehousing]])</f>
        <v>9031.1700000000019</v>
      </c>
      <c r="Q4384" s="12">
        <f>Table1[[#This Row],[PROFIT]]/Table1[[#This Row],[Net Sales]]</f>
        <v>0.31281849317915428</v>
      </c>
      <c r="R4384" s="14">
        <f>ABS(Table1[[#This Row],[Distribution]])+ABS(Table1[[#This Row],[Warehousing]])</f>
        <v>1632.37</v>
      </c>
      <c r="S4384" s="12">
        <f>ABS(Table1[[#This Row],[Discounts]]/Table1[[#This Row],[Gross Sales]])</f>
        <v>8.6093067426400757E-2</v>
      </c>
      <c r="T4384" s="17">
        <f>Table1[[#This Row],[logistics cost]]/Table1[[#This Row],[Net Sales]]</f>
        <v>5.6541458494398393E-2</v>
      </c>
      <c r="U4384" s="1">
        <f>Table1[[#This Row],[PROFIT]]/Table1[[#This Row],[Volume]]</f>
        <v>128.64914529914532</v>
      </c>
      <c r="V4384" s="1">
        <f>ABS(Table1[[#This Row],[Discounts]])</f>
        <v>2719.68</v>
      </c>
    </row>
    <row r="4385" spans="1:22" ht="21.75" customHeight="1" x14ac:dyDescent="0.3">
      <c r="A4385" s="1">
        <v>1120010</v>
      </c>
      <c r="B4385" s="1" t="s">
        <v>32</v>
      </c>
      <c r="C4385" s="1">
        <v>202505</v>
      </c>
      <c r="D4385" s="1" t="s">
        <v>22</v>
      </c>
      <c r="E4385" s="1" t="s">
        <v>17</v>
      </c>
      <c r="F4385" s="1" t="s">
        <v>18</v>
      </c>
      <c r="G4385" s="1" t="s">
        <v>39</v>
      </c>
      <c r="H4385" s="1" t="s">
        <v>37</v>
      </c>
      <c r="I4385" s="5">
        <v>203.1</v>
      </c>
      <c r="J4385" s="5">
        <v>97488</v>
      </c>
      <c r="K4385" s="5">
        <v>-8204.08</v>
      </c>
      <c r="L4385" s="5">
        <v>89283.92</v>
      </c>
      <c r="M4385" s="5">
        <v>-59246.31</v>
      </c>
      <c r="N4385" s="5">
        <v>-2131.9</v>
      </c>
      <c r="O4385" s="5">
        <v>-1609.64</v>
      </c>
      <c r="P4385" s="5">
        <f>Table1[[#This Row],[Net Sales]]+(Table1[[#This Row],[Cost of Goods Sold]]+Table1[[#This Row],[Distribution]]+Table1[[#This Row],[Warehousing]])</f>
        <v>26296.07</v>
      </c>
      <c r="Q4385" s="12">
        <f>Table1[[#This Row],[PROFIT]]/Table1[[#This Row],[Net Sales]]</f>
        <v>0.29452190271215689</v>
      </c>
      <c r="R4385" s="14">
        <f>ABS(Table1[[#This Row],[Distribution]])+ABS(Table1[[#This Row],[Warehousing]])</f>
        <v>3741.54</v>
      </c>
      <c r="S4385" s="12">
        <f>ABS(Table1[[#This Row],[Discounts]]/Table1[[#This Row],[Gross Sales]])</f>
        <v>8.415476776628919E-2</v>
      </c>
      <c r="T4385" s="17">
        <f>Table1[[#This Row],[logistics cost]]/Table1[[#This Row],[Net Sales]]</f>
        <v>4.190609014478755E-2</v>
      </c>
      <c r="U4385" s="1">
        <f>Table1[[#This Row],[PROFIT]]/Table1[[#This Row],[Volume]]</f>
        <v>129.47351058591826</v>
      </c>
      <c r="V4385" s="1">
        <f>ABS(Table1[[#This Row],[Discounts]])</f>
        <v>8204.08</v>
      </c>
    </row>
    <row r="4386" spans="1:22" ht="21.75" customHeight="1" x14ac:dyDescent="0.3">
      <c r="A4386" s="1">
        <v>1130010</v>
      </c>
      <c r="B4386" s="1" t="s">
        <v>26</v>
      </c>
      <c r="C4386" s="1">
        <v>202504</v>
      </c>
      <c r="D4386" s="1" t="s">
        <v>27</v>
      </c>
      <c r="E4386" s="1" t="s">
        <v>28</v>
      </c>
      <c r="F4386" s="1" t="s">
        <v>29</v>
      </c>
      <c r="G4386" s="1" t="s">
        <v>35</v>
      </c>
      <c r="H4386" s="1" t="s">
        <v>31</v>
      </c>
      <c r="I4386" s="5">
        <v>113.8</v>
      </c>
      <c r="J4386" s="5">
        <v>40968</v>
      </c>
      <c r="K4386" s="5">
        <v>-1155.74</v>
      </c>
      <c r="L4386" s="5">
        <v>39812.26</v>
      </c>
      <c r="M4386" s="5">
        <v>-26270.17</v>
      </c>
      <c r="N4386" s="5">
        <v>-1473.45</v>
      </c>
      <c r="O4386" s="5">
        <v>-596.72</v>
      </c>
      <c r="P4386" s="5">
        <f>Table1[[#This Row],[Net Sales]]+(Table1[[#This Row],[Cost of Goods Sold]]+Table1[[#This Row],[Distribution]]+Table1[[#This Row],[Warehousing]])</f>
        <v>11471.920000000002</v>
      </c>
      <c r="Q4386" s="12">
        <f>Table1[[#This Row],[PROFIT]]/Table1[[#This Row],[Net Sales]]</f>
        <v>0.28815043406227131</v>
      </c>
      <c r="R4386" s="14">
        <f>ABS(Table1[[#This Row],[Distribution]])+ABS(Table1[[#This Row],[Warehousing]])</f>
        <v>2070.17</v>
      </c>
      <c r="S4386" s="12">
        <f>ABS(Table1[[#This Row],[Discounts]]/Table1[[#This Row],[Gross Sales]])</f>
        <v>2.821079867213435E-2</v>
      </c>
      <c r="T4386" s="17">
        <f>Table1[[#This Row],[logistics cost]]/Table1[[#This Row],[Net Sales]]</f>
        <v>5.1998304040011795E-2</v>
      </c>
      <c r="U4386" s="1">
        <f>Table1[[#This Row],[PROFIT]]/Table1[[#This Row],[Volume]]</f>
        <v>100.80773286467489</v>
      </c>
      <c r="V4386" s="1">
        <f>ABS(Table1[[#This Row],[Discounts]])</f>
        <v>1155.74</v>
      </c>
    </row>
    <row r="4387" spans="1:22" ht="21.75" customHeight="1" x14ac:dyDescent="0.3">
      <c r="A4387" s="1">
        <v>1120020</v>
      </c>
      <c r="B4387" s="1" t="s">
        <v>21</v>
      </c>
      <c r="C4387" s="1">
        <v>202411</v>
      </c>
      <c r="D4387" s="1" t="s">
        <v>22</v>
      </c>
      <c r="E4387" s="1" t="s">
        <v>23</v>
      </c>
      <c r="F4387" s="1" t="s">
        <v>24</v>
      </c>
      <c r="G4387" s="1" t="s">
        <v>40</v>
      </c>
      <c r="H4387" s="1" t="s">
        <v>34</v>
      </c>
      <c r="I4387" s="5">
        <v>58.5</v>
      </c>
      <c r="J4387" s="5">
        <v>22230</v>
      </c>
      <c r="K4387" s="5">
        <v>-2012.56</v>
      </c>
      <c r="L4387" s="5">
        <v>20217.439999999999</v>
      </c>
      <c r="M4387" s="5">
        <v>-13622.75</v>
      </c>
      <c r="N4387" s="5">
        <v>-503.57</v>
      </c>
      <c r="O4387" s="5">
        <v>-355.46</v>
      </c>
      <c r="P4387" s="5">
        <f>Table1[[#This Row],[Net Sales]]+(Table1[[#This Row],[Cost of Goods Sold]]+Table1[[#This Row],[Distribution]]+Table1[[#This Row],[Warehousing]])</f>
        <v>5735.66</v>
      </c>
      <c r="Q4387" s="12">
        <f>Table1[[#This Row],[PROFIT]]/Table1[[#This Row],[Net Sales]]</f>
        <v>0.28369862851083028</v>
      </c>
      <c r="R4387" s="14">
        <f>ABS(Table1[[#This Row],[Distribution]])+ABS(Table1[[#This Row],[Warehousing]])</f>
        <v>859.03</v>
      </c>
      <c r="S4387" s="12">
        <f>ABS(Table1[[#This Row],[Discounts]]/Table1[[#This Row],[Gross Sales]])</f>
        <v>9.0533513270355373E-2</v>
      </c>
      <c r="T4387" s="17">
        <f>Table1[[#This Row],[logistics cost]]/Table1[[#This Row],[Net Sales]]</f>
        <v>4.2489553573548382E-2</v>
      </c>
      <c r="U4387" s="1">
        <f>Table1[[#This Row],[PROFIT]]/Table1[[#This Row],[Volume]]</f>
        <v>98.045470085470086</v>
      </c>
      <c r="V4387" s="1">
        <f>ABS(Table1[[#This Row],[Discounts]])</f>
        <v>2012.56</v>
      </c>
    </row>
    <row r="4388" spans="1:22" ht="21.75" customHeight="1" x14ac:dyDescent="0.3">
      <c r="A4388" s="1">
        <v>1110010</v>
      </c>
      <c r="B4388" s="1" t="s">
        <v>15</v>
      </c>
      <c r="C4388" s="1">
        <v>202505</v>
      </c>
      <c r="D4388" s="1" t="s">
        <v>16</v>
      </c>
      <c r="E4388" s="1" t="s">
        <v>17</v>
      </c>
      <c r="F4388" s="1" t="s">
        <v>18</v>
      </c>
      <c r="G4388" s="1" t="s">
        <v>33</v>
      </c>
      <c r="H4388" s="1" t="s">
        <v>34</v>
      </c>
      <c r="I4388" s="5">
        <v>186.6</v>
      </c>
      <c r="J4388" s="5">
        <v>78372</v>
      </c>
      <c r="K4388" s="5">
        <v>-7683.5</v>
      </c>
      <c r="L4388" s="5">
        <v>70688.5</v>
      </c>
      <c r="M4388" s="5">
        <v>-45863.48</v>
      </c>
      <c r="N4388" s="5">
        <v>-1983.69</v>
      </c>
      <c r="O4388" s="5">
        <v>-926.37</v>
      </c>
      <c r="P4388" s="5">
        <f>Table1[[#This Row],[Net Sales]]+(Table1[[#This Row],[Cost of Goods Sold]]+Table1[[#This Row],[Distribution]]+Table1[[#This Row],[Warehousing]])</f>
        <v>21914.959999999992</v>
      </c>
      <c r="Q4388" s="12">
        <f>Table1[[#This Row],[PROFIT]]/Table1[[#This Row],[Net Sales]]</f>
        <v>0.31002157352327453</v>
      </c>
      <c r="R4388" s="14">
        <f>ABS(Table1[[#This Row],[Distribution]])+ABS(Table1[[#This Row],[Warehousing]])</f>
        <v>2910.06</v>
      </c>
      <c r="S4388" s="12">
        <f>ABS(Table1[[#This Row],[Discounts]]/Table1[[#This Row],[Gross Sales]])</f>
        <v>9.8038840402184455E-2</v>
      </c>
      <c r="T4388" s="17">
        <f>Table1[[#This Row],[logistics cost]]/Table1[[#This Row],[Net Sales]]</f>
        <v>4.1167375174179677E-2</v>
      </c>
      <c r="U4388" s="1">
        <f>Table1[[#This Row],[PROFIT]]/Table1[[#This Row],[Volume]]</f>
        <v>117.4435155412647</v>
      </c>
      <c r="V4388" s="1">
        <f>ABS(Table1[[#This Row],[Discounts]])</f>
        <v>7683.5</v>
      </c>
    </row>
    <row r="4389" spans="1:22" ht="21.75" customHeight="1" x14ac:dyDescent="0.3">
      <c r="A4389" s="1">
        <v>1120010</v>
      </c>
      <c r="B4389" s="1" t="s">
        <v>32</v>
      </c>
      <c r="C4389" s="1">
        <v>202506</v>
      </c>
      <c r="D4389" s="1" t="s">
        <v>22</v>
      </c>
      <c r="E4389" s="1" t="s">
        <v>17</v>
      </c>
      <c r="F4389" s="1" t="s">
        <v>18</v>
      </c>
      <c r="G4389" s="1" t="s">
        <v>19</v>
      </c>
      <c r="H4389" s="1" t="s">
        <v>20</v>
      </c>
      <c r="I4389" s="5">
        <v>22.2</v>
      </c>
      <c r="J4389" s="5">
        <v>10656</v>
      </c>
      <c r="K4389" s="5">
        <v>-643.19000000000005</v>
      </c>
      <c r="L4389" s="5">
        <v>10012.81</v>
      </c>
      <c r="M4389" s="5">
        <v>-6526.22</v>
      </c>
      <c r="N4389" s="5">
        <v>-222.06</v>
      </c>
      <c r="O4389" s="5">
        <v>-156.4</v>
      </c>
      <c r="P4389" s="5">
        <f>Table1[[#This Row],[Net Sales]]+(Table1[[#This Row],[Cost of Goods Sold]]+Table1[[#This Row],[Distribution]]+Table1[[#This Row],[Warehousing]])</f>
        <v>3108.1299999999992</v>
      </c>
      <c r="Q4389" s="12">
        <f>Table1[[#This Row],[PROFIT]]/Table1[[#This Row],[Net Sales]]</f>
        <v>0.3104153579264961</v>
      </c>
      <c r="R4389" s="14">
        <f>ABS(Table1[[#This Row],[Distribution]])+ABS(Table1[[#This Row],[Warehousing]])</f>
        <v>378.46000000000004</v>
      </c>
      <c r="S4389" s="12">
        <f>ABS(Table1[[#This Row],[Discounts]]/Table1[[#This Row],[Gross Sales]])</f>
        <v>6.0359421921921924E-2</v>
      </c>
      <c r="T4389" s="17">
        <f>Table1[[#This Row],[logistics cost]]/Table1[[#This Row],[Net Sales]]</f>
        <v>3.7797581298356808E-2</v>
      </c>
      <c r="U4389" s="1">
        <f>Table1[[#This Row],[PROFIT]]/Table1[[#This Row],[Volume]]</f>
        <v>140.00585585585583</v>
      </c>
      <c r="V4389" s="1">
        <f>ABS(Table1[[#This Row],[Discounts]])</f>
        <v>643.19000000000005</v>
      </c>
    </row>
    <row r="4390" spans="1:22" ht="21.75" customHeight="1" x14ac:dyDescent="0.3">
      <c r="A4390" s="1">
        <v>1130010</v>
      </c>
      <c r="B4390" s="1" t="s">
        <v>26</v>
      </c>
      <c r="C4390" s="1">
        <v>202508</v>
      </c>
      <c r="D4390" s="1" t="s">
        <v>27</v>
      </c>
      <c r="E4390" s="1" t="s">
        <v>28</v>
      </c>
      <c r="F4390" s="1" t="s">
        <v>29</v>
      </c>
      <c r="G4390" s="1" t="s">
        <v>35</v>
      </c>
      <c r="H4390" s="1" t="s">
        <v>31</v>
      </c>
      <c r="I4390" s="5">
        <v>64.099999999999994</v>
      </c>
      <c r="J4390" s="5">
        <v>23076</v>
      </c>
      <c r="K4390" s="5">
        <v>-907.44</v>
      </c>
      <c r="L4390" s="5">
        <v>22168.560000000001</v>
      </c>
      <c r="M4390" s="5">
        <v>-14081.88</v>
      </c>
      <c r="N4390" s="5">
        <v>-636.34</v>
      </c>
      <c r="O4390" s="5">
        <v>-352.1</v>
      </c>
      <c r="P4390" s="5">
        <f>Table1[[#This Row],[Net Sales]]+(Table1[[#This Row],[Cost of Goods Sold]]+Table1[[#This Row],[Distribution]]+Table1[[#This Row],[Warehousing]])</f>
        <v>7098.2400000000016</v>
      </c>
      <c r="Q4390" s="12">
        <f>Table1[[#This Row],[PROFIT]]/Table1[[#This Row],[Net Sales]]</f>
        <v>0.32019400448202323</v>
      </c>
      <c r="R4390" s="14">
        <f>ABS(Table1[[#This Row],[Distribution]])+ABS(Table1[[#This Row],[Warehousing]])</f>
        <v>988.44</v>
      </c>
      <c r="S4390" s="12">
        <f>ABS(Table1[[#This Row],[Discounts]]/Table1[[#This Row],[Gross Sales]])</f>
        <v>3.932397295891836E-2</v>
      </c>
      <c r="T4390" s="17">
        <f>Table1[[#This Row],[logistics cost]]/Table1[[#This Row],[Net Sales]]</f>
        <v>4.4587469822126469E-2</v>
      </c>
      <c r="U4390" s="1">
        <f>Table1[[#This Row],[PROFIT]]/Table1[[#This Row],[Volume]]</f>
        <v>110.73697347893919</v>
      </c>
      <c r="V4390" s="1">
        <f>ABS(Table1[[#This Row],[Discounts]])</f>
        <v>907.44</v>
      </c>
    </row>
    <row r="4391" spans="1:22" ht="21.75" customHeight="1" x14ac:dyDescent="0.3">
      <c r="A4391" s="1">
        <v>1120020</v>
      </c>
      <c r="B4391" s="1" t="s">
        <v>21</v>
      </c>
      <c r="C4391" s="1">
        <v>202407</v>
      </c>
      <c r="D4391" s="1" t="s">
        <v>22</v>
      </c>
      <c r="E4391" s="1" t="s">
        <v>23</v>
      </c>
      <c r="F4391" s="1" t="s">
        <v>24</v>
      </c>
      <c r="G4391" s="1" t="s">
        <v>35</v>
      </c>
      <c r="H4391" s="1" t="s">
        <v>31</v>
      </c>
      <c r="I4391" s="5">
        <v>101.3</v>
      </c>
      <c r="J4391" s="5">
        <v>38494</v>
      </c>
      <c r="K4391" s="5">
        <v>-1374.86</v>
      </c>
      <c r="L4391" s="5">
        <v>37119.14</v>
      </c>
      <c r="M4391" s="5">
        <v>-23672.38</v>
      </c>
      <c r="N4391" s="5">
        <v>-1308.67</v>
      </c>
      <c r="O4391" s="5">
        <v>-461.11</v>
      </c>
      <c r="P4391" s="5">
        <f>Table1[[#This Row],[Net Sales]]+(Table1[[#This Row],[Cost of Goods Sold]]+Table1[[#This Row],[Distribution]]+Table1[[#This Row],[Warehousing]])</f>
        <v>11676.979999999996</v>
      </c>
      <c r="Q4391" s="12">
        <f>Table1[[#This Row],[PROFIT]]/Table1[[#This Row],[Net Sales]]</f>
        <v>0.31458110290270724</v>
      </c>
      <c r="R4391" s="14">
        <f>ABS(Table1[[#This Row],[Distribution]])+ABS(Table1[[#This Row],[Warehousing]])</f>
        <v>1769.7800000000002</v>
      </c>
      <c r="S4391" s="12">
        <f>ABS(Table1[[#This Row],[Discounts]]/Table1[[#This Row],[Gross Sales]])</f>
        <v>3.5716215514106094E-2</v>
      </c>
      <c r="T4391" s="17">
        <f>Table1[[#This Row],[logistics cost]]/Table1[[#This Row],[Net Sales]]</f>
        <v>4.7678367548386093E-2</v>
      </c>
      <c r="U4391" s="1">
        <f>Table1[[#This Row],[PROFIT]]/Table1[[#This Row],[Volume]]</f>
        <v>115.2712734452122</v>
      </c>
      <c r="V4391" s="1">
        <f>ABS(Table1[[#This Row],[Discounts]])</f>
        <v>1374.86</v>
      </c>
    </row>
    <row r="4392" spans="1:22" ht="21.75" customHeight="1" x14ac:dyDescent="0.3">
      <c r="A4392" s="1">
        <v>1110020</v>
      </c>
      <c r="B4392" s="1" t="s">
        <v>41</v>
      </c>
      <c r="C4392" s="1">
        <v>202503</v>
      </c>
      <c r="D4392" s="1" t="s">
        <v>16</v>
      </c>
      <c r="E4392" s="1" t="s">
        <v>28</v>
      </c>
      <c r="F4392" s="1" t="s">
        <v>29</v>
      </c>
      <c r="G4392" s="1" t="s">
        <v>39</v>
      </c>
      <c r="H4392" s="1" t="s">
        <v>37</v>
      </c>
      <c r="I4392" s="5">
        <v>160.69999999999999</v>
      </c>
      <c r="J4392" s="5">
        <v>72315</v>
      </c>
      <c r="K4392" s="5">
        <v>-7936.58</v>
      </c>
      <c r="L4392" s="5">
        <v>64378.42</v>
      </c>
      <c r="M4392" s="5">
        <v>-41492.239999999998</v>
      </c>
      <c r="N4392" s="5">
        <v>-1582.26</v>
      </c>
      <c r="O4392" s="5">
        <v>-1257.0999999999999</v>
      </c>
      <c r="P4392" s="5">
        <f>Table1[[#This Row],[Net Sales]]+(Table1[[#This Row],[Cost of Goods Sold]]+Table1[[#This Row],[Distribution]]+Table1[[#This Row],[Warehousing]])</f>
        <v>20046.82</v>
      </c>
      <c r="Q4392" s="12">
        <f>Table1[[#This Row],[PROFIT]]/Table1[[#This Row],[Net Sales]]</f>
        <v>0.31139036963007172</v>
      </c>
      <c r="R4392" s="14">
        <f>ABS(Table1[[#This Row],[Distribution]])+ABS(Table1[[#This Row],[Warehousing]])</f>
        <v>2839.3599999999997</v>
      </c>
      <c r="S4392" s="12">
        <f>ABS(Table1[[#This Row],[Discounts]]/Table1[[#This Row],[Gross Sales]])</f>
        <v>0.10975012099840974</v>
      </c>
      <c r="T4392" s="17">
        <f>Table1[[#This Row],[logistics cost]]/Table1[[#This Row],[Net Sales]]</f>
        <v>4.4104220016583193E-2</v>
      </c>
      <c r="U4392" s="1">
        <f>Table1[[#This Row],[PROFIT]]/Table1[[#This Row],[Volume]]</f>
        <v>124.74685749844431</v>
      </c>
      <c r="V4392" s="1">
        <f>ABS(Table1[[#This Row],[Discounts]])</f>
        <v>7936.58</v>
      </c>
    </row>
    <row r="4393" spans="1:22" ht="21.75" customHeight="1" x14ac:dyDescent="0.3">
      <c r="A4393" s="1">
        <v>1130010</v>
      </c>
      <c r="B4393" s="1" t="s">
        <v>26</v>
      </c>
      <c r="C4393" s="1">
        <v>202511</v>
      </c>
      <c r="D4393" s="1" t="s">
        <v>27</v>
      </c>
      <c r="E4393" s="1" t="s">
        <v>28</v>
      </c>
      <c r="F4393" s="1" t="s">
        <v>29</v>
      </c>
      <c r="G4393" s="1" t="s">
        <v>36</v>
      </c>
      <c r="H4393" s="1" t="s">
        <v>37</v>
      </c>
      <c r="I4393" s="5">
        <v>157.6</v>
      </c>
      <c r="J4393" s="5">
        <v>56736</v>
      </c>
      <c r="K4393" s="5">
        <v>-6564.43</v>
      </c>
      <c r="L4393" s="5">
        <v>50171.57</v>
      </c>
      <c r="M4393" s="5">
        <v>-32617.54</v>
      </c>
      <c r="N4393" s="5">
        <v>-1621.68</v>
      </c>
      <c r="O4393" s="5">
        <v>-538.98</v>
      </c>
      <c r="P4393" s="5">
        <f>Table1[[#This Row],[Net Sales]]+(Table1[[#This Row],[Cost of Goods Sold]]+Table1[[#This Row],[Distribution]]+Table1[[#This Row],[Warehousing]])</f>
        <v>15393.369999999995</v>
      </c>
      <c r="Q4393" s="12">
        <f>Table1[[#This Row],[PROFIT]]/Table1[[#This Row],[Net Sales]]</f>
        <v>0.30681459639393377</v>
      </c>
      <c r="R4393" s="14">
        <f>ABS(Table1[[#This Row],[Distribution]])+ABS(Table1[[#This Row],[Warehousing]])</f>
        <v>2160.66</v>
      </c>
      <c r="S4393" s="12">
        <f>ABS(Table1[[#This Row],[Discounts]]/Table1[[#This Row],[Gross Sales]])</f>
        <v>0.11570131838691484</v>
      </c>
      <c r="T4393" s="17">
        <f>Table1[[#This Row],[logistics cost]]/Table1[[#This Row],[Net Sales]]</f>
        <v>4.3065425299626856E-2</v>
      </c>
      <c r="U4393" s="1">
        <f>Table1[[#This Row],[PROFIT]]/Table1[[#This Row],[Volume]]</f>
        <v>97.673667512690329</v>
      </c>
      <c r="V4393" s="1">
        <f>ABS(Table1[[#This Row],[Discounts]])</f>
        <v>6564.43</v>
      </c>
    </row>
    <row r="4394" spans="1:22" ht="21.75" customHeight="1" x14ac:dyDescent="0.3">
      <c r="A4394" s="1">
        <v>1110010</v>
      </c>
      <c r="B4394" s="1" t="s">
        <v>15</v>
      </c>
      <c r="C4394" s="1">
        <v>202504</v>
      </c>
      <c r="D4394" s="1" t="s">
        <v>16</v>
      </c>
      <c r="E4394" s="1" t="s">
        <v>17</v>
      </c>
      <c r="F4394" s="1" t="s">
        <v>18</v>
      </c>
      <c r="G4394" s="1" t="s">
        <v>36</v>
      </c>
      <c r="H4394" s="1" t="s">
        <v>37</v>
      </c>
      <c r="I4394" s="5">
        <v>122.5</v>
      </c>
      <c r="J4394" s="5">
        <v>51450</v>
      </c>
      <c r="K4394" s="5">
        <v>-5246.7</v>
      </c>
      <c r="L4394" s="5">
        <v>46203.3</v>
      </c>
      <c r="M4394" s="5">
        <v>-30416.97</v>
      </c>
      <c r="N4394" s="5">
        <v>-1150.3499999999999</v>
      </c>
      <c r="O4394" s="5">
        <v>-918.03</v>
      </c>
      <c r="P4394" s="5">
        <f>Table1[[#This Row],[Net Sales]]+(Table1[[#This Row],[Cost of Goods Sold]]+Table1[[#This Row],[Distribution]]+Table1[[#This Row],[Warehousing]])</f>
        <v>13717.950000000004</v>
      </c>
      <c r="Q4394" s="12">
        <f>Table1[[#This Row],[PROFIT]]/Table1[[#This Row],[Net Sales]]</f>
        <v>0.29690411723837917</v>
      </c>
      <c r="R4394" s="14">
        <f>ABS(Table1[[#This Row],[Distribution]])+ABS(Table1[[#This Row],[Warehousing]])</f>
        <v>2068.38</v>
      </c>
      <c r="S4394" s="12">
        <f>ABS(Table1[[#This Row],[Discounts]]/Table1[[#This Row],[Gross Sales]])</f>
        <v>0.10197667638483965</v>
      </c>
      <c r="T4394" s="17">
        <f>Table1[[#This Row],[logistics cost]]/Table1[[#This Row],[Net Sales]]</f>
        <v>4.4766932232113289E-2</v>
      </c>
      <c r="U4394" s="1">
        <f>Table1[[#This Row],[PROFIT]]/Table1[[#This Row],[Volume]]</f>
        <v>111.98326530612249</v>
      </c>
      <c r="V4394" s="1">
        <f>ABS(Table1[[#This Row],[Discounts]])</f>
        <v>5246.7</v>
      </c>
    </row>
    <row r="4395" spans="1:22" ht="21.75" customHeight="1" x14ac:dyDescent="0.3">
      <c r="A4395" s="1">
        <v>1110010</v>
      </c>
      <c r="B4395" s="1" t="s">
        <v>15</v>
      </c>
      <c r="C4395" s="1">
        <v>202404</v>
      </c>
      <c r="D4395" s="1" t="s">
        <v>16</v>
      </c>
      <c r="E4395" s="1" t="s">
        <v>17</v>
      </c>
      <c r="F4395" s="1" t="s">
        <v>18</v>
      </c>
      <c r="G4395" s="1" t="s">
        <v>33</v>
      </c>
      <c r="H4395" s="1" t="s">
        <v>34</v>
      </c>
      <c r="I4395" s="5">
        <v>200.1</v>
      </c>
      <c r="J4395" s="5">
        <v>84042</v>
      </c>
      <c r="K4395" s="5">
        <v>-5904.81</v>
      </c>
      <c r="L4395" s="5">
        <v>78137.19</v>
      </c>
      <c r="M4395" s="5">
        <v>-52703.3</v>
      </c>
      <c r="N4395" s="5">
        <v>-1568.85</v>
      </c>
      <c r="O4395" s="5">
        <v>-1151.1500000000001</v>
      </c>
      <c r="P4395" s="5">
        <f>Table1[[#This Row],[Net Sales]]+(Table1[[#This Row],[Cost of Goods Sold]]+Table1[[#This Row],[Distribution]]+Table1[[#This Row],[Warehousing]])</f>
        <v>22713.89</v>
      </c>
      <c r="Q4395" s="12">
        <f>Table1[[#This Row],[PROFIT]]/Table1[[#This Row],[Net Sales]]</f>
        <v>0.2906924346780323</v>
      </c>
      <c r="R4395" s="14">
        <f>ABS(Table1[[#This Row],[Distribution]])+ABS(Table1[[#This Row],[Warehousing]])</f>
        <v>2720</v>
      </c>
      <c r="S4395" s="12">
        <f>ABS(Table1[[#This Row],[Discounts]]/Table1[[#This Row],[Gross Sales]])</f>
        <v>7.0260227029342481E-2</v>
      </c>
      <c r="T4395" s="17">
        <f>Table1[[#This Row],[logistics cost]]/Table1[[#This Row],[Net Sales]]</f>
        <v>3.4810568437385579E-2</v>
      </c>
      <c r="U4395" s="1">
        <f>Table1[[#This Row],[PROFIT]]/Table1[[#This Row],[Volume]]</f>
        <v>113.51269365317341</v>
      </c>
      <c r="V4395" s="1">
        <f>ABS(Table1[[#This Row],[Discounts]])</f>
        <v>5904.81</v>
      </c>
    </row>
    <row r="4396" spans="1:22" ht="21.75" customHeight="1" x14ac:dyDescent="0.3">
      <c r="A4396" s="1">
        <v>1120020</v>
      </c>
      <c r="B4396" s="1" t="s">
        <v>21</v>
      </c>
      <c r="C4396" s="1">
        <v>202509</v>
      </c>
      <c r="D4396" s="1" t="s">
        <v>22</v>
      </c>
      <c r="E4396" s="1" t="s">
        <v>23</v>
      </c>
      <c r="F4396" s="1" t="s">
        <v>24</v>
      </c>
      <c r="G4396" s="1" t="s">
        <v>42</v>
      </c>
      <c r="H4396" s="1" t="s">
        <v>20</v>
      </c>
      <c r="I4396" s="5">
        <v>72</v>
      </c>
      <c r="J4396" s="5">
        <v>27360</v>
      </c>
      <c r="K4396" s="5">
        <v>-1776.08</v>
      </c>
      <c r="L4396" s="5">
        <v>25583.919999999998</v>
      </c>
      <c r="M4396" s="5">
        <v>-15978.75</v>
      </c>
      <c r="N4396" s="5">
        <v>-693.53</v>
      </c>
      <c r="O4396" s="5">
        <v>-406.14</v>
      </c>
      <c r="P4396" s="5">
        <f>Table1[[#This Row],[Net Sales]]+(Table1[[#This Row],[Cost of Goods Sold]]+Table1[[#This Row],[Distribution]]+Table1[[#This Row],[Warehousing]])</f>
        <v>8505.5</v>
      </c>
      <c r="Q4396" s="12">
        <f>Table1[[#This Row],[PROFIT]]/Table1[[#This Row],[Net Sales]]</f>
        <v>0.33245491699473734</v>
      </c>
      <c r="R4396" s="14">
        <f>ABS(Table1[[#This Row],[Distribution]])+ABS(Table1[[#This Row],[Warehousing]])</f>
        <v>1099.67</v>
      </c>
      <c r="S4396" s="12">
        <f>ABS(Table1[[#This Row],[Discounts]]/Table1[[#This Row],[Gross Sales]])</f>
        <v>6.4915204678362565E-2</v>
      </c>
      <c r="T4396" s="17">
        <f>Table1[[#This Row],[logistics cost]]/Table1[[#This Row],[Net Sales]]</f>
        <v>4.2982857982670368E-2</v>
      </c>
      <c r="U4396" s="1">
        <f>Table1[[#This Row],[PROFIT]]/Table1[[#This Row],[Volume]]</f>
        <v>118.13194444444444</v>
      </c>
      <c r="V4396" s="1">
        <f>ABS(Table1[[#This Row],[Discounts]])</f>
        <v>1776.08</v>
      </c>
    </row>
    <row r="4397" spans="1:22" ht="21.75" customHeight="1" x14ac:dyDescent="0.3">
      <c r="A4397" s="1">
        <v>1120020</v>
      </c>
      <c r="B4397" s="1" t="s">
        <v>21</v>
      </c>
      <c r="C4397" s="1">
        <v>202501</v>
      </c>
      <c r="D4397" s="1" t="s">
        <v>22</v>
      </c>
      <c r="E4397" s="1" t="s">
        <v>23</v>
      </c>
      <c r="F4397" s="1" t="s">
        <v>24</v>
      </c>
      <c r="G4397" s="1" t="s">
        <v>39</v>
      </c>
      <c r="H4397" s="1" t="s">
        <v>37</v>
      </c>
      <c r="I4397" s="5">
        <v>54</v>
      </c>
      <c r="J4397" s="5">
        <v>20520</v>
      </c>
      <c r="K4397" s="5">
        <v>-2078.79</v>
      </c>
      <c r="L4397" s="5">
        <v>18441.21</v>
      </c>
      <c r="M4397" s="5">
        <v>-12253.98</v>
      </c>
      <c r="N4397" s="5">
        <v>-485.77</v>
      </c>
      <c r="O4397" s="5">
        <v>-205.59</v>
      </c>
      <c r="P4397" s="5">
        <f>Table1[[#This Row],[Net Sales]]+(Table1[[#This Row],[Cost of Goods Sold]]+Table1[[#This Row],[Distribution]]+Table1[[#This Row],[Warehousing]])</f>
        <v>5495.869999999999</v>
      </c>
      <c r="Q4397" s="12">
        <f>Table1[[#This Row],[PROFIT]]/Table1[[#This Row],[Net Sales]]</f>
        <v>0.29802111683560889</v>
      </c>
      <c r="R4397" s="14">
        <f>ABS(Table1[[#This Row],[Distribution]])+ABS(Table1[[#This Row],[Warehousing]])</f>
        <v>691.36</v>
      </c>
      <c r="S4397" s="12">
        <f>ABS(Table1[[#This Row],[Discounts]]/Table1[[#This Row],[Gross Sales]])</f>
        <v>0.10130555555555555</v>
      </c>
      <c r="T4397" s="17">
        <f>Table1[[#This Row],[logistics cost]]/Table1[[#This Row],[Net Sales]]</f>
        <v>3.748994778542189E-2</v>
      </c>
      <c r="U4397" s="1">
        <f>Table1[[#This Row],[PROFIT]]/Table1[[#This Row],[Volume]]</f>
        <v>101.77537037037035</v>
      </c>
      <c r="V4397" s="1">
        <f>ABS(Table1[[#This Row],[Discounts]])</f>
        <v>2078.79</v>
      </c>
    </row>
    <row r="4398" spans="1:22" ht="21.75" customHeight="1" x14ac:dyDescent="0.3">
      <c r="A4398" s="1">
        <v>1130010</v>
      </c>
      <c r="B4398" s="1" t="s">
        <v>26</v>
      </c>
      <c r="C4398" s="1">
        <v>202410</v>
      </c>
      <c r="D4398" s="1" t="s">
        <v>27</v>
      </c>
      <c r="E4398" s="1" t="s">
        <v>28</v>
      </c>
      <c r="F4398" s="1" t="s">
        <v>29</v>
      </c>
      <c r="G4398" s="1" t="s">
        <v>42</v>
      </c>
      <c r="H4398" s="1" t="s">
        <v>20</v>
      </c>
      <c r="I4398" s="5">
        <v>63.3</v>
      </c>
      <c r="J4398" s="5">
        <v>22788</v>
      </c>
      <c r="K4398" s="5">
        <v>-1859.98</v>
      </c>
      <c r="L4398" s="5">
        <v>20928.02</v>
      </c>
      <c r="M4398" s="5">
        <v>-13463.67</v>
      </c>
      <c r="N4398" s="5">
        <v>-571.27</v>
      </c>
      <c r="O4398" s="5">
        <v>-337.78</v>
      </c>
      <c r="P4398" s="5">
        <f>Table1[[#This Row],[Net Sales]]+(Table1[[#This Row],[Cost of Goods Sold]]+Table1[[#This Row],[Distribution]]+Table1[[#This Row],[Warehousing]])</f>
        <v>6555.2999999999993</v>
      </c>
      <c r="Q4398" s="12">
        <f>Table1[[#This Row],[PROFIT]]/Table1[[#This Row],[Net Sales]]</f>
        <v>0.3132307786403109</v>
      </c>
      <c r="R4398" s="14">
        <f>ABS(Table1[[#This Row],[Distribution]])+ABS(Table1[[#This Row],[Warehousing]])</f>
        <v>909.05</v>
      </c>
      <c r="S4398" s="12">
        <f>ABS(Table1[[#This Row],[Discounts]]/Table1[[#This Row],[Gross Sales]])</f>
        <v>8.1621028611549934E-2</v>
      </c>
      <c r="T4398" s="17">
        <f>Table1[[#This Row],[logistics cost]]/Table1[[#This Row],[Net Sales]]</f>
        <v>4.3436980660377808E-2</v>
      </c>
      <c r="U4398" s="1">
        <f>Table1[[#This Row],[PROFIT]]/Table1[[#This Row],[Volume]]</f>
        <v>103.55924170616113</v>
      </c>
      <c r="V4398" s="1">
        <f>ABS(Table1[[#This Row],[Discounts]])</f>
        <v>1859.98</v>
      </c>
    </row>
    <row r="4399" spans="1:22" ht="21.75" customHeight="1" x14ac:dyDescent="0.3">
      <c r="A4399" s="1">
        <v>1130010</v>
      </c>
      <c r="B4399" s="1" t="s">
        <v>26</v>
      </c>
      <c r="C4399" s="1">
        <v>202410</v>
      </c>
      <c r="D4399" s="1" t="s">
        <v>27</v>
      </c>
      <c r="E4399" s="1" t="s">
        <v>28</v>
      </c>
      <c r="F4399" s="1" t="s">
        <v>29</v>
      </c>
      <c r="G4399" s="1" t="s">
        <v>40</v>
      </c>
      <c r="H4399" s="1" t="s">
        <v>34</v>
      </c>
      <c r="I4399" s="5">
        <v>176.5</v>
      </c>
      <c r="J4399" s="5">
        <v>63540</v>
      </c>
      <c r="K4399" s="5">
        <v>-5583.13</v>
      </c>
      <c r="L4399" s="5">
        <v>57956.87</v>
      </c>
      <c r="M4399" s="5">
        <v>-38297.800000000003</v>
      </c>
      <c r="N4399" s="5">
        <v>-2206.02</v>
      </c>
      <c r="O4399" s="5">
        <v>-1085.01</v>
      </c>
      <c r="P4399" s="5">
        <f>Table1[[#This Row],[Net Sales]]+(Table1[[#This Row],[Cost of Goods Sold]]+Table1[[#This Row],[Distribution]]+Table1[[#This Row],[Warehousing]])</f>
        <v>16368.04</v>
      </c>
      <c r="Q4399" s="12">
        <f>Table1[[#This Row],[PROFIT]]/Table1[[#This Row],[Net Sales]]</f>
        <v>0.28241759777572528</v>
      </c>
      <c r="R4399" s="14">
        <f>ABS(Table1[[#This Row],[Distribution]])+ABS(Table1[[#This Row],[Warehousing]])</f>
        <v>3291.0299999999997</v>
      </c>
      <c r="S4399" s="12">
        <f>ABS(Table1[[#This Row],[Discounts]]/Table1[[#This Row],[Gross Sales]])</f>
        <v>8.7867957192319796E-2</v>
      </c>
      <c r="T4399" s="17">
        <f>Table1[[#This Row],[logistics cost]]/Table1[[#This Row],[Net Sales]]</f>
        <v>5.678412239998467E-2</v>
      </c>
      <c r="U4399" s="1">
        <f>Table1[[#This Row],[PROFIT]]/Table1[[#This Row],[Volume]]</f>
        <v>92.736770538243633</v>
      </c>
      <c r="V4399" s="1">
        <f>ABS(Table1[[#This Row],[Discounts]])</f>
        <v>5583.13</v>
      </c>
    </row>
    <row r="4400" spans="1:22" ht="21.75" customHeight="1" x14ac:dyDescent="0.3">
      <c r="A4400" s="1">
        <v>1120020</v>
      </c>
      <c r="B4400" s="1" t="s">
        <v>21</v>
      </c>
      <c r="C4400" s="1">
        <v>202404</v>
      </c>
      <c r="D4400" s="1" t="s">
        <v>22</v>
      </c>
      <c r="E4400" s="1" t="s">
        <v>23</v>
      </c>
      <c r="F4400" s="1" t="s">
        <v>24</v>
      </c>
      <c r="G4400" s="1" t="s">
        <v>38</v>
      </c>
      <c r="H4400" s="1" t="s">
        <v>20</v>
      </c>
      <c r="I4400" s="5">
        <v>98</v>
      </c>
      <c r="J4400" s="5">
        <v>37240</v>
      </c>
      <c r="K4400" s="5">
        <v>-2918.21</v>
      </c>
      <c r="L4400" s="5">
        <v>34321.79</v>
      </c>
      <c r="M4400" s="5">
        <v>-21800.85</v>
      </c>
      <c r="N4400" s="5">
        <v>-866.59</v>
      </c>
      <c r="O4400" s="5">
        <v>-672.05</v>
      </c>
      <c r="P4400" s="5">
        <f>Table1[[#This Row],[Net Sales]]+(Table1[[#This Row],[Cost of Goods Sold]]+Table1[[#This Row],[Distribution]]+Table1[[#This Row],[Warehousing]])</f>
        <v>10982.300000000003</v>
      </c>
      <c r="Q4400" s="12">
        <f>Table1[[#This Row],[PROFIT]]/Table1[[#This Row],[Net Sales]]</f>
        <v>0.31998039729279859</v>
      </c>
      <c r="R4400" s="14">
        <f>ABS(Table1[[#This Row],[Distribution]])+ABS(Table1[[#This Row],[Warehousing]])</f>
        <v>1538.6399999999999</v>
      </c>
      <c r="S4400" s="12">
        <f>ABS(Table1[[#This Row],[Discounts]]/Table1[[#This Row],[Gross Sales]])</f>
        <v>7.8362244897959191E-2</v>
      </c>
      <c r="T4400" s="17">
        <f>Table1[[#This Row],[logistics cost]]/Table1[[#This Row],[Net Sales]]</f>
        <v>4.4829829679629174E-2</v>
      </c>
      <c r="U4400" s="1">
        <f>Table1[[#This Row],[PROFIT]]/Table1[[#This Row],[Volume]]</f>
        <v>112.06428571428575</v>
      </c>
      <c r="V4400" s="1">
        <f>ABS(Table1[[#This Row],[Discounts]])</f>
        <v>2918.21</v>
      </c>
    </row>
    <row r="4401" spans="1:22" ht="21.75" customHeight="1" x14ac:dyDescent="0.3">
      <c r="A4401" s="1">
        <v>1130010</v>
      </c>
      <c r="B4401" s="1" t="s">
        <v>26</v>
      </c>
      <c r="C4401" s="1">
        <v>202502</v>
      </c>
      <c r="D4401" s="1" t="s">
        <v>27</v>
      </c>
      <c r="E4401" s="1" t="s">
        <v>28</v>
      </c>
      <c r="F4401" s="1" t="s">
        <v>29</v>
      </c>
      <c r="G4401" s="1" t="s">
        <v>30</v>
      </c>
      <c r="H4401" s="1" t="s">
        <v>31</v>
      </c>
      <c r="I4401" s="5">
        <v>36.700000000000003</v>
      </c>
      <c r="J4401" s="5">
        <v>13212</v>
      </c>
      <c r="K4401" s="5">
        <v>-413.4</v>
      </c>
      <c r="L4401" s="5">
        <v>12798.6</v>
      </c>
      <c r="M4401" s="5">
        <v>-8074.19</v>
      </c>
      <c r="N4401" s="5">
        <v>-378.55</v>
      </c>
      <c r="O4401" s="5">
        <v>-189.1</v>
      </c>
      <c r="P4401" s="5">
        <f>Table1[[#This Row],[Net Sales]]+(Table1[[#This Row],[Cost of Goods Sold]]+Table1[[#This Row],[Distribution]]+Table1[[#This Row],[Warehousing]])</f>
        <v>4156.76</v>
      </c>
      <c r="Q4401" s="12">
        <f>Table1[[#This Row],[PROFIT]]/Table1[[#This Row],[Net Sales]]</f>
        <v>0.32478239807478942</v>
      </c>
      <c r="R4401" s="14">
        <f>ABS(Table1[[#This Row],[Distribution]])+ABS(Table1[[#This Row],[Warehousing]])</f>
        <v>567.65</v>
      </c>
      <c r="S4401" s="12">
        <f>ABS(Table1[[#This Row],[Discounts]]/Table1[[#This Row],[Gross Sales]])</f>
        <v>3.1289736603088099E-2</v>
      </c>
      <c r="T4401" s="17">
        <f>Table1[[#This Row],[logistics cost]]/Table1[[#This Row],[Net Sales]]</f>
        <v>4.4352507305486531E-2</v>
      </c>
      <c r="U4401" s="1">
        <f>Table1[[#This Row],[PROFIT]]/Table1[[#This Row],[Volume]]</f>
        <v>113.26321525885558</v>
      </c>
      <c r="V4401" s="1">
        <f>ABS(Table1[[#This Row],[Discounts]])</f>
        <v>413.4</v>
      </c>
    </row>
    <row r="4402" spans="1:22" ht="21.75" customHeight="1" x14ac:dyDescent="0.3">
      <c r="A4402" s="1">
        <v>1120020</v>
      </c>
      <c r="B4402" s="1" t="s">
        <v>21</v>
      </c>
      <c r="C4402" s="1">
        <v>202503</v>
      </c>
      <c r="D4402" s="1" t="s">
        <v>22</v>
      </c>
      <c r="E4402" s="1" t="s">
        <v>23</v>
      </c>
      <c r="F4402" s="1" t="s">
        <v>24</v>
      </c>
      <c r="G4402" s="1" t="s">
        <v>33</v>
      </c>
      <c r="H4402" s="1" t="s">
        <v>34</v>
      </c>
      <c r="I4402" s="5">
        <v>210.1</v>
      </c>
      <c r="J4402" s="5">
        <v>79838</v>
      </c>
      <c r="K4402" s="5">
        <v>-5778.74</v>
      </c>
      <c r="L4402" s="5">
        <v>74059.259999999995</v>
      </c>
      <c r="M4402" s="5">
        <v>-46904.37</v>
      </c>
      <c r="N4402" s="5">
        <v>-1887.27</v>
      </c>
      <c r="O4402" s="5">
        <v>-1077.6400000000001</v>
      </c>
      <c r="P4402" s="5">
        <f>Table1[[#This Row],[Net Sales]]+(Table1[[#This Row],[Cost of Goods Sold]]+Table1[[#This Row],[Distribution]]+Table1[[#This Row],[Warehousing]])</f>
        <v>24189.979999999996</v>
      </c>
      <c r="Q4402" s="12">
        <f>Table1[[#This Row],[PROFIT]]/Table1[[#This Row],[Net Sales]]</f>
        <v>0.32663005274424828</v>
      </c>
      <c r="R4402" s="14">
        <f>ABS(Table1[[#This Row],[Distribution]])+ABS(Table1[[#This Row],[Warehousing]])</f>
        <v>2964.91</v>
      </c>
      <c r="S4402" s="12">
        <f>ABS(Table1[[#This Row],[Discounts]]/Table1[[#This Row],[Gross Sales]])</f>
        <v>7.2380821162854783E-2</v>
      </c>
      <c r="T4402" s="17">
        <f>Table1[[#This Row],[logistics cost]]/Table1[[#This Row],[Net Sales]]</f>
        <v>4.0034291457948679E-2</v>
      </c>
      <c r="U4402" s="1">
        <f>Table1[[#This Row],[PROFIT]]/Table1[[#This Row],[Volume]]</f>
        <v>115.13555449785815</v>
      </c>
      <c r="V4402" s="1">
        <f>ABS(Table1[[#This Row],[Discounts]])</f>
        <v>5778.74</v>
      </c>
    </row>
    <row r="4403" spans="1:22" ht="21.75" customHeight="1" x14ac:dyDescent="0.3">
      <c r="A4403" s="1">
        <v>1120010</v>
      </c>
      <c r="B4403" s="1" t="s">
        <v>32</v>
      </c>
      <c r="C4403" s="1">
        <v>202508</v>
      </c>
      <c r="D4403" s="1" t="s">
        <v>22</v>
      </c>
      <c r="E4403" s="1" t="s">
        <v>17</v>
      </c>
      <c r="F4403" s="1" t="s">
        <v>18</v>
      </c>
      <c r="G4403" s="1" t="s">
        <v>30</v>
      </c>
      <c r="H4403" s="1" t="s">
        <v>31</v>
      </c>
      <c r="I4403" s="5">
        <v>19</v>
      </c>
      <c r="J4403" s="5">
        <v>9120</v>
      </c>
      <c r="K4403" s="5">
        <v>-282.41000000000003</v>
      </c>
      <c r="L4403" s="5">
        <v>8837.59</v>
      </c>
      <c r="M4403" s="5">
        <v>-5777.73</v>
      </c>
      <c r="N4403" s="5">
        <v>-268.51</v>
      </c>
      <c r="O4403" s="5">
        <v>-117.73</v>
      </c>
      <c r="P4403" s="5">
        <f>Table1[[#This Row],[Net Sales]]+(Table1[[#This Row],[Cost of Goods Sold]]+Table1[[#This Row],[Distribution]]+Table1[[#This Row],[Warehousing]])</f>
        <v>2673.6200000000008</v>
      </c>
      <c r="Q4403" s="12">
        <f>Table1[[#This Row],[PROFIT]]/Table1[[#This Row],[Net Sales]]</f>
        <v>0.30252817793086134</v>
      </c>
      <c r="R4403" s="14">
        <f>ABS(Table1[[#This Row],[Distribution]])+ABS(Table1[[#This Row],[Warehousing]])</f>
        <v>386.24</v>
      </c>
      <c r="S4403" s="12">
        <f>ABS(Table1[[#This Row],[Discounts]]/Table1[[#This Row],[Gross Sales]])</f>
        <v>3.0966008771929829E-2</v>
      </c>
      <c r="T4403" s="17">
        <f>Table1[[#This Row],[logistics cost]]/Table1[[#This Row],[Net Sales]]</f>
        <v>4.3704222531255693E-2</v>
      </c>
      <c r="U4403" s="1">
        <f>Table1[[#This Row],[PROFIT]]/Table1[[#This Row],[Volume]]</f>
        <v>140.7168421052632</v>
      </c>
      <c r="V4403" s="1">
        <f>ABS(Table1[[#This Row],[Discounts]])</f>
        <v>282.41000000000003</v>
      </c>
    </row>
    <row r="4404" spans="1:22" ht="21.75" customHeight="1" x14ac:dyDescent="0.3">
      <c r="A4404" s="1">
        <v>1120020</v>
      </c>
      <c r="B4404" s="1" t="s">
        <v>21</v>
      </c>
      <c r="C4404" s="1">
        <v>202512</v>
      </c>
      <c r="D4404" s="1" t="s">
        <v>22</v>
      </c>
      <c r="E4404" s="1" t="s">
        <v>23</v>
      </c>
      <c r="F4404" s="1" t="s">
        <v>24</v>
      </c>
      <c r="G4404" s="1" t="s">
        <v>36</v>
      </c>
      <c r="H4404" s="1" t="s">
        <v>37</v>
      </c>
      <c r="I4404" s="5">
        <v>96.8</v>
      </c>
      <c r="J4404" s="5">
        <v>36784</v>
      </c>
      <c r="K4404" s="5">
        <v>-3817.66</v>
      </c>
      <c r="L4404" s="5">
        <v>32966.339999999997</v>
      </c>
      <c r="M4404" s="5">
        <v>-21703.56</v>
      </c>
      <c r="N4404" s="5">
        <v>-678.1</v>
      </c>
      <c r="O4404" s="5">
        <v>-349.36</v>
      </c>
      <c r="P4404" s="5">
        <f>Table1[[#This Row],[Net Sales]]+(Table1[[#This Row],[Cost of Goods Sold]]+Table1[[#This Row],[Distribution]]+Table1[[#This Row],[Warehousing]])</f>
        <v>10235.319999999996</v>
      </c>
      <c r="Q4404" s="12">
        <f>Table1[[#This Row],[PROFIT]]/Table1[[#This Row],[Net Sales]]</f>
        <v>0.31047789957878241</v>
      </c>
      <c r="R4404" s="14">
        <f>ABS(Table1[[#This Row],[Distribution]])+ABS(Table1[[#This Row],[Warehousing]])</f>
        <v>1027.46</v>
      </c>
      <c r="S4404" s="12">
        <f>ABS(Table1[[#This Row],[Discounts]]/Table1[[#This Row],[Gross Sales]])</f>
        <v>0.10378588516746411</v>
      </c>
      <c r="T4404" s="17">
        <f>Table1[[#This Row],[logistics cost]]/Table1[[#This Row],[Net Sales]]</f>
        <v>3.1166941795783217E-2</v>
      </c>
      <c r="U4404" s="1">
        <f>Table1[[#This Row],[PROFIT]]/Table1[[#This Row],[Volume]]</f>
        <v>105.73677685950409</v>
      </c>
      <c r="V4404" s="1">
        <f>ABS(Table1[[#This Row],[Discounts]])</f>
        <v>3817.66</v>
      </c>
    </row>
    <row r="4405" spans="1:22" ht="21.75" customHeight="1" x14ac:dyDescent="0.3">
      <c r="A4405" s="1">
        <v>1130010</v>
      </c>
      <c r="B4405" s="1" t="s">
        <v>26</v>
      </c>
      <c r="C4405" s="1">
        <v>202410</v>
      </c>
      <c r="D4405" s="1" t="s">
        <v>27</v>
      </c>
      <c r="E4405" s="1" t="s">
        <v>28</v>
      </c>
      <c r="F4405" s="1" t="s">
        <v>29</v>
      </c>
      <c r="G4405" s="1" t="s">
        <v>19</v>
      </c>
      <c r="H4405" s="1" t="s">
        <v>20</v>
      </c>
      <c r="I4405" s="5">
        <v>48.6</v>
      </c>
      <c r="J4405" s="5">
        <v>17496</v>
      </c>
      <c r="K4405" s="5">
        <v>-1109.23</v>
      </c>
      <c r="L4405" s="5">
        <v>16386.77</v>
      </c>
      <c r="M4405" s="5">
        <v>-10386.049999999999</v>
      </c>
      <c r="N4405" s="5">
        <v>-433.29</v>
      </c>
      <c r="O4405" s="5">
        <v>-223.57</v>
      </c>
      <c r="P4405" s="5">
        <f>Table1[[#This Row],[Net Sales]]+(Table1[[#This Row],[Cost of Goods Sold]]+Table1[[#This Row],[Distribution]]+Table1[[#This Row],[Warehousing]])</f>
        <v>5343.8600000000006</v>
      </c>
      <c r="Q4405" s="12">
        <f>Table1[[#This Row],[PROFIT]]/Table1[[#This Row],[Net Sales]]</f>
        <v>0.32610819581894424</v>
      </c>
      <c r="R4405" s="14">
        <f>ABS(Table1[[#This Row],[Distribution]])+ABS(Table1[[#This Row],[Warehousing]])</f>
        <v>656.86</v>
      </c>
      <c r="S4405" s="12">
        <f>ABS(Table1[[#This Row],[Discounts]]/Table1[[#This Row],[Gross Sales]])</f>
        <v>6.3399062642889803E-2</v>
      </c>
      <c r="T4405" s="17">
        <f>Table1[[#This Row],[logistics cost]]/Table1[[#This Row],[Net Sales]]</f>
        <v>4.0084775706255717E-2</v>
      </c>
      <c r="U4405" s="1">
        <f>Table1[[#This Row],[PROFIT]]/Table1[[#This Row],[Volume]]</f>
        <v>109.9559670781893</v>
      </c>
      <c r="V4405" s="1">
        <f>ABS(Table1[[#This Row],[Discounts]])</f>
        <v>1109.23</v>
      </c>
    </row>
    <row r="4406" spans="1:22" ht="21.75" customHeight="1" x14ac:dyDescent="0.3">
      <c r="A4406" s="1">
        <v>1110010</v>
      </c>
      <c r="B4406" s="1" t="s">
        <v>15</v>
      </c>
      <c r="C4406" s="1">
        <v>202507</v>
      </c>
      <c r="D4406" s="1" t="s">
        <v>16</v>
      </c>
      <c r="E4406" s="1" t="s">
        <v>17</v>
      </c>
      <c r="F4406" s="1" t="s">
        <v>18</v>
      </c>
      <c r="G4406" s="1" t="s">
        <v>33</v>
      </c>
      <c r="H4406" s="1" t="s">
        <v>34</v>
      </c>
      <c r="I4406" s="5">
        <v>106</v>
      </c>
      <c r="J4406" s="5">
        <v>44520</v>
      </c>
      <c r="K4406" s="5">
        <v>-3520.98</v>
      </c>
      <c r="L4406" s="5">
        <v>40999.019999999997</v>
      </c>
      <c r="M4406" s="5">
        <v>-25874.25</v>
      </c>
      <c r="N4406" s="5">
        <v>-1155.1500000000001</v>
      </c>
      <c r="O4406" s="5">
        <v>-762.47</v>
      </c>
      <c r="P4406" s="5">
        <f>Table1[[#This Row],[Net Sales]]+(Table1[[#This Row],[Cost of Goods Sold]]+Table1[[#This Row],[Distribution]]+Table1[[#This Row],[Warehousing]])</f>
        <v>13207.149999999994</v>
      </c>
      <c r="Q4406" s="12">
        <f>Table1[[#This Row],[PROFIT]]/Table1[[#This Row],[Net Sales]]</f>
        <v>0.32213330952788616</v>
      </c>
      <c r="R4406" s="14">
        <f>ABS(Table1[[#This Row],[Distribution]])+ABS(Table1[[#This Row],[Warehousing]])</f>
        <v>1917.6200000000001</v>
      </c>
      <c r="S4406" s="12">
        <f>ABS(Table1[[#This Row],[Discounts]]/Table1[[#This Row],[Gross Sales]])</f>
        <v>7.9087601078167119E-2</v>
      </c>
      <c r="T4406" s="17">
        <f>Table1[[#This Row],[logistics cost]]/Table1[[#This Row],[Net Sales]]</f>
        <v>4.6772337485139898E-2</v>
      </c>
      <c r="U4406" s="1">
        <f>Table1[[#This Row],[PROFIT]]/Table1[[#This Row],[Volume]]</f>
        <v>124.59575471698108</v>
      </c>
      <c r="V4406" s="1">
        <f>ABS(Table1[[#This Row],[Discounts]])</f>
        <v>3520.98</v>
      </c>
    </row>
    <row r="4407" spans="1:22" ht="21.75" customHeight="1" x14ac:dyDescent="0.3">
      <c r="A4407" s="1">
        <v>1120020</v>
      </c>
      <c r="B4407" s="1" t="s">
        <v>21</v>
      </c>
      <c r="C4407" s="1">
        <v>202407</v>
      </c>
      <c r="D4407" s="1" t="s">
        <v>22</v>
      </c>
      <c r="E4407" s="1" t="s">
        <v>23</v>
      </c>
      <c r="F4407" s="1" t="s">
        <v>24</v>
      </c>
      <c r="G4407" s="1" t="s">
        <v>38</v>
      </c>
      <c r="H4407" s="1" t="s">
        <v>20</v>
      </c>
      <c r="I4407" s="5">
        <v>77.099999999999994</v>
      </c>
      <c r="J4407" s="5">
        <v>29298</v>
      </c>
      <c r="K4407" s="5">
        <v>-1974.95</v>
      </c>
      <c r="L4407" s="5">
        <v>27323.05</v>
      </c>
      <c r="M4407" s="5">
        <v>-18388.43</v>
      </c>
      <c r="N4407" s="5">
        <v>-576.69000000000005</v>
      </c>
      <c r="O4407" s="5">
        <v>-540.72</v>
      </c>
      <c r="P4407" s="5">
        <f>Table1[[#This Row],[Net Sales]]+(Table1[[#This Row],[Cost of Goods Sold]]+Table1[[#This Row],[Distribution]]+Table1[[#This Row],[Warehousing]])</f>
        <v>7817.2099999999991</v>
      </c>
      <c r="Q4407" s="12">
        <f>Table1[[#This Row],[PROFIT]]/Table1[[#This Row],[Net Sales]]</f>
        <v>0.28610312538314719</v>
      </c>
      <c r="R4407" s="14">
        <f>ABS(Table1[[#This Row],[Distribution]])+ABS(Table1[[#This Row],[Warehousing]])</f>
        <v>1117.4100000000001</v>
      </c>
      <c r="S4407" s="12">
        <f>ABS(Table1[[#This Row],[Discounts]]/Table1[[#This Row],[Gross Sales]])</f>
        <v>6.7409038159601337E-2</v>
      </c>
      <c r="T4407" s="17">
        <f>Table1[[#This Row],[logistics cost]]/Table1[[#This Row],[Net Sales]]</f>
        <v>4.089623962185774E-2</v>
      </c>
      <c r="U4407" s="1">
        <f>Table1[[#This Row],[PROFIT]]/Table1[[#This Row],[Volume]]</f>
        <v>101.39053177691309</v>
      </c>
      <c r="V4407" s="1">
        <f>ABS(Table1[[#This Row],[Discounts]])</f>
        <v>1974.95</v>
      </c>
    </row>
    <row r="4408" spans="1:22" ht="21.75" customHeight="1" x14ac:dyDescent="0.3">
      <c r="A4408" s="1">
        <v>1120020</v>
      </c>
      <c r="B4408" s="1" t="s">
        <v>21</v>
      </c>
      <c r="C4408" s="1">
        <v>202407</v>
      </c>
      <c r="D4408" s="1" t="s">
        <v>22</v>
      </c>
      <c r="E4408" s="1" t="s">
        <v>23</v>
      </c>
      <c r="F4408" s="1" t="s">
        <v>24</v>
      </c>
      <c r="G4408" s="1" t="s">
        <v>33</v>
      </c>
      <c r="H4408" s="1" t="s">
        <v>34</v>
      </c>
      <c r="I4408" s="5">
        <v>143</v>
      </c>
      <c r="J4408" s="5">
        <v>54340</v>
      </c>
      <c r="K4408" s="5">
        <v>-5094</v>
      </c>
      <c r="L4408" s="5">
        <v>49246</v>
      </c>
      <c r="M4408" s="5">
        <v>-33123.199999999997</v>
      </c>
      <c r="N4408" s="5">
        <v>-1347.79</v>
      </c>
      <c r="O4408" s="5">
        <v>-957.78</v>
      </c>
      <c r="P4408" s="5">
        <f>Table1[[#This Row],[Net Sales]]+(Table1[[#This Row],[Cost of Goods Sold]]+Table1[[#This Row],[Distribution]]+Table1[[#This Row],[Warehousing]])</f>
        <v>13817.230000000003</v>
      </c>
      <c r="Q4408" s="12">
        <f>Table1[[#This Row],[PROFIT]]/Table1[[#This Row],[Net Sales]]</f>
        <v>0.28057568127360605</v>
      </c>
      <c r="R4408" s="14">
        <f>ABS(Table1[[#This Row],[Distribution]])+ABS(Table1[[#This Row],[Warehousing]])</f>
        <v>2305.5699999999997</v>
      </c>
      <c r="S4408" s="12">
        <f>ABS(Table1[[#This Row],[Discounts]]/Table1[[#This Row],[Gross Sales]])</f>
        <v>9.3743099006256894E-2</v>
      </c>
      <c r="T4408" s="17">
        <f>Table1[[#This Row],[logistics cost]]/Table1[[#This Row],[Net Sales]]</f>
        <v>4.6817406489867194E-2</v>
      </c>
      <c r="U4408" s="1">
        <f>Table1[[#This Row],[PROFIT]]/Table1[[#This Row],[Volume]]</f>
        <v>96.623986013986041</v>
      </c>
      <c r="V4408" s="1">
        <f>ABS(Table1[[#This Row],[Discounts]])</f>
        <v>5094</v>
      </c>
    </row>
    <row r="4409" spans="1:22" ht="21.75" customHeight="1" x14ac:dyDescent="0.3">
      <c r="A4409" s="1">
        <v>1120010</v>
      </c>
      <c r="B4409" s="1" t="s">
        <v>32</v>
      </c>
      <c r="C4409" s="1">
        <v>202406</v>
      </c>
      <c r="D4409" s="1" t="s">
        <v>22</v>
      </c>
      <c r="E4409" s="1" t="s">
        <v>17</v>
      </c>
      <c r="F4409" s="1" t="s">
        <v>18</v>
      </c>
      <c r="G4409" s="1" t="s">
        <v>42</v>
      </c>
      <c r="H4409" s="1" t="s">
        <v>20</v>
      </c>
      <c r="I4409" s="5">
        <v>65.400000000000006</v>
      </c>
      <c r="J4409" s="5">
        <v>31392</v>
      </c>
      <c r="K4409" s="5">
        <v>-2571.23</v>
      </c>
      <c r="L4409" s="5">
        <v>28820.77</v>
      </c>
      <c r="M4409" s="5">
        <v>-18076.45</v>
      </c>
      <c r="N4409" s="5">
        <v>-808.91</v>
      </c>
      <c r="O4409" s="5">
        <v>-288.23</v>
      </c>
      <c r="P4409" s="5">
        <f>Table1[[#This Row],[Net Sales]]+(Table1[[#This Row],[Cost of Goods Sold]]+Table1[[#This Row],[Distribution]]+Table1[[#This Row],[Warehousing]])</f>
        <v>9647.18</v>
      </c>
      <c r="Q4409" s="12">
        <f>Table1[[#This Row],[PROFIT]]/Table1[[#This Row],[Net Sales]]</f>
        <v>0.33473012691888526</v>
      </c>
      <c r="R4409" s="14">
        <f>ABS(Table1[[#This Row],[Distribution]])+ABS(Table1[[#This Row],[Warehousing]])</f>
        <v>1097.1399999999999</v>
      </c>
      <c r="S4409" s="12">
        <f>ABS(Table1[[#This Row],[Discounts]]/Table1[[#This Row],[Gross Sales]])</f>
        <v>8.1907173802242605E-2</v>
      </c>
      <c r="T4409" s="17">
        <f>Table1[[#This Row],[logistics cost]]/Table1[[#This Row],[Net Sales]]</f>
        <v>3.8067685214517165E-2</v>
      </c>
      <c r="U4409" s="1">
        <f>Table1[[#This Row],[PROFIT]]/Table1[[#This Row],[Volume]]</f>
        <v>147.51039755351681</v>
      </c>
      <c r="V4409" s="1">
        <f>ABS(Table1[[#This Row],[Discounts]])</f>
        <v>2571.23</v>
      </c>
    </row>
    <row r="4410" spans="1:22" ht="21.75" customHeight="1" x14ac:dyDescent="0.3">
      <c r="A4410" s="1">
        <v>1120020</v>
      </c>
      <c r="B4410" s="1" t="s">
        <v>21</v>
      </c>
      <c r="C4410" s="1">
        <v>202411</v>
      </c>
      <c r="D4410" s="1" t="s">
        <v>22</v>
      </c>
      <c r="E4410" s="1" t="s">
        <v>23</v>
      </c>
      <c r="F4410" s="1" t="s">
        <v>24</v>
      </c>
      <c r="G4410" s="1" t="s">
        <v>43</v>
      </c>
      <c r="H4410" s="1" t="s">
        <v>31</v>
      </c>
      <c r="I4410" s="5">
        <v>79.599999999999994</v>
      </c>
      <c r="J4410" s="5">
        <v>30248</v>
      </c>
      <c r="K4410" s="5">
        <v>-910.01</v>
      </c>
      <c r="L4410" s="5">
        <v>29337.99</v>
      </c>
      <c r="M4410" s="5">
        <v>-19702.63</v>
      </c>
      <c r="N4410" s="5">
        <v>-672.6</v>
      </c>
      <c r="O4410" s="5">
        <v>-499.2</v>
      </c>
      <c r="P4410" s="5">
        <f>Table1[[#This Row],[Net Sales]]+(Table1[[#This Row],[Cost of Goods Sold]]+Table1[[#This Row],[Distribution]]+Table1[[#This Row],[Warehousing]])</f>
        <v>8463.5600000000013</v>
      </c>
      <c r="Q4410" s="12">
        <f>Table1[[#This Row],[PROFIT]]/Table1[[#This Row],[Net Sales]]</f>
        <v>0.28848465760605962</v>
      </c>
      <c r="R4410" s="14">
        <f>ABS(Table1[[#This Row],[Distribution]])+ABS(Table1[[#This Row],[Warehousing]])</f>
        <v>1171.8</v>
      </c>
      <c r="S4410" s="12">
        <f>ABS(Table1[[#This Row],[Discounts]]/Table1[[#This Row],[Gross Sales]])</f>
        <v>3.008496429516001E-2</v>
      </c>
      <c r="T4410" s="17">
        <f>Table1[[#This Row],[logistics cost]]/Table1[[#This Row],[Net Sales]]</f>
        <v>3.9941386577608075E-2</v>
      </c>
      <c r="U4410" s="1">
        <f>Table1[[#This Row],[PROFIT]]/Table1[[#This Row],[Volume]]</f>
        <v>106.32613065326636</v>
      </c>
      <c r="V4410" s="1">
        <f>ABS(Table1[[#This Row],[Discounts]])</f>
        <v>910.01</v>
      </c>
    </row>
    <row r="4411" spans="1:22" ht="21.75" customHeight="1" x14ac:dyDescent="0.3">
      <c r="A4411" s="1">
        <v>1120020</v>
      </c>
      <c r="B4411" s="1" t="s">
        <v>21</v>
      </c>
      <c r="C4411" s="1">
        <v>202502</v>
      </c>
      <c r="D4411" s="1" t="s">
        <v>22</v>
      </c>
      <c r="E4411" s="1" t="s">
        <v>23</v>
      </c>
      <c r="F4411" s="1" t="s">
        <v>24</v>
      </c>
      <c r="G4411" s="1" t="s">
        <v>39</v>
      </c>
      <c r="H4411" s="1" t="s">
        <v>37</v>
      </c>
      <c r="I4411" s="5">
        <v>111.9</v>
      </c>
      <c r="J4411" s="5">
        <v>42522</v>
      </c>
      <c r="K4411" s="5">
        <v>-4401.8599999999997</v>
      </c>
      <c r="L4411" s="5">
        <v>38120.14</v>
      </c>
      <c r="M4411" s="5">
        <v>-24706.87</v>
      </c>
      <c r="N4411" s="5">
        <v>-929.74</v>
      </c>
      <c r="O4411" s="5">
        <v>-625.64</v>
      </c>
      <c r="P4411" s="5">
        <f>Table1[[#This Row],[Net Sales]]+(Table1[[#This Row],[Cost of Goods Sold]]+Table1[[#This Row],[Distribution]]+Table1[[#This Row],[Warehousing]])</f>
        <v>11857.89</v>
      </c>
      <c r="Q4411" s="12">
        <f>Table1[[#This Row],[PROFIT]]/Table1[[#This Row],[Net Sales]]</f>
        <v>0.31106627625187105</v>
      </c>
      <c r="R4411" s="14">
        <f>ABS(Table1[[#This Row],[Distribution]])+ABS(Table1[[#This Row],[Warehousing]])</f>
        <v>1555.38</v>
      </c>
      <c r="S4411" s="12">
        <f>ABS(Table1[[#This Row],[Discounts]]/Table1[[#This Row],[Gross Sales]])</f>
        <v>0.10351958985936691</v>
      </c>
      <c r="T4411" s="17">
        <f>Table1[[#This Row],[logistics cost]]/Table1[[#This Row],[Net Sales]]</f>
        <v>4.0802053717536195E-2</v>
      </c>
      <c r="U4411" s="1">
        <f>Table1[[#This Row],[PROFIT]]/Table1[[#This Row],[Volume]]</f>
        <v>105.96863270777479</v>
      </c>
      <c r="V4411" s="1">
        <f>ABS(Table1[[#This Row],[Discounts]])</f>
        <v>4401.8599999999997</v>
      </c>
    </row>
    <row r="4412" spans="1:22" ht="21.75" customHeight="1" x14ac:dyDescent="0.3">
      <c r="A4412" s="1">
        <v>1130010</v>
      </c>
      <c r="B4412" s="1" t="s">
        <v>26</v>
      </c>
      <c r="C4412" s="1">
        <v>202501</v>
      </c>
      <c r="D4412" s="1" t="s">
        <v>27</v>
      </c>
      <c r="E4412" s="1" t="s">
        <v>28</v>
      </c>
      <c r="F4412" s="1" t="s">
        <v>29</v>
      </c>
      <c r="G4412" s="1" t="s">
        <v>39</v>
      </c>
      <c r="H4412" s="1" t="s">
        <v>37</v>
      </c>
      <c r="I4412" s="5">
        <v>153</v>
      </c>
      <c r="J4412" s="5">
        <v>55080</v>
      </c>
      <c r="K4412" s="5">
        <v>-5660.5</v>
      </c>
      <c r="L4412" s="5">
        <v>49419.5</v>
      </c>
      <c r="M4412" s="5">
        <v>-32589.23</v>
      </c>
      <c r="N4412" s="5">
        <v>-1972.6</v>
      </c>
      <c r="O4412" s="5">
        <v>-742.9</v>
      </c>
      <c r="P4412" s="5">
        <f>Table1[[#This Row],[Net Sales]]+(Table1[[#This Row],[Cost of Goods Sold]]+Table1[[#This Row],[Distribution]]+Table1[[#This Row],[Warehousing]])</f>
        <v>14114.769999999997</v>
      </c>
      <c r="Q4412" s="12">
        <f>Table1[[#This Row],[PROFIT]]/Table1[[#This Row],[Net Sales]]</f>
        <v>0.28561134774734664</v>
      </c>
      <c r="R4412" s="14">
        <f>ABS(Table1[[#This Row],[Distribution]])+ABS(Table1[[#This Row],[Warehousing]])</f>
        <v>2715.5</v>
      </c>
      <c r="S4412" s="12">
        <f>ABS(Table1[[#This Row],[Discounts]]/Table1[[#This Row],[Gross Sales]])</f>
        <v>0.10276870007262164</v>
      </c>
      <c r="T4412" s="17">
        <f>Table1[[#This Row],[logistics cost]]/Table1[[#This Row],[Net Sales]]</f>
        <v>5.4947945648984711E-2</v>
      </c>
      <c r="U4412" s="1">
        <f>Table1[[#This Row],[PROFIT]]/Table1[[#This Row],[Volume]]</f>
        <v>92.253398692810435</v>
      </c>
      <c r="V4412" s="1">
        <f>ABS(Table1[[#This Row],[Discounts]])</f>
        <v>5660.5</v>
      </c>
    </row>
    <row r="4413" spans="1:22" ht="21.75" customHeight="1" x14ac:dyDescent="0.3">
      <c r="A4413" s="1">
        <v>1120010</v>
      </c>
      <c r="B4413" s="1" t="s">
        <v>32</v>
      </c>
      <c r="C4413" s="1">
        <v>202402</v>
      </c>
      <c r="D4413" s="1" t="s">
        <v>22</v>
      </c>
      <c r="E4413" s="1" t="s">
        <v>17</v>
      </c>
      <c r="F4413" s="1" t="s">
        <v>18</v>
      </c>
      <c r="G4413" s="1" t="s">
        <v>33</v>
      </c>
      <c r="H4413" s="1" t="s">
        <v>34</v>
      </c>
      <c r="I4413" s="5">
        <v>221.5</v>
      </c>
      <c r="J4413" s="5">
        <v>106320</v>
      </c>
      <c r="K4413" s="5">
        <v>-8374.84</v>
      </c>
      <c r="L4413" s="5">
        <v>97945.16</v>
      </c>
      <c r="M4413" s="5">
        <v>-66578.929999999993</v>
      </c>
      <c r="N4413" s="5">
        <v>-3255.23</v>
      </c>
      <c r="O4413" s="5">
        <v>-1414.02</v>
      </c>
      <c r="P4413" s="5">
        <f>Table1[[#This Row],[Net Sales]]+(Table1[[#This Row],[Cost of Goods Sold]]+Table1[[#This Row],[Distribution]]+Table1[[#This Row],[Warehousing]])</f>
        <v>26696.98000000001</v>
      </c>
      <c r="Q4413" s="12">
        <f>Table1[[#This Row],[PROFIT]]/Table1[[#This Row],[Net Sales]]</f>
        <v>0.27257069159925829</v>
      </c>
      <c r="R4413" s="14">
        <f>ABS(Table1[[#This Row],[Distribution]])+ABS(Table1[[#This Row],[Warehousing]])</f>
        <v>4669.25</v>
      </c>
      <c r="S4413" s="12">
        <f>ABS(Table1[[#This Row],[Discounts]]/Table1[[#This Row],[Gross Sales]])</f>
        <v>7.8770127915726115E-2</v>
      </c>
      <c r="T4413" s="17">
        <f>Table1[[#This Row],[logistics cost]]/Table1[[#This Row],[Net Sales]]</f>
        <v>4.7672085072912228E-2</v>
      </c>
      <c r="U4413" s="1">
        <f>Table1[[#This Row],[PROFIT]]/Table1[[#This Row],[Volume]]</f>
        <v>120.52812641083526</v>
      </c>
      <c r="V4413" s="1">
        <f>ABS(Table1[[#This Row],[Discounts]])</f>
        <v>8374.84</v>
      </c>
    </row>
    <row r="4414" spans="1:22" ht="21.75" customHeight="1" x14ac:dyDescent="0.3">
      <c r="A4414" s="1">
        <v>1110020</v>
      </c>
      <c r="B4414" s="1" t="s">
        <v>41</v>
      </c>
      <c r="C4414" s="1">
        <v>202508</v>
      </c>
      <c r="D4414" s="1" t="s">
        <v>16</v>
      </c>
      <c r="E4414" s="1" t="s">
        <v>28</v>
      </c>
      <c r="F4414" s="1" t="s">
        <v>29</v>
      </c>
      <c r="G4414" s="1" t="s">
        <v>30</v>
      </c>
      <c r="H4414" s="1" t="s">
        <v>31</v>
      </c>
      <c r="I4414" s="5">
        <v>108.4</v>
      </c>
      <c r="J4414" s="5">
        <v>48780</v>
      </c>
      <c r="K4414" s="5">
        <v>-1687.14</v>
      </c>
      <c r="L4414" s="5">
        <v>47092.86</v>
      </c>
      <c r="M4414" s="5">
        <v>-31940.58</v>
      </c>
      <c r="N4414" s="5">
        <v>-1639.22</v>
      </c>
      <c r="O4414" s="5">
        <v>-794.11</v>
      </c>
      <c r="P4414" s="5">
        <f>Table1[[#This Row],[Net Sales]]+(Table1[[#This Row],[Cost of Goods Sold]]+Table1[[#This Row],[Distribution]]+Table1[[#This Row],[Warehousing]])</f>
        <v>12718.949999999997</v>
      </c>
      <c r="Q4414" s="12">
        <f>Table1[[#This Row],[PROFIT]]/Table1[[#This Row],[Net Sales]]</f>
        <v>0.27008234369286549</v>
      </c>
      <c r="R4414" s="14">
        <f>ABS(Table1[[#This Row],[Distribution]])+ABS(Table1[[#This Row],[Warehousing]])</f>
        <v>2433.33</v>
      </c>
      <c r="S4414" s="12">
        <f>ABS(Table1[[#This Row],[Discounts]]/Table1[[#This Row],[Gross Sales]])</f>
        <v>3.4586715867158675E-2</v>
      </c>
      <c r="T4414" s="17">
        <f>Table1[[#This Row],[logistics cost]]/Table1[[#This Row],[Net Sales]]</f>
        <v>5.1670890236863928E-2</v>
      </c>
      <c r="U4414" s="1">
        <f>Table1[[#This Row],[PROFIT]]/Table1[[#This Row],[Volume]]</f>
        <v>117.33348708487081</v>
      </c>
      <c r="V4414" s="1">
        <f>ABS(Table1[[#This Row],[Discounts]])</f>
        <v>1687.14</v>
      </c>
    </row>
    <row r="4415" spans="1:22" ht="21.75" customHeight="1" x14ac:dyDescent="0.3">
      <c r="A4415" s="1">
        <v>1110010</v>
      </c>
      <c r="B4415" s="1" t="s">
        <v>15</v>
      </c>
      <c r="C4415" s="1">
        <v>202408</v>
      </c>
      <c r="D4415" s="1" t="s">
        <v>16</v>
      </c>
      <c r="E4415" s="1" t="s">
        <v>17</v>
      </c>
      <c r="F4415" s="1" t="s">
        <v>18</v>
      </c>
      <c r="G4415" s="1" t="s">
        <v>43</v>
      </c>
      <c r="H4415" s="1" t="s">
        <v>31</v>
      </c>
      <c r="I4415" s="5">
        <v>88.2</v>
      </c>
      <c r="J4415" s="5">
        <v>37044</v>
      </c>
      <c r="K4415" s="5">
        <v>-1251.8900000000001</v>
      </c>
      <c r="L4415" s="5">
        <v>35792.11</v>
      </c>
      <c r="M4415" s="5">
        <v>-22508.01</v>
      </c>
      <c r="N4415" s="5">
        <v>-970.46</v>
      </c>
      <c r="O4415" s="5">
        <v>-518.5</v>
      </c>
      <c r="P4415" s="5">
        <f>Table1[[#This Row],[Net Sales]]+(Table1[[#This Row],[Cost of Goods Sold]]+Table1[[#This Row],[Distribution]]+Table1[[#This Row],[Warehousing]])</f>
        <v>11795.140000000003</v>
      </c>
      <c r="Q4415" s="12">
        <f>Table1[[#This Row],[PROFIT]]/Table1[[#This Row],[Net Sales]]</f>
        <v>0.32954581330913441</v>
      </c>
      <c r="R4415" s="14">
        <f>ABS(Table1[[#This Row],[Distribution]])+ABS(Table1[[#This Row],[Warehousing]])</f>
        <v>1488.96</v>
      </c>
      <c r="S4415" s="12">
        <f>ABS(Table1[[#This Row],[Discounts]]/Table1[[#This Row],[Gross Sales]])</f>
        <v>3.3794676600799052E-2</v>
      </c>
      <c r="T4415" s="17">
        <f>Table1[[#This Row],[logistics cost]]/Table1[[#This Row],[Net Sales]]</f>
        <v>4.1600229771309935E-2</v>
      </c>
      <c r="U4415" s="1">
        <f>Table1[[#This Row],[PROFIT]]/Table1[[#This Row],[Volume]]</f>
        <v>133.73174603174607</v>
      </c>
      <c r="V4415" s="1">
        <f>ABS(Table1[[#This Row],[Discounts]])</f>
        <v>1251.8900000000001</v>
      </c>
    </row>
    <row r="4416" spans="1:22" ht="21.75" customHeight="1" x14ac:dyDescent="0.3">
      <c r="A4416" s="1">
        <v>1110020</v>
      </c>
      <c r="B4416" s="1" t="s">
        <v>41</v>
      </c>
      <c r="C4416" s="1">
        <v>202501</v>
      </c>
      <c r="D4416" s="1" t="s">
        <v>16</v>
      </c>
      <c r="E4416" s="1" t="s">
        <v>28</v>
      </c>
      <c r="F4416" s="1" t="s">
        <v>29</v>
      </c>
      <c r="G4416" s="1" t="s">
        <v>40</v>
      </c>
      <c r="H4416" s="1" t="s">
        <v>34</v>
      </c>
      <c r="I4416" s="5">
        <v>109.4</v>
      </c>
      <c r="J4416" s="5">
        <v>49230</v>
      </c>
      <c r="K4416" s="5">
        <v>-3937.27</v>
      </c>
      <c r="L4416" s="5">
        <v>45292.73</v>
      </c>
      <c r="M4416" s="5">
        <v>-28908.42</v>
      </c>
      <c r="N4416" s="5">
        <v>-976.88</v>
      </c>
      <c r="O4416" s="5">
        <v>-612.01</v>
      </c>
      <c r="P4416" s="5">
        <f>Table1[[#This Row],[Net Sales]]+(Table1[[#This Row],[Cost of Goods Sold]]+Table1[[#This Row],[Distribution]]+Table1[[#This Row],[Warehousing]])</f>
        <v>14795.420000000006</v>
      </c>
      <c r="Q4416" s="12">
        <f>Table1[[#This Row],[PROFIT]]/Table1[[#This Row],[Net Sales]]</f>
        <v>0.32666213761016405</v>
      </c>
      <c r="R4416" s="14">
        <f>ABS(Table1[[#This Row],[Distribution]])+ABS(Table1[[#This Row],[Warehousing]])</f>
        <v>1588.8899999999999</v>
      </c>
      <c r="S4416" s="12">
        <f>ABS(Table1[[#This Row],[Discounts]]/Table1[[#This Row],[Gross Sales]])</f>
        <v>7.9977046516351818E-2</v>
      </c>
      <c r="T4416" s="17">
        <f>Table1[[#This Row],[logistics cost]]/Table1[[#This Row],[Net Sales]]</f>
        <v>3.5080464348251912E-2</v>
      </c>
      <c r="U4416" s="1">
        <f>Table1[[#This Row],[PROFIT]]/Table1[[#This Row],[Volume]]</f>
        <v>135.24149908592327</v>
      </c>
      <c r="V4416" s="1">
        <f>ABS(Table1[[#This Row],[Discounts]])</f>
        <v>3937.27</v>
      </c>
    </row>
    <row r="4417" spans="1:22" ht="21.75" customHeight="1" x14ac:dyDescent="0.3">
      <c r="A4417" s="1">
        <v>1120020</v>
      </c>
      <c r="B4417" s="1" t="s">
        <v>21</v>
      </c>
      <c r="C4417" s="1">
        <v>202503</v>
      </c>
      <c r="D4417" s="1" t="s">
        <v>22</v>
      </c>
      <c r="E4417" s="1" t="s">
        <v>23</v>
      </c>
      <c r="F4417" s="1" t="s">
        <v>24</v>
      </c>
      <c r="G4417" s="1" t="s">
        <v>25</v>
      </c>
      <c r="H4417" s="1" t="s">
        <v>20</v>
      </c>
      <c r="I4417" s="5">
        <v>58.6</v>
      </c>
      <c r="J4417" s="5">
        <v>22268</v>
      </c>
      <c r="K4417" s="5">
        <v>-1471.89</v>
      </c>
      <c r="L4417" s="5">
        <v>20796.11</v>
      </c>
      <c r="M4417" s="5">
        <v>-13581.29</v>
      </c>
      <c r="N4417" s="5">
        <v>-736.45</v>
      </c>
      <c r="O4417" s="5">
        <v>-358.75</v>
      </c>
      <c r="P4417" s="5">
        <f>Table1[[#This Row],[Net Sales]]+(Table1[[#This Row],[Cost of Goods Sold]]+Table1[[#This Row],[Distribution]]+Table1[[#This Row],[Warehousing]])</f>
        <v>6119.619999999999</v>
      </c>
      <c r="Q4417" s="12">
        <f>Table1[[#This Row],[PROFIT]]/Table1[[#This Row],[Net Sales]]</f>
        <v>0.29426753368779057</v>
      </c>
      <c r="R4417" s="14">
        <f>ABS(Table1[[#This Row],[Distribution]])+ABS(Table1[[#This Row],[Warehousing]])</f>
        <v>1095.2</v>
      </c>
      <c r="S4417" s="12">
        <f>ABS(Table1[[#This Row],[Discounts]]/Table1[[#This Row],[Gross Sales]])</f>
        <v>6.6098886294233883E-2</v>
      </c>
      <c r="T4417" s="17">
        <f>Table1[[#This Row],[logistics cost]]/Table1[[#This Row],[Net Sales]]</f>
        <v>5.2663695277626439E-2</v>
      </c>
      <c r="U4417" s="1">
        <f>Table1[[#This Row],[PROFIT]]/Table1[[#This Row],[Volume]]</f>
        <v>104.43037542662114</v>
      </c>
      <c r="V4417" s="1">
        <f>ABS(Table1[[#This Row],[Discounts]])</f>
        <v>1471.89</v>
      </c>
    </row>
    <row r="4418" spans="1:22" ht="21.75" customHeight="1" x14ac:dyDescent="0.3">
      <c r="A4418" s="1">
        <v>1120020</v>
      </c>
      <c r="B4418" s="1" t="s">
        <v>21</v>
      </c>
      <c r="C4418" s="1">
        <v>202509</v>
      </c>
      <c r="D4418" s="1" t="s">
        <v>22</v>
      </c>
      <c r="E4418" s="1" t="s">
        <v>23</v>
      </c>
      <c r="F4418" s="1" t="s">
        <v>24</v>
      </c>
      <c r="G4418" s="1" t="s">
        <v>39</v>
      </c>
      <c r="H4418" s="1" t="s">
        <v>37</v>
      </c>
      <c r="I4418" s="5">
        <v>128.9</v>
      </c>
      <c r="J4418" s="5">
        <v>48982</v>
      </c>
      <c r="K4418" s="5">
        <v>-4095.99</v>
      </c>
      <c r="L4418" s="5">
        <v>44886.01</v>
      </c>
      <c r="M4418" s="5">
        <v>-30197.34</v>
      </c>
      <c r="N4418" s="5">
        <v>-1603.8</v>
      </c>
      <c r="O4418" s="5">
        <v>-829.24</v>
      </c>
      <c r="P4418" s="5">
        <f>Table1[[#This Row],[Net Sales]]+(Table1[[#This Row],[Cost of Goods Sold]]+Table1[[#This Row],[Distribution]]+Table1[[#This Row],[Warehousing]])</f>
        <v>12255.630000000001</v>
      </c>
      <c r="Q4418" s="12">
        <f>Table1[[#This Row],[PROFIT]]/Table1[[#This Row],[Net Sales]]</f>
        <v>0.27303897138551636</v>
      </c>
      <c r="R4418" s="14">
        <f>ABS(Table1[[#This Row],[Distribution]])+ABS(Table1[[#This Row],[Warehousing]])</f>
        <v>2433.04</v>
      </c>
      <c r="S4418" s="12">
        <f>ABS(Table1[[#This Row],[Discounts]]/Table1[[#This Row],[Gross Sales]])</f>
        <v>8.3622351067739159E-2</v>
      </c>
      <c r="T4418" s="17">
        <f>Table1[[#This Row],[logistics cost]]/Table1[[#This Row],[Net Sales]]</f>
        <v>5.4204862495017929E-2</v>
      </c>
      <c r="U4418" s="1">
        <f>Table1[[#This Row],[PROFIT]]/Table1[[#This Row],[Volume]]</f>
        <v>95.078588052754071</v>
      </c>
      <c r="V4418" s="1">
        <f>ABS(Table1[[#This Row],[Discounts]])</f>
        <v>4095.99</v>
      </c>
    </row>
    <row r="4419" spans="1:22" ht="21.75" customHeight="1" x14ac:dyDescent="0.3">
      <c r="A4419" s="1">
        <v>1120020</v>
      </c>
      <c r="B4419" s="1" t="s">
        <v>21</v>
      </c>
      <c r="C4419" s="1">
        <v>202401</v>
      </c>
      <c r="D4419" s="1" t="s">
        <v>22</v>
      </c>
      <c r="E4419" s="1" t="s">
        <v>23</v>
      </c>
      <c r="F4419" s="1" t="s">
        <v>24</v>
      </c>
      <c r="G4419" s="1" t="s">
        <v>19</v>
      </c>
      <c r="H4419" s="1" t="s">
        <v>20</v>
      </c>
      <c r="I4419" s="5">
        <v>64.400000000000006</v>
      </c>
      <c r="J4419" s="5">
        <v>24472</v>
      </c>
      <c r="K4419" s="5">
        <v>-1990.92</v>
      </c>
      <c r="L4419" s="5">
        <v>22481.08</v>
      </c>
      <c r="M4419" s="5">
        <v>-14969.9</v>
      </c>
      <c r="N4419" s="5">
        <v>-760.17</v>
      </c>
      <c r="O4419" s="5">
        <v>-406.1</v>
      </c>
      <c r="P4419" s="5">
        <f>Table1[[#This Row],[Net Sales]]+(Table1[[#This Row],[Cost of Goods Sold]]+Table1[[#This Row],[Distribution]]+Table1[[#This Row],[Warehousing]])</f>
        <v>6344.9100000000017</v>
      </c>
      <c r="Q4419" s="12">
        <f>Table1[[#This Row],[PROFIT]]/Table1[[#This Row],[Net Sales]]</f>
        <v>0.28223332686863806</v>
      </c>
      <c r="R4419" s="14">
        <f>ABS(Table1[[#This Row],[Distribution]])+ABS(Table1[[#This Row],[Warehousing]])</f>
        <v>1166.27</v>
      </c>
      <c r="S4419" s="12">
        <f>ABS(Table1[[#This Row],[Discounts]]/Table1[[#This Row],[Gross Sales]])</f>
        <v>8.1355017979731936E-2</v>
      </c>
      <c r="T4419" s="17">
        <f>Table1[[#This Row],[logistics cost]]/Table1[[#This Row],[Net Sales]]</f>
        <v>5.187784572627293E-2</v>
      </c>
      <c r="U4419" s="1">
        <f>Table1[[#This Row],[PROFIT]]/Table1[[#This Row],[Volume]]</f>
        <v>98.52344720496896</v>
      </c>
      <c r="V4419" s="1">
        <f>ABS(Table1[[#This Row],[Discounts]])</f>
        <v>1990.92</v>
      </c>
    </row>
    <row r="4420" spans="1:22" ht="21.75" customHeight="1" x14ac:dyDescent="0.3">
      <c r="A4420" s="1">
        <v>1120010</v>
      </c>
      <c r="B4420" s="1" t="s">
        <v>32</v>
      </c>
      <c r="C4420" s="1">
        <v>202411</v>
      </c>
      <c r="D4420" s="1" t="s">
        <v>22</v>
      </c>
      <c r="E4420" s="1" t="s">
        <v>17</v>
      </c>
      <c r="F4420" s="1" t="s">
        <v>18</v>
      </c>
      <c r="G4420" s="1" t="s">
        <v>39</v>
      </c>
      <c r="H4420" s="1" t="s">
        <v>37</v>
      </c>
      <c r="I4420" s="5">
        <v>204.6</v>
      </c>
      <c r="J4420" s="5">
        <v>98208</v>
      </c>
      <c r="K4420" s="5">
        <v>-9731.31</v>
      </c>
      <c r="L4420" s="5">
        <v>88476.69</v>
      </c>
      <c r="M4420" s="5">
        <v>-57177.42</v>
      </c>
      <c r="N4420" s="5">
        <v>-2153.39</v>
      </c>
      <c r="O4420" s="5">
        <v>-1432.63</v>
      </c>
      <c r="P4420" s="5">
        <f>Table1[[#This Row],[Net Sales]]+(Table1[[#This Row],[Cost of Goods Sold]]+Table1[[#This Row],[Distribution]]+Table1[[#This Row],[Warehousing]])</f>
        <v>27713.250000000007</v>
      </c>
      <c r="Q4420" s="12">
        <f>Table1[[#This Row],[PROFIT]]/Table1[[#This Row],[Net Sales]]</f>
        <v>0.3132265684893954</v>
      </c>
      <c r="R4420" s="14">
        <f>ABS(Table1[[#This Row],[Distribution]])+ABS(Table1[[#This Row],[Warehousing]])</f>
        <v>3586.02</v>
      </c>
      <c r="S4420" s="12">
        <f>ABS(Table1[[#This Row],[Discounts]]/Table1[[#This Row],[Gross Sales]])</f>
        <v>9.9088770772238516E-2</v>
      </c>
      <c r="T4420" s="17">
        <f>Table1[[#This Row],[logistics cost]]/Table1[[#This Row],[Net Sales]]</f>
        <v>4.0530675367715492E-2</v>
      </c>
      <c r="U4420" s="1">
        <f>Table1[[#This Row],[PROFIT]]/Table1[[#This Row],[Volume]]</f>
        <v>135.45087976539594</v>
      </c>
      <c r="V4420" s="1">
        <f>ABS(Table1[[#This Row],[Discounts]])</f>
        <v>9731.31</v>
      </c>
    </row>
    <row r="4421" spans="1:22" ht="21.75" customHeight="1" x14ac:dyDescent="0.3">
      <c r="A4421" s="1">
        <v>1120010</v>
      </c>
      <c r="B4421" s="1" t="s">
        <v>32</v>
      </c>
      <c r="C4421" s="1">
        <v>202512</v>
      </c>
      <c r="D4421" s="1" t="s">
        <v>22</v>
      </c>
      <c r="E4421" s="1" t="s">
        <v>17</v>
      </c>
      <c r="F4421" s="1" t="s">
        <v>18</v>
      </c>
      <c r="G4421" s="1" t="s">
        <v>42</v>
      </c>
      <c r="H4421" s="1" t="s">
        <v>20</v>
      </c>
      <c r="I4421" s="5">
        <v>86.8</v>
      </c>
      <c r="J4421" s="5">
        <v>41664</v>
      </c>
      <c r="K4421" s="5">
        <v>-2529.88</v>
      </c>
      <c r="L4421" s="5">
        <v>39134.120000000003</v>
      </c>
      <c r="M4421" s="5">
        <v>-24455.86</v>
      </c>
      <c r="N4421" s="5">
        <v>-931.3</v>
      </c>
      <c r="O4421" s="5">
        <v>-409.12</v>
      </c>
      <c r="P4421" s="5">
        <f>Table1[[#This Row],[Net Sales]]+(Table1[[#This Row],[Cost of Goods Sold]]+Table1[[#This Row],[Distribution]]+Table1[[#This Row],[Warehousing]])</f>
        <v>13337.840000000004</v>
      </c>
      <c r="Q4421" s="12">
        <f>Table1[[#This Row],[PROFIT]]/Table1[[#This Row],[Net Sales]]</f>
        <v>0.34082381308178139</v>
      </c>
      <c r="R4421" s="14">
        <f>ABS(Table1[[#This Row],[Distribution]])+ABS(Table1[[#This Row],[Warehousing]])</f>
        <v>1340.42</v>
      </c>
      <c r="S4421" s="12">
        <f>ABS(Table1[[#This Row],[Discounts]]/Table1[[#This Row],[Gross Sales]])</f>
        <v>6.0721006144393241E-2</v>
      </c>
      <c r="T4421" s="17">
        <f>Table1[[#This Row],[logistics cost]]/Table1[[#This Row],[Net Sales]]</f>
        <v>3.425195200505339E-2</v>
      </c>
      <c r="U4421" s="1">
        <f>Table1[[#This Row],[PROFIT]]/Table1[[#This Row],[Volume]]</f>
        <v>153.66175115207378</v>
      </c>
      <c r="V4421" s="1">
        <f>ABS(Table1[[#This Row],[Discounts]])</f>
        <v>2529.88</v>
      </c>
    </row>
    <row r="4422" spans="1:22" ht="21.75" customHeight="1" x14ac:dyDescent="0.3">
      <c r="A4422" s="1">
        <v>1130010</v>
      </c>
      <c r="B4422" s="1" t="s">
        <v>26</v>
      </c>
      <c r="C4422" s="1">
        <v>202406</v>
      </c>
      <c r="D4422" s="1" t="s">
        <v>27</v>
      </c>
      <c r="E4422" s="1" t="s">
        <v>28</v>
      </c>
      <c r="F4422" s="1" t="s">
        <v>29</v>
      </c>
      <c r="G4422" s="1" t="s">
        <v>35</v>
      </c>
      <c r="H4422" s="1" t="s">
        <v>31</v>
      </c>
      <c r="I4422" s="5">
        <v>17.100000000000001</v>
      </c>
      <c r="J4422" s="5">
        <v>6156</v>
      </c>
      <c r="K4422" s="5">
        <v>-138.94</v>
      </c>
      <c r="L4422" s="5">
        <v>6017.06</v>
      </c>
      <c r="M4422" s="5">
        <v>-3769.12</v>
      </c>
      <c r="N4422" s="5">
        <v>-167.05</v>
      </c>
      <c r="O4422" s="5">
        <v>-74.75</v>
      </c>
      <c r="P4422" s="5">
        <f>Table1[[#This Row],[Net Sales]]+(Table1[[#This Row],[Cost of Goods Sold]]+Table1[[#This Row],[Distribution]]+Table1[[#This Row],[Warehousing]])</f>
        <v>2006.1400000000003</v>
      </c>
      <c r="Q4422" s="12">
        <f>Table1[[#This Row],[PROFIT]]/Table1[[#This Row],[Net Sales]]</f>
        <v>0.33340867466835966</v>
      </c>
      <c r="R4422" s="14">
        <f>ABS(Table1[[#This Row],[Distribution]])+ABS(Table1[[#This Row],[Warehousing]])</f>
        <v>241.8</v>
      </c>
      <c r="S4422" s="12">
        <f>ABS(Table1[[#This Row],[Discounts]]/Table1[[#This Row],[Gross Sales]])</f>
        <v>2.2569850552306692E-2</v>
      </c>
      <c r="T4422" s="17">
        <f>Table1[[#This Row],[logistics cost]]/Table1[[#This Row],[Net Sales]]</f>
        <v>4.0185738550056006E-2</v>
      </c>
      <c r="U4422" s="1">
        <f>Table1[[#This Row],[PROFIT]]/Table1[[#This Row],[Volume]]</f>
        <v>117.31812865497076</v>
      </c>
      <c r="V4422" s="1">
        <f>ABS(Table1[[#This Row],[Discounts]])</f>
        <v>138.94</v>
      </c>
    </row>
    <row r="4423" spans="1:22" ht="21.75" customHeight="1" x14ac:dyDescent="0.3">
      <c r="A4423" s="1">
        <v>1120020</v>
      </c>
      <c r="B4423" s="1" t="s">
        <v>21</v>
      </c>
      <c r="C4423" s="1">
        <v>202504</v>
      </c>
      <c r="D4423" s="1" t="s">
        <v>22</v>
      </c>
      <c r="E4423" s="1" t="s">
        <v>23</v>
      </c>
      <c r="F4423" s="1" t="s">
        <v>24</v>
      </c>
      <c r="G4423" s="1" t="s">
        <v>38</v>
      </c>
      <c r="H4423" s="1" t="s">
        <v>20</v>
      </c>
      <c r="I4423" s="5">
        <v>105.2</v>
      </c>
      <c r="J4423" s="5">
        <v>39976</v>
      </c>
      <c r="K4423" s="5">
        <v>-3023.02</v>
      </c>
      <c r="L4423" s="5">
        <v>36952.980000000003</v>
      </c>
      <c r="M4423" s="5">
        <v>-23650.5</v>
      </c>
      <c r="N4423" s="5">
        <v>-1071.49</v>
      </c>
      <c r="O4423" s="5">
        <v>-693.76</v>
      </c>
      <c r="P4423" s="5">
        <f>Table1[[#This Row],[Net Sales]]+(Table1[[#This Row],[Cost of Goods Sold]]+Table1[[#This Row],[Distribution]]+Table1[[#This Row],[Warehousing]])</f>
        <v>11537.230000000003</v>
      </c>
      <c r="Q4423" s="12">
        <f>Table1[[#This Row],[PROFIT]]/Table1[[#This Row],[Net Sales]]</f>
        <v>0.31221379168878943</v>
      </c>
      <c r="R4423" s="14">
        <f>ABS(Table1[[#This Row],[Distribution]])+ABS(Table1[[#This Row],[Warehousing]])</f>
        <v>1765.25</v>
      </c>
      <c r="S4423" s="12">
        <f>ABS(Table1[[#This Row],[Discounts]]/Table1[[#This Row],[Gross Sales]])</f>
        <v>7.5620872523514113E-2</v>
      </c>
      <c r="T4423" s="17">
        <f>Table1[[#This Row],[logistics cost]]/Table1[[#This Row],[Net Sales]]</f>
        <v>4.7770166303231831E-2</v>
      </c>
      <c r="U4423" s="1">
        <f>Table1[[#This Row],[PROFIT]]/Table1[[#This Row],[Volume]]</f>
        <v>109.66948669201524</v>
      </c>
      <c r="V4423" s="1">
        <f>ABS(Table1[[#This Row],[Discounts]])</f>
        <v>3023.02</v>
      </c>
    </row>
    <row r="4424" spans="1:22" ht="21.75" customHeight="1" x14ac:dyDescent="0.3">
      <c r="A4424" s="1">
        <v>1130010</v>
      </c>
      <c r="B4424" s="1" t="s">
        <v>26</v>
      </c>
      <c r="C4424" s="1">
        <v>202410</v>
      </c>
      <c r="D4424" s="1" t="s">
        <v>27</v>
      </c>
      <c r="E4424" s="1" t="s">
        <v>28</v>
      </c>
      <c r="F4424" s="1" t="s">
        <v>29</v>
      </c>
      <c r="G4424" s="1" t="s">
        <v>36</v>
      </c>
      <c r="H4424" s="1" t="s">
        <v>37</v>
      </c>
      <c r="I4424" s="5">
        <v>294.60000000000002</v>
      </c>
      <c r="J4424" s="5">
        <v>106056</v>
      </c>
      <c r="K4424" s="5">
        <v>-11560.3</v>
      </c>
      <c r="L4424" s="5">
        <v>94495.7</v>
      </c>
      <c r="M4424" s="5">
        <v>-59554.87</v>
      </c>
      <c r="N4424" s="5">
        <v>-2049.56</v>
      </c>
      <c r="O4424" s="5">
        <v>-1392.05</v>
      </c>
      <c r="P4424" s="5">
        <f>Table1[[#This Row],[Net Sales]]+(Table1[[#This Row],[Cost of Goods Sold]]+Table1[[#This Row],[Distribution]]+Table1[[#This Row],[Warehousing]])</f>
        <v>31499.219999999994</v>
      </c>
      <c r="Q4424" s="12">
        <f>Table1[[#This Row],[PROFIT]]/Table1[[#This Row],[Net Sales]]</f>
        <v>0.33334024722818067</v>
      </c>
      <c r="R4424" s="14">
        <f>ABS(Table1[[#This Row],[Distribution]])+ABS(Table1[[#This Row],[Warehousing]])</f>
        <v>3441.6099999999997</v>
      </c>
      <c r="S4424" s="12">
        <f>ABS(Table1[[#This Row],[Discounts]]/Table1[[#This Row],[Gross Sales]])</f>
        <v>0.10900184808025948</v>
      </c>
      <c r="T4424" s="17">
        <f>Table1[[#This Row],[logistics cost]]/Table1[[#This Row],[Net Sales]]</f>
        <v>3.6420810682390836E-2</v>
      </c>
      <c r="U4424" s="1">
        <f>Table1[[#This Row],[PROFIT]]/Table1[[#This Row],[Volume]]</f>
        <v>106.92199592668021</v>
      </c>
      <c r="V4424" s="1">
        <f>ABS(Table1[[#This Row],[Discounts]])</f>
        <v>11560.3</v>
      </c>
    </row>
    <row r="4425" spans="1:22" ht="21.75" customHeight="1" x14ac:dyDescent="0.3">
      <c r="A4425" s="1">
        <v>1120020</v>
      </c>
      <c r="B4425" s="1" t="s">
        <v>21</v>
      </c>
      <c r="C4425" s="1">
        <v>202502</v>
      </c>
      <c r="D4425" s="1" t="s">
        <v>22</v>
      </c>
      <c r="E4425" s="1" t="s">
        <v>23</v>
      </c>
      <c r="F4425" s="1" t="s">
        <v>24</v>
      </c>
      <c r="G4425" s="1" t="s">
        <v>36</v>
      </c>
      <c r="H4425" s="1" t="s">
        <v>37</v>
      </c>
      <c r="I4425" s="5">
        <v>222.1</v>
      </c>
      <c r="J4425" s="5">
        <v>84398</v>
      </c>
      <c r="K4425" s="5">
        <v>-8663.82</v>
      </c>
      <c r="L4425" s="5">
        <v>75734.179999999993</v>
      </c>
      <c r="M4425" s="5">
        <v>-50721.65</v>
      </c>
      <c r="N4425" s="5">
        <v>-2316.23</v>
      </c>
      <c r="O4425" s="5">
        <v>-1159.26</v>
      </c>
      <c r="P4425" s="5">
        <f>Table1[[#This Row],[Net Sales]]+(Table1[[#This Row],[Cost of Goods Sold]]+Table1[[#This Row],[Distribution]]+Table1[[#This Row],[Warehousing]])</f>
        <v>21537.039999999986</v>
      </c>
      <c r="Q4425" s="12">
        <f>Table1[[#This Row],[PROFIT]]/Table1[[#This Row],[Net Sales]]</f>
        <v>0.28437675036555476</v>
      </c>
      <c r="R4425" s="14">
        <f>ABS(Table1[[#This Row],[Distribution]])+ABS(Table1[[#This Row],[Warehousing]])</f>
        <v>3475.49</v>
      </c>
      <c r="S4425" s="12">
        <f>ABS(Table1[[#This Row],[Discounts]]/Table1[[#This Row],[Gross Sales]])</f>
        <v>0.10265432830161852</v>
      </c>
      <c r="T4425" s="17">
        <f>Table1[[#This Row],[logistics cost]]/Table1[[#This Row],[Net Sales]]</f>
        <v>4.5890640131047829E-2</v>
      </c>
      <c r="U4425" s="1">
        <f>Table1[[#This Row],[PROFIT]]/Table1[[#This Row],[Volume]]</f>
        <v>96.97001350742903</v>
      </c>
      <c r="V4425" s="1">
        <f>ABS(Table1[[#This Row],[Discounts]])</f>
        <v>8663.82</v>
      </c>
    </row>
    <row r="4426" spans="1:22" ht="21.75" customHeight="1" x14ac:dyDescent="0.3">
      <c r="A4426" s="1">
        <v>1110010</v>
      </c>
      <c r="B4426" s="1" t="s">
        <v>15</v>
      </c>
      <c r="C4426" s="1">
        <v>202409</v>
      </c>
      <c r="D4426" s="1" t="s">
        <v>16</v>
      </c>
      <c r="E4426" s="1" t="s">
        <v>17</v>
      </c>
      <c r="F4426" s="1" t="s">
        <v>18</v>
      </c>
      <c r="G4426" s="1" t="s">
        <v>43</v>
      </c>
      <c r="H4426" s="1" t="s">
        <v>31</v>
      </c>
      <c r="I4426" s="5">
        <v>85.2</v>
      </c>
      <c r="J4426" s="5">
        <v>35784</v>
      </c>
      <c r="K4426" s="5">
        <v>-1074.8499999999999</v>
      </c>
      <c r="L4426" s="5">
        <v>34709.15</v>
      </c>
      <c r="M4426" s="5">
        <v>-23555.94</v>
      </c>
      <c r="N4426" s="5">
        <v>-989.25</v>
      </c>
      <c r="O4426" s="5">
        <v>-671.07</v>
      </c>
      <c r="P4426" s="5">
        <f>Table1[[#This Row],[Net Sales]]+(Table1[[#This Row],[Cost of Goods Sold]]+Table1[[#This Row],[Distribution]]+Table1[[#This Row],[Warehousing]])</f>
        <v>9492.8900000000031</v>
      </c>
      <c r="Q4426" s="12">
        <f>Table1[[#This Row],[PROFIT]]/Table1[[#This Row],[Net Sales]]</f>
        <v>0.27349819860180968</v>
      </c>
      <c r="R4426" s="14">
        <f>ABS(Table1[[#This Row],[Distribution]])+ABS(Table1[[#This Row],[Warehousing]])</f>
        <v>1660.3200000000002</v>
      </c>
      <c r="S4426" s="12">
        <f>ABS(Table1[[#This Row],[Discounts]]/Table1[[#This Row],[Gross Sales]])</f>
        <v>3.0037167449139278E-2</v>
      </c>
      <c r="T4426" s="17">
        <f>Table1[[#This Row],[logistics cost]]/Table1[[#This Row],[Net Sales]]</f>
        <v>4.7835225005510081E-2</v>
      </c>
      <c r="U4426" s="1">
        <f>Table1[[#This Row],[PROFIT]]/Table1[[#This Row],[Volume]]</f>
        <v>111.41889671361506</v>
      </c>
      <c r="V4426" s="1">
        <f>ABS(Table1[[#This Row],[Discounts]])</f>
        <v>1074.8499999999999</v>
      </c>
    </row>
    <row r="4427" spans="1:22" ht="21.75" customHeight="1" x14ac:dyDescent="0.3">
      <c r="A4427" s="1">
        <v>1130010</v>
      </c>
      <c r="B4427" s="1" t="s">
        <v>26</v>
      </c>
      <c r="C4427" s="1">
        <v>202503</v>
      </c>
      <c r="D4427" s="1" t="s">
        <v>27</v>
      </c>
      <c r="E4427" s="1" t="s">
        <v>28</v>
      </c>
      <c r="F4427" s="1" t="s">
        <v>29</v>
      </c>
      <c r="G4427" s="1" t="s">
        <v>42</v>
      </c>
      <c r="H4427" s="1" t="s">
        <v>20</v>
      </c>
      <c r="I4427" s="5">
        <v>27.8</v>
      </c>
      <c r="J4427" s="5">
        <v>10008</v>
      </c>
      <c r="K4427" s="5">
        <v>-761.33</v>
      </c>
      <c r="L4427" s="5">
        <v>9246.67</v>
      </c>
      <c r="M4427" s="5">
        <v>-5969.04</v>
      </c>
      <c r="N4427" s="5">
        <v>-308.23</v>
      </c>
      <c r="O4427" s="5">
        <v>-96.71</v>
      </c>
      <c r="P4427" s="5">
        <f>Table1[[#This Row],[Net Sales]]+(Table1[[#This Row],[Cost of Goods Sold]]+Table1[[#This Row],[Distribution]]+Table1[[#This Row],[Warehousing]])</f>
        <v>2872.6899999999996</v>
      </c>
      <c r="Q4427" s="12">
        <f>Table1[[#This Row],[PROFIT]]/Table1[[#This Row],[Net Sales]]</f>
        <v>0.31067292333348107</v>
      </c>
      <c r="R4427" s="14">
        <f>ABS(Table1[[#This Row],[Distribution]])+ABS(Table1[[#This Row],[Warehousing]])</f>
        <v>404.94</v>
      </c>
      <c r="S4427" s="12">
        <f>ABS(Table1[[#This Row],[Discounts]]/Table1[[#This Row],[Gross Sales]])</f>
        <v>7.6072142286171068E-2</v>
      </c>
      <c r="T4427" s="17">
        <f>Table1[[#This Row],[logistics cost]]/Table1[[#This Row],[Net Sales]]</f>
        <v>4.3793062799905261E-2</v>
      </c>
      <c r="U4427" s="1">
        <f>Table1[[#This Row],[PROFIT]]/Table1[[#This Row],[Volume]]</f>
        <v>103.33417266187048</v>
      </c>
      <c r="V4427" s="1">
        <f>ABS(Table1[[#This Row],[Discounts]])</f>
        <v>761.33</v>
      </c>
    </row>
    <row r="4428" spans="1:22" ht="21.75" customHeight="1" x14ac:dyDescent="0.3">
      <c r="A4428" s="1">
        <v>1120020</v>
      </c>
      <c r="B4428" s="1" t="s">
        <v>21</v>
      </c>
      <c r="C4428" s="1">
        <v>202412</v>
      </c>
      <c r="D4428" s="1" t="s">
        <v>22</v>
      </c>
      <c r="E4428" s="1" t="s">
        <v>23</v>
      </c>
      <c r="F4428" s="1" t="s">
        <v>24</v>
      </c>
      <c r="G4428" s="1" t="s">
        <v>35</v>
      </c>
      <c r="H4428" s="1" t="s">
        <v>31</v>
      </c>
      <c r="I4428" s="5">
        <v>119.5</v>
      </c>
      <c r="J4428" s="5">
        <v>45410</v>
      </c>
      <c r="K4428" s="5">
        <v>-1225.98</v>
      </c>
      <c r="L4428" s="5">
        <v>44184.02</v>
      </c>
      <c r="M4428" s="5">
        <v>-28337.14</v>
      </c>
      <c r="N4428" s="5">
        <v>-1577.07</v>
      </c>
      <c r="O4428" s="5">
        <v>-766.6</v>
      </c>
      <c r="P4428" s="5">
        <f>Table1[[#This Row],[Net Sales]]+(Table1[[#This Row],[Cost of Goods Sold]]+Table1[[#This Row],[Distribution]]+Table1[[#This Row],[Warehousing]])</f>
        <v>13503.21</v>
      </c>
      <c r="Q4428" s="12">
        <f>Table1[[#This Row],[PROFIT]]/Table1[[#This Row],[Net Sales]]</f>
        <v>0.30561297953422978</v>
      </c>
      <c r="R4428" s="14">
        <f>ABS(Table1[[#This Row],[Distribution]])+ABS(Table1[[#This Row],[Warehousing]])</f>
        <v>2343.67</v>
      </c>
      <c r="S4428" s="12">
        <f>ABS(Table1[[#This Row],[Discounts]]/Table1[[#This Row],[Gross Sales]])</f>
        <v>2.6998018057696544E-2</v>
      </c>
      <c r="T4428" s="17">
        <f>Table1[[#This Row],[logistics cost]]/Table1[[#This Row],[Net Sales]]</f>
        <v>5.3043385368737393E-2</v>
      </c>
      <c r="U4428" s="1">
        <f>Table1[[#This Row],[PROFIT]]/Table1[[#This Row],[Volume]]</f>
        <v>112.99757322175732</v>
      </c>
      <c r="V4428" s="1">
        <f>ABS(Table1[[#This Row],[Discounts]])</f>
        <v>1225.98</v>
      </c>
    </row>
    <row r="4429" spans="1:22" ht="21.75" customHeight="1" x14ac:dyDescent="0.3">
      <c r="A4429" s="1">
        <v>1120010</v>
      </c>
      <c r="B4429" s="1" t="s">
        <v>32</v>
      </c>
      <c r="C4429" s="1">
        <v>202401</v>
      </c>
      <c r="D4429" s="1" t="s">
        <v>22</v>
      </c>
      <c r="E4429" s="1" t="s">
        <v>17</v>
      </c>
      <c r="F4429" s="1" t="s">
        <v>18</v>
      </c>
      <c r="G4429" s="1" t="s">
        <v>33</v>
      </c>
      <c r="H4429" s="1" t="s">
        <v>34</v>
      </c>
      <c r="I4429" s="5">
        <v>129.6</v>
      </c>
      <c r="J4429" s="5">
        <v>62208</v>
      </c>
      <c r="K4429" s="5">
        <v>-5745</v>
      </c>
      <c r="L4429" s="5">
        <v>56463</v>
      </c>
      <c r="M4429" s="5">
        <v>-37171.19</v>
      </c>
      <c r="N4429" s="5">
        <v>-2132.42</v>
      </c>
      <c r="O4429" s="5">
        <v>-836.44</v>
      </c>
      <c r="P4429" s="5">
        <f>Table1[[#This Row],[Net Sales]]+(Table1[[#This Row],[Cost of Goods Sold]]+Table1[[#This Row],[Distribution]]+Table1[[#This Row],[Warehousing]])</f>
        <v>16322.949999999997</v>
      </c>
      <c r="Q4429" s="12">
        <f>Table1[[#This Row],[PROFIT]]/Table1[[#This Row],[Net Sales]]</f>
        <v>0.28909108619804114</v>
      </c>
      <c r="R4429" s="14">
        <f>ABS(Table1[[#This Row],[Distribution]])+ABS(Table1[[#This Row],[Warehousing]])</f>
        <v>2968.86</v>
      </c>
      <c r="S4429" s="12">
        <f>ABS(Table1[[#This Row],[Discounts]]/Table1[[#This Row],[Gross Sales]])</f>
        <v>9.2351466049382713E-2</v>
      </c>
      <c r="T4429" s="17">
        <f>Table1[[#This Row],[logistics cost]]/Table1[[#This Row],[Net Sales]]</f>
        <v>5.2580628021890445E-2</v>
      </c>
      <c r="U4429" s="1">
        <f>Table1[[#This Row],[PROFIT]]/Table1[[#This Row],[Volume]]</f>
        <v>125.94868827160492</v>
      </c>
      <c r="V4429" s="1">
        <f>ABS(Table1[[#This Row],[Discounts]])</f>
        <v>5745</v>
      </c>
    </row>
    <row r="4430" spans="1:22" ht="21.75" customHeight="1" x14ac:dyDescent="0.3">
      <c r="A4430" s="1">
        <v>1110020</v>
      </c>
      <c r="B4430" s="1" t="s">
        <v>41</v>
      </c>
      <c r="C4430" s="1">
        <v>202410</v>
      </c>
      <c r="D4430" s="1" t="s">
        <v>16</v>
      </c>
      <c r="E4430" s="1" t="s">
        <v>28</v>
      </c>
      <c r="F4430" s="1" t="s">
        <v>29</v>
      </c>
      <c r="G4430" s="1" t="s">
        <v>33</v>
      </c>
      <c r="H4430" s="1" t="s">
        <v>34</v>
      </c>
      <c r="I4430" s="5">
        <v>59.8</v>
      </c>
      <c r="J4430" s="5">
        <v>26910</v>
      </c>
      <c r="K4430" s="5">
        <v>-2148.66</v>
      </c>
      <c r="L4430" s="5">
        <v>24761.34</v>
      </c>
      <c r="M4430" s="5">
        <v>-16577.84</v>
      </c>
      <c r="N4430" s="5">
        <v>-866.03</v>
      </c>
      <c r="O4430" s="5">
        <v>-408.81</v>
      </c>
      <c r="P4430" s="5">
        <f>Table1[[#This Row],[Net Sales]]+(Table1[[#This Row],[Cost of Goods Sold]]+Table1[[#This Row],[Distribution]]+Table1[[#This Row],[Warehousing]])</f>
        <v>6908.66</v>
      </c>
      <c r="Q4430" s="12">
        <f>Table1[[#This Row],[PROFIT]]/Table1[[#This Row],[Net Sales]]</f>
        <v>0.27900994049595051</v>
      </c>
      <c r="R4430" s="14">
        <f>ABS(Table1[[#This Row],[Distribution]])+ABS(Table1[[#This Row],[Warehousing]])</f>
        <v>1274.8399999999999</v>
      </c>
      <c r="S4430" s="12">
        <f>ABS(Table1[[#This Row],[Discounts]]/Table1[[#This Row],[Gross Sales]])</f>
        <v>7.9846153846153844E-2</v>
      </c>
      <c r="T4430" s="17">
        <f>Table1[[#This Row],[logistics cost]]/Table1[[#This Row],[Net Sales]]</f>
        <v>5.1485097333181483E-2</v>
      </c>
      <c r="U4430" s="1">
        <f>Table1[[#This Row],[PROFIT]]/Table1[[#This Row],[Volume]]</f>
        <v>115.52943143812709</v>
      </c>
      <c r="V4430" s="1">
        <f>ABS(Table1[[#This Row],[Discounts]])</f>
        <v>2148.66</v>
      </c>
    </row>
    <row r="4431" spans="1:22" ht="21.75" customHeight="1" x14ac:dyDescent="0.3">
      <c r="A4431" s="1">
        <v>1130010</v>
      </c>
      <c r="B4431" s="1" t="s">
        <v>26</v>
      </c>
      <c r="C4431" s="1">
        <v>202509</v>
      </c>
      <c r="D4431" s="1" t="s">
        <v>27</v>
      </c>
      <c r="E4431" s="1" t="s">
        <v>28</v>
      </c>
      <c r="F4431" s="1" t="s">
        <v>29</v>
      </c>
      <c r="G4431" s="1" t="s">
        <v>25</v>
      </c>
      <c r="H4431" s="1" t="s">
        <v>20</v>
      </c>
      <c r="I4431" s="5">
        <v>69.5</v>
      </c>
      <c r="J4431" s="5">
        <v>25020</v>
      </c>
      <c r="K4431" s="5">
        <v>-1741.51</v>
      </c>
      <c r="L4431" s="5">
        <v>23278.49</v>
      </c>
      <c r="M4431" s="5">
        <v>-14887.06</v>
      </c>
      <c r="N4431" s="5">
        <v>-673.94</v>
      </c>
      <c r="O4431" s="5">
        <v>-281.95999999999998</v>
      </c>
      <c r="P4431" s="5">
        <f>Table1[[#This Row],[Net Sales]]+(Table1[[#This Row],[Cost of Goods Sold]]+Table1[[#This Row],[Distribution]]+Table1[[#This Row],[Warehousing]])</f>
        <v>7435.5300000000025</v>
      </c>
      <c r="Q4431" s="12">
        <f>Table1[[#This Row],[PROFIT]]/Table1[[#This Row],[Net Sales]]</f>
        <v>0.31941633671256175</v>
      </c>
      <c r="R4431" s="14">
        <f>ABS(Table1[[#This Row],[Distribution]])+ABS(Table1[[#This Row],[Warehousing]])</f>
        <v>955.90000000000009</v>
      </c>
      <c r="S4431" s="12">
        <f>ABS(Table1[[#This Row],[Discounts]]/Table1[[#This Row],[Gross Sales]])</f>
        <v>6.9604716227018387E-2</v>
      </c>
      <c r="T4431" s="17">
        <f>Table1[[#This Row],[logistics cost]]/Table1[[#This Row],[Net Sales]]</f>
        <v>4.1063660056988235E-2</v>
      </c>
      <c r="U4431" s="1">
        <f>Table1[[#This Row],[PROFIT]]/Table1[[#This Row],[Volume]]</f>
        <v>106.98604316546766</v>
      </c>
      <c r="V4431" s="1">
        <f>ABS(Table1[[#This Row],[Discounts]])</f>
        <v>1741.51</v>
      </c>
    </row>
    <row r="4432" spans="1:22" ht="21.75" customHeight="1" x14ac:dyDescent="0.3">
      <c r="A4432" s="1">
        <v>1120020</v>
      </c>
      <c r="B4432" s="1" t="s">
        <v>21</v>
      </c>
      <c r="C4432" s="1">
        <v>202504</v>
      </c>
      <c r="D4432" s="1" t="s">
        <v>22</v>
      </c>
      <c r="E4432" s="1" t="s">
        <v>23</v>
      </c>
      <c r="F4432" s="1" t="s">
        <v>24</v>
      </c>
      <c r="G4432" s="1" t="s">
        <v>40</v>
      </c>
      <c r="H4432" s="1" t="s">
        <v>34</v>
      </c>
      <c r="I4432" s="5">
        <v>207.3</v>
      </c>
      <c r="J4432" s="5">
        <v>78774</v>
      </c>
      <c r="K4432" s="5">
        <v>-5623.99</v>
      </c>
      <c r="L4432" s="5">
        <v>73150.009999999995</v>
      </c>
      <c r="M4432" s="5">
        <v>-45446.400000000001</v>
      </c>
      <c r="N4432" s="5">
        <v>-1884.53</v>
      </c>
      <c r="O4432" s="5">
        <v>-814.99</v>
      </c>
      <c r="P4432" s="5">
        <f>Table1[[#This Row],[Net Sales]]+(Table1[[#This Row],[Cost of Goods Sold]]+Table1[[#This Row],[Distribution]]+Table1[[#This Row],[Warehousing]])</f>
        <v>25004.089999999997</v>
      </c>
      <c r="Q4432" s="12">
        <f>Table1[[#This Row],[PROFIT]]/Table1[[#This Row],[Net Sales]]</f>
        <v>0.34181936543822755</v>
      </c>
      <c r="R4432" s="14">
        <f>ABS(Table1[[#This Row],[Distribution]])+ABS(Table1[[#This Row],[Warehousing]])</f>
        <v>2699.52</v>
      </c>
      <c r="S4432" s="12">
        <f>ABS(Table1[[#This Row],[Discounts]]/Table1[[#This Row],[Gross Sales]])</f>
        <v>7.1393987864016045E-2</v>
      </c>
      <c r="T4432" s="17">
        <f>Table1[[#This Row],[logistics cost]]/Table1[[#This Row],[Net Sales]]</f>
        <v>3.6903891058934921E-2</v>
      </c>
      <c r="U4432" s="1">
        <f>Table1[[#This Row],[PROFIT]]/Table1[[#This Row],[Volume]]</f>
        <v>120.6178967679691</v>
      </c>
      <c r="V4432" s="1">
        <f>ABS(Table1[[#This Row],[Discounts]])</f>
        <v>5623.99</v>
      </c>
    </row>
    <row r="4433" spans="1:22" ht="21.75" customHeight="1" x14ac:dyDescent="0.3">
      <c r="A4433" s="1">
        <v>1120010</v>
      </c>
      <c r="B4433" s="1" t="s">
        <v>32</v>
      </c>
      <c r="C4433" s="1">
        <v>202402</v>
      </c>
      <c r="D4433" s="1" t="s">
        <v>22</v>
      </c>
      <c r="E4433" s="1" t="s">
        <v>17</v>
      </c>
      <c r="F4433" s="1" t="s">
        <v>18</v>
      </c>
      <c r="G4433" s="1" t="s">
        <v>19</v>
      </c>
      <c r="H4433" s="1" t="s">
        <v>20</v>
      </c>
      <c r="I4433" s="5">
        <v>96.8</v>
      </c>
      <c r="J4433" s="5">
        <v>46464</v>
      </c>
      <c r="K4433" s="5">
        <v>-3812.57</v>
      </c>
      <c r="L4433" s="5">
        <v>42651.43</v>
      </c>
      <c r="M4433" s="5">
        <v>-28840.01</v>
      </c>
      <c r="N4433" s="5">
        <v>-1111.48</v>
      </c>
      <c r="O4433" s="5">
        <v>-530.88</v>
      </c>
      <c r="P4433" s="5">
        <f>Table1[[#This Row],[Net Sales]]+(Table1[[#This Row],[Cost of Goods Sold]]+Table1[[#This Row],[Distribution]]+Table1[[#This Row],[Warehousing]])</f>
        <v>12169.060000000001</v>
      </c>
      <c r="Q4433" s="12">
        <f>Table1[[#This Row],[PROFIT]]/Table1[[#This Row],[Net Sales]]</f>
        <v>0.2853142321371171</v>
      </c>
      <c r="R4433" s="14">
        <f>ABS(Table1[[#This Row],[Distribution]])+ABS(Table1[[#This Row],[Warehousing]])</f>
        <v>1642.3600000000001</v>
      </c>
      <c r="S4433" s="12">
        <f>ABS(Table1[[#This Row],[Discounts]]/Table1[[#This Row],[Gross Sales]])</f>
        <v>8.2054278581267223E-2</v>
      </c>
      <c r="T4433" s="17">
        <f>Table1[[#This Row],[logistics cost]]/Table1[[#This Row],[Net Sales]]</f>
        <v>3.850656355484447E-2</v>
      </c>
      <c r="U4433" s="1">
        <f>Table1[[#This Row],[PROFIT]]/Table1[[#This Row],[Volume]]</f>
        <v>125.71342975206613</v>
      </c>
      <c r="V4433" s="1">
        <f>ABS(Table1[[#This Row],[Discounts]])</f>
        <v>3812.57</v>
      </c>
    </row>
    <row r="4434" spans="1:22" ht="21.75" customHeight="1" x14ac:dyDescent="0.3">
      <c r="A4434" s="1">
        <v>1120020</v>
      </c>
      <c r="B4434" s="1" t="s">
        <v>21</v>
      </c>
      <c r="C4434" s="1">
        <v>202505</v>
      </c>
      <c r="D4434" s="1" t="s">
        <v>22</v>
      </c>
      <c r="E4434" s="1" t="s">
        <v>23</v>
      </c>
      <c r="F4434" s="1" t="s">
        <v>24</v>
      </c>
      <c r="G4434" s="1" t="s">
        <v>30</v>
      </c>
      <c r="H4434" s="1" t="s">
        <v>31</v>
      </c>
      <c r="I4434" s="5">
        <v>83.8</v>
      </c>
      <c r="J4434" s="5">
        <v>31844</v>
      </c>
      <c r="K4434" s="5">
        <v>-909.54</v>
      </c>
      <c r="L4434" s="5">
        <v>30934.46</v>
      </c>
      <c r="M4434" s="5">
        <v>-20442.48</v>
      </c>
      <c r="N4434" s="5">
        <v>-689.58</v>
      </c>
      <c r="O4434" s="5">
        <v>-415.54</v>
      </c>
      <c r="P4434" s="5">
        <f>Table1[[#This Row],[Net Sales]]+(Table1[[#This Row],[Cost of Goods Sold]]+Table1[[#This Row],[Distribution]]+Table1[[#This Row],[Warehousing]])</f>
        <v>9386.8599999999969</v>
      </c>
      <c r="Q4434" s="12">
        <f>Table1[[#This Row],[PROFIT]]/Table1[[#This Row],[Net Sales]]</f>
        <v>0.30344347371830627</v>
      </c>
      <c r="R4434" s="14">
        <f>ABS(Table1[[#This Row],[Distribution]])+ABS(Table1[[#This Row],[Warehousing]])</f>
        <v>1105.1200000000001</v>
      </c>
      <c r="S4434" s="12">
        <f>ABS(Table1[[#This Row],[Discounts]]/Table1[[#This Row],[Gross Sales]])</f>
        <v>2.8562366536867227E-2</v>
      </c>
      <c r="T4434" s="17">
        <f>Table1[[#This Row],[logistics cost]]/Table1[[#This Row],[Net Sales]]</f>
        <v>3.5724560894226057E-2</v>
      </c>
      <c r="U4434" s="1">
        <f>Table1[[#This Row],[PROFIT]]/Table1[[#This Row],[Volume]]</f>
        <v>112.01503579952264</v>
      </c>
      <c r="V4434" s="1">
        <f>ABS(Table1[[#This Row],[Discounts]])</f>
        <v>909.54</v>
      </c>
    </row>
    <row r="4435" spans="1:22" ht="21.75" customHeight="1" x14ac:dyDescent="0.3">
      <c r="A4435" s="1">
        <v>1120010</v>
      </c>
      <c r="B4435" s="1" t="s">
        <v>32</v>
      </c>
      <c r="C4435" s="1">
        <v>202403</v>
      </c>
      <c r="D4435" s="1" t="s">
        <v>22</v>
      </c>
      <c r="E4435" s="1" t="s">
        <v>17</v>
      </c>
      <c r="F4435" s="1" t="s">
        <v>18</v>
      </c>
      <c r="G4435" s="1" t="s">
        <v>35</v>
      </c>
      <c r="H4435" s="1" t="s">
        <v>31</v>
      </c>
      <c r="I4435" s="5">
        <v>35.4</v>
      </c>
      <c r="J4435" s="5">
        <v>16992</v>
      </c>
      <c r="K4435" s="5">
        <v>-436.54</v>
      </c>
      <c r="L4435" s="5">
        <v>16555.46</v>
      </c>
      <c r="M4435" s="5">
        <v>-10964.31</v>
      </c>
      <c r="N4435" s="5">
        <v>-476.95</v>
      </c>
      <c r="O4435" s="5">
        <v>-273.89</v>
      </c>
      <c r="P4435" s="5">
        <f>Table1[[#This Row],[Net Sales]]+(Table1[[#This Row],[Cost of Goods Sold]]+Table1[[#This Row],[Distribution]]+Table1[[#This Row],[Warehousing]])</f>
        <v>4840.3099999999995</v>
      </c>
      <c r="Q4435" s="12">
        <f>Table1[[#This Row],[PROFIT]]/Table1[[#This Row],[Net Sales]]</f>
        <v>0.2923694056220727</v>
      </c>
      <c r="R4435" s="14">
        <f>ABS(Table1[[#This Row],[Distribution]])+ABS(Table1[[#This Row],[Warehousing]])</f>
        <v>750.83999999999992</v>
      </c>
      <c r="S4435" s="12">
        <f>ABS(Table1[[#This Row],[Discounts]]/Table1[[#This Row],[Gross Sales]])</f>
        <v>2.5690913370998117E-2</v>
      </c>
      <c r="T4435" s="17">
        <f>Table1[[#This Row],[logistics cost]]/Table1[[#This Row],[Net Sales]]</f>
        <v>4.5353013446923246E-2</v>
      </c>
      <c r="U4435" s="1">
        <f>Table1[[#This Row],[PROFIT]]/Table1[[#This Row],[Volume]]</f>
        <v>136.7319209039548</v>
      </c>
      <c r="V4435" s="1">
        <f>ABS(Table1[[#This Row],[Discounts]])</f>
        <v>436.54</v>
      </c>
    </row>
    <row r="4436" spans="1:22" ht="21.75" customHeight="1" x14ac:dyDescent="0.3">
      <c r="A4436" s="1">
        <v>1110010</v>
      </c>
      <c r="B4436" s="1" t="s">
        <v>15</v>
      </c>
      <c r="C4436" s="1">
        <v>202410</v>
      </c>
      <c r="D4436" s="1" t="s">
        <v>16</v>
      </c>
      <c r="E4436" s="1" t="s">
        <v>17</v>
      </c>
      <c r="F4436" s="1" t="s">
        <v>18</v>
      </c>
      <c r="G4436" s="1" t="s">
        <v>25</v>
      </c>
      <c r="H4436" s="1" t="s">
        <v>20</v>
      </c>
      <c r="I4436" s="5">
        <v>46.9</v>
      </c>
      <c r="J4436" s="5">
        <v>19698</v>
      </c>
      <c r="K4436" s="5">
        <v>-1359.68</v>
      </c>
      <c r="L4436" s="5">
        <v>18338.32</v>
      </c>
      <c r="M4436" s="5">
        <v>-12413.9</v>
      </c>
      <c r="N4436" s="5">
        <v>-569.86</v>
      </c>
      <c r="O4436" s="5">
        <v>-208.65</v>
      </c>
      <c r="P4436" s="5">
        <f>Table1[[#This Row],[Net Sales]]+(Table1[[#This Row],[Cost of Goods Sold]]+Table1[[#This Row],[Distribution]]+Table1[[#This Row],[Warehousing]])</f>
        <v>5145.91</v>
      </c>
      <c r="Q4436" s="12">
        <f>Table1[[#This Row],[PROFIT]]/Table1[[#This Row],[Net Sales]]</f>
        <v>0.28060967416862614</v>
      </c>
      <c r="R4436" s="14">
        <f>ABS(Table1[[#This Row],[Distribution]])+ABS(Table1[[#This Row],[Warehousing]])</f>
        <v>778.51</v>
      </c>
      <c r="S4436" s="12">
        <f>ABS(Table1[[#This Row],[Discounts]]/Table1[[#This Row],[Gross Sales]])</f>
        <v>6.9026297085998584E-2</v>
      </c>
      <c r="T4436" s="17">
        <f>Table1[[#This Row],[logistics cost]]/Table1[[#This Row],[Net Sales]]</f>
        <v>4.2452634701543E-2</v>
      </c>
      <c r="U4436" s="1">
        <f>Table1[[#This Row],[PROFIT]]/Table1[[#This Row],[Volume]]</f>
        <v>109.72089552238806</v>
      </c>
      <c r="V4436" s="1">
        <f>ABS(Table1[[#This Row],[Discounts]])</f>
        <v>1359.68</v>
      </c>
    </row>
    <row r="4437" spans="1:22" ht="21.75" customHeight="1" x14ac:dyDescent="0.3">
      <c r="A4437" s="1">
        <v>1120020</v>
      </c>
      <c r="B4437" s="1" t="s">
        <v>21</v>
      </c>
      <c r="C4437" s="1">
        <v>202507</v>
      </c>
      <c r="D4437" s="1" t="s">
        <v>22</v>
      </c>
      <c r="E4437" s="1" t="s">
        <v>23</v>
      </c>
      <c r="F4437" s="1" t="s">
        <v>24</v>
      </c>
      <c r="G4437" s="1" t="s">
        <v>42</v>
      </c>
      <c r="H4437" s="1" t="s">
        <v>20</v>
      </c>
      <c r="I4437" s="5">
        <v>78.5</v>
      </c>
      <c r="J4437" s="5">
        <v>29830</v>
      </c>
      <c r="K4437" s="5">
        <v>-1823.03</v>
      </c>
      <c r="L4437" s="5">
        <v>28006.97</v>
      </c>
      <c r="M4437" s="5">
        <v>-18457.97</v>
      </c>
      <c r="N4437" s="5">
        <v>-733.88</v>
      </c>
      <c r="O4437" s="5">
        <v>-501.22</v>
      </c>
      <c r="P4437" s="5">
        <f>Table1[[#This Row],[Net Sales]]+(Table1[[#This Row],[Cost of Goods Sold]]+Table1[[#This Row],[Distribution]]+Table1[[#This Row],[Warehousing]])</f>
        <v>8313.8999999999978</v>
      </c>
      <c r="Q4437" s="12">
        <f>Table1[[#This Row],[PROFIT]]/Table1[[#This Row],[Net Sales]]</f>
        <v>0.29685110527843594</v>
      </c>
      <c r="R4437" s="14">
        <f>ABS(Table1[[#This Row],[Distribution]])+ABS(Table1[[#This Row],[Warehousing]])</f>
        <v>1235.0999999999999</v>
      </c>
      <c r="S4437" s="12">
        <f>ABS(Table1[[#This Row],[Discounts]]/Table1[[#This Row],[Gross Sales]])</f>
        <v>6.1113979215554809E-2</v>
      </c>
      <c r="T4437" s="17">
        <f>Table1[[#This Row],[logistics cost]]/Table1[[#This Row],[Net Sales]]</f>
        <v>4.4099736601281747E-2</v>
      </c>
      <c r="U4437" s="1">
        <f>Table1[[#This Row],[PROFIT]]/Table1[[#This Row],[Volume]]</f>
        <v>105.90955414012736</v>
      </c>
      <c r="V4437" s="1">
        <f>ABS(Table1[[#This Row],[Discounts]])</f>
        <v>1823.03</v>
      </c>
    </row>
    <row r="4438" spans="1:22" ht="21.75" customHeight="1" x14ac:dyDescent="0.3">
      <c r="A4438" s="1">
        <v>1130010</v>
      </c>
      <c r="B4438" s="1" t="s">
        <v>26</v>
      </c>
      <c r="C4438" s="1">
        <v>202502</v>
      </c>
      <c r="D4438" s="1" t="s">
        <v>27</v>
      </c>
      <c r="E4438" s="1" t="s">
        <v>28</v>
      </c>
      <c r="F4438" s="1" t="s">
        <v>29</v>
      </c>
      <c r="G4438" s="1" t="s">
        <v>39</v>
      </c>
      <c r="H4438" s="1" t="s">
        <v>37</v>
      </c>
      <c r="I4438" s="5">
        <v>212.3</v>
      </c>
      <c r="J4438" s="5">
        <v>76428</v>
      </c>
      <c r="K4438" s="5">
        <v>-8373.76</v>
      </c>
      <c r="L4438" s="5">
        <v>68054.240000000005</v>
      </c>
      <c r="M4438" s="5">
        <v>-45673.79</v>
      </c>
      <c r="N4438" s="5">
        <v>-2245.08</v>
      </c>
      <c r="O4438" s="5">
        <v>-1025.04</v>
      </c>
      <c r="P4438" s="5">
        <f>Table1[[#This Row],[Net Sales]]+(Table1[[#This Row],[Cost of Goods Sold]]+Table1[[#This Row],[Distribution]]+Table1[[#This Row],[Warehousing]])</f>
        <v>19110.330000000002</v>
      </c>
      <c r="Q4438" s="12">
        <f>Table1[[#This Row],[PROFIT]]/Table1[[#This Row],[Net Sales]]</f>
        <v>0.28081027721417506</v>
      </c>
      <c r="R4438" s="14">
        <f>ABS(Table1[[#This Row],[Distribution]])+ABS(Table1[[#This Row],[Warehousing]])</f>
        <v>3270.12</v>
      </c>
      <c r="S4438" s="12">
        <f>ABS(Table1[[#This Row],[Discounts]]/Table1[[#This Row],[Gross Sales]])</f>
        <v>0.10956403412361962</v>
      </c>
      <c r="T4438" s="17">
        <f>Table1[[#This Row],[logistics cost]]/Table1[[#This Row],[Net Sales]]</f>
        <v>4.8051671725376693E-2</v>
      </c>
      <c r="U4438" s="1">
        <f>Table1[[#This Row],[PROFIT]]/Table1[[#This Row],[Volume]]</f>
        <v>90.015685350918517</v>
      </c>
      <c r="V4438" s="1">
        <f>ABS(Table1[[#This Row],[Discounts]])</f>
        <v>8373.76</v>
      </c>
    </row>
    <row r="4439" spans="1:22" ht="21.75" customHeight="1" x14ac:dyDescent="0.3">
      <c r="A4439" s="1">
        <v>1110010</v>
      </c>
      <c r="B4439" s="1" t="s">
        <v>15</v>
      </c>
      <c r="C4439" s="1">
        <v>202407</v>
      </c>
      <c r="D4439" s="1" t="s">
        <v>16</v>
      </c>
      <c r="E4439" s="1" t="s">
        <v>17</v>
      </c>
      <c r="F4439" s="1" t="s">
        <v>18</v>
      </c>
      <c r="G4439" s="1" t="s">
        <v>39</v>
      </c>
      <c r="H4439" s="1" t="s">
        <v>37</v>
      </c>
      <c r="I4439" s="5">
        <v>190.6</v>
      </c>
      <c r="J4439" s="5">
        <v>80052</v>
      </c>
      <c r="K4439" s="5">
        <v>-7696.04</v>
      </c>
      <c r="L4439" s="5">
        <v>72355.960000000006</v>
      </c>
      <c r="M4439" s="5">
        <v>-46975.97</v>
      </c>
      <c r="N4439" s="5">
        <v>-2707.31</v>
      </c>
      <c r="O4439" s="5">
        <v>-943.81</v>
      </c>
      <c r="P4439" s="5">
        <f>Table1[[#This Row],[Net Sales]]+(Table1[[#This Row],[Cost of Goods Sold]]+Table1[[#This Row],[Distribution]]+Table1[[#This Row],[Warehousing]])</f>
        <v>21728.87000000001</v>
      </c>
      <c r="Q4439" s="12">
        <f>Table1[[#This Row],[PROFIT]]/Table1[[#This Row],[Net Sales]]</f>
        <v>0.3003051856405472</v>
      </c>
      <c r="R4439" s="14">
        <f>ABS(Table1[[#This Row],[Distribution]])+ABS(Table1[[#This Row],[Warehousing]])</f>
        <v>3651.12</v>
      </c>
      <c r="S4439" s="12">
        <f>ABS(Table1[[#This Row],[Discounts]]/Table1[[#This Row],[Gross Sales]])</f>
        <v>9.6138010293309345E-2</v>
      </c>
      <c r="T4439" s="17">
        <f>Table1[[#This Row],[logistics cost]]/Table1[[#This Row],[Net Sales]]</f>
        <v>5.0460528752572689E-2</v>
      </c>
      <c r="U4439" s="1">
        <f>Table1[[#This Row],[PROFIT]]/Table1[[#This Row],[Volume]]</f>
        <v>114.0024658971669</v>
      </c>
      <c r="V4439" s="1">
        <f>ABS(Table1[[#This Row],[Discounts]])</f>
        <v>7696.04</v>
      </c>
    </row>
    <row r="4440" spans="1:22" ht="21.75" customHeight="1" x14ac:dyDescent="0.3">
      <c r="A4440" s="1">
        <v>1120010</v>
      </c>
      <c r="B4440" s="1" t="s">
        <v>32</v>
      </c>
      <c r="C4440" s="1">
        <v>202402</v>
      </c>
      <c r="D4440" s="1" t="s">
        <v>22</v>
      </c>
      <c r="E4440" s="1" t="s">
        <v>17</v>
      </c>
      <c r="F4440" s="1" t="s">
        <v>18</v>
      </c>
      <c r="G4440" s="1" t="s">
        <v>42</v>
      </c>
      <c r="H4440" s="1" t="s">
        <v>20</v>
      </c>
      <c r="I4440" s="5">
        <v>67.599999999999994</v>
      </c>
      <c r="J4440" s="5">
        <v>32448</v>
      </c>
      <c r="K4440" s="5">
        <v>-2161.94</v>
      </c>
      <c r="L4440" s="5">
        <v>30286.06</v>
      </c>
      <c r="M4440" s="5">
        <v>-19412.419999999998</v>
      </c>
      <c r="N4440" s="5">
        <v>-1079.6099999999999</v>
      </c>
      <c r="O4440" s="5">
        <v>-536.91</v>
      </c>
      <c r="P4440" s="5">
        <f>Table1[[#This Row],[Net Sales]]+(Table1[[#This Row],[Cost of Goods Sold]]+Table1[[#This Row],[Distribution]]+Table1[[#This Row],[Warehousing]])</f>
        <v>9257.1200000000026</v>
      </c>
      <c r="Q4440" s="12">
        <f>Table1[[#This Row],[PROFIT]]/Table1[[#This Row],[Net Sales]]</f>
        <v>0.30565613354790955</v>
      </c>
      <c r="R4440" s="14">
        <f>ABS(Table1[[#This Row],[Distribution]])+ABS(Table1[[#This Row],[Warehousing]])</f>
        <v>1616.52</v>
      </c>
      <c r="S4440" s="12">
        <f>ABS(Table1[[#This Row],[Discounts]]/Table1[[#This Row],[Gross Sales]])</f>
        <v>6.6627835305719918E-2</v>
      </c>
      <c r="T4440" s="17">
        <f>Table1[[#This Row],[logistics cost]]/Table1[[#This Row],[Net Sales]]</f>
        <v>5.3375051096114845E-2</v>
      </c>
      <c r="U4440" s="1">
        <f>Table1[[#This Row],[PROFIT]]/Table1[[#This Row],[Volume]]</f>
        <v>136.93964497041426</v>
      </c>
      <c r="V4440" s="1">
        <f>ABS(Table1[[#This Row],[Discounts]])</f>
        <v>2161.94</v>
      </c>
    </row>
    <row r="4441" spans="1:22" ht="21.75" customHeight="1" x14ac:dyDescent="0.3">
      <c r="A4441" s="1">
        <v>1110020</v>
      </c>
      <c r="B4441" s="1" t="s">
        <v>41</v>
      </c>
      <c r="C4441" s="1">
        <v>202509</v>
      </c>
      <c r="D4441" s="1" t="s">
        <v>16</v>
      </c>
      <c r="E4441" s="1" t="s">
        <v>28</v>
      </c>
      <c r="F4441" s="1" t="s">
        <v>29</v>
      </c>
      <c r="G4441" s="1" t="s">
        <v>40</v>
      </c>
      <c r="H4441" s="1" t="s">
        <v>34</v>
      </c>
      <c r="I4441" s="5">
        <v>209</v>
      </c>
      <c r="J4441" s="5">
        <v>94050</v>
      </c>
      <c r="K4441" s="5">
        <v>-8793.94</v>
      </c>
      <c r="L4441" s="5">
        <v>85256.06</v>
      </c>
      <c r="M4441" s="5">
        <v>-56084.87</v>
      </c>
      <c r="N4441" s="5">
        <v>-2916.09</v>
      </c>
      <c r="O4441" s="5">
        <v>-1194.76</v>
      </c>
      <c r="P4441" s="5">
        <f>Table1[[#This Row],[Net Sales]]+(Table1[[#This Row],[Cost of Goods Sold]]+Table1[[#This Row],[Distribution]]+Table1[[#This Row],[Warehousing]])</f>
        <v>25060.339999999989</v>
      </c>
      <c r="Q4441" s="12">
        <f>Table1[[#This Row],[PROFIT]]/Table1[[#This Row],[Net Sales]]</f>
        <v>0.29394203766864185</v>
      </c>
      <c r="R4441" s="14">
        <f>ABS(Table1[[#This Row],[Distribution]])+ABS(Table1[[#This Row],[Warehousing]])</f>
        <v>4110.8500000000004</v>
      </c>
      <c r="S4441" s="12">
        <f>ABS(Table1[[#This Row],[Discounts]]/Table1[[#This Row],[Gross Sales]])</f>
        <v>9.3502817650186074E-2</v>
      </c>
      <c r="T4441" s="17">
        <f>Table1[[#This Row],[logistics cost]]/Table1[[#This Row],[Net Sales]]</f>
        <v>4.821768681311335E-2</v>
      </c>
      <c r="U4441" s="1">
        <f>Table1[[#This Row],[PROFIT]]/Table1[[#This Row],[Volume]]</f>
        <v>119.90593301435402</v>
      </c>
      <c r="V4441" s="1">
        <f>ABS(Table1[[#This Row],[Discounts]])</f>
        <v>8793.94</v>
      </c>
    </row>
    <row r="4442" spans="1:22" ht="21.75" customHeight="1" x14ac:dyDescent="0.3">
      <c r="A4442" s="1">
        <v>1110020</v>
      </c>
      <c r="B4442" s="1" t="s">
        <v>41</v>
      </c>
      <c r="C4442" s="1">
        <v>202512</v>
      </c>
      <c r="D4442" s="1" t="s">
        <v>16</v>
      </c>
      <c r="E4442" s="1" t="s">
        <v>28</v>
      </c>
      <c r="F4442" s="1" t="s">
        <v>29</v>
      </c>
      <c r="G4442" s="1" t="s">
        <v>25</v>
      </c>
      <c r="H4442" s="1" t="s">
        <v>20</v>
      </c>
      <c r="I4442" s="5">
        <v>13.8</v>
      </c>
      <c r="J4442" s="5">
        <v>6210</v>
      </c>
      <c r="K4442" s="5">
        <v>-439.1</v>
      </c>
      <c r="L4442" s="5">
        <v>5770.9</v>
      </c>
      <c r="M4442" s="5">
        <v>-3782.84</v>
      </c>
      <c r="N4442" s="5">
        <v>-224.85</v>
      </c>
      <c r="O4442" s="5">
        <v>-89.38</v>
      </c>
      <c r="P4442" s="5">
        <f>Table1[[#This Row],[Net Sales]]+(Table1[[#This Row],[Cost of Goods Sold]]+Table1[[#This Row],[Distribution]]+Table1[[#This Row],[Warehousing]])</f>
        <v>1673.83</v>
      </c>
      <c r="Q4442" s="12">
        <f>Table1[[#This Row],[PROFIT]]/Table1[[#This Row],[Net Sales]]</f>
        <v>0.29004661317991998</v>
      </c>
      <c r="R4442" s="14">
        <f>ABS(Table1[[#This Row],[Distribution]])+ABS(Table1[[#This Row],[Warehousing]])</f>
        <v>314.23</v>
      </c>
      <c r="S4442" s="12">
        <f>ABS(Table1[[#This Row],[Discounts]]/Table1[[#This Row],[Gross Sales]])</f>
        <v>7.0708534621578098E-2</v>
      </c>
      <c r="T4442" s="17">
        <f>Table1[[#This Row],[logistics cost]]/Table1[[#This Row],[Net Sales]]</f>
        <v>5.4450778907969302E-2</v>
      </c>
      <c r="U4442" s="1">
        <f>Table1[[#This Row],[PROFIT]]/Table1[[#This Row],[Volume]]</f>
        <v>121.29202898550723</v>
      </c>
      <c r="V4442" s="1">
        <f>ABS(Table1[[#This Row],[Discounts]])</f>
        <v>439.1</v>
      </c>
    </row>
    <row r="4443" spans="1:22" ht="21.75" customHeight="1" x14ac:dyDescent="0.3">
      <c r="A4443" s="1">
        <v>1120010</v>
      </c>
      <c r="B4443" s="1" t="s">
        <v>32</v>
      </c>
      <c r="C4443" s="1">
        <v>202509</v>
      </c>
      <c r="D4443" s="1" t="s">
        <v>22</v>
      </c>
      <c r="E4443" s="1" t="s">
        <v>17</v>
      </c>
      <c r="F4443" s="1" t="s">
        <v>18</v>
      </c>
      <c r="G4443" s="1" t="s">
        <v>35</v>
      </c>
      <c r="H4443" s="1" t="s">
        <v>31</v>
      </c>
      <c r="I4443" s="5">
        <v>28.2</v>
      </c>
      <c r="J4443" s="5">
        <v>13536</v>
      </c>
      <c r="K4443" s="5">
        <v>-356.32</v>
      </c>
      <c r="L4443" s="5">
        <v>13179.68</v>
      </c>
      <c r="M4443" s="5">
        <v>-8409.89</v>
      </c>
      <c r="N4443" s="5">
        <v>-444.79</v>
      </c>
      <c r="O4443" s="5">
        <v>-181.42</v>
      </c>
      <c r="P4443" s="5">
        <f>Table1[[#This Row],[Net Sales]]+(Table1[[#This Row],[Cost of Goods Sold]]+Table1[[#This Row],[Distribution]]+Table1[[#This Row],[Warehousing]])</f>
        <v>4143.58</v>
      </c>
      <c r="Q4443" s="12">
        <f>Table1[[#This Row],[PROFIT]]/Table1[[#This Row],[Net Sales]]</f>
        <v>0.31439154820147375</v>
      </c>
      <c r="R4443" s="14">
        <f>ABS(Table1[[#This Row],[Distribution]])+ABS(Table1[[#This Row],[Warehousing]])</f>
        <v>626.21</v>
      </c>
      <c r="S4443" s="12">
        <f>ABS(Table1[[#This Row],[Discounts]]/Table1[[#This Row],[Gross Sales]])</f>
        <v>2.6323877068557919E-2</v>
      </c>
      <c r="T4443" s="17">
        <f>Table1[[#This Row],[logistics cost]]/Table1[[#This Row],[Net Sales]]</f>
        <v>4.7513293190729972E-2</v>
      </c>
      <c r="U4443" s="1">
        <f>Table1[[#This Row],[PROFIT]]/Table1[[#This Row],[Volume]]</f>
        <v>146.93546099290779</v>
      </c>
      <c r="V4443" s="1">
        <f>ABS(Table1[[#This Row],[Discounts]])</f>
        <v>356.32</v>
      </c>
    </row>
    <row r="4444" spans="1:22" ht="21.75" customHeight="1" x14ac:dyDescent="0.3">
      <c r="A4444" s="1">
        <v>1120020</v>
      </c>
      <c r="B4444" s="1" t="s">
        <v>21</v>
      </c>
      <c r="C4444" s="1">
        <v>202407</v>
      </c>
      <c r="D4444" s="1" t="s">
        <v>22</v>
      </c>
      <c r="E4444" s="1" t="s">
        <v>23</v>
      </c>
      <c r="F4444" s="1" t="s">
        <v>24</v>
      </c>
      <c r="G4444" s="1" t="s">
        <v>42</v>
      </c>
      <c r="H4444" s="1" t="s">
        <v>20</v>
      </c>
      <c r="I4444" s="5">
        <v>18.100000000000001</v>
      </c>
      <c r="J4444" s="5">
        <v>6878</v>
      </c>
      <c r="K4444" s="5">
        <v>-582.84</v>
      </c>
      <c r="L4444" s="5">
        <v>6295.16</v>
      </c>
      <c r="M4444" s="5">
        <v>-4262.7299999999996</v>
      </c>
      <c r="N4444" s="5">
        <v>-188.99</v>
      </c>
      <c r="O4444" s="5">
        <v>-70.239999999999995</v>
      </c>
      <c r="P4444" s="5">
        <f>Table1[[#This Row],[Net Sales]]+(Table1[[#This Row],[Cost of Goods Sold]]+Table1[[#This Row],[Distribution]]+Table1[[#This Row],[Warehousing]])</f>
        <v>1773.2000000000007</v>
      </c>
      <c r="Q4444" s="12">
        <f>Table1[[#This Row],[PROFIT]]/Table1[[#This Row],[Net Sales]]</f>
        <v>0.28167671671569916</v>
      </c>
      <c r="R4444" s="14">
        <f>ABS(Table1[[#This Row],[Distribution]])+ABS(Table1[[#This Row],[Warehousing]])</f>
        <v>259.23</v>
      </c>
      <c r="S4444" s="12">
        <f>ABS(Table1[[#This Row],[Discounts]]/Table1[[#This Row],[Gross Sales]])</f>
        <v>8.4739749927304459E-2</v>
      </c>
      <c r="T4444" s="17">
        <f>Table1[[#This Row],[logistics cost]]/Table1[[#This Row],[Net Sales]]</f>
        <v>4.1179255173816078E-2</v>
      </c>
      <c r="U4444" s="1">
        <f>Table1[[#This Row],[PROFIT]]/Table1[[#This Row],[Volume]]</f>
        <v>97.966850828729321</v>
      </c>
      <c r="V4444" s="1">
        <f>ABS(Table1[[#This Row],[Discounts]])</f>
        <v>582.84</v>
      </c>
    </row>
    <row r="4445" spans="1:22" ht="21.75" customHeight="1" x14ac:dyDescent="0.3">
      <c r="A4445" s="1">
        <v>1120020</v>
      </c>
      <c r="B4445" s="1" t="s">
        <v>21</v>
      </c>
      <c r="C4445" s="1">
        <v>202506</v>
      </c>
      <c r="D4445" s="1" t="s">
        <v>22</v>
      </c>
      <c r="E4445" s="1" t="s">
        <v>23</v>
      </c>
      <c r="F4445" s="1" t="s">
        <v>24</v>
      </c>
      <c r="G4445" s="1" t="s">
        <v>43</v>
      </c>
      <c r="H4445" s="1" t="s">
        <v>31</v>
      </c>
      <c r="I4445" s="5">
        <v>21.3</v>
      </c>
      <c r="J4445" s="5">
        <v>8094</v>
      </c>
      <c r="K4445" s="5">
        <v>-306.49</v>
      </c>
      <c r="L4445" s="5">
        <v>7787.51</v>
      </c>
      <c r="M4445" s="5">
        <v>-4935.6400000000003</v>
      </c>
      <c r="N4445" s="5">
        <v>-253.36</v>
      </c>
      <c r="O4445" s="5">
        <v>-100.77</v>
      </c>
      <c r="P4445" s="5">
        <f>Table1[[#This Row],[Net Sales]]+(Table1[[#This Row],[Cost of Goods Sold]]+Table1[[#This Row],[Distribution]]+Table1[[#This Row],[Warehousing]])</f>
        <v>2497.7399999999998</v>
      </c>
      <c r="Q4445" s="12">
        <f>Table1[[#This Row],[PROFIT]]/Table1[[#This Row],[Net Sales]]</f>
        <v>0.32073666679079704</v>
      </c>
      <c r="R4445" s="14">
        <f>ABS(Table1[[#This Row],[Distribution]])+ABS(Table1[[#This Row],[Warehousing]])</f>
        <v>354.13</v>
      </c>
      <c r="S4445" s="12">
        <f>ABS(Table1[[#This Row],[Discounts]]/Table1[[#This Row],[Gross Sales]])</f>
        <v>3.7866320731405979E-2</v>
      </c>
      <c r="T4445" s="17">
        <f>Table1[[#This Row],[logistics cost]]/Table1[[#This Row],[Net Sales]]</f>
        <v>4.5474098909664321E-2</v>
      </c>
      <c r="U4445" s="1">
        <f>Table1[[#This Row],[PROFIT]]/Table1[[#This Row],[Volume]]</f>
        <v>117.26478873239435</v>
      </c>
      <c r="V4445" s="1">
        <f>ABS(Table1[[#This Row],[Discounts]])</f>
        <v>306.49</v>
      </c>
    </row>
    <row r="4446" spans="1:22" ht="21.75" customHeight="1" x14ac:dyDescent="0.3">
      <c r="A4446" s="1">
        <v>1130010</v>
      </c>
      <c r="B4446" s="1" t="s">
        <v>26</v>
      </c>
      <c r="C4446" s="1">
        <v>202506</v>
      </c>
      <c r="D4446" s="1" t="s">
        <v>27</v>
      </c>
      <c r="E4446" s="1" t="s">
        <v>28</v>
      </c>
      <c r="F4446" s="1" t="s">
        <v>29</v>
      </c>
      <c r="G4446" s="1" t="s">
        <v>38</v>
      </c>
      <c r="H4446" s="1" t="s">
        <v>20</v>
      </c>
      <c r="I4446" s="5">
        <v>20.6</v>
      </c>
      <c r="J4446" s="5">
        <v>7416</v>
      </c>
      <c r="K4446" s="5">
        <v>-457.12</v>
      </c>
      <c r="L4446" s="5">
        <v>6958.88</v>
      </c>
      <c r="M4446" s="5">
        <v>-4473.59</v>
      </c>
      <c r="N4446" s="5">
        <v>-184.48</v>
      </c>
      <c r="O4446" s="5">
        <v>-134.13</v>
      </c>
      <c r="P4446" s="5">
        <f>Table1[[#This Row],[Net Sales]]+(Table1[[#This Row],[Cost of Goods Sold]]+Table1[[#This Row],[Distribution]]+Table1[[#This Row],[Warehousing]])</f>
        <v>2166.6800000000003</v>
      </c>
      <c r="Q4446" s="12">
        <f>Table1[[#This Row],[PROFIT]]/Table1[[#This Row],[Net Sales]]</f>
        <v>0.31135470075644361</v>
      </c>
      <c r="R4446" s="14">
        <f>ABS(Table1[[#This Row],[Distribution]])+ABS(Table1[[#This Row],[Warehousing]])</f>
        <v>318.61</v>
      </c>
      <c r="S4446" s="12">
        <f>ABS(Table1[[#This Row],[Discounts]]/Table1[[#This Row],[Gross Sales]])</f>
        <v>6.1639697950377562E-2</v>
      </c>
      <c r="T4446" s="17">
        <f>Table1[[#This Row],[logistics cost]]/Table1[[#This Row],[Net Sales]]</f>
        <v>4.578466649805716E-2</v>
      </c>
      <c r="U4446" s="1">
        <f>Table1[[#This Row],[PROFIT]]/Table1[[#This Row],[Volume]]</f>
        <v>105.17864077669904</v>
      </c>
      <c r="V4446" s="1">
        <f>ABS(Table1[[#This Row],[Discounts]])</f>
        <v>457.12</v>
      </c>
    </row>
    <row r="4447" spans="1:22" ht="21.75" customHeight="1" x14ac:dyDescent="0.3">
      <c r="A4447" s="1">
        <v>1120020</v>
      </c>
      <c r="B4447" s="1" t="s">
        <v>21</v>
      </c>
      <c r="C4447" s="1">
        <v>202503</v>
      </c>
      <c r="D4447" s="1" t="s">
        <v>22</v>
      </c>
      <c r="E4447" s="1" t="s">
        <v>23</v>
      </c>
      <c r="F4447" s="1" t="s">
        <v>24</v>
      </c>
      <c r="G4447" s="1" t="s">
        <v>39</v>
      </c>
      <c r="H4447" s="1" t="s">
        <v>37</v>
      </c>
      <c r="I4447" s="5">
        <v>107.9</v>
      </c>
      <c r="J4447" s="5">
        <v>41002</v>
      </c>
      <c r="K4447" s="5">
        <v>-3534.02</v>
      </c>
      <c r="L4447" s="5">
        <v>37467.980000000003</v>
      </c>
      <c r="M4447" s="5">
        <v>-24015.13</v>
      </c>
      <c r="N4447" s="5">
        <v>-1065.3699999999999</v>
      </c>
      <c r="O4447" s="5">
        <v>-422.35</v>
      </c>
      <c r="P4447" s="5">
        <f>Table1[[#This Row],[Net Sales]]+(Table1[[#This Row],[Cost of Goods Sold]]+Table1[[#This Row],[Distribution]]+Table1[[#This Row],[Warehousing]])</f>
        <v>11965.130000000005</v>
      </c>
      <c r="Q4447" s="12">
        <f>Table1[[#This Row],[PROFIT]]/Table1[[#This Row],[Net Sales]]</f>
        <v>0.31934280951361677</v>
      </c>
      <c r="R4447" s="14">
        <f>ABS(Table1[[#This Row],[Distribution]])+ABS(Table1[[#This Row],[Warehousing]])</f>
        <v>1487.7199999999998</v>
      </c>
      <c r="S4447" s="12">
        <f>ABS(Table1[[#This Row],[Discounts]]/Table1[[#This Row],[Gross Sales]])</f>
        <v>8.619140529730257E-2</v>
      </c>
      <c r="T4447" s="17">
        <f>Table1[[#This Row],[logistics cost]]/Table1[[#This Row],[Net Sales]]</f>
        <v>3.9706437336627161E-2</v>
      </c>
      <c r="U4447" s="1">
        <f>Table1[[#This Row],[PROFIT]]/Table1[[#This Row],[Volume]]</f>
        <v>110.89091751621876</v>
      </c>
      <c r="V4447" s="1">
        <f>ABS(Table1[[#This Row],[Discounts]])</f>
        <v>3534.02</v>
      </c>
    </row>
    <row r="4448" spans="1:22" ht="21.75" customHeight="1" x14ac:dyDescent="0.3">
      <c r="A4448" s="1">
        <v>1120020</v>
      </c>
      <c r="B4448" s="1" t="s">
        <v>21</v>
      </c>
      <c r="C4448" s="1">
        <v>202406</v>
      </c>
      <c r="D4448" s="1" t="s">
        <v>22</v>
      </c>
      <c r="E4448" s="1" t="s">
        <v>23</v>
      </c>
      <c r="F4448" s="1" t="s">
        <v>24</v>
      </c>
      <c r="G4448" s="1" t="s">
        <v>35</v>
      </c>
      <c r="H4448" s="1" t="s">
        <v>31</v>
      </c>
      <c r="I4448" s="5">
        <v>94.7</v>
      </c>
      <c r="J4448" s="5">
        <v>35986</v>
      </c>
      <c r="K4448" s="5">
        <v>-836.17</v>
      </c>
      <c r="L4448" s="5">
        <v>35149.83</v>
      </c>
      <c r="M4448" s="5">
        <v>-23387.11</v>
      </c>
      <c r="N4448" s="5">
        <v>-1326.12</v>
      </c>
      <c r="O4448" s="5">
        <v>-476.16</v>
      </c>
      <c r="P4448" s="5">
        <f>Table1[[#This Row],[Net Sales]]+(Table1[[#This Row],[Cost of Goods Sold]]+Table1[[#This Row],[Distribution]]+Table1[[#This Row],[Warehousing]])</f>
        <v>9960.4400000000023</v>
      </c>
      <c r="Q4448" s="12">
        <f>Table1[[#This Row],[PROFIT]]/Table1[[#This Row],[Net Sales]]</f>
        <v>0.28337092953223392</v>
      </c>
      <c r="R4448" s="14">
        <f>ABS(Table1[[#This Row],[Distribution]])+ABS(Table1[[#This Row],[Warehousing]])</f>
        <v>1802.28</v>
      </c>
      <c r="S4448" s="12">
        <f>ABS(Table1[[#This Row],[Discounts]]/Table1[[#This Row],[Gross Sales]])</f>
        <v>2.3235980659145221E-2</v>
      </c>
      <c r="T4448" s="17">
        <f>Table1[[#This Row],[logistics cost]]/Table1[[#This Row],[Net Sales]]</f>
        <v>5.1274216688956958E-2</v>
      </c>
      <c r="U4448" s="1">
        <f>Table1[[#This Row],[PROFIT]]/Table1[[#This Row],[Volume]]</f>
        <v>105.17888067581839</v>
      </c>
      <c r="V4448" s="1">
        <f>ABS(Table1[[#This Row],[Discounts]])</f>
        <v>836.17</v>
      </c>
    </row>
    <row r="4449" spans="1:22" ht="21.75" customHeight="1" x14ac:dyDescent="0.3">
      <c r="A4449" s="1">
        <v>1120020</v>
      </c>
      <c r="B4449" s="1" t="s">
        <v>21</v>
      </c>
      <c r="C4449" s="1">
        <v>202409</v>
      </c>
      <c r="D4449" s="1" t="s">
        <v>22</v>
      </c>
      <c r="E4449" s="1" t="s">
        <v>23</v>
      </c>
      <c r="F4449" s="1" t="s">
        <v>24</v>
      </c>
      <c r="G4449" s="1" t="s">
        <v>40</v>
      </c>
      <c r="H4449" s="1" t="s">
        <v>34</v>
      </c>
      <c r="I4449" s="5">
        <v>141</v>
      </c>
      <c r="J4449" s="5">
        <v>53580</v>
      </c>
      <c r="K4449" s="5">
        <v>-4643.3100000000004</v>
      </c>
      <c r="L4449" s="5">
        <v>48936.69</v>
      </c>
      <c r="M4449" s="5">
        <v>-32193.11</v>
      </c>
      <c r="N4449" s="5">
        <v>-1612.53</v>
      </c>
      <c r="O4449" s="5">
        <v>-791.26</v>
      </c>
      <c r="P4449" s="5">
        <f>Table1[[#This Row],[Net Sales]]+(Table1[[#This Row],[Cost of Goods Sold]]+Table1[[#This Row],[Distribution]]+Table1[[#This Row],[Warehousing]])</f>
        <v>14339.79</v>
      </c>
      <c r="Q4449" s="12">
        <f>Table1[[#This Row],[PROFIT]]/Table1[[#This Row],[Net Sales]]</f>
        <v>0.29302737884397168</v>
      </c>
      <c r="R4449" s="14">
        <f>ABS(Table1[[#This Row],[Distribution]])+ABS(Table1[[#This Row],[Warehousing]])</f>
        <v>2403.79</v>
      </c>
      <c r="S4449" s="12">
        <f>ABS(Table1[[#This Row],[Discounts]]/Table1[[#This Row],[Gross Sales]])</f>
        <v>8.6661254199328117E-2</v>
      </c>
      <c r="T4449" s="17">
        <f>Table1[[#This Row],[logistics cost]]/Table1[[#This Row],[Net Sales]]</f>
        <v>4.9120404342835607E-2</v>
      </c>
      <c r="U4449" s="1">
        <f>Table1[[#This Row],[PROFIT]]/Table1[[#This Row],[Volume]]</f>
        <v>101.70063829787235</v>
      </c>
      <c r="V4449" s="1">
        <f>ABS(Table1[[#This Row],[Discounts]])</f>
        <v>4643.3100000000004</v>
      </c>
    </row>
    <row r="4450" spans="1:22" ht="21.75" customHeight="1" x14ac:dyDescent="0.3">
      <c r="A4450" s="1">
        <v>1120020</v>
      </c>
      <c r="B4450" s="1" t="s">
        <v>21</v>
      </c>
      <c r="C4450" s="1">
        <v>202408</v>
      </c>
      <c r="D4450" s="1" t="s">
        <v>22</v>
      </c>
      <c r="E4450" s="1" t="s">
        <v>23</v>
      </c>
      <c r="F4450" s="1" t="s">
        <v>24</v>
      </c>
      <c r="G4450" s="1" t="s">
        <v>42</v>
      </c>
      <c r="H4450" s="1" t="s">
        <v>20</v>
      </c>
      <c r="I4450" s="5">
        <v>81.7</v>
      </c>
      <c r="J4450" s="5">
        <v>31046</v>
      </c>
      <c r="K4450" s="5">
        <v>-1946.17</v>
      </c>
      <c r="L4450" s="5">
        <v>29099.83</v>
      </c>
      <c r="M4450" s="5">
        <v>-18630.03</v>
      </c>
      <c r="N4450" s="5">
        <v>-870.69</v>
      </c>
      <c r="O4450" s="5">
        <v>-562.45000000000005</v>
      </c>
      <c r="P4450" s="5">
        <f>Table1[[#This Row],[Net Sales]]+(Table1[[#This Row],[Cost of Goods Sold]]+Table1[[#This Row],[Distribution]]+Table1[[#This Row],[Warehousing]])</f>
        <v>9036.6600000000035</v>
      </c>
      <c r="Q4450" s="12">
        <f>Table1[[#This Row],[PROFIT]]/Table1[[#This Row],[Net Sales]]</f>
        <v>0.31053995848085719</v>
      </c>
      <c r="R4450" s="14">
        <f>ABS(Table1[[#This Row],[Distribution]])+ABS(Table1[[#This Row],[Warehousing]])</f>
        <v>1433.14</v>
      </c>
      <c r="S4450" s="12">
        <f>ABS(Table1[[#This Row],[Discounts]]/Table1[[#This Row],[Gross Sales]])</f>
        <v>6.2686658506731954E-2</v>
      </c>
      <c r="T4450" s="17">
        <f>Table1[[#This Row],[logistics cost]]/Table1[[#This Row],[Net Sales]]</f>
        <v>4.9249084960290145E-2</v>
      </c>
      <c r="U4450" s="1">
        <f>Table1[[#This Row],[PROFIT]]/Table1[[#This Row],[Volume]]</f>
        <v>110.60783353733174</v>
      </c>
      <c r="V4450" s="1">
        <f>ABS(Table1[[#This Row],[Discounts]])</f>
        <v>1946.17</v>
      </c>
    </row>
    <row r="4451" spans="1:22" ht="21.75" customHeight="1" x14ac:dyDescent="0.3">
      <c r="A4451" s="1">
        <v>1110010</v>
      </c>
      <c r="B4451" s="1" t="s">
        <v>15</v>
      </c>
      <c r="C4451" s="1">
        <v>202501</v>
      </c>
      <c r="D4451" s="1" t="s">
        <v>16</v>
      </c>
      <c r="E4451" s="1" t="s">
        <v>17</v>
      </c>
      <c r="F4451" s="1" t="s">
        <v>18</v>
      </c>
      <c r="G4451" s="1" t="s">
        <v>33</v>
      </c>
      <c r="H4451" s="1" t="s">
        <v>34</v>
      </c>
      <c r="I4451" s="5">
        <v>284.5</v>
      </c>
      <c r="J4451" s="5">
        <v>119490</v>
      </c>
      <c r="K4451" s="5">
        <v>-11328.77</v>
      </c>
      <c r="L4451" s="5">
        <v>108161.23</v>
      </c>
      <c r="M4451" s="5">
        <v>-68780.09</v>
      </c>
      <c r="N4451" s="5">
        <v>-4127.93</v>
      </c>
      <c r="O4451" s="5">
        <v>-1354.69</v>
      </c>
      <c r="P4451" s="5">
        <f>Table1[[#This Row],[Net Sales]]+(Table1[[#This Row],[Cost of Goods Sold]]+Table1[[#This Row],[Distribution]]+Table1[[#This Row],[Warehousing]])</f>
        <v>33898.520000000004</v>
      </c>
      <c r="Q4451" s="12">
        <f>Table1[[#This Row],[PROFIT]]/Table1[[#This Row],[Net Sales]]</f>
        <v>0.31340730870016925</v>
      </c>
      <c r="R4451" s="14">
        <f>ABS(Table1[[#This Row],[Distribution]])+ABS(Table1[[#This Row],[Warehousing]])</f>
        <v>5482.6200000000008</v>
      </c>
      <c r="S4451" s="12">
        <f>ABS(Table1[[#This Row],[Discounts]]/Table1[[#This Row],[Gross Sales]])</f>
        <v>9.4809356431500541E-2</v>
      </c>
      <c r="T4451" s="17">
        <f>Table1[[#This Row],[logistics cost]]/Table1[[#This Row],[Net Sales]]</f>
        <v>5.0689327405023049E-2</v>
      </c>
      <c r="U4451" s="1">
        <f>Table1[[#This Row],[PROFIT]]/Table1[[#This Row],[Volume]]</f>
        <v>119.15121265377857</v>
      </c>
      <c r="V4451" s="1">
        <f>ABS(Table1[[#This Row],[Discounts]])</f>
        <v>11328.77</v>
      </c>
    </row>
    <row r="4452" spans="1:22" ht="21.75" customHeight="1" x14ac:dyDescent="0.3">
      <c r="A4452" s="1">
        <v>1110010</v>
      </c>
      <c r="B4452" s="1" t="s">
        <v>15</v>
      </c>
      <c r="C4452" s="1">
        <v>202402</v>
      </c>
      <c r="D4452" s="1" t="s">
        <v>16</v>
      </c>
      <c r="E4452" s="1" t="s">
        <v>17</v>
      </c>
      <c r="F4452" s="1" t="s">
        <v>18</v>
      </c>
      <c r="G4452" s="1" t="s">
        <v>35</v>
      </c>
      <c r="H4452" s="1" t="s">
        <v>31</v>
      </c>
      <c r="I4452" s="5">
        <v>103.3</v>
      </c>
      <c r="J4452" s="5">
        <v>43386</v>
      </c>
      <c r="K4452" s="5">
        <v>-1095.49</v>
      </c>
      <c r="L4452" s="5">
        <v>42290.51</v>
      </c>
      <c r="M4452" s="5">
        <v>-26486.01</v>
      </c>
      <c r="N4452" s="5">
        <v>-1002.59</v>
      </c>
      <c r="O4452" s="5">
        <v>-533.38</v>
      </c>
      <c r="P4452" s="5">
        <f>Table1[[#This Row],[Net Sales]]+(Table1[[#This Row],[Cost of Goods Sold]]+Table1[[#This Row],[Distribution]]+Table1[[#This Row],[Warehousing]])</f>
        <v>14268.530000000002</v>
      </c>
      <c r="Q4452" s="12">
        <f>Table1[[#This Row],[PROFIT]]/Table1[[#This Row],[Net Sales]]</f>
        <v>0.33739318821172887</v>
      </c>
      <c r="R4452" s="14">
        <f>ABS(Table1[[#This Row],[Distribution]])+ABS(Table1[[#This Row],[Warehousing]])</f>
        <v>1535.97</v>
      </c>
      <c r="S4452" s="12">
        <f>ABS(Table1[[#This Row],[Discounts]]/Table1[[#This Row],[Gross Sales]])</f>
        <v>2.5249850182086388E-2</v>
      </c>
      <c r="T4452" s="17">
        <f>Table1[[#This Row],[logistics cost]]/Table1[[#This Row],[Net Sales]]</f>
        <v>3.6319495792318419E-2</v>
      </c>
      <c r="U4452" s="1">
        <f>Table1[[#This Row],[PROFIT]]/Table1[[#This Row],[Volume]]</f>
        <v>138.12710551790903</v>
      </c>
      <c r="V4452" s="1">
        <f>ABS(Table1[[#This Row],[Discounts]])</f>
        <v>1095.49</v>
      </c>
    </row>
    <row r="4453" spans="1:22" ht="21.75" customHeight="1" x14ac:dyDescent="0.3">
      <c r="A4453" s="1">
        <v>1120010</v>
      </c>
      <c r="B4453" s="1" t="s">
        <v>32</v>
      </c>
      <c r="C4453" s="1">
        <v>202512</v>
      </c>
      <c r="D4453" s="1" t="s">
        <v>22</v>
      </c>
      <c r="E4453" s="1" t="s">
        <v>17</v>
      </c>
      <c r="F4453" s="1" t="s">
        <v>18</v>
      </c>
      <c r="G4453" s="1" t="s">
        <v>39</v>
      </c>
      <c r="H4453" s="1" t="s">
        <v>37</v>
      </c>
      <c r="I4453" s="5">
        <v>199</v>
      </c>
      <c r="J4453" s="5">
        <v>95520</v>
      </c>
      <c r="K4453" s="5">
        <v>-10424.67</v>
      </c>
      <c r="L4453" s="5">
        <v>85095.33</v>
      </c>
      <c r="M4453" s="5">
        <v>-54643.68</v>
      </c>
      <c r="N4453" s="5">
        <v>-1848.8</v>
      </c>
      <c r="O4453" s="5">
        <v>-1423.79</v>
      </c>
      <c r="P4453" s="5">
        <f>Table1[[#This Row],[Net Sales]]+(Table1[[#This Row],[Cost of Goods Sold]]+Table1[[#This Row],[Distribution]]+Table1[[#This Row],[Warehousing]])</f>
        <v>27179.059999999998</v>
      </c>
      <c r="Q4453" s="12">
        <f>Table1[[#This Row],[PROFIT]]/Table1[[#This Row],[Net Sales]]</f>
        <v>0.31939543568372081</v>
      </c>
      <c r="R4453" s="14">
        <f>ABS(Table1[[#This Row],[Distribution]])+ABS(Table1[[#This Row],[Warehousing]])</f>
        <v>3272.59</v>
      </c>
      <c r="S4453" s="12">
        <f>ABS(Table1[[#This Row],[Discounts]]/Table1[[#This Row],[Gross Sales]])</f>
        <v>0.10913599246231157</v>
      </c>
      <c r="T4453" s="17">
        <f>Table1[[#This Row],[logistics cost]]/Table1[[#This Row],[Net Sales]]</f>
        <v>3.8457927127140822E-2</v>
      </c>
      <c r="U4453" s="1">
        <f>Table1[[#This Row],[PROFIT]]/Table1[[#This Row],[Volume]]</f>
        <v>136.57819095477385</v>
      </c>
      <c r="V4453" s="1">
        <f>ABS(Table1[[#This Row],[Discounts]])</f>
        <v>10424.67</v>
      </c>
    </row>
    <row r="4454" spans="1:22" ht="21.75" customHeight="1" x14ac:dyDescent="0.3">
      <c r="A4454" s="1">
        <v>1130010</v>
      </c>
      <c r="B4454" s="1" t="s">
        <v>26</v>
      </c>
      <c r="C4454" s="1">
        <v>202512</v>
      </c>
      <c r="D4454" s="1" t="s">
        <v>27</v>
      </c>
      <c r="E4454" s="1" t="s">
        <v>28</v>
      </c>
      <c r="F4454" s="1" t="s">
        <v>29</v>
      </c>
      <c r="G4454" s="1" t="s">
        <v>38</v>
      </c>
      <c r="H4454" s="1" t="s">
        <v>20</v>
      </c>
      <c r="I4454" s="5">
        <v>100</v>
      </c>
      <c r="J4454" s="5">
        <v>36000</v>
      </c>
      <c r="K4454" s="5">
        <v>-2762.32</v>
      </c>
      <c r="L4454" s="5">
        <v>33237.68</v>
      </c>
      <c r="M4454" s="5">
        <v>-21114.48</v>
      </c>
      <c r="N4454" s="5">
        <v>-1001.11</v>
      </c>
      <c r="O4454" s="5">
        <v>-607.75</v>
      </c>
      <c r="P4454" s="5">
        <f>Table1[[#This Row],[Net Sales]]+(Table1[[#This Row],[Cost of Goods Sold]]+Table1[[#This Row],[Distribution]]+Table1[[#This Row],[Warehousing]])</f>
        <v>10514.34</v>
      </c>
      <c r="Q4454" s="12">
        <f>Table1[[#This Row],[PROFIT]]/Table1[[#This Row],[Net Sales]]</f>
        <v>0.31633796341982956</v>
      </c>
      <c r="R4454" s="14">
        <f>ABS(Table1[[#This Row],[Distribution]])+ABS(Table1[[#This Row],[Warehousing]])</f>
        <v>1608.8600000000001</v>
      </c>
      <c r="S4454" s="12">
        <f>ABS(Table1[[#This Row],[Discounts]]/Table1[[#This Row],[Gross Sales]])</f>
        <v>7.6731111111111111E-2</v>
      </c>
      <c r="T4454" s="17">
        <f>Table1[[#This Row],[logistics cost]]/Table1[[#This Row],[Net Sales]]</f>
        <v>4.8404702133241551E-2</v>
      </c>
      <c r="U4454" s="1">
        <f>Table1[[#This Row],[PROFIT]]/Table1[[#This Row],[Volume]]</f>
        <v>105.1434</v>
      </c>
      <c r="V4454" s="1">
        <f>ABS(Table1[[#This Row],[Discounts]])</f>
        <v>2762.32</v>
      </c>
    </row>
    <row r="4455" spans="1:22" ht="21.75" customHeight="1" x14ac:dyDescent="0.3">
      <c r="A4455" s="1">
        <v>1110020</v>
      </c>
      <c r="B4455" s="1" t="s">
        <v>41</v>
      </c>
      <c r="C4455" s="1">
        <v>202506</v>
      </c>
      <c r="D4455" s="1" t="s">
        <v>16</v>
      </c>
      <c r="E4455" s="1" t="s">
        <v>28</v>
      </c>
      <c r="F4455" s="1" t="s">
        <v>29</v>
      </c>
      <c r="G4455" s="1" t="s">
        <v>38</v>
      </c>
      <c r="H4455" s="1" t="s">
        <v>20</v>
      </c>
      <c r="I4455" s="5">
        <v>98.9</v>
      </c>
      <c r="J4455" s="5">
        <v>44505</v>
      </c>
      <c r="K4455" s="5">
        <v>-3263.43</v>
      </c>
      <c r="L4455" s="5">
        <v>41241.57</v>
      </c>
      <c r="M4455" s="5">
        <v>-27040.19</v>
      </c>
      <c r="N4455" s="5">
        <v>-1592.67</v>
      </c>
      <c r="O4455" s="5">
        <v>-715.93</v>
      </c>
      <c r="P4455" s="5">
        <f>Table1[[#This Row],[Net Sales]]+(Table1[[#This Row],[Cost of Goods Sold]]+Table1[[#This Row],[Distribution]]+Table1[[#This Row],[Warehousing]])</f>
        <v>11892.779999999999</v>
      </c>
      <c r="Q4455" s="12">
        <f>Table1[[#This Row],[PROFIT]]/Table1[[#This Row],[Net Sales]]</f>
        <v>0.28836875026823661</v>
      </c>
      <c r="R4455" s="14">
        <f>ABS(Table1[[#This Row],[Distribution]])+ABS(Table1[[#This Row],[Warehousing]])</f>
        <v>2308.6</v>
      </c>
      <c r="S4455" s="12">
        <f>ABS(Table1[[#This Row],[Discounts]]/Table1[[#This Row],[Gross Sales]])</f>
        <v>7.3327266599258506E-2</v>
      </c>
      <c r="T4455" s="17">
        <f>Table1[[#This Row],[logistics cost]]/Table1[[#This Row],[Net Sales]]</f>
        <v>5.5977500371591091E-2</v>
      </c>
      <c r="U4455" s="1">
        <f>Table1[[#This Row],[PROFIT]]/Table1[[#This Row],[Volume]]</f>
        <v>120.25055611729017</v>
      </c>
      <c r="V4455" s="1">
        <f>ABS(Table1[[#This Row],[Discounts]])</f>
        <v>3263.43</v>
      </c>
    </row>
    <row r="4456" spans="1:22" ht="21.75" customHeight="1" x14ac:dyDescent="0.3">
      <c r="A4456" s="1">
        <v>1120010</v>
      </c>
      <c r="B4456" s="1" t="s">
        <v>32</v>
      </c>
      <c r="C4456" s="1">
        <v>202510</v>
      </c>
      <c r="D4456" s="1" t="s">
        <v>22</v>
      </c>
      <c r="E4456" s="1" t="s">
        <v>17</v>
      </c>
      <c r="F4456" s="1" t="s">
        <v>18</v>
      </c>
      <c r="G4456" s="1" t="s">
        <v>39</v>
      </c>
      <c r="H4456" s="1" t="s">
        <v>37</v>
      </c>
      <c r="I4456" s="5">
        <v>154.19999999999999</v>
      </c>
      <c r="J4456" s="5">
        <v>74016</v>
      </c>
      <c r="K4456" s="5">
        <v>-8008.63</v>
      </c>
      <c r="L4456" s="5">
        <v>66007.37</v>
      </c>
      <c r="M4456" s="5">
        <v>-42848.72</v>
      </c>
      <c r="N4456" s="5">
        <v>-2191.31</v>
      </c>
      <c r="O4456" s="5">
        <v>-739.99</v>
      </c>
      <c r="P4456" s="5">
        <f>Table1[[#This Row],[Net Sales]]+(Table1[[#This Row],[Cost of Goods Sold]]+Table1[[#This Row],[Distribution]]+Table1[[#This Row],[Warehousing]])</f>
        <v>20227.349999999999</v>
      </c>
      <c r="Q4456" s="12">
        <f>Table1[[#This Row],[PROFIT]]/Table1[[#This Row],[Net Sales]]</f>
        <v>0.30644078077947962</v>
      </c>
      <c r="R4456" s="14">
        <f>ABS(Table1[[#This Row],[Distribution]])+ABS(Table1[[#This Row],[Warehousing]])</f>
        <v>2931.3</v>
      </c>
      <c r="S4456" s="12">
        <f>ABS(Table1[[#This Row],[Discounts]]/Table1[[#This Row],[Gross Sales]])</f>
        <v>0.10820133484651967</v>
      </c>
      <c r="T4456" s="17">
        <f>Table1[[#This Row],[logistics cost]]/Table1[[#This Row],[Net Sales]]</f>
        <v>4.4408677394660631E-2</v>
      </c>
      <c r="U4456" s="1">
        <f>Table1[[#This Row],[PROFIT]]/Table1[[#This Row],[Volume]]</f>
        <v>131.1760700389105</v>
      </c>
      <c r="V4456" s="1">
        <f>ABS(Table1[[#This Row],[Discounts]])</f>
        <v>8008.63</v>
      </c>
    </row>
    <row r="4457" spans="1:22" ht="21.75" customHeight="1" x14ac:dyDescent="0.3">
      <c r="A4457" s="1">
        <v>1120020</v>
      </c>
      <c r="B4457" s="1" t="s">
        <v>21</v>
      </c>
      <c r="C4457" s="1">
        <v>202401</v>
      </c>
      <c r="D4457" s="1" t="s">
        <v>22</v>
      </c>
      <c r="E4457" s="1" t="s">
        <v>23</v>
      </c>
      <c r="F4457" s="1" t="s">
        <v>24</v>
      </c>
      <c r="G4457" s="1" t="s">
        <v>40</v>
      </c>
      <c r="H4457" s="1" t="s">
        <v>34</v>
      </c>
      <c r="I4457" s="5">
        <v>249.2</v>
      </c>
      <c r="J4457" s="5">
        <v>94696</v>
      </c>
      <c r="K4457" s="5">
        <v>-7865.44</v>
      </c>
      <c r="L4457" s="5">
        <v>86830.56</v>
      </c>
      <c r="M4457" s="5">
        <v>-54480.83</v>
      </c>
      <c r="N4457" s="5">
        <v>-2348.4299999999998</v>
      </c>
      <c r="O4457" s="5">
        <v>-1113.53</v>
      </c>
      <c r="P4457" s="5">
        <f>Table1[[#This Row],[Net Sales]]+(Table1[[#This Row],[Cost of Goods Sold]]+Table1[[#This Row],[Distribution]]+Table1[[#This Row],[Warehousing]])</f>
        <v>28887.769999999997</v>
      </c>
      <c r="Q4457" s="12">
        <f>Table1[[#This Row],[PROFIT]]/Table1[[#This Row],[Net Sales]]</f>
        <v>0.33269127827806244</v>
      </c>
      <c r="R4457" s="14">
        <f>ABS(Table1[[#This Row],[Distribution]])+ABS(Table1[[#This Row],[Warehousing]])</f>
        <v>3461.96</v>
      </c>
      <c r="S4457" s="12">
        <f>ABS(Table1[[#This Row],[Discounts]]/Table1[[#This Row],[Gross Sales]])</f>
        <v>8.305989693334459E-2</v>
      </c>
      <c r="T4457" s="17">
        <f>Table1[[#This Row],[logistics cost]]/Table1[[#This Row],[Net Sales]]</f>
        <v>3.9870294513820945E-2</v>
      </c>
      <c r="U4457" s="1">
        <f>Table1[[#This Row],[PROFIT]]/Table1[[#This Row],[Volume]]</f>
        <v>115.92203049759229</v>
      </c>
      <c r="V4457" s="1">
        <f>ABS(Table1[[#This Row],[Discounts]])</f>
        <v>7865.44</v>
      </c>
    </row>
    <row r="4458" spans="1:22" ht="21.75" customHeight="1" x14ac:dyDescent="0.3">
      <c r="A4458" s="1">
        <v>1120010</v>
      </c>
      <c r="B4458" s="1" t="s">
        <v>32</v>
      </c>
      <c r="C4458" s="1">
        <v>202501</v>
      </c>
      <c r="D4458" s="1" t="s">
        <v>22</v>
      </c>
      <c r="E4458" s="1" t="s">
        <v>17</v>
      </c>
      <c r="F4458" s="1" t="s">
        <v>18</v>
      </c>
      <c r="G4458" s="1" t="s">
        <v>40</v>
      </c>
      <c r="H4458" s="1" t="s">
        <v>34</v>
      </c>
      <c r="I4458" s="5">
        <v>71.599999999999994</v>
      </c>
      <c r="J4458" s="5">
        <v>34368</v>
      </c>
      <c r="K4458" s="5">
        <v>-2609.35</v>
      </c>
      <c r="L4458" s="5">
        <v>31758.65</v>
      </c>
      <c r="M4458" s="5">
        <v>-21247.66</v>
      </c>
      <c r="N4458" s="5">
        <v>-908.45</v>
      </c>
      <c r="O4458" s="5">
        <v>-366</v>
      </c>
      <c r="P4458" s="5">
        <f>Table1[[#This Row],[Net Sales]]+(Table1[[#This Row],[Cost of Goods Sold]]+Table1[[#This Row],[Distribution]]+Table1[[#This Row],[Warehousing]])</f>
        <v>9236.5400000000009</v>
      </c>
      <c r="Q4458" s="12">
        <f>Table1[[#This Row],[PROFIT]]/Table1[[#This Row],[Net Sales]]</f>
        <v>0.2908354101953326</v>
      </c>
      <c r="R4458" s="14">
        <f>ABS(Table1[[#This Row],[Distribution]])+ABS(Table1[[#This Row],[Warehousing]])</f>
        <v>1274.45</v>
      </c>
      <c r="S4458" s="12">
        <f>ABS(Table1[[#This Row],[Discounts]]/Table1[[#This Row],[Gross Sales]])</f>
        <v>7.5923824487895711E-2</v>
      </c>
      <c r="T4458" s="17">
        <f>Table1[[#This Row],[logistics cost]]/Table1[[#This Row],[Net Sales]]</f>
        <v>4.012922463643763E-2</v>
      </c>
      <c r="U4458" s="1">
        <f>Table1[[#This Row],[PROFIT]]/Table1[[#This Row],[Volume]]</f>
        <v>129.00195530726259</v>
      </c>
      <c r="V4458" s="1">
        <f>ABS(Table1[[#This Row],[Discounts]])</f>
        <v>2609.35</v>
      </c>
    </row>
    <row r="4459" spans="1:22" ht="21.75" customHeight="1" x14ac:dyDescent="0.3">
      <c r="A4459" s="1">
        <v>1110010</v>
      </c>
      <c r="B4459" s="1" t="s">
        <v>15</v>
      </c>
      <c r="C4459" s="1">
        <v>202404</v>
      </c>
      <c r="D4459" s="1" t="s">
        <v>16</v>
      </c>
      <c r="E4459" s="1" t="s">
        <v>17</v>
      </c>
      <c r="F4459" s="1" t="s">
        <v>18</v>
      </c>
      <c r="G4459" s="1" t="s">
        <v>39</v>
      </c>
      <c r="H4459" s="1" t="s">
        <v>37</v>
      </c>
      <c r="I4459" s="5">
        <v>265.8</v>
      </c>
      <c r="J4459" s="5">
        <v>111636</v>
      </c>
      <c r="K4459" s="5">
        <v>-10538.82</v>
      </c>
      <c r="L4459" s="5">
        <v>101097.18</v>
      </c>
      <c r="M4459" s="5">
        <v>-63119.38</v>
      </c>
      <c r="N4459" s="5">
        <v>-2039.93</v>
      </c>
      <c r="O4459" s="5">
        <v>-1685.3</v>
      </c>
      <c r="P4459" s="5">
        <f>Table1[[#This Row],[Net Sales]]+(Table1[[#This Row],[Cost of Goods Sold]]+Table1[[#This Row],[Distribution]]+Table1[[#This Row],[Warehousing]])</f>
        <v>34252.569999999992</v>
      </c>
      <c r="Q4459" s="12">
        <f>Table1[[#This Row],[PROFIT]]/Table1[[#This Row],[Net Sales]]</f>
        <v>0.33880836240931739</v>
      </c>
      <c r="R4459" s="14">
        <f>ABS(Table1[[#This Row],[Distribution]])+ABS(Table1[[#This Row],[Warehousing]])</f>
        <v>3725.23</v>
      </c>
      <c r="S4459" s="12">
        <f>ABS(Table1[[#This Row],[Discounts]]/Table1[[#This Row],[Gross Sales]])</f>
        <v>9.4403418252176713E-2</v>
      </c>
      <c r="T4459" s="17">
        <f>Table1[[#This Row],[logistics cost]]/Table1[[#This Row],[Net Sales]]</f>
        <v>3.6848010992987144E-2</v>
      </c>
      <c r="U4459" s="1">
        <f>Table1[[#This Row],[PROFIT]]/Table1[[#This Row],[Volume]]</f>
        <v>128.8659518434913</v>
      </c>
      <c r="V4459" s="1">
        <f>ABS(Table1[[#This Row],[Discounts]])</f>
        <v>10538.82</v>
      </c>
    </row>
    <row r="4460" spans="1:22" ht="21.75" customHeight="1" x14ac:dyDescent="0.3">
      <c r="A4460" s="1">
        <v>1120010</v>
      </c>
      <c r="B4460" s="1" t="s">
        <v>32</v>
      </c>
      <c r="C4460" s="1">
        <v>202405</v>
      </c>
      <c r="D4460" s="1" t="s">
        <v>22</v>
      </c>
      <c r="E4460" s="1" t="s">
        <v>17</v>
      </c>
      <c r="F4460" s="1" t="s">
        <v>18</v>
      </c>
      <c r="G4460" s="1" t="s">
        <v>39</v>
      </c>
      <c r="H4460" s="1" t="s">
        <v>37</v>
      </c>
      <c r="I4460" s="5">
        <v>266.60000000000002</v>
      </c>
      <c r="J4460" s="5">
        <v>127968</v>
      </c>
      <c r="K4460" s="5">
        <v>-11974.06</v>
      </c>
      <c r="L4460" s="5">
        <v>115993.94</v>
      </c>
      <c r="M4460" s="5">
        <v>-74475.929999999993</v>
      </c>
      <c r="N4460" s="5">
        <v>-4413.84</v>
      </c>
      <c r="O4460" s="5">
        <v>-1743.76</v>
      </c>
      <c r="P4460" s="5">
        <f>Table1[[#This Row],[Net Sales]]+(Table1[[#This Row],[Cost of Goods Sold]]+Table1[[#This Row],[Distribution]]+Table1[[#This Row],[Warehousing]])</f>
        <v>35360.410000000018</v>
      </c>
      <c r="Q4460" s="12">
        <f>Table1[[#This Row],[PROFIT]]/Table1[[#This Row],[Net Sales]]</f>
        <v>0.30484704631983378</v>
      </c>
      <c r="R4460" s="14">
        <f>ABS(Table1[[#This Row],[Distribution]])+ABS(Table1[[#This Row],[Warehousing]])</f>
        <v>6157.6</v>
      </c>
      <c r="S4460" s="12">
        <f>ABS(Table1[[#This Row],[Discounts]]/Table1[[#This Row],[Gross Sales]])</f>
        <v>9.3570736434108528E-2</v>
      </c>
      <c r="T4460" s="17">
        <f>Table1[[#This Row],[logistics cost]]/Table1[[#This Row],[Net Sales]]</f>
        <v>5.3085531882096602E-2</v>
      </c>
      <c r="U4460" s="1">
        <f>Table1[[#This Row],[PROFIT]]/Table1[[#This Row],[Volume]]</f>
        <v>132.63469617404357</v>
      </c>
      <c r="V4460" s="1">
        <f>ABS(Table1[[#This Row],[Discounts]])</f>
        <v>11974.06</v>
      </c>
    </row>
    <row r="4461" spans="1:22" ht="21.75" customHeight="1" x14ac:dyDescent="0.3">
      <c r="A4461" s="1">
        <v>1110010</v>
      </c>
      <c r="B4461" s="1" t="s">
        <v>15</v>
      </c>
      <c r="C4461" s="1">
        <v>202511</v>
      </c>
      <c r="D4461" s="1" t="s">
        <v>16</v>
      </c>
      <c r="E4461" s="1" t="s">
        <v>17</v>
      </c>
      <c r="F4461" s="1" t="s">
        <v>18</v>
      </c>
      <c r="G4461" s="1" t="s">
        <v>33</v>
      </c>
      <c r="H4461" s="1" t="s">
        <v>34</v>
      </c>
      <c r="I4461" s="5">
        <v>53.3</v>
      </c>
      <c r="J4461" s="5">
        <v>22386</v>
      </c>
      <c r="K4461" s="5">
        <v>-1672.02</v>
      </c>
      <c r="L4461" s="5">
        <v>20713.98</v>
      </c>
      <c r="M4461" s="5">
        <v>-12931.93</v>
      </c>
      <c r="N4461" s="5">
        <v>-576.38</v>
      </c>
      <c r="O4461" s="5">
        <v>-249.71</v>
      </c>
      <c r="P4461" s="5">
        <f>Table1[[#This Row],[Net Sales]]+(Table1[[#This Row],[Cost of Goods Sold]]+Table1[[#This Row],[Distribution]]+Table1[[#This Row],[Warehousing]])</f>
        <v>6955.9600000000009</v>
      </c>
      <c r="Q4461" s="12">
        <f>Table1[[#This Row],[PROFIT]]/Table1[[#This Row],[Net Sales]]</f>
        <v>0.33580992160849826</v>
      </c>
      <c r="R4461" s="14">
        <f>ABS(Table1[[#This Row],[Distribution]])+ABS(Table1[[#This Row],[Warehousing]])</f>
        <v>826.09</v>
      </c>
      <c r="S4461" s="12">
        <f>ABS(Table1[[#This Row],[Discounts]]/Table1[[#This Row],[Gross Sales]])</f>
        <v>7.4690431519699813E-2</v>
      </c>
      <c r="T4461" s="17">
        <f>Table1[[#This Row],[logistics cost]]/Table1[[#This Row],[Net Sales]]</f>
        <v>3.9880795482085049E-2</v>
      </c>
      <c r="U4461" s="1">
        <f>Table1[[#This Row],[PROFIT]]/Table1[[#This Row],[Volume]]</f>
        <v>130.50581613508444</v>
      </c>
      <c r="V4461" s="1">
        <f>ABS(Table1[[#This Row],[Discounts]])</f>
        <v>1672.02</v>
      </c>
    </row>
    <row r="4462" spans="1:22" ht="21.75" customHeight="1" x14ac:dyDescent="0.3">
      <c r="A4462" s="1">
        <v>1110010</v>
      </c>
      <c r="B4462" s="1" t="s">
        <v>15</v>
      </c>
      <c r="C4462" s="1">
        <v>202504</v>
      </c>
      <c r="D4462" s="1" t="s">
        <v>16</v>
      </c>
      <c r="E4462" s="1" t="s">
        <v>17</v>
      </c>
      <c r="F4462" s="1" t="s">
        <v>18</v>
      </c>
      <c r="G4462" s="1" t="s">
        <v>36</v>
      </c>
      <c r="H4462" s="1" t="s">
        <v>37</v>
      </c>
      <c r="I4462" s="5">
        <v>182.4</v>
      </c>
      <c r="J4462" s="5">
        <v>76608</v>
      </c>
      <c r="K4462" s="5">
        <v>-6451.37</v>
      </c>
      <c r="L4462" s="5">
        <v>70156.63</v>
      </c>
      <c r="M4462" s="5">
        <v>-46793.14</v>
      </c>
      <c r="N4462" s="5">
        <v>-1615.63</v>
      </c>
      <c r="O4462" s="5">
        <v>-1031.21</v>
      </c>
      <c r="P4462" s="5">
        <f>Table1[[#This Row],[Net Sales]]+(Table1[[#This Row],[Cost of Goods Sold]]+Table1[[#This Row],[Distribution]]+Table1[[#This Row],[Warehousing]])</f>
        <v>20716.650000000009</v>
      </c>
      <c r="Q4462" s="12">
        <f>Table1[[#This Row],[PROFIT]]/Table1[[#This Row],[Net Sales]]</f>
        <v>0.2952914072411974</v>
      </c>
      <c r="R4462" s="14">
        <f>ABS(Table1[[#This Row],[Distribution]])+ABS(Table1[[#This Row],[Warehousing]])</f>
        <v>2646.84</v>
      </c>
      <c r="S4462" s="12">
        <f>ABS(Table1[[#This Row],[Discounts]]/Table1[[#This Row],[Gross Sales]])</f>
        <v>8.4212745405179618E-2</v>
      </c>
      <c r="T4462" s="17">
        <f>Table1[[#This Row],[logistics cost]]/Table1[[#This Row],[Net Sales]]</f>
        <v>3.772758184080393E-2</v>
      </c>
      <c r="U4462" s="1">
        <f>Table1[[#This Row],[PROFIT]]/Table1[[#This Row],[Volume]]</f>
        <v>113.57812500000004</v>
      </c>
      <c r="V4462" s="1">
        <f>ABS(Table1[[#This Row],[Discounts]])</f>
        <v>6451.37</v>
      </c>
    </row>
    <row r="4463" spans="1:22" ht="21.75" customHeight="1" x14ac:dyDescent="0.3">
      <c r="A4463" s="1">
        <v>1120020</v>
      </c>
      <c r="B4463" s="1" t="s">
        <v>21</v>
      </c>
      <c r="C4463" s="1">
        <v>202405</v>
      </c>
      <c r="D4463" s="1" t="s">
        <v>22</v>
      </c>
      <c r="E4463" s="1" t="s">
        <v>23</v>
      </c>
      <c r="F4463" s="1" t="s">
        <v>24</v>
      </c>
      <c r="G4463" s="1" t="s">
        <v>36</v>
      </c>
      <c r="H4463" s="1" t="s">
        <v>37</v>
      </c>
      <c r="I4463" s="5">
        <v>269.60000000000002</v>
      </c>
      <c r="J4463" s="5">
        <v>102448</v>
      </c>
      <c r="K4463" s="5">
        <v>-8709.61</v>
      </c>
      <c r="L4463" s="5">
        <v>93738.39</v>
      </c>
      <c r="M4463" s="5">
        <v>-60632.75</v>
      </c>
      <c r="N4463" s="5">
        <v>-3226.48</v>
      </c>
      <c r="O4463" s="5">
        <v>-1348.86</v>
      </c>
      <c r="P4463" s="5">
        <f>Table1[[#This Row],[Net Sales]]+(Table1[[#This Row],[Cost of Goods Sold]]+Table1[[#This Row],[Distribution]]+Table1[[#This Row],[Warehousing]])</f>
        <v>28530.299999999996</v>
      </c>
      <c r="Q4463" s="12">
        <f>Table1[[#This Row],[PROFIT]]/Table1[[#This Row],[Net Sales]]</f>
        <v>0.30436089205287176</v>
      </c>
      <c r="R4463" s="14">
        <f>ABS(Table1[[#This Row],[Distribution]])+ABS(Table1[[#This Row],[Warehousing]])</f>
        <v>4575.34</v>
      </c>
      <c r="S4463" s="12">
        <f>ABS(Table1[[#This Row],[Discounts]]/Table1[[#This Row],[Gross Sales]])</f>
        <v>8.5014934405747311E-2</v>
      </c>
      <c r="T4463" s="17">
        <f>Table1[[#This Row],[logistics cost]]/Table1[[#This Row],[Net Sales]]</f>
        <v>4.8809671256355054E-2</v>
      </c>
      <c r="U4463" s="1">
        <f>Table1[[#This Row],[PROFIT]]/Table1[[#This Row],[Volume]]</f>
        <v>105.8245548961424</v>
      </c>
      <c r="V4463" s="1">
        <f>ABS(Table1[[#This Row],[Discounts]])</f>
        <v>8709.61</v>
      </c>
    </row>
    <row r="4464" spans="1:22" ht="21.75" customHeight="1" x14ac:dyDescent="0.3">
      <c r="A4464" s="1">
        <v>1120020</v>
      </c>
      <c r="B4464" s="1" t="s">
        <v>21</v>
      </c>
      <c r="C4464" s="1">
        <v>202507</v>
      </c>
      <c r="D4464" s="1" t="s">
        <v>22</v>
      </c>
      <c r="E4464" s="1" t="s">
        <v>23</v>
      </c>
      <c r="F4464" s="1" t="s">
        <v>24</v>
      </c>
      <c r="G4464" s="1" t="s">
        <v>33</v>
      </c>
      <c r="H4464" s="1" t="s">
        <v>34</v>
      </c>
      <c r="I4464" s="5">
        <v>208.6</v>
      </c>
      <c r="J4464" s="5">
        <v>79268</v>
      </c>
      <c r="K4464" s="5">
        <v>-6245.28</v>
      </c>
      <c r="L4464" s="5">
        <v>73022.720000000001</v>
      </c>
      <c r="M4464" s="5">
        <v>-46960.05</v>
      </c>
      <c r="N4464" s="5">
        <v>-2876.41</v>
      </c>
      <c r="O4464" s="5">
        <v>-1197.69</v>
      </c>
      <c r="P4464" s="5">
        <f>Table1[[#This Row],[Net Sales]]+(Table1[[#This Row],[Cost of Goods Sold]]+Table1[[#This Row],[Distribution]]+Table1[[#This Row],[Warehousing]])</f>
        <v>21988.569999999992</v>
      </c>
      <c r="Q4464" s="12">
        <f>Table1[[#This Row],[PROFIT]]/Table1[[#This Row],[Net Sales]]</f>
        <v>0.30111956936142603</v>
      </c>
      <c r="R4464" s="14">
        <f>ABS(Table1[[#This Row],[Distribution]])+ABS(Table1[[#This Row],[Warehousing]])</f>
        <v>4074.1</v>
      </c>
      <c r="S4464" s="12">
        <f>ABS(Table1[[#This Row],[Discounts]]/Table1[[#This Row],[Gross Sales]])</f>
        <v>7.878690013624666E-2</v>
      </c>
      <c r="T4464" s="17">
        <f>Table1[[#This Row],[logistics cost]]/Table1[[#This Row],[Net Sales]]</f>
        <v>5.5792224666514748E-2</v>
      </c>
      <c r="U4464" s="1">
        <f>Table1[[#This Row],[PROFIT]]/Table1[[#This Row],[Volume]]</f>
        <v>105.41021093000955</v>
      </c>
      <c r="V4464" s="1">
        <f>ABS(Table1[[#This Row],[Discounts]])</f>
        <v>6245.28</v>
      </c>
    </row>
    <row r="4465" spans="1:22" ht="21.75" customHeight="1" x14ac:dyDescent="0.3">
      <c r="A4465" s="1">
        <v>1120020</v>
      </c>
      <c r="B4465" s="1" t="s">
        <v>21</v>
      </c>
      <c r="C4465" s="1">
        <v>202507</v>
      </c>
      <c r="D4465" s="1" t="s">
        <v>22</v>
      </c>
      <c r="E4465" s="1" t="s">
        <v>23</v>
      </c>
      <c r="F4465" s="1" t="s">
        <v>24</v>
      </c>
      <c r="G4465" s="1" t="s">
        <v>33</v>
      </c>
      <c r="H4465" s="1" t="s">
        <v>34</v>
      </c>
      <c r="I4465" s="5">
        <v>122.4</v>
      </c>
      <c r="J4465" s="5">
        <v>46512</v>
      </c>
      <c r="K4465" s="5">
        <v>-4102.96</v>
      </c>
      <c r="L4465" s="5">
        <v>42409.04</v>
      </c>
      <c r="M4465" s="5">
        <v>-26786.95</v>
      </c>
      <c r="N4465" s="5">
        <v>-910.03</v>
      </c>
      <c r="O4465" s="5">
        <v>-600.97</v>
      </c>
      <c r="P4465" s="5">
        <f>Table1[[#This Row],[Net Sales]]+(Table1[[#This Row],[Cost of Goods Sold]]+Table1[[#This Row],[Distribution]]+Table1[[#This Row],[Warehousing]])</f>
        <v>14111.09</v>
      </c>
      <c r="Q4465" s="12">
        <f>Table1[[#This Row],[PROFIT]]/Table1[[#This Row],[Net Sales]]</f>
        <v>0.33273778420827255</v>
      </c>
      <c r="R4465" s="14">
        <f>ABS(Table1[[#This Row],[Distribution]])+ABS(Table1[[#This Row],[Warehousing]])</f>
        <v>1511</v>
      </c>
      <c r="S4465" s="12">
        <f>ABS(Table1[[#This Row],[Discounts]]/Table1[[#This Row],[Gross Sales]])</f>
        <v>8.821293429652563E-2</v>
      </c>
      <c r="T4465" s="17">
        <f>Table1[[#This Row],[logistics cost]]/Table1[[#This Row],[Net Sales]]</f>
        <v>3.5629196039335009E-2</v>
      </c>
      <c r="U4465" s="1">
        <f>Table1[[#This Row],[PROFIT]]/Table1[[#This Row],[Volume]]</f>
        <v>115.28668300653594</v>
      </c>
      <c r="V4465" s="1">
        <f>ABS(Table1[[#This Row],[Discounts]])</f>
        <v>4102.96</v>
      </c>
    </row>
    <row r="4466" spans="1:22" ht="21.75" customHeight="1" x14ac:dyDescent="0.3">
      <c r="A4466" s="1">
        <v>1120010</v>
      </c>
      <c r="B4466" s="1" t="s">
        <v>32</v>
      </c>
      <c r="C4466" s="1">
        <v>202512</v>
      </c>
      <c r="D4466" s="1" t="s">
        <v>22</v>
      </c>
      <c r="E4466" s="1" t="s">
        <v>17</v>
      </c>
      <c r="F4466" s="1" t="s">
        <v>18</v>
      </c>
      <c r="G4466" s="1" t="s">
        <v>30</v>
      </c>
      <c r="H4466" s="1" t="s">
        <v>31</v>
      </c>
      <c r="I4466" s="5">
        <v>92.5</v>
      </c>
      <c r="J4466" s="5">
        <v>44400</v>
      </c>
      <c r="K4466" s="5">
        <v>-1246.1199999999999</v>
      </c>
      <c r="L4466" s="5">
        <v>43153.88</v>
      </c>
      <c r="M4466" s="5">
        <v>-28062.02</v>
      </c>
      <c r="N4466" s="5">
        <v>-1475.27</v>
      </c>
      <c r="O4466" s="5">
        <v>-691.99</v>
      </c>
      <c r="P4466" s="5">
        <f>Table1[[#This Row],[Net Sales]]+(Table1[[#This Row],[Cost of Goods Sold]]+Table1[[#This Row],[Distribution]]+Table1[[#This Row],[Warehousing]])</f>
        <v>12924.599999999995</v>
      </c>
      <c r="Q4466" s="12">
        <f>Table1[[#This Row],[PROFIT]]/Table1[[#This Row],[Net Sales]]</f>
        <v>0.2995002998571622</v>
      </c>
      <c r="R4466" s="14">
        <f>ABS(Table1[[#This Row],[Distribution]])+ABS(Table1[[#This Row],[Warehousing]])</f>
        <v>2167.2600000000002</v>
      </c>
      <c r="S4466" s="12">
        <f>ABS(Table1[[#This Row],[Discounts]]/Table1[[#This Row],[Gross Sales]])</f>
        <v>2.8065765765765763E-2</v>
      </c>
      <c r="T4466" s="17">
        <f>Table1[[#This Row],[logistics cost]]/Table1[[#This Row],[Net Sales]]</f>
        <v>5.0221671840399988E-2</v>
      </c>
      <c r="U4466" s="1">
        <f>Table1[[#This Row],[PROFIT]]/Table1[[#This Row],[Volume]]</f>
        <v>139.72540540540535</v>
      </c>
      <c r="V4466" s="1">
        <f>ABS(Table1[[#This Row],[Discounts]])</f>
        <v>1246.1199999999999</v>
      </c>
    </row>
    <row r="4467" spans="1:22" ht="21.75" customHeight="1" x14ac:dyDescent="0.3">
      <c r="A4467" s="1">
        <v>1110010</v>
      </c>
      <c r="B4467" s="1" t="s">
        <v>15</v>
      </c>
      <c r="C4467" s="1">
        <v>202501</v>
      </c>
      <c r="D4467" s="1" t="s">
        <v>16</v>
      </c>
      <c r="E4467" s="1" t="s">
        <v>17</v>
      </c>
      <c r="F4467" s="1" t="s">
        <v>18</v>
      </c>
      <c r="G4467" s="1" t="s">
        <v>33</v>
      </c>
      <c r="H4467" s="1" t="s">
        <v>34</v>
      </c>
      <c r="I4467" s="5">
        <v>212.3</v>
      </c>
      <c r="J4467" s="5">
        <v>89166</v>
      </c>
      <c r="K4467" s="5">
        <v>-8642.59</v>
      </c>
      <c r="L4467" s="5">
        <v>80523.41</v>
      </c>
      <c r="M4467" s="5">
        <v>-53046.41</v>
      </c>
      <c r="N4467" s="5">
        <v>-1947.44</v>
      </c>
      <c r="O4467" s="5">
        <v>-955.59</v>
      </c>
      <c r="P4467" s="5">
        <f>Table1[[#This Row],[Net Sales]]+(Table1[[#This Row],[Cost of Goods Sold]]+Table1[[#This Row],[Distribution]]+Table1[[#This Row],[Warehousing]])</f>
        <v>24573.97</v>
      </c>
      <c r="Q4467" s="12">
        <f>Table1[[#This Row],[PROFIT]]/Table1[[#This Row],[Net Sales]]</f>
        <v>0.30517796004913356</v>
      </c>
      <c r="R4467" s="14">
        <f>ABS(Table1[[#This Row],[Distribution]])+ABS(Table1[[#This Row],[Warehousing]])</f>
        <v>2903.03</v>
      </c>
      <c r="S4467" s="12">
        <f>ABS(Table1[[#This Row],[Discounts]]/Table1[[#This Row],[Gross Sales]])</f>
        <v>9.6926967678263018E-2</v>
      </c>
      <c r="T4467" s="17">
        <f>Table1[[#This Row],[logistics cost]]/Table1[[#This Row],[Net Sales]]</f>
        <v>3.6052000281657226E-2</v>
      </c>
      <c r="U4467" s="1">
        <f>Table1[[#This Row],[PROFIT]]/Table1[[#This Row],[Volume]]</f>
        <v>115.75115402731983</v>
      </c>
      <c r="V4467" s="1">
        <f>ABS(Table1[[#This Row],[Discounts]])</f>
        <v>8642.59</v>
      </c>
    </row>
    <row r="4468" spans="1:22" ht="21.75" customHeight="1" x14ac:dyDescent="0.3">
      <c r="A4468" s="1">
        <v>1110020</v>
      </c>
      <c r="B4468" s="1" t="s">
        <v>41</v>
      </c>
      <c r="C4468" s="1">
        <v>202404</v>
      </c>
      <c r="D4468" s="1" t="s">
        <v>16</v>
      </c>
      <c r="E4468" s="1" t="s">
        <v>28</v>
      </c>
      <c r="F4468" s="1" t="s">
        <v>29</v>
      </c>
      <c r="G4468" s="1" t="s">
        <v>42</v>
      </c>
      <c r="H4468" s="1" t="s">
        <v>20</v>
      </c>
      <c r="I4468" s="5">
        <v>109.2</v>
      </c>
      <c r="J4468" s="5">
        <v>49140</v>
      </c>
      <c r="K4468" s="5">
        <v>-3996.91</v>
      </c>
      <c r="L4468" s="5">
        <v>45143.09</v>
      </c>
      <c r="M4468" s="5">
        <v>-28547.75</v>
      </c>
      <c r="N4468" s="5">
        <v>-999.74</v>
      </c>
      <c r="O4468" s="5">
        <v>-654.66</v>
      </c>
      <c r="P4468" s="5">
        <f>Table1[[#This Row],[Net Sales]]+(Table1[[#This Row],[Cost of Goods Sold]]+Table1[[#This Row],[Distribution]]+Table1[[#This Row],[Warehousing]])</f>
        <v>14940.939999999995</v>
      </c>
      <c r="Q4468" s="12">
        <f>Table1[[#This Row],[PROFIT]]/Table1[[#This Row],[Net Sales]]</f>
        <v>0.3309684826625735</v>
      </c>
      <c r="R4468" s="14">
        <f>ABS(Table1[[#This Row],[Distribution]])+ABS(Table1[[#This Row],[Warehousing]])</f>
        <v>1654.4</v>
      </c>
      <c r="S4468" s="12">
        <f>ABS(Table1[[#This Row],[Discounts]]/Table1[[#This Row],[Gross Sales]])</f>
        <v>8.1337199837199836E-2</v>
      </c>
      <c r="T4468" s="17">
        <f>Table1[[#This Row],[logistics cost]]/Table1[[#This Row],[Net Sales]]</f>
        <v>3.6647912227541365E-2</v>
      </c>
      <c r="U4468" s="1">
        <f>Table1[[#This Row],[PROFIT]]/Table1[[#This Row],[Volume]]</f>
        <v>136.82179487179482</v>
      </c>
      <c r="V4468" s="1">
        <f>ABS(Table1[[#This Row],[Discounts]])</f>
        <v>3996.91</v>
      </c>
    </row>
    <row r="4469" spans="1:22" ht="21.75" customHeight="1" x14ac:dyDescent="0.3">
      <c r="A4469" s="1">
        <v>1110010</v>
      </c>
      <c r="B4469" s="1" t="s">
        <v>15</v>
      </c>
      <c r="C4469" s="1">
        <v>202410</v>
      </c>
      <c r="D4469" s="1" t="s">
        <v>16</v>
      </c>
      <c r="E4469" s="1" t="s">
        <v>17</v>
      </c>
      <c r="F4469" s="1" t="s">
        <v>18</v>
      </c>
      <c r="G4469" s="1" t="s">
        <v>33</v>
      </c>
      <c r="H4469" s="1" t="s">
        <v>34</v>
      </c>
      <c r="I4469" s="5">
        <v>60.3</v>
      </c>
      <c r="J4469" s="5">
        <v>25326</v>
      </c>
      <c r="K4469" s="5">
        <v>-1930.38</v>
      </c>
      <c r="L4469" s="5">
        <v>23395.62</v>
      </c>
      <c r="M4469" s="5">
        <v>-15460.65</v>
      </c>
      <c r="N4469" s="5">
        <v>-571.61</v>
      </c>
      <c r="O4469" s="5">
        <v>-280.68</v>
      </c>
      <c r="P4469" s="5">
        <f>Table1[[#This Row],[Net Sales]]+(Table1[[#This Row],[Cost of Goods Sold]]+Table1[[#This Row],[Distribution]]+Table1[[#This Row],[Warehousing]])</f>
        <v>7082.6799999999985</v>
      </c>
      <c r="Q4469" s="12">
        <f>Table1[[#This Row],[PROFIT]]/Table1[[#This Row],[Net Sales]]</f>
        <v>0.30273529831652246</v>
      </c>
      <c r="R4469" s="14">
        <f>ABS(Table1[[#This Row],[Distribution]])+ABS(Table1[[#This Row],[Warehousing]])</f>
        <v>852.29</v>
      </c>
      <c r="S4469" s="12">
        <f>ABS(Table1[[#This Row],[Discounts]]/Table1[[#This Row],[Gross Sales]])</f>
        <v>7.6221274579483536E-2</v>
      </c>
      <c r="T4469" s="17">
        <f>Table1[[#This Row],[logistics cost]]/Table1[[#This Row],[Net Sales]]</f>
        <v>3.6429468421866999E-2</v>
      </c>
      <c r="U4469" s="1">
        <f>Table1[[#This Row],[PROFIT]]/Table1[[#This Row],[Volume]]</f>
        <v>117.4573797678275</v>
      </c>
      <c r="V4469" s="1">
        <f>ABS(Table1[[#This Row],[Discounts]])</f>
        <v>1930.38</v>
      </c>
    </row>
    <row r="4470" spans="1:22" ht="21.75" customHeight="1" x14ac:dyDescent="0.3">
      <c r="A4470" s="1">
        <v>1120010</v>
      </c>
      <c r="B4470" s="1" t="s">
        <v>32</v>
      </c>
      <c r="C4470" s="1">
        <v>202404</v>
      </c>
      <c r="D4470" s="1" t="s">
        <v>22</v>
      </c>
      <c r="E4470" s="1" t="s">
        <v>17</v>
      </c>
      <c r="F4470" s="1" t="s">
        <v>18</v>
      </c>
      <c r="G4470" s="1" t="s">
        <v>25</v>
      </c>
      <c r="H4470" s="1" t="s">
        <v>20</v>
      </c>
      <c r="I4470" s="5">
        <v>53.8</v>
      </c>
      <c r="J4470" s="5">
        <v>25824</v>
      </c>
      <c r="K4470" s="5">
        <v>-1766.01</v>
      </c>
      <c r="L4470" s="5">
        <v>24057.99</v>
      </c>
      <c r="M4470" s="5">
        <v>-16096.44</v>
      </c>
      <c r="N4470" s="5">
        <v>-556.95000000000005</v>
      </c>
      <c r="O4470" s="5">
        <v>-342.44</v>
      </c>
      <c r="P4470" s="5">
        <f>Table1[[#This Row],[Net Sales]]+(Table1[[#This Row],[Cost of Goods Sold]]+Table1[[#This Row],[Distribution]]+Table1[[#This Row],[Warehousing]])</f>
        <v>7062.1600000000035</v>
      </c>
      <c r="Q4470" s="12">
        <f>Table1[[#This Row],[PROFIT]]/Table1[[#This Row],[Net Sales]]</f>
        <v>0.2935473828029691</v>
      </c>
      <c r="R4470" s="14">
        <f>ABS(Table1[[#This Row],[Distribution]])+ABS(Table1[[#This Row],[Warehousing]])</f>
        <v>899.3900000000001</v>
      </c>
      <c r="S4470" s="12">
        <f>ABS(Table1[[#This Row],[Discounts]]/Table1[[#This Row],[Gross Sales]])</f>
        <v>6.838638475836431E-2</v>
      </c>
      <c r="T4470" s="17">
        <f>Table1[[#This Row],[logistics cost]]/Table1[[#This Row],[Net Sales]]</f>
        <v>3.7384253630498646E-2</v>
      </c>
      <c r="U4470" s="1">
        <f>Table1[[#This Row],[PROFIT]]/Table1[[#This Row],[Volume]]</f>
        <v>131.26691449814135</v>
      </c>
      <c r="V4470" s="1">
        <f>ABS(Table1[[#This Row],[Discounts]])</f>
        <v>1766.01</v>
      </c>
    </row>
    <row r="4471" spans="1:22" ht="21.75" customHeight="1" x14ac:dyDescent="0.3">
      <c r="A4471" s="1">
        <v>1130010</v>
      </c>
      <c r="B4471" s="1" t="s">
        <v>26</v>
      </c>
      <c r="C4471" s="1">
        <v>202508</v>
      </c>
      <c r="D4471" s="1" t="s">
        <v>27</v>
      </c>
      <c r="E4471" s="1" t="s">
        <v>28</v>
      </c>
      <c r="F4471" s="1" t="s">
        <v>29</v>
      </c>
      <c r="G4471" s="1" t="s">
        <v>25</v>
      </c>
      <c r="H4471" s="1" t="s">
        <v>20</v>
      </c>
      <c r="I4471" s="5">
        <v>34.4</v>
      </c>
      <c r="J4471" s="5">
        <v>12384</v>
      </c>
      <c r="K4471" s="5">
        <v>-939.39</v>
      </c>
      <c r="L4471" s="5">
        <v>11444.61</v>
      </c>
      <c r="M4471" s="5">
        <v>-7571.61</v>
      </c>
      <c r="N4471" s="5">
        <v>-438.2</v>
      </c>
      <c r="O4471" s="5">
        <v>-188.2</v>
      </c>
      <c r="P4471" s="5">
        <f>Table1[[#This Row],[Net Sales]]+(Table1[[#This Row],[Cost of Goods Sold]]+Table1[[#This Row],[Distribution]]+Table1[[#This Row],[Warehousing]])</f>
        <v>3246.6000000000004</v>
      </c>
      <c r="Q4471" s="12">
        <f>Table1[[#This Row],[PROFIT]]/Table1[[#This Row],[Net Sales]]</f>
        <v>0.28367939143404625</v>
      </c>
      <c r="R4471" s="14">
        <f>ABS(Table1[[#This Row],[Distribution]])+ABS(Table1[[#This Row],[Warehousing]])</f>
        <v>626.4</v>
      </c>
      <c r="S4471" s="12">
        <f>ABS(Table1[[#This Row],[Discounts]]/Table1[[#This Row],[Gross Sales]])</f>
        <v>7.5855135658914732E-2</v>
      </c>
      <c r="T4471" s="17">
        <f>Table1[[#This Row],[logistics cost]]/Table1[[#This Row],[Net Sales]]</f>
        <v>5.4733188811152148E-2</v>
      </c>
      <c r="U4471" s="1">
        <f>Table1[[#This Row],[PROFIT]]/Table1[[#This Row],[Volume]]</f>
        <v>94.3779069767442</v>
      </c>
      <c r="V4471" s="1">
        <f>ABS(Table1[[#This Row],[Discounts]])</f>
        <v>939.39</v>
      </c>
    </row>
    <row r="4472" spans="1:22" ht="21.75" customHeight="1" x14ac:dyDescent="0.3">
      <c r="A4472" s="1">
        <v>1120010</v>
      </c>
      <c r="B4472" s="1" t="s">
        <v>32</v>
      </c>
      <c r="C4472" s="1">
        <v>202404</v>
      </c>
      <c r="D4472" s="1" t="s">
        <v>22</v>
      </c>
      <c r="E4472" s="1" t="s">
        <v>17</v>
      </c>
      <c r="F4472" s="1" t="s">
        <v>18</v>
      </c>
      <c r="G4472" s="1" t="s">
        <v>36</v>
      </c>
      <c r="H4472" s="1" t="s">
        <v>37</v>
      </c>
      <c r="I4472" s="5">
        <v>138.4</v>
      </c>
      <c r="J4472" s="5">
        <v>66432</v>
      </c>
      <c r="K4472" s="5">
        <v>-7373.67</v>
      </c>
      <c r="L4472" s="5">
        <v>59058.33</v>
      </c>
      <c r="M4472" s="5">
        <v>-38983.760000000002</v>
      </c>
      <c r="N4472" s="5">
        <v>-1465.79</v>
      </c>
      <c r="O4472" s="5">
        <v>-876.44</v>
      </c>
      <c r="P4472" s="5">
        <f>Table1[[#This Row],[Net Sales]]+(Table1[[#This Row],[Cost of Goods Sold]]+Table1[[#This Row],[Distribution]]+Table1[[#This Row],[Warehousing]])</f>
        <v>17732.339999999997</v>
      </c>
      <c r="Q4472" s="12">
        <f>Table1[[#This Row],[PROFIT]]/Table1[[#This Row],[Net Sales]]</f>
        <v>0.30025129393262551</v>
      </c>
      <c r="R4472" s="14">
        <f>ABS(Table1[[#This Row],[Distribution]])+ABS(Table1[[#This Row],[Warehousing]])</f>
        <v>2342.23</v>
      </c>
      <c r="S4472" s="12">
        <f>ABS(Table1[[#This Row],[Discounts]]/Table1[[#This Row],[Gross Sales]])</f>
        <v>0.11099575505780347</v>
      </c>
      <c r="T4472" s="17">
        <f>Table1[[#This Row],[logistics cost]]/Table1[[#This Row],[Net Sales]]</f>
        <v>3.9659604326773207E-2</v>
      </c>
      <c r="U4472" s="1">
        <f>Table1[[#This Row],[PROFIT]]/Table1[[#This Row],[Volume]]</f>
        <v>128.12384393063581</v>
      </c>
      <c r="V4472" s="1">
        <f>ABS(Table1[[#This Row],[Discounts]])</f>
        <v>7373.67</v>
      </c>
    </row>
    <row r="4473" spans="1:22" ht="21.75" customHeight="1" x14ac:dyDescent="0.3">
      <c r="A4473" s="1">
        <v>1110010</v>
      </c>
      <c r="B4473" s="1" t="s">
        <v>15</v>
      </c>
      <c r="C4473" s="1">
        <v>202408</v>
      </c>
      <c r="D4473" s="1" t="s">
        <v>16</v>
      </c>
      <c r="E4473" s="1" t="s">
        <v>17</v>
      </c>
      <c r="F4473" s="1" t="s">
        <v>18</v>
      </c>
      <c r="G4473" s="1" t="s">
        <v>40</v>
      </c>
      <c r="H4473" s="1" t="s">
        <v>34</v>
      </c>
      <c r="I4473" s="5">
        <v>115</v>
      </c>
      <c r="J4473" s="5">
        <v>48300</v>
      </c>
      <c r="K4473" s="5">
        <v>-3506.46</v>
      </c>
      <c r="L4473" s="5">
        <v>44793.54</v>
      </c>
      <c r="M4473" s="5">
        <v>-28625.37</v>
      </c>
      <c r="N4473" s="5">
        <v>-1615.67</v>
      </c>
      <c r="O4473" s="5">
        <v>-457.56</v>
      </c>
      <c r="P4473" s="5">
        <f>Table1[[#This Row],[Net Sales]]+(Table1[[#This Row],[Cost of Goods Sold]]+Table1[[#This Row],[Distribution]]+Table1[[#This Row],[Warehousing]])</f>
        <v>14094.939999999999</v>
      </c>
      <c r="Q4473" s="12">
        <f>Table1[[#This Row],[PROFIT]]/Table1[[#This Row],[Net Sales]]</f>
        <v>0.31466456993575409</v>
      </c>
      <c r="R4473" s="14">
        <f>ABS(Table1[[#This Row],[Distribution]])+ABS(Table1[[#This Row],[Warehousing]])</f>
        <v>2073.23</v>
      </c>
      <c r="S4473" s="12">
        <f>ABS(Table1[[#This Row],[Discounts]]/Table1[[#This Row],[Gross Sales]])</f>
        <v>7.259751552795031E-2</v>
      </c>
      <c r="T4473" s="17">
        <f>Table1[[#This Row],[logistics cost]]/Table1[[#This Row],[Net Sales]]</f>
        <v>4.6284129363296581E-2</v>
      </c>
      <c r="U4473" s="1">
        <f>Table1[[#This Row],[PROFIT]]/Table1[[#This Row],[Volume]]</f>
        <v>122.5646956521739</v>
      </c>
      <c r="V4473" s="1">
        <f>ABS(Table1[[#This Row],[Discounts]])</f>
        <v>3506.46</v>
      </c>
    </row>
    <row r="4474" spans="1:22" ht="21.75" customHeight="1" x14ac:dyDescent="0.3">
      <c r="A4474" s="1">
        <v>1120020</v>
      </c>
      <c r="B4474" s="1" t="s">
        <v>21</v>
      </c>
      <c r="C4474" s="1">
        <v>202505</v>
      </c>
      <c r="D4474" s="1" t="s">
        <v>22</v>
      </c>
      <c r="E4474" s="1" t="s">
        <v>23</v>
      </c>
      <c r="F4474" s="1" t="s">
        <v>24</v>
      </c>
      <c r="G4474" s="1" t="s">
        <v>30</v>
      </c>
      <c r="H4474" s="1" t="s">
        <v>31</v>
      </c>
      <c r="I4474" s="5">
        <v>56.2</v>
      </c>
      <c r="J4474" s="5">
        <v>21356</v>
      </c>
      <c r="K4474" s="5">
        <v>-505.43</v>
      </c>
      <c r="L4474" s="5">
        <v>20850.57</v>
      </c>
      <c r="M4474" s="5">
        <v>-13822.75</v>
      </c>
      <c r="N4474" s="5">
        <v>-564.30999999999995</v>
      </c>
      <c r="O4474" s="5">
        <v>-268.91000000000003</v>
      </c>
      <c r="P4474" s="5">
        <f>Table1[[#This Row],[Net Sales]]+(Table1[[#This Row],[Cost of Goods Sold]]+Table1[[#This Row],[Distribution]]+Table1[[#This Row],[Warehousing]])</f>
        <v>6194.6</v>
      </c>
      <c r="Q4474" s="12">
        <f>Table1[[#This Row],[PROFIT]]/Table1[[#This Row],[Net Sales]]</f>
        <v>0.29709499548453594</v>
      </c>
      <c r="R4474" s="14">
        <f>ABS(Table1[[#This Row],[Distribution]])+ABS(Table1[[#This Row],[Warehousing]])</f>
        <v>833.22</v>
      </c>
      <c r="S4474" s="12">
        <f>ABS(Table1[[#This Row],[Discounts]]/Table1[[#This Row],[Gross Sales]])</f>
        <v>2.366688518449148E-2</v>
      </c>
      <c r="T4474" s="17">
        <f>Table1[[#This Row],[logistics cost]]/Table1[[#This Row],[Net Sales]]</f>
        <v>3.9961497455465247E-2</v>
      </c>
      <c r="U4474" s="1">
        <f>Table1[[#This Row],[PROFIT]]/Table1[[#This Row],[Volume]]</f>
        <v>110.22419928825623</v>
      </c>
      <c r="V4474" s="1">
        <f>ABS(Table1[[#This Row],[Discounts]])</f>
        <v>505.43</v>
      </c>
    </row>
    <row r="4475" spans="1:22" ht="21.75" customHeight="1" x14ac:dyDescent="0.3">
      <c r="A4475" s="1">
        <v>1110010</v>
      </c>
      <c r="B4475" s="1" t="s">
        <v>15</v>
      </c>
      <c r="C4475" s="1">
        <v>202509</v>
      </c>
      <c r="D4475" s="1" t="s">
        <v>16</v>
      </c>
      <c r="E4475" s="1" t="s">
        <v>17</v>
      </c>
      <c r="F4475" s="1" t="s">
        <v>18</v>
      </c>
      <c r="G4475" s="1" t="s">
        <v>39</v>
      </c>
      <c r="H4475" s="1" t="s">
        <v>37</v>
      </c>
      <c r="I4475" s="5">
        <v>93.6</v>
      </c>
      <c r="J4475" s="5">
        <v>39312</v>
      </c>
      <c r="K4475" s="5">
        <v>-3370.69</v>
      </c>
      <c r="L4475" s="5">
        <v>35941.31</v>
      </c>
      <c r="M4475" s="5">
        <v>-24144.27</v>
      </c>
      <c r="N4475" s="5">
        <v>-1074.25</v>
      </c>
      <c r="O4475" s="5">
        <v>-589.11</v>
      </c>
      <c r="P4475" s="5">
        <f>Table1[[#This Row],[Net Sales]]+(Table1[[#This Row],[Cost of Goods Sold]]+Table1[[#This Row],[Distribution]]+Table1[[#This Row],[Warehousing]])</f>
        <v>10133.679999999997</v>
      </c>
      <c r="Q4475" s="12">
        <f>Table1[[#This Row],[PROFIT]]/Table1[[#This Row],[Net Sales]]</f>
        <v>0.28195076918453993</v>
      </c>
      <c r="R4475" s="14">
        <f>ABS(Table1[[#This Row],[Distribution]])+ABS(Table1[[#This Row],[Warehousing]])</f>
        <v>1663.3600000000001</v>
      </c>
      <c r="S4475" s="12">
        <f>ABS(Table1[[#This Row],[Discounts]]/Table1[[#This Row],[Gross Sales]])</f>
        <v>8.5742012617012614E-2</v>
      </c>
      <c r="T4475" s="17">
        <f>Table1[[#This Row],[logistics cost]]/Table1[[#This Row],[Net Sales]]</f>
        <v>4.6279893526418495E-2</v>
      </c>
      <c r="U4475" s="1">
        <f>Table1[[#This Row],[PROFIT]]/Table1[[#This Row],[Volume]]</f>
        <v>108.26581196581193</v>
      </c>
      <c r="V4475" s="1">
        <f>ABS(Table1[[#This Row],[Discounts]])</f>
        <v>3370.69</v>
      </c>
    </row>
    <row r="4476" spans="1:22" ht="21.75" customHeight="1" x14ac:dyDescent="0.3">
      <c r="A4476" s="1">
        <v>1110020</v>
      </c>
      <c r="B4476" s="1" t="s">
        <v>41</v>
      </c>
      <c r="C4476" s="1">
        <v>202404</v>
      </c>
      <c r="D4476" s="1" t="s">
        <v>16</v>
      </c>
      <c r="E4476" s="1" t="s">
        <v>28</v>
      </c>
      <c r="F4476" s="1" t="s">
        <v>29</v>
      </c>
      <c r="G4476" s="1" t="s">
        <v>39</v>
      </c>
      <c r="H4476" s="1" t="s">
        <v>37</v>
      </c>
      <c r="I4476" s="5">
        <v>209.6</v>
      </c>
      <c r="J4476" s="5">
        <v>94320</v>
      </c>
      <c r="K4476" s="5">
        <v>-9621.6299999999992</v>
      </c>
      <c r="L4476" s="5">
        <v>84698.37</v>
      </c>
      <c r="M4476" s="5">
        <v>-56051.57</v>
      </c>
      <c r="N4476" s="5">
        <v>-3165.73</v>
      </c>
      <c r="O4476" s="5">
        <v>-1603.98</v>
      </c>
      <c r="P4476" s="5">
        <f>Table1[[#This Row],[Net Sales]]+(Table1[[#This Row],[Cost of Goods Sold]]+Table1[[#This Row],[Distribution]]+Table1[[#This Row],[Warehousing]])</f>
        <v>23877.089999999989</v>
      </c>
      <c r="Q4476" s="12">
        <f>Table1[[#This Row],[PROFIT]]/Table1[[#This Row],[Net Sales]]</f>
        <v>0.28190731415492398</v>
      </c>
      <c r="R4476" s="14">
        <f>ABS(Table1[[#This Row],[Distribution]])+ABS(Table1[[#This Row],[Warehousing]])</f>
        <v>4769.71</v>
      </c>
      <c r="S4476" s="12">
        <f>ABS(Table1[[#This Row],[Discounts]]/Table1[[#This Row],[Gross Sales]])</f>
        <v>0.1020104961832061</v>
      </c>
      <c r="T4476" s="17">
        <f>Table1[[#This Row],[logistics cost]]/Table1[[#This Row],[Net Sales]]</f>
        <v>5.6314070743037917E-2</v>
      </c>
      <c r="U4476" s="1">
        <f>Table1[[#This Row],[PROFIT]]/Table1[[#This Row],[Volume]]</f>
        <v>113.91741412213736</v>
      </c>
      <c r="V4476" s="1">
        <f>ABS(Table1[[#This Row],[Discounts]])</f>
        <v>9621.6299999999992</v>
      </c>
    </row>
    <row r="4477" spans="1:22" ht="21.75" customHeight="1" x14ac:dyDescent="0.3">
      <c r="A4477" s="1">
        <v>1110010</v>
      </c>
      <c r="B4477" s="1" t="s">
        <v>15</v>
      </c>
      <c r="C4477" s="1">
        <v>202402</v>
      </c>
      <c r="D4477" s="1" t="s">
        <v>16</v>
      </c>
      <c r="E4477" s="1" t="s">
        <v>17</v>
      </c>
      <c r="F4477" s="1" t="s">
        <v>18</v>
      </c>
      <c r="G4477" s="1" t="s">
        <v>39</v>
      </c>
      <c r="H4477" s="1" t="s">
        <v>37</v>
      </c>
      <c r="I4477" s="5">
        <v>288.89999999999998</v>
      </c>
      <c r="J4477" s="5">
        <v>121338</v>
      </c>
      <c r="K4477" s="5">
        <v>-10315.540000000001</v>
      </c>
      <c r="L4477" s="5">
        <v>111022.46</v>
      </c>
      <c r="M4477" s="5">
        <v>-69235.91</v>
      </c>
      <c r="N4477" s="5">
        <v>-2862.36</v>
      </c>
      <c r="O4477" s="5">
        <v>-1196.1400000000001</v>
      </c>
      <c r="P4477" s="5">
        <f>Table1[[#This Row],[Net Sales]]+(Table1[[#This Row],[Cost of Goods Sold]]+Table1[[#This Row],[Distribution]]+Table1[[#This Row],[Warehousing]])</f>
        <v>37728.050000000003</v>
      </c>
      <c r="Q4477" s="12">
        <f>Table1[[#This Row],[PROFIT]]/Table1[[#This Row],[Net Sales]]</f>
        <v>0.33982358164284959</v>
      </c>
      <c r="R4477" s="14">
        <f>ABS(Table1[[#This Row],[Distribution]])+ABS(Table1[[#This Row],[Warehousing]])</f>
        <v>4058.5</v>
      </c>
      <c r="S4477" s="12">
        <f>ABS(Table1[[#This Row],[Discounts]]/Table1[[#This Row],[Gross Sales]])</f>
        <v>8.5014917008686491E-2</v>
      </c>
      <c r="T4477" s="17">
        <f>Table1[[#This Row],[logistics cost]]/Table1[[#This Row],[Net Sales]]</f>
        <v>3.6555666303917239E-2</v>
      </c>
      <c r="U4477" s="1">
        <f>Table1[[#This Row],[PROFIT]]/Table1[[#This Row],[Volume]]</f>
        <v>130.59207338179303</v>
      </c>
      <c r="V4477" s="1">
        <f>ABS(Table1[[#This Row],[Discounts]])</f>
        <v>10315.540000000001</v>
      </c>
    </row>
    <row r="4478" spans="1:22" ht="21.75" customHeight="1" x14ac:dyDescent="0.3">
      <c r="A4478" s="1">
        <v>1120020</v>
      </c>
      <c r="B4478" s="1" t="s">
        <v>21</v>
      </c>
      <c r="C4478" s="1">
        <v>202401</v>
      </c>
      <c r="D4478" s="1" t="s">
        <v>22</v>
      </c>
      <c r="E4478" s="1" t="s">
        <v>23</v>
      </c>
      <c r="F4478" s="1" t="s">
        <v>24</v>
      </c>
      <c r="G4478" s="1" t="s">
        <v>43</v>
      </c>
      <c r="H4478" s="1" t="s">
        <v>31</v>
      </c>
      <c r="I4478" s="5">
        <v>53.4</v>
      </c>
      <c r="J4478" s="5">
        <v>20292</v>
      </c>
      <c r="K4478" s="5">
        <v>-693.62</v>
      </c>
      <c r="L4478" s="5">
        <v>19598.38</v>
      </c>
      <c r="M4478" s="5">
        <v>-13190.82</v>
      </c>
      <c r="N4478" s="5">
        <v>-417.17</v>
      </c>
      <c r="O4478" s="5">
        <v>-306.58</v>
      </c>
      <c r="P4478" s="5">
        <f>Table1[[#This Row],[Net Sales]]+(Table1[[#This Row],[Cost of Goods Sold]]+Table1[[#This Row],[Distribution]]+Table1[[#This Row],[Warehousing]])</f>
        <v>5683.8100000000013</v>
      </c>
      <c r="Q4478" s="12">
        <f>Table1[[#This Row],[PROFIT]]/Table1[[#This Row],[Net Sales]]</f>
        <v>0.29001427669021629</v>
      </c>
      <c r="R4478" s="14">
        <f>ABS(Table1[[#This Row],[Distribution]])+ABS(Table1[[#This Row],[Warehousing]])</f>
        <v>723.75</v>
      </c>
      <c r="S4478" s="12">
        <f>ABS(Table1[[#This Row],[Discounts]]/Table1[[#This Row],[Gross Sales]])</f>
        <v>3.4181943623102701E-2</v>
      </c>
      <c r="T4478" s="17">
        <f>Table1[[#This Row],[logistics cost]]/Table1[[#This Row],[Net Sales]]</f>
        <v>3.6929072709070851E-2</v>
      </c>
      <c r="U4478" s="1">
        <f>Table1[[#This Row],[PROFIT]]/Table1[[#This Row],[Volume]]</f>
        <v>106.43838951310865</v>
      </c>
      <c r="V4478" s="1">
        <f>ABS(Table1[[#This Row],[Discounts]])</f>
        <v>693.62</v>
      </c>
    </row>
    <row r="4479" spans="1:22" ht="21.75" customHeight="1" x14ac:dyDescent="0.3">
      <c r="A4479" s="1">
        <v>1130010</v>
      </c>
      <c r="B4479" s="1" t="s">
        <v>26</v>
      </c>
      <c r="C4479" s="1">
        <v>202412</v>
      </c>
      <c r="D4479" s="1" t="s">
        <v>27</v>
      </c>
      <c r="E4479" s="1" t="s">
        <v>28</v>
      </c>
      <c r="F4479" s="1" t="s">
        <v>29</v>
      </c>
      <c r="G4479" s="1" t="s">
        <v>43</v>
      </c>
      <c r="H4479" s="1" t="s">
        <v>31</v>
      </c>
      <c r="I4479" s="5">
        <v>30.2</v>
      </c>
      <c r="J4479" s="5">
        <v>10872</v>
      </c>
      <c r="K4479" s="5">
        <v>-425.32</v>
      </c>
      <c r="L4479" s="5">
        <v>10446.68</v>
      </c>
      <c r="M4479" s="5">
        <v>-6809.76</v>
      </c>
      <c r="N4479" s="5">
        <v>-296.35000000000002</v>
      </c>
      <c r="O4479" s="5">
        <v>-143.56</v>
      </c>
      <c r="P4479" s="5">
        <f>Table1[[#This Row],[Net Sales]]+(Table1[[#This Row],[Cost of Goods Sold]]+Table1[[#This Row],[Distribution]]+Table1[[#This Row],[Warehousing]])</f>
        <v>3197.0099999999993</v>
      </c>
      <c r="Q4479" s="12">
        <f>Table1[[#This Row],[PROFIT]]/Table1[[#This Row],[Net Sales]]</f>
        <v>0.30603119842859161</v>
      </c>
      <c r="R4479" s="14">
        <f>ABS(Table1[[#This Row],[Distribution]])+ABS(Table1[[#This Row],[Warehousing]])</f>
        <v>439.91</v>
      </c>
      <c r="S4479" s="12">
        <f>ABS(Table1[[#This Row],[Discounts]]/Table1[[#This Row],[Gross Sales]])</f>
        <v>3.9120676968359087E-2</v>
      </c>
      <c r="T4479" s="17">
        <f>Table1[[#This Row],[logistics cost]]/Table1[[#This Row],[Net Sales]]</f>
        <v>4.211002921502334E-2</v>
      </c>
      <c r="U4479" s="1">
        <f>Table1[[#This Row],[PROFIT]]/Table1[[#This Row],[Volume]]</f>
        <v>105.86125827814567</v>
      </c>
      <c r="V4479" s="1">
        <f>ABS(Table1[[#This Row],[Discounts]])</f>
        <v>425.32</v>
      </c>
    </row>
    <row r="4480" spans="1:22" ht="21.75" customHeight="1" x14ac:dyDescent="0.3">
      <c r="A4480" s="1">
        <v>1130010</v>
      </c>
      <c r="B4480" s="1" t="s">
        <v>26</v>
      </c>
      <c r="C4480" s="1">
        <v>202506</v>
      </c>
      <c r="D4480" s="1" t="s">
        <v>27</v>
      </c>
      <c r="E4480" s="1" t="s">
        <v>28</v>
      </c>
      <c r="F4480" s="1" t="s">
        <v>29</v>
      </c>
      <c r="G4480" s="1" t="s">
        <v>39</v>
      </c>
      <c r="H4480" s="1" t="s">
        <v>37</v>
      </c>
      <c r="I4480" s="5">
        <v>73.2</v>
      </c>
      <c r="J4480" s="5">
        <v>26352</v>
      </c>
      <c r="K4480" s="5">
        <v>-2520.66</v>
      </c>
      <c r="L4480" s="5">
        <v>23831.34</v>
      </c>
      <c r="M4480" s="5">
        <v>-16105.2</v>
      </c>
      <c r="N4480" s="5">
        <v>-797.69</v>
      </c>
      <c r="O4480" s="5">
        <v>-277.39</v>
      </c>
      <c r="P4480" s="5">
        <f>Table1[[#This Row],[Net Sales]]+(Table1[[#This Row],[Cost of Goods Sold]]+Table1[[#This Row],[Distribution]]+Table1[[#This Row],[Warehousing]])</f>
        <v>6651.0600000000013</v>
      </c>
      <c r="Q4480" s="12">
        <f>Table1[[#This Row],[PROFIT]]/Table1[[#This Row],[Net Sales]]</f>
        <v>0.27908879651752699</v>
      </c>
      <c r="R4480" s="14">
        <f>ABS(Table1[[#This Row],[Distribution]])+ABS(Table1[[#This Row],[Warehousing]])</f>
        <v>1075.08</v>
      </c>
      <c r="S4480" s="12">
        <f>ABS(Table1[[#This Row],[Discounts]]/Table1[[#This Row],[Gross Sales]])</f>
        <v>9.5653460837887061E-2</v>
      </c>
      <c r="T4480" s="17">
        <f>Table1[[#This Row],[logistics cost]]/Table1[[#This Row],[Net Sales]]</f>
        <v>4.5112024753958438E-2</v>
      </c>
      <c r="U4480" s="1">
        <f>Table1[[#This Row],[PROFIT]]/Table1[[#This Row],[Volume]]</f>
        <v>90.861475409836075</v>
      </c>
      <c r="V4480" s="1">
        <f>ABS(Table1[[#This Row],[Discounts]])</f>
        <v>2520.66</v>
      </c>
    </row>
    <row r="4481" spans="1:22" ht="21.75" customHeight="1" x14ac:dyDescent="0.3">
      <c r="A4481" s="1">
        <v>1120010</v>
      </c>
      <c r="B4481" s="1" t="s">
        <v>32</v>
      </c>
      <c r="C4481" s="1">
        <v>202408</v>
      </c>
      <c r="D4481" s="1" t="s">
        <v>22</v>
      </c>
      <c r="E4481" s="1" t="s">
        <v>17</v>
      </c>
      <c r="F4481" s="1" t="s">
        <v>18</v>
      </c>
      <c r="G4481" s="1" t="s">
        <v>42</v>
      </c>
      <c r="H4481" s="1" t="s">
        <v>20</v>
      </c>
      <c r="I4481" s="5">
        <v>61.8</v>
      </c>
      <c r="J4481" s="5">
        <v>29664</v>
      </c>
      <c r="K4481" s="5">
        <v>-1954.23</v>
      </c>
      <c r="L4481" s="5">
        <v>27709.77</v>
      </c>
      <c r="M4481" s="5">
        <v>-18053.669999999998</v>
      </c>
      <c r="N4481" s="5">
        <v>-1093.79</v>
      </c>
      <c r="O4481" s="5">
        <v>-300.02999999999997</v>
      </c>
      <c r="P4481" s="5">
        <f>Table1[[#This Row],[Net Sales]]+(Table1[[#This Row],[Cost of Goods Sold]]+Table1[[#This Row],[Distribution]]+Table1[[#This Row],[Warehousing]])</f>
        <v>8262.2800000000025</v>
      </c>
      <c r="Q4481" s="12">
        <f>Table1[[#This Row],[PROFIT]]/Table1[[#This Row],[Net Sales]]</f>
        <v>0.298172088761473</v>
      </c>
      <c r="R4481" s="14">
        <f>ABS(Table1[[#This Row],[Distribution]])+ABS(Table1[[#This Row],[Warehousing]])</f>
        <v>1393.82</v>
      </c>
      <c r="S4481" s="12">
        <f>ABS(Table1[[#This Row],[Discounts]]/Table1[[#This Row],[Gross Sales]])</f>
        <v>6.58788430420712E-2</v>
      </c>
      <c r="T4481" s="17">
        <f>Table1[[#This Row],[logistics cost]]/Table1[[#This Row],[Net Sales]]</f>
        <v>5.030067012465278E-2</v>
      </c>
      <c r="U4481" s="1">
        <f>Table1[[#This Row],[PROFIT]]/Table1[[#This Row],[Volume]]</f>
        <v>133.69385113268612</v>
      </c>
      <c r="V4481" s="1">
        <f>ABS(Table1[[#This Row],[Discounts]])</f>
        <v>1954.23</v>
      </c>
    </row>
    <row r="4482" spans="1:22" ht="21.75" customHeight="1" x14ac:dyDescent="0.3">
      <c r="A4482" s="1">
        <v>1120010</v>
      </c>
      <c r="B4482" s="1" t="s">
        <v>32</v>
      </c>
      <c r="C4482" s="1">
        <v>202407</v>
      </c>
      <c r="D4482" s="1" t="s">
        <v>22</v>
      </c>
      <c r="E4482" s="1" t="s">
        <v>17</v>
      </c>
      <c r="F4482" s="1" t="s">
        <v>18</v>
      </c>
      <c r="G4482" s="1" t="s">
        <v>36</v>
      </c>
      <c r="H4482" s="1" t="s">
        <v>37</v>
      </c>
      <c r="I4482" s="5">
        <v>204.8</v>
      </c>
      <c r="J4482" s="5">
        <v>98304</v>
      </c>
      <c r="K4482" s="5">
        <v>-10234.52</v>
      </c>
      <c r="L4482" s="5">
        <v>88069.48</v>
      </c>
      <c r="M4482" s="5">
        <v>-59644.44</v>
      </c>
      <c r="N4482" s="5">
        <v>-1807.48</v>
      </c>
      <c r="O4482" s="5">
        <v>-926.53</v>
      </c>
      <c r="P4482" s="5">
        <f>Table1[[#This Row],[Net Sales]]+(Table1[[#This Row],[Cost of Goods Sold]]+Table1[[#This Row],[Distribution]]+Table1[[#This Row],[Warehousing]])</f>
        <v>25691.029999999992</v>
      </c>
      <c r="Q4482" s="12">
        <f>Table1[[#This Row],[PROFIT]]/Table1[[#This Row],[Net Sales]]</f>
        <v>0.2917132018946858</v>
      </c>
      <c r="R4482" s="14">
        <f>ABS(Table1[[#This Row],[Distribution]])+ABS(Table1[[#This Row],[Warehousing]])</f>
        <v>2734.01</v>
      </c>
      <c r="S4482" s="12">
        <f>ABS(Table1[[#This Row],[Discounts]]/Table1[[#This Row],[Gross Sales]])</f>
        <v>0.10411092122395833</v>
      </c>
      <c r="T4482" s="17">
        <f>Table1[[#This Row],[logistics cost]]/Table1[[#This Row],[Net Sales]]</f>
        <v>3.1043784975226384E-2</v>
      </c>
      <c r="U4482" s="1">
        <f>Table1[[#This Row],[PROFIT]]/Table1[[#This Row],[Volume]]</f>
        <v>125.44448242187495</v>
      </c>
      <c r="V4482" s="1">
        <f>ABS(Table1[[#This Row],[Discounts]])</f>
        <v>10234.52</v>
      </c>
    </row>
    <row r="4483" spans="1:22" ht="21.75" customHeight="1" x14ac:dyDescent="0.3">
      <c r="A4483" s="1">
        <v>1120020</v>
      </c>
      <c r="B4483" s="1" t="s">
        <v>21</v>
      </c>
      <c r="C4483" s="1">
        <v>202402</v>
      </c>
      <c r="D4483" s="1" t="s">
        <v>22</v>
      </c>
      <c r="E4483" s="1" t="s">
        <v>23</v>
      </c>
      <c r="F4483" s="1" t="s">
        <v>24</v>
      </c>
      <c r="G4483" s="1" t="s">
        <v>39</v>
      </c>
      <c r="H4483" s="1" t="s">
        <v>37</v>
      </c>
      <c r="I4483" s="5">
        <v>170.6</v>
      </c>
      <c r="J4483" s="5">
        <v>64828</v>
      </c>
      <c r="K4483" s="5">
        <v>-6826.37</v>
      </c>
      <c r="L4483" s="5">
        <v>58001.63</v>
      </c>
      <c r="M4483" s="5">
        <v>-39388.720000000001</v>
      </c>
      <c r="N4483" s="5">
        <v>-2245.5300000000002</v>
      </c>
      <c r="O4483" s="5">
        <v>-865.64</v>
      </c>
      <c r="P4483" s="5">
        <f>Table1[[#This Row],[Net Sales]]+(Table1[[#This Row],[Cost of Goods Sold]]+Table1[[#This Row],[Distribution]]+Table1[[#This Row],[Warehousing]])</f>
        <v>15501.739999999998</v>
      </c>
      <c r="Q4483" s="12">
        <f>Table1[[#This Row],[PROFIT]]/Table1[[#This Row],[Net Sales]]</f>
        <v>0.26726386827404675</v>
      </c>
      <c r="R4483" s="14">
        <f>ABS(Table1[[#This Row],[Distribution]])+ABS(Table1[[#This Row],[Warehousing]])</f>
        <v>3111.17</v>
      </c>
      <c r="S4483" s="12">
        <f>ABS(Table1[[#This Row],[Discounts]]/Table1[[#This Row],[Gross Sales]])</f>
        <v>0.10529971617202444</v>
      </c>
      <c r="T4483" s="17">
        <f>Table1[[#This Row],[logistics cost]]/Table1[[#This Row],[Net Sales]]</f>
        <v>5.3639354618137458E-2</v>
      </c>
      <c r="U4483" s="1">
        <f>Table1[[#This Row],[PROFIT]]/Table1[[#This Row],[Volume]]</f>
        <v>90.866002344665873</v>
      </c>
      <c r="V4483" s="1">
        <f>ABS(Table1[[#This Row],[Discounts]])</f>
        <v>6826.37</v>
      </c>
    </row>
    <row r="4484" spans="1:22" ht="21.75" customHeight="1" x14ac:dyDescent="0.3">
      <c r="A4484" s="1">
        <v>1130010</v>
      </c>
      <c r="B4484" s="1" t="s">
        <v>26</v>
      </c>
      <c r="C4484" s="1">
        <v>202508</v>
      </c>
      <c r="D4484" s="1" t="s">
        <v>27</v>
      </c>
      <c r="E4484" s="1" t="s">
        <v>28</v>
      </c>
      <c r="F4484" s="1" t="s">
        <v>29</v>
      </c>
      <c r="G4484" s="1" t="s">
        <v>40</v>
      </c>
      <c r="H4484" s="1" t="s">
        <v>34</v>
      </c>
      <c r="I4484" s="5">
        <v>180.9</v>
      </c>
      <c r="J4484" s="5">
        <v>65124</v>
      </c>
      <c r="K4484" s="5">
        <v>-5602.48</v>
      </c>
      <c r="L4484" s="5">
        <v>59521.52</v>
      </c>
      <c r="M4484" s="5">
        <v>-38794.879999999997</v>
      </c>
      <c r="N4484" s="5">
        <v>-1394.93</v>
      </c>
      <c r="O4484" s="5">
        <v>-732.73</v>
      </c>
      <c r="P4484" s="5">
        <f>Table1[[#This Row],[Net Sales]]+(Table1[[#This Row],[Cost of Goods Sold]]+Table1[[#This Row],[Distribution]]+Table1[[#This Row],[Warehousing]])</f>
        <v>18598.979999999996</v>
      </c>
      <c r="Q4484" s="12">
        <f>Table1[[#This Row],[PROFIT]]/Table1[[#This Row],[Net Sales]]</f>
        <v>0.31247488303390097</v>
      </c>
      <c r="R4484" s="14">
        <f>ABS(Table1[[#This Row],[Distribution]])+ABS(Table1[[#This Row],[Warehousing]])</f>
        <v>2127.66</v>
      </c>
      <c r="S4484" s="12">
        <f>ABS(Table1[[#This Row],[Discounts]]/Table1[[#This Row],[Gross Sales]])</f>
        <v>8.6027885265032855E-2</v>
      </c>
      <c r="T4484" s="17">
        <f>Table1[[#This Row],[logistics cost]]/Table1[[#This Row],[Net Sales]]</f>
        <v>3.5746062936564793E-2</v>
      </c>
      <c r="U4484" s="1">
        <f>Table1[[#This Row],[PROFIT]]/Table1[[#This Row],[Volume]]</f>
        <v>102.81359867330013</v>
      </c>
      <c r="V4484" s="1">
        <f>ABS(Table1[[#This Row],[Discounts]])</f>
        <v>5602.48</v>
      </c>
    </row>
    <row r="4485" spans="1:22" ht="21.75" customHeight="1" x14ac:dyDescent="0.3">
      <c r="A4485" s="1">
        <v>1120020</v>
      </c>
      <c r="B4485" s="1" t="s">
        <v>21</v>
      </c>
      <c r="C4485" s="1">
        <v>202411</v>
      </c>
      <c r="D4485" s="1" t="s">
        <v>22</v>
      </c>
      <c r="E4485" s="1" t="s">
        <v>23</v>
      </c>
      <c r="F4485" s="1" t="s">
        <v>24</v>
      </c>
      <c r="G4485" s="1" t="s">
        <v>36</v>
      </c>
      <c r="H4485" s="1" t="s">
        <v>37</v>
      </c>
      <c r="I4485" s="5">
        <v>284.8</v>
      </c>
      <c r="J4485" s="5">
        <v>108224</v>
      </c>
      <c r="K4485" s="5">
        <v>-9318.85</v>
      </c>
      <c r="L4485" s="5">
        <v>98905.15</v>
      </c>
      <c r="M4485" s="5">
        <v>-65977.67</v>
      </c>
      <c r="N4485" s="5">
        <v>-2387.9899999999998</v>
      </c>
      <c r="O4485" s="5">
        <v>-1122.76</v>
      </c>
      <c r="P4485" s="5">
        <f>Table1[[#This Row],[Net Sales]]+(Table1[[#This Row],[Cost of Goods Sold]]+Table1[[#This Row],[Distribution]]+Table1[[#This Row],[Warehousing]])</f>
        <v>29416.729999999996</v>
      </c>
      <c r="Q4485" s="12">
        <f>Table1[[#This Row],[PROFIT]]/Table1[[#This Row],[Net Sales]]</f>
        <v>0.29742364275267769</v>
      </c>
      <c r="R4485" s="14">
        <f>ABS(Table1[[#This Row],[Distribution]])+ABS(Table1[[#This Row],[Warehousing]])</f>
        <v>3510.75</v>
      </c>
      <c r="S4485" s="12">
        <f>ABS(Table1[[#This Row],[Discounts]]/Table1[[#This Row],[Gross Sales]])</f>
        <v>8.6107055736250743E-2</v>
      </c>
      <c r="T4485" s="17">
        <f>Table1[[#This Row],[logistics cost]]/Table1[[#This Row],[Net Sales]]</f>
        <v>3.5496129372434099E-2</v>
      </c>
      <c r="U4485" s="1">
        <f>Table1[[#This Row],[PROFIT]]/Table1[[#This Row],[Volume]]</f>
        <v>103.28908005617976</v>
      </c>
      <c r="V4485" s="1">
        <f>ABS(Table1[[#This Row],[Discounts]])</f>
        <v>9318.85</v>
      </c>
    </row>
    <row r="4486" spans="1:22" ht="21.75" customHeight="1" x14ac:dyDescent="0.3">
      <c r="A4486" s="1">
        <v>1120020</v>
      </c>
      <c r="B4486" s="1" t="s">
        <v>21</v>
      </c>
      <c r="C4486" s="1">
        <v>202409</v>
      </c>
      <c r="D4486" s="1" t="s">
        <v>22</v>
      </c>
      <c r="E4486" s="1" t="s">
        <v>23</v>
      </c>
      <c r="F4486" s="1" t="s">
        <v>24</v>
      </c>
      <c r="G4486" s="1" t="s">
        <v>39</v>
      </c>
      <c r="H4486" s="1" t="s">
        <v>37</v>
      </c>
      <c r="I4486" s="5">
        <v>59.3</v>
      </c>
      <c r="J4486" s="5">
        <v>22534</v>
      </c>
      <c r="K4486" s="5">
        <v>-2070.17</v>
      </c>
      <c r="L4486" s="5">
        <v>20463.830000000002</v>
      </c>
      <c r="M4486" s="5">
        <v>-13511.16</v>
      </c>
      <c r="N4486" s="5">
        <v>-685.94</v>
      </c>
      <c r="O4486" s="5">
        <v>-317.33</v>
      </c>
      <c r="P4486" s="5">
        <f>Table1[[#This Row],[Net Sales]]+(Table1[[#This Row],[Cost of Goods Sold]]+Table1[[#This Row],[Distribution]]+Table1[[#This Row],[Warehousing]])</f>
        <v>5949.4000000000015</v>
      </c>
      <c r="Q4486" s="12">
        <f>Table1[[#This Row],[PROFIT]]/Table1[[#This Row],[Net Sales]]</f>
        <v>0.29072759107166163</v>
      </c>
      <c r="R4486" s="14">
        <f>ABS(Table1[[#This Row],[Distribution]])+ABS(Table1[[#This Row],[Warehousing]])</f>
        <v>1003.27</v>
      </c>
      <c r="S4486" s="12">
        <f>ABS(Table1[[#This Row],[Discounts]]/Table1[[#This Row],[Gross Sales]])</f>
        <v>9.1868731694328576E-2</v>
      </c>
      <c r="T4486" s="17">
        <f>Table1[[#This Row],[logistics cost]]/Table1[[#This Row],[Net Sales]]</f>
        <v>4.9026501881612575E-2</v>
      </c>
      <c r="U4486" s="1">
        <f>Table1[[#This Row],[PROFIT]]/Table1[[#This Row],[Volume]]</f>
        <v>100.32715008431707</v>
      </c>
      <c r="V4486" s="1">
        <f>ABS(Table1[[#This Row],[Discounts]])</f>
        <v>2070.17</v>
      </c>
    </row>
    <row r="4487" spans="1:22" ht="21.75" customHeight="1" x14ac:dyDescent="0.3">
      <c r="A4487" s="1">
        <v>1120010</v>
      </c>
      <c r="B4487" s="1" t="s">
        <v>32</v>
      </c>
      <c r="C4487" s="1">
        <v>202410</v>
      </c>
      <c r="D4487" s="1" t="s">
        <v>22</v>
      </c>
      <c r="E4487" s="1" t="s">
        <v>17</v>
      </c>
      <c r="F4487" s="1" t="s">
        <v>18</v>
      </c>
      <c r="G4487" s="1" t="s">
        <v>35</v>
      </c>
      <c r="H4487" s="1" t="s">
        <v>31</v>
      </c>
      <c r="I4487" s="5">
        <v>35.799999999999997</v>
      </c>
      <c r="J4487" s="5">
        <v>17184</v>
      </c>
      <c r="K4487" s="5">
        <v>-373</v>
      </c>
      <c r="L4487" s="5">
        <v>16811</v>
      </c>
      <c r="M4487" s="5">
        <v>-10964.48</v>
      </c>
      <c r="N4487" s="5">
        <v>-600.96</v>
      </c>
      <c r="O4487" s="5">
        <v>-228.8</v>
      </c>
      <c r="P4487" s="5">
        <f>Table1[[#This Row],[Net Sales]]+(Table1[[#This Row],[Cost of Goods Sold]]+Table1[[#This Row],[Distribution]]+Table1[[#This Row],[Warehousing]])</f>
        <v>5016.760000000002</v>
      </c>
      <c r="Q4487" s="12">
        <f>Table1[[#This Row],[PROFIT]]/Table1[[#This Row],[Net Sales]]</f>
        <v>0.29842127178633049</v>
      </c>
      <c r="R4487" s="14">
        <f>ABS(Table1[[#This Row],[Distribution]])+ABS(Table1[[#This Row],[Warehousing]])</f>
        <v>829.76</v>
      </c>
      <c r="S4487" s="12">
        <f>ABS(Table1[[#This Row],[Discounts]]/Table1[[#This Row],[Gross Sales]])</f>
        <v>2.1706238361266294E-2</v>
      </c>
      <c r="T4487" s="17">
        <f>Table1[[#This Row],[logistics cost]]/Table1[[#This Row],[Net Sales]]</f>
        <v>4.9358158348700255E-2</v>
      </c>
      <c r="U4487" s="1">
        <f>Table1[[#This Row],[PROFIT]]/Table1[[#This Row],[Volume]]</f>
        <v>140.13296089385483</v>
      </c>
      <c r="V4487" s="1">
        <f>ABS(Table1[[#This Row],[Discounts]])</f>
        <v>373</v>
      </c>
    </row>
    <row r="4488" spans="1:22" ht="21.75" customHeight="1" x14ac:dyDescent="0.3">
      <c r="A4488" s="1">
        <v>1120010</v>
      </c>
      <c r="B4488" s="1" t="s">
        <v>32</v>
      </c>
      <c r="C4488" s="1">
        <v>202402</v>
      </c>
      <c r="D4488" s="1" t="s">
        <v>22</v>
      </c>
      <c r="E4488" s="1" t="s">
        <v>17</v>
      </c>
      <c r="F4488" s="1" t="s">
        <v>18</v>
      </c>
      <c r="G4488" s="1" t="s">
        <v>43</v>
      </c>
      <c r="H4488" s="1" t="s">
        <v>31</v>
      </c>
      <c r="I4488" s="5">
        <v>16.3</v>
      </c>
      <c r="J4488" s="5">
        <v>7824</v>
      </c>
      <c r="K4488" s="5">
        <v>-283.85000000000002</v>
      </c>
      <c r="L4488" s="5">
        <v>7540.15</v>
      </c>
      <c r="M4488" s="5">
        <v>-5050.92</v>
      </c>
      <c r="N4488" s="5">
        <v>-237.36</v>
      </c>
      <c r="O4488" s="5">
        <v>-130.93</v>
      </c>
      <c r="P4488" s="5">
        <f>Table1[[#This Row],[Net Sales]]+(Table1[[#This Row],[Cost of Goods Sold]]+Table1[[#This Row],[Distribution]]+Table1[[#This Row],[Warehousing]])</f>
        <v>2120.9399999999996</v>
      </c>
      <c r="Q4488" s="12">
        <f>Table1[[#This Row],[PROFIT]]/Table1[[#This Row],[Net Sales]]</f>
        <v>0.28128618130939037</v>
      </c>
      <c r="R4488" s="14">
        <f>ABS(Table1[[#This Row],[Distribution]])+ABS(Table1[[#This Row],[Warehousing]])</f>
        <v>368.29</v>
      </c>
      <c r="S4488" s="12">
        <f>ABS(Table1[[#This Row],[Discounts]]/Table1[[#This Row],[Gross Sales]])</f>
        <v>3.6279396728016361E-2</v>
      </c>
      <c r="T4488" s="17">
        <f>Table1[[#This Row],[logistics cost]]/Table1[[#This Row],[Net Sales]]</f>
        <v>4.8843855891461049E-2</v>
      </c>
      <c r="U4488" s="1">
        <f>Table1[[#This Row],[PROFIT]]/Table1[[#This Row],[Volume]]</f>
        <v>130.11901840490793</v>
      </c>
      <c r="V4488" s="1">
        <f>ABS(Table1[[#This Row],[Discounts]])</f>
        <v>283.85000000000002</v>
      </c>
    </row>
    <row r="4489" spans="1:22" ht="21.75" customHeight="1" x14ac:dyDescent="0.3">
      <c r="A4489" s="1">
        <v>1120010</v>
      </c>
      <c r="B4489" s="1" t="s">
        <v>32</v>
      </c>
      <c r="C4489" s="1">
        <v>202501</v>
      </c>
      <c r="D4489" s="1" t="s">
        <v>22</v>
      </c>
      <c r="E4489" s="1" t="s">
        <v>17</v>
      </c>
      <c r="F4489" s="1" t="s">
        <v>18</v>
      </c>
      <c r="G4489" s="1" t="s">
        <v>30</v>
      </c>
      <c r="H4489" s="1" t="s">
        <v>31</v>
      </c>
      <c r="I4489" s="5">
        <v>55.2</v>
      </c>
      <c r="J4489" s="5">
        <v>26496</v>
      </c>
      <c r="K4489" s="5">
        <v>-847.16</v>
      </c>
      <c r="L4489" s="5">
        <v>25648.84</v>
      </c>
      <c r="M4489" s="5">
        <v>-16707.509999999998</v>
      </c>
      <c r="N4489" s="5">
        <v>-758.2</v>
      </c>
      <c r="O4489" s="5">
        <v>-346.36</v>
      </c>
      <c r="P4489" s="5">
        <f>Table1[[#This Row],[Net Sales]]+(Table1[[#This Row],[Cost of Goods Sold]]+Table1[[#This Row],[Distribution]]+Table1[[#This Row],[Warehousing]])</f>
        <v>7836.77</v>
      </c>
      <c r="Q4489" s="12">
        <f>Table1[[#This Row],[PROFIT]]/Table1[[#This Row],[Net Sales]]</f>
        <v>0.30554091335124711</v>
      </c>
      <c r="R4489" s="14">
        <f>ABS(Table1[[#This Row],[Distribution]])+ABS(Table1[[#This Row],[Warehousing]])</f>
        <v>1104.56</v>
      </c>
      <c r="S4489" s="12">
        <f>ABS(Table1[[#This Row],[Discounts]]/Table1[[#This Row],[Gross Sales]])</f>
        <v>3.1973128019323671E-2</v>
      </c>
      <c r="T4489" s="17">
        <f>Table1[[#This Row],[logistics cost]]/Table1[[#This Row],[Net Sales]]</f>
        <v>4.3064715597274573E-2</v>
      </c>
      <c r="U4489" s="1">
        <f>Table1[[#This Row],[PROFIT]]/Table1[[#This Row],[Volume]]</f>
        <v>141.97047101449274</v>
      </c>
      <c r="V4489" s="1">
        <f>ABS(Table1[[#This Row],[Discounts]])</f>
        <v>847.16</v>
      </c>
    </row>
    <row r="4490" spans="1:22" ht="21.75" customHeight="1" x14ac:dyDescent="0.3">
      <c r="A4490" s="1">
        <v>1120010</v>
      </c>
      <c r="B4490" s="1" t="s">
        <v>32</v>
      </c>
      <c r="C4490" s="1">
        <v>202411</v>
      </c>
      <c r="D4490" s="1" t="s">
        <v>22</v>
      </c>
      <c r="E4490" s="1" t="s">
        <v>17</v>
      </c>
      <c r="F4490" s="1" t="s">
        <v>18</v>
      </c>
      <c r="G4490" s="1" t="s">
        <v>19</v>
      </c>
      <c r="H4490" s="1" t="s">
        <v>20</v>
      </c>
      <c r="I4490" s="5">
        <v>69.900000000000006</v>
      </c>
      <c r="J4490" s="5">
        <v>33552</v>
      </c>
      <c r="K4490" s="5">
        <v>-2556.3200000000002</v>
      </c>
      <c r="L4490" s="5">
        <v>30995.68</v>
      </c>
      <c r="M4490" s="5">
        <v>-19888.45</v>
      </c>
      <c r="N4490" s="5">
        <v>-628.35</v>
      </c>
      <c r="O4490" s="5">
        <v>-539.85</v>
      </c>
      <c r="P4490" s="5">
        <f>Table1[[#This Row],[Net Sales]]+(Table1[[#This Row],[Cost of Goods Sold]]+Table1[[#This Row],[Distribution]]+Table1[[#This Row],[Warehousing]])</f>
        <v>9939.0300000000025</v>
      </c>
      <c r="Q4490" s="12">
        <f>Table1[[#This Row],[PROFIT]]/Table1[[#This Row],[Net Sales]]</f>
        <v>0.32065855628913459</v>
      </c>
      <c r="R4490" s="14">
        <f>ABS(Table1[[#This Row],[Distribution]])+ABS(Table1[[#This Row],[Warehousing]])</f>
        <v>1168.2</v>
      </c>
      <c r="S4490" s="12">
        <f>ABS(Table1[[#This Row],[Discounts]]/Table1[[#This Row],[Gross Sales]])</f>
        <v>7.6189794945159761E-2</v>
      </c>
      <c r="T4490" s="17">
        <f>Table1[[#This Row],[logistics cost]]/Table1[[#This Row],[Net Sales]]</f>
        <v>3.7689123129416746E-2</v>
      </c>
      <c r="U4490" s="1">
        <f>Table1[[#This Row],[PROFIT]]/Table1[[#This Row],[Volume]]</f>
        <v>142.18927038626612</v>
      </c>
      <c r="V4490" s="1">
        <f>ABS(Table1[[#This Row],[Discounts]])</f>
        <v>2556.3200000000002</v>
      </c>
    </row>
    <row r="4491" spans="1:22" ht="21.75" customHeight="1" x14ac:dyDescent="0.3">
      <c r="A4491" s="1">
        <v>1120020</v>
      </c>
      <c r="B4491" s="1" t="s">
        <v>21</v>
      </c>
      <c r="C4491" s="1">
        <v>202512</v>
      </c>
      <c r="D4491" s="1" t="s">
        <v>22</v>
      </c>
      <c r="E4491" s="1" t="s">
        <v>23</v>
      </c>
      <c r="F4491" s="1" t="s">
        <v>24</v>
      </c>
      <c r="G4491" s="1" t="s">
        <v>25</v>
      </c>
      <c r="H4491" s="1" t="s">
        <v>20</v>
      </c>
      <c r="I4491" s="5">
        <v>30.7</v>
      </c>
      <c r="J4491" s="5">
        <v>11666</v>
      </c>
      <c r="K4491" s="5">
        <v>-855.28</v>
      </c>
      <c r="L4491" s="5">
        <v>10810.72</v>
      </c>
      <c r="M4491" s="5">
        <v>-6796.58</v>
      </c>
      <c r="N4491" s="5">
        <v>-352.46</v>
      </c>
      <c r="O4491" s="5">
        <v>-116.52</v>
      </c>
      <c r="P4491" s="5">
        <f>Table1[[#This Row],[Net Sales]]+(Table1[[#This Row],[Cost of Goods Sold]]+Table1[[#This Row],[Distribution]]+Table1[[#This Row],[Warehousing]])</f>
        <v>3545.1599999999989</v>
      </c>
      <c r="Q4491" s="12">
        <f>Table1[[#This Row],[PROFIT]]/Table1[[#This Row],[Net Sales]]</f>
        <v>0.32793005461245867</v>
      </c>
      <c r="R4491" s="14">
        <f>ABS(Table1[[#This Row],[Distribution]])+ABS(Table1[[#This Row],[Warehousing]])</f>
        <v>468.97999999999996</v>
      </c>
      <c r="S4491" s="12">
        <f>ABS(Table1[[#This Row],[Discounts]]/Table1[[#This Row],[Gross Sales]])</f>
        <v>7.331390365163723E-2</v>
      </c>
      <c r="T4491" s="17">
        <f>Table1[[#This Row],[logistics cost]]/Table1[[#This Row],[Net Sales]]</f>
        <v>4.3381014400520966E-2</v>
      </c>
      <c r="U4491" s="1">
        <f>Table1[[#This Row],[PROFIT]]/Table1[[#This Row],[Volume]]</f>
        <v>115.47752442996739</v>
      </c>
      <c r="V4491" s="1">
        <f>ABS(Table1[[#This Row],[Discounts]])</f>
        <v>855.28</v>
      </c>
    </row>
    <row r="4492" spans="1:22" ht="21.75" customHeight="1" x14ac:dyDescent="0.3">
      <c r="A4492" s="1">
        <v>1110020</v>
      </c>
      <c r="B4492" s="1" t="s">
        <v>41</v>
      </c>
      <c r="C4492" s="1">
        <v>202410</v>
      </c>
      <c r="D4492" s="1" t="s">
        <v>16</v>
      </c>
      <c r="E4492" s="1" t="s">
        <v>28</v>
      </c>
      <c r="F4492" s="1" t="s">
        <v>29</v>
      </c>
      <c r="G4492" s="1" t="s">
        <v>33</v>
      </c>
      <c r="H4492" s="1" t="s">
        <v>34</v>
      </c>
      <c r="I4492" s="5">
        <v>98.2</v>
      </c>
      <c r="J4492" s="5">
        <v>44190</v>
      </c>
      <c r="K4492" s="5">
        <v>-3406.8</v>
      </c>
      <c r="L4492" s="5">
        <v>40783.199999999997</v>
      </c>
      <c r="M4492" s="5">
        <v>-27258.31</v>
      </c>
      <c r="N4492" s="5">
        <v>-1121.3399999999999</v>
      </c>
      <c r="O4492" s="5">
        <v>-579.37</v>
      </c>
      <c r="P4492" s="5">
        <f>Table1[[#This Row],[Net Sales]]+(Table1[[#This Row],[Cost of Goods Sold]]+Table1[[#This Row],[Distribution]]+Table1[[#This Row],[Warehousing]])</f>
        <v>11824.179999999997</v>
      </c>
      <c r="Q4492" s="12">
        <f>Table1[[#This Row],[PROFIT]]/Table1[[#This Row],[Net Sales]]</f>
        <v>0.28992771533376482</v>
      </c>
      <c r="R4492" s="14">
        <f>ABS(Table1[[#This Row],[Distribution]])+ABS(Table1[[#This Row],[Warehousing]])</f>
        <v>1700.71</v>
      </c>
      <c r="S4492" s="12">
        <f>ABS(Table1[[#This Row],[Discounts]]/Table1[[#This Row],[Gross Sales]])</f>
        <v>7.7094365241004756E-2</v>
      </c>
      <c r="T4492" s="17">
        <f>Table1[[#This Row],[logistics cost]]/Table1[[#This Row],[Net Sales]]</f>
        <v>4.1701239726161757E-2</v>
      </c>
      <c r="U4492" s="1">
        <f>Table1[[#This Row],[PROFIT]]/Table1[[#This Row],[Volume]]</f>
        <v>120.40916496945006</v>
      </c>
      <c r="V4492" s="1">
        <f>ABS(Table1[[#This Row],[Discounts]])</f>
        <v>3406.8</v>
      </c>
    </row>
    <row r="4493" spans="1:22" ht="21.75" customHeight="1" x14ac:dyDescent="0.3">
      <c r="A4493" s="1">
        <v>1120020</v>
      </c>
      <c r="B4493" s="1" t="s">
        <v>21</v>
      </c>
      <c r="C4493" s="1">
        <v>202404</v>
      </c>
      <c r="D4493" s="1" t="s">
        <v>22</v>
      </c>
      <c r="E4493" s="1" t="s">
        <v>23</v>
      </c>
      <c r="F4493" s="1" t="s">
        <v>24</v>
      </c>
      <c r="G4493" s="1" t="s">
        <v>33</v>
      </c>
      <c r="H4493" s="1" t="s">
        <v>34</v>
      </c>
      <c r="I4493" s="5">
        <v>62.2</v>
      </c>
      <c r="J4493" s="5">
        <v>23636</v>
      </c>
      <c r="K4493" s="5">
        <v>-1876.02</v>
      </c>
      <c r="L4493" s="5">
        <v>21759.98</v>
      </c>
      <c r="M4493" s="5">
        <v>-13531.65</v>
      </c>
      <c r="N4493" s="5">
        <v>-821.07</v>
      </c>
      <c r="O4493" s="5">
        <v>-364.95</v>
      </c>
      <c r="P4493" s="5">
        <f>Table1[[#This Row],[Net Sales]]+(Table1[[#This Row],[Cost of Goods Sold]]+Table1[[#This Row],[Distribution]]+Table1[[#This Row],[Warehousing]])</f>
        <v>7042.3099999999995</v>
      </c>
      <c r="Q4493" s="12">
        <f>Table1[[#This Row],[PROFIT]]/Table1[[#This Row],[Net Sales]]</f>
        <v>0.32363586731237803</v>
      </c>
      <c r="R4493" s="14">
        <f>ABS(Table1[[#This Row],[Distribution]])+ABS(Table1[[#This Row],[Warehousing]])</f>
        <v>1186.02</v>
      </c>
      <c r="S4493" s="12">
        <f>ABS(Table1[[#This Row],[Discounts]]/Table1[[#This Row],[Gross Sales]])</f>
        <v>7.9371298019969533E-2</v>
      </c>
      <c r="T4493" s="17">
        <f>Table1[[#This Row],[logistics cost]]/Table1[[#This Row],[Net Sales]]</f>
        <v>5.4504645684416993E-2</v>
      </c>
      <c r="U4493" s="1">
        <f>Table1[[#This Row],[PROFIT]]/Table1[[#This Row],[Volume]]</f>
        <v>113.22041800643086</v>
      </c>
      <c r="V4493" s="1">
        <f>ABS(Table1[[#This Row],[Discounts]])</f>
        <v>1876.02</v>
      </c>
    </row>
    <row r="4494" spans="1:22" ht="21.75" customHeight="1" x14ac:dyDescent="0.3">
      <c r="A4494" s="1">
        <v>1110020</v>
      </c>
      <c r="B4494" s="1" t="s">
        <v>41</v>
      </c>
      <c r="C4494" s="1">
        <v>202401</v>
      </c>
      <c r="D4494" s="1" t="s">
        <v>16</v>
      </c>
      <c r="E4494" s="1" t="s">
        <v>28</v>
      </c>
      <c r="F4494" s="1" t="s">
        <v>29</v>
      </c>
      <c r="G4494" s="1" t="s">
        <v>33</v>
      </c>
      <c r="H4494" s="1" t="s">
        <v>34</v>
      </c>
      <c r="I4494" s="5">
        <v>262.3</v>
      </c>
      <c r="J4494" s="5">
        <v>118035</v>
      </c>
      <c r="K4494" s="5">
        <v>-9802.02</v>
      </c>
      <c r="L4494" s="5">
        <v>108232.98</v>
      </c>
      <c r="M4494" s="5">
        <v>-73508.92</v>
      </c>
      <c r="N4494" s="5">
        <v>-3916.85</v>
      </c>
      <c r="O4494" s="5">
        <v>-1497.1</v>
      </c>
      <c r="P4494" s="5">
        <f>Table1[[#This Row],[Net Sales]]+(Table1[[#This Row],[Cost of Goods Sold]]+Table1[[#This Row],[Distribution]]+Table1[[#This Row],[Warehousing]])</f>
        <v>29310.109999999986</v>
      </c>
      <c r="Q4494" s="12">
        <f>Table1[[#This Row],[PROFIT]]/Table1[[#This Row],[Net Sales]]</f>
        <v>0.27080571929184605</v>
      </c>
      <c r="R4494" s="14">
        <f>ABS(Table1[[#This Row],[Distribution]])+ABS(Table1[[#This Row],[Warehousing]])</f>
        <v>5413.95</v>
      </c>
      <c r="S4494" s="12">
        <f>ABS(Table1[[#This Row],[Discounts]]/Table1[[#This Row],[Gross Sales]])</f>
        <v>8.3043334604142843E-2</v>
      </c>
      <c r="T4494" s="17">
        <f>Table1[[#This Row],[logistics cost]]/Table1[[#This Row],[Net Sales]]</f>
        <v>5.0021259693671931E-2</v>
      </c>
      <c r="U4494" s="1">
        <f>Table1[[#This Row],[PROFIT]]/Table1[[#This Row],[Volume]]</f>
        <v>111.74269919938995</v>
      </c>
      <c r="V4494" s="1">
        <f>ABS(Table1[[#This Row],[Discounts]])</f>
        <v>9802.02</v>
      </c>
    </row>
    <row r="4495" spans="1:22" ht="21.75" customHeight="1" x14ac:dyDescent="0.3">
      <c r="A4495" s="1">
        <v>1130010</v>
      </c>
      <c r="B4495" s="1" t="s">
        <v>26</v>
      </c>
      <c r="C4495" s="1">
        <v>202501</v>
      </c>
      <c r="D4495" s="1" t="s">
        <v>27</v>
      </c>
      <c r="E4495" s="1" t="s">
        <v>28</v>
      </c>
      <c r="F4495" s="1" t="s">
        <v>29</v>
      </c>
      <c r="G4495" s="1" t="s">
        <v>36</v>
      </c>
      <c r="H4495" s="1" t="s">
        <v>37</v>
      </c>
      <c r="I4495" s="5">
        <v>235.8</v>
      </c>
      <c r="J4495" s="5">
        <v>84888</v>
      </c>
      <c r="K4495" s="5">
        <v>-7234</v>
      </c>
      <c r="L4495" s="5">
        <v>77654</v>
      </c>
      <c r="M4495" s="5">
        <v>-49945.48</v>
      </c>
      <c r="N4495" s="5">
        <v>-2854.37</v>
      </c>
      <c r="O4495" s="5">
        <v>-952.59</v>
      </c>
      <c r="P4495" s="5">
        <f>Table1[[#This Row],[Net Sales]]+(Table1[[#This Row],[Cost of Goods Sold]]+Table1[[#This Row],[Distribution]]+Table1[[#This Row],[Warehousing]])</f>
        <v>23901.559999999998</v>
      </c>
      <c r="Q4495" s="12">
        <f>Table1[[#This Row],[PROFIT]]/Table1[[#This Row],[Net Sales]]</f>
        <v>0.30779560615035928</v>
      </c>
      <c r="R4495" s="14">
        <f>ABS(Table1[[#This Row],[Distribution]])+ABS(Table1[[#This Row],[Warehousing]])</f>
        <v>3806.96</v>
      </c>
      <c r="S4495" s="12">
        <f>ABS(Table1[[#This Row],[Discounts]]/Table1[[#This Row],[Gross Sales]])</f>
        <v>8.5218169823767786E-2</v>
      </c>
      <c r="T4495" s="17">
        <f>Table1[[#This Row],[logistics cost]]/Table1[[#This Row],[Net Sales]]</f>
        <v>4.9024647796636359E-2</v>
      </c>
      <c r="U4495" s="1">
        <f>Table1[[#This Row],[PROFIT]]/Table1[[#This Row],[Volume]]</f>
        <v>101.36369804919421</v>
      </c>
      <c r="V4495" s="1">
        <f>ABS(Table1[[#This Row],[Discounts]])</f>
        <v>7234</v>
      </c>
    </row>
    <row r="4496" spans="1:22" ht="21.75" customHeight="1" x14ac:dyDescent="0.3">
      <c r="A4496" s="1">
        <v>1110010</v>
      </c>
      <c r="B4496" s="1" t="s">
        <v>15</v>
      </c>
      <c r="C4496" s="1">
        <v>202410</v>
      </c>
      <c r="D4496" s="1" t="s">
        <v>16</v>
      </c>
      <c r="E4496" s="1" t="s">
        <v>17</v>
      </c>
      <c r="F4496" s="1" t="s">
        <v>18</v>
      </c>
      <c r="G4496" s="1" t="s">
        <v>30</v>
      </c>
      <c r="H4496" s="1" t="s">
        <v>31</v>
      </c>
      <c r="I4496" s="5">
        <v>15.8</v>
      </c>
      <c r="J4496" s="5">
        <v>6636</v>
      </c>
      <c r="K4496" s="5">
        <v>-205.68</v>
      </c>
      <c r="L4496" s="5">
        <v>6430.32</v>
      </c>
      <c r="M4496" s="5">
        <v>-4047.05</v>
      </c>
      <c r="N4496" s="5">
        <v>-142.16</v>
      </c>
      <c r="O4496" s="5">
        <v>-68.41</v>
      </c>
      <c r="P4496" s="5">
        <f>Table1[[#This Row],[Net Sales]]+(Table1[[#This Row],[Cost of Goods Sold]]+Table1[[#This Row],[Distribution]]+Table1[[#This Row],[Warehousing]])</f>
        <v>2172.6999999999998</v>
      </c>
      <c r="Q4496" s="12">
        <f>Table1[[#This Row],[PROFIT]]/Table1[[#This Row],[Net Sales]]</f>
        <v>0.33788365120242847</v>
      </c>
      <c r="R4496" s="14">
        <f>ABS(Table1[[#This Row],[Distribution]])+ABS(Table1[[#This Row],[Warehousing]])</f>
        <v>210.57</v>
      </c>
      <c r="S4496" s="12">
        <f>ABS(Table1[[#This Row],[Discounts]]/Table1[[#This Row],[Gross Sales]])</f>
        <v>3.0994575045207959E-2</v>
      </c>
      <c r="T4496" s="17">
        <f>Table1[[#This Row],[logistics cost]]/Table1[[#This Row],[Net Sales]]</f>
        <v>3.2746426305378273E-2</v>
      </c>
      <c r="U4496" s="1">
        <f>Table1[[#This Row],[PROFIT]]/Table1[[#This Row],[Volume]]</f>
        <v>137.51265822784808</v>
      </c>
      <c r="V4496" s="1">
        <f>ABS(Table1[[#This Row],[Discounts]])</f>
        <v>205.68</v>
      </c>
    </row>
    <row r="4497" spans="1:22" ht="21.75" customHeight="1" x14ac:dyDescent="0.3">
      <c r="A4497" s="1">
        <v>1110010</v>
      </c>
      <c r="B4497" s="1" t="s">
        <v>15</v>
      </c>
      <c r="C4497" s="1">
        <v>202508</v>
      </c>
      <c r="D4497" s="1" t="s">
        <v>16</v>
      </c>
      <c r="E4497" s="1" t="s">
        <v>17</v>
      </c>
      <c r="F4497" s="1" t="s">
        <v>18</v>
      </c>
      <c r="G4497" s="1" t="s">
        <v>30</v>
      </c>
      <c r="H4497" s="1" t="s">
        <v>31</v>
      </c>
      <c r="I4497" s="5">
        <v>97.3</v>
      </c>
      <c r="J4497" s="5">
        <v>40866</v>
      </c>
      <c r="K4497" s="5">
        <v>-1058.51</v>
      </c>
      <c r="L4497" s="5">
        <v>39807.49</v>
      </c>
      <c r="M4497" s="5">
        <v>-25791.54</v>
      </c>
      <c r="N4497" s="5">
        <v>-1384.08</v>
      </c>
      <c r="O4497" s="5">
        <v>-416.47</v>
      </c>
      <c r="P4497" s="5">
        <f>Table1[[#This Row],[Net Sales]]+(Table1[[#This Row],[Cost of Goods Sold]]+Table1[[#This Row],[Distribution]]+Table1[[#This Row],[Warehousing]])</f>
        <v>12215.399999999994</v>
      </c>
      <c r="Q4497" s="12">
        <f>Table1[[#This Row],[PROFIT]]/Table1[[#This Row],[Net Sales]]</f>
        <v>0.30686184936553385</v>
      </c>
      <c r="R4497" s="14">
        <f>ABS(Table1[[#This Row],[Distribution]])+ABS(Table1[[#This Row],[Warehousing]])</f>
        <v>1800.55</v>
      </c>
      <c r="S4497" s="12">
        <f>ABS(Table1[[#This Row],[Discounts]]/Table1[[#This Row],[Gross Sales]])</f>
        <v>2.5901972299711251E-2</v>
      </c>
      <c r="T4497" s="17">
        <f>Table1[[#This Row],[logistics cost]]/Table1[[#This Row],[Net Sales]]</f>
        <v>4.5231437601315733E-2</v>
      </c>
      <c r="U4497" s="1">
        <f>Table1[[#This Row],[PROFIT]]/Table1[[#This Row],[Volume]]</f>
        <v>125.54367934224044</v>
      </c>
      <c r="V4497" s="1">
        <f>ABS(Table1[[#This Row],[Discounts]])</f>
        <v>1058.51</v>
      </c>
    </row>
    <row r="4498" spans="1:22" ht="21.75" customHeight="1" x14ac:dyDescent="0.3">
      <c r="A4498" s="1">
        <v>1110010</v>
      </c>
      <c r="B4498" s="1" t="s">
        <v>15</v>
      </c>
      <c r="C4498" s="1">
        <v>202506</v>
      </c>
      <c r="D4498" s="1" t="s">
        <v>16</v>
      </c>
      <c r="E4498" s="1" t="s">
        <v>17</v>
      </c>
      <c r="F4498" s="1" t="s">
        <v>18</v>
      </c>
      <c r="G4498" s="1" t="s">
        <v>33</v>
      </c>
      <c r="H4498" s="1" t="s">
        <v>34</v>
      </c>
      <c r="I4498" s="5">
        <v>68.400000000000006</v>
      </c>
      <c r="J4498" s="5">
        <v>28728</v>
      </c>
      <c r="K4498" s="5">
        <v>-2783.16</v>
      </c>
      <c r="L4498" s="5">
        <v>25944.84</v>
      </c>
      <c r="M4498" s="5">
        <v>-16103.88</v>
      </c>
      <c r="N4498" s="5">
        <v>-955.55</v>
      </c>
      <c r="O4498" s="5">
        <v>-455.87</v>
      </c>
      <c r="P4498" s="5">
        <f>Table1[[#This Row],[Net Sales]]+(Table1[[#This Row],[Cost of Goods Sold]]+Table1[[#This Row],[Distribution]]+Table1[[#This Row],[Warehousing]])</f>
        <v>8429.5400000000009</v>
      </c>
      <c r="Q4498" s="12">
        <f>Table1[[#This Row],[PROFIT]]/Table1[[#This Row],[Net Sales]]</f>
        <v>0.32490236979684595</v>
      </c>
      <c r="R4498" s="14">
        <f>ABS(Table1[[#This Row],[Distribution]])+ABS(Table1[[#This Row],[Warehousing]])</f>
        <v>1411.42</v>
      </c>
      <c r="S4498" s="12">
        <f>ABS(Table1[[#This Row],[Discounts]]/Table1[[#This Row],[Gross Sales]])</f>
        <v>9.6879699248120302E-2</v>
      </c>
      <c r="T4498" s="17">
        <f>Table1[[#This Row],[logistics cost]]/Table1[[#This Row],[Net Sales]]</f>
        <v>5.4400798000681448E-2</v>
      </c>
      <c r="U4498" s="1">
        <f>Table1[[#This Row],[PROFIT]]/Table1[[#This Row],[Volume]]</f>
        <v>123.23888888888889</v>
      </c>
      <c r="V4498" s="1">
        <f>ABS(Table1[[#This Row],[Discounts]])</f>
        <v>2783.16</v>
      </c>
    </row>
    <row r="4499" spans="1:22" ht="21.75" customHeight="1" x14ac:dyDescent="0.3">
      <c r="A4499" s="1">
        <v>1120010</v>
      </c>
      <c r="B4499" s="1" t="s">
        <v>32</v>
      </c>
      <c r="C4499" s="1">
        <v>202408</v>
      </c>
      <c r="D4499" s="1" t="s">
        <v>22</v>
      </c>
      <c r="E4499" s="1" t="s">
        <v>17</v>
      </c>
      <c r="F4499" s="1" t="s">
        <v>18</v>
      </c>
      <c r="G4499" s="1" t="s">
        <v>35</v>
      </c>
      <c r="H4499" s="1" t="s">
        <v>31</v>
      </c>
      <c r="I4499" s="5">
        <v>80.099999999999994</v>
      </c>
      <c r="J4499" s="5">
        <v>38448</v>
      </c>
      <c r="K4499" s="5">
        <v>-889.92</v>
      </c>
      <c r="L4499" s="5">
        <v>37558.080000000002</v>
      </c>
      <c r="M4499" s="5">
        <v>-24226.15</v>
      </c>
      <c r="N4499" s="5">
        <v>-920.8</v>
      </c>
      <c r="O4499" s="5">
        <v>-600.22</v>
      </c>
      <c r="P4499" s="5">
        <f>Table1[[#This Row],[Net Sales]]+(Table1[[#This Row],[Cost of Goods Sold]]+Table1[[#This Row],[Distribution]]+Table1[[#This Row],[Warehousing]])</f>
        <v>11810.91</v>
      </c>
      <c r="Q4499" s="12">
        <f>Table1[[#This Row],[PROFIT]]/Table1[[#This Row],[Net Sales]]</f>
        <v>0.314470548015234</v>
      </c>
      <c r="R4499" s="14">
        <f>ABS(Table1[[#This Row],[Distribution]])+ABS(Table1[[#This Row],[Warehousing]])</f>
        <v>1521.02</v>
      </c>
      <c r="S4499" s="12">
        <f>ABS(Table1[[#This Row],[Discounts]]/Table1[[#This Row],[Gross Sales]])</f>
        <v>2.3146067415730335E-2</v>
      </c>
      <c r="T4499" s="17">
        <f>Table1[[#This Row],[logistics cost]]/Table1[[#This Row],[Net Sales]]</f>
        <v>4.0497810324702434E-2</v>
      </c>
      <c r="U4499" s="1">
        <f>Table1[[#This Row],[PROFIT]]/Table1[[#This Row],[Volume]]</f>
        <v>147.45205992509364</v>
      </c>
      <c r="V4499" s="1">
        <f>ABS(Table1[[#This Row],[Discounts]])</f>
        <v>889.92</v>
      </c>
    </row>
    <row r="4500" spans="1:22" ht="21.75" customHeight="1" x14ac:dyDescent="0.3">
      <c r="A4500" s="1">
        <v>1110010</v>
      </c>
      <c r="B4500" s="1" t="s">
        <v>15</v>
      </c>
      <c r="C4500" s="1">
        <v>202408</v>
      </c>
      <c r="D4500" s="1" t="s">
        <v>16</v>
      </c>
      <c r="E4500" s="1" t="s">
        <v>17</v>
      </c>
      <c r="F4500" s="1" t="s">
        <v>18</v>
      </c>
      <c r="G4500" s="1" t="s">
        <v>35</v>
      </c>
      <c r="H4500" s="1" t="s">
        <v>31</v>
      </c>
      <c r="I4500" s="5">
        <v>49.8</v>
      </c>
      <c r="J4500" s="5">
        <v>20916</v>
      </c>
      <c r="K4500" s="5">
        <v>-528.64</v>
      </c>
      <c r="L4500" s="5">
        <v>20387.36</v>
      </c>
      <c r="M4500" s="5">
        <v>-12933.51</v>
      </c>
      <c r="N4500" s="5">
        <v>-793.16</v>
      </c>
      <c r="O4500" s="5">
        <v>-234.47</v>
      </c>
      <c r="P4500" s="5">
        <f>Table1[[#This Row],[Net Sales]]+(Table1[[#This Row],[Cost of Goods Sold]]+Table1[[#This Row],[Distribution]]+Table1[[#This Row],[Warehousing]])</f>
        <v>6426.2200000000012</v>
      </c>
      <c r="Q4500" s="12">
        <f>Table1[[#This Row],[PROFIT]]/Table1[[#This Row],[Net Sales]]</f>
        <v>0.31520608847835135</v>
      </c>
      <c r="R4500" s="14">
        <f>ABS(Table1[[#This Row],[Distribution]])+ABS(Table1[[#This Row],[Warehousing]])</f>
        <v>1027.6299999999999</v>
      </c>
      <c r="S4500" s="12">
        <f>ABS(Table1[[#This Row],[Discounts]]/Table1[[#This Row],[Gross Sales]])</f>
        <v>2.5274431057563586E-2</v>
      </c>
      <c r="T4500" s="17">
        <f>Table1[[#This Row],[logistics cost]]/Table1[[#This Row],[Net Sales]]</f>
        <v>5.0405251096757982E-2</v>
      </c>
      <c r="U4500" s="1">
        <f>Table1[[#This Row],[PROFIT]]/Table1[[#This Row],[Volume]]</f>
        <v>129.04056224899603</v>
      </c>
      <c r="V4500" s="1">
        <f>ABS(Table1[[#This Row],[Discounts]])</f>
        <v>528.64</v>
      </c>
    </row>
    <row r="4501" spans="1:22" ht="21.75" customHeight="1" x14ac:dyDescent="0.3">
      <c r="A4501" s="1">
        <v>1110020</v>
      </c>
      <c r="B4501" s="1" t="s">
        <v>41</v>
      </c>
      <c r="C4501" s="1">
        <v>202404</v>
      </c>
      <c r="D4501" s="1" t="s">
        <v>16</v>
      </c>
      <c r="E4501" s="1" t="s">
        <v>28</v>
      </c>
      <c r="F4501" s="1" t="s">
        <v>29</v>
      </c>
      <c r="G4501" s="1" t="s">
        <v>35</v>
      </c>
      <c r="H4501" s="1" t="s">
        <v>31</v>
      </c>
      <c r="I4501" s="5">
        <v>16</v>
      </c>
      <c r="J4501" s="5">
        <v>7200</v>
      </c>
      <c r="K4501" s="5">
        <v>-203.65</v>
      </c>
      <c r="L4501" s="5">
        <v>6996.35</v>
      </c>
      <c r="M4501" s="5">
        <v>-4649.42</v>
      </c>
      <c r="N4501" s="5">
        <v>-142.96</v>
      </c>
      <c r="O4501" s="5">
        <v>-90.59</v>
      </c>
      <c r="P4501" s="5">
        <f>Table1[[#This Row],[Net Sales]]+(Table1[[#This Row],[Cost of Goods Sold]]+Table1[[#This Row],[Distribution]]+Table1[[#This Row],[Warehousing]])</f>
        <v>2113.38</v>
      </c>
      <c r="Q4501" s="12">
        <f>Table1[[#This Row],[PROFIT]]/Table1[[#This Row],[Net Sales]]</f>
        <v>0.30206893594517142</v>
      </c>
      <c r="R4501" s="14">
        <f>ABS(Table1[[#This Row],[Distribution]])+ABS(Table1[[#This Row],[Warehousing]])</f>
        <v>233.55</v>
      </c>
      <c r="S4501" s="12">
        <f>ABS(Table1[[#This Row],[Discounts]]/Table1[[#This Row],[Gross Sales]])</f>
        <v>2.8284722222222222E-2</v>
      </c>
      <c r="T4501" s="17">
        <f>Table1[[#This Row],[logistics cost]]/Table1[[#This Row],[Net Sales]]</f>
        <v>3.3381691882195717E-2</v>
      </c>
      <c r="U4501" s="1">
        <f>Table1[[#This Row],[PROFIT]]/Table1[[#This Row],[Volume]]</f>
        <v>132.08625000000001</v>
      </c>
      <c r="V4501" s="1">
        <f>ABS(Table1[[#This Row],[Discounts]])</f>
        <v>203.65</v>
      </c>
    </row>
    <row r="4502" spans="1:22" ht="21.75" customHeight="1" x14ac:dyDescent="0.3">
      <c r="A4502" s="1">
        <v>1110020</v>
      </c>
      <c r="B4502" s="1" t="s">
        <v>41</v>
      </c>
      <c r="C4502" s="1">
        <v>202503</v>
      </c>
      <c r="D4502" s="1" t="s">
        <v>16</v>
      </c>
      <c r="E4502" s="1" t="s">
        <v>28</v>
      </c>
      <c r="F4502" s="1" t="s">
        <v>29</v>
      </c>
      <c r="G4502" s="1" t="s">
        <v>39</v>
      </c>
      <c r="H4502" s="1" t="s">
        <v>37</v>
      </c>
      <c r="I4502" s="5">
        <v>160.1</v>
      </c>
      <c r="J4502" s="5">
        <v>72045</v>
      </c>
      <c r="K4502" s="5">
        <v>-6592.26</v>
      </c>
      <c r="L4502" s="5">
        <v>65452.74</v>
      </c>
      <c r="M4502" s="5">
        <v>-43189.49</v>
      </c>
      <c r="N4502" s="5">
        <v>-2068.2800000000002</v>
      </c>
      <c r="O4502" s="5">
        <v>-894.88</v>
      </c>
      <c r="P4502" s="5">
        <f>Table1[[#This Row],[Net Sales]]+(Table1[[#This Row],[Cost of Goods Sold]]+Table1[[#This Row],[Distribution]]+Table1[[#This Row],[Warehousing]])</f>
        <v>19300.090000000004</v>
      </c>
      <c r="Q4502" s="12">
        <f>Table1[[#This Row],[PROFIT]]/Table1[[#This Row],[Net Sales]]</f>
        <v>0.29487061962570255</v>
      </c>
      <c r="R4502" s="14">
        <f>ABS(Table1[[#This Row],[Distribution]])+ABS(Table1[[#This Row],[Warehousing]])</f>
        <v>2963.1600000000003</v>
      </c>
      <c r="S4502" s="12">
        <f>ABS(Table1[[#This Row],[Discounts]]/Table1[[#This Row],[Gross Sales]])</f>
        <v>9.1501977930460138E-2</v>
      </c>
      <c r="T4502" s="17">
        <f>Table1[[#This Row],[logistics cost]]/Table1[[#This Row],[Net Sales]]</f>
        <v>4.5271748745736244E-2</v>
      </c>
      <c r="U4502" s="1">
        <f>Table1[[#This Row],[PROFIT]]/Table1[[#This Row],[Volume]]</f>
        <v>120.55021861336667</v>
      </c>
      <c r="V4502" s="1">
        <f>ABS(Table1[[#This Row],[Discounts]])</f>
        <v>6592.26</v>
      </c>
    </row>
    <row r="4503" spans="1:22" ht="21.75" customHeight="1" x14ac:dyDescent="0.3">
      <c r="A4503" s="1">
        <v>1110010</v>
      </c>
      <c r="B4503" s="1" t="s">
        <v>15</v>
      </c>
      <c r="C4503" s="1">
        <v>202407</v>
      </c>
      <c r="D4503" s="1" t="s">
        <v>16</v>
      </c>
      <c r="E4503" s="1" t="s">
        <v>17</v>
      </c>
      <c r="F4503" s="1" t="s">
        <v>18</v>
      </c>
      <c r="G4503" s="1" t="s">
        <v>35</v>
      </c>
      <c r="H4503" s="1" t="s">
        <v>31</v>
      </c>
      <c r="I4503" s="5">
        <v>26.6</v>
      </c>
      <c r="J4503" s="5">
        <v>11172</v>
      </c>
      <c r="K4503" s="5">
        <v>-382.83</v>
      </c>
      <c r="L4503" s="5">
        <v>10789.17</v>
      </c>
      <c r="M4503" s="5">
        <v>-7248.43</v>
      </c>
      <c r="N4503" s="5">
        <v>-350.44</v>
      </c>
      <c r="O4503" s="5">
        <v>-174.58</v>
      </c>
      <c r="P4503" s="5">
        <f>Table1[[#This Row],[Net Sales]]+(Table1[[#This Row],[Cost of Goods Sold]]+Table1[[#This Row],[Distribution]]+Table1[[#This Row],[Warehousing]])</f>
        <v>3015.7200000000003</v>
      </c>
      <c r="Q4503" s="12">
        <f>Table1[[#This Row],[PROFIT]]/Table1[[#This Row],[Net Sales]]</f>
        <v>0.27951362338344843</v>
      </c>
      <c r="R4503" s="14">
        <f>ABS(Table1[[#This Row],[Distribution]])+ABS(Table1[[#This Row],[Warehousing]])</f>
        <v>525.02</v>
      </c>
      <c r="S4503" s="12">
        <f>ABS(Table1[[#This Row],[Discounts]]/Table1[[#This Row],[Gross Sales]])</f>
        <v>3.4266917293233085E-2</v>
      </c>
      <c r="T4503" s="17">
        <f>Table1[[#This Row],[logistics cost]]/Table1[[#This Row],[Net Sales]]</f>
        <v>4.8661759894412633E-2</v>
      </c>
      <c r="U4503" s="1">
        <f>Table1[[#This Row],[PROFIT]]/Table1[[#This Row],[Volume]]</f>
        <v>113.37293233082707</v>
      </c>
      <c r="V4503" s="1">
        <f>ABS(Table1[[#This Row],[Discounts]])</f>
        <v>382.83</v>
      </c>
    </row>
    <row r="4504" spans="1:22" ht="21.75" customHeight="1" x14ac:dyDescent="0.3">
      <c r="A4504" s="1">
        <v>1120020</v>
      </c>
      <c r="B4504" s="1" t="s">
        <v>21</v>
      </c>
      <c r="C4504" s="1">
        <v>202501</v>
      </c>
      <c r="D4504" s="1" t="s">
        <v>22</v>
      </c>
      <c r="E4504" s="1" t="s">
        <v>23</v>
      </c>
      <c r="F4504" s="1" t="s">
        <v>24</v>
      </c>
      <c r="G4504" s="1" t="s">
        <v>33</v>
      </c>
      <c r="H4504" s="1" t="s">
        <v>34</v>
      </c>
      <c r="I4504" s="5">
        <v>296.3</v>
      </c>
      <c r="J4504" s="5">
        <v>112594</v>
      </c>
      <c r="K4504" s="5">
        <v>-8948.66</v>
      </c>
      <c r="L4504" s="5">
        <v>103645.34</v>
      </c>
      <c r="M4504" s="5">
        <v>-67149.27</v>
      </c>
      <c r="N4504" s="5">
        <v>-3964.82</v>
      </c>
      <c r="O4504" s="5">
        <v>-1683.66</v>
      </c>
      <c r="P4504" s="5">
        <f>Table1[[#This Row],[Net Sales]]+(Table1[[#This Row],[Cost of Goods Sold]]+Table1[[#This Row],[Distribution]]+Table1[[#This Row],[Warehousing]])</f>
        <v>30847.589999999982</v>
      </c>
      <c r="Q4504" s="12">
        <f>Table1[[#This Row],[PROFIT]]/Table1[[#This Row],[Net Sales]]</f>
        <v>0.29762640558658965</v>
      </c>
      <c r="R4504" s="14">
        <f>ABS(Table1[[#This Row],[Distribution]])+ABS(Table1[[#This Row],[Warehousing]])</f>
        <v>5648.4800000000005</v>
      </c>
      <c r="S4504" s="12">
        <f>ABS(Table1[[#This Row],[Discounts]]/Table1[[#This Row],[Gross Sales]])</f>
        <v>7.9477236797697928E-2</v>
      </c>
      <c r="T4504" s="17">
        <f>Table1[[#This Row],[logistics cost]]/Table1[[#This Row],[Net Sales]]</f>
        <v>5.4498156887709572E-2</v>
      </c>
      <c r="U4504" s="1">
        <f>Table1[[#This Row],[PROFIT]]/Table1[[#This Row],[Volume]]</f>
        <v>104.1093148835639</v>
      </c>
      <c r="V4504" s="1">
        <f>ABS(Table1[[#This Row],[Discounts]])</f>
        <v>8948.66</v>
      </c>
    </row>
    <row r="4505" spans="1:22" ht="21.75" customHeight="1" x14ac:dyDescent="0.3">
      <c r="A4505" s="1">
        <v>1130010</v>
      </c>
      <c r="B4505" s="1" t="s">
        <v>26</v>
      </c>
      <c r="C4505" s="1">
        <v>202512</v>
      </c>
      <c r="D4505" s="1" t="s">
        <v>27</v>
      </c>
      <c r="E4505" s="1" t="s">
        <v>28</v>
      </c>
      <c r="F4505" s="1" t="s">
        <v>29</v>
      </c>
      <c r="G4505" s="1" t="s">
        <v>42</v>
      </c>
      <c r="H4505" s="1" t="s">
        <v>20</v>
      </c>
      <c r="I4505" s="5">
        <v>70.900000000000006</v>
      </c>
      <c r="J4505" s="5">
        <v>25524</v>
      </c>
      <c r="K4505" s="5">
        <v>-1722.31</v>
      </c>
      <c r="L4505" s="5">
        <v>23801.69</v>
      </c>
      <c r="M4505" s="5">
        <v>-15438.75</v>
      </c>
      <c r="N4505" s="5">
        <v>-526.44000000000005</v>
      </c>
      <c r="O4505" s="5">
        <v>-444.08</v>
      </c>
      <c r="P4505" s="5">
        <f>Table1[[#This Row],[Net Sales]]+(Table1[[#This Row],[Cost of Goods Sold]]+Table1[[#This Row],[Distribution]]+Table1[[#This Row],[Warehousing]])</f>
        <v>7392.4199999999983</v>
      </c>
      <c r="Q4505" s="12">
        <f>Table1[[#This Row],[PROFIT]]/Table1[[#This Row],[Net Sales]]</f>
        <v>0.31058382829118431</v>
      </c>
      <c r="R4505" s="14">
        <f>ABS(Table1[[#This Row],[Distribution]])+ABS(Table1[[#This Row],[Warehousing]])</f>
        <v>970.52</v>
      </c>
      <c r="S4505" s="12">
        <f>ABS(Table1[[#This Row],[Discounts]]/Table1[[#This Row],[Gross Sales]])</f>
        <v>6.7478059865224885E-2</v>
      </c>
      <c r="T4505" s="17">
        <f>Table1[[#This Row],[logistics cost]]/Table1[[#This Row],[Net Sales]]</f>
        <v>4.0775255874687888E-2</v>
      </c>
      <c r="U4505" s="1">
        <f>Table1[[#This Row],[PROFIT]]/Table1[[#This Row],[Volume]]</f>
        <v>104.26544428772917</v>
      </c>
      <c r="V4505" s="1">
        <f>ABS(Table1[[#This Row],[Discounts]])</f>
        <v>1722.31</v>
      </c>
    </row>
    <row r="4506" spans="1:22" ht="21.75" customHeight="1" x14ac:dyDescent="0.3">
      <c r="A4506" s="1">
        <v>1110010</v>
      </c>
      <c r="B4506" s="1" t="s">
        <v>15</v>
      </c>
      <c r="C4506" s="1">
        <v>202409</v>
      </c>
      <c r="D4506" s="1" t="s">
        <v>16</v>
      </c>
      <c r="E4506" s="1" t="s">
        <v>17</v>
      </c>
      <c r="F4506" s="1" t="s">
        <v>18</v>
      </c>
      <c r="G4506" s="1" t="s">
        <v>25</v>
      </c>
      <c r="H4506" s="1" t="s">
        <v>20</v>
      </c>
      <c r="I4506" s="5">
        <v>27.9</v>
      </c>
      <c r="J4506" s="5">
        <v>11718</v>
      </c>
      <c r="K4506" s="5">
        <v>-795.57</v>
      </c>
      <c r="L4506" s="5">
        <v>10922.43</v>
      </c>
      <c r="M4506" s="5">
        <v>-6874.94</v>
      </c>
      <c r="N4506" s="5">
        <v>-371.74</v>
      </c>
      <c r="O4506" s="5">
        <v>-163.92</v>
      </c>
      <c r="P4506" s="5">
        <f>Table1[[#This Row],[Net Sales]]+(Table1[[#This Row],[Cost of Goods Sold]]+Table1[[#This Row],[Distribution]]+Table1[[#This Row],[Warehousing]])</f>
        <v>3511.8300000000008</v>
      </c>
      <c r="Q4506" s="12">
        <f>Table1[[#This Row],[PROFIT]]/Table1[[#This Row],[Net Sales]]</f>
        <v>0.32152460578827247</v>
      </c>
      <c r="R4506" s="14">
        <f>ABS(Table1[[#This Row],[Distribution]])+ABS(Table1[[#This Row],[Warehousing]])</f>
        <v>535.66</v>
      </c>
      <c r="S4506" s="12">
        <f>ABS(Table1[[#This Row],[Discounts]]/Table1[[#This Row],[Gross Sales]])</f>
        <v>6.7892985151049676E-2</v>
      </c>
      <c r="T4506" s="17">
        <f>Table1[[#This Row],[logistics cost]]/Table1[[#This Row],[Net Sales]]</f>
        <v>4.9042200316229995E-2</v>
      </c>
      <c r="U4506" s="1">
        <f>Table1[[#This Row],[PROFIT]]/Table1[[#This Row],[Volume]]</f>
        <v>125.87204301075272</v>
      </c>
      <c r="V4506" s="1">
        <f>ABS(Table1[[#This Row],[Discounts]])</f>
        <v>795.57</v>
      </c>
    </row>
    <row r="4507" spans="1:22" ht="21.75" customHeight="1" x14ac:dyDescent="0.3">
      <c r="A4507" s="1">
        <v>1120010</v>
      </c>
      <c r="B4507" s="1" t="s">
        <v>32</v>
      </c>
      <c r="C4507" s="1">
        <v>202503</v>
      </c>
      <c r="D4507" s="1" t="s">
        <v>22</v>
      </c>
      <c r="E4507" s="1" t="s">
        <v>17</v>
      </c>
      <c r="F4507" s="1" t="s">
        <v>18</v>
      </c>
      <c r="G4507" s="1" t="s">
        <v>40</v>
      </c>
      <c r="H4507" s="1" t="s">
        <v>34</v>
      </c>
      <c r="I4507" s="5">
        <v>104.2</v>
      </c>
      <c r="J4507" s="5">
        <v>50016</v>
      </c>
      <c r="K4507" s="5">
        <v>-4874.5200000000004</v>
      </c>
      <c r="L4507" s="5">
        <v>45141.48</v>
      </c>
      <c r="M4507" s="5">
        <v>-30520.79</v>
      </c>
      <c r="N4507" s="5">
        <v>-1303.3900000000001</v>
      </c>
      <c r="O4507" s="5">
        <v>-868.11</v>
      </c>
      <c r="P4507" s="5">
        <f>Table1[[#This Row],[Net Sales]]+(Table1[[#This Row],[Cost of Goods Sold]]+Table1[[#This Row],[Distribution]]+Table1[[#This Row],[Warehousing]])</f>
        <v>12449.190000000002</v>
      </c>
      <c r="Q4507" s="12">
        <f>Table1[[#This Row],[PROFIT]]/Table1[[#This Row],[Net Sales]]</f>
        <v>0.27578160928706813</v>
      </c>
      <c r="R4507" s="14">
        <f>ABS(Table1[[#This Row],[Distribution]])+ABS(Table1[[#This Row],[Warehousing]])</f>
        <v>2171.5</v>
      </c>
      <c r="S4507" s="12">
        <f>ABS(Table1[[#This Row],[Discounts]]/Table1[[#This Row],[Gross Sales]])</f>
        <v>9.7459213051823423E-2</v>
      </c>
      <c r="T4507" s="17">
        <f>Table1[[#This Row],[logistics cost]]/Table1[[#This Row],[Net Sales]]</f>
        <v>4.8104315587348928E-2</v>
      </c>
      <c r="U4507" s="1">
        <f>Table1[[#This Row],[PROFIT]]/Table1[[#This Row],[Volume]]</f>
        <v>119.47399232245684</v>
      </c>
      <c r="V4507" s="1">
        <f>ABS(Table1[[#This Row],[Discounts]])</f>
        <v>4874.5200000000004</v>
      </c>
    </row>
    <row r="4508" spans="1:22" ht="21.75" customHeight="1" x14ac:dyDescent="0.3">
      <c r="A4508" s="1">
        <v>1120020</v>
      </c>
      <c r="B4508" s="1" t="s">
        <v>21</v>
      </c>
      <c r="C4508" s="1">
        <v>202507</v>
      </c>
      <c r="D4508" s="1" t="s">
        <v>22</v>
      </c>
      <c r="E4508" s="1" t="s">
        <v>23</v>
      </c>
      <c r="F4508" s="1" t="s">
        <v>24</v>
      </c>
      <c r="G4508" s="1" t="s">
        <v>33</v>
      </c>
      <c r="H4508" s="1" t="s">
        <v>34</v>
      </c>
      <c r="I4508" s="5">
        <v>272.8</v>
      </c>
      <c r="J4508" s="5">
        <v>103664</v>
      </c>
      <c r="K4508" s="5">
        <v>-7258.18</v>
      </c>
      <c r="L4508" s="5">
        <v>96405.82</v>
      </c>
      <c r="M4508" s="5">
        <v>-62142.42</v>
      </c>
      <c r="N4508" s="5">
        <v>-3079.42</v>
      </c>
      <c r="O4508" s="5">
        <v>-1263.17</v>
      </c>
      <c r="P4508" s="5">
        <f>Table1[[#This Row],[Net Sales]]+(Table1[[#This Row],[Cost of Goods Sold]]+Table1[[#This Row],[Distribution]]+Table1[[#This Row],[Warehousing]])</f>
        <v>29920.810000000012</v>
      </c>
      <c r="Q4508" s="12">
        <f>Table1[[#This Row],[PROFIT]]/Table1[[#This Row],[Net Sales]]</f>
        <v>0.31036310878326651</v>
      </c>
      <c r="R4508" s="14">
        <f>ABS(Table1[[#This Row],[Distribution]])+ABS(Table1[[#This Row],[Warehousing]])</f>
        <v>4342.59</v>
      </c>
      <c r="S4508" s="12">
        <f>ABS(Table1[[#This Row],[Discounts]]/Table1[[#This Row],[Gross Sales]])</f>
        <v>7.0016399135669094E-2</v>
      </c>
      <c r="T4508" s="17">
        <f>Table1[[#This Row],[logistics cost]]/Table1[[#This Row],[Net Sales]]</f>
        <v>4.50448945924634E-2</v>
      </c>
      <c r="U4508" s="1">
        <f>Table1[[#This Row],[PROFIT]]/Table1[[#This Row],[Volume]]</f>
        <v>109.68038856304989</v>
      </c>
      <c r="V4508" s="1">
        <f>ABS(Table1[[#This Row],[Discounts]])</f>
        <v>7258.18</v>
      </c>
    </row>
    <row r="4509" spans="1:22" ht="21.75" customHeight="1" x14ac:dyDescent="0.3">
      <c r="A4509" s="1">
        <v>1120010</v>
      </c>
      <c r="B4509" s="1" t="s">
        <v>32</v>
      </c>
      <c r="C4509" s="1">
        <v>202504</v>
      </c>
      <c r="D4509" s="1" t="s">
        <v>22</v>
      </c>
      <c r="E4509" s="1" t="s">
        <v>17</v>
      </c>
      <c r="F4509" s="1" t="s">
        <v>18</v>
      </c>
      <c r="G4509" s="1" t="s">
        <v>19</v>
      </c>
      <c r="H4509" s="1" t="s">
        <v>20</v>
      </c>
      <c r="I4509" s="5">
        <v>91.4</v>
      </c>
      <c r="J4509" s="5">
        <v>43872</v>
      </c>
      <c r="K4509" s="5">
        <v>-2638.79</v>
      </c>
      <c r="L4509" s="5">
        <v>41233.21</v>
      </c>
      <c r="M4509" s="5">
        <v>-26193.4</v>
      </c>
      <c r="N4509" s="5">
        <v>-1560.91</v>
      </c>
      <c r="O4509" s="5">
        <v>-680.15</v>
      </c>
      <c r="P4509" s="5">
        <f>Table1[[#This Row],[Net Sales]]+(Table1[[#This Row],[Cost of Goods Sold]]+Table1[[#This Row],[Distribution]]+Table1[[#This Row],[Warehousing]])</f>
        <v>12798.749999999996</v>
      </c>
      <c r="Q4509" s="12">
        <f>Table1[[#This Row],[PROFIT]]/Table1[[#This Row],[Net Sales]]</f>
        <v>0.31039906909988324</v>
      </c>
      <c r="R4509" s="14">
        <f>ABS(Table1[[#This Row],[Distribution]])+ABS(Table1[[#This Row],[Warehousing]])</f>
        <v>2241.06</v>
      </c>
      <c r="S4509" s="12">
        <f>ABS(Table1[[#This Row],[Discounts]]/Table1[[#This Row],[Gross Sales]])</f>
        <v>6.0147474471188914E-2</v>
      </c>
      <c r="T4509" s="17">
        <f>Table1[[#This Row],[logistics cost]]/Table1[[#This Row],[Net Sales]]</f>
        <v>5.4350849715556947E-2</v>
      </c>
      <c r="U4509" s="1">
        <f>Table1[[#This Row],[PROFIT]]/Table1[[#This Row],[Volume]]</f>
        <v>140.03008752735224</v>
      </c>
      <c r="V4509" s="1">
        <f>ABS(Table1[[#This Row],[Discounts]])</f>
        <v>2638.79</v>
      </c>
    </row>
    <row r="4510" spans="1:22" ht="21.75" customHeight="1" x14ac:dyDescent="0.3">
      <c r="A4510" s="1">
        <v>1110010</v>
      </c>
      <c r="B4510" s="1" t="s">
        <v>15</v>
      </c>
      <c r="C4510" s="1">
        <v>202403</v>
      </c>
      <c r="D4510" s="1" t="s">
        <v>16</v>
      </c>
      <c r="E4510" s="1" t="s">
        <v>17</v>
      </c>
      <c r="F4510" s="1" t="s">
        <v>18</v>
      </c>
      <c r="G4510" s="1" t="s">
        <v>35</v>
      </c>
      <c r="H4510" s="1" t="s">
        <v>31</v>
      </c>
      <c r="I4510" s="5">
        <v>60.8</v>
      </c>
      <c r="J4510" s="5">
        <v>25536</v>
      </c>
      <c r="K4510" s="5">
        <v>-708.34</v>
      </c>
      <c r="L4510" s="5">
        <v>24827.66</v>
      </c>
      <c r="M4510" s="5">
        <v>-15700.46</v>
      </c>
      <c r="N4510" s="5">
        <v>-931.95</v>
      </c>
      <c r="O4510" s="5">
        <v>-276.42</v>
      </c>
      <c r="P4510" s="5">
        <f>Table1[[#This Row],[Net Sales]]+(Table1[[#This Row],[Cost of Goods Sold]]+Table1[[#This Row],[Distribution]]+Table1[[#This Row],[Warehousing]])</f>
        <v>7918.8300000000017</v>
      </c>
      <c r="Q4510" s="12">
        <f>Table1[[#This Row],[PROFIT]]/Table1[[#This Row],[Net Sales]]</f>
        <v>0.31895192700399483</v>
      </c>
      <c r="R4510" s="14">
        <f>ABS(Table1[[#This Row],[Distribution]])+ABS(Table1[[#This Row],[Warehousing]])</f>
        <v>1208.3700000000001</v>
      </c>
      <c r="S4510" s="12">
        <f>ABS(Table1[[#This Row],[Discounts]]/Table1[[#This Row],[Gross Sales]])</f>
        <v>2.7738878446115289E-2</v>
      </c>
      <c r="T4510" s="17">
        <f>Table1[[#This Row],[logistics cost]]/Table1[[#This Row],[Net Sales]]</f>
        <v>4.8670313674345475E-2</v>
      </c>
      <c r="U4510" s="1">
        <f>Table1[[#This Row],[PROFIT]]/Table1[[#This Row],[Volume]]</f>
        <v>130.24391447368424</v>
      </c>
      <c r="V4510" s="1">
        <f>ABS(Table1[[#This Row],[Discounts]])</f>
        <v>708.34</v>
      </c>
    </row>
    <row r="4511" spans="1:22" ht="21.75" customHeight="1" x14ac:dyDescent="0.3">
      <c r="A4511" s="1">
        <v>1110020</v>
      </c>
      <c r="B4511" s="1" t="s">
        <v>41</v>
      </c>
      <c r="C4511" s="1">
        <v>202506</v>
      </c>
      <c r="D4511" s="1" t="s">
        <v>16</v>
      </c>
      <c r="E4511" s="1" t="s">
        <v>28</v>
      </c>
      <c r="F4511" s="1" t="s">
        <v>29</v>
      </c>
      <c r="G4511" s="1" t="s">
        <v>30</v>
      </c>
      <c r="H4511" s="1" t="s">
        <v>31</v>
      </c>
      <c r="I4511" s="5">
        <v>34.4</v>
      </c>
      <c r="J4511" s="5">
        <v>15480</v>
      </c>
      <c r="K4511" s="5">
        <v>-337.61</v>
      </c>
      <c r="L4511" s="5">
        <v>15142.39</v>
      </c>
      <c r="M4511" s="5">
        <v>-10253.549999999999</v>
      </c>
      <c r="N4511" s="5">
        <v>-494.09</v>
      </c>
      <c r="O4511" s="5">
        <v>-249.85</v>
      </c>
      <c r="P4511" s="5">
        <f>Table1[[#This Row],[Net Sales]]+(Table1[[#This Row],[Cost of Goods Sold]]+Table1[[#This Row],[Distribution]]+Table1[[#This Row],[Warehousing]])</f>
        <v>4144.8999999999996</v>
      </c>
      <c r="Q4511" s="12">
        <f>Table1[[#This Row],[PROFIT]]/Table1[[#This Row],[Net Sales]]</f>
        <v>0.2737282555792051</v>
      </c>
      <c r="R4511" s="14">
        <f>ABS(Table1[[#This Row],[Distribution]])+ABS(Table1[[#This Row],[Warehousing]])</f>
        <v>743.93999999999994</v>
      </c>
      <c r="S4511" s="12">
        <f>ABS(Table1[[#This Row],[Discounts]]/Table1[[#This Row],[Gross Sales]])</f>
        <v>2.1809431524547805E-2</v>
      </c>
      <c r="T4511" s="17">
        <f>Table1[[#This Row],[logistics cost]]/Table1[[#This Row],[Net Sales]]</f>
        <v>4.912962881024726E-2</v>
      </c>
      <c r="U4511" s="1">
        <f>Table1[[#This Row],[PROFIT]]/Table1[[#This Row],[Volume]]</f>
        <v>120.49127906976743</v>
      </c>
      <c r="V4511" s="1">
        <f>ABS(Table1[[#This Row],[Discounts]])</f>
        <v>337.61</v>
      </c>
    </row>
    <row r="4512" spans="1:22" ht="21.75" customHeight="1" x14ac:dyDescent="0.3">
      <c r="A4512" s="1">
        <v>1120020</v>
      </c>
      <c r="B4512" s="1" t="s">
        <v>21</v>
      </c>
      <c r="C4512" s="1">
        <v>202408</v>
      </c>
      <c r="D4512" s="1" t="s">
        <v>22</v>
      </c>
      <c r="E4512" s="1" t="s">
        <v>23</v>
      </c>
      <c r="F4512" s="1" t="s">
        <v>24</v>
      </c>
      <c r="G4512" s="1" t="s">
        <v>36</v>
      </c>
      <c r="H4512" s="1" t="s">
        <v>37</v>
      </c>
      <c r="I4512" s="5">
        <v>291.2</v>
      </c>
      <c r="J4512" s="5">
        <v>110656</v>
      </c>
      <c r="K4512" s="5">
        <v>-10933.38</v>
      </c>
      <c r="L4512" s="5">
        <v>99722.62</v>
      </c>
      <c r="M4512" s="5">
        <v>-64105.77</v>
      </c>
      <c r="N4512" s="5">
        <v>-3899.19</v>
      </c>
      <c r="O4512" s="5">
        <v>-1417.95</v>
      </c>
      <c r="P4512" s="5">
        <f>Table1[[#This Row],[Net Sales]]+(Table1[[#This Row],[Cost of Goods Sold]]+Table1[[#This Row],[Distribution]]+Table1[[#This Row],[Warehousing]])</f>
        <v>30299.710000000006</v>
      </c>
      <c r="Q4512" s="12">
        <f>Table1[[#This Row],[PROFIT]]/Table1[[#This Row],[Net Sales]]</f>
        <v>0.30383989108990528</v>
      </c>
      <c r="R4512" s="14">
        <f>ABS(Table1[[#This Row],[Distribution]])+ABS(Table1[[#This Row],[Warehousing]])</f>
        <v>5317.14</v>
      </c>
      <c r="S4512" s="12">
        <f>ABS(Table1[[#This Row],[Discounts]]/Table1[[#This Row],[Gross Sales]])</f>
        <v>9.8805125795257367E-2</v>
      </c>
      <c r="T4512" s="17">
        <f>Table1[[#This Row],[logistics cost]]/Table1[[#This Row],[Net Sales]]</f>
        <v>5.331929706620224E-2</v>
      </c>
      <c r="U4512" s="1">
        <f>Table1[[#This Row],[PROFIT]]/Table1[[#This Row],[Volume]]</f>
        <v>104.05120192307695</v>
      </c>
      <c r="V4512" s="1">
        <f>ABS(Table1[[#This Row],[Discounts]])</f>
        <v>10933.38</v>
      </c>
    </row>
    <row r="4513" spans="1:22" ht="21.75" customHeight="1" x14ac:dyDescent="0.3">
      <c r="A4513" s="1">
        <v>1110010</v>
      </c>
      <c r="B4513" s="1" t="s">
        <v>15</v>
      </c>
      <c r="C4513" s="1">
        <v>202507</v>
      </c>
      <c r="D4513" s="1" t="s">
        <v>16</v>
      </c>
      <c r="E4513" s="1" t="s">
        <v>17</v>
      </c>
      <c r="F4513" s="1" t="s">
        <v>18</v>
      </c>
      <c r="G4513" s="1" t="s">
        <v>25</v>
      </c>
      <c r="H4513" s="1" t="s">
        <v>20</v>
      </c>
      <c r="I4513" s="5">
        <v>17</v>
      </c>
      <c r="J4513" s="5">
        <v>7140</v>
      </c>
      <c r="K4513" s="5">
        <v>-594.32000000000005</v>
      </c>
      <c r="L4513" s="5">
        <v>6545.68</v>
      </c>
      <c r="M4513" s="5">
        <v>-4313.59</v>
      </c>
      <c r="N4513" s="5">
        <v>-227.24</v>
      </c>
      <c r="O4513" s="5">
        <v>-86.22</v>
      </c>
      <c r="P4513" s="5">
        <f>Table1[[#This Row],[Net Sales]]+(Table1[[#This Row],[Cost of Goods Sold]]+Table1[[#This Row],[Distribution]]+Table1[[#This Row],[Warehousing]])</f>
        <v>1918.63</v>
      </c>
      <c r="Q4513" s="12">
        <f>Table1[[#This Row],[PROFIT]]/Table1[[#This Row],[Net Sales]]</f>
        <v>0.29311393163124383</v>
      </c>
      <c r="R4513" s="14">
        <f>ABS(Table1[[#This Row],[Distribution]])+ABS(Table1[[#This Row],[Warehousing]])</f>
        <v>313.46000000000004</v>
      </c>
      <c r="S4513" s="12">
        <f>ABS(Table1[[#This Row],[Discounts]]/Table1[[#This Row],[Gross Sales]])</f>
        <v>8.323809523809525E-2</v>
      </c>
      <c r="T4513" s="17">
        <f>Table1[[#This Row],[logistics cost]]/Table1[[#This Row],[Net Sales]]</f>
        <v>4.7888072744161035E-2</v>
      </c>
      <c r="U4513" s="1">
        <f>Table1[[#This Row],[PROFIT]]/Table1[[#This Row],[Volume]]</f>
        <v>112.86058823529413</v>
      </c>
      <c r="V4513" s="1">
        <f>ABS(Table1[[#This Row],[Discounts]])</f>
        <v>594.32000000000005</v>
      </c>
    </row>
    <row r="4514" spans="1:22" ht="21.75" customHeight="1" x14ac:dyDescent="0.3">
      <c r="A4514" s="1">
        <v>1110020</v>
      </c>
      <c r="B4514" s="1" t="s">
        <v>41</v>
      </c>
      <c r="C4514" s="1">
        <v>202402</v>
      </c>
      <c r="D4514" s="1" t="s">
        <v>16</v>
      </c>
      <c r="E4514" s="1" t="s">
        <v>28</v>
      </c>
      <c r="F4514" s="1" t="s">
        <v>29</v>
      </c>
      <c r="G4514" s="1" t="s">
        <v>43</v>
      </c>
      <c r="H4514" s="1" t="s">
        <v>31</v>
      </c>
      <c r="I4514" s="5">
        <v>88.1</v>
      </c>
      <c r="J4514" s="5">
        <v>39645</v>
      </c>
      <c r="K4514" s="5">
        <v>-1485.22</v>
      </c>
      <c r="L4514" s="5">
        <v>38159.78</v>
      </c>
      <c r="M4514" s="5">
        <v>-24925.1</v>
      </c>
      <c r="N4514" s="5">
        <v>-1495.3</v>
      </c>
      <c r="O4514" s="5">
        <v>-706.64</v>
      </c>
      <c r="P4514" s="5">
        <f>Table1[[#This Row],[Net Sales]]+(Table1[[#This Row],[Cost of Goods Sold]]+Table1[[#This Row],[Distribution]]+Table1[[#This Row],[Warehousing]])</f>
        <v>11032.740000000002</v>
      </c>
      <c r="Q4514" s="12">
        <f>Table1[[#This Row],[PROFIT]]/Table1[[#This Row],[Net Sales]]</f>
        <v>0.28911959136032761</v>
      </c>
      <c r="R4514" s="14">
        <f>ABS(Table1[[#This Row],[Distribution]])+ABS(Table1[[#This Row],[Warehousing]])</f>
        <v>2201.94</v>
      </c>
      <c r="S4514" s="12">
        <f>ABS(Table1[[#This Row],[Discounts]]/Table1[[#This Row],[Gross Sales]])</f>
        <v>3.7462983982847774E-2</v>
      </c>
      <c r="T4514" s="17">
        <f>Table1[[#This Row],[logistics cost]]/Table1[[#This Row],[Net Sales]]</f>
        <v>5.7703162858905373E-2</v>
      </c>
      <c r="U4514" s="1">
        <f>Table1[[#This Row],[PROFIT]]/Table1[[#This Row],[Volume]]</f>
        <v>125.22973893303067</v>
      </c>
      <c r="V4514" s="1">
        <f>ABS(Table1[[#This Row],[Discounts]])</f>
        <v>1485.22</v>
      </c>
    </row>
    <row r="4515" spans="1:22" ht="21.75" customHeight="1" x14ac:dyDescent="0.3">
      <c r="A4515" s="1">
        <v>1110010</v>
      </c>
      <c r="B4515" s="1" t="s">
        <v>15</v>
      </c>
      <c r="C4515" s="1">
        <v>202409</v>
      </c>
      <c r="D4515" s="1" t="s">
        <v>16</v>
      </c>
      <c r="E4515" s="1" t="s">
        <v>17</v>
      </c>
      <c r="F4515" s="1" t="s">
        <v>18</v>
      </c>
      <c r="G4515" s="1" t="s">
        <v>42</v>
      </c>
      <c r="H4515" s="1" t="s">
        <v>20</v>
      </c>
      <c r="I4515" s="5">
        <v>32.6</v>
      </c>
      <c r="J4515" s="5">
        <v>13692</v>
      </c>
      <c r="K4515" s="5">
        <v>-1134.6400000000001</v>
      </c>
      <c r="L4515" s="5">
        <v>12557.36</v>
      </c>
      <c r="M4515" s="5">
        <v>-7915.55</v>
      </c>
      <c r="N4515" s="5">
        <v>-492.35</v>
      </c>
      <c r="O4515" s="5">
        <v>-214.4</v>
      </c>
      <c r="P4515" s="5">
        <f>Table1[[#This Row],[Net Sales]]+(Table1[[#This Row],[Cost of Goods Sold]]+Table1[[#This Row],[Distribution]]+Table1[[#This Row],[Warehousing]])</f>
        <v>3935.0600000000013</v>
      </c>
      <c r="Q4515" s="12">
        <f>Table1[[#This Row],[PROFIT]]/Table1[[#This Row],[Net Sales]]</f>
        <v>0.31336682232571189</v>
      </c>
      <c r="R4515" s="14">
        <f>ABS(Table1[[#This Row],[Distribution]])+ABS(Table1[[#This Row],[Warehousing]])</f>
        <v>706.75</v>
      </c>
      <c r="S4515" s="12">
        <f>ABS(Table1[[#This Row],[Discounts]]/Table1[[#This Row],[Gross Sales]])</f>
        <v>8.2868828513000301E-2</v>
      </c>
      <c r="T4515" s="17">
        <f>Table1[[#This Row],[logistics cost]]/Table1[[#This Row],[Net Sales]]</f>
        <v>5.6281734377289491E-2</v>
      </c>
      <c r="U4515" s="1">
        <f>Table1[[#This Row],[PROFIT]]/Table1[[#This Row],[Volume]]</f>
        <v>120.70736196319022</v>
      </c>
      <c r="V4515" s="1">
        <f>ABS(Table1[[#This Row],[Discounts]])</f>
        <v>1134.6400000000001</v>
      </c>
    </row>
    <row r="4516" spans="1:22" ht="21.75" customHeight="1" x14ac:dyDescent="0.3">
      <c r="A4516" s="1">
        <v>1110010</v>
      </c>
      <c r="B4516" s="1" t="s">
        <v>15</v>
      </c>
      <c r="C4516" s="1">
        <v>202504</v>
      </c>
      <c r="D4516" s="1" t="s">
        <v>16</v>
      </c>
      <c r="E4516" s="1" t="s">
        <v>17</v>
      </c>
      <c r="F4516" s="1" t="s">
        <v>18</v>
      </c>
      <c r="G4516" s="1" t="s">
        <v>19</v>
      </c>
      <c r="H4516" s="1" t="s">
        <v>20</v>
      </c>
      <c r="I4516" s="5">
        <v>44.9</v>
      </c>
      <c r="J4516" s="5">
        <v>18858</v>
      </c>
      <c r="K4516" s="5">
        <v>-1296.47</v>
      </c>
      <c r="L4516" s="5">
        <v>17561.53</v>
      </c>
      <c r="M4516" s="5">
        <v>-11305.15</v>
      </c>
      <c r="N4516" s="5">
        <v>-504.54</v>
      </c>
      <c r="O4516" s="5">
        <v>-223.87</v>
      </c>
      <c r="P4516" s="5">
        <f>Table1[[#This Row],[Net Sales]]+(Table1[[#This Row],[Cost of Goods Sold]]+Table1[[#This Row],[Distribution]]+Table1[[#This Row],[Warehousing]])</f>
        <v>5527.9699999999975</v>
      </c>
      <c r="Q4516" s="12">
        <f>Table1[[#This Row],[PROFIT]]/Table1[[#This Row],[Net Sales]]</f>
        <v>0.31477724321286343</v>
      </c>
      <c r="R4516" s="14">
        <f>ABS(Table1[[#This Row],[Distribution]])+ABS(Table1[[#This Row],[Warehousing]])</f>
        <v>728.41000000000008</v>
      </c>
      <c r="S4516" s="12">
        <f>ABS(Table1[[#This Row],[Discounts]]/Table1[[#This Row],[Gross Sales]])</f>
        <v>6.8749072011878243E-2</v>
      </c>
      <c r="T4516" s="17">
        <f>Table1[[#This Row],[logistics cost]]/Table1[[#This Row],[Net Sales]]</f>
        <v>4.1477593353198734E-2</v>
      </c>
      <c r="U4516" s="1">
        <f>Table1[[#This Row],[PROFIT]]/Table1[[#This Row],[Volume]]</f>
        <v>123.11737193763915</v>
      </c>
      <c r="V4516" s="1">
        <f>ABS(Table1[[#This Row],[Discounts]])</f>
        <v>1296.47</v>
      </c>
    </row>
    <row r="4517" spans="1:22" ht="21.75" customHeight="1" x14ac:dyDescent="0.3">
      <c r="A4517" s="1">
        <v>1130010</v>
      </c>
      <c r="B4517" s="1" t="s">
        <v>26</v>
      </c>
      <c r="C4517" s="1">
        <v>202408</v>
      </c>
      <c r="D4517" s="1" t="s">
        <v>27</v>
      </c>
      <c r="E4517" s="1" t="s">
        <v>28</v>
      </c>
      <c r="F4517" s="1" t="s">
        <v>29</v>
      </c>
      <c r="G4517" s="1" t="s">
        <v>36</v>
      </c>
      <c r="H4517" s="1" t="s">
        <v>37</v>
      </c>
      <c r="I4517" s="5">
        <v>288.10000000000002</v>
      </c>
      <c r="J4517" s="5">
        <v>103716</v>
      </c>
      <c r="K4517" s="5">
        <v>-8556.35</v>
      </c>
      <c r="L4517" s="5">
        <v>95159.65</v>
      </c>
      <c r="M4517" s="5">
        <v>-61428</v>
      </c>
      <c r="N4517" s="5">
        <v>-3792.66</v>
      </c>
      <c r="O4517" s="5">
        <v>-1231.23</v>
      </c>
      <c r="P4517" s="5">
        <f>Table1[[#This Row],[Net Sales]]+(Table1[[#This Row],[Cost of Goods Sold]]+Table1[[#This Row],[Distribution]]+Table1[[#This Row],[Warehousing]])</f>
        <v>28707.759999999995</v>
      </c>
      <c r="Q4517" s="12">
        <f>Table1[[#This Row],[PROFIT]]/Table1[[#This Row],[Net Sales]]</f>
        <v>0.30167996624619781</v>
      </c>
      <c r="R4517" s="14">
        <f>ABS(Table1[[#This Row],[Distribution]])+ABS(Table1[[#This Row],[Warehousing]])</f>
        <v>5023.8899999999994</v>
      </c>
      <c r="S4517" s="12">
        <f>ABS(Table1[[#This Row],[Discounts]]/Table1[[#This Row],[Gross Sales]])</f>
        <v>8.2497878822939574E-2</v>
      </c>
      <c r="T4517" s="17">
        <f>Table1[[#This Row],[logistics cost]]/Table1[[#This Row],[Net Sales]]</f>
        <v>5.279433037006756E-2</v>
      </c>
      <c r="U4517" s="1">
        <f>Table1[[#This Row],[PROFIT]]/Table1[[#This Row],[Volume]]</f>
        <v>99.645123221103759</v>
      </c>
      <c r="V4517" s="1">
        <f>ABS(Table1[[#This Row],[Discounts]])</f>
        <v>8556.35</v>
      </c>
    </row>
    <row r="4518" spans="1:22" ht="21.75" customHeight="1" x14ac:dyDescent="0.3">
      <c r="A4518" s="1">
        <v>1110010</v>
      </c>
      <c r="B4518" s="1" t="s">
        <v>15</v>
      </c>
      <c r="C4518" s="1">
        <v>202505</v>
      </c>
      <c r="D4518" s="1" t="s">
        <v>16</v>
      </c>
      <c r="E4518" s="1" t="s">
        <v>17</v>
      </c>
      <c r="F4518" s="1" t="s">
        <v>18</v>
      </c>
      <c r="G4518" s="1" t="s">
        <v>42</v>
      </c>
      <c r="H4518" s="1" t="s">
        <v>20</v>
      </c>
      <c r="I4518" s="5">
        <v>38.799999999999997</v>
      </c>
      <c r="J4518" s="5">
        <v>16296</v>
      </c>
      <c r="K4518" s="5">
        <v>-1004.56</v>
      </c>
      <c r="L4518" s="5">
        <v>15291.44</v>
      </c>
      <c r="M4518" s="5">
        <v>-9956.43</v>
      </c>
      <c r="N4518" s="5">
        <v>-596.14</v>
      </c>
      <c r="O4518" s="5">
        <v>-244.3</v>
      </c>
      <c r="P4518" s="5">
        <f>Table1[[#This Row],[Net Sales]]+(Table1[[#This Row],[Cost of Goods Sold]]+Table1[[#This Row],[Distribution]]+Table1[[#This Row],[Warehousing]])</f>
        <v>4494.5700000000015</v>
      </c>
      <c r="Q4518" s="12">
        <f>Table1[[#This Row],[PROFIT]]/Table1[[#This Row],[Net Sales]]</f>
        <v>0.29392719063737627</v>
      </c>
      <c r="R4518" s="14">
        <f>ABS(Table1[[#This Row],[Distribution]])+ABS(Table1[[#This Row],[Warehousing]])</f>
        <v>840.44</v>
      </c>
      <c r="S4518" s="12">
        <f>ABS(Table1[[#This Row],[Discounts]]/Table1[[#This Row],[Gross Sales]])</f>
        <v>6.1644575355915561E-2</v>
      </c>
      <c r="T4518" s="17">
        <f>Table1[[#This Row],[logistics cost]]/Table1[[#This Row],[Net Sales]]</f>
        <v>5.4961468638663198E-2</v>
      </c>
      <c r="U4518" s="1">
        <f>Table1[[#This Row],[PROFIT]]/Table1[[#This Row],[Volume]]</f>
        <v>115.83943298969076</v>
      </c>
      <c r="V4518" s="1">
        <f>ABS(Table1[[#This Row],[Discounts]])</f>
        <v>1004.56</v>
      </c>
    </row>
    <row r="4519" spans="1:22" ht="21.75" customHeight="1" x14ac:dyDescent="0.3">
      <c r="A4519" s="1">
        <v>1120010</v>
      </c>
      <c r="B4519" s="1" t="s">
        <v>32</v>
      </c>
      <c r="C4519" s="1">
        <v>202508</v>
      </c>
      <c r="D4519" s="1" t="s">
        <v>22</v>
      </c>
      <c r="E4519" s="1" t="s">
        <v>17</v>
      </c>
      <c r="F4519" s="1" t="s">
        <v>18</v>
      </c>
      <c r="G4519" s="1" t="s">
        <v>19</v>
      </c>
      <c r="H4519" s="1" t="s">
        <v>20</v>
      </c>
      <c r="I4519" s="5">
        <v>26.4</v>
      </c>
      <c r="J4519" s="5">
        <v>12672</v>
      </c>
      <c r="K4519" s="5">
        <v>-866.41</v>
      </c>
      <c r="L4519" s="5">
        <v>11805.59</v>
      </c>
      <c r="M4519" s="5">
        <v>-7807.82</v>
      </c>
      <c r="N4519" s="5">
        <v>-328.41</v>
      </c>
      <c r="O4519" s="5">
        <v>-135.38999999999999</v>
      </c>
      <c r="P4519" s="5">
        <f>Table1[[#This Row],[Net Sales]]+(Table1[[#This Row],[Cost of Goods Sold]]+Table1[[#This Row],[Distribution]]+Table1[[#This Row],[Warehousing]])</f>
        <v>3533.9700000000012</v>
      </c>
      <c r="Q4519" s="12">
        <f>Table1[[#This Row],[PROFIT]]/Table1[[#This Row],[Net Sales]]</f>
        <v>0.29934717366942282</v>
      </c>
      <c r="R4519" s="14">
        <f>ABS(Table1[[#This Row],[Distribution]])+ABS(Table1[[#This Row],[Warehousing]])</f>
        <v>463.8</v>
      </c>
      <c r="S4519" s="12">
        <f>ABS(Table1[[#This Row],[Discounts]]/Table1[[#This Row],[Gross Sales]])</f>
        <v>6.8372001262626256E-2</v>
      </c>
      <c r="T4519" s="17">
        <f>Table1[[#This Row],[logistics cost]]/Table1[[#This Row],[Net Sales]]</f>
        <v>3.9286473611229937E-2</v>
      </c>
      <c r="U4519" s="1">
        <f>Table1[[#This Row],[PROFIT]]/Table1[[#This Row],[Volume]]</f>
        <v>133.86250000000004</v>
      </c>
      <c r="V4519" s="1">
        <f>ABS(Table1[[#This Row],[Discounts]])</f>
        <v>866.41</v>
      </c>
    </row>
    <row r="4520" spans="1:22" ht="21.75" customHeight="1" x14ac:dyDescent="0.3">
      <c r="A4520" s="1">
        <v>1120020</v>
      </c>
      <c r="B4520" s="1" t="s">
        <v>21</v>
      </c>
      <c r="C4520" s="1">
        <v>202409</v>
      </c>
      <c r="D4520" s="1" t="s">
        <v>22</v>
      </c>
      <c r="E4520" s="1" t="s">
        <v>23</v>
      </c>
      <c r="F4520" s="1" t="s">
        <v>24</v>
      </c>
      <c r="G4520" s="1" t="s">
        <v>40</v>
      </c>
      <c r="H4520" s="1" t="s">
        <v>34</v>
      </c>
      <c r="I4520" s="5">
        <v>131.19999999999999</v>
      </c>
      <c r="J4520" s="5">
        <v>49856</v>
      </c>
      <c r="K4520" s="5">
        <v>-4628.51</v>
      </c>
      <c r="L4520" s="5">
        <v>45227.49</v>
      </c>
      <c r="M4520" s="5">
        <v>-28675.01</v>
      </c>
      <c r="N4520" s="5">
        <v>-1760.76</v>
      </c>
      <c r="O4520" s="5">
        <v>-792.41</v>
      </c>
      <c r="P4520" s="5">
        <f>Table1[[#This Row],[Net Sales]]+(Table1[[#This Row],[Cost of Goods Sold]]+Table1[[#This Row],[Distribution]]+Table1[[#This Row],[Warehousing]])</f>
        <v>13999.310000000001</v>
      </c>
      <c r="Q4520" s="12">
        <f>Table1[[#This Row],[PROFIT]]/Table1[[#This Row],[Net Sales]]</f>
        <v>0.30953099541893664</v>
      </c>
      <c r="R4520" s="14">
        <f>ABS(Table1[[#This Row],[Distribution]])+ABS(Table1[[#This Row],[Warehousing]])</f>
        <v>2553.17</v>
      </c>
      <c r="S4520" s="12">
        <f>ABS(Table1[[#This Row],[Discounts]]/Table1[[#This Row],[Gross Sales]])</f>
        <v>9.2837572207958921E-2</v>
      </c>
      <c r="T4520" s="17">
        <f>Table1[[#This Row],[logistics cost]]/Table1[[#This Row],[Net Sales]]</f>
        <v>5.6451728804760119E-2</v>
      </c>
      <c r="U4520" s="1">
        <f>Table1[[#This Row],[PROFIT]]/Table1[[#This Row],[Volume]]</f>
        <v>106.70205792682928</v>
      </c>
      <c r="V4520" s="1">
        <f>ABS(Table1[[#This Row],[Discounts]])</f>
        <v>4628.51</v>
      </c>
    </row>
    <row r="4521" spans="1:22" ht="21.75" customHeight="1" x14ac:dyDescent="0.3">
      <c r="A4521" s="1">
        <v>1120010</v>
      </c>
      <c r="B4521" s="1" t="s">
        <v>32</v>
      </c>
      <c r="C4521" s="1">
        <v>202502</v>
      </c>
      <c r="D4521" s="1" t="s">
        <v>22</v>
      </c>
      <c r="E4521" s="1" t="s">
        <v>17</v>
      </c>
      <c r="F4521" s="1" t="s">
        <v>18</v>
      </c>
      <c r="G4521" s="1" t="s">
        <v>33</v>
      </c>
      <c r="H4521" s="1" t="s">
        <v>34</v>
      </c>
      <c r="I4521" s="5">
        <v>58.4</v>
      </c>
      <c r="J4521" s="5">
        <v>28032</v>
      </c>
      <c r="K4521" s="5">
        <v>-2234.36</v>
      </c>
      <c r="L4521" s="5">
        <v>25797.64</v>
      </c>
      <c r="M4521" s="5">
        <v>-17266.14</v>
      </c>
      <c r="N4521" s="5">
        <v>-569.29999999999995</v>
      </c>
      <c r="O4521" s="5">
        <v>-436.25</v>
      </c>
      <c r="P4521" s="5">
        <f>Table1[[#This Row],[Net Sales]]+(Table1[[#This Row],[Cost of Goods Sold]]+Table1[[#This Row],[Distribution]]+Table1[[#This Row],[Warehousing]])</f>
        <v>7525.9500000000007</v>
      </c>
      <c r="Q4521" s="12">
        <f>Table1[[#This Row],[PROFIT]]/Table1[[#This Row],[Net Sales]]</f>
        <v>0.29173017376783306</v>
      </c>
      <c r="R4521" s="14">
        <f>ABS(Table1[[#This Row],[Distribution]])+ABS(Table1[[#This Row],[Warehousing]])</f>
        <v>1005.55</v>
      </c>
      <c r="S4521" s="12">
        <f>ABS(Table1[[#This Row],[Discounts]]/Table1[[#This Row],[Gross Sales]])</f>
        <v>7.970747716894977E-2</v>
      </c>
      <c r="T4521" s="17">
        <f>Table1[[#This Row],[logistics cost]]/Table1[[#This Row],[Net Sales]]</f>
        <v>3.8978371665005014E-2</v>
      </c>
      <c r="U4521" s="1">
        <f>Table1[[#This Row],[PROFIT]]/Table1[[#This Row],[Volume]]</f>
        <v>128.86900684931507</v>
      </c>
      <c r="V4521" s="1">
        <f>ABS(Table1[[#This Row],[Discounts]])</f>
        <v>2234.36</v>
      </c>
    </row>
    <row r="4522" spans="1:22" ht="21.75" customHeight="1" x14ac:dyDescent="0.3">
      <c r="A4522" s="1">
        <v>1110020</v>
      </c>
      <c r="B4522" s="1" t="s">
        <v>41</v>
      </c>
      <c r="C4522" s="1">
        <v>202404</v>
      </c>
      <c r="D4522" s="1" t="s">
        <v>16</v>
      </c>
      <c r="E4522" s="1" t="s">
        <v>28</v>
      </c>
      <c r="F4522" s="1" t="s">
        <v>29</v>
      </c>
      <c r="G4522" s="1" t="s">
        <v>43</v>
      </c>
      <c r="H4522" s="1" t="s">
        <v>31</v>
      </c>
      <c r="I4522" s="5">
        <v>112.4</v>
      </c>
      <c r="J4522" s="5">
        <v>50580</v>
      </c>
      <c r="K4522" s="5">
        <v>-1660.91</v>
      </c>
      <c r="L4522" s="5">
        <v>48919.09</v>
      </c>
      <c r="M4522" s="5">
        <v>-31182.79</v>
      </c>
      <c r="N4522" s="5">
        <v>-1394.48</v>
      </c>
      <c r="O4522" s="5">
        <v>-922.03</v>
      </c>
      <c r="P4522" s="5">
        <f>Table1[[#This Row],[Net Sales]]+(Table1[[#This Row],[Cost of Goods Sold]]+Table1[[#This Row],[Distribution]]+Table1[[#This Row],[Warehousing]])</f>
        <v>15419.789999999994</v>
      </c>
      <c r="Q4522" s="12">
        <f>Table1[[#This Row],[PROFIT]]/Table1[[#This Row],[Net Sales]]</f>
        <v>0.31521007443106558</v>
      </c>
      <c r="R4522" s="14">
        <f>ABS(Table1[[#This Row],[Distribution]])+ABS(Table1[[#This Row],[Warehousing]])</f>
        <v>2316.5100000000002</v>
      </c>
      <c r="S4522" s="12">
        <f>ABS(Table1[[#This Row],[Discounts]]/Table1[[#This Row],[Gross Sales]])</f>
        <v>3.2837287465401349E-2</v>
      </c>
      <c r="T4522" s="17">
        <f>Table1[[#This Row],[logistics cost]]/Table1[[#This Row],[Net Sales]]</f>
        <v>4.735390621534457E-2</v>
      </c>
      <c r="U4522" s="1">
        <f>Table1[[#This Row],[PROFIT]]/Table1[[#This Row],[Volume]]</f>
        <v>137.18674377224193</v>
      </c>
      <c r="V4522" s="1">
        <f>ABS(Table1[[#This Row],[Discounts]])</f>
        <v>1660.91</v>
      </c>
    </row>
    <row r="4523" spans="1:22" ht="21.75" customHeight="1" x14ac:dyDescent="0.3">
      <c r="A4523" s="1">
        <v>1110020</v>
      </c>
      <c r="B4523" s="1" t="s">
        <v>41</v>
      </c>
      <c r="C4523" s="1">
        <v>202504</v>
      </c>
      <c r="D4523" s="1" t="s">
        <v>16</v>
      </c>
      <c r="E4523" s="1" t="s">
        <v>28</v>
      </c>
      <c r="F4523" s="1" t="s">
        <v>29</v>
      </c>
      <c r="G4523" s="1" t="s">
        <v>25</v>
      </c>
      <c r="H4523" s="1" t="s">
        <v>20</v>
      </c>
      <c r="I4523" s="5">
        <v>69.8</v>
      </c>
      <c r="J4523" s="5">
        <v>31410</v>
      </c>
      <c r="K4523" s="5">
        <v>-2683.51</v>
      </c>
      <c r="L4523" s="5">
        <v>28726.49</v>
      </c>
      <c r="M4523" s="5">
        <v>-17888.87</v>
      </c>
      <c r="N4523" s="5">
        <v>-852.33</v>
      </c>
      <c r="O4523" s="5">
        <v>-410.28</v>
      </c>
      <c r="P4523" s="5">
        <f>Table1[[#This Row],[Net Sales]]+(Table1[[#This Row],[Cost of Goods Sold]]+Table1[[#This Row],[Distribution]]+Table1[[#This Row],[Warehousing]])</f>
        <v>9575.010000000002</v>
      </c>
      <c r="Q4523" s="12">
        <f>Table1[[#This Row],[PROFIT]]/Table1[[#This Row],[Net Sales]]</f>
        <v>0.33331639194346407</v>
      </c>
      <c r="R4523" s="14">
        <f>ABS(Table1[[#This Row],[Distribution]])+ABS(Table1[[#This Row],[Warehousing]])</f>
        <v>1262.6100000000001</v>
      </c>
      <c r="S4523" s="12">
        <f>ABS(Table1[[#This Row],[Discounts]]/Table1[[#This Row],[Gross Sales]])</f>
        <v>8.5434893346068144E-2</v>
      </c>
      <c r="T4523" s="17">
        <f>Table1[[#This Row],[logistics cost]]/Table1[[#This Row],[Net Sales]]</f>
        <v>4.3952811499072812E-2</v>
      </c>
      <c r="U4523" s="1">
        <f>Table1[[#This Row],[PROFIT]]/Table1[[#This Row],[Volume]]</f>
        <v>137.1777936962751</v>
      </c>
      <c r="V4523" s="1">
        <f>ABS(Table1[[#This Row],[Discounts]])</f>
        <v>2683.51</v>
      </c>
    </row>
    <row r="4524" spans="1:22" ht="21.75" customHeight="1" x14ac:dyDescent="0.3">
      <c r="A4524" s="1">
        <v>1120010</v>
      </c>
      <c r="B4524" s="1" t="s">
        <v>32</v>
      </c>
      <c r="C4524" s="1">
        <v>202501</v>
      </c>
      <c r="D4524" s="1" t="s">
        <v>22</v>
      </c>
      <c r="E4524" s="1" t="s">
        <v>17</v>
      </c>
      <c r="F4524" s="1" t="s">
        <v>18</v>
      </c>
      <c r="G4524" s="1" t="s">
        <v>43</v>
      </c>
      <c r="H4524" s="1" t="s">
        <v>31</v>
      </c>
      <c r="I4524" s="5">
        <v>15.9</v>
      </c>
      <c r="J4524" s="5">
        <v>7632</v>
      </c>
      <c r="K4524" s="5">
        <v>-237.73</v>
      </c>
      <c r="L4524" s="5">
        <v>7394.27</v>
      </c>
      <c r="M4524" s="5">
        <v>-4924.2700000000004</v>
      </c>
      <c r="N4524" s="5">
        <v>-181.52</v>
      </c>
      <c r="O4524" s="5">
        <v>-74.959999999999994</v>
      </c>
      <c r="P4524" s="5">
        <f>Table1[[#This Row],[Net Sales]]+(Table1[[#This Row],[Cost of Goods Sold]]+Table1[[#This Row],[Distribution]]+Table1[[#This Row],[Warehousing]])</f>
        <v>2213.5199999999995</v>
      </c>
      <c r="Q4524" s="12">
        <f>Table1[[#This Row],[PROFIT]]/Table1[[#This Row],[Net Sales]]</f>
        <v>0.29935612305203885</v>
      </c>
      <c r="R4524" s="14">
        <f>ABS(Table1[[#This Row],[Distribution]])+ABS(Table1[[#This Row],[Warehousing]])</f>
        <v>256.48</v>
      </c>
      <c r="S4524" s="12">
        <f>ABS(Table1[[#This Row],[Discounts]]/Table1[[#This Row],[Gross Sales]])</f>
        <v>3.1149109014675051E-2</v>
      </c>
      <c r="T4524" s="17">
        <f>Table1[[#This Row],[logistics cost]]/Table1[[#This Row],[Net Sales]]</f>
        <v>3.4686317919145504E-2</v>
      </c>
      <c r="U4524" s="1">
        <f>Table1[[#This Row],[PROFIT]]/Table1[[#This Row],[Volume]]</f>
        <v>139.2150943396226</v>
      </c>
      <c r="V4524" s="1">
        <f>ABS(Table1[[#This Row],[Discounts]])</f>
        <v>237.73</v>
      </c>
    </row>
    <row r="4525" spans="1:22" ht="21.75" customHeight="1" x14ac:dyDescent="0.3">
      <c r="A4525" s="1">
        <v>1110010</v>
      </c>
      <c r="B4525" s="1" t="s">
        <v>15</v>
      </c>
      <c r="C4525" s="1">
        <v>202509</v>
      </c>
      <c r="D4525" s="1" t="s">
        <v>16</v>
      </c>
      <c r="E4525" s="1" t="s">
        <v>17</v>
      </c>
      <c r="F4525" s="1" t="s">
        <v>18</v>
      </c>
      <c r="G4525" s="1" t="s">
        <v>40</v>
      </c>
      <c r="H4525" s="1" t="s">
        <v>34</v>
      </c>
      <c r="I4525" s="5">
        <v>120.9</v>
      </c>
      <c r="J4525" s="5">
        <v>50778</v>
      </c>
      <c r="K4525" s="5">
        <v>-4021.28</v>
      </c>
      <c r="L4525" s="5">
        <v>46756.72</v>
      </c>
      <c r="M4525" s="5">
        <v>-30387.119999999999</v>
      </c>
      <c r="N4525" s="5">
        <v>-1157.81</v>
      </c>
      <c r="O4525" s="5">
        <v>-795.86</v>
      </c>
      <c r="P4525" s="5">
        <f>Table1[[#This Row],[Net Sales]]+(Table1[[#This Row],[Cost of Goods Sold]]+Table1[[#This Row],[Distribution]]+Table1[[#This Row],[Warehousing]])</f>
        <v>14415.93</v>
      </c>
      <c r="Q4525" s="12">
        <f>Table1[[#This Row],[PROFIT]]/Table1[[#This Row],[Net Sales]]</f>
        <v>0.30831782041169697</v>
      </c>
      <c r="R4525" s="14">
        <f>ABS(Table1[[#This Row],[Distribution]])+ABS(Table1[[#This Row],[Warehousing]])</f>
        <v>1953.67</v>
      </c>
      <c r="S4525" s="12">
        <f>ABS(Table1[[#This Row],[Discounts]]/Table1[[#This Row],[Gross Sales]])</f>
        <v>7.9193351451415969E-2</v>
      </c>
      <c r="T4525" s="17">
        <f>Table1[[#This Row],[logistics cost]]/Table1[[#This Row],[Net Sales]]</f>
        <v>4.1783726488941055E-2</v>
      </c>
      <c r="U4525" s="1">
        <f>Table1[[#This Row],[PROFIT]]/Table1[[#This Row],[Volume]]</f>
        <v>119.23846153846154</v>
      </c>
      <c r="V4525" s="1">
        <f>ABS(Table1[[#This Row],[Discounts]])</f>
        <v>4021.28</v>
      </c>
    </row>
    <row r="4526" spans="1:22" ht="21.75" customHeight="1" x14ac:dyDescent="0.3">
      <c r="A4526" s="1">
        <v>1120010</v>
      </c>
      <c r="B4526" s="1" t="s">
        <v>32</v>
      </c>
      <c r="C4526" s="1">
        <v>202502</v>
      </c>
      <c r="D4526" s="1" t="s">
        <v>22</v>
      </c>
      <c r="E4526" s="1" t="s">
        <v>17</v>
      </c>
      <c r="F4526" s="1" t="s">
        <v>18</v>
      </c>
      <c r="G4526" s="1" t="s">
        <v>30</v>
      </c>
      <c r="H4526" s="1" t="s">
        <v>31</v>
      </c>
      <c r="I4526" s="5">
        <v>93.5</v>
      </c>
      <c r="J4526" s="5">
        <v>44880</v>
      </c>
      <c r="K4526" s="5">
        <v>-1326.49</v>
      </c>
      <c r="L4526" s="5">
        <v>43553.51</v>
      </c>
      <c r="M4526" s="5">
        <v>-27248.240000000002</v>
      </c>
      <c r="N4526" s="5">
        <v>-1242.6400000000001</v>
      </c>
      <c r="O4526" s="5">
        <v>-771.67</v>
      </c>
      <c r="P4526" s="5">
        <f>Table1[[#This Row],[Net Sales]]+(Table1[[#This Row],[Cost of Goods Sold]]+Table1[[#This Row],[Distribution]]+Table1[[#This Row],[Warehousing]])</f>
        <v>14290.960000000003</v>
      </c>
      <c r="Q4526" s="12">
        <f>Table1[[#This Row],[PROFIT]]/Table1[[#This Row],[Net Sales]]</f>
        <v>0.32812418562820772</v>
      </c>
      <c r="R4526" s="14">
        <f>ABS(Table1[[#This Row],[Distribution]])+ABS(Table1[[#This Row],[Warehousing]])</f>
        <v>2014.31</v>
      </c>
      <c r="S4526" s="12">
        <f>ABS(Table1[[#This Row],[Discounts]]/Table1[[#This Row],[Gross Sales]])</f>
        <v>2.9556372549019608E-2</v>
      </c>
      <c r="T4526" s="17">
        <f>Table1[[#This Row],[logistics cost]]/Table1[[#This Row],[Net Sales]]</f>
        <v>4.6249085320563141E-2</v>
      </c>
      <c r="U4526" s="1">
        <f>Table1[[#This Row],[PROFIT]]/Table1[[#This Row],[Volume]]</f>
        <v>152.84449197860965</v>
      </c>
      <c r="V4526" s="1">
        <f>ABS(Table1[[#This Row],[Discounts]])</f>
        <v>1326.49</v>
      </c>
    </row>
    <row r="4527" spans="1:22" ht="21.75" customHeight="1" x14ac:dyDescent="0.3">
      <c r="A4527" s="1">
        <v>1110020</v>
      </c>
      <c r="B4527" s="1" t="s">
        <v>41</v>
      </c>
      <c r="C4527" s="1">
        <v>202403</v>
      </c>
      <c r="D4527" s="1" t="s">
        <v>16</v>
      </c>
      <c r="E4527" s="1" t="s">
        <v>28</v>
      </c>
      <c r="F4527" s="1" t="s">
        <v>29</v>
      </c>
      <c r="G4527" s="1" t="s">
        <v>33</v>
      </c>
      <c r="H4527" s="1" t="s">
        <v>34</v>
      </c>
      <c r="I4527" s="5">
        <v>216.4</v>
      </c>
      <c r="J4527" s="5">
        <v>97380</v>
      </c>
      <c r="K4527" s="5">
        <v>-9275.64</v>
      </c>
      <c r="L4527" s="5">
        <v>88104.36</v>
      </c>
      <c r="M4527" s="5">
        <v>-57181.599999999999</v>
      </c>
      <c r="N4527" s="5">
        <v>-3282.06</v>
      </c>
      <c r="O4527" s="5">
        <v>-924.02</v>
      </c>
      <c r="P4527" s="5">
        <f>Table1[[#This Row],[Net Sales]]+(Table1[[#This Row],[Cost of Goods Sold]]+Table1[[#This Row],[Distribution]]+Table1[[#This Row],[Warehousing]])</f>
        <v>26716.680000000008</v>
      </c>
      <c r="Q4527" s="12">
        <f>Table1[[#This Row],[PROFIT]]/Table1[[#This Row],[Net Sales]]</f>
        <v>0.30323902245019435</v>
      </c>
      <c r="R4527" s="14">
        <f>ABS(Table1[[#This Row],[Distribution]])+ABS(Table1[[#This Row],[Warehousing]])</f>
        <v>4206.08</v>
      </c>
      <c r="S4527" s="12">
        <f>ABS(Table1[[#This Row],[Discounts]]/Table1[[#This Row],[Gross Sales]])</f>
        <v>9.5252002464571772E-2</v>
      </c>
      <c r="T4527" s="17">
        <f>Table1[[#This Row],[logistics cost]]/Table1[[#This Row],[Net Sales]]</f>
        <v>4.7739748634460316E-2</v>
      </c>
      <c r="U4527" s="1">
        <f>Table1[[#This Row],[PROFIT]]/Table1[[#This Row],[Volume]]</f>
        <v>123.45970425138636</v>
      </c>
      <c r="V4527" s="1">
        <f>ABS(Table1[[#This Row],[Discounts]])</f>
        <v>9275.64</v>
      </c>
    </row>
    <row r="4528" spans="1:22" ht="21.75" customHeight="1" x14ac:dyDescent="0.3">
      <c r="A4528" s="1">
        <v>1110010</v>
      </c>
      <c r="B4528" s="1" t="s">
        <v>15</v>
      </c>
      <c r="C4528" s="1">
        <v>202401</v>
      </c>
      <c r="D4528" s="1" t="s">
        <v>16</v>
      </c>
      <c r="E4528" s="1" t="s">
        <v>17</v>
      </c>
      <c r="F4528" s="1" t="s">
        <v>18</v>
      </c>
      <c r="G4528" s="1" t="s">
        <v>39</v>
      </c>
      <c r="H4528" s="1" t="s">
        <v>37</v>
      </c>
      <c r="I4528" s="5">
        <v>70.7</v>
      </c>
      <c r="J4528" s="5">
        <v>29694</v>
      </c>
      <c r="K4528" s="5">
        <v>-3263.53</v>
      </c>
      <c r="L4528" s="5">
        <v>26430.47</v>
      </c>
      <c r="M4528" s="5">
        <v>-17208.89</v>
      </c>
      <c r="N4528" s="5">
        <v>-857.08</v>
      </c>
      <c r="O4528" s="5">
        <v>-411.52</v>
      </c>
      <c r="P4528" s="5">
        <f>Table1[[#This Row],[Net Sales]]+(Table1[[#This Row],[Cost of Goods Sold]]+Table1[[#This Row],[Distribution]]+Table1[[#This Row],[Warehousing]])</f>
        <v>7952.98</v>
      </c>
      <c r="Q4528" s="12">
        <f>Table1[[#This Row],[PROFIT]]/Table1[[#This Row],[Net Sales]]</f>
        <v>0.30090195142197618</v>
      </c>
      <c r="R4528" s="14">
        <f>ABS(Table1[[#This Row],[Distribution]])+ABS(Table1[[#This Row],[Warehousing]])</f>
        <v>1268.5999999999999</v>
      </c>
      <c r="S4528" s="12">
        <f>ABS(Table1[[#This Row],[Discounts]]/Table1[[#This Row],[Gross Sales]])</f>
        <v>0.10990536808782919</v>
      </c>
      <c r="T4528" s="17">
        <f>Table1[[#This Row],[logistics cost]]/Table1[[#This Row],[Net Sales]]</f>
        <v>4.7997633034902516E-2</v>
      </c>
      <c r="U4528" s="1">
        <f>Table1[[#This Row],[PROFIT]]/Table1[[#This Row],[Volume]]</f>
        <v>112.48910891089108</v>
      </c>
      <c r="V4528" s="1">
        <f>ABS(Table1[[#This Row],[Discounts]])</f>
        <v>3263.53</v>
      </c>
    </row>
    <row r="4529" spans="1:22" ht="21.75" customHeight="1" x14ac:dyDescent="0.3">
      <c r="A4529" s="1">
        <v>1120020</v>
      </c>
      <c r="B4529" s="1" t="s">
        <v>21</v>
      </c>
      <c r="C4529" s="1">
        <v>202512</v>
      </c>
      <c r="D4529" s="1" t="s">
        <v>22</v>
      </c>
      <c r="E4529" s="1" t="s">
        <v>23</v>
      </c>
      <c r="F4529" s="1" t="s">
        <v>24</v>
      </c>
      <c r="G4529" s="1" t="s">
        <v>33</v>
      </c>
      <c r="H4529" s="1" t="s">
        <v>34</v>
      </c>
      <c r="I4529" s="5">
        <v>205</v>
      </c>
      <c r="J4529" s="5">
        <v>77900</v>
      </c>
      <c r="K4529" s="5">
        <v>-5848.31</v>
      </c>
      <c r="L4529" s="5">
        <v>72051.69</v>
      </c>
      <c r="M4529" s="5">
        <v>-44763.9</v>
      </c>
      <c r="N4529" s="5">
        <v>-2484.7199999999998</v>
      </c>
      <c r="O4529" s="5">
        <v>-1194.04</v>
      </c>
      <c r="P4529" s="5">
        <f>Table1[[#This Row],[Net Sales]]+(Table1[[#This Row],[Cost of Goods Sold]]+Table1[[#This Row],[Distribution]]+Table1[[#This Row],[Warehousing]])</f>
        <v>23609.03</v>
      </c>
      <c r="Q4529" s="12">
        <f>Table1[[#This Row],[PROFIT]]/Table1[[#This Row],[Net Sales]]</f>
        <v>0.32766795615758626</v>
      </c>
      <c r="R4529" s="14">
        <f>ABS(Table1[[#This Row],[Distribution]])+ABS(Table1[[#This Row],[Warehousing]])</f>
        <v>3678.7599999999998</v>
      </c>
      <c r="S4529" s="12">
        <f>ABS(Table1[[#This Row],[Discounts]]/Table1[[#This Row],[Gross Sales]])</f>
        <v>7.5074582798459563E-2</v>
      </c>
      <c r="T4529" s="17">
        <f>Table1[[#This Row],[logistics cost]]/Table1[[#This Row],[Net Sales]]</f>
        <v>5.1057234049610767E-2</v>
      </c>
      <c r="U4529" s="1">
        <f>Table1[[#This Row],[PROFIT]]/Table1[[#This Row],[Volume]]</f>
        <v>115.166</v>
      </c>
      <c r="V4529" s="1">
        <f>ABS(Table1[[#This Row],[Discounts]])</f>
        <v>5848.31</v>
      </c>
    </row>
    <row r="4530" spans="1:22" ht="21.75" customHeight="1" x14ac:dyDescent="0.3">
      <c r="A4530" s="1">
        <v>1120010</v>
      </c>
      <c r="B4530" s="1" t="s">
        <v>32</v>
      </c>
      <c r="C4530" s="1">
        <v>202504</v>
      </c>
      <c r="D4530" s="1" t="s">
        <v>22</v>
      </c>
      <c r="E4530" s="1" t="s">
        <v>17</v>
      </c>
      <c r="F4530" s="1" t="s">
        <v>18</v>
      </c>
      <c r="G4530" s="1" t="s">
        <v>19</v>
      </c>
      <c r="H4530" s="1" t="s">
        <v>20</v>
      </c>
      <c r="I4530" s="5">
        <v>111.4</v>
      </c>
      <c r="J4530" s="5">
        <v>53472</v>
      </c>
      <c r="K4530" s="5">
        <v>-3454.01</v>
      </c>
      <c r="L4530" s="5">
        <v>50017.99</v>
      </c>
      <c r="M4530" s="5">
        <v>-31213.49</v>
      </c>
      <c r="N4530" s="5">
        <v>-1267.3599999999999</v>
      </c>
      <c r="O4530" s="5">
        <v>-865.27</v>
      </c>
      <c r="P4530" s="5">
        <f>Table1[[#This Row],[Net Sales]]+(Table1[[#This Row],[Cost of Goods Sold]]+Table1[[#This Row],[Distribution]]+Table1[[#This Row],[Warehousing]])</f>
        <v>16671.869999999995</v>
      </c>
      <c r="Q4530" s="12">
        <f>Table1[[#This Row],[PROFIT]]/Table1[[#This Row],[Net Sales]]</f>
        <v>0.33331747237343995</v>
      </c>
      <c r="R4530" s="14">
        <f>ABS(Table1[[#This Row],[Distribution]])+ABS(Table1[[#This Row],[Warehousing]])</f>
        <v>2132.63</v>
      </c>
      <c r="S4530" s="12">
        <f>ABS(Table1[[#This Row],[Discounts]]/Table1[[#This Row],[Gross Sales]])</f>
        <v>6.4594741172950332E-2</v>
      </c>
      <c r="T4530" s="17">
        <f>Table1[[#This Row],[logistics cost]]/Table1[[#This Row],[Net Sales]]</f>
        <v>4.2637259114170725E-2</v>
      </c>
      <c r="U4530" s="1">
        <f>Table1[[#This Row],[PROFIT]]/Table1[[#This Row],[Volume]]</f>
        <v>149.65771992818665</v>
      </c>
      <c r="V4530" s="1">
        <f>ABS(Table1[[#This Row],[Discounts]])</f>
        <v>3454.01</v>
      </c>
    </row>
    <row r="4531" spans="1:22" ht="21.75" customHeight="1" x14ac:dyDescent="0.3">
      <c r="A4531" s="1">
        <v>1120020</v>
      </c>
      <c r="B4531" s="1" t="s">
        <v>21</v>
      </c>
      <c r="C4531" s="1">
        <v>202402</v>
      </c>
      <c r="D4531" s="1" t="s">
        <v>22</v>
      </c>
      <c r="E4531" s="1" t="s">
        <v>23</v>
      </c>
      <c r="F4531" s="1" t="s">
        <v>24</v>
      </c>
      <c r="G4531" s="1" t="s">
        <v>43</v>
      </c>
      <c r="H4531" s="1" t="s">
        <v>31</v>
      </c>
      <c r="I4531" s="5">
        <v>53.6</v>
      </c>
      <c r="J4531" s="5">
        <v>20368</v>
      </c>
      <c r="K4531" s="5">
        <v>-491.07</v>
      </c>
      <c r="L4531" s="5">
        <v>19876.93</v>
      </c>
      <c r="M4531" s="5">
        <v>-13371.72</v>
      </c>
      <c r="N4531" s="5">
        <v>-638.29</v>
      </c>
      <c r="O4531" s="5">
        <v>-376.02</v>
      </c>
      <c r="P4531" s="5">
        <f>Table1[[#This Row],[Net Sales]]+(Table1[[#This Row],[Cost of Goods Sold]]+Table1[[#This Row],[Distribution]]+Table1[[#This Row],[Warehousing]])</f>
        <v>5490.9000000000015</v>
      </c>
      <c r="Q4531" s="12">
        <f>Table1[[#This Row],[PROFIT]]/Table1[[#This Row],[Net Sales]]</f>
        <v>0.27624487282492827</v>
      </c>
      <c r="R4531" s="14">
        <f>ABS(Table1[[#This Row],[Distribution]])+ABS(Table1[[#This Row],[Warehousing]])</f>
        <v>1014.31</v>
      </c>
      <c r="S4531" s="12">
        <f>ABS(Table1[[#This Row],[Discounts]]/Table1[[#This Row],[Gross Sales]])</f>
        <v>2.4109878240377063E-2</v>
      </c>
      <c r="T4531" s="17">
        <f>Table1[[#This Row],[logistics cost]]/Table1[[#This Row],[Net Sales]]</f>
        <v>5.1029510090340909E-2</v>
      </c>
      <c r="U4531" s="1">
        <f>Table1[[#This Row],[PROFIT]]/Table1[[#This Row],[Volume]]</f>
        <v>102.44216417910451</v>
      </c>
      <c r="V4531" s="1">
        <f>ABS(Table1[[#This Row],[Discounts]])</f>
        <v>491.07</v>
      </c>
    </row>
    <row r="4532" spans="1:22" ht="21.75" customHeight="1" x14ac:dyDescent="0.3">
      <c r="A4532" s="1">
        <v>1120010</v>
      </c>
      <c r="B4532" s="1" t="s">
        <v>32</v>
      </c>
      <c r="C4532" s="1">
        <v>202509</v>
      </c>
      <c r="D4532" s="1" t="s">
        <v>22</v>
      </c>
      <c r="E4532" s="1" t="s">
        <v>17</v>
      </c>
      <c r="F4532" s="1" t="s">
        <v>18</v>
      </c>
      <c r="G4532" s="1" t="s">
        <v>42</v>
      </c>
      <c r="H4532" s="1" t="s">
        <v>20</v>
      </c>
      <c r="I4532" s="5">
        <v>20.399999999999999</v>
      </c>
      <c r="J4532" s="5">
        <v>9792</v>
      </c>
      <c r="K4532" s="5">
        <v>-762.84</v>
      </c>
      <c r="L4532" s="5">
        <v>9029.16</v>
      </c>
      <c r="M4532" s="5">
        <v>-6064.98</v>
      </c>
      <c r="N4532" s="5">
        <v>-186.95</v>
      </c>
      <c r="O4532" s="5">
        <v>-152.59</v>
      </c>
      <c r="P4532" s="5">
        <f>Table1[[#This Row],[Net Sales]]+(Table1[[#This Row],[Cost of Goods Sold]]+Table1[[#This Row],[Distribution]]+Table1[[#This Row],[Warehousing]])</f>
        <v>2624.6400000000003</v>
      </c>
      <c r="Q4532" s="12">
        <f>Table1[[#This Row],[PROFIT]]/Table1[[#This Row],[Net Sales]]</f>
        <v>0.29068484775992454</v>
      </c>
      <c r="R4532" s="14">
        <f>ABS(Table1[[#This Row],[Distribution]])+ABS(Table1[[#This Row],[Warehousing]])</f>
        <v>339.53999999999996</v>
      </c>
      <c r="S4532" s="12">
        <f>ABS(Table1[[#This Row],[Discounts]]/Table1[[#This Row],[Gross Sales]])</f>
        <v>7.7904411764705889E-2</v>
      </c>
      <c r="T4532" s="17">
        <f>Table1[[#This Row],[logistics cost]]/Table1[[#This Row],[Net Sales]]</f>
        <v>3.7604827027098865E-2</v>
      </c>
      <c r="U4532" s="1">
        <f>Table1[[#This Row],[PROFIT]]/Table1[[#This Row],[Volume]]</f>
        <v>128.65882352941179</v>
      </c>
      <c r="V4532" s="1">
        <f>ABS(Table1[[#This Row],[Discounts]])</f>
        <v>762.84</v>
      </c>
    </row>
    <row r="4533" spans="1:22" ht="21.75" customHeight="1" x14ac:dyDescent="0.3">
      <c r="A4533" s="1">
        <v>1120020</v>
      </c>
      <c r="B4533" s="1" t="s">
        <v>21</v>
      </c>
      <c r="C4533" s="1">
        <v>202505</v>
      </c>
      <c r="D4533" s="1" t="s">
        <v>22</v>
      </c>
      <c r="E4533" s="1" t="s">
        <v>23</v>
      </c>
      <c r="F4533" s="1" t="s">
        <v>24</v>
      </c>
      <c r="G4533" s="1" t="s">
        <v>39</v>
      </c>
      <c r="H4533" s="1" t="s">
        <v>37</v>
      </c>
      <c r="I4533" s="5">
        <v>211.5</v>
      </c>
      <c r="J4533" s="5">
        <v>80370</v>
      </c>
      <c r="K4533" s="5">
        <v>-9298.68</v>
      </c>
      <c r="L4533" s="5">
        <v>71071.320000000007</v>
      </c>
      <c r="M4533" s="5">
        <v>-44174.79</v>
      </c>
      <c r="N4533" s="5">
        <v>-2810.27</v>
      </c>
      <c r="O4533" s="5">
        <v>-1419.22</v>
      </c>
      <c r="P4533" s="5">
        <f>Table1[[#This Row],[Net Sales]]+(Table1[[#This Row],[Cost of Goods Sold]]+Table1[[#This Row],[Distribution]]+Table1[[#This Row],[Warehousing]])</f>
        <v>22667.040000000008</v>
      </c>
      <c r="Q4533" s="12">
        <f>Table1[[#This Row],[PROFIT]]/Table1[[#This Row],[Net Sales]]</f>
        <v>0.31893371334597426</v>
      </c>
      <c r="R4533" s="14">
        <f>ABS(Table1[[#This Row],[Distribution]])+ABS(Table1[[#This Row],[Warehousing]])</f>
        <v>4229.49</v>
      </c>
      <c r="S4533" s="12">
        <f>ABS(Table1[[#This Row],[Discounts]]/Table1[[#This Row],[Gross Sales]])</f>
        <v>0.11569839492347891</v>
      </c>
      <c r="T4533" s="17">
        <f>Table1[[#This Row],[logistics cost]]/Table1[[#This Row],[Net Sales]]</f>
        <v>5.9510502970818599E-2</v>
      </c>
      <c r="U4533" s="1">
        <f>Table1[[#This Row],[PROFIT]]/Table1[[#This Row],[Volume]]</f>
        <v>107.17276595744684</v>
      </c>
      <c r="V4533" s="1">
        <f>ABS(Table1[[#This Row],[Discounts]])</f>
        <v>9298.68</v>
      </c>
    </row>
    <row r="4534" spans="1:22" ht="21.75" customHeight="1" x14ac:dyDescent="0.3">
      <c r="A4534" s="1">
        <v>1110010</v>
      </c>
      <c r="B4534" s="1" t="s">
        <v>15</v>
      </c>
      <c r="C4534" s="1">
        <v>202407</v>
      </c>
      <c r="D4534" s="1" t="s">
        <v>16</v>
      </c>
      <c r="E4534" s="1" t="s">
        <v>17</v>
      </c>
      <c r="F4534" s="1" t="s">
        <v>18</v>
      </c>
      <c r="G4534" s="1" t="s">
        <v>43</v>
      </c>
      <c r="H4534" s="1" t="s">
        <v>31</v>
      </c>
      <c r="I4534" s="5">
        <v>19.8</v>
      </c>
      <c r="J4534" s="5">
        <v>8316</v>
      </c>
      <c r="K4534" s="5">
        <v>-186.73</v>
      </c>
      <c r="L4534" s="5">
        <v>8129.27</v>
      </c>
      <c r="M4534" s="5">
        <v>-5508.41</v>
      </c>
      <c r="N4534" s="5">
        <v>-296.18</v>
      </c>
      <c r="O4534" s="5">
        <v>-118.72</v>
      </c>
      <c r="P4534" s="5">
        <f>Table1[[#This Row],[Net Sales]]+(Table1[[#This Row],[Cost of Goods Sold]]+Table1[[#This Row],[Distribution]]+Table1[[#This Row],[Warehousing]])</f>
        <v>2205.96</v>
      </c>
      <c r="Q4534" s="12">
        <f>Table1[[#This Row],[PROFIT]]/Table1[[#This Row],[Net Sales]]</f>
        <v>0.27136015903026961</v>
      </c>
      <c r="R4534" s="14">
        <f>ABS(Table1[[#This Row],[Distribution]])+ABS(Table1[[#This Row],[Warehousing]])</f>
        <v>414.9</v>
      </c>
      <c r="S4534" s="12">
        <f>ABS(Table1[[#This Row],[Discounts]]/Table1[[#This Row],[Gross Sales]])</f>
        <v>2.2454304954304952E-2</v>
      </c>
      <c r="T4534" s="17">
        <f>Table1[[#This Row],[logistics cost]]/Table1[[#This Row],[Net Sales]]</f>
        <v>5.1037793061369588E-2</v>
      </c>
      <c r="U4534" s="1">
        <f>Table1[[#This Row],[PROFIT]]/Table1[[#This Row],[Volume]]</f>
        <v>111.41212121212121</v>
      </c>
      <c r="V4534" s="1">
        <f>ABS(Table1[[#This Row],[Discounts]])</f>
        <v>186.73</v>
      </c>
    </row>
    <row r="4535" spans="1:22" ht="21.75" customHeight="1" x14ac:dyDescent="0.3">
      <c r="A4535" s="1">
        <v>1130010</v>
      </c>
      <c r="B4535" s="1" t="s">
        <v>26</v>
      </c>
      <c r="C4535" s="1">
        <v>202506</v>
      </c>
      <c r="D4535" s="1" t="s">
        <v>27</v>
      </c>
      <c r="E4535" s="1" t="s">
        <v>28</v>
      </c>
      <c r="F4535" s="1" t="s">
        <v>29</v>
      </c>
      <c r="G4535" s="1" t="s">
        <v>33</v>
      </c>
      <c r="H4535" s="1" t="s">
        <v>34</v>
      </c>
      <c r="I4535" s="5">
        <v>87.1</v>
      </c>
      <c r="J4535" s="5">
        <v>31356</v>
      </c>
      <c r="K4535" s="5">
        <v>-2971.92</v>
      </c>
      <c r="L4535" s="5">
        <v>28384.080000000002</v>
      </c>
      <c r="M4535" s="5">
        <v>-17870.939999999999</v>
      </c>
      <c r="N4535" s="5">
        <v>-704.73</v>
      </c>
      <c r="O4535" s="5">
        <v>-306.92</v>
      </c>
      <c r="P4535" s="5">
        <f>Table1[[#This Row],[Net Sales]]+(Table1[[#This Row],[Cost of Goods Sold]]+Table1[[#This Row],[Distribution]]+Table1[[#This Row],[Warehousing]])</f>
        <v>9501.4900000000052</v>
      </c>
      <c r="Q4535" s="12">
        <f>Table1[[#This Row],[PROFIT]]/Table1[[#This Row],[Net Sales]]</f>
        <v>0.33474715403846117</v>
      </c>
      <c r="R4535" s="14">
        <f>ABS(Table1[[#This Row],[Distribution]])+ABS(Table1[[#This Row],[Warehousing]])</f>
        <v>1011.6500000000001</v>
      </c>
      <c r="S4535" s="12">
        <f>ABS(Table1[[#This Row],[Discounts]]/Table1[[#This Row],[Gross Sales]])</f>
        <v>9.4779946421737468E-2</v>
      </c>
      <c r="T4535" s="17">
        <f>Table1[[#This Row],[logistics cost]]/Table1[[#This Row],[Net Sales]]</f>
        <v>3.5641458169509109E-2</v>
      </c>
      <c r="U4535" s="1">
        <f>Table1[[#This Row],[PROFIT]]/Table1[[#This Row],[Volume]]</f>
        <v>109.08714121699204</v>
      </c>
      <c r="V4535" s="1">
        <f>ABS(Table1[[#This Row],[Discounts]])</f>
        <v>2971.92</v>
      </c>
    </row>
    <row r="4536" spans="1:22" ht="21.75" customHeight="1" x14ac:dyDescent="0.3">
      <c r="A4536" s="1">
        <v>1120010</v>
      </c>
      <c r="B4536" s="1" t="s">
        <v>32</v>
      </c>
      <c r="C4536" s="1">
        <v>202504</v>
      </c>
      <c r="D4536" s="1" t="s">
        <v>22</v>
      </c>
      <c r="E4536" s="1" t="s">
        <v>17</v>
      </c>
      <c r="F4536" s="1" t="s">
        <v>18</v>
      </c>
      <c r="G4536" s="1" t="s">
        <v>35</v>
      </c>
      <c r="H4536" s="1" t="s">
        <v>31</v>
      </c>
      <c r="I4536" s="5">
        <v>25.1</v>
      </c>
      <c r="J4536" s="5">
        <v>12048</v>
      </c>
      <c r="K4536" s="5">
        <v>-241.52</v>
      </c>
      <c r="L4536" s="5">
        <v>11806.48</v>
      </c>
      <c r="M4536" s="5">
        <v>-7808.9</v>
      </c>
      <c r="N4536" s="5">
        <v>-432.88</v>
      </c>
      <c r="O4536" s="5">
        <v>-179.35</v>
      </c>
      <c r="P4536" s="5">
        <f>Table1[[#This Row],[Net Sales]]+(Table1[[#This Row],[Cost of Goods Sold]]+Table1[[#This Row],[Distribution]]+Table1[[#This Row],[Warehousing]])</f>
        <v>3385.3500000000004</v>
      </c>
      <c r="Q4536" s="12">
        <f>Table1[[#This Row],[PROFIT]]/Table1[[#This Row],[Net Sales]]</f>
        <v>0.28673660566062031</v>
      </c>
      <c r="R4536" s="14">
        <f>ABS(Table1[[#This Row],[Distribution]])+ABS(Table1[[#This Row],[Warehousing]])</f>
        <v>612.23</v>
      </c>
      <c r="S4536" s="12">
        <f>ABS(Table1[[#This Row],[Discounts]]/Table1[[#This Row],[Gross Sales]])</f>
        <v>2.0046480743691898E-2</v>
      </c>
      <c r="T4536" s="17">
        <f>Table1[[#This Row],[logistics cost]]/Table1[[#This Row],[Net Sales]]</f>
        <v>5.185542176838482E-2</v>
      </c>
      <c r="U4536" s="1">
        <f>Table1[[#This Row],[PROFIT]]/Table1[[#This Row],[Volume]]</f>
        <v>134.87450199203187</v>
      </c>
      <c r="V4536" s="1">
        <f>ABS(Table1[[#This Row],[Discounts]])</f>
        <v>241.52</v>
      </c>
    </row>
    <row r="4537" spans="1:22" ht="21.75" customHeight="1" x14ac:dyDescent="0.3">
      <c r="A4537" s="1">
        <v>1120010</v>
      </c>
      <c r="B4537" s="1" t="s">
        <v>32</v>
      </c>
      <c r="C4537" s="1">
        <v>202502</v>
      </c>
      <c r="D4537" s="1" t="s">
        <v>22</v>
      </c>
      <c r="E4537" s="1" t="s">
        <v>17</v>
      </c>
      <c r="F4537" s="1" t="s">
        <v>18</v>
      </c>
      <c r="G4537" s="1" t="s">
        <v>30</v>
      </c>
      <c r="H4537" s="1" t="s">
        <v>31</v>
      </c>
      <c r="I4537" s="5">
        <v>29.2</v>
      </c>
      <c r="J4537" s="5">
        <v>14016</v>
      </c>
      <c r="K4537" s="5">
        <v>-409.41</v>
      </c>
      <c r="L4537" s="5">
        <v>13606.59</v>
      </c>
      <c r="M4537" s="5">
        <v>-8530.89</v>
      </c>
      <c r="N4537" s="5">
        <v>-534.72</v>
      </c>
      <c r="O4537" s="5">
        <v>-148.57</v>
      </c>
      <c r="P4537" s="5">
        <f>Table1[[#This Row],[Net Sales]]+(Table1[[#This Row],[Cost of Goods Sold]]+Table1[[#This Row],[Distribution]]+Table1[[#This Row],[Warehousing]])</f>
        <v>4392.4100000000017</v>
      </c>
      <c r="Q4537" s="12">
        <f>Table1[[#This Row],[PROFIT]]/Table1[[#This Row],[Net Sales]]</f>
        <v>0.3228149007209008</v>
      </c>
      <c r="R4537" s="14">
        <f>ABS(Table1[[#This Row],[Distribution]])+ABS(Table1[[#This Row],[Warehousing]])</f>
        <v>683.29</v>
      </c>
      <c r="S4537" s="12">
        <f>ABS(Table1[[#This Row],[Discounts]]/Table1[[#This Row],[Gross Sales]])</f>
        <v>2.9210188356164384E-2</v>
      </c>
      <c r="T4537" s="17">
        <f>Table1[[#This Row],[logistics cost]]/Table1[[#This Row],[Net Sales]]</f>
        <v>5.0217578393998784E-2</v>
      </c>
      <c r="U4537" s="1">
        <f>Table1[[#This Row],[PROFIT]]/Table1[[#This Row],[Volume]]</f>
        <v>150.42500000000007</v>
      </c>
      <c r="V4537" s="1">
        <f>ABS(Table1[[#This Row],[Discounts]])</f>
        <v>409.41</v>
      </c>
    </row>
    <row r="4538" spans="1:22" ht="21.75" customHeight="1" x14ac:dyDescent="0.3">
      <c r="A4538" s="1">
        <v>1120010</v>
      </c>
      <c r="B4538" s="1" t="s">
        <v>32</v>
      </c>
      <c r="C4538" s="1">
        <v>202509</v>
      </c>
      <c r="D4538" s="1" t="s">
        <v>22</v>
      </c>
      <c r="E4538" s="1" t="s">
        <v>17</v>
      </c>
      <c r="F4538" s="1" t="s">
        <v>18</v>
      </c>
      <c r="G4538" s="1" t="s">
        <v>39</v>
      </c>
      <c r="H4538" s="1" t="s">
        <v>37</v>
      </c>
      <c r="I4538" s="5">
        <v>227.1</v>
      </c>
      <c r="J4538" s="5">
        <v>109008</v>
      </c>
      <c r="K4538" s="5">
        <v>-9543.1200000000008</v>
      </c>
      <c r="L4538" s="5">
        <v>99464.88</v>
      </c>
      <c r="M4538" s="5">
        <v>-62871.06</v>
      </c>
      <c r="N4538" s="5">
        <v>-3283.45</v>
      </c>
      <c r="O4538" s="5">
        <v>-1225.93</v>
      </c>
      <c r="P4538" s="5">
        <f>Table1[[#This Row],[Net Sales]]+(Table1[[#This Row],[Cost of Goods Sold]]+Table1[[#This Row],[Distribution]]+Table1[[#This Row],[Warehousing]])</f>
        <v>32084.440000000017</v>
      </c>
      <c r="Q4538" s="12">
        <f>Table1[[#This Row],[PROFIT]]/Table1[[#This Row],[Net Sales]]</f>
        <v>0.32257053947081638</v>
      </c>
      <c r="R4538" s="14">
        <f>ABS(Table1[[#This Row],[Distribution]])+ABS(Table1[[#This Row],[Warehousing]])</f>
        <v>4509.38</v>
      </c>
      <c r="S4538" s="12">
        <f>ABS(Table1[[#This Row],[Discounts]]/Table1[[#This Row],[Gross Sales]])</f>
        <v>8.7545134302069574E-2</v>
      </c>
      <c r="T4538" s="17">
        <f>Table1[[#This Row],[logistics cost]]/Table1[[#This Row],[Net Sales]]</f>
        <v>4.5336404165972954E-2</v>
      </c>
      <c r="U4538" s="1">
        <f>Table1[[#This Row],[PROFIT]]/Table1[[#This Row],[Volume]]</f>
        <v>141.27890797005733</v>
      </c>
      <c r="V4538" s="1">
        <f>ABS(Table1[[#This Row],[Discounts]])</f>
        <v>9543.1200000000008</v>
      </c>
    </row>
    <row r="4539" spans="1:22" ht="21.75" customHeight="1" x14ac:dyDescent="0.3">
      <c r="A4539" s="1">
        <v>1120020</v>
      </c>
      <c r="B4539" s="1" t="s">
        <v>21</v>
      </c>
      <c r="C4539" s="1">
        <v>202404</v>
      </c>
      <c r="D4539" s="1" t="s">
        <v>22</v>
      </c>
      <c r="E4539" s="1" t="s">
        <v>23</v>
      </c>
      <c r="F4539" s="1" t="s">
        <v>24</v>
      </c>
      <c r="G4539" s="1" t="s">
        <v>33</v>
      </c>
      <c r="H4539" s="1" t="s">
        <v>34</v>
      </c>
      <c r="I4539" s="5">
        <v>219.1</v>
      </c>
      <c r="J4539" s="5">
        <v>83258</v>
      </c>
      <c r="K4539" s="5">
        <v>-6601.16</v>
      </c>
      <c r="L4539" s="5">
        <v>76656.84</v>
      </c>
      <c r="M4539" s="5">
        <v>-48222.03</v>
      </c>
      <c r="N4539" s="5">
        <v>-2467.13</v>
      </c>
      <c r="O4539" s="5">
        <v>-908.49</v>
      </c>
      <c r="P4539" s="5">
        <f>Table1[[#This Row],[Net Sales]]+(Table1[[#This Row],[Cost of Goods Sold]]+Table1[[#This Row],[Distribution]]+Table1[[#This Row],[Warehousing]])</f>
        <v>25059.190000000002</v>
      </c>
      <c r="Q4539" s="12">
        <f>Table1[[#This Row],[PROFIT]]/Table1[[#This Row],[Net Sales]]</f>
        <v>0.32690090016755197</v>
      </c>
      <c r="R4539" s="14">
        <f>ABS(Table1[[#This Row],[Distribution]])+ABS(Table1[[#This Row],[Warehousing]])</f>
        <v>3375.62</v>
      </c>
      <c r="S4539" s="12">
        <f>ABS(Table1[[#This Row],[Discounts]]/Table1[[#This Row],[Gross Sales]])</f>
        <v>7.9285594177136126E-2</v>
      </c>
      <c r="T4539" s="17">
        <f>Table1[[#This Row],[logistics cost]]/Table1[[#This Row],[Net Sales]]</f>
        <v>4.4035470285495724E-2</v>
      </c>
      <c r="U4539" s="1">
        <f>Table1[[#This Row],[PROFIT]]/Table1[[#This Row],[Volume]]</f>
        <v>114.37329986307624</v>
      </c>
      <c r="V4539" s="1">
        <f>ABS(Table1[[#This Row],[Discounts]])</f>
        <v>6601.16</v>
      </c>
    </row>
    <row r="4540" spans="1:22" ht="21.75" customHeight="1" x14ac:dyDescent="0.3">
      <c r="A4540" s="1">
        <v>1120020</v>
      </c>
      <c r="B4540" s="1" t="s">
        <v>21</v>
      </c>
      <c r="C4540" s="1">
        <v>202409</v>
      </c>
      <c r="D4540" s="1" t="s">
        <v>22</v>
      </c>
      <c r="E4540" s="1" t="s">
        <v>23</v>
      </c>
      <c r="F4540" s="1" t="s">
        <v>24</v>
      </c>
      <c r="G4540" s="1" t="s">
        <v>39</v>
      </c>
      <c r="H4540" s="1" t="s">
        <v>37</v>
      </c>
      <c r="I4540" s="5">
        <v>78</v>
      </c>
      <c r="J4540" s="5">
        <v>29640</v>
      </c>
      <c r="K4540" s="5">
        <v>-3141.23</v>
      </c>
      <c r="L4540" s="5">
        <v>26498.77</v>
      </c>
      <c r="M4540" s="5">
        <v>-17153.2</v>
      </c>
      <c r="N4540" s="5">
        <v>-857.3</v>
      </c>
      <c r="O4540" s="5">
        <v>-428.34</v>
      </c>
      <c r="P4540" s="5">
        <f>Table1[[#This Row],[Net Sales]]+(Table1[[#This Row],[Cost of Goods Sold]]+Table1[[#This Row],[Distribution]]+Table1[[#This Row],[Warehousing]])</f>
        <v>8059.93</v>
      </c>
      <c r="Q4540" s="12">
        <f>Table1[[#This Row],[PROFIT]]/Table1[[#This Row],[Net Sales]]</f>
        <v>0.30416241961419344</v>
      </c>
      <c r="R4540" s="14">
        <f>ABS(Table1[[#This Row],[Distribution]])+ABS(Table1[[#This Row],[Warehousing]])</f>
        <v>1285.6399999999999</v>
      </c>
      <c r="S4540" s="12">
        <f>ABS(Table1[[#This Row],[Discounts]]/Table1[[#This Row],[Gross Sales]])</f>
        <v>0.10597941970310391</v>
      </c>
      <c r="T4540" s="17">
        <f>Table1[[#This Row],[logistics cost]]/Table1[[#This Row],[Net Sales]]</f>
        <v>4.8516968900820676E-2</v>
      </c>
      <c r="U4540" s="1">
        <f>Table1[[#This Row],[PROFIT]]/Table1[[#This Row],[Volume]]</f>
        <v>103.3324358974359</v>
      </c>
      <c r="V4540" s="1">
        <f>ABS(Table1[[#This Row],[Discounts]])</f>
        <v>3141.23</v>
      </c>
    </row>
    <row r="4541" spans="1:22" ht="21.75" customHeight="1" x14ac:dyDescent="0.3">
      <c r="A4541" s="1">
        <v>1110020</v>
      </c>
      <c r="B4541" s="1" t="s">
        <v>41</v>
      </c>
      <c r="C4541" s="1">
        <v>202510</v>
      </c>
      <c r="D4541" s="1" t="s">
        <v>16</v>
      </c>
      <c r="E4541" s="1" t="s">
        <v>28</v>
      </c>
      <c r="F4541" s="1" t="s">
        <v>29</v>
      </c>
      <c r="G4541" s="1" t="s">
        <v>33</v>
      </c>
      <c r="H4541" s="1" t="s">
        <v>34</v>
      </c>
      <c r="I4541" s="5">
        <v>132.30000000000001</v>
      </c>
      <c r="J4541" s="5">
        <v>59535</v>
      </c>
      <c r="K4541" s="5">
        <v>-5179.38</v>
      </c>
      <c r="L4541" s="5">
        <v>54355.62</v>
      </c>
      <c r="M4541" s="5">
        <v>-35863.040000000001</v>
      </c>
      <c r="N4541" s="5">
        <v>-2007.8</v>
      </c>
      <c r="O4541" s="5">
        <v>-722.93</v>
      </c>
      <c r="P4541" s="5">
        <f>Table1[[#This Row],[Net Sales]]+(Table1[[#This Row],[Cost of Goods Sold]]+Table1[[#This Row],[Distribution]]+Table1[[#This Row],[Warehousing]])</f>
        <v>15761.849999999999</v>
      </c>
      <c r="Q4541" s="12">
        <f>Table1[[#This Row],[PROFIT]]/Table1[[#This Row],[Net Sales]]</f>
        <v>0.28997645505653319</v>
      </c>
      <c r="R4541" s="14">
        <f>ABS(Table1[[#This Row],[Distribution]])+ABS(Table1[[#This Row],[Warehousing]])</f>
        <v>2730.73</v>
      </c>
      <c r="S4541" s="12">
        <f>ABS(Table1[[#This Row],[Discounts]]/Table1[[#This Row],[Gross Sales]])</f>
        <v>8.6997228521038042E-2</v>
      </c>
      <c r="T4541" s="17">
        <f>Table1[[#This Row],[logistics cost]]/Table1[[#This Row],[Net Sales]]</f>
        <v>5.0238227436279814E-2</v>
      </c>
      <c r="U4541" s="1">
        <f>Table1[[#This Row],[PROFIT]]/Table1[[#This Row],[Volume]]</f>
        <v>119.13718820861676</v>
      </c>
      <c r="V4541" s="1">
        <f>ABS(Table1[[#This Row],[Discounts]])</f>
        <v>5179.38</v>
      </c>
    </row>
    <row r="4542" spans="1:22" ht="21.75" customHeight="1" x14ac:dyDescent="0.3">
      <c r="A4542" s="1">
        <v>1110010</v>
      </c>
      <c r="B4542" s="1" t="s">
        <v>15</v>
      </c>
      <c r="C4542" s="1">
        <v>202511</v>
      </c>
      <c r="D4542" s="1" t="s">
        <v>16</v>
      </c>
      <c r="E4542" s="1" t="s">
        <v>17</v>
      </c>
      <c r="F4542" s="1" t="s">
        <v>18</v>
      </c>
      <c r="G4542" s="1" t="s">
        <v>40</v>
      </c>
      <c r="H4542" s="1" t="s">
        <v>34</v>
      </c>
      <c r="I4542" s="5">
        <v>262.10000000000002</v>
      </c>
      <c r="J4542" s="5">
        <v>110082</v>
      </c>
      <c r="K4542" s="5">
        <v>-9964.2099999999991</v>
      </c>
      <c r="L4542" s="5">
        <v>100117.79</v>
      </c>
      <c r="M4542" s="5">
        <v>-65026.68</v>
      </c>
      <c r="N4542" s="5">
        <v>-3219.38</v>
      </c>
      <c r="O4542" s="5">
        <v>-1970.08</v>
      </c>
      <c r="P4542" s="5">
        <f>Table1[[#This Row],[Net Sales]]+(Table1[[#This Row],[Cost of Goods Sold]]+Table1[[#This Row],[Distribution]]+Table1[[#This Row],[Warehousing]])</f>
        <v>29901.649999999994</v>
      </c>
      <c r="Q4542" s="12">
        <f>Table1[[#This Row],[PROFIT]]/Table1[[#This Row],[Net Sales]]</f>
        <v>0.29866470284651703</v>
      </c>
      <c r="R4542" s="14">
        <f>ABS(Table1[[#This Row],[Distribution]])+ABS(Table1[[#This Row],[Warehousing]])</f>
        <v>5189.46</v>
      </c>
      <c r="S4542" s="12">
        <f>ABS(Table1[[#This Row],[Discounts]]/Table1[[#This Row],[Gross Sales]])</f>
        <v>9.0516251521592983E-2</v>
      </c>
      <c r="T4542" s="17">
        <f>Table1[[#This Row],[logistics cost]]/Table1[[#This Row],[Net Sales]]</f>
        <v>5.1833545267029969E-2</v>
      </c>
      <c r="U4542" s="1">
        <f>Table1[[#This Row],[PROFIT]]/Table1[[#This Row],[Volume]]</f>
        <v>114.08489126287674</v>
      </c>
      <c r="V4542" s="1">
        <f>ABS(Table1[[#This Row],[Discounts]])</f>
        <v>9964.2099999999991</v>
      </c>
    </row>
    <row r="4543" spans="1:22" ht="21.75" customHeight="1" x14ac:dyDescent="0.3">
      <c r="A4543" s="1">
        <v>1130010</v>
      </c>
      <c r="B4543" s="1" t="s">
        <v>26</v>
      </c>
      <c r="C4543" s="1">
        <v>202410</v>
      </c>
      <c r="D4543" s="1" t="s">
        <v>27</v>
      </c>
      <c r="E4543" s="1" t="s">
        <v>28</v>
      </c>
      <c r="F4543" s="1" t="s">
        <v>29</v>
      </c>
      <c r="G4543" s="1" t="s">
        <v>39</v>
      </c>
      <c r="H4543" s="1" t="s">
        <v>37</v>
      </c>
      <c r="I4543" s="5">
        <v>217.9</v>
      </c>
      <c r="J4543" s="5">
        <v>78444</v>
      </c>
      <c r="K4543" s="5">
        <v>-6847.02</v>
      </c>
      <c r="L4543" s="5">
        <v>71596.98</v>
      </c>
      <c r="M4543" s="5">
        <v>-45295.92</v>
      </c>
      <c r="N4543" s="5">
        <v>-2269.58</v>
      </c>
      <c r="O4543" s="5">
        <v>-1040.9000000000001</v>
      </c>
      <c r="P4543" s="5">
        <f>Table1[[#This Row],[Net Sales]]+(Table1[[#This Row],[Cost of Goods Sold]]+Table1[[#This Row],[Distribution]]+Table1[[#This Row],[Warehousing]])</f>
        <v>22990.579999999994</v>
      </c>
      <c r="Q4543" s="12">
        <f>Table1[[#This Row],[PROFIT]]/Table1[[#This Row],[Net Sales]]</f>
        <v>0.32111103010210762</v>
      </c>
      <c r="R4543" s="14">
        <f>ABS(Table1[[#This Row],[Distribution]])+ABS(Table1[[#This Row],[Warehousing]])</f>
        <v>3310.48</v>
      </c>
      <c r="S4543" s="12">
        <f>ABS(Table1[[#This Row],[Discounts]]/Table1[[#This Row],[Gross Sales]])</f>
        <v>8.7285452042221212E-2</v>
      </c>
      <c r="T4543" s="17">
        <f>Table1[[#This Row],[logistics cost]]/Table1[[#This Row],[Net Sales]]</f>
        <v>4.6237704439488929E-2</v>
      </c>
      <c r="U4543" s="1">
        <f>Table1[[#This Row],[PROFIT]]/Table1[[#This Row],[Volume]]</f>
        <v>105.50977512620466</v>
      </c>
      <c r="V4543" s="1">
        <f>ABS(Table1[[#This Row],[Discounts]])</f>
        <v>6847.02</v>
      </c>
    </row>
    <row r="4544" spans="1:22" ht="21.75" customHeight="1" x14ac:dyDescent="0.3">
      <c r="A4544" s="1">
        <v>1110020</v>
      </c>
      <c r="B4544" s="1" t="s">
        <v>41</v>
      </c>
      <c r="C4544" s="1">
        <v>202510</v>
      </c>
      <c r="D4544" s="1" t="s">
        <v>16</v>
      </c>
      <c r="E4544" s="1" t="s">
        <v>28</v>
      </c>
      <c r="F4544" s="1" t="s">
        <v>29</v>
      </c>
      <c r="G4544" s="1" t="s">
        <v>42</v>
      </c>
      <c r="H4544" s="1" t="s">
        <v>20</v>
      </c>
      <c r="I4544" s="5">
        <v>96.3</v>
      </c>
      <c r="J4544" s="5">
        <v>43335</v>
      </c>
      <c r="K4544" s="5">
        <v>-2692.98</v>
      </c>
      <c r="L4544" s="5">
        <v>40642.019999999997</v>
      </c>
      <c r="M4544" s="5">
        <v>-26619.7</v>
      </c>
      <c r="N4544" s="5">
        <v>-881.99</v>
      </c>
      <c r="O4544" s="5">
        <v>-536.73</v>
      </c>
      <c r="P4544" s="5">
        <f>Table1[[#This Row],[Net Sales]]+(Table1[[#This Row],[Cost of Goods Sold]]+Table1[[#This Row],[Distribution]]+Table1[[#This Row],[Warehousing]])</f>
        <v>12603.599999999995</v>
      </c>
      <c r="Q4544" s="12">
        <f>Table1[[#This Row],[PROFIT]]/Table1[[#This Row],[Net Sales]]</f>
        <v>0.31011253869763356</v>
      </c>
      <c r="R4544" s="14">
        <f>ABS(Table1[[#This Row],[Distribution]])+ABS(Table1[[#This Row],[Warehousing]])</f>
        <v>1418.72</v>
      </c>
      <c r="S4544" s="12">
        <f>ABS(Table1[[#This Row],[Discounts]]/Table1[[#This Row],[Gross Sales]])</f>
        <v>6.214330218068536E-2</v>
      </c>
      <c r="T4544" s="17">
        <f>Table1[[#This Row],[logistics cost]]/Table1[[#This Row],[Net Sales]]</f>
        <v>3.4907713740606403E-2</v>
      </c>
      <c r="U4544" s="1">
        <f>Table1[[#This Row],[PROFIT]]/Table1[[#This Row],[Volume]]</f>
        <v>130.87850467289715</v>
      </c>
      <c r="V4544" s="1">
        <f>ABS(Table1[[#This Row],[Discounts]])</f>
        <v>2692.98</v>
      </c>
    </row>
    <row r="4545" spans="1:22" ht="21.75" customHeight="1" x14ac:dyDescent="0.3">
      <c r="A4545" s="1">
        <v>1110010</v>
      </c>
      <c r="B4545" s="1" t="s">
        <v>15</v>
      </c>
      <c r="C4545" s="1">
        <v>202509</v>
      </c>
      <c r="D4545" s="1" t="s">
        <v>16</v>
      </c>
      <c r="E4545" s="1" t="s">
        <v>17</v>
      </c>
      <c r="F4545" s="1" t="s">
        <v>18</v>
      </c>
      <c r="G4545" s="1" t="s">
        <v>38</v>
      </c>
      <c r="H4545" s="1" t="s">
        <v>20</v>
      </c>
      <c r="I4545" s="5">
        <v>32.799999999999997</v>
      </c>
      <c r="J4545" s="5">
        <v>13776</v>
      </c>
      <c r="K4545" s="5">
        <v>-870.74</v>
      </c>
      <c r="L4545" s="5">
        <v>12905.26</v>
      </c>
      <c r="M4545" s="5">
        <v>-8369.39</v>
      </c>
      <c r="N4545" s="5">
        <v>-306.56</v>
      </c>
      <c r="O4545" s="5">
        <v>-251.08</v>
      </c>
      <c r="P4545" s="5">
        <f>Table1[[#This Row],[Net Sales]]+(Table1[[#This Row],[Cost of Goods Sold]]+Table1[[#This Row],[Distribution]]+Table1[[#This Row],[Warehousing]])</f>
        <v>3978.2300000000014</v>
      </c>
      <c r="Q4545" s="12">
        <f>Table1[[#This Row],[PROFIT]]/Table1[[#This Row],[Net Sales]]</f>
        <v>0.30826422714459073</v>
      </c>
      <c r="R4545" s="14">
        <f>ABS(Table1[[#This Row],[Distribution]])+ABS(Table1[[#This Row],[Warehousing]])</f>
        <v>557.64</v>
      </c>
      <c r="S4545" s="12">
        <f>ABS(Table1[[#This Row],[Discounts]]/Table1[[#This Row],[Gross Sales]])</f>
        <v>6.3207026713124281E-2</v>
      </c>
      <c r="T4545" s="17">
        <f>Table1[[#This Row],[logistics cost]]/Table1[[#This Row],[Net Sales]]</f>
        <v>4.3210287898112862E-2</v>
      </c>
      <c r="U4545" s="1">
        <f>Table1[[#This Row],[PROFIT]]/Table1[[#This Row],[Volume]]</f>
        <v>121.28750000000005</v>
      </c>
      <c r="V4545" s="1">
        <f>ABS(Table1[[#This Row],[Discounts]])</f>
        <v>870.74</v>
      </c>
    </row>
    <row r="4546" spans="1:22" ht="21.75" customHeight="1" x14ac:dyDescent="0.3">
      <c r="A4546" s="1">
        <v>1110010</v>
      </c>
      <c r="B4546" s="1" t="s">
        <v>15</v>
      </c>
      <c r="C4546" s="1">
        <v>202501</v>
      </c>
      <c r="D4546" s="1" t="s">
        <v>16</v>
      </c>
      <c r="E4546" s="1" t="s">
        <v>17</v>
      </c>
      <c r="F4546" s="1" t="s">
        <v>18</v>
      </c>
      <c r="G4546" s="1" t="s">
        <v>39</v>
      </c>
      <c r="H4546" s="1" t="s">
        <v>37</v>
      </c>
      <c r="I4546" s="5">
        <v>293.60000000000002</v>
      </c>
      <c r="J4546" s="5">
        <v>123312</v>
      </c>
      <c r="K4546" s="5">
        <v>-11240.72</v>
      </c>
      <c r="L4546" s="5">
        <v>112071.28</v>
      </c>
      <c r="M4546" s="5">
        <v>-73016.259999999995</v>
      </c>
      <c r="N4546" s="5">
        <v>-3981.21</v>
      </c>
      <c r="O4546" s="5">
        <v>-1443.87</v>
      </c>
      <c r="P4546" s="5">
        <f>Table1[[#This Row],[Net Sales]]+(Table1[[#This Row],[Cost of Goods Sold]]+Table1[[#This Row],[Distribution]]+Table1[[#This Row],[Warehousing]])</f>
        <v>33629.94</v>
      </c>
      <c r="Q4546" s="12">
        <f>Table1[[#This Row],[PROFIT]]/Table1[[#This Row],[Net Sales]]</f>
        <v>0.30007634426946855</v>
      </c>
      <c r="R4546" s="14">
        <f>ABS(Table1[[#This Row],[Distribution]])+ABS(Table1[[#This Row],[Warehousing]])</f>
        <v>5425.08</v>
      </c>
      <c r="S4546" s="12">
        <f>ABS(Table1[[#This Row],[Discounts]]/Table1[[#This Row],[Gross Sales]])</f>
        <v>9.1156740625405464E-2</v>
      </c>
      <c r="T4546" s="17">
        <f>Table1[[#This Row],[logistics cost]]/Table1[[#This Row],[Net Sales]]</f>
        <v>4.8407406429193993E-2</v>
      </c>
      <c r="U4546" s="1">
        <f>Table1[[#This Row],[PROFIT]]/Table1[[#This Row],[Volume]]</f>
        <v>114.54339237057221</v>
      </c>
      <c r="V4546" s="1">
        <f>ABS(Table1[[#This Row],[Discounts]])</f>
        <v>11240.72</v>
      </c>
    </row>
    <row r="4547" spans="1:22" ht="21.75" customHeight="1" x14ac:dyDescent="0.3">
      <c r="A4547" s="1">
        <v>1110010</v>
      </c>
      <c r="B4547" s="1" t="s">
        <v>15</v>
      </c>
      <c r="C4547" s="1">
        <v>202405</v>
      </c>
      <c r="D4547" s="1" t="s">
        <v>16</v>
      </c>
      <c r="E4547" s="1" t="s">
        <v>17</v>
      </c>
      <c r="F4547" s="1" t="s">
        <v>18</v>
      </c>
      <c r="G4547" s="1" t="s">
        <v>36</v>
      </c>
      <c r="H4547" s="1" t="s">
        <v>37</v>
      </c>
      <c r="I4547" s="5">
        <v>255.7</v>
      </c>
      <c r="J4547" s="5">
        <v>107394</v>
      </c>
      <c r="K4547" s="5">
        <v>-9133.2199999999993</v>
      </c>
      <c r="L4547" s="5">
        <v>98260.78</v>
      </c>
      <c r="M4547" s="5">
        <v>-62266.76</v>
      </c>
      <c r="N4547" s="5">
        <v>-2299.5500000000002</v>
      </c>
      <c r="O4547" s="5">
        <v>-1015.41</v>
      </c>
      <c r="P4547" s="5">
        <f>Table1[[#This Row],[Net Sales]]+(Table1[[#This Row],[Cost of Goods Sold]]+Table1[[#This Row],[Distribution]]+Table1[[#This Row],[Warehousing]])</f>
        <v>32679.059999999998</v>
      </c>
      <c r="Q4547" s="12">
        <f>Table1[[#This Row],[PROFIT]]/Table1[[#This Row],[Net Sales]]</f>
        <v>0.33257480756818741</v>
      </c>
      <c r="R4547" s="14">
        <f>ABS(Table1[[#This Row],[Distribution]])+ABS(Table1[[#This Row],[Warehousing]])</f>
        <v>3314.96</v>
      </c>
      <c r="S4547" s="12">
        <f>ABS(Table1[[#This Row],[Discounts]]/Table1[[#This Row],[Gross Sales]])</f>
        <v>8.5044043428869384E-2</v>
      </c>
      <c r="T4547" s="17">
        <f>Table1[[#This Row],[logistics cost]]/Table1[[#This Row],[Net Sales]]</f>
        <v>3.3736349334902493E-2</v>
      </c>
      <c r="U4547" s="1">
        <f>Table1[[#This Row],[PROFIT]]/Table1[[#This Row],[Volume]]</f>
        <v>127.80234649980446</v>
      </c>
      <c r="V4547" s="1">
        <f>ABS(Table1[[#This Row],[Discounts]])</f>
        <v>9133.2199999999993</v>
      </c>
    </row>
    <row r="4548" spans="1:22" ht="21.75" customHeight="1" x14ac:dyDescent="0.3">
      <c r="A4548" s="1">
        <v>1120020</v>
      </c>
      <c r="B4548" s="1" t="s">
        <v>21</v>
      </c>
      <c r="C4548" s="1">
        <v>202511</v>
      </c>
      <c r="D4548" s="1" t="s">
        <v>22</v>
      </c>
      <c r="E4548" s="1" t="s">
        <v>23</v>
      </c>
      <c r="F4548" s="1" t="s">
        <v>24</v>
      </c>
      <c r="G4548" s="1" t="s">
        <v>39</v>
      </c>
      <c r="H4548" s="1" t="s">
        <v>37</v>
      </c>
      <c r="I4548" s="5">
        <v>265</v>
      </c>
      <c r="J4548" s="5">
        <v>100700</v>
      </c>
      <c r="K4548" s="5">
        <v>-9967.33</v>
      </c>
      <c r="L4548" s="5">
        <v>90732.67</v>
      </c>
      <c r="M4548" s="5">
        <v>-61377.73</v>
      </c>
      <c r="N4548" s="5">
        <v>-3188.15</v>
      </c>
      <c r="O4548" s="5">
        <v>-1560.18</v>
      </c>
      <c r="P4548" s="5">
        <f>Table1[[#This Row],[Net Sales]]+(Table1[[#This Row],[Cost of Goods Sold]]+Table1[[#This Row],[Distribution]]+Table1[[#This Row],[Warehousing]])</f>
        <v>24606.61</v>
      </c>
      <c r="Q4548" s="12">
        <f>Table1[[#This Row],[PROFIT]]/Table1[[#This Row],[Net Sales]]</f>
        <v>0.27119900692881627</v>
      </c>
      <c r="R4548" s="14">
        <f>ABS(Table1[[#This Row],[Distribution]])+ABS(Table1[[#This Row],[Warehousing]])</f>
        <v>4748.33</v>
      </c>
      <c r="S4548" s="12">
        <f>ABS(Table1[[#This Row],[Discounts]]/Table1[[#This Row],[Gross Sales]])</f>
        <v>9.8980436941410121E-2</v>
      </c>
      <c r="T4548" s="17">
        <f>Table1[[#This Row],[logistics cost]]/Table1[[#This Row],[Net Sales]]</f>
        <v>5.2333189357262382E-2</v>
      </c>
      <c r="U4548" s="1">
        <f>Table1[[#This Row],[PROFIT]]/Table1[[#This Row],[Volume]]</f>
        <v>92.855132075471701</v>
      </c>
      <c r="V4548" s="1">
        <f>ABS(Table1[[#This Row],[Discounts]])</f>
        <v>9967.33</v>
      </c>
    </row>
    <row r="4549" spans="1:22" ht="21.75" customHeight="1" x14ac:dyDescent="0.3">
      <c r="A4549" s="1">
        <v>1120010</v>
      </c>
      <c r="B4549" s="1" t="s">
        <v>32</v>
      </c>
      <c r="C4549" s="1">
        <v>202408</v>
      </c>
      <c r="D4549" s="1" t="s">
        <v>22</v>
      </c>
      <c r="E4549" s="1" t="s">
        <v>17</v>
      </c>
      <c r="F4549" s="1" t="s">
        <v>18</v>
      </c>
      <c r="G4549" s="1" t="s">
        <v>36</v>
      </c>
      <c r="H4549" s="1" t="s">
        <v>37</v>
      </c>
      <c r="I4549" s="5">
        <v>170</v>
      </c>
      <c r="J4549" s="5">
        <v>81600</v>
      </c>
      <c r="K4549" s="5">
        <v>-9739.7099999999991</v>
      </c>
      <c r="L4549" s="5">
        <v>71860.289999999994</v>
      </c>
      <c r="M4549" s="5">
        <v>-48756.97</v>
      </c>
      <c r="N4549" s="5">
        <v>-2244.71</v>
      </c>
      <c r="O4549" s="5">
        <v>-1034.51</v>
      </c>
      <c r="P4549" s="5">
        <f>Table1[[#This Row],[Net Sales]]+(Table1[[#This Row],[Cost of Goods Sold]]+Table1[[#This Row],[Distribution]]+Table1[[#This Row],[Warehousing]])</f>
        <v>19824.099999999991</v>
      </c>
      <c r="Q4549" s="12">
        <f>Table1[[#This Row],[PROFIT]]/Table1[[#This Row],[Net Sales]]</f>
        <v>0.27587002501659807</v>
      </c>
      <c r="R4549" s="14">
        <f>ABS(Table1[[#This Row],[Distribution]])+ABS(Table1[[#This Row],[Warehousing]])</f>
        <v>3279.2200000000003</v>
      </c>
      <c r="S4549" s="12">
        <f>ABS(Table1[[#This Row],[Discounts]]/Table1[[#This Row],[Gross Sales]])</f>
        <v>0.11935919117647058</v>
      </c>
      <c r="T4549" s="17">
        <f>Table1[[#This Row],[logistics cost]]/Table1[[#This Row],[Net Sales]]</f>
        <v>4.5633269779456781E-2</v>
      </c>
      <c r="U4549" s="1">
        <f>Table1[[#This Row],[PROFIT]]/Table1[[#This Row],[Volume]]</f>
        <v>116.61235294117643</v>
      </c>
      <c r="V4549" s="1">
        <f>ABS(Table1[[#This Row],[Discounts]])</f>
        <v>9739.7099999999991</v>
      </c>
    </row>
    <row r="4550" spans="1:22" ht="21.75" customHeight="1" x14ac:dyDescent="0.3">
      <c r="A4550" s="1">
        <v>1130010</v>
      </c>
      <c r="B4550" s="1" t="s">
        <v>26</v>
      </c>
      <c r="C4550" s="1">
        <v>202508</v>
      </c>
      <c r="D4550" s="1" t="s">
        <v>27</v>
      </c>
      <c r="E4550" s="1" t="s">
        <v>28</v>
      </c>
      <c r="F4550" s="1" t="s">
        <v>29</v>
      </c>
      <c r="G4550" s="1" t="s">
        <v>39</v>
      </c>
      <c r="H4550" s="1" t="s">
        <v>37</v>
      </c>
      <c r="I4550" s="5">
        <v>92.4</v>
      </c>
      <c r="J4550" s="5">
        <v>33264</v>
      </c>
      <c r="K4550" s="5">
        <v>-2960.75</v>
      </c>
      <c r="L4550" s="5">
        <v>30303.25</v>
      </c>
      <c r="M4550" s="5">
        <v>-20583.37</v>
      </c>
      <c r="N4550" s="5">
        <v>-863.19</v>
      </c>
      <c r="O4550" s="5">
        <v>-589.79999999999995</v>
      </c>
      <c r="P4550" s="5">
        <f>Table1[[#This Row],[Net Sales]]+(Table1[[#This Row],[Cost of Goods Sold]]+Table1[[#This Row],[Distribution]]+Table1[[#This Row],[Warehousing]])</f>
        <v>8266.8900000000031</v>
      </c>
      <c r="Q4550" s="12">
        <f>Table1[[#This Row],[PROFIT]]/Table1[[#This Row],[Net Sales]]</f>
        <v>0.27280539216090693</v>
      </c>
      <c r="R4550" s="14">
        <f>ABS(Table1[[#This Row],[Distribution]])+ABS(Table1[[#This Row],[Warehousing]])</f>
        <v>1452.99</v>
      </c>
      <c r="S4550" s="12">
        <f>ABS(Table1[[#This Row],[Discounts]]/Table1[[#This Row],[Gross Sales]])</f>
        <v>8.9007635882635883E-2</v>
      </c>
      <c r="T4550" s="17">
        <f>Table1[[#This Row],[logistics cost]]/Table1[[#This Row],[Net Sales]]</f>
        <v>4.7948322374662782E-2</v>
      </c>
      <c r="U4550" s="1">
        <f>Table1[[#This Row],[PROFIT]]/Table1[[#This Row],[Volume]]</f>
        <v>89.468506493506524</v>
      </c>
      <c r="V4550" s="1">
        <f>ABS(Table1[[#This Row],[Discounts]])</f>
        <v>2960.75</v>
      </c>
    </row>
    <row r="4551" spans="1:22" ht="21.75" customHeight="1" x14ac:dyDescent="0.3">
      <c r="A4551" s="1">
        <v>1130010</v>
      </c>
      <c r="B4551" s="1" t="s">
        <v>26</v>
      </c>
      <c r="C4551" s="1">
        <v>202501</v>
      </c>
      <c r="D4551" s="1" t="s">
        <v>27</v>
      </c>
      <c r="E4551" s="1" t="s">
        <v>28</v>
      </c>
      <c r="F4551" s="1" t="s">
        <v>29</v>
      </c>
      <c r="G4551" s="1" t="s">
        <v>36</v>
      </c>
      <c r="H4551" s="1" t="s">
        <v>37</v>
      </c>
      <c r="I4551" s="5">
        <v>212.4</v>
      </c>
      <c r="J4551" s="5">
        <v>76464</v>
      </c>
      <c r="K4551" s="5">
        <v>-7694.92</v>
      </c>
      <c r="L4551" s="5">
        <v>68769.08</v>
      </c>
      <c r="M4551" s="5">
        <v>-45183.78</v>
      </c>
      <c r="N4551" s="5">
        <v>-2489.04</v>
      </c>
      <c r="O4551" s="5">
        <v>-831.51</v>
      </c>
      <c r="P4551" s="5">
        <f>Table1[[#This Row],[Net Sales]]+(Table1[[#This Row],[Cost of Goods Sold]]+Table1[[#This Row],[Distribution]]+Table1[[#This Row],[Warehousing]])</f>
        <v>20264.75</v>
      </c>
      <c r="Q4551" s="12">
        <f>Table1[[#This Row],[PROFIT]]/Table1[[#This Row],[Net Sales]]</f>
        <v>0.29467821875761607</v>
      </c>
      <c r="R4551" s="14">
        <f>ABS(Table1[[#This Row],[Distribution]])+ABS(Table1[[#This Row],[Warehousing]])</f>
        <v>3320.55</v>
      </c>
      <c r="S4551" s="12">
        <f>ABS(Table1[[#This Row],[Discounts]]/Table1[[#This Row],[Gross Sales]])</f>
        <v>0.10063454697635489</v>
      </c>
      <c r="T4551" s="17">
        <f>Table1[[#This Row],[logistics cost]]/Table1[[#This Row],[Net Sales]]</f>
        <v>4.8285508545410236E-2</v>
      </c>
      <c r="U4551" s="1">
        <f>Table1[[#This Row],[PROFIT]]/Table1[[#This Row],[Volume]]</f>
        <v>95.408427495291903</v>
      </c>
      <c r="V4551" s="1">
        <f>ABS(Table1[[#This Row],[Discounts]])</f>
        <v>7694.92</v>
      </c>
    </row>
    <row r="4552" spans="1:22" ht="21.75" customHeight="1" x14ac:dyDescent="0.3">
      <c r="A4552" s="1">
        <v>1110010</v>
      </c>
      <c r="B4552" s="1" t="s">
        <v>15</v>
      </c>
      <c r="C4552" s="1">
        <v>202508</v>
      </c>
      <c r="D4552" s="1" t="s">
        <v>16</v>
      </c>
      <c r="E4552" s="1" t="s">
        <v>17</v>
      </c>
      <c r="F4552" s="1" t="s">
        <v>18</v>
      </c>
      <c r="G4552" s="1" t="s">
        <v>33</v>
      </c>
      <c r="H4552" s="1" t="s">
        <v>34</v>
      </c>
      <c r="I4552" s="5">
        <v>108</v>
      </c>
      <c r="J4552" s="5">
        <v>45360</v>
      </c>
      <c r="K4552" s="5">
        <v>-4434.5</v>
      </c>
      <c r="L4552" s="5">
        <v>40925.5</v>
      </c>
      <c r="M4552" s="5">
        <v>-27442.47</v>
      </c>
      <c r="N4552" s="5">
        <v>-1065.3699999999999</v>
      </c>
      <c r="O4552" s="5">
        <v>-701.61</v>
      </c>
      <c r="P4552" s="5">
        <f>Table1[[#This Row],[Net Sales]]+(Table1[[#This Row],[Cost of Goods Sold]]+Table1[[#This Row],[Distribution]]+Table1[[#This Row],[Warehousing]])</f>
        <v>11716.05</v>
      </c>
      <c r="Q4552" s="12">
        <f>Table1[[#This Row],[PROFIT]]/Table1[[#This Row],[Net Sales]]</f>
        <v>0.28627750424551929</v>
      </c>
      <c r="R4552" s="14">
        <f>ABS(Table1[[#This Row],[Distribution]])+ABS(Table1[[#This Row],[Warehousing]])</f>
        <v>1766.98</v>
      </c>
      <c r="S4552" s="12">
        <f>ABS(Table1[[#This Row],[Discounts]]/Table1[[#This Row],[Gross Sales]])</f>
        <v>9.7762345679012347E-2</v>
      </c>
      <c r="T4552" s="17">
        <f>Table1[[#This Row],[logistics cost]]/Table1[[#This Row],[Net Sales]]</f>
        <v>4.3175526261133038E-2</v>
      </c>
      <c r="U4552" s="1">
        <f>Table1[[#This Row],[PROFIT]]/Table1[[#This Row],[Volume]]</f>
        <v>108.48194444444444</v>
      </c>
      <c r="V4552" s="1">
        <f>ABS(Table1[[#This Row],[Discounts]])</f>
        <v>4434.5</v>
      </c>
    </row>
    <row r="4553" spans="1:22" ht="21.75" customHeight="1" x14ac:dyDescent="0.3">
      <c r="A4553" s="1">
        <v>1130010</v>
      </c>
      <c r="B4553" s="1" t="s">
        <v>26</v>
      </c>
      <c r="C4553" s="1">
        <v>202407</v>
      </c>
      <c r="D4553" s="1" t="s">
        <v>27</v>
      </c>
      <c r="E4553" s="1" t="s">
        <v>28</v>
      </c>
      <c r="F4553" s="1" t="s">
        <v>29</v>
      </c>
      <c r="G4553" s="1" t="s">
        <v>36</v>
      </c>
      <c r="H4553" s="1" t="s">
        <v>37</v>
      </c>
      <c r="I4553" s="5">
        <v>161.1</v>
      </c>
      <c r="J4553" s="5">
        <v>57996</v>
      </c>
      <c r="K4553" s="5">
        <v>-5285.31</v>
      </c>
      <c r="L4553" s="5">
        <v>52710.69</v>
      </c>
      <c r="M4553" s="5">
        <v>-34736.42</v>
      </c>
      <c r="N4553" s="5">
        <v>-1990.25</v>
      </c>
      <c r="O4553" s="5">
        <v>-950.87</v>
      </c>
      <c r="P4553" s="5">
        <f>Table1[[#This Row],[Net Sales]]+(Table1[[#This Row],[Cost of Goods Sold]]+Table1[[#This Row],[Distribution]]+Table1[[#This Row],[Warehousing]])</f>
        <v>15033.150000000001</v>
      </c>
      <c r="Q4553" s="12">
        <f>Table1[[#This Row],[PROFIT]]/Table1[[#This Row],[Net Sales]]</f>
        <v>0.28520116128246475</v>
      </c>
      <c r="R4553" s="14">
        <f>ABS(Table1[[#This Row],[Distribution]])+ABS(Table1[[#This Row],[Warehousing]])</f>
        <v>2941.12</v>
      </c>
      <c r="S4553" s="12">
        <f>ABS(Table1[[#This Row],[Discounts]]/Table1[[#This Row],[Gross Sales]])</f>
        <v>9.1132319470308309E-2</v>
      </c>
      <c r="T4553" s="17">
        <f>Table1[[#This Row],[logistics cost]]/Table1[[#This Row],[Net Sales]]</f>
        <v>5.5797410354522008E-2</v>
      </c>
      <c r="U4553" s="1">
        <f>Table1[[#This Row],[PROFIT]]/Table1[[#This Row],[Volume]]</f>
        <v>93.315642458100569</v>
      </c>
      <c r="V4553" s="1">
        <f>ABS(Table1[[#This Row],[Discounts]])</f>
        <v>5285.31</v>
      </c>
    </row>
    <row r="4554" spans="1:22" ht="21.75" customHeight="1" x14ac:dyDescent="0.3">
      <c r="A4554" s="1">
        <v>1130010</v>
      </c>
      <c r="B4554" s="1" t="s">
        <v>26</v>
      </c>
      <c r="C4554" s="1">
        <v>202408</v>
      </c>
      <c r="D4554" s="1" t="s">
        <v>27</v>
      </c>
      <c r="E4554" s="1" t="s">
        <v>28</v>
      </c>
      <c r="F4554" s="1" t="s">
        <v>29</v>
      </c>
      <c r="G4554" s="1" t="s">
        <v>25</v>
      </c>
      <c r="H4554" s="1" t="s">
        <v>20</v>
      </c>
      <c r="I4554" s="5">
        <v>97.2</v>
      </c>
      <c r="J4554" s="5">
        <v>34992</v>
      </c>
      <c r="K4554" s="5">
        <v>-2567.0700000000002</v>
      </c>
      <c r="L4554" s="5">
        <v>32424.93</v>
      </c>
      <c r="M4554" s="5">
        <v>-21409.16</v>
      </c>
      <c r="N4554" s="5">
        <v>-1021.3</v>
      </c>
      <c r="O4554" s="5">
        <v>-452.55</v>
      </c>
      <c r="P4554" s="5">
        <f>Table1[[#This Row],[Net Sales]]+(Table1[[#This Row],[Cost of Goods Sold]]+Table1[[#This Row],[Distribution]]+Table1[[#This Row],[Warehousing]])</f>
        <v>9541.9200000000019</v>
      </c>
      <c r="Q4554" s="12">
        <f>Table1[[#This Row],[PROFIT]]/Table1[[#This Row],[Net Sales]]</f>
        <v>0.29427727369033646</v>
      </c>
      <c r="R4554" s="14">
        <f>ABS(Table1[[#This Row],[Distribution]])+ABS(Table1[[#This Row],[Warehousing]])</f>
        <v>1473.85</v>
      </c>
      <c r="S4554" s="12">
        <f>ABS(Table1[[#This Row],[Discounts]]/Table1[[#This Row],[Gross Sales]])</f>
        <v>7.3361625514403297E-2</v>
      </c>
      <c r="T4554" s="17">
        <f>Table1[[#This Row],[logistics cost]]/Table1[[#This Row],[Net Sales]]</f>
        <v>4.5454223031476088E-2</v>
      </c>
      <c r="U4554" s="1">
        <f>Table1[[#This Row],[PROFIT]]/Table1[[#This Row],[Volume]]</f>
        <v>98.167901234567921</v>
      </c>
      <c r="V4554" s="1">
        <f>ABS(Table1[[#This Row],[Discounts]])</f>
        <v>2567.0700000000002</v>
      </c>
    </row>
    <row r="4555" spans="1:22" ht="21.75" customHeight="1" x14ac:dyDescent="0.3">
      <c r="A4555" s="1">
        <v>1120010</v>
      </c>
      <c r="B4555" s="1" t="s">
        <v>32</v>
      </c>
      <c r="C4555" s="1">
        <v>202410</v>
      </c>
      <c r="D4555" s="1" t="s">
        <v>22</v>
      </c>
      <c r="E4555" s="1" t="s">
        <v>17</v>
      </c>
      <c r="F4555" s="1" t="s">
        <v>18</v>
      </c>
      <c r="G4555" s="1" t="s">
        <v>40</v>
      </c>
      <c r="H4555" s="1" t="s">
        <v>34</v>
      </c>
      <c r="I4555" s="5">
        <v>57.8</v>
      </c>
      <c r="J4555" s="5">
        <v>27744</v>
      </c>
      <c r="K4555" s="5">
        <v>-2654.81</v>
      </c>
      <c r="L4555" s="5">
        <v>25089.19</v>
      </c>
      <c r="M4555" s="5">
        <v>-16883.52</v>
      </c>
      <c r="N4555" s="5">
        <v>-509.44</v>
      </c>
      <c r="O4555" s="5">
        <v>-331.4</v>
      </c>
      <c r="P4555" s="5">
        <f>Table1[[#This Row],[Net Sales]]+(Table1[[#This Row],[Cost of Goods Sold]]+Table1[[#This Row],[Distribution]]+Table1[[#This Row],[Warehousing]])</f>
        <v>7364.8299999999981</v>
      </c>
      <c r="Q4555" s="12">
        <f>Table1[[#This Row],[PROFIT]]/Table1[[#This Row],[Net Sales]]</f>
        <v>0.29354594548488805</v>
      </c>
      <c r="R4555" s="14">
        <f>ABS(Table1[[#This Row],[Distribution]])+ABS(Table1[[#This Row],[Warehousing]])</f>
        <v>840.83999999999992</v>
      </c>
      <c r="S4555" s="12">
        <f>ABS(Table1[[#This Row],[Discounts]]/Table1[[#This Row],[Gross Sales]])</f>
        <v>9.5689518454440597E-2</v>
      </c>
      <c r="T4555" s="17">
        <f>Table1[[#This Row],[logistics cost]]/Table1[[#This Row],[Net Sales]]</f>
        <v>3.3514035327565375E-2</v>
      </c>
      <c r="U4555" s="1">
        <f>Table1[[#This Row],[PROFIT]]/Table1[[#This Row],[Volume]]</f>
        <v>127.41920415224911</v>
      </c>
      <c r="V4555" s="1">
        <f>ABS(Table1[[#This Row],[Discounts]])</f>
        <v>2654.81</v>
      </c>
    </row>
    <row r="4556" spans="1:22" ht="21.75" customHeight="1" x14ac:dyDescent="0.3">
      <c r="A4556" s="1">
        <v>1110020</v>
      </c>
      <c r="B4556" s="1" t="s">
        <v>41</v>
      </c>
      <c r="C4556" s="1">
        <v>202509</v>
      </c>
      <c r="D4556" s="1" t="s">
        <v>16</v>
      </c>
      <c r="E4556" s="1" t="s">
        <v>28</v>
      </c>
      <c r="F4556" s="1" t="s">
        <v>29</v>
      </c>
      <c r="G4556" s="1" t="s">
        <v>40</v>
      </c>
      <c r="H4556" s="1" t="s">
        <v>34</v>
      </c>
      <c r="I4556" s="5">
        <v>285.8</v>
      </c>
      <c r="J4556" s="5">
        <v>128610</v>
      </c>
      <c r="K4556" s="5">
        <v>-11004.33</v>
      </c>
      <c r="L4556" s="5">
        <v>117605.67</v>
      </c>
      <c r="M4556" s="5">
        <v>-78942.03</v>
      </c>
      <c r="N4556" s="5">
        <v>-4509.5200000000004</v>
      </c>
      <c r="O4556" s="5">
        <v>-1824.97</v>
      </c>
      <c r="P4556" s="5">
        <f>Table1[[#This Row],[Net Sales]]+(Table1[[#This Row],[Cost of Goods Sold]]+Table1[[#This Row],[Distribution]]+Table1[[#This Row],[Warehousing]])</f>
        <v>32329.149999999994</v>
      </c>
      <c r="Q4556" s="12">
        <f>Table1[[#This Row],[PROFIT]]/Table1[[#This Row],[Net Sales]]</f>
        <v>0.27489448425403296</v>
      </c>
      <c r="R4556" s="14">
        <f>ABS(Table1[[#This Row],[Distribution]])+ABS(Table1[[#This Row],[Warehousing]])</f>
        <v>6334.4900000000007</v>
      </c>
      <c r="S4556" s="12">
        <f>ABS(Table1[[#This Row],[Discounts]]/Table1[[#This Row],[Gross Sales]])</f>
        <v>8.5563564264054121E-2</v>
      </c>
      <c r="T4556" s="17">
        <f>Table1[[#This Row],[logistics cost]]/Table1[[#This Row],[Net Sales]]</f>
        <v>5.3862113961002059E-2</v>
      </c>
      <c r="U4556" s="1">
        <f>Table1[[#This Row],[PROFIT]]/Table1[[#This Row],[Volume]]</f>
        <v>113.11808957312803</v>
      </c>
      <c r="V4556" s="1">
        <f>ABS(Table1[[#This Row],[Discounts]])</f>
        <v>11004.33</v>
      </c>
    </row>
    <row r="4557" spans="1:22" ht="21.75" customHeight="1" x14ac:dyDescent="0.3">
      <c r="A4557" s="1">
        <v>1110010</v>
      </c>
      <c r="B4557" s="1" t="s">
        <v>15</v>
      </c>
      <c r="C4557" s="1">
        <v>202510</v>
      </c>
      <c r="D4557" s="1" t="s">
        <v>16</v>
      </c>
      <c r="E4557" s="1" t="s">
        <v>17</v>
      </c>
      <c r="F4557" s="1" t="s">
        <v>18</v>
      </c>
      <c r="G4557" s="1" t="s">
        <v>25</v>
      </c>
      <c r="H4557" s="1" t="s">
        <v>20</v>
      </c>
      <c r="I4557" s="5">
        <v>71.099999999999994</v>
      </c>
      <c r="J4557" s="5">
        <v>29862</v>
      </c>
      <c r="K4557" s="5">
        <v>-1952.26</v>
      </c>
      <c r="L4557" s="5">
        <v>27909.74</v>
      </c>
      <c r="M4557" s="5">
        <v>-18395.72</v>
      </c>
      <c r="N4557" s="5">
        <v>-687.89</v>
      </c>
      <c r="O4557" s="5">
        <v>-556.08000000000004</v>
      </c>
      <c r="P4557" s="5">
        <f>Table1[[#This Row],[Net Sales]]+(Table1[[#This Row],[Cost of Goods Sold]]+Table1[[#This Row],[Distribution]]+Table1[[#This Row],[Warehousing]])</f>
        <v>8270.0499999999993</v>
      </c>
      <c r="Q4557" s="12">
        <f>Table1[[#This Row],[PROFIT]]/Table1[[#This Row],[Net Sales]]</f>
        <v>0.29631411829705323</v>
      </c>
      <c r="R4557" s="14">
        <f>ABS(Table1[[#This Row],[Distribution]])+ABS(Table1[[#This Row],[Warehousing]])</f>
        <v>1243.97</v>
      </c>
      <c r="S4557" s="12">
        <f>ABS(Table1[[#This Row],[Discounts]]/Table1[[#This Row],[Gross Sales]])</f>
        <v>6.5376063224164491E-2</v>
      </c>
      <c r="T4557" s="17">
        <f>Table1[[#This Row],[logistics cost]]/Table1[[#This Row],[Net Sales]]</f>
        <v>4.4571178377154352E-2</v>
      </c>
      <c r="U4557" s="1">
        <f>Table1[[#This Row],[PROFIT]]/Table1[[#This Row],[Volume]]</f>
        <v>116.31575246132208</v>
      </c>
      <c r="V4557" s="1">
        <f>ABS(Table1[[#This Row],[Discounts]])</f>
        <v>1952.26</v>
      </c>
    </row>
    <row r="4558" spans="1:22" ht="21.75" customHeight="1" x14ac:dyDescent="0.3">
      <c r="A4558" s="1">
        <v>1110010</v>
      </c>
      <c r="B4558" s="1" t="s">
        <v>15</v>
      </c>
      <c r="C4558" s="1">
        <v>202504</v>
      </c>
      <c r="D4558" s="1" t="s">
        <v>16</v>
      </c>
      <c r="E4558" s="1" t="s">
        <v>17</v>
      </c>
      <c r="F4558" s="1" t="s">
        <v>18</v>
      </c>
      <c r="G4558" s="1" t="s">
        <v>39</v>
      </c>
      <c r="H4558" s="1" t="s">
        <v>37</v>
      </c>
      <c r="I4558" s="5">
        <v>170.3</v>
      </c>
      <c r="J4558" s="5">
        <v>71526</v>
      </c>
      <c r="K4558" s="5">
        <v>-8512.41</v>
      </c>
      <c r="L4558" s="5">
        <v>63013.59</v>
      </c>
      <c r="M4558" s="5">
        <v>-41956.09</v>
      </c>
      <c r="N4558" s="5">
        <v>-2472.06</v>
      </c>
      <c r="O4558" s="5">
        <v>-954.94</v>
      </c>
      <c r="P4558" s="5">
        <f>Table1[[#This Row],[Net Sales]]+(Table1[[#This Row],[Cost of Goods Sold]]+Table1[[#This Row],[Distribution]]+Table1[[#This Row],[Warehousing]])</f>
        <v>17630.5</v>
      </c>
      <c r="Q4558" s="12">
        <f>Table1[[#This Row],[PROFIT]]/Table1[[#This Row],[Net Sales]]</f>
        <v>0.27978885189686858</v>
      </c>
      <c r="R4558" s="14">
        <f>ABS(Table1[[#This Row],[Distribution]])+ABS(Table1[[#This Row],[Warehousing]])</f>
        <v>3427</v>
      </c>
      <c r="S4558" s="12">
        <f>ABS(Table1[[#This Row],[Discounts]]/Table1[[#This Row],[Gross Sales]])</f>
        <v>0.11901140843888935</v>
      </c>
      <c r="T4558" s="17">
        <f>Table1[[#This Row],[logistics cost]]/Table1[[#This Row],[Net Sales]]</f>
        <v>5.4385093755172496E-2</v>
      </c>
      <c r="U4558" s="1">
        <f>Table1[[#This Row],[PROFIT]]/Table1[[#This Row],[Volume]]</f>
        <v>103.52613035819142</v>
      </c>
      <c r="V4558" s="1">
        <f>ABS(Table1[[#This Row],[Discounts]])</f>
        <v>8512.41</v>
      </c>
    </row>
    <row r="4559" spans="1:22" ht="21.75" customHeight="1" x14ac:dyDescent="0.3">
      <c r="A4559" s="1">
        <v>1120010</v>
      </c>
      <c r="B4559" s="1" t="s">
        <v>32</v>
      </c>
      <c r="C4559" s="1">
        <v>202403</v>
      </c>
      <c r="D4559" s="1" t="s">
        <v>22</v>
      </c>
      <c r="E4559" s="1" t="s">
        <v>17</v>
      </c>
      <c r="F4559" s="1" t="s">
        <v>18</v>
      </c>
      <c r="G4559" s="1" t="s">
        <v>39</v>
      </c>
      <c r="H4559" s="1" t="s">
        <v>37</v>
      </c>
      <c r="I4559" s="5">
        <v>298</v>
      </c>
      <c r="J4559" s="5">
        <v>143040</v>
      </c>
      <c r="K4559" s="5">
        <v>-13881.57</v>
      </c>
      <c r="L4559" s="5">
        <v>129158.43</v>
      </c>
      <c r="M4559" s="5">
        <v>-82362.679999999993</v>
      </c>
      <c r="N4559" s="5">
        <v>-3412.69</v>
      </c>
      <c r="O4559" s="5">
        <v>-2389.21</v>
      </c>
      <c r="P4559" s="5">
        <f>Table1[[#This Row],[Net Sales]]+(Table1[[#This Row],[Cost of Goods Sold]]+Table1[[#This Row],[Distribution]]+Table1[[#This Row],[Warehousing]])</f>
        <v>40993.849999999991</v>
      </c>
      <c r="Q4559" s="12">
        <f>Table1[[#This Row],[PROFIT]]/Table1[[#This Row],[Net Sales]]</f>
        <v>0.31739198130544011</v>
      </c>
      <c r="R4559" s="14">
        <f>ABS(Table1[[#This Row],[Distribution]])+ABS(Table1[[#This Row],[Warehousing]])</f>
        <v>5801.9</v>
      </c>
      <c r="S4559" s="12">
        <f>ABS(Table1[[#This Row],[Discounts]]/Table1[[#This Row],[Gross Sales]])</f>
        <v>9.7046770134228189E-2</v>
      </c>
      <c r="T4559" s="17">
        <f>Table1[[#This Row],[logistics cost]]/Table1[[#This Row],[Net Sales]]</f>
        <v>4.4920799981851743E-2</v>
      </c>
      <c r="U4559" s="1">
        <f>Table1[[#This Row],[PROFIT]]/Table1[[#This Row],[Volume]]</f>
        <v>137.56325503355703</v>
      </c>
      <c r="V4559" s="1">
        <f>ABS(Table1[[#This Row],[Discounts]])</f>
        <v>13881.57</v>
      </c>
    </row>
    <row r="4560" spans="1:22" ht="21.75" customHeight="1" x14ac:dyDescent="0.3">
      <c r="A4560" s="1">
        <v>1110020</v>
      </c>
      <c r="B4560" s="1" t="s">
        <v>41</v>
      </c>
      <c r="C4560" s="1">
        <v>202503</v>
      </c>
      <c r="D4560" s="1" t="s">
        <v>16</v>
      </c>
      <c r="E4560" s="1" t="s">
        <v>28</v>
      </c>
      <c r="F4560" s="1" t="s">
        <v>29</v>
      </c>
      <c r="G4560" s="1" t="s">
        <v>36</v>
      </c>
      <c r="H4560" s="1" t="s">
        <v>37</v>
      </c>
      <c r="I4560" s="5">
        <v>243</v>
      </c>
      <c r="J4560" s="5">
        <v>109350</v>
      </c>
      <c r="K4560" s="5">
        <v>-10415.92</v>
      </c>
      <c r="L4560" s="5">
        <v>98934.080000000002</v>
      </c>
      <c r="M4560" s="5">
        <v>-63809.07</v>
      </c>
      <c r="N4560" s="5">
        <v>-3743.08</v>
      </c>
      <c r="O4560" s="5">
        <v>-1049.55</v>
      </c>
      <c r="P4560" s="5">
        <f>Table1[[#This Row],[Net Sales]]+(Table1[[#This Row],[Cost of Goods Sold]]+Table1[[#This Row],[Distribution]]+Table1[[#This Row],[Warehousing]])</f>
        <v>30332.380000000005</v>
      </c>
      <c r="Q4560" s="12">
        <f>Table1[[#This Row],[PROFIT]]/Table1[[#This Row],[Net Sales]]</f>
        <v>0.3065918235657521</v>
      </c>
      <c r="R4560" s="14">
        <f>ABS(Table1[[#This Row],[Distribution]])+ABS(Table1[[#This Row],[Warehousing]])</f>
        <v>4792.63</v>
      </c>
      <c r="S4560" s="12">
        <f>ABS(Table1[[#This Row],[Discounts]]/Table1[[#This Row],[Gross Sales]])</f>
        <v>9.5253040695016E-2</v>
      </c>
      <c r="T4560" s="17">
        <f>Table1[[#This Row],[logistics cost]]/Table1[[#This Row],[Net Sales]]</f>
        <v>4.8442660001487857E-2</v>
      </c>
      <c r="U4560" s="1">
        <f>Table1[[#This Row],[PROFIT]]/Table1[[#This Row],[Volume]]</f>
        <v>124.82460905349797</v>
      </c>
      <c r="V4560" s="1">
        <f>ABS(Table1[[#This Row],[Discounts]])</f>
        <v>10415.92</v>
      </c>
    </row>
    <row r="4561" spans="1:22" ht="21.75" customHeight="1" x14ac:dyDescent="0.3">
      <c r="A4561" s="1">
        <v>1120020</v>
      </c>
      <c r="B4561" s="1" t="s">
        <v>21</v>
      </c>
      <c r="C4561" s="1">
        <v>202403</v>
      </c>
      <c r="D4561" s="1" t="s">
        <v>22</v>
      </c>
      <c r="E4561" s="1" t="s">
        <v>23</v>
      </c>
      <c r="F4561" s="1" t="s">
        <v>24</v>
      </c>
      <c r="G4561" s="1" t="s">
        <v>36</v>
      </c>
      <c r="H4561" s="1" t="s">
        <v>37</v>
      </c>
      <c r="I4561" s="5">
        <v>75</v>
      </c>
      <c r="J4561" s="5">
        <v>28500</v>
      </c>
      <c r="K4561" s="5">
        <v>-3179.19</v>
      </c>
      <c r="L4561" s="5">
        <v>25320.81</v>
      </c>
      <c r="M4561" s="5">
        <v>-15803.86</v>
      </c>
      <c r="N4561" s="5">
        <v>-724.55</v>
      </c>
      <c r="O4561" s="5">
        <v>-276.83</v>
      </c>
      <c r="P4561" s="5">
        <f>Table1[[#This Row],[Net Sales]]+(Table1[[#This Row],[Cost of Goods Sold]]+Table1[[#This Row],[Distribution]]+Table1[[#This Row],[Warehousing]])</f>
        <v>8515.57</v>
      </c>
      <c r="Q4561" s="12">
        <f>Table1[[#This Row],[PROFIT]]/Table1[[#This Row],[Net Sales]]</f>
        <v>0.33630717184797798</v>
      </c>
      <c r="R4561" s="14">
        <f>ABS(Table1[[#This Row],[Distribution]])+ABS(Table1[[#This Row],[Warehousing]])</f>
        <v>1001.3799999999999</v>
      </c>
      <c r="S4561" s="12">
        <f>ABS(Table1[[#This Row],[Discounts]]/Table1[[#This Row],[Gross Sales]])</f>
        <v>0.11155052631578947</v>
      </c>
      <c r="T4561" s="17">
        <f>Table1[[#This Row],[logistics cost]]/Table1[[#This Row],[Net Sales]]</f>
        <v>3.9547707991963915E-2</v>
      </c>
      <c r="U4561" s="1">
        <f>Table1[[#This Row],[PROFIT]]/Table1[[#This Row],[Volume]]</f>
        <v>113.54093333333333</v>
      </c>
      <c r="V4561" s="1">
        <f>ABS(Table1[[#This Row],[Discounts]])</f>
        <v>3179.19</v>
      </c>
    </row>
    <row r="4562" spans="1:22" ht="21.75" customHeight="1" x14ac:dyDescent="0.3">
      <c r="A4562" s="1">
        <v>1110010</v>
      </c>
      <c r="B4562" s="1" t="s">
        <v>15</v>
      </c>
      <c r="C4562" s="1">
        <v>202512</v>
      </c>
      <c r="D4562" s="1" t="s">
        <v>16</v>
      </c>
      <c r="E4562" s="1" t="s">
        <v>17</v>
      </c>
      <c r="F4562" s="1" t="s">
        <v>18</v>
      </c>
      <c r="G4562" s="1" t="s">
        <v>40</v>
      </c>
      <c r="H4562" s="1" t="s">
        <v>34</v>
      </c>
      <c r="I4562" s="5">
        <v>105.1</v>
      </c>
      <c r="J4562" s="5">
        <v>44142</v>
      </c>
      <c r="K4562" s="5">
        <v>-3877.84</v>
      </c>
      <c r="L4562" s="5">
        <v>40264.160000000003</v>
      </c>
      <c r="M4562" s="5">
        <v>-26147.73</v>
      </c>
      <c r="N4562" s="5">
        <v>-1390.24</v>
      </c>
      <c r="O4562" s="5">
        <v>-741.27</v>
      </c>
      <c r="P4562" s="5">
        <f>Table1[[#This Row],[Net Sales]]+(Table1[[#This Row],[Cost of Goods Sold]]+Table1[[#This Row],[Distribution]]+Table1[[#This Row],[Warehousing]])</f>
        <v>11984.920000000002</v>
      </c>
      <c r="Q4562" s="12">
        <f>Table1[[#This Row],[PROFIT]]/Table1[[#This Row],[Net Sales]]</f>
        <v>0.2976572713798078</v>
      </c>
      <c r="R4562" s="14">
        <f>ABS(Table1[[#This Row],[Distribution]])+ABS(Table1[[#This Row],[Warehousing]])</f>
        <v>2131.5100000000002</v>
      </c>
      <c r="S4562" s="12">
        <f>ABS(Table1[[#This Row],[Discounts]]/Table1[[#This Row],[Gross Sales]])</f>
        <v>8.784921390059354E-2</v>
      </c>
      <c r="T4562" s="17">
        <f>Table1[[#This Row],[logistics cost]]/Table1[[#This Row],[Net Sales]]</f>
        <v>5.2938146480641844E-2</v>
      </c>
      <c r="U4562" s="1">
        <f>Table1[[#This Row],[PROFIT]]/Table1[[#This Row],[Volume]]</f>
        <v>114.03349191246434</v>
      </c>
      <c r="V4562" s="1">
        <f>ABS(Table1[[#This Row],[Discounts]])</f>
        <v>3877.84</v>
      </c>
    </row>
    <row r="4563" spans="1:22" ht="21.75" customHeight="1" x14ac:dyDescent="0.3">
      <c r="A4563" s="1">
        <v>1120010</v>
      </c>
      <c r="B4563" s="1" t="s">
        <v>32</v>
      </c>
      <c r="C4563" s="1">
        <v>202504</v>
      </c>
      <c r="D4563" s="1" t="s">
        <v>22</v>
      </c>
      <c r="E4563" s="1" t="s">
        <v>17</v>
      </c>
      <c r="F4563" s="1" t="s">
        <v>18</v>
      </c>
      <c r="G4563" s="1" t="s">
        <v>38</v>
      </c>
      <c r="H4563" s="1" t="s">
        <v>20</v>
      </c>
      <c r="I4563" s="5">
        <v>64.2</v>
      </c>
      <c r="J4563" s="5">
        <v>30816</v>
      </c>
      <c r="K4563" s="5">
        <v>-1920.31</v>
      </c>
      <c r="L4563" s="5">
        <v>28895.69</v>
      </c>
      <c r="M4563" s="5">
        <v>-18724.14</v>
      </c>
      <c r="N4563" s="5">
        <v>-1025.19</v>
      </c>
      <c r="O4563" s="5">
        <v>-351.06</v>
      </c>
      <c r="P4563" s="5">
        <f>Table1[[#This Row],[Net Sales]]+(Table1[[#This Row],[Cost of Goods Sold]]+Table1[[#This Row],[Distribution]]+Table1[[#This Row],[Warehousing]])</f>
        <v>8795.2999999999993</v>
      </c>
      <c r="Q4563" s="12">
        <f>Table1[[#This Row],[PROFIT]]/Table1[[#This Row],[Net Sales]]</f>
        <v>0.30438103398811378</v>
      </c>
      <c r="R4563" s="14">
        <f>ABS(Table1[[#This Row],[Distribution]])+ABS(Table1[[#This Row],[Warehousing]])</f>
        <v>1376.25</v>
      </c>
      <c r="S4563" s="12">
        <f>ABS(Table1[[#This Row],[Discounts]]/Table1[[#This Row],[Gross Sales]])</f>
        <v>6.2315355659397713E-2</v>
      </c>
      <c r="T4563" s="17">
        <f>Table1[[#This Row],[logistics cost]]/Table1[[#This Row],[Net Sales]]</f>
        <v>4.7628210297106593E-2</v>
      </c>
      <c r="U4563" s="1">
        <f>Table1[[#This Row],[PROFIT]]/Table1[[#This Row],[Volume]]</f>
        <v>136.99844236760123</v>
      </c>
      <c r="V4563" s="1">
        <f>ABS(Table1[[#This Row],[Discounts]])</f>
        <v>1920.31</v>
      </c>
    </row>
    <row r="4564" spans="1:22" ht="21.75" customHeight="1" x14ac:dyDescent="0.3">
      <c r="A4564" s="1">
        <v>1130010</v>
      </c>
      <c r="B4564" s="1" t="s">
        <v>26</v>
      </c>
      <c r="C4564" s="1">
        <v>202502</v>
      </c>
      <c r="D4564" s="1" t="s">
        <v>27</v>
      </c>
      <c r="E4564" s="1" t="s">
        <v>28</v>
      </c>
      <c r="F4564" s="1" t="s">
        <v>29</v>
      </c>
      <c r="G4564" s="1" t="s">
        <v>36</v>
      </c>
      <c r="H4564" s="1" t="s">
        <v>37</v>
      </c>
      <c r="I4564" s="5">
        <v>74.400000000000006</v>
      </c>
      <c r="J4564" s="5">
        <v>26784</v>
      </c>
      <c r="K4564" s="5">
        <v>-2719.6</v>
      </c>
      <c r="L4564" s="5">
        <v>24064.400000000001</v>
      </c>
      <c r="M4564" s="5">
        <v>-15117.92</v>
      </c>
      <c r="N4564" s="5">
        <v>-505.76</v>
      </c>
      <c r="O4564" s="5">
        <v>-244.15</v>
      </c>
      <c r="P4564" s="5">
        <f>Table1[[#This Row],[Net Sales]]+(Table1[[#This Row],[Cost of Goods Sold]]+Table1[[#This Row],[Distribution]]+Table1[[#This Row],[Warehousing]])</f>
        <v>8196.5700000000015</v>
      </c>
      <c r="Q4564" s="12">
        <f>Table1[[#This Row],[PROFIT]]/Table1[[#This Row],[Net Sales]]</f>
        <v>0.34060978042253293</v>
      </c>
      <c r="R4564" s="14">
        <f>ABS(Table1[[#This Row],[Distribution]])+ABS(Table1[[#This Row],[Warehousing]])</f>
        <v>749.91</v>
      </c>
      <c r="S4564" s="12">
        <f>ABS(Table1[[#This Row],[Discounts]]/Table1[[#This Row],[Gross Sales]])</f>
        <v>0.10153823178016726</v>
      </c>
      <c r="T4564" s="17">
        <f>Table1[[#This Row],[logistics cost]]/Table1[[#This Row],[Net Sales]]</f>
        <v>3.1162630275427601E-2</v>
      </c>
      <c r="U4564" s="1">
        <f>Table1[[#This Row],[PROFIT]]/Table1[[#This Row],[Volume]]</f>
        <v>110.16895161290324</v>
      </c>
      <c r="V4564" s="1">
        <f>ABS(Table1[[#This Row],[Discounts]])</f>
        <v>2719.6</v>
      </c>
    </row>
    <row r="4565" spans="1:22" ht="21.75" customHeight="1" x14ac:dyDescent="0.3">
      <c r="A4565" s="1">
        <v>1120010</v>
      </c>
      <c r="B4565" s="1" t="s">
        <v>32</v>
      </c>
      <c r="C4565" s="1">
        <v>202504</v>
      </c>
      <c r="D4565" s="1" t="s">
        <v>22</v>
      </c>
      <c r="E4565" s="1" t="s">
        <v>17</v>
      </c>
      <c r="F4565" s="1" t="s">
        <v>18</v>
      </c>
      <c r="G4565" s="1" t="s">
        <v>36</v>
      </c>
      <c r="H4565" s="1" t="s">
        <v>37</v>
      </c>
      <c r="I4565" s="5">
        <v>86</v>
      </c>
      <c r="J4565" s="5">
        <v>41280</v>
      </c>
      <c r="K4565" s="5">
        <v>-3461.74</v>
      </c>
      <c r="L4565" s="5">
        <v>37818.26</v>
      </c>
      <c r="M4565" s="5">
        <v>-23861.46</v>
      </c>
      <c r="N4565" s="5">
        <v>-960.81</v>
      </c>
      <c r="O4565" s="5">
        <v>-746.45</v>
      </c>
      <c r="P4565" s="5">
        <f>Table1[[#This Row],[Net Sales]]+(Table1[[#This Row],[Cost of Goods Sold]]+Table1[[#This Row],[Distribution]]+Table1[[#This Row],[Warehousing]])</f>
        <v>12249.54</v>
      </c>
      <c r="Q4565" s="12">
        <f>Table1[[#This Row],[PROFIT]]/Table1[[#This Row],[Net Sales]]</f>
        <v>0.32390543615703105</v>
      </c>
      <c r="R4565" s="14">
        <f>ABS(Table1[[#This Row],[Distribution]])+ABS(Table1[[#This Row],[Warehousing]])</f>
        <v>1707.26</v>
      </c>
      <c r="S4565" s="12">
        <f>ABS(Table1[[#This Row],[Discounts]]/Table1[[#This Row],[Gross Sales]])</f>
        <v>8.3859980620155039E-2</v>
      </c>
      <c r="T4565" s="17">
        <f>Table1[[#This Row],[logistics cost]]/Table1[[#This Row],[Net Sales]]</f>
        <v>4.5143800904642359E-2</v>
      </c>
      <c r="U4565" s="1">
        <f>Table1[[#This Row],[PROFIT]]/Table1[[#This Row],[Volume]]</f>
        <v>142.43651162790698</v>
      </c>
      <c r="V4565" s="1">
        <f>ABS(Table1[[#This Row],[Discounts]])</f>
        <v>3461.74</v>
      </c>
    </row>
    <row r="4566" spans="1:22" ht="21.75" customHeight="1" x14ac:dyDescent="0.3">
      <c r="A4566" s="1">
        <v>1120010</v>
      </c>
      <c r="B4566" s="1" t="s">
        <v>32</v>
      </c>
      <c r="C4566" s="1">
        <v>202502</v>
      </c>
      <c r="D4566" s="1" t="s">
        <v>22</v>
      </c>
      <c r="E4566" s="1" t="s">
        <v>17</v>
      </c>
      <c r="F4566" s="1" t="s">
        <v>18</v>
      </c>
      <c r="G4566" s="1" t="s">
        <v>39</v>
      </c>
      <c r="H4566" s="1" t="s">
        <v>37</v>
      </c>
      <c r="I4566" s="5">
        <v>189.7</v>
      </c>
      <c r="J4566" s="5">
        <v>91056</v>
      </c>
      <c r="K4566" s="5">
        <v>-10677.87</v>
      </c>
      <c r="L4566" s="5">
        <v>80378.13</v>
      </c>
      <c r="M4566" s="5">
        <v>-51010.38</v>
      </c>
      <c r="N4566" s="5">
        <v>-2186.58</v>
      </c>
      <c r="O4566" s="5">
        <v>-1438.24</v>
      </c>
      <c r="P4566" s="5">
        <f>Table1[[#This Row],[Net Sales]]+(Table1[[#This Row],[Cost of Goods Sold]]+Table1[[#This Row],[Distribution]]+Table1[[#This Row],[Warehousing]])</f>
        <v>25742.930000000008</v>
      </c>
      <c r="Q4566" s="12">
        <f>Table1[[#This Row],[PROFIT]]/Table1[[#This Row],[Net Sales]]</f>
        <v>0.32027281550342124</v>
      </c>
      <c r="R4566" s="14">
        <f>ABS(Table1[[#This Row],[Distribution]])+ABS(Table1[[#This Row],[Warehousing]])</f>
        <v>3624.8199999999997</v>
      </c>
      <c r="S4566" s="12">
        <f>ABS(Table1[[#This Row],[Discounts]]/Table1[[#This Row],[Gross Sales]])</f>
        <v>0.11726706642066421</v>
      </c>
      <c r="T4566" s="17">
        <f>Table1[[#This Row],[logistics cost]]/Table1[[#This Row],[Net Sales]]</f>
        <v>4.5097092953020924E-2</v>
      </c>
      <c r="U4566" s="1">
        <f>Table1[[#This Row],[PROFIT]]/Table1[[#This Row],[Volume]]</f>
        <v>135.70337374802324</v>
      </c>
      <c r="V4566" s="1">
        <f>ABS(Table1[[#This Row],[Discounts]])</f>
        <v>10677.87</v>
      </c>
    </row>
    <row r="4567" spans="1:22" ht="21.75" customHeight="1" x14ac:dyDescent="0.3">
      <c r="A4567" s="1">
        <v>1120010</v>
      </c>
      <c r="B4567" s="1" t="s">
        <v>32</v>
      </c>
      <c r="C4567" s="1">
        <v>202411</v>
      </c>
      <c r="D4567" s="1" t="s">
        <v>22</v>
      </c>
      <c r="E4567" s="1" t="s">
        <v>17</v>
      </c>
      <c r="F4567" s="1" t="s">
        <v>18</v>
      </c>
      <c r="G4567" s="1" t="s">
        <v>42</v>
      </c>
      <c r="H4567" s="1" t="s">
        <v>20</v>
      </c>
      <c r="I4567" s="5">
        <v>101.8</v>
      </c>
      <c r="J4567" s="5">
        <v>48864</v>
      </c>
      <c r="K4567" s="5">
        <v>-3775.53</v>
      </c>
      <c r="L4567" s="5">
        <v>45088.47</v>
      </c>
      <c r="M4567" s="5">
        <v>-29594.01</v>
      </c>
      <c r="N4567" s="5">
        <v>-1204.1199999999999</v>
      </c>
      <c r="O4567" s="5">
        <v>-852.67</v>
      </c>
      <c r="P4567" s="5">
        <f>Table1[[#This Row],[Net Sales]]+(Table1[[#This Row],[Cost of Goods Sold]]+Table1[[#This Row],[Distribution]]+Table1[[#This Row],[Warehousing]])</f>
        <v>13437.670000000006</v>
      </c>
      <c r="Q4567" s="12">
        <f>Table1[[#This Row],[PROFIT]]/Table1[[#This Row],[Net Sales]]</f>
        <v>0.29802896394577161</v>
      </c>
      <c r="R4567" s="14">
        <f>ABS(Table1[[#This Row],[Distribution]])+ABS(Table1[[#This Row],[Warehousing]])</f>
        <v>2056.79</v>
      </c>
      <c r="S4567" s="12">
        <f>ABS(Table1[[#This Row],[Discounts]]/Table1[[#This Row],[Gross Sales]])</f>
        <v>7.7266085461689588E-2</v>
      </c>
      <c r="T4567" s="17">
        <f>Table1[[#This Row],[logistics cost]]/Table1[[#This Row],[Net Sales]]</f>
        <v>4.5616761890567584E-2</v>
      </c>
      <c r="U4567" s="1">
        <f>Table1[[#This Row],[PROFIT]]/Table1[[#This Row],[Volume]]</f>
        <v>132.00068762278985</v>
      </c>
      <c r="V4567" s="1">
        <f>ABS(Table1[[#This Row],[Discounts]])</f>
        <v>3775.53</v>
      </c>
    </row>
    <row r="4568" spans="1:22" ht="21.75" customHeight="1" x14ac:dyDescent="0.3">
      <c r="A4568" s="1">
        <v>1120020</v>
      </c>
      <c r="B4568" s="1" t="s">
        <v>21</v>
      </c>
      <c r="C4568" s="1">
        <v>202509</v>
      </c>
      <c r="D4568" s="1" t="s">
        <v>22</v>
      </c>
      <c r="E4568" s="1" t="s">
        <v>23</v>
      </c>
      <c r="F4568" s="1" t="s">
        <v>24</v>
      </c>
      <c r="G4568" s="1" t="s">
        <v>43</v>
      </c>
      <c r="H4568" s="1" t="s">
        <v>31</v>
      </c>
      <c r="I4568" s="5">
        <v>23.2</v>
      </c>
      <c r="J4568" s="5">
        <v>8816</v>
      </c>
      <c r="K4568" s="5">
        <v>-180.59</v>
      </c>
      <c r="L4568" s="5">
        <v>8635.41</v>
      </c>
      <c r="M4568" s="5">
        <v>-5587.26</v>
      </c>
      <c r="N4568" s="5">
        <v>-200.15</v>
      </c>
      <c r="O4568" s="5">
        <v>-163.85</v>
      </c>
      <c r="P4568" s="5">
        <f>Table1[[#This Row],[Net Sales]]+(Table1[[#This Row],[Cost of Goods Sold]]+Table1[[#This Row],[Distribution]]+Table1[[#This Row],[Warehousing]])</f>
        <v>2684.1499999999996</v>
      </c>
      <c r="Q4568" s="12">
        <f>Table1[[#This Row],[PROFIT]]/Table1[[#This Row],[Net Sales]]</f>
        <v>0.3108306380357157</v>
      </c>
      <c r="R4568" s="14">
        <f>ABS(Table1[[#This Row],[Distribution]])+ABS(Table1[[#This Row],[Warehousing]])</f>
        <v>364</v>
      </c>
      <c r="S4568" s="12">
        <f>ABS(Table1[[#This Row],[Discounts]]/Table1[[#This Row],[Gross Sales]])</f>
        <v>2.0484346642468239E-2</v>
      </c>
      <c r="T4568" s="17">
        <f>Table1[[#This Row],[logistics cost]]/Table1[[#This Row],[Net Sales]]</f>
        <v>4.2152022891790895E-2</v>
      </c>
      <c r="U4568" s="1">
        <f>Table1[[#This Row],[PROFIT]]/Table1[[#This Row],[Volume]]</f>
        <v>115.69612068965516</v>
      </c>
      <c r="V4568" s="1">
        <f>ABS(Table1[[#This Row],[Discounts]])</f>
        <v>180.59</v>
      </c>
    </row>
    <row r="4569" spans="1:22" ht="21.75" customHeight="1" x14ac:dyDescent="0.3">
      <c r="A4569" s="1">
        <v>1110010</v>
      </c>
      <c r="B4569" s="1" t="s">
        <v>15</v>
      </c>
      <c r="C4569" s="1">
        <v>202506</v>
      </c>
      <c r="D4569" s="1" t="s">
        <v>16</v>
      </c>
      <c r="E4569" s="1" t="s">
        <v>17</v>
      </c>
      <c r="F4569" s="1" t="s">
        <v>18</v>
      </c>
      <c r="G4569" s="1" t="s">
        <v>40</v>
      </c>
      <c r="H4569" s="1" t="s">
        <v>34</v>
      </c>
      <c r="I4569" s="5">
        <v>253.2</v>
      </c>
      <c r="J4569" s="5">
        <v>106344</v>
      </c>
      <c r="K4569" s="5">
        <v>-10537.72</v>
      </c>
      <c r="L4569" s="5">
        <v>95806.28</v>
      </c>
      <c r="M4569" s="5">
        <v>-59530.35</v>
      </c>
      <c r="N4569" s="5">
        <v>-2364.8000000000002</v>
      </c>
      <c r="O4569" s="5">
        <v>-1624.23</v>
      </c>
      <c r="P4569" s="5">
        <f>Table1[[#This Row],[Net Sales]]+(Table1[[#This Row],[Cost of Goods Sold]]+Table1[[#This Row],[Distribution]]+Table1[[#This Row],[Warehousing]])</f>
        <v>32286.899999999994</v>
      </c>
      <c r="Q4569" s="12">
        <f>Table1[[#This Row],[PROFIT]]/Table1[[#This Row],[Net Sales]]</f>
        <v>0.33700191678457814</v>
      </c>
      <c r="R4569" s="14">
        <f>ABS(Table1[[#This Row],[Distribution]])+ABS(Table1[[#This Row],[Warehousing]])</f>
        <v>3989.03</v>
      </c>
      <c r="S4569" s="12">
        <f>ABS(Table1[[#This Row],[Discounts]]/Table1[[#This Row],[Gross Sales]])</f>
        <v>9.9090874896562098E-2</v>
      </c>
      <c r="T4569" s="17">
        <f>Table1[[#This Row],[logistics cost]]/Table1[[#This Row],[Net Sales]]</f>
        <v>4.1636414648392572E-2</v>
      </c>
      <c r="U4569" s="1">
        <f>Table1[[#This Row],[PROFIT]]/Table1[[#This Row],[Volume]]</f>
        <v>127.51540284360188</v>
      </c>
      <c r="V4569" s="1">
        <f>ABS(Table1[[#This Row],[Discounts]])</f>
        <v>10537.72</v>
      </c>
    </row>
    <row r="4570" spans="1:22" ht="21.75" customHeight="1" x14ac:dyDescent="0.3">
      <c r="A4570" s="1">
        <v>1120010</v>
      </c>
      <c r="B4570" s="1" t="s">
        <v>32</v>
      </c>
      <c r="C4570" s="1">
        <v>202507</v>
      </c>
      <c r="D4570" s="1" t="s">
        <v>22</v>
      </c>
      <c r="E4570" s="1" t="s">
        <v>17</v>
      </c>
      <c r="F4570" s="1" t="s">
        <v>18</v>
      </c>
      <c r="G4570" s="1" t="s">
        <v>25</v>
      </c>
      <c r="H4570" s="1" t="s">
        <v>20</v>
      </c>
      <c r="I4570" s="5">
        <v>76.5</v>
      </c>
      <c r="J4570" s="5">
        <v>36720</v>
      </c>
      <c r="K4570" s="5">
        <v>-3086.93</v>
      </c>
      <c r="L4570" s="5">
        <v>33633.07</v>
      </c>
      <c r="M4570" s="5">
        <v>-22804.35</v>
      </c>
      <c r="N4570" s="5">
        <v>-951.42</v>
      </c>
      <c r="O4570" s="5">
        <v>-625.47</v>
      </c>
      <c r="P4570" s="5">
        <f>Table1[[#This Row],[Net Sales]]+(Table1[[#This Row],[Cost of Goods Sold]]+Table1[[#This Row],[Distribution]]+Table1[[#This Row],[Warehousing]])</f>
        <v>9251.8300000000017</v>
      </c>
      <c r="Q4570" s="12">
        <f>Table1[[#This Row],[PROFIT]]/Table1[[#This Row],[Net Sales]]</f>
        <v>0.27508134107293808</v>
      </c>
      <c r="R4570" s="14">
        <f>ABS(Table1[[#This Row],[Distribution]])+ABS(Table1[[#This Row],[Warehousing]])</f>
        <v>1576.8899999999999</v>
      </c>
      <c r="S4570" s="12">
        <f>ABS(Table1[[#This Row],[Discounts]]/Table1[[#This Row],[Gross Sales]])</f>
        <v>8.4066721132897593E-2</v>
      </c>
      <c r="T4570" s="17">
        <f>Table1[[#This Row],[logistics cost]]/Table1[[#This Row],[Net Sales]]</f>
        <v>4.6885104452254876E-2</v>
      </c>
      <c r="U4570" s="1">
        <f>Table1[[#This Row],[PROFIT]]/Table1[[#This Row],[Volume]]</f>
        <v>120.93895424836603</v>
      </c>
      <c r="V4570" s="1">
        <f>ABS(Table1[[#This Row],[Discounts]])</f>
        <v>3086.93</v>
      </c>
    </row>
    <row r="4571" spans="1:22" ht="21.75" customHeight="1" x14ac:dyDescent="0.3">
      <c r="A4571" s="1">
        <v>1120010</v>
      </c>
      <c r="B4571" s="1" t="s">
        <v>32</v>
      </c>
      <c r="C4571" s="1">
        <v>202502</v>
      </c>
      <c r="D4571" s="1" t="s">
        <v>22</v>
      </c>
      <c r="E4571" s="1" t="s">
        <v>17</v>
      </c>
      <c r="F4571" s="1" t="s">
        <v>18</v>
      </c>
      <c r="G4571" s="1" t="s">
        <v>40</v>
      </c>
      <c r="H4571" s="1" t="s">
        <v>34</v>
      </c>
      <c r="I4571" s="5">
        <v>131.69999999999999</v>
      </c>
      <c r="J4571" s="5">
        <v>63216</v>
      </c>
      <c r="K4571" s="5">
        <v>-5760.33</v>
      </c>
      <c r="L4571" s="5">
        <v>57455.67</v>
      </c>
      <c r="M4571" s="5">
        <v>-39066.06</v>
      </c>
      <c r="N4571" s="5">
        <v>-2004.19</v>
      </c>
      <c r="O4571" s="5">
        <v>-987.82</v>
      </c>
      <c r="P4571" s="5">
        <f>Table1[[#This Row],[Net Sales]]+(Table1[[#This Row],[Cost of Goods Sold]]+Table1[[#This Row],[Distribution]]+Table1[[#This Row],[Warehousing]])</f>
        <v>15397.599999999999</v>
      </c>
      <c r="Q4571" s="12">
        <f>Table1[[#This Row],[PROFIT]]/Table1[[#This Row],[Net Sales]]</f>
        <v>0.2679909572023092</v>
      </c>
      <c r="R4571" s="14">
        <f>ABS(Table1[[#This Row],[Distribution]])+ABS(Table1[[#This Row],[Warehousing]])</f>
        <v>2992.01</v>
      </c>
      <c r="S4571" s="12">
        <f>ABS(Table1[[#This Row],[Discounts]]/Table1[[#This Row],[Gross Sales]])</f>
        <v>9.1121393318147309E-2</v>
      </c>
      <c r="T4571" s="17">
        <f>Table1[[#This Row],[logistics cost]]/Table1[[#This Row],[Net Sales]]</f>
        <v>5.2075104162913777E-2</v>
      </c>
      <c r="U4571" s="1">
        <f>Table1[[#This Row],[PROFIT]]/Table1[[#This Row],[Volume]]</f>
        <v>116.91419893697798</v>
      </c>
      <c r="V4571" s="1">
        <f>ABS(Table1[[#This Row],[Discounts]])</f>
        <v>5760.33</v>
      </c>
    </row>
    <row r="4572" spans="1:22" ht="21.75" customHeight="1" x14ac:dyDescent="0.3">
      <c r="A4572" s="1">
        <v>1110010</v>
      </c>
      <c r="B4572" s="1" t="s">
        <v>15</v>
      </c>
      <c r="C4572" s="1">
        <v>202410</v>
      </c>
      <c r="D4572" s="1" t="s">
        <v>16</v>
      </c>
      <c r="E4572" s="1" t="s">
        <v>17</v>
      </c>
      <c r="F4572" s="1" t="s">
        <v>18</v>
      </c>
      <c r="G4572" s="1" t="s">
        <v>35</v>
      </c>
      <c r="H4572" s="1" t="s">
        <v>31</v>
      </c>
      <c r="I4572" s="5">
        <v>119.6</v>
      </c>
      <c r="J4572" s="5">
        <v>50232</v>
      </c>
      <c r="K4572" s="5">
        <v>-1038.4100000000001</v>
      </c>
      <c r="L4572" s="5">
        <v>49193.59</v>
      </c>
      <c r="M4572" s="5">
        <v>-31428.59</v>
      </c>
      <c r="N4572" s="5">
        <v>-1038.51</v>
      </c>
      <c r="O4572" s="5">
        <v>-963.09</v>
      </c>
      <c r="P4572" s="5">
        <f>Table1[[#This Row],[Net Sales]]+(Table1[[#This Row],[Cost of Goods Sold]]+Table1[[#This Row],[Distribution]]+Table1[[#This Row],[Warehousing]])</f>
        <v>15763.400000000001</v>
      </c>
      <c r="Q4572" s="12">
        <f>Table1[[#This Row],[PROFIT]]/Table1[[#This Row],[Net Sales]]</f>
        <v>0.32043605681146675</v>
      </c>
      <c r="R4572" s="14">
        <f>ABS(Table1[[#This Row],[Distribution]])+ABS(Table1[[#This Row],[Warehousing]])</f>
        <v>2001.6</v>
      </c>
      <c r="S4572" s="12">
        <f>ABS(Table1[[#This Row],[Discounts]]/Table1[[#This Row],[Gross Sales]])</f>
        <v>2.0672280617932793E-2</v>
      </c>
      <c r="T4572" s="17">
        <f>Table1[[#This Row],[logistics cost]]/Table1[[#This Row],[Net Sales]]</f>
        <v>4.0688227876843307E-2</v>
      </c>
      <c r="U4572" s="1">
        <f>Table1[[#This Row],[PROFIT]]/Table1[[#This Row],[Volume]]</f>
        <v>131.80100334448161</v>
      </c>
      <c r="V4572" s="1">
        <f>ABS(Table1[[#This Row],[Discounts]])</f>
        <v>1038.4100000000001</v>
      </c>
    </row>
    <row r="4573" spans="1:22" ht="21.75" customHeight="1" x14ac:dyDescent="0.3">
      <c r="A4573" s="1">
        <v>1120010</v>
      </c>
      <c r="B4573" s="1" t="s">
        <v>32</v>
      </c>
      <c r="C4573" s="1">
        <v>202511</v>
      </c>
      <c r="D4573" s="1" t="s">
        <v>22</v>
      </c>
      <c r="E4573" s="1" t="s">
        <v>17</v>
      </c>
      <c r="F4573" s="1" t="s">
        <v>18</v>
      </c>
      <c r="G4573" s="1" t="s">
        <v>19</v>
      </c>
      <c r="H4573" s="1" t="s">
        <v>20</v>
      </c>
      <c r="I4573" s="5">
        <v>83.3</v>
      </c>
      <c r="J4573" s="5">
        <v>39984</v>
      </c>
      <c r="K4573" s="5">
        <v>-2902.63</v>
      </c>
      <c r="L4573" s="5">
        <v>37081.370000000003</v>
      </c>
      <c r="M4573" s="5">
        <v>-24764.94</v>
      </c>
      <c r="N4573" s="5">
        <v>-949.73</v>
      </c>
      <c r="O4573" s="5">
        <v>-579.94000000000005</v>
      </c>
      <c r="P4573" s="5">
        <f>Table1[[#This Row],[Net Sales]]+(Table1[[#This Row],[Cost of Goods Sold]]+Table1[[#This Row],[Distribution]]+Table1[[#This Row],[Warehousing]])</f>
        <v>10786.760000000006</v>
      </c>
      <c r="Q4573" s="12">
        <f>Table1[[#This Row],[PROFIT]]/Table1[[#This Row],[Net Sales]]</f>
        <v>0.29089432240502455</v>
      </c>
      <c r="R4573" s="14">
        <f>ABS(Table1[[#This Row],[Distribution]])+ABS(Table1[[#This Row],[Warehousing]])</f>
        <v>1529.67</v>
      </c>
      <c r="S4573" s="12">
        <f>ABS(Table1[[#This Row],[Discounts]]/Table1[[#This Row],[Gross Sales]])</f>
        <v>7.2594787915166076E-2</v>
      </c>
      <c r="T4573" s="17">
        <f>Table1[[#This Row],[logistics cost]]/Table1[[#This Row],[Net Sales]]</f>
        <v>4.1251712113117719E-2</v>
      </c>
      <c r="U4573" s="1">
        <f>Table1[[#This Row],[PROFIT]]/Table1[[#This Row],[Volume]]</f>
        <v>129.49291716686682</v>
      </c>
      <c r="V4573" s="1">
        <f>ABS(Table1[[#This Row],[Discounts]])</f>
        <v>2902.63</v>
      </c>
    </row>
    <row r="4574" spans="1:22" ht="21.75" customHeight="1" x14ac:dyDescent="0.3">
      <c r="A4574" s="1">
        <v>1110020</v>
      </c>
      <c r="B4574" s="1" t="s">
        <v>41</v>
      </c>
      <c r="C4574" s="1">
        <v>202512</v>
      </c>
      <c r="D4574" s="1" t="s">
        <v>16</v>
      </c>
      <c r="E4574" s="1" t="s">
        <v>28</v>
      </c>
      <c r="F4574" s="1" t="s">
        <v>29</v>
      </c>
      <c r="G4574" s="1" t="s">
        <v>25</v>
      </c>
      <c r="H4574" s="1" t="s">
        <v>20</v>
      </c>
      <c r="I4574" s="5">
        <v>53.3</v>
      </c>
      <c r="J4574" s="5">
        <v>23985</v>
      </c>
      <c r="K4574" s="5">
        <v>-1797.73</v>
      </c>
      <c r="L4574" s="5">
        <v>22187.27</v>
      </c>
      <c r="M4574" s="5">
        <v>-14176.72</v>
      </c>
      <c r="N4574" s="5">
        <v>-770.48</v>
      </c>
      <c r="O4574" s="5">
        <v>-372.65</v>
      </c>
      <c r="P4574" s="5">
        <f>Table1[[#This Row],[Net Sales]]+(Table1[[#This Row],[Cost of Goods Sold]]+Table1[[#This Row],[Distribution]]+Table1[[#This Row],[Warehousing]])</f>
        <v>6867.4200000000019</v>
      </c>
      <c r="Q4574" s="12">
        <f>Table1[[#This Row],[PROFIT]]/Table1[[#This Row],[Net Sales]]</f>
        <v>0.30952072967967675</v>
      </c>
      <c r="R4574" s="14">
        <f>ABS(Table1[[#This Row],[Distribution]])+ABS(Table1[[#This Row],[Warehousing]])</f>
        <v>1143.1300000000001</v>
      </c>
      <c r="S4574" s="12">
        <f>ABS(Table1[[#This Row],[Discounts]]/Table1[[#This Row],[Gross Sales]])</f>
        <v>7.4952261830310618E-2</v>
      </c>
      <c r="T4574" s="17">
        <f>Table1[[#This Row],[logistics cost]]/Table1[[#This Row],[Net Sales]]</f>
        <v>5.1521886198707643E-2</v>
      </c>
      <c r="U4574" s="1">
        <f>Table1[[#This Row],[PROFIT]]/Table1[[#This Row],[Volume]]</f>
        <v>128.84465290806759</v>
      </c>
      <c r="V4574" s="1">
        <f>ABS(Table1[[#This Row],[Discounts]])</f>
        <v>1797.73</v>
      </c>
    </row>
    <row r="4575" spans="1:22" ht="21.75" customHeight="1" x14ac:dyDescent="0.3">
      <c r="A4575" s="1">
        <v>1110010</v>
      </c>
      <c r="B4575" s="1" t="s">
        <v>15</v>
      </c>
      <c r="C4575" s="1">
        <v>202408</v>
      </c>
      <c r="D4575" s="1" t="s">
        <v>16</v>
      </c>
      <c r="E4575" s="1" t="s">
        <v>17</v>
      </c>
      <c r="F4575" s="1" t="s">
        <v>18</v>
      </c>
      <c r="G4575" s="1" t="s">
        <v>25</v>
      </c>
      <c r="H4575" s="1" t="s">
        <v>20</v>
      </c>
      <c r="I4575" s="5">
        <v>107.3</v>
      </c>
      <c r="J4575" s="5">
        <v>45066</v>
      </c>
      <c r="K4575" s="5">
        <v>-3872.2</v>
      </c>
      <c r="L4575" s="5">
        <v>41193.800000000003</v>
      </c>
      <c r="M4575" s="5">
        <v>-25734.03</v>
      </c>
      <c r="N4575" s="5">
        <v>-1543.22</v>
      </c>
      <c r="O4575" s="5">
        <v>-555.75</v>
      </c>
      <c r="P4575" s="5">
        <f>Table1[[#This Row],[Net Sales]]+(Table1[[#This Row],[Cost of Goods Sold]]+Table1[[#This Row],[Distribution]]+Table1[[#This Row],[Warehousing]])</f>
        <v>13360.800000000003</v>
      </c>
      <c r="Q4575" s="12">
        <f>Table1[[#This Row],[PROFIT]]/Table1[[#This Row],[Net Sales]]</f>
        <v>0.32434007059314757</v>
      </c>
      <c r="R4575" s="14">
        <f>ABS(Table1[[#This Row],[Distribution]])+ABS(Table1[[#This Row],[Warehousing]])</f>
        <v>2098.9700000000003</v>
      </c>
      <c r="S4575" s="12">
        <f>ABS(Table1[[#This Row],[Discounts]]/Table1[[#This Row],[Gross Sales]])</f>
        <v>8.5922868681489364E-2</v>
      </c>
      <c r="T4575" s="17">
        <f>Table1[[#This Row],[logistics cost]]/Table1[[#This Row],[Net Sales]]</f>
        <v>5.0953541552369537E-2</v>
      </c>
      <c r="U4575" s="1">
        <f>Table1[[#This Row],[PROFIT]]/Table1[[#This Row],[Volume]]</f>
        <v>124.51817334575958</v>
      </c>
      <c r="V4575" s="1">
        <f>ABS(Table1[[#This Row],[Discounts]])</f>
        <v>3872.2</v>
      </c>
    </row>
    <row r="4576" spans="1:22" ht="21.75" customHeight="1" x14ac:dyDescent="0.3">
      <c r="A4576" s="1">
        <v>1130010</v>
      </c>
      <c r="B4576" s="1" t="s">
        <v>26</v>
      </c>
      <c r="C4576" s="1">
        <v>202509</v>
      </c>
      <c r="D4576" s="1" t="s">
        <v>27</v>
      </c>
      <c r="E4576" s="1" t="s">
        <v>28</v>
      </c>
      <c r="F4576" s="1" t="s">
        <v>29</v>
      </c>
      <c r="G4576" s="1" t="s">
        <v>42</v>
      </c>
      <c r="H4576" s="1" t="s">
        <v>20</v>
      </c>
      <c r="I4576" s="5">
        <v>62.7</v>
      </c>
      <c r="J4576" s="5">
        <v>22572</v>
      </c>
      <c r="K4576" s="5">
        <v>-1740.92</v>
      </c>
      <c r="L4576" s="5">
        <v>20831.080000000002</v>
      </c>
      <c r="M4576" s="5">
        <v>-13968.79</v>
      </c>
      <c r="N4576" s="5">
        <v>-743.01</v>
      </c>
      <c r="O4576" s="5">
        <v>-264.92</v>
      </c>
      <c r="P4576" s="5">
        <f>Table1[[#This Row],[Net Sales]]+(Table1[[#This Row],[Cost of Goods Sold]]+Table1[[#This Row],[Distribution]]+Table1[[#This Row],[Warehousing]])</f>
        <v>5854.3600000000006</v>
      </c>
      <c r="Q4576" s="12">
        <f>Table1[[#This Row],[PROFIT]]/Table1[[#This Row],[Net Sales]]</f>
        <v>0.28103967725149154</v>
      </c>
      <c r="R4576" s="14">
        <f>ABS(Table1[[#This Row],[Distribution]])+ABS(Table1[[#This Row],[Warehousing]])</f>
        <v>1007.9300000000001</v>
      </c>
      <c r="S4576" s="12">
        <f>ABS(Table1[[#This Row],[Discounts]]/Table1[[#This Row],[Gross Sales]])</f>
        <v>7.7127414495835558E-2</v>
      </c>
      <c r="T4576" s="17">
        <f>Table1[[#This Row],[logistics cost]]/Table1[[#This Row],[Net Sales]]</f>
        <v>4.8385873416068682E-2</v>
      </c>
      <c r="U4576" s="1">
        <f>Table1[[#This Row],[PROFIT]]/Table1[[#This Row],[Volume]]</f>
        <v>93.37097288676236</v>
      </c>
      <c r="V4576" s="1">
        <f>ABS(Table1[[#This Row],[Discounts]])</f>
        <v>1740.92</v>
      </c>
    </row>
    <row r="4577" spans="1:22" ht="21.75" customHeight="1" x14ac:dyDescent="0.3">
      <c r="A4577" s="1">
        <v>1120020</v>
      </c>
      <c r="B4577" s="1" t="s">
        <v>21</v>
      </c>
      <c r="C4577" s="1">
        <v>202505</v>
      </c>
      <c r="D4577" s="1" t="s">
        <v>22</v>
      </c>
      <c r="E4577" s="1" t="s">
        <v>23</v>
      </c>
      <c r="F4577" s="1" t="s">
        <v>24</v>
      </c>
      <c r="G4577" s="1" t="s">
        <v>40</v>
      </c>
      <c r="H4577" s="1" t="s">
        <v>34</v>
      </c>
      <c r="I4577" s="5">
        <v>114.3</v>
      </c>
      <c r="J4577" s="5">
        <v>43434</v>
      </c>
      <c r="K4577" s="5">
        <v>-4312.4799999999996</v>
      </c>
      <c r="L4577" s="5">
        <v>39121.519999999997</v>
      </c>
      <c r="M4577" s="5">
        <v>-24287.15</v>
      </c>
      <c r="N4577" s="5">
        <v>-1478.37</v>
      </c>
      <c r="O4577" s="5">
        <v>-405.85</v>
      </c>
      <c r="P4577" s="5">
        <f>Table1[[#This Row],[Net Sales]]+(Table1[[#This Row],[Cost of Goods Sold]]+Table1[[#This Row],[Distribution]]+Table1[[#This Row],[Warehousing]])</f>
        <v>12950.149999999998</v>
      </c>
      <c r="Q4577" s="12">
        <f>Table1[[#This Row],[PROFIT]]/Table1[[#This Row],[Net Sales]]</f>
        <v>0.33102369233097279</v>
      </c>
      <c r="R4577" s="14">
        <f>ABS(Table1[[#This Row],[Distribution]])+ABS(Table1[[#This Row],[Warehousing]])</f>
        <v>1884.2199999999998</v>
      </c>
      <c r="S4577" s="12">
        <f>ABS(Table1[[#This Row],[Discounts]]/Table1[[#This Row],[Gross Sales]])</f>
        <v>9.9288115301376795E-2</v>
      </c>
      <c r="T4577" s="17">
        <f>Table1[[#This Row],[logistics cost]]/Table1[[#This Row],[Net Sales]]</f>
        <v>4.8163261550164718E-2</v>
      </c>
      <c r="U4577" s="1">
        <f>Table1[[#This Row],[PROFIT]]/Table1[[#This Row],[Volume]]</f>
        <v>113.29965004374452</v>
      </c>
      <c r="V4577" s="1">
        <f>ABS(Table1[[#This Row],[Discounts]])</f>
        <v>4312.4799999999996</v>
      </c>
    </row>
    <row r="4578" spans="1:22" ht="21.75" customHeight="1" x14ac:dyDescent="0.3">
      <c r="A4578" s="1">
        <v>1120010</v>
      </c>
      <c r="B4578" s="1" t="s">
        <v>32</v>
      </c>
      <c r="C4578" s="1">
        <v>202412</v>
      </c>
      <c r="D4578" s="1" t="s">
        <v>22</v>
      </c>
      <c r="E4578" s="1" t="s">
        <v>17</v>
      </c>
      <c r="F4578" s="1" t="s">
        <v>18</v>
      </c>
      <c r="G4578" s="1" t="s">
        <v>35</v>
      </c>
      <c r="H4578" s="1" t="s">
        <v>31</v>
      </c>
      <c r="I4578" s="5">
        <v>37.700000000000003</v>
      </c>
      <c r="J4578" s="5">
        <v>18096</v>
      </c>
      <c r="K4578" s="5">
        <v>-529.11</v>
      </c>
      <c r="L4578" s="5">
        <v>17566.89</v>
      </c>
      <c r="M4578" s="5">
        <v>-11448.44</v>
      </c>
      <c r="N4578" s="5">
        <v>-425.49</v>
      </c>
      <c r="O4578" s="5">
        <v>-304.22000000000003</v>
      </c>
      <c r="P4578" s="5">
        <f>Table1[[#This Row],[Net Sales]]+(Table1[[#This Row],[Cost of Goods Sold]]+Table1[[#This Row],[Distribution]]+Table1[[#This Row],[Warehousing]])</f>
        <v>5388.74</v>
      </c>
      <c r="Q4578" s="12">
        <f>Table1[[#This Row],[PROFIT]]/Table1[[#This Row],[Net Sales]]</f>
        <v>0.30675549286185544</v>
      </c>
      <c r="R4578" s="14">
        <f>ABS(Table1[[#This Row],[Distribution]])+ABS(Table1[[#This Row],[Warehousing]])</f>
        <v>729.71</v>
      </c>
      <c r="S4578" s="12">
        <f>ABS(Table1[[#This Row],[Discounts]]/Table1[[#This Row],[Gross Sales]])</f>
        <v>2.9239058355437667E-2</v>
      </c>
      <c r="T4578" s="17">
        <f>Table1[[#This Row],[logistics cost]]/Table1[[#This Row],[Net Sales]]</f>
        <v>4.1538940586523854E-2</v>
      </c>
      <c r="U4578" s="1">
        <f>Table1[[#This Row],[PROFIT]]/Table1[[#This Row],[Volume]]</f>
        <v>142.93740053050396</v>
      </c>
      <c r="V4578" s="1">
        <f>ABS(Table1[[#This Row],[Discounts]])</f>
        <v>529.11</v>
      </c>
    </row>
    <row r="4579" spans="1:22" ht="21.75" customHeight="1" x14ac:dyDescent="0.3">
      <c r="A4579" s="1">
        <v>1130010</v>
      </c>
      <c r="B4579" s="1" t="s">
        <v>26</v>
      </c>
      <c r="C4579" s="1">
        <v>202406</v>
      </c>
      <c r="D4579" s="1" t="s">
        <v>27</v>
      </c>
      <c r="E4579" s="1" t="s">
        <v>28</v>
      </c>
      <c r="F4579" s="1" t="s">
        <v>29</v>
      </c>
      <c r="G4579" s="1" t="s">
        <v>35</v>
      </c>
      <c r="H4579" s="1" t="s">
        <v>31</v>
      </c>
      <c r="I4579" s="5">
        <v>49.7</v>
      </c>
      <c r="J4579" s="5">
        <v>17892</v>
      </c>
      <c r="K4579" s="5">
        <v>-364.61</v>
      </c>
      <c r="L4579" s="5">
        <v>17527.39</v>
      </c>
      <c r="M4579" s="5">
        <v>-11911.81</v>
      </c>
      <c r="N4579" s="5">
        <v>-543.91</v>
      </c>
      <c r="O4579" s="5">
        <v>-281.32</v>
      </c>
      <c r="P4579" s="5">
        <f>Table1[[#This Row],[Net Sales]]+(Table1[[#This Row],[Cost of Goods Sold]]+Table1[[#This Row],[Distribution]]+Table1[[#This Row],[Warehousing]])</f>
        <v>4790.3500000000004</v>
      </c>
      <c r="Q4579" s="12">
        <f>Table1[[#This Row],[PROFIT]]/Table1[[#This Row],[Net Sales]]</f>
        <v>0.27330652196362382</v>
      </c>
      <c r="R4579" s="14">
        <f>ABS(Table1[[#This Row],[Distribution]])+ABS(Table1[[#This Row],[Warehousing]])</f>
        <v>825.23</v>
      </c>
      <c r="S4579" s="12">
        <f>ABS(Table1[[#This Row],[Discounts]]/Table1[[#This Row],[Gross Sales]])</f>
        <v>2.037838139950816E-2</v>
      </c>
      <c r="T4579" s="17">
        <f>Table1[[#This Row],[logistics cost]]/Table1[[#This Row],[Net Sales]]</f>
        <v>4.7082309459651438E-2</v>
      </c>
      <c r="U4579" s="1">
        <f>Table1[[#This Row],[PROFIT]]/Table1[[#This Row],[Volume]]</f>
        <v>96.385311871227373</v>
      </c>
      <c r="V4579" s="1">
        <f>ABS(Table1[[#This Row],[Discounts]])</f>
        <v>364.61</v>
      </c>
    </row>
    <row r="4580" spans="1:22" ht="21.75" customHeight="1" x14ac:dyDescent="0.3">
      <c r="A4580" s="1">
        <v>1120010</v>
      </c>
      <c r="B4580" s="1" t="s">
        <v>32</v>
      </c>
      <c r="C4580" s="1">
        <v>202405</v>
      </c>
      <c r="D4580" s="1" t="s">
        <v>22</v>
      </c>
      <c r="E4580" s="1" t="s">
        <v>17</v>
      </c>
      <c r="F4580" s="1" t="s">
        <v>18</v>
      </c>
      <c r="G4580" s="1" t="s">
        <v>35</v>
      </c>
      <c r="H4580" s="1" t="s">
        <v>31</v>
      </c>
      <c r="I4580" s="5">
        <v>44.8</v>
      </c>
      <c r="J4580" s="5">
        <v>21504</v>
      </c>
      <c r="K4580" s="5">
        <v>-611.6</v>
      </c>
      <c r="L4580" s="5">
        <v>20892.400000000001</v>
      </c>
      <c r="M4580" s="5">
        <v>-13057.53</v>
      </c>
      <c r="N4580" s="5">
        <v>-498.25</v>
      </c>
      <c r="O4580" s="5">
        <v>-217.18</v>
      </c>
      <c r="P4580" s="5">
        <f>Table1[[#This Row],[Net Sales]]+(Table1[[#This Row],[Cost of Goods Sold]]+Table1[[#This Row],[Distribution]]+Table1[[#This Row],[Warehousing]])</f>
        <v>7119.4400000000005</v>
      </c>
      <c r="Q4580" s="12">
        <f>Table1[[#This Row],[PROFIT]]/Table1[[#This Row],[Net Sales]]</f>
        <v>0.34076697746548984</v>
      </c>
      <c r="R4580" s="14">
        <f>ABS(Table1[[#This Row],[Distribution]])+ABS(Table1[[#This Row],[Warehousing]])</f>
        <v>715.43000000000006</v>
      </c>
      <c r="S4580" s="12">
        <f>ABS(Table1[[#This Row],[Discounts]]/Table1[[#This Row],[Gross Sales]])</f>
        <v>2.8441220238095238E-2</v>
      </c>
      <c r="T4580" s="17">
        <f>Table1[[#This Row],[logistics cost]]/Table1[[#This Row],[Net Sales]]</f>
        <v>3.4243552679443241E-2</v>
      </c>
      <c r="U4580" s="1">
        <f>Table1[[#This Row],[PROFIT]]/Table1[[#This Row],[Volume]]</f>
        <v>158.91607142857146</v>
      </c>
      <c r="V4580" s="1">
        <f>ABS(Table1[[#This Row],[Discounts]])</f>
        <v>611.6</v>
      </c>
    </row>
    <row r="4581" spans="1:22" ht="21.75" customHeight="1" x14ac:dyDescent="0.3">
      <c r="A4581" s="1">
        <v>1120020</v>
      </c>
      <c r="B4581" s="1" t="s">
        <v>21</v>
      </c>
      <c r="C4581" s="1">
        <v>202403</v>
      </c>
      <c r="D4581" s="1" t="s">
        <v>22</v>
      </c>
      <c r="E4581" s="1" t="s">
        <v>23</v>
      </c>
      <c r="F4581" s="1" t="s">
        <v>24</v>
      </c>
      <c r="G4581" s="1" t="s">
        <v>33</v>
      </c>
      <c r="H4581" s="1" t="s">
        <v>34</v>
      </c>
      <c r="I4581" s="5">
        <v>296.89999999999998</v>
      </c>
      <c r="J4581" s="5">
        <v>112822</v>
      </c>
      <c r="K4581" s="5">
        <v>-8276.98</v>
      </c>
      <c r="L4581" s="5">
        <v>104545.02</v>
      </c>
      <c r="M4581" s="5">
        <v>-69005.490000000005</v>
      </c>
      <c r="N4581" s="5">
        <v>-2314.14</v>
      </c>
      <c r="O4581" s="5">
        <v>-1896.89</v>
      </c>
      <c r="P4581" s="5">
        <f>Table1[[#This Row],[Net Sales]]+(Table1[[#This Row],[Cost of Goods Sold]]+Table1[[#This Row],[Distribution]]+Table1[[#This Row],[Warehousing]])</f>
        <v>31328.5</v>
      </c>
      <c r="Q4581" s="12">
        <f>Table1[[#This Row],[PROFIT]]/Table1[[#This Row],[Net Sales]]</f>
        <v>0.29966515860822446</v>
      </c>
      <c r="R4581" s="14">
        <f>ABS(Table1[[#This Row],[Distribution]])+ABS(Table1[[#This Row],[Warehousing]])</f>
        <v>4211.03</v>
      </c>
      <c r="S4581" s="12">
        <f>ABS(Table1[[#This Row],[Discounts]]/Table1[[#This Row],[Gross Sales]])</f>
        <v>7.3363173849071983E-2</v>
      </c>
      <c r="T4581" s="17">
        <f>Table1[[#This Row],[logistics cost]]/Table1[[#This Row],[Net Sales]]</f>
        <v>4.0279584814274266E-2</v>
      </c>
      <c r="U4581" s="1">
        <f>Table1[[#This Row],[PROFIT]]/Table1[[#This Row],[Volume]]</f>
        <v>105.51869316268105</v>
      </c>
      <c r="V4581" s="1">
        <f>ABS(Table1[[#This Row],[Discounts]])</f>
        <v>8276.98</v>
      </c>
    </row>
    <row r="4582" spans="1:22" ht="21.75" customHeight="1" x14ac:dyDescent="0.3">
      <c r="A4582" s="1">
        <v>1120010</v>
      </c>
      <c r="B4582" s="1" t="s">
        <v>32</v>
      </c>
      <c r="C4582" s="1">
        <v>202402</v>
      </c>
      <c r="D4582" s="1" t="s">
        <v>22</v>
      </c>
      <c r="E4582" s="1" t="s">
        <v>17</v>
      </c>
      <c r="F4582" s="1" t="s">
        <v>18</v>
      </c>
      <c r="G4582" s="1" t="s">
        <v>39</v>
      </c>
      <c r="H4582" s="1" t="s">
        <v>37</v>
      </c>
      <c r="I4582" s="5">
        <v>189.2</v>
      </c>
      <c r="J4582" s="5">
        <v>90816</v>
      </c>
      <c r="K4582" s="5">
        <v>-7692.12</v>
      </c>
      <c r="L4582" s="5">
        <v>83123.88</v>
      </c>
      <c r="M4582" s="5">
        <v>-54360.41</v>
      </c>
      <c r="N4582" s="5">
        <v>-2662.73</v>
      </c>
      <c r="O4582" s="5">
        <v>-1087.49</v>
      </c>
      <c r="P4582" s="5">
        <f>Table1[[#This Row],[Net Sales]]+(Table1[[#This Row],[Cost of Goods Sold]]+Table1[[#This Row],[Distribution]]+Table1[[#This Row],[Warehousing]])</f>
        <v>25013.25</v>
      </c>
      <c r="Q4582" s="12">
        <f>Table1[[#This Row],[PROFIT]]/Table1[[#This Row],[Net Sales]]</f>
        <v>0.30091533263365472</v>
      </c>
      <c r="R4582" s="14">
        <f>ABS(Table1[[#This Row],[Distribution]])+ABS(Table1[[#This Row],[Warehousing]])</f>
        <v>3750.2200000000003</v>
      </c>
      <c r="S4582" s="12">
        <f>ABS(Table1[[#This Row],[Discounts]]/Table1[[#This Row],[Gross Sales]])</f>
        <v>8.4700052854122618E-2</v>
      </c>
      <c r="T4582" s="17">
        <f>Table1[[#This Row],[logistics cost]]/Table1[[#This Row],[Net Sales]]</f>
        <v>4.5116036450656538E-2</v>
      </c>
      <c r="U4582" s="1">
        <f>Table1[[#This Row],[PROFIT]]/Table1[[#This Row],[Volume]]</f>
        <v>132.20533826638479</v>
      </c>
      <c r="V4582" s="1">
        <f>ABS(Table1[[#This Row],[Discounts]])</f>
        <v>7692.12</v>
      </c>
    </row>
    <row r="4583" spans="1:22" ht="21.75" customHeight="1" x14ac:dyDescent="0.3">
      <c r="A4583" s="1">
        <v>1110010</v>
      </c>
      <c r="B4583" s="1" t="s">
        <v>15</v>
      </c>
      <c r="C4583" s="1">
        <v>202503</v>
      </c>
      <c r="D4583" s="1" t="s">
        <v>16</v>
      </c>
      <c r="E4583" s="1" t="s">
        <v>17</v>
      </c>
      <c r="F4583" s="1" t="s">
        <v>18</v>
      </c>
      <c r="G4583" s="1" t="s">
        <v>33</v>
      </c>
      <c r="H4583" s="1" t="s">
        <v>34</v>
      </c>
      <c r="I4583" s="5">
        <v>267</v>
      </c>
      <c r="J4583" s="5">
        <v>112140</v>
      </c>
      <c r="K4583" s="5">
        <v>-10977.43</v>
      </c>
      <c r="L4583" s="5">
        <v>101162.57</v>
      </c>
      <c r="M4583" s="5">
        <v>-63149.55</v>
      </c>
      <c r="N4583" s="5">
        <v>-3029.33</v>
      </c>
      <c r="O4583" s="5">
        <v>-1083.6099999999999</v>
      </c>
      <c r="P4583" s="5">
        <f>Table1[[#This Row],[Net Sales]]+(Table1[[#This Row],[Cost of Goods Sold]]+Table1[[#This Row],[Distribution]]+Table1[[#This Row],[Warehousing]])</f>
        <v>33900.080000000002</v>
      </c>
      <c r="Q4583" s="12">
        <f>Table1[[#This Row],[PROFIT]]/Table1[[#This Row],[Net Sales]]</f>
        <v>0.33510497014854407</v>
      </c>
      <c r="R4583" s="14">
        <f>ABS(Table1[[#This Row],[Distribution]])+ABS(Table1[[#This Row],[Warehousing]])</f>
        <v>4112.9399999999996</v>
      </c>
      <c r="S4583" s="12">
        <f>ABS(Table1[[#This Row],[Discounts]]/Table1[[#This Row],[Gross Sales]])</f>
        <v>9.7890404851079013E-2</v>
      </c>
      <c r="T4583" s="17">
        <f>Table1[[#This Row],[logistics cost]]/Table1[[#This Row],[Net Sales]]</f>
        <v>4.0656736972973298E-2</v>
      </c>
      <c r="U4583" s="1">
        <f>Table1[[#This Row],[PROFIT]]/Table1[[#This Row],[Volume]]</f>
        <v>126.96659176029964</v>
      </c>
      <c r="V4583" s="1">
        <f>ABS(Table1[[#This Row],[Discounts]])</f>
        <v>10977.43</v>
      </c>
    </row>
    <row r="4584" spans="1:22" ht="21.75" customHeight="1" x14ac:dyDescent="0.3">
      <c r="A4584" s="1">
        <v>1120020</v>
      </c>
      <c r="B4584" s="1" t="s">
        <v>21</v>
      </c>
      <c r="C4584" s="1">
        <v>202504</v>
      </c>
      <c r="D4584" s="1" t="s">
        <v>22</v>
      </c>
      <c r="E4584" s="1" t="s">
        <v>23</v>
      </c>
      <c r="F4584" s="1" t="s">
        <v>24</v>
      </c>
      <c r="G4584" s="1" t="s">
        <v>40</v>
      </c>
      <c r="H4584" s="1" t="s">
        <v>34</v>
      </c>
      <c r="I4584" s="5">
        <v>264.2</v>
      </c>
      <c r="J4584" s="5">
        <v>100396</v>
      </c>
      <c r="K4584" s="5">
        <v>-9951.16</v>
      </c>
      <c r="L4584" s="5">
        <v>90444.84</v>
      </c>
      <c r="M4584" s="5">
        <v>-59664.49</v>
      </c>
      <c r="N4584" s="5">
        <v>-3397.28</v>
      </c>
      <c r="O4584" s="5">
        <v>-1644.79</v>
      </c>
      <c r="P4584" s="5">
        <f>Table1[[#This Row],[Net Sales]]+(Table1[[#This Row],[Cost of Goods Sold]]+Table1[[#This Row],[Distribution]]+Table1[[#This Row],[Warehousing]])</f>
        <v>25738.28</v>
      </c>
      <c r="Q4584" s="12">
        <f>Table1[[#This Row],[PROFIT]]/Table1[[#This Row],[Net Sales]]</f>
        <v>0.28457433281987121</v>
      </c>
      <c r="R4584" s="14">
        <f>ABS(Table1[[#This Row],[Distribution]])+ABS(Table1[[#This Row],[Warehousing]])</f>
        <v>5042.07</v>
      </c>
      <c r="S4584" s="12">
        <f>ABS(Table1[[#This Row],[Discounts]]/Table1[[#This Row],[Gross Sales]])</f>
        <v>9.9119088409896805E-2</v>
      </c>
      <c r="T4584" s="17">
        <f>Table1[[#This Row],[logistics cost]]/Table1[[#This Row],[Net Sales]]</f>
        <v>5.5747458893177324E-2</v>
      </c>
      <c r="U4584" s="1">
        <f>Table1[[#This Row],[PROFIT]]/Table1[[#This Row],[Volume]]</f>
        <v>97.419682059046181</v>
      </c>
      <c r="V4584" s="1">
        <f>ABS(Table1[[#This Row],[Discounts]])</f>
        <v>9951.16</v>
      </c>
    </row>
    <row r="4585" spans="1:22" ht="21.75" customHeight="1" x14ac:dyDescent="0.3">
      <c r="A4585" s="1">
        <v>1110010</v>
      </c>
      <c r="B4585" s="1" t="s">
        <v>15</v>
      </c>
      <c r="C4585" s="1">
        <v>202406</v>
      </c>
      <c r="D4585" s="1" t="s">
        <v>16</v>
      </c>
      <c r="E4585" s="1" t="s">
        <v>17</v>
      </c>
      <c r="F4585" s="1" t="s">
        <v>18</v>
      </c>
      <c r="G4585" s="1" t="s">
        <v>38</v>
      </c>
      <c r="H4585" s="1" t="s">
        <v>20</v>
      </c>
      <c r="I4585" s="5">
        <v>87.1</v>
      </c>
      <c r="J4585" s="5">
        <v>36582</v>
      </c>
      <c r="K4585" s="5">
        <v>-2328.41</v>
      </c>
      <c r="L4585" s="5">
        <v>34253.589999999997</v>
      </c>
      <c r="M4585" s="5">
        <v>-22179.68</v>
      </c>
      <c r="N4585" s="5">
        <v>-1008.3</v>
      </c>
      <c r="O4585" s="5">
        <v>-398.08</v>
      </c>
      <c r="P4585" s="5">
        <f>Table1[[#This Row],[Net Sales]]+(Table1[[#This Row],[Cost of Goods Sold]]+Table1[[#This Row],[Distribution]]+Table1[[#This Row],[Warehousing]])</f>
        <v>10667.529999999995</v>
      </c>
      <c r="Q4585" s="12">
        <f>Table1[[#This Row],[PROFIT]]/Table1[[#This Row],[Net Sales]]</f>
        <v>0.31142808680783524</v>
      </c>
      <c r="R4585" s="14">
        <f>ABS(Table1[[#This Row],[Distribution]])+ABS(Table1[[#This Row],[Warehousing]])</f>
        <v>1406.3799999999999</v>
      </c>
      <c r="S4585" s="12">
        <f>ABS(Table1[[#This Row],[Discounts]]/Table1[[#This Row],[Gross Sales]])</f>
        <v>6.3649062380405658E-2</v>
      </c>
      <c r="T4585" s="17">
        <f>Table1[[#This Row],[logistics cost]]/Table1[[#This Row],[Net Sales]]</f>
        <v>4.1057886195286393E-2</v>
      </c>
      <c r="U4585" s="1">
        <f>Table1[[#This Row],[PROFIT]]/Table1[[#This Row],[Volume]]</f>
        <v>122.47451205510902</v>
      </c>
      <c r="V4585" s="1">
        <f>ABS(Table1[[#This Row],[Discounts]])</f>
        <v>2328.41</v>
      </c>
    </row>
    <row r="4586" spans="1:22" ht="21.75" customHeight="1" x14ac:dyDescent="0.3">
      <c r="A4586" s="1">
        <v>1120010</v>
      </c>
      <c r="B4586" s="1" t="s">
        <v>32</v>
      </c>
      <c r="C4586" s="1">
        <v>202502</v>
      </c>
      <c r="D4586" s="1" t="s">
        <v>22</v>
      </c>
      <c r="E4586" s="1" t="s">
        <v>17</v>
      </c>
      <c r="F4586" s="1" t="s">
        <v>18</v>
      </c>
      <c r="G4586" s="1" t="s">
        <v>30</v>
      </c>
      <c r="H4586" s="1" t="s">
        <v>31</v>
      </c>
      <c r="I4586" s="5">
        <v>66.099999999999994</v>
      </c>
      <c r="J4586" s="5">
        <v>31728</v>
      </c>
      <c r="K4586" s="5">
        <v>-1218.76</v>
      </c>
      <c r="L4586" s="5">
        <v>30509.24</v>
      </c>
      <c r="M4586" s="5">
        <v>-19424.740000000002</v>
      </c>
      <c r="N4586" s="5">
        <v>-972.46</v>
      </c>
      <c r="O4586" s="5">
        <v>-391.39</v>
      </c>
      <c r="P4586" s="5">
        <f>Table1[[#This Row],[Net Sales]]+(Table1[[#This Row],[Cost of Goods Sold]]+Table1[[#This Row],[Distribution]]+Table1[[#This Row],[Warehousing]])</f>
        <v>9720.6500000000015</v>
      </c>
      <c r="Q4586" s="12">
        <f>Table1[[#This Row],[PROFIT]]/Table1[[#This Row],[Net Sales]]</f>
        <v>0.31861331190157477</v>
      </c>
      <c r="R4586" s="14">
        <f>ABS(Table1[[#This Row],[Distribution]])+ABS(Table1[[#This Row],[Warehousing]])</f>
        <v>1363.85</v>
      </c>
      <c r="S4586" s="12">
        <f>ABS(Table1[[#This Row],[Discounts]]/Table1[[#This Row],[Gross Sales]])</f>
        <v>3.8412758446797778E-2</v>
      </c>
      <c r="T4586" s="17">
        <f>Table1[[#This Row],[logistics cost]]/Table1[[#This Row],[Net Sales]]</f>
        <v>4.4702850677368552E-2</v>
      </c>
      <c r="U4586" s="1">
        <f>Table1[[#This Row],[PROFIT]]/Table1[[#This Row],[Volume]]</f>
        <v>147.05975794251137</v>
      </c>
      <c r="V4586" s="1">
        <f>ABS(Table1[[#This Row],[Discounts]])</f>
        <v>1218.76</v>
      </c>
    </row>
    <row r="4587" spans="1:22" ht="21.75" customHeight="1" x14ac:dyDescent="0.3">
      <c r="A4587" s="1">
        <v>1130010</v>
      </c>
      <c r="B4587" s="1" t="s">
        <v>26</v>
      </c>
      <c r="C4587" s="1">
        <v>202510</v>
      </c>
      <c r="D4587" s="1" t="s">
        <v>27</v>
      </c>
      <c r="E4587" s="1" t="s">
        <v>28</v>
      </c>
      <c r="F4587" s="1" t="s">
        <v>29</v>
      </c>
      <c r="G4587" s="1" t="s">
        <v>39</v>
      </c>
      <c r="H4587" s="1" t="s">
        <v>37</v>
      </c>
      <c r="I4587" s="5">
        <v>127.1</v>
      </c>
      <c r="J4587" s="5">
        <v>45756</v>
      </c>
      <c r="K4587" s="5">
        <v>-5383.6</v>
      </c>
      <c r="L4587" s="5">
        <v>40372.400000000001</v>
      </c>
      <c r="M4587" s="5">
        <v>-26344.39</v>
      </c>
      <c r="N4587" s="5">
        <v>-957</v>
      </c>
      <c r="O4587" s="5">
        <v>-764.95</v>
      </c>
      <c r="P4587" s="5">
        <f>Table1[[#This Row],[Net Sales]]+(Table1[[#This Row],[Cost of Goods Sold]]+Table1[[#This Row],[Distribution]]+Table1[[#This Row],[Warehousing]])</f>
        <v>12306.060000000001</v>
      </c>
      <c r="Q4587" s="12">
        <f>Table1[[#This Row],[PROFIT]]/Table1[[#This Row],[Net Sales]]</f>
        <v>0.30481368459640745</v>
      </c>
      <c r="R4587" s="14">
        <f>ABS(Table1[[#This Row],[Distribution]])+ABS(Table1[[#This Row],[Warehousing]])</f>
        <v>1721.95</v>
      </c>
      <c r="S4587" s="12">
        <f>ABS(Table1[[#This Row],[Discounts]]/Table1[[#This Row],[Gross Sales]])</f>
        <v>0.11765888626628203</v>
      </c>
      <c r="T4587" s="17">
        <f>Table1[[#This Row],[logistics cost]]/Table1[[#This Row],[Net Sales]]</f>
        <v>4.2651663017308855E-2</v>
      </c>
      <c r="U4587" s="1">
        <f>Table1[[#This Row],[PROFIT]]/Table1[[#This Row],[Volume]]</f>
        <v>96.821872541306078</v>
      </c>
      <c r="V4587" s="1">
        <f>ABS(Table1[[#This Row],[Discounts]])</f>
        <v>5383.6</v>
      </c>
    </row>
    <row r="4588" spans="1:22" ht="21.75" customHeight="1" x14ac:dyDescent="0.3">
      <c r="A4588" s="1">
        <v>1110010</v>
      </c>
      <c r="B4588" s="1" t="s">
        <v>15</v>
      </c>
      <c r="C4588" s="1">
        <v>202503</v>
      </c>
      <c r="D4588" s="1" t="s">
        <v>16</v>
      </c>
      <c r="E4588" s="1" t="s">
        <v>17</v>
      </c>
      <c r="F4588" s="1" t="s">
        <v>18</v>
      </c>
      <c r="G4588" s="1" t="s">
        <v>38</v>
      </c>
      <c r="H4588" s="1" t="s">
        <v>20</v>
      </c>
      <c r="I4588" s="5">
        <v>79.599999999999994</v>
      </c>
      <c r="J4588" s="5">
        <v>33432</v>
      </c>
      <c r="K4588" s="5">
        <v>-2278.58</v>
      </c>
      <c r="L4588" s="5">
        <v>31153.42</v>
      </c>
      <c r="M4588" s="5">
        <v>-20709.32</v>
      </c>
      <c r="N4588" s="5">
        <v>-1047.19</v>
      </c>
      <c r="O4588" s="5">
        <v>-550.61</v>
      </c>
      <c r="P4588" s="5">
        <f>Table1[[#This Row],[Net Sales]]+(Table1[[#This Row],[Cost of Goods Sold]]+Table1[[#This Row],[Distribution]]+Table1[[#This Row],[Warehousing]])</f>
        <v>8846.2999999999993</v>
      </c>
      <c r="Q4588" s="12">
        <f>Table1[[#This Row],[PROFIT]]/Table1[[#This Row],[Net Sales]]</f>
        <v>0.28395919292328098</v>
      </c>
      <c r="R4588" s="14">
        <f>ABS(Table1[[#This Row],[Distribution]])+ABS(Table1[[#This Row],[Warehousing]])</f>
        <v>1597.8000000000002</v>
      </c>
      <c r="S4588" s="12">
        <f>ABS(Table1[[#This Row],[Discounts]]/Table1[[#This Row],[Gross Sales]])</f>
        <v>6.8155659248624073E-2</v>
      </c>
      <c r="T4588" s="17">
        <f>Table1[[#This Row],[logistics cost]]/Table1[[#This Row],[Net Sales]]</f>
        <v>5.1288108978083315E-2</v>
      </c>
      <c r="U4588" s="1">
        <f>Table1[[#This Row],[PROFIT]]/Table1[[#This Row],[Volume]]</f>
        <v>111.13442211055276</v>
      </c>
      <c r="V4588" s="1">
        <f>ABS(Table1[[#This Row],[Discounts]])</f>
        <v>2278.58</v>
      </c>
    </row>
    <row r="4589" spans="1:22" ht="21.75" customHeight="1" x14ac:dyDescent="0.3">
      <c r="A4589" s="1">
        <v>1130010</v>
      </c>
      <c r="B4589" s="1" t="s">
        <v>26</v>
      </c>
      <c r="C4589" s="1">
        <v>202512</v>
      </c>
      <c r="D4589" s="1" t="s">
        <v>27</v>
      </c>
      <c r="E4589" s="1" t="s">
        <v>28</v>
      </c>
      <c r="F4589" s="1" t="s">
        <v>29</v>
      </c>
      <c r="G4589" s="1" t="s">
        <v>39</v>
      </c>
      <c r="H4589" s="1" t="s">
        <v>37</v>
      </c>
      <c r="I4589" s="5">
        <v>229.3</v>
      </c>
      <c r="J4589" s="5">
        <v>82548</v>
      </c>
      <c r="K4589" s="5">
        <v>-9836.86</v>
      </c>
      <c r="L4589" s="5">
        <v>72711.14</v>
      </c>
      <c r="M4589" s="5">
        <v>-45483.65</v>
      </c>
      <c r="N4589" s="5">
        <v>-2703.69</v>
      </c>
      <c r="O4589" s="5">
        <v>-1392.74</v>
      </c>
      <c r="P4589" s="5">
        <f>Table1[[#This Row],[Net Sales]]+(Table1[[#This Row],[Cost of Goods Sold]]+Table1[[#This Row],[Distribution]]+Table1[[#This Row],[Warehousing]])</f>
        <v>23131.059999999998</v>
      </c>
      <c r="Q4589" s="12">
        <f>Table1[[#This Row],[PROFIT]]/Table1[[#This Row],[Net Sales]]</f>
        <v>0.3181226425551848</v>
      </c>
      <c r="R4589" s="14">
        <f>ABS(Table1[[#This Row],[Distribution]])+ABS(Table1[[#This Row],[Warehousing]])</f>
        <v>4096.43</v>
      </c>
      <c r="S4589" s="12">
        <f>ABS(Table1[[#This Row],[Discounts]]/Table1[[#This Row],[Gross Sales]])</f>
        <v>0.11916533410863983</v>
      </c>
      <c r="T4589" s="17">
        <f>Table1[[#This Row],[logistics cost]]/Table1[[#This Row],[Net Sales]]</f>
        <v>5.6338409767746733E-2</v>
      </c>
      <c r="U4589" s="1">
        <f>Table1[[#This Row],[PROFIT]]/Table1[[#This Row],[Volume]]</f>
        <v>100.8768425643262</v>
      </c>
      <c r="V4589" s="1">
        <f>ABS(Table1[[#This Row],[Discounts]])</f>
        <v>9836.86</v>
      </c>
    </row>
    <row r="4590" spans="1:22" ht="21.75" customHeight="1" x14ac:dyDescent="0.3">
      <c r="A4590" s="1">
        <v>1120010</v>
      </c>
      <c r="B4590" s="1" t="s">
        <v>32</v>
      </c>
      <c r="C4590" s="1">
        <v>202401</v>
      </c>
      <c r="D4590" s="1" t="s">
        <v>22</v>
      </c>
      <c r="E4590" s="1" t="s">
        <v>17</v>
      </c>
      <c r="F4590" s="1" t="s">
        <v>18</v>
      </c>
      <c r="G4590" s="1" t="s">
        <v>33</v>
      </c>
      <c r="H4590" s="1" t="s">
        <v>34</v>
      </c>
      <c r="I4590" s="5">
        <v>193.6</v>
      </c>
      <c r="J4590" s="5">
        <v>92928</v>
      </c>
      <c r="K4590" s="5">
        <v>-7367.9</v>
      </c>
      <c r="L4590" s="5">
        <v>85560.1</v>
      </c>
      <c r="M4590" s="5">
        <v>-54791.44</v>
      </c>
      <c r="N4590" s="5">
        <v>-3012.98</v>
      </c>
      <c r="O4590" s="5">
        <v>-1321.4</v>
      </c>
      <c r="P4590" s="5">
        <f>Table1[[#This Row],[Net Sales]]+(Table1[[#This Row],[Cost of Goods Sold]]+Table1[[#This Row],[Distribution]]+Table1[[#This Row],[Warehousing]])</f>
        <v>26434.28</v>
      </c>
      <c r="Q4590" s="12">
        <f>Table1[[#This Row],[PROFIT]]/Table1[[#This Row],[Net Sales]]</f>
        <v>0.30895569313266341</v>
      </c>
      <c r="R4590" s="14">
        <f>ABS(Table1[[#This Row],[Distribution]])+ABS(Table1[[#This Row],[Warehousing]])</f>
        <v>4334.38</v>
      </c>
      <c r="S4590" s="12">
        <f>ABS(Table1[[#This Row],[Discounts]]/Table1[[#This Row],[Gross Sales]])</f>
        <v>7.928611398071625E-2</v>
      </c>
      <c r="T4590" s="17">
        <f>Table1[[#This Row],[logistics cost]]/Table1[[#This Row],[Net Sales]]</f>
        <v>5.0658893573055662E-2</v>
      </c>
      <c r="U4590" s="1">
        <f>Table1[[#This Row],[PROFIT]]/Table1[[#This Row],[Volume]]</f>
        <v>136.54070247933885</v>
      </c>
      <c r="V4590" s="1">
        <f>ABS(Table1[[#This Row],[Discounts]])</f>
        <v>7367.9</v>
      </c>
    </row>
    <row r="4591" spans="1:22" ht="21.75" customHeight="1" x14ac:dyDescent="0.3">
      <c r="A4591" s="1">
        <v>1120020</v>
      </c>
      <c r="B4591" s="1" t="s">
        <v>21</v>
      </c>
      <c r="C4591" s="1">
        <v>202509</v>
      </c>
      <c r="D4591" s="1" t="s">
        <v>22</v>
      </c>
      <c r="E4591" s="1" t="s">
        <v>23</v>
      </c>
      <c r="F4591" s="1" t="s">
        <v>24</v>
      </c>
      <c r="G4591" s="1" t="s">
        <v>36</v>
      </c>
      <c r="H4591" s="1" t="s">
        <v>37</v>
      </c>
      <c r="I4591" s="5">
        <v>237.2</v>
      </c>
      <c r="J4591" s="5">
        <v>90136</v>
      </c>
      <c r="K4591" s="5">
        <v>-9231.19</v>
      </c>
      <c r="L4591" s="5">
        <v>80904.81</v>
      </c>
      <c r="M4591" s="5">
        <v>-54253.15</v>
      </c>
      <c r="N4591" s="5">
        <v>-2432.2199999999998</v>
      </c>
      <c r="O4591" s="5">
        <v>-1262.24</v>
      </c>
      <c r="P4591" s="5">
        <f>Table1[[#This Row],[Net Sales]]+(Table1[[#This Row],[Cost of Goods Sold]]+Table1[[#This Row],[Distribution]]+Table1[[#This Row],[Warehousing]])</f>
        <v>22957.199999999997</v>
      </c>
      <c r="Q4591" s="12">
        <f>Table1[[#This Row],[PROFIT]]/Table1[[#This Row],[Net Sales]]</f>
        <v>0.28375568770262233</v>
      </c>
      <c r="R4591" s="14">
        <f>ABS(Table1[[#This Row],[Distribution]])+ABS(Table1[[#This Row],[Warehousing]])</f>
        <v>3694.46</v>
      </c>
      <c r="S4591" s="12">
        <f>ABS(Table1[[#This Row],[Discounts]]/Table1[[#This Row],[Gross Sales]])</f>
        <v>0.10241401881601137</v>
      </c>
      <c r="T4591" s="17">
        <f>Table1[[#This Row],[logistics cost]]/Table1[[#This Row],[Net Sales]]</f>
        <v>4.5664281270792181E-2</v>
      </c>
      <c r="U4591" s="1">
        <f>Table1[[#This Row],[PROFIT]]/Table1[[#This Row],[Volume]]</f>
        <v>96.784148397976381</v>
      </c>
      <c r="V4591" s="1">
        <f>ABS(Table1[[#This Row],[Discounts]])</f>
        <v>9231.19</v>
      </c>
    </row>
    <row r="4592" spans="1:22" ht="21.75" customHeight="1" x14ac:dyDescent="0.3">
      <c r="A4592" s="1">
        <v>1120020</v>
      </c>
      <c r="B4592" s="1" t="s">
        <v>21</v>
      </c>
      <c r="C4592" s="1">
        <v>202501</v>
      </c>
      <c r="D4592" s="1" t="s">
        <v>22</v>
      </c>
      <c r="E4592" s="1" t="s">
        <v>23</v>
      </c>
      <c r="F4592" s="1" t="s">
        <v>24</v>
      </c>
      <c r="G4592" s="1" t="s">
        <v>39</v>
      </c>
      <c r="H4592" s="1" t="s">
        <v>37</v>
      </c>
      <c r="I4592" s="5">
        <v>216.5</v>
      </c>
      <c r="J4592" s="5">
        <v>82270</v>
      </c>
      <c r="K4592" s="5">
        <v>-8798.2000000000007</v>
      </c>
      <c r="L4592" s="5">
        <v>73471.8</v>
      </c>
      <c r="M4592" s="5">
        <v>-47656.78</v>
      </c>
      <c r="N4592" s="5">
        <v>-2649.11</v>
      </c>
      <c r="O4592" s="5">
        <v>-1361.95</v>
      </c>
      <c r="P4592" s="5">
        <f>Table1[[#This Row],[Net Sales]]+(Table1[[#This Row],[Cost of Goods Sold]]+Table1[[#This Row],[Distribution]]+Table1[[#This Row],[Warehousing]])</f>
        <v>21803.960000000006</v>
      </c>
      <c r="Q4592" s="12">
        <f>Table1[[#This Row],[PROFIT]]/Table1[[#This Row],[Net Sales]]</f>
        <v>0.2967663783927984</v>
      </c>
      <c r="R4592" s="14">
        <f>ABS(Table1[[#This Row],[Distribution]])+ABS(Table1[[#This Row],[Warehousing]])</f>
        <v>4011.0600000000004</v>
      </c>
      <c r="S4592" s="12">
        <f>ABS(Table1[[#This Row],[Discounts]]/Table1[[#This Row],[Gross Sales]])</f>
        <v>0.10694299258538958</v>
      </c>
      <c r="T4592" s="17">
        <f>Table1[[#This Row],[logistics cost]]/Table1[[#This Row],[Net Sales]]</f>
        <v>5.4593190856900203E-2</v>
      </c>
      <c r="U4592" s="1">
        <f>Table1[[#This Row],[PROFIT]]/Table1[[#This Row],[Volume]]</f>
        <v>100.71113163972289</v>
      </c>
      <c r="V4592" s="1">
        <f>ABS(Table1[[#This Row],[Discounts]])</f>
        <v>8798.2000000000007</v>
      </c>
    </row>
    <row r="4593" spans="1:22" ht="21.75" customHeight="1" x14ac:dyDescent="0.3">
      <c r="A4593" s="1">
        <v>1120020</v>
      </c>
      <c r="B4593" s="1" t="s">
        <v>21</v>
      </c>
      <c r="C4593" s="1">
        <v>202505</v>
      </c>
      <c r="D4593" s="1" t="s">
        <v>22</v>
      </c>
      <c r="E4593" s="1" t="s">
        <v>23</v>
      </c>
      <c r="F4593" s="1" t="s">
        <v>24</v>
      </c>
      <c r="G4593" s="1" t="s">
        <v>39</v>
      </c>
      <c r="H4593" s="1" t="s">
        <v>37</v>
      </c>
      <c r="I4593" s="5">
        <v>61.3</v>
      </c>
      <c r="J4593" s="5">
        <v>23294</v>
      </c>
      <c r="K4593" s="5">
        <v>-2094.81</v>
      </c>
      <c r="L4593" s="5">
        <v>21199.19</v>
      </c>
      <c r="M4593" s="5">
        <v>-14232.88</v>
      </c>
      <c r="N4593" s="5">
        <v>-572.64</v>
      </c>
      <c r="O4593" s="5">
        <v>-331.32</v>
      </c>
      <c r="P4593" s="5">
        <f>Table1[[#This Row],[Net Sales]]+(Table1[[#This Row],[Cost of Goods Sold]]+Table1[[#This Row],[Distribution]]+Table1[[#This Row],[Warehousing]])</f>
        <v>6062.35</v>
      </c>
      <c r="Q4593" s="12">
        <f>Table1[[#This Row],[PROFIT]]/Table1[[#This Row],[Net Sales]]</f>
        <v>0.28597083190442657</v>
      </c>
      <c r="R4593" s="14">
        <f>ABS(Table1[[#This Row],[Distribution]])+ABS(Table1[[#This Row],[Warehousing]])</f>
        <v>903.96</v>
      </c>
      <c r="S4593" s="12">
        <f>ABS(Table1[[#This Row],[Discounts]]/Table1[[#This Row],[Gross Sales]])</f>
        <v>8.9929166308920755E-2</v>
      </c>
      <c r="T4593" s="17">
        <f>Table1[[#This Row],[logistics cost]]/Table1[[#This Row],[Net Sales]]</f>
        <v>4.2641251859151227E-2</v>
      </c>
      <c r="U4593" s="1">
        <f>Table1[[#This Row],[PROFIT]]/Table1[[#This Row],[Volume]]</f>
        <v>98.896411092985332</v>
      </c>
      <c r="V4593" s="1">
        <f>ABS(Table1[[#This Row],[Discounts]])</f>
        <v>2094.81</v>
      </c>
    </row>
    <row r="4594" spans="1:22" ht="21.75" customHeight="1" x14ac:dyDescent="0.3">
      <c r="A4594" s="1">
        <v>1130010</v>
      </c>
      <c r="B4594" s="1" t="s">
        <v>26</v>
      </c>
      <c r="C4594" s="1">
        <v>202502</v>
      </c>
      <c r="D4594" s="1" t="s">
        <v>27</v>
      </c>
      <c r="E4594" s="1" t="s">
        <v>28</v>
      </c>
      <c r="F4594" s="1" t="s">
        <v>29</v>
      </c>
      <c r="G4594" s="1" t="s">
        <v>30</v>
      </c>
      <c r="H4594" s="1" t="s">
        <v>31</v>
      </c>
      <c r="I4594" s="5">
        <v>23.9</v>
      </c>
      <c r="J4594" s="5">
        <v>8604</v>
      </c>
      <c r="K4594" s="5">
        <v>-264.7</v>
      </c>
      <c r="L4594" s="5">
        <v>8339.2999999999993</v>
      </c>
      <c r="M4594" s="5">
        <v>-5393.71</v>
      </c>
      <c r="N4594" s="5">
        <v>-240.43</v>
      </c>
      <c r="O4594" s="5">
        <v>-150.66999999999999</v>
      </c>
      <c r="P4594" s="5">
        <f>Table1[[#This Row],[Net Sales]]+(Table1[[#This Row],[Cost of Goods Sold]]+Table1[[#This Row],[Distribution]]+Table1[[#This Row],[Warehousing]])</f>
        <v>2554.4899999999989</v>
      </c>
      <c r="Q4594" s="12">
        <f>Table1[[#This Row],[PROFIT]]/Table1[[#This Row],[Net Sales]]</f>
        <v>0.30631947525571679</v>
      </c>
      <c r="R4594" s="14">
        <f>ABS(Table1[[#This Row],[Distribution]])+ABS(Table1[[#This Row],[Warehousing]])</f>
        <v>391.1</v>
      </c>
      <c r="S4594" s="12">
        <f>ABS(Table1[[#This Row],[Discounts]]/Table1[[#This Row],[Gross Sales]])</f>
        <v>3.0764760576476056E-2</v>
      </c>
      <c r="T4594" s="17">
        <f>Table1[[#This Row],[logistics cost]]/Table1[[#This Row],[Net Sales]]</f>
        <v>4.6898420730756785E-2</v>
      </c>
      <c r="U4594" s="1">
        <f>Table1[[#This Row],[PROFIT]]/Table1[[#This Row],[Volume]]</f>
        <v>106.88242677824263</v>
      </c>
      <c r="V4594" s="1">
        <f>ABS(Table1[[#This Row],[Discounts]])</f>
        <v>264.7</v>
      </c>
    </row>
    <row r="4595" spans="1:22" ht="21.75" customHeight="1" x14ac:dyDescent="0.3">
      <c r="A4595" s="1">
        <v>1120020</v>
      </c>
      <c r="B4595" s="1" t="s">
        <v>21</v>
      </c>
      <c r="C4595" s="1">
        <v>202501</v>
      </c>
      <c r="D4595" s="1" t="s">
        <v>22</v>
      </c>
      <c r="E4595" s="1" t="s">
        <v>23</v>
      </c>
      <c r="F4595" s="1" t="s">
        <v>24</v>
      </c>
      <c r="G4595" s="1" t="s">
        <v>43</v>
      </c>
      <c r="H4595" s="1" t="s">
        <v>31</v>
      </c>
      <c r="I4595" s="5">
        <v>92.9</v>
      </c>
      <c r="J4595" s="5">
        <v>35302</v>
      </c>
      <c r="K4595" s="5">
        <v>-1194.67</v>
      </c>
      <c r="L4595" s="5">
        <v>34107.33</v>
      </c>
      <c r="M4595" s="5">
        <v>-21313.56</v>
      </c>
      <c r="N4595" s="5">
        <v>-764.34</v>
      </c>
      <c r="O4595" s="5">
        <v>-405.78</v>
      </c>
      <c r="P4595" s="5">
        <f>Table1[[#This Row],[Net Sales]]+(Table1[[#This Row],[Cost of Goods Sold]]+Table1[[#This Row],[Distribution]]+Table1[[#This Row],[Warehousing]])</f>
        <v>11623.650000000001</v>
      </c>
      <c r="Q4595" s="12">
        <f>Table1[[#This Row],[PROFIT]]/Table1[[#This Row],[Net Sales]]</f>
        <v>0.34079624526458097</v>
      </c>
      <c r="R4595" s="14">
        <f>ABS(Table1[[#This Row],[Distribution]])+ABS(Table1[[#This Row],[Warehousing]])</f>
        <v>1170.1199999999999</v>
      </c>
      <c r="S4595" s="12">
        <f>ABS(Table1[[#This Row],[Discounts]]/Table1[[#This Row],[Gross Sales]])</f>
        <v>3.3841425414990654E-2</v>
      </c>
      <c r="T4595" s="17">
        <f>Table1[[#This Row],[logistics cost]]/Table1[[#This Row],[Net Sales]]</f>
        <v>3.4306995006645191E-2</v>
      </c>
      <c r="U4595" s="1">
        <f>Table1[[#This Row],[PROFIT]]/Table1[[#This Row],[Volume]]</f>
        <v>125.1200215285253</v>
      </c>
      <c r="V4595" s="1">
        <f>ABS(Table1[[#This Row],[Discounts]])</f>
        <v>1194.67</v>
      </c>
    </row>
    <row r="4596" spans="1:22" ht="21.75" customHeight="1" x14ac:dyDescent="0.3">
      <c r="A4596" s="1">
        <v>1120010</v>
      </c>
      <c r="B4596" s="1" t="s">
        <v>32</v>
      </c>
      <c r="C4596" s="1">
        <v>202409</v>
      </c>
      <c r="D4596" s="1" t="s">
        <v>22</v>
      </c>
      <c r="E4596" s="1" t="s">
        <v>17</v>
      </c>
      <c r="F4596" s="1" t="s">
        <v>18</v>
      </c>
      <c r="G4596" s="1" t="s">
        <v>39</v>
      </c>
      <c r="H4596" s="1" t="s">
        <v>37</v>
      </c>
      <c r="I4596" s="5">
        <v>81.5</v>
      </c>
      <c r="J4596" s="5">
        <v>39120</v>
      </c>
      <c r="K4596" s="5">
        <v>-4032.28</v>
      </c>
      <c r="L4596" s="5">
        <v>35087.72</v>
      </c>
      <c r="M4596" s="5">
        <v>-23119.95</v>
      </c>
      <c r="N4596" s="5">
        <v>-849.54</v>
      </c>
      <c r="O4596" s="5">
        <v>-508.18</v>
      </c>
      <c r="P4596" s="5">
        <f>Table1[[#This Row],[Net Sales]]+(Table1[[#This Row],[Cost of Goods Sold]]+Table1[[#This Row],[Distribution]]+Table1[[#This Row],[Warehousing]])</f>
        <v>10610.05</v>
      </c>
      <c r="Q4596" s="12">
        <f>Table1[[#This Row],[PROFIT]]/Table1[[#This Row],[Net Sales]]</f>
        <v>0.30238641895227159</v>
      </c>
      <c r="R4596" s="14">
        <f>ABS(Table1[[#This Row],[Distribution]])+ABS(Table1[[#This Row],[Warehousing]])</f>
        <v>1357.72</v>
      </c>
      <c r="S4596" s="12">
        <f>ABS(Table1[[#This Row],[Discounts]]/Table1[[#This Row],[Gross Sales]])</f>
        <v>0.10307464212678936</v>
      </c>
      <c r="T4596" s="17">
        <f>Table1[[#This Row],[logistics cost]]/Table1[[#This Row],[Net Sales]]</f>
        <v>3.8695019226099615E-2</v>
      </c>
      <c r="U4596" s="1">
        <f>Table1[[#This Row],[PROFIT]]/Table1[[#This Row],[Volume]]</f>
        <v>130.18466257668712</v>
      </c>
      <c r="V4596" s="1">
        <f>ABS(Table1[[#This Row],[Discounts]])</f>
        <v>4032.28</v>
      </c>
    </row>
    <row r="4597" spans="1:22" ht="21.75" customHeight="1" x14ac:dyDescent="0.3">
      <c r="A4597" s="1">
        <v>1130010</v>
      </c>
      <c r="B4597" s="1" t="s">
        <v>26</v>
      </c>
      <c r="C4597" s="1">
        <v>202505</v>
      </c>
      <c r="D4597" s="1" t="s">
        <v>27</v>
      </c>
      <c r="E4597" s="1" t="s">
        <v>28</v>
      </c>
      <c r="F4597" s="1" t="s">
        <v>29</v>
      </c>
      <c r="G4597" s="1" t="s">
        <v>30</v>
      </c>
      <c r="H4597" s="1" t="s">
        <v>31</v>
      </c>
      <c r="I4597" s="5">
        <v>97.3</v>
      </c>
      <c r="J4597" s="5">
        <v>35028</v>
      </c>
      <c r="K4597" s="5">
        <v>-995.12</v>
      </c>
      <c r="L4597" s="5">
        <v>34032.879999999997</v>
      </c>
      <c r="M4597" s="5">
        <v>-22851.07</v>
      </c>
      <c r="N4597" s="5">
        <v>-897.49</v>
      </c>
      <c r="O4597" s="5">
        <v>-380.07</v>
      </c>
      <c r="P4597" s="5">
        <f>Table1[[#This Row],[Net Sales]]+(Table1[[#This Row],[Cost of Goods Sold]]+Table1[[#This Row],[Distribution]]+Table1[[#This Row],[Warehousing]])</f>
        <v>9904.2499999999964</v>
      </c>
      <c r="Q4597" s="12">
        <f>Table1[[#This Row],[PROFIT]]/Table1[[#This Row],[Net Sales]]</f>
        <v>0.29102003709354002</v>
      </c>
      <c r="R4597" s="14">
        <f>ABS(Table1[[#This Row],[Distribution]])+ABS(Table1[[#This Row],[Warehousing]])</f>
        <v>1277.56</v>
      </c>
      <c r="S4597" s="12">
        <f>ABS(Table1[[#This Row],[Discounts]]/Table1[[#This Row],[Gross Sales]])</f>
        <v>2.8409272581934451E-2</v>
      </c>
      <c r="T4597" s="17">
        <f>Table1[[#This Row],[logistics cost]]/Table1[[#This Row],[Net Sales]]</f>
        <v>3.7538991704492833E-2</v>
      </c>
      <c r="U4597" s="1">
        <f>Table1[[#This Row],[PROFIT]]/Table1[[#This Row],[Volume]]</f>
        <v>101.79085303186019</v>
      </c>
      <c r="V4597" s="1">
        <f>ABS(Table1[[#This Row],[Discounts]])</f>
        <v>995.12</v>
      </c>
    </row>
    <row r="4598" spans="1:22" ht="21.75" customHeight="1" x14ac:dyDescent="0.3">
      <c r="A4598" s="1">
        <v>1120010</v>
      </c>
      <c r="B4598" s="1" t="s">
        <v>32</v>
      </c>
      <c r="C4598" s="1">
        <v>202407</v>
      </c>
      <c r="D4598" s="1" t="s">
        <v>22</v>
      </c>
      <c r="E4598" s="1" t="s">
        <v>17</v>
      </c>
      <c r="F4598" s="1" t="s">
        <v>18</v>
      </c>
      <c r="G4598" s="1" t="s">
        <v>43</v>
      </c>
      <c r="H4598" s="1" t="s">
        <v>31</v>
      </c>
      <c r="I4598" s="5">
        <v>97.6</v>
      </c>
      <c r="J4598" s="5">
        <v>46848</v>
      </c>
      <c r="K4598" s="5">
        <v>-1624.39</v>
      </c>
      <c r="L4598" s="5">
        <v>45223.61</v>
      </c>
      <c r="M4598" s="5">
        <v>-29808.11</v>
      </c>
      <c r="N4598" s="5">
        <v>-1649.97</v>
      </c>
      <c r="O4598" s="5">
        <v>-640.22</v>
      </c>
      <c r="P4598" s="5">
        <f>Table1[[#This Row],[Net Sales]]+(Table1[[#This Row],[Cost of Goods Sold]]+Table1[[#This Row],[Distribution]]+Table1[[#This Row],[Warehousing]])</f>
        <v>13125.309999999998</v>
      </c>
      <c r="Q4598" s="12">
        <f>Table1[[#This Row],[PROFIT]]/Table1[[#This Row],[Net Sales]]</f>
        <v>0.29023136366159175</v>
      </c>
      <c r="R4598" s="14">
        <f>ABS(Table1[[#This Row],[Distribution]])+ABS(Table1[[#This Row],[Warehousing]])</f>
        <v>2290.19</v>
      </c>
      <c r="S4598" s="12">
        <f>ABS(Table1[[#This Row],[Discounts]]/Table1[[#This Row],[Gross Sales]])</f>
        <v>3.4673625341530054E-2</v>
      </c>
      <c r="T4598" s="17">
        <f>Table1[[#This Row],[logistics cost]]/Table1[[#This Row],[Net Sales]]</f>
        <v>5.0641468029642041E-2</v>
      </c>
      <c r="U4598" s="1">
        <f>Table1[[#This Row],[PROFIT]]/Table1[[#This Row],[Volume]]</f>
        <v>134.48063524590162</v>
      </c>
      <c r="V4598" s="1">
        <f>ABS(Table1[[#This Row],[Discounts]])</f>
        <v>1624.39</v>
      </c>
    </row>
    <row r="4599" spans="1:22" ht="21.75" customHeight="1" x14ac:dyDescent="0.3">
      <c r="A4599" s="1">
        <v>1110010</v>
      </c>
      <c r="B4599" s="1" t="s">
        <v>15</v>
      </c>
      <c r="C4599" s="1">
        <v>202503</v>
      </c>
      <c r="D4599" s="1" t="s">
        <v>16</v>
      </c>
      <c r="E4599" s="1" t="s">
        <v>17</v>
      </c>
      <c r="F4599" s="1" t="s">
        <v>18</v>
      </c>
      <c r="G4599" s="1" t="s">
        <v>40</v>
      </c>
      <c r="H4599" s="1" t="s">
        <v>34</v>
      </c>
      <c r="I4599" s="5">
        <v>169.4</v>
      </c>
      <c r="J4599" s="5">
        <v>71148</v>
      </c>
      <c r="K4599" s="5">
        <v>-6007.71</v>
      </c>
      <c r="L4599" s="5">
        <v>65140.29</v>
      </c>
      <c r="M4599" s="5">
        <v>-43610.97</v>
      </c>
      <c r="N4599" s="5">
        <v>-1447.4</v>
      </c>
      <c r="O4599" s="5">
        <v>-673.58</v>
      </c>
      <c r="P4599" s="5">
        <f>Table1[[#This Row],[Net Sales]]+(Table1[[#This Row],[Cost of Goods Sold]]+Table1[[#This Row],[Distribution]]+Table1[[#This Row],[Warehousing]])</f>
        <v>19408.339999999997</v>
      </c>
      <c r="Q4599" s="12">
        <f>Table1[[#This Row],[PROFIT]]/Table1[[#This Row],[Net Sales]]</f>
        <v>0.29794678531520197</v>
      </c>
      <c r="R4599" s="14">
        <f>ABS(Table1[[#This Row],[Distribution]])+ABS(Table1[[#This Row],[Warehousing]])</f>
        <v>2120.98</v>
      </c>
      <c r="S4599" s="12">
        <f>ABS(Table1[[#This Row],[Discounts]]/Table1[[#This Row],[Gross Sales]])</f>
        <v>8.4439618822735707E-2</v>
      </c>
      <c r="T4599" s="17">
        <f>Table1[[#This Row],[logistics cost]]/Table1[[#This Row],[Net Sales]]</f>
        <v>3.2560186637179536E-2</v>
      </c>
      <c r="U4599" s="1">
        <f>Table1[[#This Row],[PROFIT]]/Table1[[#This Row],[Volume]]</f>
        <v>114.57107438016527</v>
      </c>
      <c r="V4599" s="1">
        <f>ABS(Table1[[#This Row],[Discounts]])</f>
        <v>6007.71</v>
      </c>
    </row>
    <row r="4600" spans="1:22" ht="21.75" customHeight="1" x14ac:dyDescent="0.3">
      <c r="A4600" s="1">
        <v>1120020</v>
      </c>
      <c r="B4600" s="1" t="s">
        <v>21</v>
      </c>
      <c r="C4600" s="1">
        <v>202405</v>
      </c>
      <c r="D4600" s="1" t="s">
        <v>22</v>
      </c>
      <c r="E4600" s="1" t="s">
        <v>23</v>
      </c>
      <c r="F4600" s="1" t="s">
        <v>24</v>
      </c>
      <c r="G4600" s="1" t="s">
        <v>30</v>
      </c>
      <c r="H4600" s="1" t="s">
        <v>31</v>
      </c>
      <c r="I4600" s="5">
        <v>116.6</v>
      </c>
      <c r="J4600" s="5">
        <v>44308</v>
      </c>
      <c r="K4600" s="5">
        <v>-1768.79</v>
      </c>
      <c r="L4600" s="5">
        <v>42539.21</v>
      </c>
      <c r="M4600" s="5">
        <v>-28288.240000000002</v>
      </c>
      <c r="N4600" s="5">
        <v>-1443.96</v>
      </c>
      <c r="O4600" s="5">
        <v>-578.52</v>
      </c>
      <c r="P4600" s="5">
        <f>Table1[[#This Row],[Net Sales]]+(Table1[[#This Row],[Cost of Goods Sold]]+Table1[[#This Row],[Distribution]]+Table1[[#This Row],[Warehousing]])</f>
        <v>12228.489999999998</v>
      </c>
      <c r="Q4600" s="12">
        <f>Table1[[#This Row],[PROFIT]]/Table1[[#This Row],[Net Sales]]</f>
        <v>0.28746396559785664</v>
      </c>
      <c r="R4600" s="14">
        <f>ABS(Table1[[#This Row],[Distribution]])+ABS(Table1[[#This Row],[Warehousing]])</f>
        <v>2022.48</v>
      </c>
      <c r="S4600" s="12">
        <f>ABS(Table1[[#This Row],[Discounts]]/Table1[[#This Row],[Gross Sales]])</f>
        <v>3.9920330414372124E-2</v>
      </c>
      <c r="T4600" s="17">
        <f>Table1[[#This Row],[logistics cost]]/Table1[[#This Row],[Net Sales]]</f>
        <v>4.7543901261918126E-2</v>
      </c>
      <c r="U4600" s="1">
        <f>Table1[[#This Row],[PROFIT]]/Table1[[#This Row],[Volume]]</f>
        <v>104.8755574614065</v>
      </c>
      <c r="V4600" s="1">
        <f>ABS(Table1[[#This Row],[Discounts]])</f>
        <v>1768.79</v>
      </c>
    </row>
    <row r="4601" spans="1:22" ht="21.75" customHeight="1" x14ac:dyDescent="0.3">
      <c r="A4601" s="1">
        <v>1120010</v>
      </c>
      <c r="B4601" s="1" t="s">
        <v>32</v>
      </c>
      <c r="C4601" s="1">
        <v>202402</v>
      </c>
      <c r="D4601" s="1" t="s">
        <v>22</v>
      </c>
      <c r="E4601" s="1" t="s">
        <v>17</v>
      </c>
      <c r="F4601" s="1" t="s">
        <v>18</v>
      </c>
      <c r="G4601" s="1" t="s">
        <v>40</v>
      </c>
      <c r="H4601" s="1" t="s">
        <v>34</v>
      </c>
      <c r="I4601" s="5">
        <v>210</v>
      </c>
      <c r="J4601" s="5">
        <v>100800</v>
      </c>
      <c r="K4601" s="5">
        <v>-9427.5400000000009</v>
      </c>
      <c r="L4601" s="5">
        <v>91372.46</v>
      </c>
      <c r="M4601" s="5">
        <v>-60444.55</v>
      </c>
      <c r="N4601" s="5">
        <v>-3432.06</v>
      </c>
      <c r="O4601" s="5">
        <v>-1206.76</v>
      </c>
      <c r="P4601" s="5">
        <f>Table1[[#This Row],[Net Sales]]+(Table1[[#This Row],[Cost of Goods Sold]]+Table1[[#This Row],[Distribution]]+Table1[[#This Row],[Warehousing]])</f>
        <v>26289.090000000004</v>
      </c>
      <c r="Q4601" s="12">
        <f>Table1[[#This Row],[PROFIT]]/Table1[[#This Row],[Net Sales]]</f>
        <v>0.28771349704276322</v>
      </c>
      <c r="R4601" s="14">
        <f>ABS(Table1[[#This Row],[Distribution]])+ABS(Table1[[#This Row],[Warehousing]])</f>
        <v>4638.82</v>
      </c>
      <c r="S4601" s="12">
        <f>ABS(Table1[[#This Row],[Discounts]]/Table1[[#This Row],[Gross Sales]])</f>
        <v>9.3527182539682549E-2</v>
      </c>
      <c r="T4601" s="17">
        <f>Table1[[#This Row],[logistics cost]]/Table1[[#This Row],[Net Sales]]</f>
        <v>5.0768251177652428E-2</v>
      </c>
      <c r="U4601" s="1">
        <f>Table1[[#This Row],[PROFIT]]/Table1[[#This Row],[Volume]]</f>
        <v>125.18614285714287</v>
      </c>
      <c r="V4601" s="1">
        <f>ABS(Table1[[#This Row],[Discounts]])</f>
        <v>9427.5400000000009</v>
      </c>
    </row>
    <row r="4602" spans="1:22" ht="21.75" customHeight="1" x14ac:dyDescent="0.3">
      <c r="A4602" s="1">
        <v>1120010</v>
      </c>
      <c r="B4602" s="1" t="s">
        <v>32</v>
      </c>
      <c r="C4602" s="1">
        <v>202501</v>
      </c>
      <c r="D4602" s="1" t="s">
        <v>22</v>
      </c>
      <c r="E4602" s="1" t="s">
        <v>17</v>
      </c>
      <c r="F4602" s="1" t="s">
        <v>18</v>
      </c>
      <c r="G4602" s="1" t="s">
        <v>39</v>
      </c>
      <c r="H4602" s="1" t="s">
        <v>37</v>
      </c>
      <c r="I4602" s="5">
        <v>298.3</v>
      </c>
      <c r="J4602" s="5">
        <v>143184</v>
      </c>
      <c r="K4602" s="5">
        <v>-12694.52</v>
      </c>
      <c r="L4602" s="5">
        <v>130489.48</v>
      </c>
      <c r="M4602" s="5">
        <v>-82926.09</v>
      </c>
      <c r="N4602" s="5">
        <v>-4975.4399999999996</v>
      </c>
      <c r="O4602" s="5">
        <v>-2523.4</v>
      </c>
      <c r="P4602" s="5">
        <f>Table1[[#This Row],[Net Sales]]+(Table1[[#This Row],[Cost of Goods Sold]]+Table1[[#This Row],[Distribution]]+Table1[[#This Row],[Warehousing]])</f>
        <v>40064.550000000003</v>
      </c>
      <c r="Q4602" s="12">
        <f>Table1[[#This Row],[PROFIT]]/Table1[[#This Row],[Net Sales]]</f>
        <v>0.30703279682009615</v>
      </c>
      <c r="R4602" s="14">
        <f>ABS(Table1[[#This Row],[Distribution]])+ABS(Table1[[#This Row],[Warehousing]])</f>
        <v>7498.84</v>
      </c>
      <c r="S4602" s="12">
        <f>ABS(Table1[[#This Row],[Discounts]]/Table1[[#This Row],[Gross Sales]])</f>
        <v>8.8658788691473908E-2</v>
      </c>
      <c r="T4602" s="17">
        <f>Table1[[#This Row],[logistics cost]]/Table1[[#This Row],[Net Sales]]</f>
        <v>5.7467008068389884E-2</v>
      </c>
      <c r="U4602" s="1">
        <f>Table1[[#This Row],[PROFIT]]/Table1[[#This Row],[Volume]]</f>
        <v>134.30958766342607</v>
      </c>
      <c r="V4602" s="1">
        <f>ABS(Table1[[#This Row],[Discounts]])</f>
        <v>12694.52</v>
      </c>
    </row>
    <row r="4603" spans="1:22" ht="21.75" customHeight="1" x14ac:dyDescent="0.3">
      <c r="A4603" s="1">
        <v>1130010</v>
      </c>
      <c r="B4603" s="1" t="s">
        <v>26</v>
      </c>
      <c r="C4603" s="1">
        <v>202411</v>
      </c>
      <c r="D4603" s="1" t="s">
        <v>27</v>
      </c>
      <c r="E4603" s="1" t="s">
        <v>28</v>
      </c>
      <c r="F4603" s="1" t="s">
        <v>29</v>
      </c>
      <c r="G4603" s="1" t="s">
        <v>40</v>
      </c>
      <c r="H4603" s="1" t="s">
        <v>34</v>
      </c>
      <c r="I4603" s="5">
        <v>233.1</v>
      </c>
      <c r="J4603" s="5">
        <v>83916</v>
      </c>
      <c r="K4603" s="5">
        <v>-7660.32</v>
      </c>
      <c r="L4603" s="5">
        <v>76255.679999999993</v>
      </c>
      <c r="M4603" s="5">
        <v>-50273.06</v>
      </c>
      <c r="N4603" s="5">
        <v>-2120.48</v>
      </c>
      <c r="O4603" s="5">
        <v>-1398.11</v>
      </c>
      <c r="P4603" s="5">
        <f>Table1[[#This Row],[Net Sales]]+(Table1[[#This Row],[Cost of Goods Sold]]+Table1[[#This Row],[Distribution]]+Table1[[#This Row],[Warehousing]])</f>
        <v>22464.029999999992</v>
      </c>
      <c r="Q4603" s="12">
        <f>Table1[[#This Row],[PROFIT]]/Table1[[#This Row],[Net Sales]]</f>
        <v>0.29458828509561508</v>
      </c>
      <c r="R4603" s="14">
        <f>ABS(Table1[[#This Row],[Distribution]])+ABS(Table1[[#This Row],[Warehousing]])</f>
        <v>3518.59</v>
      </c>
      <c r="S4603" s="12">
        <f>ABS(Table1[[#This Row],[Discounts]]/Table1[[#This Row],[Gross Sales]])</f>
        <v>9.1285571285571285E-2</v>
      </c>
      <c r="T4603" s="17">
        <f>Table1[[#This Row],[logistics cost]]/Table1[[#This Row],[Net Sales]]</f>
        <v>4.6142005421760064E-2</v>
      </c>
      <c r="U4603" s="1">
        <f>Table1[[#This Row],[PROFIT]]/Table1[[#This Row],[Volume]]</f>
        <v>96.370785070785033</v>
      </c>
      <c r="V4603" s="1">
        <f>ABS(Table1[[#This Row],[Discounts]])</f>
        <v>7660.32</v>
      </c>
    </row>
    <row r="4604" spans="1:22" ht="21.75" customHeight="1" x14ac:dyDescent="0.3">
      <c r="A4604" s="1">
        <v>1120020</v>
      </c>
      <c r="B4604" s="1" t="s">
        <v>21</v>
      </c>
      <c r="C4604" s="1">
        <v>202411</v>
      </c>
      <c r="D4604" s="1" t="s">
        <v>22</v>
      </c>
      <c r="E4604" s="1" t="s">
        <v>23</v>
      </c>
      <c r="F4604" s="1" t="s">
        <v>24</v>
      </c>
      <c r="G4604" s="1" t="s">
        <v>36</v>
      </c>
      <c r="H4604" s="1" t="s">
        <v>37</v>
      </c>
      <c r="I4604" s="5">
        <v>222.5</v>
      </c>
      <c r="J4604" s="5">
        <v>84550</v>
      </c>
      <c r="K4604" s="5">
        <v>-10049.81</v>
      </c>
      <c r="L4604" s="5">
        <v>74500.19</v>
      </c>
      <c r="M4604" s="5">
        <v>-46204.53</v>
      </c>
      <c r="N4604" s="5">
        <v>-2837.98</v>
      </c>
      <c r="O4604" s="5">
        <v>-993.81</v>
      </c>
      <c r="P4604" s="5">
        <f>Table1[[#This Row],[Net Sales]]+(Table1[[#This Row],[Cost of Goods Sold]]+Table1[[#This Row],[Distribution]]+Table1[[#This Row],[Warehousing]])</f>
        <v>24463.870000000003</v>
      </c>
      <c r="Q4604" s="12">
        <f>Table1[[#This Row],[PROFIT]]/Table1[[#This Row],[Net Sales]]</f>
        <v>0.32837325649773513</v>
      </c>
      <c r="R4604" s="14">
        <f>ABS(Table1[[#This Row],[Distribution]])+ABS(Table1[[#This Row],[Warehousing]])</f>
        <v>3831.79</v>
      </c>
      <c r="S4604" s="12">
        <f>ABS(Table1[[#This Row],[Discounts]]/Table1[[#This Row],[Gross Sales]])</f>
        <v>0.11886232998225901</v>
      </c>
      <c r="T4604" s="17">
        <f>Table1[[#This Row],[logistics cost]]/Table1[[#This Row],[Net Sales]]</f>
        <v>5.1433291646638749E-2</v>
      </c>
      <c r="U4604" s="1">
        <f>Table1[[#This Row],[PROFIT]]/Table1[[#This Row],[Volume]]</f>
        <v>109.9499775280899</v>
      </c>
      <c r="V4604" s="1">
        <f>ABS(Table1[[#This Row],[Discounts]])</f>
        <v>10049.81</v>
      </c>
    </row>
    <row r="4605" spans="1:22" ht="21.75" customHeight="1" x14ac:dyDescent="0.3">
      <c r="A4605" s="1">
        <v>1130010</v>
      </c>
      <c r="B4605" s="1" t="s">
        <v>26</v>
      </c>
      <c r="C4605" s="1">
        <v>202401</v>
      </c>
      <c r="D4605" s="1" t="s">
        <v>27</v>
      </c>
      <c r="E4605" s="1" t="s">
        <v>28</v>
      </c>
      <c r="F4605" s="1" t="s">
        <v>29</v>
      </c>
      <c r="G4605" s="1" t="s">
        <v>33</v>
      </c>
      <c r="H4605" s="1" t="s">
        <v>34</v>
      </c>
      <c r="I4605" s="5">
        <v>221.5</v>
      </c>
      <c r="J4605" s="5">
        <v>79740</v>
      </c>
      <c r="K4605" s="5">
        <v>-5965.86</v>
      </c>
      <c r="L4605" s="5">
        <v>73774.14</v>
      </c>
      <c r="M4605" s="5">
        <v>-49850.080000000002</v>
      </c>
      <c r="N4605" s="5">
        <v>-2169.1799999999998</v>
      </c>
      <c r="O4605" s="5">
        <v>-1127.25</v>
      </c>
      <c r="P4605" s="5">
        <f>Table1[[#This Row],[Net Sales]]+(Table1[[#This Row],[Cost of Goods Sold]]+Table1[[#This Row],[Distribution]]+Table1[[#This Row],[Warehousing]])</f>
        <v>20627.629999999997</v>
      </c>
      <c r="Q4605" s="12">
        <f>Table1[[#This Row],[PROFIT]]/Table1[[#This Row],[Net Sales]]</f>
        <v>0.27960515703741173</v>
      </c>
      <c r="R4605" s="14">
        <f>ABS(Table1[[#This Row],[Distribution]])+ABS(Table1[[#This Row],[Warehousing]])</f>
        <v>3296.43</v>
      </c>
      <c r="S4605" s="12">
        <f>ABS(Table1[[#This Row],[Discounts]]/Table1[[#This Row],[Gross Sales]])</f>
        <v>7.4816403310759963E-2</v>
      </c>
      <c r="T4605" s="17">
        <f>Table1[[#This Row],[logistics cost]]/Table1[[#This Row],[Net Sales]]</f>
        <v>4.4682730290044721E-2</v>
      </c>
      <c r="U4605" s="1">
        <f>Table1[[#This Row],[PROFIT]]/Table1[[#This Row],[Volume]]</f>
        <v>93.126997742663647</v>
      </c>
      <c r="V4605" s="1">
        <f>ABS(Table1[[#This Row],[Discounts]])</f>
        <v>5965.86</v>
      </c>
    </row>
    <row r="4606" spans="1:22" ht="21.75" customHeight="1" x14ac:dyDescent="0.3">
      <c r="A4606" s="1">
        <v>1110020</v>
      </c>
      <c r="B4606" s="1" t="s">
        <v>41</v>
      </c>
      <c r="C4606" s="1">
        <v>202507</v>
      </c>
      <c r="D4606" s="1" t="s">
        <v>16</v>
      </c>
      <c r="E4606" s="1" t="s">
        <v>28</v>
      </c>
      <c r="F4606" s="1" t="s">
        <v>29</v>
      </c>
      <c r="G4606" s="1" t="s">
        <v>35</v>
      </c>
      <c r="H4606" s="1" t="s">
        <v>31</v>
      </c>
      <c r="I4606" s="5">
        <v>46</v>
      </c>
      <c r="J4606" s="5">
        <v>20700</v>
      </c>
      <c r="K4606" s="5">
        <v>-624.11</v>
      </c>
      <c r="L4606" s="5">
        <v>20075.89</v>
      </c>
      <c r="M4606" s="5">
        <v>-13117.16</v>
      </c>
      <c r="N4606" s="5">
        <v>-425.69</v>
      </c>
      <c r="O4606" s="5">
        <v>-344.78</v>
      </c>
      <c r="P4606" s="5">
        <f>Table1[[#This Row],[Net Sales]]+(Table1[[#This Row],[Cost of Goods Sold]]+Table1[[#This Row],[Distribution]]+Table1[[#This Row],[Warehousing]])</f>
        <v>6188.2599999999984</v>
      </c>
      <c r="Q4606" s="12">
        <f>Table1[[#This Row],[PROFIT]]/Table1[[#This Row],[Net Sales]]</f>
        <v>0.30824337053052187</v>
      </c>
      <c r="R4606" s="14">
        <f>ABS(Table1[[#This Row],[Distribution]])+ABS(Table1[[#This Row],[Warehousing]])</f>
        <v>770.47</v>
      </c>
      <c r="S4606" s="12">
        <f>ABS(Table1[[#This Row],[Discounts]]/Table1[[#This Row],[Gross Sales]])</f>
        <v>3.015024154589372E-2</v>
      </c>
      <c r="T4606" s="17">
        <f>Table1[[#This Row],[logistics cost]]/Table1[[#This Row],[Net Sales]]</f>
        <v>3.8377875152732957E-2</v>
      </c>
      <c r="U4606" s="1">
        <f>Table1[[#This Row],[PROFIT]]/Table1[[#This Row],[Volume]]</f>
        <v>134.52739130434779</v>
      </c>
      <c r="V4606" s="1">
        <f>ABS(Table1[[#This Row],[Discounts]])</f>
        <v>624.11</v>
      </c>
    </row>
    <row r="4607" spans="1:22" ht="21.75" customHeight="1" x14ac:dyDescent="0.3">
      <c r="A4607" s="1">
        <v>1130010</v>
      </c>
      <c r="B4607" s="1" t="s">
        <v>26</v>
      </c>
      <c r="C4607" s="1">
        <v>202512</v>
      </c>
      <c r="D4607" s="1" t="s">
        <v>27</v>
      </c>
      <c r="E4607" s="1" t="s">
        <v>28</v>
      </c>
      <c r="F4607" s="1" t="s">
        <v>29</v>
      </c>
      <c r="G4607" s="1" t="s">
        <v>33</v>
      </c>
      <c r="H4607" s="1" t="s">
        <v>34</v>
      </c>
      <c r="I4607" s="5">
        <v>270.39999999999998</v>
      </c>
      <c r="J4607" s="5">
        <v>97344</v>
      </c>
      <c r="K4607" s="5">
        <v>-9683.34</v>
      </c>
      <c r="L4607" s="5">
        <v>87660.66</v>
      </c>
      <c r="M4607" s="5">
        <v>-58646.239999999998</v>
      </c>
      <c r="N4607" s="5">
        <v>-1793.28</v>
      </c>
      <c r="O4607" s="5">
        <v>-1235.79</v>
      </c>
      <c r="P4607" s="5">
        <f>Table1[[#This Row],[Net Sales]]+(Table1[[#This Row],[Cost of Goods Sold]]+Table1[[#This Row],[Distribution]]+Table1[[#This Row],[Warehousing]])</f>
        <v>25985.350000000006</v>
      </c>
      <c r="Q4607" s="12">
        <f>Table1[[#This Row],[PROFIT]]/Table1[[#This Row],[Net Sales]]</f>
        <v>0.29643114710749391</v>
      </c>
      <c r="R4607" s="14">
        <f>ABS(Table1[[#This Row],[Distribution]])+ABS(Table1[[#This Row],[Warehousing]])</f>
        <v>3029.0699999999997</v>
      </c>
      <c r="S4607" s="12">
        <f>ABS(Table1[[#This Row],[Discounts]]/Table1[[#This Row],[Gross Sales]])</f>
        <v>9.9475468441814596E-2</v>
      </c>
      <c r="T4607" s="17">
        <f>Table1[[#This Row],[logistics cost]]/Table1[[#This Row],[Net Sales]]</f>
        <v>3.4554496851837521E-2</v>
      </c>
      <c r="U4607" s="1">
        <f>Table1[[#This Row],[PROFIT]]/Table1[[#This Row],[Volume]]</f>
        <v>96.099667159763342</v>
      </c>
      <c r="V4607" s="1">
        <f>ABS(Table1[[#This Row],[Discounts]])</f>
        <v>9683.34</v>
      </c>
    </row>
    <row r="4608" spans="1:22" ht="21.75" customHeight="1" x14ac:dyDescent="0.3">
      <c r="A4608" s="1">
        <v>1120020</v>
      </c>
      <c r="B4608" s="1" t="s">
        <v>21</v>
      </c>
      <c r="C4608" s="1">
        <v>202503</v>
      </c>
      <c r="D4608" s="1" t="s">
        <v>22</v>
      </c>
      <c r="E4608" s="1" t="s">
        <v>23</v>
      </c>
      <c r="F4608" s="1" t="s">
        <v>24</v>
      </c>
      <c r="G4608" s="1" t="s">
        <v>38</v>
      </c>
      <c r="H4608" s="1" t="s">
        <v>20</v>
      </c>
      <c r="I4608" s="5">
        <v>57.9</v>
      </c>
      <c r="J4608" s="5">
        <v>22002</v>
      </c>
      <c r="K4608" s="5">
        <v>-1897.77</v>
      </c>
      <c r="L4608" s="5">
        <v>20104.23</v>
      </c>
      <c r="M4608" s="5">
        <v>-12783.32</v>
      </c>
      <c r="N4608" s="5">
        <v>-471.44</v>
      </c>
      <c r="O4608" s="5">
        <v>-382.88</v>
      </c>
      <c r="P4608" s="5">
        <f>Table1[[#This Row],[Net Sales]]+(Table1[[#This Row],[Cost of Goods Sold]]+Table1[[#This Row],[Distribution]]+Table1[[#This Row],[Warehousing]])</f>
        <v>6466.59</v>
      </c>
      <c r="Q4608" s="12">
        <f>Table1[[#This Row],[PROFIT]]/Table1[[#This Row],[Net Sales]]</f>
        <v>0.32165320432565686</v>
      </c>
      <c r="R4608" s="14">
        <f>ABS(Table1[[#This Row],[Distribution]])+ABS(Table1[[#This Row],[Warehousing]])</f>
        <v>854.31999999999994</v>
      </c>
      <c r="S4608" s="12">
        <f>ABS(Table1[[#This Row],[Discounts]]/Table1[[#This Row],[Gross Sales]])</f>
        <v>8.6254431415325877E-2</v>
      </c>
      <c r="T4608" s="17">
        <f>Table1[[#This Row],[logistics cost]]/Table1[[#This Row],[Net Sales]]</f>
        <v>4.2494539706320507E-2</v>
      </c>
      <c r="U4608" s="1">
        <f>Table1[[#This Row],[PROFIT]]/Table1[[#This Row],[Volume]]</f>
        <v>111.68549222797928</v>
      </c>
      <c r="V4608" s="1">
        <f>ABS(Table1[[#This Row],[Discounts]])</f>
        <v>1897.77</v>
      </c>
    </row>
    <row r="4609" spans="1:22" ht="21.75" customHeight="1" x14ac:dyDescent="0.3">
      <c r="A4609" s="1">
        <v>1130010</v>
      </c>
      <c r="B4609" s="1" t="s">
        <v>26</v>
      </c>
      <c r="C4609" s="1">
        <v>202511</v>
      </c>
      <c r="D4609" s="1" t="s">
        <v>27</v>
      </c>
      <c r="E4609" s="1" t="s">
        <v>28</v>
      </c>
      <c r="F4609" s="1" t="s">
        <v>29</v>
      </c>
      <c r="G4609" s="1" t="s">
        <v>33</v>
      </c>
      <c r="H4609" s="1" t="s">
        <v>34</v>
      </c>
      <c r="I4609" s="5">
        <v>140.1</v>
      </c>
      <c r="J4609" s="5">
        <v>50436</v>
      </c>
      <c r="K4609" s="5">
        <v>-3616.21</v>
      </c>
      <c r="L4609" s="5">
        <v>46819.79</v>
      </c>
      <c r="M4609" s="5">
        <v>-30382.15</v>
      </c>
      <c r="N4609" s="5">
        <v>-1714.58</v>
      </c>
      <c r="O4609" s="5">
        <v>-843.68</v>
      </c>
      <c r="P4609" s="5">
        <f>Table1[[#This Row],[Net Sales]]+(Table1[[#This Row],[Cost of Goods Sold]]+Table1[[#This Row],[Distribution]]+Table1[[#This Row],[Warehousing]])</f>
        <v>13879.379999999997</v>
      </c>
      <c r="Q4609" s="12">
        <f>Table1[[#This Row],[PROFIT]]/Table1[[#This Row],[Net Sales]]</f>
        <v>0.29644259403982798</v>
      </c>
      <c r="R4609" s="14">
        <f>ABS(Table1[[#This Row],[Distribution]])+ABS(Table1[[#This Row],[Warehousing]])</f>
        <v>2558.2599999999998</v>
      </c>
      <c r="S4609" s="12">
        <f>ABS(Table1[[#This Row],[Discounts]]/Table1[[#This Row],[Gross Sales]])</f>
        <v>7.1698984852089781E-2</v>
      </c>
      <c r="T4609" s="17">
        <f>Table1[[#This Row],[logistics cost]]/Table1[[#This Row],[Net Sales]]</f>
        <v>5.464056972489624E-2</v>
      </c>
      <c r="U4609" s="1">
        <f>Table1[[#This Row],[PROFIT]]/Table1[[#This Row],[Volume]]</f>
        <v>99.067665952890778</v>
      </c>
      <c r="V4609" s="1">
        <f>ABS(Table1[[#This Row],[Discounts]])</f>
        <v>3616.21</v>
      </c>
    </row>
    <row r="4610" spans="1:22" ht="21.75" customHeight="1" x14ac:dyDescent="0.3">
      <c r="A4610" s="1">
        <v>1120020</v>
      </c>
      <c r="B4610" s="1" t="s">
        <v>21</v>
      </c>
      <c r="C4610" s="1">
        <v>202504</v>
      </c>
      <c r="D4610" s="1" t="s">
        <v>22</v>
      </c>
      <c r="E4610" s="1" t="s">
        <v>23</v>
      </c>
      <c r="F4610" s="1" t="s">
        <v>24</v>
      </c>
      <c r="G4610" s="1" t="s">
        <v>33</v>
      </c>
      <c r="H4610" s="1" t="s">
        <v>34</v>
      </c>
      <c r="I4610" s="5">
        <v>173.9</v>
      </c>
      <c r="J4610" s="5">
        <v>66082</v>
      </c>
      <c r="K4610" s="5">
        <v>-6173.9</v>
      </c>
      <c r="L4610" s="5">
        <v>59908.1</v>
      </c>
      <c r="M4610" s="5">
        <v>-39590.019999999997</v>
      </c>
      <c r="N4610" s="5">
        <v>-1504.95</v>
      </c>
      <c r="O4610" s="5">
        <v>-765.74</v>
      </c>
      <c r="P4610" s="5">
        <f>Table1[[#This Row],[Net Sales]]+(Table1[[#This Row],[Cost of Goods Sold]]+Table1[[#This Row],[Distribution]]+Table1[[#This Row],[Warehousing]])</f>
        <v>18047.390000000007</v>
      </c>
      <c r="Q4610" s="12">
        <f>Table1[[#This Row],[PROFIT]]/Table1[[#This Row],[Net Sales]]</f>
        <v>0.30125124983099127</v>
      </c>
      <c r="R4610" s="14">
        <f>ABS(Table1[[#This Row],[Distribution]])+ABS(Table1[[#This Row],[Warehousing]])</f>
        <v>2270.69</v>
      </c>
      <c r="S4610" s="12">
        <f>ABS(Table1[[#This Row],[Discounts]]/Table1[[#This Row],[Gross Sales]])</f>
        <v>9.3427862352834345E-2</v>
      </c>
      <c r="T4610" s="17">
        <f>Table1[[#This Row],[logistics cost]]/Table1[[#This Row],[Net Sales]]</f>
        <v>3.7902887923335911E-2</v>
      </c>
      <c r="U4610" s="1">
        <f>Table1[[#This Row],[PROFIT]]/Table1[[#This Row],[Volume]]</f>
        <v>103.78027602070159</v>
      </c>
      <c r="V4610" s="1">
        <f>ABS(Table1[[#This Row],[Discounts]])</f>
        <v>6173.9</v>
      </c>
    </row>
    <row r="4611" spans="1:22" ht="21.75" customHeight="1" x14ac:dyDescent="0.3">
      <c r="A4611" s="1">
        <v>1110010</v>
      </c>
      <c r="B4611" s="1" t="s">
        <v>15</v>
      </c>
      <c r="C4611" s="1">
        <v>202507</v>
      </c>
      <c r="D4611" s="1" t="s">
        <v>16</v>
      </c>
      <c r="E4611" s="1" t="s">
        <v>17</v>
      </c>
      <c r="F4611" s="1" t="s">
        <v>18</v>
      </c>
      <c r="G4611" s="1" t="s">
        <v>35</v>
      </c>
      <c r="H4611" s="1" t="s">
        <v>31</v>
      </c>
      <c r="I4611" s="5">
        <v>119.4</v>
      </c>
      <c r="J4611" s="5">
        <v>50148</v>
      </c>
      <c r="K4611" s="5">
        <v>-1591.11</v>
      </c>
      <c r="L4611" s="5">
        <v>48556.89</v>
      </c>
      <c r="M4611" s="5">
        <v>-31240.31</v>
      </c>
      <c r="N4611" s="5">
        <v>-1888.71</v>
      </c>
      <c r="O4611" s="5">
        <v>-693.55</v>
      </c>
      <c r="P4611" s="5">
        <f>Table1[[#This Row],[Net Sales]]+(Table1[[#This Row],[Cost of Goods Sold]]+Table1[[#This Row],[Distribution]]+Table1[[#This Row],[Warehousing]])</f>
        <v>14734.319999999992</v>
      </c>
      <c r="Q4611" s="12">
        <f>Table1[[#This Row],[PROFIT]]/Table1[[#This Row],[Net Sales]]</f>
        <v>0.30344447513009981</v>
      </c>
      <c r="R4611" s="14">
        <f>ABS(Table1[[#This Row],[Distribution]])+ABS(Table1[[#This Row],[Warehousing]])</f>
        <v>2582.2600000000002</v>
      </c>
      <c r="S4611" s="12">
        <f>ABS(Table1[[#This Row],[Discounts]]/Table1[[#This Row],[Gross Sales]])</f>
        <v>3.172828427853553E-2</v>
      </c>
      <c r="T4611" s="17">
        <f>Table1[[#This Row],[logistics cost]]/Table1[[#This Row],[Net Sales]]</f>
        <v>5.3180094524175665E-2</v>
      </c>
      <c r="U4611" s="1">
        <f>Table1[[#This Row],[PROFIT]]/Table1[[#This Row],[Volume]]</f>
        <v>123.40301507537681</v>
      </c>
      <c r="V4611" s="1">
        <f>ABS(Table1[[#This Row],[Discounts]])</f>
        <v>1591.11</v>
      </c>
    </row>
    <row r="4612" spans="1:22" ht="21.75" customHeight="1" x14ac:dyDescent="0.3">
      <c r="A4612" s="1">
        <v>1120010</v>
      </c>
      <c r="B4612" s="1" t="s">
        <v>32</v>
      </c>
      <c r="C4612" s="1">
        <v>202406</v>
      </c>
      <c r="D4612" s="1" t="s">
        <v>22</v>
      </c>
      <c r="E4612" s="1" t="s">
        <v>17</v>
      </c>
      <c r="F4612" s="1" t="s">
        <v>18</v>
      </c>
      <c r="G4612" s="1" t="s">
        <v>42</v>
      </c>
      <c r="H4612" s="1" t="s">
        <v>20</v>
      </c>
      <c r="I4612" s="5">
        <v>47.7</v>
      </c>
      <c r="J4612" s="5">
        <v>22896</v>
      </c>
      <c r="K4612" s="5">
        <v>-1494.6</v>
      </c>
      <c r="L4612" s="5">
        <v>21401.4</v>
      </c>
      <c r="M4612" s="5">
        <v>-13315.19</v>
      </c>
      <c r="N4612" s="5">
        <v>-594.19000000000005</v>
      </c>
      <c r="O4612" s="5">
        <v>-229.84</v>
      </c>
      <c r="P4612" s="5">
        <f>Table1[[#This Row],[Net Sales]]+(Table1[[#This Row],[Cost of Goods Sold]]+Table1[[#This Row],[Distribution]]+Table1[[#This Row],[Warehousing]])</f>
        <v>7262.18</v>
      </c>
      <c r="Q4612" s="12">
        <f>Table1[[#This Row],[PROFIT]]/Table1[[#This Row],[Net Sales]]</f>
        <v>0.33933200631734373</v>
      </c>
      <c r="R4612" s="14">
        <f>ABS(Table1[[#This Row],[Distribution]])+ABS(Table1[[#This Row],[Warehousing]])</f>
        <v>824.03000000000009</v>
      </c>
      <c r="S4612" s="12">
        <f>ABS(Table1[[#This Row],[Discounts]]/Table1[[#This Row],[Gross Sales]])</f>
        <v>6.5277777777777768E-2</v>
      </c>
      <c r="T4612" s="17">
        <f>Table1[[#This Row],[logistics cost]]/Table1[[#This Row],[Net Sales]]</f>
        <v>3.8503555842141171E-2</v>
      </c>
      <c r="U4612" s="1">
        <f>Table1[[#This Row],[PROFIT]]/Table1[[#This Row],[Volume]]</f>
        <v>152.24696016771489</v>
      </c>
      <c r="V4612" s="1">
        <f>ABS(Table1[[#This Row],[Discounts]])</f>
        <v>1494.6</v>
      </c>
    </row>
    <row r="4613" spans="1:22" ht="21.75" customHeight="1" x14ac:dyDescent="0.3">
      <c r="A4613" s="1">
        <v>1120020</v>
      </c>
      <c r="B4613" s="1" t="s">
        <v>21</v>
      </c>
      <c r="C4613" s="1">
        <v>202402</v>
      </c>
      <c r="D4613" s="1" t="s">
        <v>22</v>
      </c>
      <c r="E4613" s="1" t="s">
        <v>23</v>
      </c>
      <c r="F4613" s="1" t="s">
        <v>24</v>
      </c>
      <c r="G4613" s="1" t="s">
        <v>43</v>
      </c>
      <c r="H4613" s="1" t="s">
        <v>31</v>
      </c>
      <c r="I4613" s="5">
        <v>62.8</v>
      </c>
      <c r="J4613" s="5">
        <v>23864</v>
      </c>
      <c r="K4613" s="5">
        <v>-720.51</v>
      </c>
      <c r="L4613" s="5">
        <v>23143.49</v>
      </c>
      <c r="M4613" s="5">
        <v>-14638.02</v>
      </c>
      <c r="N4613" s="5">
        <v>-684.24</v>
      </c>
      <c r="O4613" s="5">
        <v>-242.1</v>
      </c>
      <c r="P4613" s="5">
        <f>Table1[[#This Row],[Net Sales]]+(Table1[[#This Row],[Cost of Goods Sold]]+Table1[[#This Row],[Distribution]]+Table1[[#This Row],[Warehousing]])</f>
        <v>7579.130000000001</v>
      </c>
      <c r="Q4613" s="12">
        <f>Table1[[#This Row],[PROFIT]]/Table1[[#This Row],[Net Sales]]</f>
        <v>0.32748431632394254</v>
      </c>
      <c r="R4613" s="14">
        <f>ABS(Table1[[#This Row],[Distribution]])+ABS(Table1[[#This Row],[Warehousing]])</f>
        <v>926.34</v>
      </c>
      <c r="S4613" s="12">
        <f>ABS(Table1[[#This Row],[Discounts]]/Table1[[#This Row],[Gross Sales]])</f>
        <v>3.0192339926248743E-2</v>
      </c>
      <c r="T4613" s="17">
        <f>Table1[[#This Row],[logistics cost]]/Table1[[#This Row],[Net Sales]]</f>
        <v>4.0025942500461251E-2</v>
      </c>
      <c r="U4613" s="1">
        <f>Table1[[#This Row],[PROFIT]]/Table1[[#This Row],[Volume]]</f>
        <v>120.68678343949047</v>
      </c>
      <c r="V4613" s="1">
        <f>ABS(Table1[[#This Row],[Discounts]])</f>
        <v>720.51</v>
      </c>
    </row>
    <row r="4614" spans="1:22" ht="21.75" customHeight="1" x14ac:dyDescent="0.3">
      <c r="A4614" s="1">
        <v>1130010</v>
      </c>
      <c r="B4614" s="1" t="s">
        <v>26</v>
      </c>
      <c r="C4614" s="1">
        <v>202407</v>
      </c>
      <c r="D4614" s="1" t="s">
        <v>27</v>
      </c>
      <c r="E4614" s="1" t="s">
        <v>28</v>
      </c>
      <c r="F4614" s="1" t="s">
        <v>29</v>
      </c>
      <c r="G4614" s="1" t="s">
        <v>38</v>
      </c>
      <c r="H4614" s="1" t="s">
        <v>20</v>
      </c>
      <c r="I4614" s="5">
        <v>93</v>
      </c>
      <c r="J4614" s="5">
        <v>33480</v>
      </c>
      <c r="K4614" s="5">
        <v>-2761.63</v>
      </c>
      <c r="L4614" s="5">
        <v>30718.37</v>
      </c>
      <c r="M4614" s="5">
        <v>-20565.63</v>
      </c>
      <c r="N4614" s="5">
        <v>-970.4</v>
      </c>
      <c r="O4614" s="5">
        <v>-350.63</v>
      </c>
      <c r="P4614" s="5">
        <f>Table1[[#This Row],[Net Sales]]+(Table1[[#This Row],[Cost of Goods Sold]]+Table1[[#This Row],[Distribution]]+Table1[[#This Row],[Warehousing]])</f>
        <v>8831.7099999999955</v>
      </c>
      <c r="Q4614" s="12">
        <f>Table1[[#This Row],[PROFIT]]/Table1[[#This Row],[Net Sales]]</f>
        <v>0.28750581492442456</v>
      </c>
      <c r="R4614" s="14">
        <f>ABS(Table1[[#This Row],[Distribution]])+ABS(Table1[[#This Row],[Warehousing]])</f>
        <v>1321.03</v>
      </c>
      <c r="S4614" s="12">
        <f>ABS(Table1[[#This Row],[Discounts]]/Table1[[#This Row],[Gross Sales]])</f>
        <v>8.2485961768219832E-2</v>
      </c>
      <c r="T4614" s="17">
        <f>Table1[[#This Row],[logistics cost]]/Table1[[#This Row],[Net Sales]]</f>
        <v>4.3004560463331877E-2</v>
      </c>
      <c r="U4614" s="1">
        <f>Table1[[#This Row],[PROFIT]]/Table1[[#This Row],[Volume]]</f>
        <v>94.964623655913925</v>
      </c>
      <c r="V4614" s="1">
        <f>ABS(Table1[[#This Row],[Discounts]])</f>
        <v>2761.63</v>
      </c>
    </row>
    <row r="4615" spans="1:22" ht="21.75" customHeight="1" x14ac:dyDescent="0.3">
      <c r="A4615" s="1">
        <v>1120020</v>
      </c>
      <c r="B4615" s="1" t="s">
        <v>21</v>
      </c>
      <c r="C4615" s="1">
        <v>202406</v>
      </c>
      <c r="D4615" s="1" t="s">
        <v>22</v>
      </c>
      <c r="E4615" s="1" t="s">
        <v>23</v>
      </c>
      <c r="F4615" s="1" t="s">
        <v>24</v>
      </c>
      <c r="G4615" s="1" t="s">
        <v>33</v>
      </c>
      <c r="H4615" s="1" t="s">
        <v>34</v>
      </c>
      <c r="I4615" s="5">
        <v>257.8</v>
      </c>
      <c r="J4615" s="5">
        <v>97964</v>
      </c>
      <c r="K4615" s="5">
        <v>-8127.67</v>
      </c>
      <c r="L4615" s="5">
        <v>89836.33</v>
      </c>
      <c r="M4615" s="5">
        <v>-60336.55</v>
      </c>
      <c r="N4615" s="5">
        <v>-2112.21</v>
      </c>
      <c r="O4615" s="5">
        <v>-1599.12</v>
      </c>
      <c r="P4615" s="5">
        <f>Table1[[#This Row],[Net Sales]]+(Table1[[#This Row],[Cost of Goods Sold]]+Table1[[#This Row],[Distribution]]+Table1[[#This Row],[Warehousing]])</f>
        <v>25788.449999999997</v>
      </c>
      <c r="Q4615" s="12">
        <f>Table1[[#This Row],[PROFIT]]/Table1[[#This Row],[Net Sales]]</f>
        <v>0.28706036856136036</v>
      </c>
      <c r="R4615" s="14">
        <f>ABS(Table1[[#This Row],[Distribution]])+ABS(Table1[[#This Row],[Warehousing]])</f>
        <v>3711.33</v>
      </c>
      <c r="S4615" s="12">
        <f>ABS(Table1[[#This Row],[Discounts]]/Table1[[#This Row],[Gross Sales]])</f>
        <v>8.2965885427299824E-2</v>
      </c>
      <c r="T4615" s="17">
        <f>Table1[[#This Row],[logistics cost]]/Table1[[#This Row],[Net Sales]]</f>
        <v>4.131212840061476E-2</v>
      </c>
      <c r="U4615" s="1">
        <f>Table1[[#This Row],[PROFIT]]/Table1[[#This Row],[Volume]]</f>
        <v>100.03277734678043</v>
      </c>
      <c r="V4615" s="1">
        <f>ABS(Table1[[#This Row],[Discounts]])</f>
        <v>8127.67</v>
      </c>
    </row>
    <row r="4616" spans="1:22" ht="21.75" customHeight="1" x14ac:dyDescent="0.3">
      <c r="A4616" s="1">
        <v>1130010</v>
      </c>
      <c r="B4616" s="1" t="s">
        <v>26</v>
      </c>
      <c r="C4616" s="1">
        <v>202506</v>
      </c>
      <c r="D4616" s="1" t="s">
        <v>27</v>
      </c>
      <c r="E4616" s="1" t="s">
        <v>28</v>
      </c>
      <c r="F4616" s="1" t="s">
        <v>29</v>
      </c>
      <c r="G4616" s="1" t="s">
        <v>33</v>
      </c>
      <c r="H4616" s="1" t="s">
        <v>34</v>
      </c>
      <c r="I4616" s="5">
        <v>50.9</v>
      </c>
      <c r="J4616" s="5">
        <v>18324</v>
      </c>
      <c r="K4616" s="5">
        <v>-1665.67</v>
      </c>
      <c r="L4616" s="5">
        <v>16658.330000000002</v>
      </c>
      <c r="M4616" s="5">
        <v>-11000.57</v>
      </c>
      <c r="N4616" s="5">
        <v>-545.96</v>
      </c>
      <c r="O4616" s="5">
        <v>-317.77999999999997</v>
      </c>
      <c r="P4616" s="5">
        <f>Table1[[#This Row],[Net Sales]]+(Table1[[#This Row],[Cost of Goods Sold]]+Table1[[#This Row],[Distribution]]+Table1[[#This Row],[Warehousing]])</f>
        <v>4794.0200000000023</v>
      </c>
      <c r="Q4616" s="12">
        <f>Table1[[#This Row],[PROFIT]]/Table1[[#This Row],[Net Sales]]</f>
        <v>0.28778515013209616</v>
      </c>
      <c r="R4616" s="14">
        <f>ABS(Table1[[#This Row],[Distribution]])+ABS(Table1[[#This Row],[Warehousing]])</f>
        <v>863.74</v>
      </c>
      <c r="S4616" s="12">
        <f>ABS(Table1[[#This Row],[Discounts]]/Table1[[#This Row],[Gross Sales]])</f>
        <v>9.0901004147566036E-2</v>
      </c>
      <c r="T4616" s="17">
        <f>Table1[[#This Row],[logistics cost]]/Table1[[#This Row],[Net Sales]]</f>
        <v>5.1850335537836023E-2</v>
      </c>
      <c r="U4616" s="1">
        <f>Table1[[#This Row],[PROFIT]]/Table1[[#This Row],[Volume]]</f>
        <v>94.18506876227903</v>
      </c>
      <c r="V4616" s="1">
        <f>ABS(Table1[[#This Row],[Discounts]])</f>
        <v>1665.67</v>
      </c>
    </row>
    <row r="4617" spans="1:22" ht="21.75" customHeight="1" x14ac:dyDescent="0.3">
      <c r="A4617" s="1">
        <v>1130010</v>
      </c>
      <c r="B4617" s="1" t="s">
        <v>26</v>
      </c>
      <c r="C4617" s="1">
        <v>202509</v>
      </c>
      <c r="D4617" s="1" t="s">
        <v>27</v>
      </c>
      <c r="E4617" s="1" t="s">
        <v>28</v>
      </c>
      <c r="F4617" s="1" t="s">
        <v>29</v>
      </c>
      <c r="G4617" s="1" t="s">
        <v>25</v>
      </c>
      <c r="H4617" s="1" t="s">
        <v>20</v>
      </c>
      <c r="I4617" s="5">
        <v>86.4</v>
      </c>
      <c r="J4617" s="5">
        <v>31104</v>
      </c>
      <c r="K4617" s="5">
        <v>-2400.3200000000002</v>
      </c>
      <c r="L4617" s="5">
        <v>28703.68</v>
      </c>
      <c r="M4617" s="5">
        <v>-18313.86</v>
      </c>
      <c r="N4617" s="5">
        <v>-1091.3800000000001</v>
      </c>
      <c r="O4617" s="5">
        <v>-298.35000000000002</v>
      </c>
      <c r="P4617" s="5">
        <f>Table1[[#This Row],[Net Sales]]+(Table1[[#This Row],[Cost of Goods Sold]]+Table1[[#This Row],[Distribution]]+Table1[[#This Row],[Warehousing]])</f>
        <v>9000.09</v>
      </c>
      <c r="Q4617" s="12">
        <f>Table1[[#This Row],[PROFIT]]/Table1[[#This Row],[Net Sales]]</f>
        <v>0.31355178151372926</v>
      </c>
      <c r="R4617" s="14">
        <f>ABS(Table1[[#This Row],[Distribution]])+ABS(Table1[[#This Row],[Warehousing]])</f>
        <v>1389.73</v>
      </c>
      <c r="S4617" s="12">
        <f>ABS(Table1[[#This Row],[Discounts]]/Table1[[#This Row],[Gross Sales]])</f>
        <v>7.7170781893004123E-2</v>
      </c>
      <c r="T4617" s="17">
        <f>Table1[[#This Row],[logistics cost]]/Table1[[#This Row],[Net Sales]]</f>
        <v>4.84164399826085E-2</v>
      </c>
      <c r="U4617" s="1">
        <f>Table1[[#This Row],[PROFIT]]/Table1[[#This Row],[Volume]]</f>
        <v>104.16770833333332</v>
      </c>
      <c r="V4617" s="1">
        <f>ABS(Table1[[#This Row],[Discounts]])</f>
        <v>2400.3200000000002</v>
      </c>
    </row>
    <row r="4618" spans="1:22" ht="21.75" customHeight="1" x14ac:dyDescent="0.3">
      <c r="A4618" s="1">
        <v>1110010</v>
      </c>
      <c r="B4618" s="1" t="s">
        <v>15</v>
      </c>
      <c r="C4618" s="1">
        <v>202506</v>
      </c>
      <c r="D4618" s="1" t="s">
        <v>16</v>
      </c>
      <c r="E4618" s="1" t="s">
        <v>17</v>
      </c>
      <c r="F4618" s="1" t="s">
        <v>18</v>
      </c>
      <c r="G4618" s="1" t="s">
        <v>38</v>
      </c>
      <c r="H4618" s="1" t="s">
        <v>20</v>
      </c>
      <c r="I4618" s="5">
        <v>60.8</v>
      </c>
      <c r="J4618" s="5">
        <v>25536</v>
      </c>
      <c r="K4618" s="5">
        <v>-1991.47</v>
      </c>
      <c r="L4618" s="5">
        <v>23544.53</v>
      </c>
      <c r="M4618" s="5">
        <v>-14731.01</v>
      </c>
      <c r="N4618" s="5">
        <v>-675.56</v>
      </c>
      <c r="O4618" s="5">
        <v>-319.55</v>
      </c>
      <c r="P4618" s="5">
        <f>Table1[[#This Row],[Net Sales]]+(Table1[[#This Row],[Cost of Goods Sold]]+Table1[[#This Row],[Distribution]]+Table1[[#This Row],[Warehousing]])</f>
        <v>7818.41</v>
      </c>
      <c r="Q4618" s="12">
        <f>Table1[[#This Row],[PROFIT]]/Table1[[#This Row],[Net Sales]]</f>
        <v>0.33206906232572919</v>
      </c>
      <c r="R4618" s="14">
        <f>ABS(Table1[[#This Row],[Distribution]])+ABS(Table1[[#This Row],[Warehousing]])</f>
        <v>995.1099999999999</v>
      </c>
      <c r="S4618" s="12">
        <f>ABS(Table1[[#This Row],[Discounts]]/Table1[[#This Row],[Gross Sales]])</f>
        <v>7.7986763784461149E-2</v>
      </c>
      <c r="T4618" s="17">
        <f>Table1[[#This Row],[logistics cost]]/Table1[[#This Row],[Net Sales]]</f>
        <v>4.2265018668879772E-2</v>
      </c>
      <c r="U4618" s="1">
        <f>Table1[[#This Row],[PROFIT]]/Table1[[#This Row],[Volume]]</f>
        <v>128.5922697368421</v>
      </c>
      <c r="V4618" s="1">
        <f>ABS(Table1[[#This Row],[Discounts]])</f>
        <v>1991.47</v>
      </c>
    </row>
    <row r="4619" spans="1:22" ht="21.75" customHeight="1" x14ac:dyDescent="0.3">
      <c r="A4619" s="1">
        <v>1120010</v>
      </c>
      <c r="B4619" s="1" t="s">
        <v>32</v>
      </c>
      <c r="C4619" s="1">
        <v>202509</v>
      </c>
      <c r="D4619" s="1" t="s">
        <v>22</v>
      </c>
      <c r="E4619" s="1" t="s">
        <v>17</v>
      </c>
      <c r="F4619" s="1" t="s">
        <v>18</v>
      </c>
      <c r="G4619" s="1" t="s">
        <v>25</v>
      </c>
      <c r="H4619" s="1" t="s">
        <v>20</v>
      </c>
      <c r="I4619" s="5">
        <v>26</v>
      </c>
      <c r="J4619" s="5">
        <v>12480</v>
      </c>
      <c r="K4619" s="5">
        <v>-1051.96</v>
      </c>
      <c r="L4619" s="5">
        <v>11428.04</v>
      </c>
      <c r="M4619" s="5">
        <v>-7652.03</v>
      </c>
      <c r="N4619" s="5">
        <v>-357.21</v>
      </c>
      <c r="O4619" s="5">
        <v>-217.81</v>
      </c>
      <c r="P4619" s="5">
        <f>Table1[[#This Row],[Net Sales]]+(Table1[[#This Row],[Cost of Goods Sold]]+Table1[[#This Row],[Distribution]]+Table1[[#This Row],[Warehousing]])</f>
        <v>3200.9900000000016</v>
      </c>
      <c r="Q4619" s="12">
        <f>Table1[[#This Row],[PROFIT]]/Table1[[#This Row],[Net Sales]]</f>
        <v>0.28009964963370809</v>
      </c>
      <c r="R4619" s="14">
        <f>ABS(Table1[[#This Row],[Distribution]])+ABS(Table1[[#This Row],[Warehousing]])</f>
        <v>575.02</v>
      </c>
      <c r="S4619" s="12">
        <f>ABS(Table1[[#This Row],[Discounts]]/Table1[[#This Row],[Gross Sales]])</f>
        <v>8.4291666666666668E-2</v>
      </c>
      <c r="T4619" s="17">
        <f>Table1[[#This Row],[logistics cost]]/Table1[[#This Row],[Net Sales]]</f>
        <v>5.0316589721422042E-2</v>
      </c>
      <c r="U4619" s="1">
        <f>Table1[[#This Row],[PROFIT]]/Table1[[#This Row],[Volume]]</f>
        <v>123.11500000000007</v>
      </c>
      <c r="V4619" s="1">
        <f>ABS(Table1[[#This Row],[Discounts]])</f>
        <v>1051.96</v>
      </c>
    </row>
    <row r="4620" spans="1:22" ht="21.75" customHeight="1" x14ac:dyDescent="0.3">
      <c r="A4620" s="1">
        <v>1110010</v>
      </c>
      <c r="B4620" s="1" t="s">
        <v>15</v>
      </c>
      <c r="C4620" s="1">
        <v>202502</v>
      </c>
      <c r="D4620" s="1" t="s">
        <v>16</v>
      </c>
      <c r="E4620" s="1" t="s">
        <v>17</v>
      </c>
      <c r="F4620" s="1" t="s">
        <v>18</v>
      </c>
      <c r="G4620" s="1" t="s">
        <v>40</v>
      </c>
      <c r="H4620" s="1" t="s">
        <v>34</v>
      </c>
      <c r="I4620" s="5">
        <v>220</v>
      </c>
      <c r="J4620" s="5">
        <v>92400</v>
      </c>
      <c r="K4620" s="5">
        <v>-8259.5499999999993</v>
      </c>
      <c r="L4620" s="5">
        <v>84140.45</v>
      </c>
      <c r="M4620" s="5">
        <v>-53448.41</v>
      </c>
      <c r="N4620" s="5">
        <v>-2047.71</v>
      </c>
      <c r="O4620" s="5">
        <v>-1638.59</v>
      </c>
      <c r="P4620" s="5">
        <f>Table1[[#This Row],[Net Sales]]+(Table1[[#This Row],[Cost of Goods Sold]]+Table1[[#This Row],[Distribution]]+Table1[[#This Row],[Warehousing]])</f>
        <v>27005.739999999998</v>
      </c>
      <c r="Q4620" s="12">
        <f>Table1[[#This Row],[PROFIT]]/Table1[[#This Row],[Net Sales]]</f>
        <v>0.32096025157935332</v>
      </c>
      <c r="R4620" s="14">
        <f>ABS(Table1[[#This Row],[Distribution]])+ABS(Table1[[#This Row],[Warehousing]])</f>
        <v>3686.3</v>
      </c>
      <c r="S4620" s="12">
        <f>ABS(Table1[[#This Row],[Discounts]]/Table1[[#This Row],[Gross Sales]])</f>
        <v>8.9389069264069254E-2</v>
      </c>
      <c r="T4620" s="17">
        <f>Table1[[#This Row],[logistics cost]]/Table1[[#This Row],[Net Sales]]</f>
        <v>4.3811270322419243E-2</v>
      </c>
      <c r="U4620" s="1">
        <f>Table1[[#This Row],[PROFIT]]/Table1[[#This Row],[Volume]]</f>
        <v>122.75336363636363</v>
      </c>
      <c r="V4620" s="1">
        <f>ABS(Table1[[#This Row],[Discounts]])</f>
        <v>8259.5499999999993</v>
      </c>
    </row>
    <row r="4621" spans="1:22" ht="21.75" customHeight="1" x14ac:dyDescent="0.3">
      <c r="A4621" s="1">
        <v>1120010</v>
      </c>
      <c r="B4621" s="1" t="s">
        <v>32</v>
      </c>
      <c r="C4621" s="1">
        <v>202512</v>
      </c>
      <c r="D4621" s="1" t="s">
        <v>22</v>
      </c>
      <c r="E4621" s="1" t="s">
        <v>17</v>
      </c>
      <c r="F4621" s="1" t="s">
        <v>18</v>
      </c>
      <c r="G4621" s="1" t="s">
        <v>36</v>
      </c>
      <c r="H4621" s="1" t="s">
        <v>37</v>
      </c>
      <c r="I4621" s="5">
        <v>170.4</v>
      </c>
      <c r="J4621" s="5">
        <v>81792</v>
      </c>
      <c r="K4621" s="5">
        <v>-9424.19</v>
      </c>
      <c r="L4621" s="5">
        <v>72367.81</v>
      </c>
      <c r="M4621" s="5">
        <v>-47803</v>
      </c>
      <c r="N4621" s="5">
        <v>-2728.47</v>
      </c>
      <c r="O4621" s="5">
        <v>-931.37</v>
      </c>
      <c r="P4621" s="5">
        <f>Table1[[#This Row],[Net Sales]]+(Table1[[#This Row],[Cost of Goods Sold]]+Table1[[#This Row],[Distribution]]+Table1[[#This Row],[Warehousing]])</f>
        <v>20904.969999999994</v>
      </c>
      <c r="Q4621" s="12">
        <f>Table1[[#This Row],[PROFIT]]/Table1[[#This Row],[Net Sales]]</f>
        <v>0.28887111548629141</v>
      </c>
      <c r="R4621" s="14">
        <f>ABS(Table1[[#This Row],[Distribution]])+ABS(Table1[[#This Row],[Warehousing]])</f>
        <v>3659.8399999999997</v>
      </c>
      <c r="S4621" s="12">
        <f>ABS(Table1[[#This Row],[Discounts]]/Table1[[#This Row],[Gross Sales]])</f>
        <v>0.1152214152973396</v>
      </c>
      <c r="T4621" s="17">
        <f>Table1[[#This Row],[logistics cost]]/Table1[[#This Row],[Net Sales]]</f>
        <v>5.0572761563463089E-2</v>
      </c>
      <c r="U4621" s="1">
        <f>Table1[[#This Row],[PROFIT]]/Table1[[#This Row],[Volume]]</f>
        <v>122.68174882629104</v>
      </c>
      <c r="V4621" s="1">
        <f>ABS(Table1[[#This Row],[Discounts]])</f>
        <v>9424.19</v>
      </c>
    </row>
    <row r="4622" spans="1:22" ht="21.75" customHeight="1" x14ac:dyDescent="0.3">
      <c r="A4622" s="1">
        <v>1110020</v>
      </c>
      <c r="B4622" s="1" t="s">
        <v>41</v>
      </c>
      <c r="C4622" s="1">
        <v>202408</v>
      </c>
      <c r="D4622" s="1" t="s">
        <v>16</v>
      </c>
      <c r="E4622" s="1" t="s">
        <v>28</v>
      </c>
      <c r="F4622" s="1" t="s">
        <v>29</v>
      </c>
      <c r="G4622" s="1" t="s">
        <v>40</v>
      </c>
      <c r="H4622" s="1" t="s">
        <v>34</v>
      </c>
      <c r="I4622" s="5">
        <v>168.5</v>
      </c>
      <c r="J4622" s="5">
        <v>75825</v>
      </c>
      <c r="K4622" s="5">
        <v>-6398.13</v>
      </c>
      <c r="L4622" s="5">
        <v>69426.87</v>
      </c>
      <c r="M4622" s="5">
        <v>-44321.38</v>
      </c>
      <c r="N4622" s="5">
        <v>-2152.08</v>
      </c>
      <c r="O4622" s="5">
        <v>-1234.4000000000001</v>
      </c>
      <c r="P4622" s="5">
        <f>Table1[[#This Row],[Net Sales]]+(Table1[[#This Row],[Cost of Goods Sold]]+Table1[[#This Row],[Distribution]]+Table1[[#This Row],[Warehousing]])</f>
        <v>21719.009999999995</v>
      </c>
      <c r="Q4622" s="12">
        <f>Table1[[#This Row],[PROFIT]]/Table1[[#This Row],[Net Sales]]</f>
        <v>0.31283291325102219</v>
      </c>
      <c r="R4622" s="14">
        <f>ABS(Table1[[#This Row],[Distribution]])+ABS(Table1[[#This Row],[Warehousing]])</f>
        <v>3386.48</v>
      </c>
      <c r="S4622" s="12">
        <f>ABS(Table1[[#This Row],[Discounts]]/Table1[[#This Row],[Gross Sales]])</f>
        <v>8.4380217606330368E-2</v>
      </c>
      <c r="T4622" s="17">
        <f>Table1[[#This Row],[logistics cost]]/Table1[[#This Row],[Net Sales]]</f>
        <v>4.877765625902479E-2</v>
      </c>
      <c r="U4622" s="1">
        <f>Table1[[#This Row],[PROFIT]]/Table1[[#This Row],[Volume]]</f>
        <v>128.8962017804154</v>
      </c>
      <c r="V4622" s="1">
        <f>ABS(Table1[[#This Row],[Discounts]])</f>
        <v>6398.13</v>
      </c>
    </row>
    <row r="4623" spans="1:22" ht="21.75" customHeight="1" x14ac:dyDescent="0.3">
      <c r="A4623" s="1">
        <v>1110010</v>
      </c>
      <c r="B4623" s="1" t="s">
        <v>15</v>
      </c>
      <c r="C4623" s="1">
        <v>202512</v>
      </c>
      <c r="D4623" s="1" t="s">
        <v>16</v>
      </c>
      <c r="E4623" s="1" t="s">
        <v>17</v>
      </c>
      <c r="F4623" s="1" t="s">
        <v>18</v>
      </c>
      <c r="G4623" s="1" t="s">
        <v>36</v>
      </c>
      <c r="H4623" s="1" t="s">
        <v>37</v>
      </c>
      <c r="I4623" s="5">
        <v>94.8</v>
      </c>
      <c r="J4623" s="5">
        <v>39816</v>
      </c>
      <c r="K4623" s="5">
        <v>-3899.66</v>
      </c>
      <c r="L4623" s="5">
        <v>35916.339999999997</v>
      </c>
      <c r="M4623" s="5">
        <v>-23971.3</v>
      </c>
      <c r="N4623" s="5">
        <v>-1209.51</v>
      </c>
      <c r="O4623" s="5">
        <v>-387.65</v>
      </c>
      <c r="P4623" s="5">
        <f>Table1[[#This Row],[Net Sales]]+(Table1[[#This Row],[Cost of Goods Sold]]+Table1[[#This Row],[Distribution]]+Table1[[#This Row],[Warehousing]])</f>
        <v>10347.879999999997</v>
      </c>
      <c r="Q4623" s="12">
        <f>Table1[[#This Row],[PROFIT]]/Table1[[#This Row],[Net Sales]]</f>
        <v>0.288110648245339</v>
      </c>
      <c r="R4623" s="14">
        <f>ABS(Table1[[#This Row],[Distribution]])+ABS(Table1[[#This Row],[Warehousing]])</f>
        <v>1597.1599999999999</v>
      </c>
      <c r="S4623" s="12">
        <f>ABS(Table1[[#This Row],[Discounts]]/Table1[[#This Row],[Gross Sales]])</f>
        <v>9.7942033353425759E-2</v>
      </c>
      <c r="T4623" s="17">
        <f>Table1[[#This Row],[logistics cost]]/Table1[[#This Row],[Net Sales]]</f>
        <v>4.4468896329637152E-2</v>
      </c>
      <c r="U4623" s="1">
        <f>Table1[[#This Row],[PROFIT]]/Table1[[#This Row],[Volume]]</f>
        <v>109.15485232067508</v>
      </c>
      <c r="V4623" s="1">
        <f>ABS(Table1[[#This Row],[Discounts]])</f>
        <v>3899.66</v>
      </c>
    </row>
    <row r="4624" spans="1:22" ht="21.75" customHeight="1" x14ac:dyDescent="0.3">
      <c r="A4624" s="1">
        <v>1120020</v>
      </c>
      <c r="B4624" s="1" t="s">
        <v>21</v>
      </c>
      <c r="C4624" s="1">
        <v>202501</v>
      </c>
      <c r="D4624" s="1" t="s">
        <v>22</v>
      </c>
      <c r="E4624" s="1" t="s">
        <v>23</v>
      </c>
      <c r="F4624" s="1" t="s">
        <v>24</v>
      </c>
      <c r="G4624" s="1" t="s">
        <v>36</v>
      </c>
      <c r="H4624" s="1" t="s">
        <v>37</v>
      </c>
      <c r="I4624" s="5">
        <v>89.6</v>
      </c>
      <c r="J4624" s="5">
        <v>34048</v>
      </c>
      <c r="K4624" s="5">
        <v>-2787.28</v>
      </c>
      <c r="L4624" s="5">
        <v>31260.720000000001</v>
      </c>
      <c r="M4624" s="5">
        <v>-20959.88</v>
      </c>
      <c r="N4624" s="5">
        <v>-845.6</v>
      </c>
      <c r="O4624" s="5">
        <v>-361.98</v>
      </c>
      <c r="P4624" s="5">
        <f>Table1[[#This Row],[Net Sales]]+(Table1[[#This Row],[Cost of Goods Sold]]+Table1[[#This Row],[Distribution]]+Table1[[#This Row],[Warehousing]])</f>
        <v>9093.260000000002</v>
      </c>
      <c r="Q4624" s="12">
        <f>Table1[[#This Row],[PROFIT]]/Table1[[#This Row],[Net Sales]]</f>
        <v>0.29088453496912425</v>
      </c>
      <c r="R4624" s="14">
        <f>ABS(Table1[[#This Row],[Distribution]])+ABS(Table1[[#This Row],[Warehousing]])</f>
        <v>1207.58</v>
      </c>
      <c r="S4624" s="12">
        <f>ABS(Table1[[#This Row],[Discounts]]/Table1[[#This Row],[Gross Sales]])</f>
        <v>8.1863251879699256E-2</v>
      </c>
      <c r="T4624" s="17">
        <f>Table1[[#This Row],[logistics cost]]/Table1[[#This Row],[Net Sales]]</f>
        <v>3.8629308601977171E-2</v>
      </c>
      <c r="U4624" s="1">
        <f>Table1[[#This Row],[PROFIT]]/Table1[[#This Row],[Volume]]</f>
        <v>101.48727678571431</v>
      </c>
      <c r="V4624" s="1">
        <f>ABS(Table1[[#This Row],[Discounts]])</f>
        <v>2787.28</v>
      </c>
    </row>
    <row r="4625" spans="1:22" ht="21.75" customHeight="1" x14ac:dyDescent="0.3">
      <c r="A4625" s="1">
        <v>1120020</v>
      </c>
      <c r="B4625" s="1" t="s">
        <v>21</v>
      </c>
      <c r="C4625" s="1">
        <v>202509</v>
      </c>
      <c r="D4625" s="1" t="s">
        <v>22</v>
      </c>
      <c r="E4625" s="1" t="s">
        <v>23</v>
      </c>
      <c r="F4625" s="1" t="s">
        <v>24</v>
      </c>
      <c r="G4625" s="1" t="s">
        <v>39</v>
      </c>
      <c r="H4625" s="1" t="s">
        <v>37</v>
      </c>
      <c r="I4625" s="5">
        <v>208.4</v>
      </c>
      <c r="J4625" s="5">
        <v>79192</v>
      </c>
      <c r="K4625" s="5">
        <v>-8475.36</v>
      </c>
      <c r="L4625" s="5">
        <v>70716.639999999999</v>
      </c>
      <c r="M4625" s="5">
        <v>-46826.95</v>
      </c>
      <c r="N4625" s="5">
        <v>-1762.37</v>
      </c>
      <c r="O4625" s="5">
        <v>-1036.5999999999999</v>
      </c>
      <c r="P4625" s="5">
        <f>Table1[[#This Row],[Net Sales]]+(Table1[[#This Row],[Cost of Goods Sold]]+Table1[[#This Row],[Distribution]]+Table1[[#This Row],[Warehousing]])</f>
        <v>21090.720000000001</v>
      </c>
      <c r="Q4625" s="12">
        <f>Table1[[#This Row],[PROFIT]]/Table1[[#This Row],[Net Sales]]</f>
        <v>0.29824267668825899</v>
      </c>
      <c r="R4625" s="14">
        <f>ABS(Table1[[#This Row],[Distribution]])+ABS(Table1[[#This Row],[Warehousing]])</f>
        <v>2798.97</v>
      </c>
      <c r="S4625" s="12">
        <f>ABS(Table1[[#This Row],[Discounts]]/Table1[[#This Row],[Gross Sales]])</f>
        <v>0.10702293160925347</v>
      </c>
      <c r="T4625" s="17">
        <f>Table1[[#This Row],[logistics cost]]/Table1[[#This Row],[Net Sales]]</f>
        <v>3.958007620271551E-2</v>
      </c>
      <c r="U4625" s="1">
        <f>Table1[[#This Row],[PROFIT]]/Table1[[#This Row],[Volume]]</f>
        <v>101.20307101727448</v>
      </c>
      <c r="V4625" s="1">
        <f>ABS(Table1[[#This Row],[Discounts]])</f>
        <v>8475.36</v>
      </c>
    </row>
    <row r="4626" spans="1:22" ht="21.75" customHeight="1" x14ac:dyDescent="0.3">
      <c r="A4626" s="1">
        <v>1120020</v>
      </c>
      <c r="B4626" s="1" t="s">
        <v>21</v>
      </c>
      <c r="C4626" s="1">
        <v>202504</v>
      </c>
      <c r="D4626" s="1" t="s">
        <v>22</v>
      </c>
      <c r="E4626" s="1" t="s">
        <v>23</v>
      </c>
      <c r="F4626" s="1" t="s">
        <v>24</v>
      </c>
      <c r="G4626" s="1" t="s">
        <v>43</v>
      </c>
      <c r="H4626" s="1" t="s">
        <v>31</v>
      </c>
      <c r="I4626" s="5">
        <v>74.8</v>
      </c>
      <c r="J4626" s="5">
        <v>28424</v>
      </c>
      <c r="K4626" s="5">
        <v>-705.25</v>
      </c>
      <c r="L4626" s="5">
        <v>27718.75</v>
      </c>
      <c r="M4626" s="5">
        <v>-18034.150000000001</v>
      </c>
      <c r="N4626" s="5">
        <v>-923.59</v>
      </c>
      <c r="O4626" s="5">
        <v>-435.02</v>
      </c>
      <c r="P4626" s="5">
        <f>Table1[[#This Row],[Net Sales]]+(Table1[[#This Row],[Cost of Goods Sold]]+Table1[[#This Row],[Distribution]]+Table1[[#This Row],[Warehousing]])</f>
        <v>8325.989999999998</v>
      </c>
      <c r="Q4626" s="12">
        <f>Table1[[#This Row],[PROFIT]]/Table1[[#This Row],[Net Sales]]</f>
        <v>0.30037393461104839</v>
      </c>
      <c r="R4626" s="14">
        <f>ABS(Table1[[#This Row],[Distribution]])+ABS(Table1[[#This Row],[Warehousing]])</f>
        <v>1358.6100000000001</v>
      </c>
      <c r="S4626" s="12">
        <f>ABS(Table1[[#This Row],[Discounts]]/Table1[[#This Row],[Gross Sales]])</f>
        <v>2.4811778778497044E-2</v>
      </c>
      <c r="T4626" s="17">
        <f>Table1[[#This Row],[logistics cost]]/Table1[[#This Row],[Net Sales]]</f>
        <v>4.9014114994363027E-2</v>
      </c>
      <c r="U4626" s="1">
        <f>Table1[[#This Row],[PROFIT]]/Table1[[#This Row],[Volume]]</f>
        <v>111.31002673796789</v>
      </c>
      <c r="V4626" s="1">
        <f>ABS(Table1[[#This Row],[Discounts]])</f>
        <v>705.25</v>
      </c>
    </row>
    <row r="4627" spans="1:22" ht="21.75" customHeight="1" x14ac:dyDescent="0.3">
      <c r="A4627" s="1">
        <v>1120010</v>
      </c>
      <c r="B4627" s="1" t="s">
        <v>32</v>
      </c>
      <c r="C4627" s="1">
        <v>202505</v>
      </c>
      <c r="D4627" s="1" t="s">
        <v>22</v>
      </c>
      <c r="E4627" s="1" t="s">
        <v>17</v>
      </c>
      <c r="F4627" s="1" t="s">
        <v>18</v>
      </c>
      <c r="G4627" s="1" t="s">
        <v>38</v>
      </c>
      <c r="H4627" s="1" t="s">
        <v>20</v>
      </c>
      <c r="I4627" s="5">
        <v>116.4</v>
      </c>
      <c r="J4627" s="5">
        <v>55872</v>
      </c>
      <c r="K4627" s="5">
        <v>-4093.93</v>
      </c>
      <c r="L4627" s="5">
        <v>51778.07</v>
      </c>
      <c r="M4627" s="5">
        <v>-33675.71</v>
      </c>
      <c r="N4627" s="5">
        <v>-1532.76</v>
      </c>
      <c r="O4627" s="5">
        <v>-775.56</v>
      </c>
      <c r="P4627" s="5">
        <f>Table1[[#This Row],[Net Sales]]+(Table1[[#This Row],[Cost of Goods Sold]]+Table1[[#This Row],[Distribution]]+Table1[[#This Row],[Warehousing]])</f>
        <v>15794.04</v>
      </c>
      <c r="Q4627" s="12">
        <f>Table1[[#This Row],[PROFIT]]/Table1[[#This Row],[Net Sales]]</f>
        <v>0.30503338575578426</v>
      </c>
      <c r="R4627" s="14">
        <f>ABS(Table1[[#This Row],[Distribution]])+ABS(Table1[[#This Row],[Warehousing]])</f>
        <v>2308.3199999999997</v>
      </c>
      <c r="S4627" s="12">
        <f>ABS(Table1[[#This Row],[Discounts]]/Table1[[#This Row],[Gross Sales]])</f>
        <v>7.3273374856815579E-2</v>
      </c>
      <c r="T4627" s="17">
        <f>Table1[[#This Row],[logistics cost]]/Table1[[#This Row],[Net Sales]]</f>
        <v>4.4581035948230589E-2</v>
      </c>
      <c r="U4627" s="1">
        <f>Table1[[#This Row],[PROFIT]]/Table1[[#This Row],[Volume]]</f>
        <v>135.68762886597938</v>
      </c>
      <c r="V4627" s="1">
        <f>ABS(Table1[[#This Row],[Discounts]])</f>
        <v>4093.93</v>
      </c>
    </row>
    <row r="4628" spans="1:22" ht="21.75" customHeight="1" x14ac:dyDescent="0.3">
      <c r="A4628" s="1">
        <v>1130010</v>
      </c>
      <c r="B4628" s="1" t="s">
        <v>26</v>
      </c>
      <c r="C4628" s="1">
        <v>202403</v>
      </c>
      <c r="D4628" s="1" t="s">
        <v>27</v>
      </c>
      <c r="E4628" s="1" t="s">
        <v>28</v>
      </c>
      <c r="F4628" s="1" t="s">
        <v>29</v>
      </c>
      <c r="G4628" s="1" t="s">
        <v>43</v>
      </c>
      <c r="H4628" s="1" t="s">
        <v>31</v>
      </c>
      <c r="I4628" s="5">
        <v>15.7</v>
      </c>
      <c r="J4628" s="5">
        <v>5652</v>
      </c>
      <c r="K4628" s="5">
        <v>-115.08</v>
      </c>
      <c r="L4628" s="5">
        <v>5536.92</v>
      </c>
      <c r="M4628" s="5">
        <v>-3558.93</v>
      </c>
      <c r="N4628" s="5">
        <v>-207.3</v>
      </c>
      <c r="O4628" s="5">
        <v>-98.8</v>
      </c>
      <c r="P4628" s="5">
        <f>Table1[[#This Row],[Net Sales]]+(Table1[[#This Row],[Cost of Goods Sold]]+Table1[[#This Row],[Distribution]]+Table1[[#This Row],[Warehousing]])</f>
        <v>1671.8899999999999</v>
      </c>
      <c r="Q4628" s="12">
        <f>Table1[[#This Row],[PROFIT]]/Table1[[#This Row],[Net Sales]]</f>
        <v>0.30195307138264593</v>
      </c>
      <c r="R4628" s="14">
        <f>ABS(Table1[[#This Row],[Distribution]])+ABS(Table1[[#This Row],[Warehousing]])</f>
        <v>306.10000000000002</v>
      </c>
      <c r="S4628" s="12">
        <f>ABS(Table1[[#This Row],[Discounts]]/Table1[[#This Row],[Gross Sales]])</f>
        <v>2.0360934182590232E-2</v>
      </c>
      <c r="T4628" s="17">
        <f>Table1[[#This Row],[logistics cost]]/Table1[[#This Row],[Net Sales]]</f>
        <v>5.5283442780462787E-2</v>
      </c>
      <c r="U4628" s="1">
        <f>Table1[[#This Row],[PROFIT]]/Table1[[#This Row],[Volume]]</f>
        <v>106.48980891719745</v>
      </c>
      <c r="V4628" s="1">
        <f>ABS(Table1[[#This Row],[Discounts]])</f>
        <v>115.08</v>
      </c>
    </row>
    <row r="4629" spans="1:22" ht="21.75" customHeight="1" x14ac:dyDescent="0.3">
      <c r="A4629" s="1">
        <v>1130010</v>
      </c>
      <c r="B4629" s="1" t="s">
        <v>26</v>
      </c>
      <c r="C4629" s="1">
        <v>202501</v>
      </c>
      <c r="D4629" s="1" t="s">
        <v>27</v>
      </c>
      <c r="E4629" s="1" t="s">
        <v>28</v>
      </c>
      <c r="F4629" s="1" t="s">
        <v>29</v>
      </c>
      <c r="G4629" s="1" t="s">
        <v>43</v>
      </c>
      <c r="H4629" s="1" t="s">
        <v>31</v>
      </c>
      <c r="I4629" s="5">
        <v>44.5</v>
      </c>
      <c r="J4629" s="5">
        <v>16020</v>
      </c>
      <c r="K4629" s="5">
        <v>-587.89</v>
      </c>
      <c r="L4629" s="5">
        <v>15432.11</v>
      </c>
      <c r="M4629" s="5">
        <v>-9828.74</v>
      </c>
      <c r="N4629" s="5">
        <v>-538.16999999999996</v>
      </c>
      <c r="O4629" s="5">
        <v>-229.33</v>
      </c>
      <c r="P4629" s="5">
        <f>Table1[[#This Row],[Net Sales]]+(Table1[[#This Row],[Cost of Goods Sold]]+Table1[[#This Row],[Distribution]]+Table1[[#This Row],[Warehousing]])</f>
        <v>4835.8700000000008</v>
      </c>
      <c r="Q4629" s="12">
        <f>Table1[[#This Row],[PROFIT]]/Table1[[#This Row],[Net Sales]]</f>
        <v>0.31336414787090039</v>
      </c>
      <c r="R4629" s="14">
        <f>ABS(Table1[[#This Row],[Distribution]])+ABS(Table1[[#This Row],[Warehousing]])</f>
        <v>767.5</v>
      </c>
      <c r="S4629" s="12">
        <f>ABS(Table1[[#This Row],[Discounts]]/Table1[[#This Row],[Gross Sales]])</f>
        <v>3.6697253433208489E-2</v>
      </c>
      <c r="T4629" s="17">
        <f>Table1[[#This Row],[logistics cost]]/Table1[[#This Row],[Net Sales]]</f>
        <v>4.9733963793674354E-2</v>
      </c>
      <c r="U4629" s="1">
        <f>Table1[[#This Row],[PROFIT]]/Table1[[#This Row],[Volume]]</f>
        <v>108.6712359550562</v>
      </c>
      <c r="V4629" s="1">
        <f>ABS(Table1[[#This Row],[Discounts]])</f>
        <v>587.89</v>
      </c>
    </row>
    <row r="4630" spans="1:22" ht="21.75" customHeight="1" x14ac:dyDescent="0.3">
      <c r="A4630" s="1">
        <v>1110010</v>
      </c>
      <c r="B4630" s="1" t="s">
        <v>15</v>
      </c>
      <c r="C4630" s="1">
        <v>202401</v>
      </c>
      <c r="D4630" s="1" t="s">
        <v>16</v>
      </c>
      <c r="E4630" s="1" t="s">
        <v>17</v>
      </c>
      <c r="F4630" s="1" t="s">
        <v>18</v>
      </c>
      <c r="G4630" s="1" t="s">
        <v>38</v>
      </c>
      <c r="H4630" s="1" t="s">
        <v>20</v>
      </c>
      <c r="I4630" s="5">
        <v>41.4</v>
      </c>
      <c r="J4630" s="5">
        <v>17388</v>
      </c>
      <c r="K4630" s="5">
        <v>-1180.93</v>
      </c>
      <c r="L4630" s="5">
        <v>16207.07</v>
      </c>
      <c r="M4630" s="5">
        <v>-10733.33</v>
      </c>
      <c r="N4630" s="5">
        <v>-326.72000000000003</v>
      </c>
      <c r="O4630" s="5">
        <v>-292.64999999999998</v>
      </c>
      <c r="P4630" s="5">
        <f>Table1[[#This Row],[Net Sales]]+(Table1[[#This Row],[Cost of Goods Sold]]+Table1[[#This Row],[Distribution]]+Table1[[#This Row],[Warehousing]])</f>
        <v>4854.3700000000008</v>
      </c>
      <c r="Q4630" s="12">
        <f>Table1[[#This Row],[PROFIT]]/Table1[[#This Row],[Net Sales]]</f>
        <v>0.2995217519267826</v>
      </c>
      <c r="R4630" s="14">
        <f>ABS(Table1[[#This Row],[Distribution]])+ABS(Table1[[#This Row],[Warehousing]])</f>
        <v>619.37</v>
      </c>
      <c r="S4630" s="12">
        <f>ABS(Table1[[#This Row],[Discounts]]/Table1[[#This Row],[Gross Sales]])</f>
        <v>6.7916379112031286E-2</v>
      </c>
      <c r="T4630" s="17">
        <f>Table1[[#This Row],[logistics cost]]/Table1[[#This Row],[Net Sales]]</f>
        <v>3.8216037815595294E-2</v>
      </c>
      <c r="U4630" s="1">
        <f>Table1[[#This Row],[PROFIT]]/Table1[[#This Row],[Volume]]</f>
        <v>117.25531400966186</v>
      </c>
      <c r="V4630" s="1">
        <f>ABS(Table1[[#This Row],[Discounts]])</f>
        <v>1180.93</v>
      </c>
    </row>
    <row r="4631" spans="1:22" ht="21.75" customHeight="1" x14ac:dyDescent="0.3">
      <c r="A4631" s="1">
        <v>1130010</v>
      </c>
      <c r="B4631" s="1" t="s">
        <v>26</v>
      </c>
      <c r="C4631" s="1">
        <v>202508</v>
      </c>
      <c r="D4631" s="1" t="s">
        <v>27</v>
      </c>
      <c r="E4631" s="1" t="s">
        <v>28</v>
      </c>
      <c r="F4631" s="1" t="s">
        <v>29</v>
      </c>
      <c r="G4631" s="1" t="s">
        <v>38</v>
      </c>
      <c r="H4631" s="1" t="s">
        <v>20</v>
      </c>
      <c r="I4631" s="5">
        <v>95.3</v>
      </c>
      <c r="J4631" s="5">
        <v>34308</v>
      </c>
      <c r="K4631" s="5">
        <v>-2346.4899999999998</v>
      </c>
      <c r="L4631" s="5">
        <v>31961.51</v>
      </c>
      <c r="M4631" s="5">
        <v>-21324.81</v>
      </c>
      <c r="N4631" s="5">
        <v>-798.07</v>
      </c>
      <c r="O4631" s="5">
        <v>-337.59</v>
      </c>
      <c r="P4631" s="5">
        <f>Table1[[#This Row],[Net Sales]]+(Table1[[#This Row],[Cost of Goods Sold]]+Table1[[#This Row],[Distribution]]+Table1[[#This Row],[Warehousing]])</f>
        <v>9501.0399999999972</v>
      </c>
      <c r="Q4631" s="12">
        <f>Table1[[#This Row],[PROFIT]]/Table1[[#This Row],[Net Sales]]</f>
        <v>0.29726505412291215</v>
      </c>
      <c r="R4631" s="14">
        <f>ABS(Table1[[#This Row],[Distribution]])+ABS(Table1[[#This Row],[Warehousing]])</f>
        <v>1135.6600000000001</v>
      </c>
      <c r="S4631" s="12">
        <f>ABS(Table1[[#This Row],[Discounts]]/Table1[[#This Row],[Gross Sales]])</f>
        <v>6.8394835023901118E-2</v>
      </c>
      <c r="T4631" s="17">
        <f>Table1[[#This Row],[logistics cost]]/Table1[[#This Row],[Net Sales]]</f>
        <v>3.5532113470233419E-2</v>
      </c>
      <c r="U4631" s="1">
        <f>Table1[[#This Row],[PROFIT]]/Table1[[#This Row],[Volume]]</f>
        <v>99.69611752360963</v>
      </c>
      <c r="V4631" s="1">
        <f>ABS(Table1[[#This Row],[Discounts]])</f>
        <v>2346.4899999999998</v>
      </c>
    </row>
    <row r="4632" spans="1:22" ht="21.75" customHeight="1" x14ac:dyDescent="0.3">
      <c r="A4632" s="1">
        <v>1110020</v>
      </c>
      <c r="B4632" s="1" t="s">
        <v>41</v>
      </c>
      <c r="C4632" s="1">
        <v>202503</v>
      </c>
      <c r="D4632" s="1" t="s">
        <v>16</v>
      </c>
      <c r="E4632" s="1" t="s">
        <v>28</v>
      </c>
      <c r="F4632" s="1" t="s">
        <v>29</v>
      </c>
      <c r="G4632" s="1" t="s">
        <v>35</v>
      </c>
      <c r="H4632" s="1" t="s">
        <v>31</v>
      </c>
      <c r="I4632" s="5">
        <v>68.2</v>
      </c>
      <c r="J4632" s="5">
        <v>30690</v>
      </c>
      <c r="K4632" s="5">
        <v>-674.99</v>
      </c>
      <c r="L4632" s="5">
        <v>30015.01</v>
      </c>
      <c r="M4632" s="5">
        <v>-19726.45</v>
      </c>
      <c r="N4632" s="5">
        <v>-733.58</v>
      </c>
      <c r="O4632" s="5">
        <v>-407.49</v>
      </c>
      <c r="P4632" s="5">
        <f>Table1[[#This Row],[Net Sales]]+(Table1[[#This Row],[Cost of Goods Sold]]+Table1[[#This Row],[Distribution]]+Table1[[#This Row],[Warehousing]])</f>
        <v>9147.4899999999943</v>
      </c>
      <c r="Q4632" s="12">
        <f>Table1[[#This Row],[PROFIT]]/Table1[[#This Row],[Net Sales]]</f>
        <v>0.304763849820473</v>
      </c>
      <c r="R4632" s="14">
        <f>ABS(Table1[[#This Row],[Distribution]])+ABS(Table1[[#This Row],[Warehousing]])</f>
        <v>1141.0700000000002</v>
      </c>
      <c r="S4632" s="12">
        <f>ABS(Table1[[#This Row],[Discounts]]/Table1[[#This Row],[Gross Sales]])</f>
        <v>2.1993809058325188E-2</v>
      </c>
      <c r="T4632" s="17">
        <f>Table1[[#This Row],[logistics cost]]/Table1[[#This Row],[Net Sales]]</f>
        <v>3.801664567161564E-2</v>
      </c>
      <c r="U4632" s="1">
        <f>Table1[[#This Row],[PROFIT]]/Table1[[#This Row],[Volume]]</f>
        <v>134.12741935483862</v>
      </c>
      <c r="V4632" s="1">
        <f>ABS(Table1[[#This Row],[Discounts]])</f>
        <v>674.99</v>
      </c>
    </row>
    <row r="4633" spans="1:22" ht="21.75" customHeight="1" x14ac:dyDescent="0.3">
      <c r="A4633" s="1">
        <v>1110010</v>
      </c>
      <c r="B4633" s="1" t="s">
        <v>15</v>
      </c>
      <c r="C4633" s="1">
        <v>202412</v>
      </c>
      <c r="D4633" s="1" t="s">
        <v>16</v>
      </c>
      <c r="E4633" s="1" t="s">
        <v>17</v>
      </c>
      <c r="F4633" s="1" t="s">
        <v>18</v>
      </c>
      <c r="G4633" s="1" t="s">
        <v>38</v>
      </c>
      <c r="H4633" s="1" t="s">
        <v>20</v>
      </c>
      <c r="I4633" s="5">
        <v>33</v>
      </c>
      <c r="J4633" s="5">
        <v>13860</v>
      </c>
      <c r="K4633" s="5">
        <v>-857.84</v>
      </c>
      <c r="L4633" s="5">
        <v>13002.16</v>
      </c>
      <c r="M4633" s="5">
        <v>-8123.33</v>
      </c>
      <c r="N4633" s="5">
        <v>-489.47</v>
      </c>
      <c r="O4633" s="5">
        <v>-223.54</v>
      </c>
      <c r="P4633" s="5">
        <f>Table1[[#This Row],[Net Sales]]+(Table1[[#This Row],[Cost of Goods Sold]]+Table1[[#This Row],[Distribution]]+Table1[[#This Row],[Warehousing]])</f>
        <v>4165.82</v>
      </c>
      <c r="Q4633" s="12">
        <f>Table1[[#This Row],[PROFIT]]/Table1[[#This Row],[Net Sales]]</f>
        <v>0.32039445753628626</v>
      </c>
      <c r="R4633" s="14">
        <f>ABS(Table1[[#This Row],[Distribution]])+ABS(Table1[[#This Row],[Warehousing]])</f>
        <v>713.01</v>
      </c>
      <c r="S4633" s="12">
        <f>ABS(Table1[[#This Row],[Discounts]]/Table1[[#This Row],[Gross Sales]])</f>
        <v>6.1893217893217896E-2</v>
      </c>
      <c r="T4633" s="17">
        <f>Table1[[#This Row],[logistics cost]]/Table1[[#This Row],[Net Sales]]</f>
        <v>5.4837811563617125E-2</v>
      </c>
      <c r="U4633" s="1">
        <f>Table1[[#This Row],[PROFIT]]/Table1[[#This Row],[Volume]]</f>
        <v>126.23696969696969</v>
      </c>
      <c r="V4633" s="1">
        <f>ABS(Table1[[#This Row],[Discounts]])</f>
        <v>857.84</v>
      </c>
    </row>
    <row r="4634" spans="1:22" ht="21.75" customHeight="1" x14ac:dyDescent="0.3">
      <c r="A4634" s="1">
        <v>1130010</v>
      </c>
      <c r="B4634" s="1" t="s">
        <v>26</v>
      </c>
      <c r="C4634" s="1">
        <v>202501</v>
      </c>
      <c r="D4634" s="1" t="s">
        <v>27</v>
      </c>
      <c r="E4634" s="1" t="s">
        <v>28</v>
      </c>
      <c r="F4634" s="1" t="s">
        <v>29</v>
      </c>
      <c r="G4634" s="1" t="s">
        <v>40</v>
      </c>
      <c r="H4634" s="1" t="s">
        <v>34</v>
      </c>
      <c r="I4634" s="5">
        <v>160.69999999999999</v>
      </c>
      <c r="J4634" s="5">
        <v>57852</v>
      </c>
      <c r="K4634" s="5">
        <v>-4440.57</v>
      </c>
      <c r="L4634" s="5">
        <v>53411.43</v>
      </c>
      <c r="M4634" s="5">
        <v>-35920.089999999997</v>
      </c>
      <c r="N4634" s="5">
        <v>-1936.28</v>
      </c>
      <c r="O4634" s="5">
        <v>-788.97</v>
      </c>
      <c r="P4634" s="5">
        <f>Table1[[#This Row],[Net Sales]]+(Table1[[#This Row],[Cost of Goods Sold]]+Table1[[#This Row],[Distribution]]+Table1[[#This Row],[Warehousing]])</f>
        <v>14766.090000000004</v>
      </c>
      <c r="Q4634" s="12">
        <f>Table1[[#This Row],[PROFIT]]/Table1[[#This Row],[Net Sales]]</f>
        <v>0.27645936459667908</v>
      </c>
      <c r="R4634" s="14">
        <f>ABS(Table1[[#This Row],[Distribution]])+ABS(Table1[[#This Row],[Warehousing]])</f>
        <v>2725.25</v>
      </c>
      <c r="S4634" s="12">
        <f>ABS(Table1[[#This Row],[Discounts]]/Table1[[#This Row],[Gross Sales]])</f>
        <v>7.6757415473968055E-2</v>
      </c>
      <c r="T4634" s="17">
        <f>Table1[[#This Row],[logistics cost]]/Table1[[#This Row],[Net Sales]]</f>
        <v>5.1023722824871005E-2</v>
      </c>
      <c r="U4634" s="1">
        <f>Table1[[#This Row],[PROFIT]]/Table1[[#This Row],[Volume]]</f>
        <v>91.886060983198533</v>
      </c>
      <c r="V4634" s="1">
        <f>ABS(Table1[[#This Row],[Discounts]])</f>
        <v>4440.57</v>
      </c>
    </row>
    <row r="4635" spans="1:22" ht="21.75" customHeight="1" x14ac:dyDescent="0.3">
      <c r="A4635" s="1">
        <v>1110010</v>
      </c>
      <c r="B4635" s="1" t="s">
        <v>15</v>
      </c>
      <c r="C4635" s="1">
        <v>202409</v>
      </c>
      <c r="D4635" s="1" t="s">
        <v>16</v>
      </c>
      <c r="E4635" s="1" t="s">
        <v>17</v>
      </c>
      <c r="F4635" s="1" t="s">
        <v>18</v>
      </c>
      <c r="G4635" s="1" t="s">
        <v>42</v>
      </c>
      <c r="H4635" s="1" t="s">
        <v>20</v>
      </c>
      <c r="I4635" s="5">
        <v>72.400000000000006</v>
      </c>
      <c r="J4635" s="5">
        <v>30408</v>
      </c>
      <c r="K4635" s="5">
        <v>-1908.66</v>
      </c>
      <c r="L4635" s="5">
        <v>28499.34</v>
      </c>
      <c r="M4635" s="5">
        <v>-19295.919999999998</v>
      </c>
      <c r="N4635" s="5">
        <v>-774.87</v>
      </c>
      <c r="O4635" s="5">
        <v>-556.19000000000005</v>
      </c>
      <c r="P4635" s="5">
        <f>Table1[[#This Row],[Net Sales]]+(Table1[[#This Row],[Cost of Goods Sold]]+Table1[[#This Row],[Distribution]]+Table1[[#This Row],[Warehousing]])</f>
        <v>7872.3600000000042</v>
      </c>
      <c r="Q4635" s="12">
        <f>Table1[[#This Row],[PROFIT]]/Table1[[#This Row],[Net Sales]]</f>
        <v>0.27622955478969002</v>
      </c>
      <c r="R4635" s="14">
        <f>ABS(Table1[[#This Row],[Distribution]])+ABS(Table1[[#This Row],[Warehousing]])</f>
        <v>1331.06</v>
      </c>
      <c r="S4635" s="12">
        <f>ABS(Table1[[#This Row],[Discounts]]/Table1[[#This Row],[Gross Sales]])</f>
        <v>6.2768350434096287E-2</v>
      </c>
      <c r="T4635" s="17">
        <f>Table1[[#This Row],[logistics cost]]/Table1[[#This Row],[Net Sales]]</f>
        <v>4.6704941237235668E-2</v>
      </c>
      <c r="U4635" s="1">
        <f>Table1[[#This Row],[PROFIT]]/Table1[[#This Row],[Volume]]</f>
        <v>108.73425414364645</v>
      </c>
      <c r="V4635" s="1">
        <f>ABS(Table1[[#This Row],[Discounts]])</f>
        <v>1908.66</v>
      </c>
    </row>
    <row r="4636" spans="1:22" ht="21.75" customHeight="1" x14ac:dyDescent="0.3">
      <c r="A4636" s="1">
        <v>1120020</v>
      </c>
      <c r="B4636" s="1" t="s">
        <v>21</v>
      </c>
      <c r="C4636" s="1">
        <v>202406</v>
      </c>
      <c r="D4636" s="1" t="s">
        <v>22</v>
      </c>
      <c r="E4636" s="1" t="s">
        <v>23</v>
      </c>
      <c r="F4636" s="1" t="s">
        <v>24</v>
      </c>
      <c r="G4636" s="1" t="s">
        <v>36</v>
      </c>
      <c r="H4636" s="1" t="s">
        <v>37</v>
      </c>
      <c r="I4636" s="5">
        <v>285.89999999999998</v>
      </c>
      <c r="J4636" s="5">
        <v>108642</v>
      </c>
      <c r="K4636" s="5">
        <v>-11757.86</v>
      </c>
      <c r="L4636" s="5">
        <v>96884.14</v>
      </c>
      <c r="M4636" s="5">
        <v>-64138.45</v>
      </c>
      <c r="N4636" s="5">
        <v>-3870.87</v>
      </c>
      <c r="O4636" s="5">
        <v>-1913.82</v>
      </c>
      <c r="P4636" s="5">
        <f>Table1[[#This Row],[Net Sales]]+(Table1[[#This Row],[Cost of Goods Sold]]+Table1[[#This Row],[Distribution]]+Table1[[#This Row],[Warehousing]])</f>
        <v>26961</v>
      </c>
      <c r="Q4636" s="12">
        <f>Table1[[#This Row],[PROFIT]]/Table1[[#This Row],[Net Sales]]</f>
        <v>0.27828084142564513</v>
      </c>
      <c r="R4636" s="14">
        <f>ABS(Table1[[#This Row],[Distribution]])+ABS(Table1[[#This Row],[Warehousing]])</f>
        <v>5784.69</v>
      </c>
      <c r="S4636" s="12">
        <f>ABS(Table1[[#This Row],[Discounts]]/Table1[[#This Row],[Gross Sales]])</f>
        <v>0.10822573222142449</v>
      </c>
      <c r="T4636" s="17">
        <f>Table1[[#This Row],[logistics cost]]/Table1[[#This Row],[Net Sales]]</f>
        <v>5.9707295745206591E-2</v>
      </c>
      <c r="U4636" s="1">
        <f>Table1[[#This Row],[PROFIT]]/Table1[[#This Row],[Volume]]</f>
        <v>94.302203567681019</v>
      </c>
      <c r="V4636" s="1">
        <f>ABS(Table1[[#This Row],[Discounts]])</f>
        <v>11757.86</v>
      </c>
    </row>
    <row r="4637" spans="1:22" ht="21.75" customHeight="1" x14ac:dyDescent="0.3">
      <c r="A4637" s="1">
        <v>1110020</v>
      </c>
      <c r="B4637" s="1" t="s">
        <v>41</v>
      </c>
      <c r="C4637" s="1">
        <v>202408</v>
      </c>
      <c r="D4637" s="1" t="s">
        <v>16</v>
      </c>
      <c r="E4637" s="1" t="s">
        <v>28</v>
      </c>
      <c r="F4637" s="1" t="s">
        <v>29</v>
      </c>
      <c r="G4637" s="1" t="s">
        <v>30</v>
      </c>
      <c r="H4637" s="1" t="s">
        <v>31</v>
      </c>
      <c r="I4637" s="5">
        <v>101.7</v>
      </c>
      <c r="J4637" s="5">
        <v>45765</v>
      </c>
      <c r="K4637" s="5">
        <v>-1355.63</v>
      </c>
      <c r="L4637" s="5">
        <v>44409.37</v>
      </c>
      <c r="M4637" s="5">
        <v>-29222.12</v>
      </c>
      <c r="N4637" s="5">
        <v>-927.52</v>
      </c>
      <c r="O4637" s="5">
        <v>-817.78</v>
      </c>
      <c r="P4637" s="5">
        <f>Table1[[#This Row],[Net Sales]]+(Table1[[#This Row],[Cost of Goods Sold]]+Table1[[#This Row],[Distribution]]+Table1[[#This Row],[Warehousing]])</f>
        <v>13441.950000000004</v>
      </c>
      <c r="Q4637" s="12">
        <f>Table1[[#This Row],[PROFIT]]/Table1[[#This Row],[Net Sales]]</f>
        <v>0.30268274465501321</v>
      </c>
      <c r="R4637" s="14">
        <f>ABS(Table1[[#This Row],[Distribution]])+ABS(Table1[[#This Row],[Warehousing]])</f>
        <v>1745.3</v>
      </c>
      <c r="S4637" s="12">
        <f>ABS(Table1[[#This Row],[Discounts]]/Table1[[#This Row],[Gross Sales]])</f>
        <v>2.9621544848683495E-2</v>
      </c>
      <c r="T4637" s="17">
        <f>Table1[[#This Row],[logistics cost]]/Table1[[#This Row],[Net Sales]]</f>
        <v>3.9300264786462855E-2</v>
      </c>
      <c r="U4637" s="1">
        <f>Table1[[#This Row],[PROFIT]]/Table1[[#This Row],[Volume]]</f>
        <v>132.17256637168146</v>
      </c>
      <c r="V4637" s="1">
        <f>ABS(Table1[[#This Row],[Discounts]])</f>
        <v>1355.63</v>
      </c>
    </row>
    <row r="4638" spans="1:22" ht="21.75" customHeight="1" x14ac:dyDescent="0.3">
      <c r="A4638" s="1">
        <v>1110010</v>
      </c>
      <c r="B4638" s="1" t="s">
        <v>15</v>
      </c>
      <c r="C4638" s="1">
        <v>202507</v>
      </c>
      <c r="D4638" s="1" t="s">
        <v>16</v>
      </c>
      <c r="E4638" s="1" t="s">
        <v>17</v>
      </c>
      <c r="F4638" s="1" t="s">
        <v>18</v>
      </c>
      <c r="G4638" s="1" t="s">
        <v>19</v>
      </c>
      <c r="H4638" s="1" t="s">
        <v>20</v>
      </c>
      <c r="I4638" s="5">
        <v>28.9</v>
      </c>
      <c r="J4638" s="5">
        <v>12138</v>
      </c>
      <c r="K4638" s="5">
        <v>-785.26</v>
      </c>
      <c r="L4638" s="5">
        <v>11352.74</v>
      </c>
      <c r="M4638" s="5">
        <v>-7602.08</v>
      </c>
      <c r="N4638" s="5">
        <v>-449.45</v>
      </c>
      <c r="O4638" s="5">
        <v>-183.53</v>
      </c>
      <c r="P4638" s="5">
        <f>Table1[[#This Row],[Net Sales]]+(Table1[[#This Row],[Cost of Goods Sold]]+Table1[[#This Row],[Distribution]]+Table1[[#This Row],[Warehousing]])</f>
        <v>3117.6800000000003</v>
      </c>
      <c r="Q4638" s="12">
        <f>Table1[[#This Row],[PROFIT]]/Table1[[#This Row],[Net Sales]]</f>
        <v>0.2746191668266868</v>
      </c>
      <c r="R4638" s="14">
        <f>ABS(Table1[[#This Row],[Distribution]])+ABS(Table1[[#This Row],[Warehousing]])</f>
        <v>632.98</v>
      </c>
      <c r="S4638" s="12">
        <f>ABS(Table1[[#This Row],[Discounts]]/Table1[[#This Row],[Gross Sales]])</f>
        <v>6.469434832756632E-2</v>
      </c>
      <c r="T4638" s="17">
        <f>Table1[[#This Row],[logistics cost]]/Table1[[#This Row],[Net Sales]]</f>
        <v>5.5755703028519989E-2</v>
      </c>
      <c r="U4638" s="1">
        <f>Table1[[#This Row],[PROFIT]]/Table1[[#This Row],[Volume]]</f>
        <v>107.87820069204153</v>
      </c>
      <c r="V4638" s="1">
        <f>ABS(Table1[[#This Row],[Discounts]])</f>
        <v>785.26</v>
      </c>
    </row>
    <row r="4639" spans="1:22" ht="21.75" customHeight="1" x14ac:dyDescent="0.3">
      <c r="A4639" s="1">
        <v>1110020</v>
      </c>
      <c r="B4639" s="1" t="s">
        <v>41</v>
      </c>
      <c r="C4639" s="1">
        <v>202401</v>
      </c>
      <c r="D4639" s="1" t="s">
        <v>16</v>
      </c>
      <c r="E4639" s="1" t="s">
        <v>28</v>
      </c>
      <c r="F4639" s="1" t="s">
        <v>29</v>
      </c>
      <c r="G4639" s="1" t="s">
        <v>39</v>
      </c>
      <c r="H4639" s="1" t="s">
        <v>37</v>
      </c>
      <c r="I4639" s="5">
        <v>295.7</v>
      </c>
      <c r="J4639" s="5">
        <v>133065</v>
      </c>
      <c r="K4639" s="5">
        <v>-12859.02</v>
      </c>
      <c r="L4639" s="5">
        <v>120205.98</v>
      </c>
      <c r="M4639" s="5">
        <v>-76033.039999999994</v>
      </c>
      <c r="N4639" s="5">
        <v>-3320.73</v>
      </c>
      <c r="O4639" s="5">
        <v>-1526.52</v>
      </c>
      <c r="P4639" s="5">
        <f>Table1[[#This Row],[Net Sales]]+(Table1[[#This Row],[Cost of Goods Sold]]+Table1[[#This Row],[Distribution]]+Table1[[#This Row],[Warehousing]])</f>
        <v>39325.69</v>
      </c>
      <c r="Q4639" s="12">
        <f>Table1[[#This Row],[PROFIT]]/Table1[[#This Row],[Net Sales]]</f>
        <v>0.3271525260224159</v>
      </c>
      <c r="R4639" s="14">
        <f>ABS(Table1[[#This Row],[Distribution]])+ABS(Table1[[#This Row],[Warehousing]])</f>
        <v>4847.25</v>
      </c>
      <c r="S4639" s="12">
        <f>ABS(Table1[[#This Row],[Discounts]]/Table1[[#This Row],[Gross Sales]])</f>
        <v>9.6637132228610076E-2</v>
      </c>
      <c r="T4639" s="17">
        <f>Table1[[#This Row],[logistics cost]]/Table1[[#This Row],[Net Sales]]</f>
        <v>4.0324532939209845E-2</v>
      </c>
      <c r="U4639" s="1">
        <f>Table1[[#This Row],[PROFIT]]/Table1[[#This Row],[Volume]]</f>
        <v>132.99184984781874</v>
      </c>
      <c r="V4639" s="1">
        <f>ABS(Table1[[#This Row],[Discounts]])</f>
        <v>12859.02</v>
      </c>
    </row>
    <row r="4640" spans="1:22" ht="21.75" customHeight="1" x14ac:dyDescent="0.3">
      <c r="A4640" s="1">
        <v>1130010</v>
      </c>
      <c r="B4640" s="1" t="s">
        <v>26</v>
      </c>
      <c r="C4640" s="1">
        <v>202402</v>
      </c>
      <c r="D4640" s="1" t="s">
        <v>27</v>
      </c>
      <c r="E4640" s="1" t="s">
        <v>28</v>
      </c>
      <c r="F4640" s="1" t="s">
        <v>29</v>
      </c>
      <c r="G4640" s="1" t="s">
        <v>35</v>
      </c>
      <c r="H4640" s="1" t="s">
        <v>31</v>
      </c>
      <c r="I4640" s="5">
        <v>28.8</v>
      </c>
      <c r="J4640" s="5">
        <v>10368</v>
      </c>
      <c r="K4640" s="5">
        <v>-342.21</v>
      </c>
      <c r="L4640" s="5">
        <v>10025.790000000001</v>
      </c>
      <c r="M4640" s="5">
        <v>-6730.42</v>
      </c>
      <c r="N4640" s="5">
        <v>-396.19</v>
      </c>
      <c r="O4640" s="5">
        <v>-127.41</v>
      </c>
      <c r="P4640" s="5">
        <f>Table1[[#This Row],[Net Sales]]+(Table1[[#This Row],[Cost of Goods Sold]]+Table1[[#This Row],[Distribution]]+Table1[[#This Row],[Warehousing]])</f>
        <v>2771.7700000000013</v>
      </c>
      <c r="Q4640" s="12">
        <f>Table1[[#This Row],[PROFIT]]/Table1[[#This Row],[Net Sales]]</f>
        <v>0.27646399934568761</v>
      </c>
      <c r="R4640" s="14">
        <f>ABS(Table1[[#This Row],[Distribution]])+ABS(Table1[[#This Row],[Warehousing]])</f>
        <v>523.6</v>
      </c>
      <c r="S4640" s="12">
        <f>ABS(Table1[[#This Row],[Discounts]]/Table1[[#This Row],[Gross Sales]])</f>
        <v>3.3006365740740735E-2</v>
      </c>
      <c r="T4640" s="17">
        <f>Table1[[#This Row],[logistics cost]]/Table1[[#This Row],[Net Sales]]</f>
        <v>5.2225310923129251E-2</v>
      </c>
      <c r="U4640" s="1">
        <f>Table1[[#This Row],[PROFIT]]/Table1[[#This Row],[Volume]]</f>
        <v>96.242013888888934</v>
      </c>
      <c r="V4640" s="1">
        <f>ABS(Table1[[#This Row],[Discounts]])</f>
        <v>342.21</v>
      </c>
    </row>
    <row r="4641" spans="1:22" ht="21.75" customHeight="1" x14ac:dyDescent="0.3">
      <c r="A4641" s="1">
        <v>1120010</v>
      </c>
      <c r="B4641" s="1" t="s">
        <v>32</v>
      </c>
      <c r="C4641" s="1">
        <v>202504</v>
      </c>
      <c r="D4641" s="1" t="s">
        <v>22</v>
      </c>
      <c r="E4641" s="1" t="s">
        <v>17</v>
      </c>
      <c r="F4641" s="1" t="s">
        <v>18</v>
      </c>
      <c r="G4641" s="1" t="s">
        <v>19</v>
      </c>
      <c r="H4641" s="1" t="s">
        <v>20</v>
      </c>
      <c r="I4641" s="5">
        <v>19.2</v>
      </c>
      <c r="J4641" s="5">
        <v>9216</v>
      </c>
      <c r="K4641" s="5">
        <v>-782.45</v>
      </c>
      <c r="L4641" s="5">
        <v>8433.5499999999993</v>
      </c>
      <c r="M4641" s="5">
        <v>-5588.69</v>
      </c>
      <c r="N4641" s="5">
        <v>-173.89</v>
      </c>
      <c r="O4641" s="5">
        <v>-150.63999999999999</v>
      </c>
      <c r="P4641" s="5">
        <f>Table1[[#This Row],[Net Sales]]+(Table1[[#This Row],[Cost of Goods Sold]]+Table1[[#This Row],[Distribution]]+Table1[[#This Row],[Warehousing]])</f>
        <v>2520.329999999999</v>
      </c>
      <c r="Q4641" s="12">
        <f>Table1[[#This Row],[PROFIT]]/Table1[[#This Row],[Net Sales]]</f>
        <v>0.29884568183030863</v>
      </c>
      <c r="R4641" s="14">
        <f>ABS(Table1[[#This Row],[Distribution]])+ABS(Table1[[#This Row],[Warehousing]])</f>
        <v>324.52999999999997</v>
      </c>
      <c r="S4641" s="12">
        <f>ABS(Table1[[#This Row],[Discounts]]/Table1[[#This Row],[Gross Sales]])</f>
        <v>8.4901258680555564E-2</v>
      </c>
      <c r="T4641" s="17">
        <f>Table1[[#This Row],[logistics cost]]/Table1[[#This Row],[Net Sales]]</f>
        <v>3.8480829543904999E-2</v>
      </c>
      <c r="U4641" s="1">
        <f>Table1[[#This Row],[PROFIT]]/Table1[[#This Row],[Volume]]</f>
        <v>131.26718749999995</v>
      </c>
      <c r="V4641" s="1">
        <f>ABS(Table1[[#This Row],[Discounts]])</f>
        <v>782.45</v>
      </c>
    </row>
    <row r="4642" spans="1:22" ht="21.75" customHeight="1" x14ac:dyDescent="0.3">
      <c r="A4642" s="1">
        <v>1120010</v>
      </c>
      <c r="B4642" s="1" t="s">
        <v>32</v>
      </c>
      <c r="C4642" s="1">
        <v>202403</v>
      </c>
      <c r="D4642" s="1" t="s">
        <v>22</v>
      </c>
      <c r="E4642" s="1" t="s">
        <v>17</v>
      </c>
      <c r="F4642" s="1" t="s">
        <v>18</v>
      </c>
      <c r="G4642" s="1" t="s">
        <v>33</v>
      </c>
      <c r="H4642" s="1" t="s">
        <v>34</v>
      </c>
      <c r="I4642" s="5">
        <v>273.5</v>
      </c>
      <c r="J4642" s="5">
        <v>131280</v>
      </c>
      <c r="K4642" s="5">
        <v>-12129.06</v>
      </c>
      <c r="L4642" s="5">
        <v>119150.94</v>
      </c>
      <c r="M4642" s="5">
        <v>-80470.19</v>
      </c>
      <c r="N4642" s="5">
        <v>-4069.56</v>
      </c>
      <c r="O4642" s="5">
        <v>-1873.26</v>
      </c>
      <c r="P4642" s="5">
        <f>Table1[[#This Row],[Net Sales]]+(Table1[[#This Row],[Cost of Goods Sold]]+Table1[[#This Row],[Distribution]]+Table1[[#This Row],[Warehousing]])</f>
        <v>32737.930000000008</v>
      </c>
      <c r="Q4642" s="12">
        <f>Table1[[#This Row],[PROFIT]]/Table1[[#This Row],[Net Sales]]</f>
        <v>0.27476014876592669</v>
      </c>
      <c r="R4642" s="14">
        <f>ABS(Table1[[#This Row],[Distribution]])+ABS(Table1[[#This Row],[Warehousing]])</f>
        <v>5942.82</v>
      </c>
      <c r="S4642" s="12">
        <f>ABS(Table1[[#This Row],[Discounts]]/Table1[[#This Row],[Gross Sales]])</f>
        <v>9.2390767824497261E-2</v>
      </c>
      <c r="T4642" s="17">
        <f>Table1[[#This Row],[logistics cost]]/Table1[[#This Row],[Net Sales]]</f>
        <v>4.9876400471536353E-2</v>
      </c>
      <c r="U4642" s="1">
        <f>Table1[[#This Row],[PROFIT]]/Table1[[#This Row],[Volume]]</f>
        <v>119.69992687385744</v>
      </c>
      <c r="V4642" s="1">
        <f>ABS(Table1[[#This Row],[Discounts]])</f>
        <v>12129.06</v>
      </c>
    </row>
    <row r="4643" spans="1:22" ht="21.75" customHeight="1" x14ac:dyDescent="0.3">
      <c r="A4643" s="1">
        <v>1120010</v>
      </c>
      <c r="B4643" s="1" t="s">
        <v>32</v>
      </c>
      <c r="C4643" s="1">
        <v>202405</v>
      </c>
      <c r="D4643" s="1" t="s">
        <v>22</v>
      </c>
      <c r="E4643" s="1" t="s">
        <v>17</v>
      </c>
      <c r="F4643" s="1" t="s">
        <v>18</v>
      </c>
      <c r="G4643" s="1" t="s">
        <v>30</v>
      </c>
      <c r="H4643" s="1" t="s">
        <v>31</v>
      </c>
      <c r="I4643" s="5">
        <v>63</v>
      </c>
      <c r="J4643" s="5">
        <v>30240</v>
      </c>
      <c r="K4643" s="5">
        <v>-967.94</v>
      </c>
      <c r="L4643" s="5">
        <v>29272.06</v>
      </c>
      <c r="M4643" s="5">
        <v>-18483.330000000002</v>
      </c>
      <c r="N4643" s="5">
        <v>-1105.71</v>
      </c>
      <c r="O4643" s="5">
        <v>-545.16</v>
      </c>
      <c r="P4643" s="5">
        <f>Table1[[#This Row],[Net Sales]]+(Table1[[#This Row],[Cost of Goods Sold]]+Table1[[#This Row],[Distribution]]+Table1[[#This Row],[Warehousing]])</f>
        <v>9137.86</v>
      </c>
      <c r="Q4643" s="12">
        <f>Table1[[#This Row],[PROFIT]]/Table1[[#This Row],[Net Sales]]</f>
        <v>0.31217003518030506</v>
      </c>
      <c r="R4643" s="14">
        <f>ABS(Table1[[#This Row],[Distribution]])+ABS(Table1[[#This Row],[Warehousing]])</f>
        <v>1650.87</v>
      </c>
      <c r="S4643" s="12">
        <f>ABS(Table1[[#This Row],[Discounts]]/Table1[[#This Row],[Gross Sales]])</f>
        <v>3.2008597883597882E-2</v>
      </c>
      <c r="T4643" s="17">
        <f>Table1[[#This Row],[logistics cost]]/Table1[[#This Row],[Net Sales]]</f>
        <v>5.6397465706205845E-2</v>
      </c>
      <c r="U4643" s="1">
        <f>Table1[[#This Row],[PROFIT]]/Table1[[#This Row],[Volume]]</f>
        <v>145.04539682539684</v>
      </c>
      <c r="V4643" s="1">
        <f>ABS(Table1[[#This Row],[Discounts]])</f>
        <v>967.94</v>
      </c>
    </row>
    <row r="4644" spans="1:22" ht="21.75" customHeight="1" x14ac:dyDescent="0.3">
      <c r="A4644" s="1">
        <v>1120020</v>
      </c>
      <c r="B4644" s="1" t="s">
        <v>21</v>
      </c>
      <c r="C4644" s="1">
        <v>202502</v>
      </c>
      <c r="D4644" s="1" t="s">
        <v>22</v>
      </c>
      <c r="E4644" s="1" t="s">
        <v>23</v>
      </c>
      <c r="F4644" s="1" t="s">
        <v>24</v>
      </c>
      <c r="G4644" s="1" t="s">
        <v>43</v>
      </c>
      <c r="H4644" s="1" t="s">
        <v>31</v>
      </c>
      <c r="I4644" s="5">
        <v>55.9</v>
      </c>
      <c r="J4644" s="5">
        <v>21242</v>
      </c>
      <c r="K4644" s="5">
        <v>-784.83</v>
      </c>
      <c r="L4644" s="5">
        <v>20457.169999999998</v>
      </c>
      <c r="M4644" s="5">
        <v>-12998.49</v>
      </c>
      <c r="N4644" s="5">
        <v>-614.71</v>
      </c>
      <c r="O4644" s="5">
        <v>-386.84</v>
      </c>
      <c r="P4644" s="5">
        <f>Table1[[#This Row],[Net Sales]]+(Table1[[#This Row],[Cost of Goods Sold]]+Table1[[#This Row],[Distribution]]+Table1[[#This Row],[Warehousing]])</f>
        <v>6457.1299999999974</v>
      </c>
      <c r="Q4644" s="12">
        <f>Table1[[#This Row],[PROFIT]]/Table1[[#This Row],[Net Sales]]</f>
        <v>0.31564141081097719</v>
      </c>
      <c r="R4644" s="14">
        <f>ABS(Table1[[#This Row],[Distribution]])+ABS(Table1[[#This Row],[Warehousing]])</f>
        <v>1001.55</v>
      </c>
      <c r="S4644" s="12">
        <f>ABS(Table1[[#This Row],[Discounts]]/Table1[[#This Row],[Gross Sales]])</f>
        <v>3.6947085961773846E-2</v>
      </c>
      <c r="T4644" s="17">
        <f>Table1[[#This Row],[logistics cost]]/Table1[[#This Row],[Net Sales]]</f>
        <v>4.895838476191966E-2</v>
      </c>
      <c r="U4644" s="1">
        <f>Table1[[#This Row],[PROFIT]]/Table1[[#This Row],[Volume]]</f>
        <v>115.51216457960639</v>
      </c>
      <c r="V4644" s="1">
        <f>ABS(Table1[[#This Row],[Discounts]])</f>
        <v>784.83</v>
      </c>
    </row>
    <row r="4645" spans="1:22" ht="21.75" customHeight="1" x14ac:dyDescent="0.3">
      <c r="A4645" s="1">
        <v>1120020</v>
      </c>
      <c r="B4645" s="1" t="s">
        <v>21</v>
      </c>
      <c r="C4645" s="1">
        <v>202504</v>
      </c>
      <c r="D4645" s="1" t="s">
        <v>22</v>
      </c>
      <c r="E4645" s="1" t="s">
        <v>23</v>
      </c>
      <c r="F4645" s="1" t="s">
        <v>24</v>
      </c>
      <c r="G4645" s="1" t="s">
        <v>39</v>
      </c>
      <c r="H4645" s="1" t="s">
        <v>37</v>
      </c>
      <c r="I4645" s="5">
        <v>137.5</v>
      </c>
      <c r="J4645" s="5">
        <v>52250</v>
      </c>
      <c r="K4645" s="5">
        <v>-5930.15</v>
      </c>
      <c r="L4645" s="5">
        <v>46319.85</v>
      </c>
      <c r="M4645" s="5">
        <v>-29188.38</v>
      </c>
      <c r="N4645" s="5">
        <v>-1213.22</v>
      </c>
      <c r="O4645" s="5">
        <v>-863.83</v>
      </c>
      <c r="P4645" s="5">
        <f>Table1[[#This Row],[Net Sales]]+(Table1[[#This Row],[Cost of Goods Sold]]+Table1[[#This Row],[Distribution]]+Table1[[#This Row],[Warehousing]])</f>
        <v>15054.419999999995</v>
      </c>
      <c r="Q4645" s="12">
        <f>Table1[[#This Row],[PROFIT]]/Table1[[#This Row],[Net Sales]]</f>
        <v>0.32501011985142431</v>
      </c>
      <c r="R4645" s="14">
        <f>ABS(Table1[[#This Row],[Distribution]])+ABS(Table1[[#This Row],[Warehousing]])</f>
        <v>2077.0500000000002</v>
      </c>
      <c r="S4645" s="12">
        <f>ABS(Table1[[#This Row],[Discounts]]/Table1[[#This Row],[Gross Sales]])</f>
        <v>0.1134956937799043</v>
      </c>
      <c r="T4645" s="17">
        <f>Table1[[#This Row],[logistics cost]]/Table1[[#This Row],[Net Sales]]</f>
        <v>4.4841466455526093E-2</v>
      </c>
      <c r="U4645" s="1">
        <f>Table1[[#This Row],[PROFIT]]/Table1[[#This Row],[Volume]]</f>
        <v>109.48669090909087</v>
      </c>
      <c r="V4645" s="1">
        <f>ABS(Table1[[#This Row],[Discounts]])</f>
        <v>5930.15</v>
      </c>
    </row>
    <row r="4646" spans="1:22" ht="21.75" customHeight="1" x14ac:dyDescent="0.3">
      <c r="A4646" s="1">
        <v>1110010</v>
      </c>
      <c r="B4646" s="1" t="s">
        <v>15</v>
      </c>
      <c r="C4646" s="1">
        <v>202409</v>
      </c>
      <c r="D4646" s="1" t="s">
        <v>16</v>
      </c>
      <c r="E4646" s="1" t="s">
        <v>17</v>
      </c>
      <c r="F4646" s="1" t="s">
        <v>18</v>
      </c>
      <c r="G4646" s="1" t="s">
        <v>43</v>
      </c>
      <c r="H4646" s="1" t="s">
        <v>31</v>
      </c>
      <c r="I4646" s="5">
        <v>82.9</v>
      </c>
      <c r="J4646" s="5">
        <v>34818</v>
      </c>
      <c r="K4646" s="5">
        <v>-1178.4100000000001</v>
      </c>
      <c r="L4646" s="5">
        <v>33639.589999999997</v>
      </c>
      <c r="M4646" s="5">
        <v>-21694.23</v>
      </c>
      <c r="N4646" s="5">
        <v>-746.55</v>
      </c>
      <c r="O4646" s="5">
        <v>-581.6</v>
      </c>
      <c r="P4646" s="5">
        <f>Table1[[#This Row],[Net Sales]]+(Table1[[#This Row],[Cost of Goods Sold]]+Table1[[#This Row],[Distribution]]+Table1[[#This Row],[Warehousing]])</f>
        <v>10617.21</v>
      </c>
      <c r="Q4646" s="12">
        <f>Table1[[#This Row],[PROFIT]]/Table1[[#This Row],[Net Sales]]</f>
        <v>0.31561651018933345</v>
      </c>
      <c r="R4646" s="14">
        <f>ABS(Table1[[#This Row],[Distribution]])+ABS(Table1[[#This Row],[Warehousing]])</f>
        <v>1328.15</v>
      </c>
      <c r="S4646" s="12">
        <f>ABS(Table1[[#This Row],[Discounts]]/Table1[[#This Row],[Gross Sales]])</f>
        <v>3.3844850364753869E-2</v>
      </c>
      <c r="T4646" s="17">
        <f>Table1[[#This Row],[logistics cost]]/Table1[[#This Row],[Net Sales]]</f>
        <v>3.9481753493428431E-2</v>
      </c>
      <c r="U4646" s="1">
        <f>Table1[[#This Row],[PROFIT]]/Table1[[#This Row],[Volume]]</f>
        <v>128.07249698431843</v>
      </c>
      <c r="V4646" s="1">
        <f>ABS(Table1[[#This Row],[Discounts]])</f>
        <v>1178.4100000000001</v>
      </c>
    </row>
    <row r="4647" spans="1:22" ht="21.75" customHeight="1" x14ac:dyDescent="0.3">
      <c r="A4647" s="1">
        <v>1120020</v>
      </c>
      <c r="B4647" s="1" t="s">
        <v>21</v>
      </c>
      <c r="C4647" s="1">
        <v>202404</v>
      </c>
      <c r="D4647" s="1" t="s">
        <v>22</v>
      </c>
      <c r="E4647" s="1" t="s">
        <v>23</v>
      </c>
      <c r="F4647" s="1" t="s">
        <v>24</v>
      </c>
      <c r="G4647" s="1" t="s">
        <v>40</v>
      </c>
      <c r="H4647" s="1" t="s">
        <v>34</v>
      </c>
      <c r="I4647" s="5">
        <v>234.7</v>
      </c>
      <c r="J4647" s="5">
        <v>89186</v>
      </c>
      <c r="K4647" s="5">
        <v>-6669.4</v>
      </c>
      <c r="L4647" s="5">
        <v>82516.600000000006</v>
      </c>
      <c r="M4647" s="5">
        <v>-55008.09</v>
      </c>
      <c r="N4647" s="5">
        <v>-1830.83</v>
      </c>
      <c r="O4647" s="5">
        <v>-920.73</v>
      </c>
      <c r="P4647" s="5">
        <f>Table1[[#This Row],[Net Sales]]+(Table1[[#This Row],[Cost of Goods Sold]]+Table1[[#This Row],[Distribution]]+Table1[[#This Row],[Warehousing]])</f>
        <v>24756.950000000004</v>
      </c>
      <c r="Q4647" s="12">
        <f>Table1[[#This Row],[PROFIT]]/Table1[[#This Row],[Net Sales]]</f>
        <v>0.30002387398414382</v>
      </c>
      <c r="R4647" s="14">
        <f>ABS(Table1[[#This Row],[Distribution]])+ABS(Table1[[#This Row],[Warehousing]])</f>
        <v>2751.56</v>
      </c>
      <c r="S4647" s="12">
        <f>ABS(Table1[[#This Row],[Discounts]]/Table1[[#This Row],[Gross Sales]])</f>
        <v>7.4780795192070496E-2</v>
      </c>
      <c r="T4647" s="17">
        <f>Table1[[#This Row],[logistics cost]]/Table1[[#This Row],[Net Sales]]</f>
        <v>3.33455328988349E-2</v>
      </c>
      <c r="U4647" s="1">
        <f>Table1[[#This Row],[PROFIT]]/Table1[[#This Row],[Volume]]</f>
        <v>105.48338304218153</v>
      </c>
      <c r="V4647" s="1">
        <f>ABS(Table1[[#This Row],[Discounts]])</f>
        <v>6669.4</v>
      </c>
    </row>
    <row r="4648" spans="1:22" ht="21.75" customHeight="1" x14ac:dyDescent="0.3">
      <c r="A4648" s="1">
        <v>1130010</v>
      </c>
      <c r="B4648" s="1" t="s">
        <v>26</v>
      </c>
      <c r="C4648" s="1">
        <v>202402</v>
      </c>
      <c r="D4648" s="1" t="s">
        <v>27</v>
      </c>
      <c r="E4648" s="1" t="s">
        <v>28</v>
      </c>
      <c r="F4648" s="1" t="s">
        <v>29</v>
      </c>
      <c r="G4648" s="1" t="s">
        <v>42</v>
      </c>
      <c r="H4648" s="1" t="s">
        <v>20</v>
      </c>
      <c r="I4648" s="5">
        <v>50.6</v>
      </c>
      <c r="J4648" s="5">
        <v>18216</v>
      </c>
      <c r="K4648" s="5">
        <v>-1396.99</v>
      </c>
      <c r="L4648" s="5">
        <v>16819.009999999998</v>
      </c>
      <c r="M4648" s="5">
        <v>-11383.69</v>
      </c>
      <c r="N4648" s="5">
        <v>-527.28</v>
      </c>
      <c r="O4648" s="5">
        <v>-281.07</v>
      </c>
      <c r="P4648" s="5">
        <f>Table1[[#This Row],[Net Sales]]+(Table1[[#This Row],[Cost of Goods Sold]]+Table1[[#This Row],[Distribution]]+Table1[[#This Row],[Warehousing]])</f>
        <v>4626.9699999999975</v>
      </c>
      <c r="Q4648" s="12">
        <f>Table1[[#This Row],[PROFIT]]/Table1[[#This Row],[Net Sales]]</f>
        <v>0.27510358814222702</v>
      </c>
      <c r="R4648" s="14">
        <f>ABS(Table1[[#This Row],[Distribution]])+ABS(Table1[[#This Row],[Warehousing]])</f>
        <v>808.34999999999991</v>
      </c>
      <c r="S4648" s="12">
        <f>ABS(Table1[[#This Row],[Discounts]]/Table1[[#This Row],[Gross Sales]])</f>
        <v>7.6690272288098382E-2</v>
      </c>
      <c r="T4648" s="17">
        <f>Table1[[#This Row],[logistics cost]]/Table1[[#This Row],[Net Sales]]</f>
        <v>4.8061687340693653E-2</v>
      </c>
      <c r="U4648" s="1">
        <f>Table1[[#This Row],[PROFIT]]/Table1[[#This Row],[Volume]]</f>
        <v>91.442094861660024</v>
      </c>
      <c r="V4648" s="1">
        <f>ABS(Table1[[#This Row],[Discounts]])</f>
        <v>1396.99</v>
      </c>
    </row>
    <row r="4649" spans="1:22" ht="21.75" customHeight="1" x14ac:dyDescent="0.3">
      <c r="A4649" s="1">
        <v>1120010</v>
      </c>
      <c r="B4649" s="1" t="s">
        <v>32</v>
      </c>
      <c r="C4649" s="1">
        <v>202402</v>
      </c>
      <c r="D4649" s="1" t="s">
        <v>22</v>
      </c>
      <c r="E4649" s="1" t="s">
        <v>17</v>
      </c>
      <c r="F4649" s="1" t="s">
        <v>18</v>
      </c>
      <c r="G4649" s="1" t="s">
        <v>40</v>
      </c>
      <c r="H4649" s="1" t="s">
        <v>34</v>
      </c>
      <c r="I4649" s="5">
        <v>189.2</v>
      </c>
      <c r="J4649" s="5">
        <v>90816</v>
      </c>
      <c r="K4649" s="5">
        <v>-7450.98</v>
      </c>
      <c r="L4649" s="5">
        <v>83365.02</v>
      </c>
      <c r="M4649" s="5">
        <v>-55377.8</v>
      </c>
      <c r="N4649" s="5">
        <v>-2303.2399999999998</v>
      </c>
      <c r="O4649" s="5">
        <v>-1631.85</v>
      </c>
      <c r="P4649" s="5">
        <f>Table1[[#This Row],[Net Sales]]+(Table1[[#This Row],[Cost of Goods Sold]]+Table1[[#This Row],[Distribution]]+Table1[[#This Row],[Warehousing]])</f>
        <v>24052.130000000005</v>
      </c>
      <c r="Q4649" s="12">
        <f>Table1[[#This Row],[PROFIT]]/Table1[[#This Row],[Net Sales]]</f>
        <v>0.28851585473139696</v>
      </c>
      <c r="R4649" s="14">
        <f>ABS(Table1[[#This Row],[Distribution]])+ABS(Table1[[#This Row],[Warehousing]])</f>
        <v>3935.0899999999997</v>
      </c>
      <c r="S4649" s="12">
        <f>ABS(Table1[[#This Row],[Discounts]]/Table1[[#This Row],[Gross Sales]])</f>
        <v>8.2044793868921773E-2</v>
      </c>
      <c r="T4649" s="17">
        <f>Table1[[#This Row],[logistics cost]]/Table1[[#This Row],[Net Sales]]</f>
        <v>4.7203131481285548E-2</v>
      </c>
      <c r="U4649" s="1">
        <f>Table1[[#This Row],[PROFIT]]/Table1[[#This Row],[Volume]]</f>
        <v>127.125422832981</v>
      </c>
      <c r="V4649" s="1">
        <f>ABS(Table1[[#This Row],[Discounts]])</f>
        <v>7450.98</v>
      </c>
    </row>
    <row r="4650" spans="1:22" ht="21.75" customHeight="1" x14ac:dyDescent="0.3">
      <c r="A4650" s="1">
        <v>1110010</v>
      </c>
      <c r="B4650" s="1" t="s">
        <v>15</v>
      </c>
      <c r="C4650" s="1">
        <v>202512</v>
      </c>
      <c r="D4650" s="1" t="s">
        <v>16</v>
      </c>
      <c r="E4650" s="1" t="s">
        <v>17</v>
      </c>
      <c r="F4650" s="1" t="s">
        <v>18</v>
      </c>
      <c r="G4650" s="1" t="s">
        <v>40</v>
      </c>
      <c r="H4650" s="1" t="s">
        <v>34</v>
      </c>
      <c r="I4650" s="5">
        <v>122.4</v>
      </c>
      <c r="J4650" s="5">
        <v>51408</v>
      </c>
      <c r="K4650" s="5">
        <v>-4990.1400000000003</v>
      </c>
      <c r="L4650" s="5">
        <v>46417.86</v>
      </c>
      <c r="M4650" s="5">
        <v>-31302.73</v>
      </c>
      <c r="N4650" s="5">
        <v>-1187.3599999999999</v>
      </c>
      <c r="O4650" s="5">
        <v>-527.96</v>
      </c>
      <c r="P4650" s="5">
        <f>Table1[[#This Row],[Net Sales]]+(Table1[[#This Row],[Cost of Goods Sold]]+Table1[[#This Row],[Distribution]]+Table1[[#This Row],[Warehousing]])</f>
        <v>13399.809999999998</v>
      </c>
      <c r="Q4650" s="12">
        <f>Table1[[#This Row],[PROFIT]]/Table1[[#This Row],[Net Sales]]</f>
        <v>0.28867789251809534</v>
      </c>
      <c r="R4650" s="14">
        <f>ABS(Table1[[#This Row],[Distribution]])+ABS(Table1[[#This Row],[Warehousing]])</f>
        <v>1715.32</v>
      </c>
      <c r="S4650" s="12">
        <f>ABS(Table1[[#This Row],[Discounts]]/Table1[[#This Row],[Gross Sales]])</f>
        <v>9.7069327731092447E-2</v>
      </c>
      <c r="T4650" s="17">
        <f>Table1[[#This Row],[logistics cost]]/Table1[[#This Row],[Net Sales]]</f>
        <v>3.695387939038982E-2</v>
      </c>
      <c r="U4650" s="1">
        <f>Table1[[#This Row],[PROFIT]]/Table1[[#This Row],[Volume]]</f>
        <v>109.47557189542481</v>
      </c>
      <c r="V4650" s="1">
        <f>ABS(Table1[[#This Row],[Discounts]])</f>
        <v>4990.1400000000003</v>
      </c>
    </row>
    <row r="4651" spans="1:22" ht="21.75" customHeight="1" x14ac:dyDescent="0.3">
      <c r="A4651" s="1">
        <v>1120010</v>
      </c>
      <c r="B4651" s="1" t="s">
        <v>32</v>
      </c>
      <c r="C4651" s="1">
        <v>202504</v>
      </c>
      <c r="D4651" s="1" t="s">
        <v>22</v>
      </c>
      <c r="E4651" s="1" t="s">
        <v>17</v>
      </c>
      <c r="F4651" s="1" t="s">
        <v>18</v>
      </c>
      <c r="G4651" s="1" t="s">
        <v>39</v>
      </c>
      <c r="H4651" s="1" t="s">
        <v>37</v>
      </c>
      <c r="I4651" s="5">
        <v>247.7</v>
      </c>
      <c r="J4651" s="5">
        <v>118896</v>
      </c>
      <c r="K4651" s="5">
        <v>-9601.01</v>
      </c>
      <c r="L4651" s="5">
        <v>109294.99</v>
      </c>
      <c r="M4651" s="5">
        <v>-71296.3</v>
      </c>
      <c r="N4651" s="5">
        <v>-3715.98</v>
      </c>
      <c r="O4651" s="5">
        <v>-2019.82</v>
      </c>
      <c r="P4651" s="5">
        <f>Table1[[#This Row],[Net Sales]]+(Table1[[#This Row],[Cost of Goods Sold]]+Table1[[#This Row],[Distribution]]+Table1[[#This Row],[Warehousing]])</f>
        <v>32262.89</v>
      </c>
      <c r="Q4651" s="12">
        <f>Table1[[#This Row],[PROFIT]]/Table1[[#This Row],[Net Sales]]</f>
        <v>0.29519093235655175</v>
      </c>
      <c r="R4651" s="14">
        <f>ABS(Table1[[#This Row],[Distribution]])+ABS(Table1[[#This Row],[Warehousing]])</f>
        <v>5735.8</v>
      </c>
      <c r="S4651" s="12">
        <f>ABS(Table1[[#This Row],[Discounts]]/Table1[[#This Row],[Gross Sales]])</f>
        <v>8.0751328892477464E-2</v>
      </c>
      <c r="T4651" s="17">
        <f>Table1[[#This Row],[logistics cost]]/Table1[[#This Row],[Net Sales]]</f>
        <v>5.2479990162403602E-2</v>
      </c>
      <c r="U4651" s="1">
        <f>Table1[[#This Row],[PROFIT]]/Table1[[#This Row],[Volume]]</f>
        <v>130.24985870004036</v>
      </c>
      <c r="V4651" s="1">
        <f>ABS(Table1[[#This Row],[Discounts]])</f>
        <v>9601.01</v>
      </c>
    </row>
    <row r="4652" spans="1:22" ht="21.75" customHeight="1" x14ac:dyDescent="0.3">
      <c r="A4652" s="1">
        <v>1110010</v>
      </c>
      <c r="B4652" s="1" t="s">
        <v>15</v>
      </c>
      <c r="C4652" s="1">
        <v>202408</v>
      </c>
      <c r="D4652" s="1" t="s">
        <v>16</v>
      </c>
      <c r="E4652" s="1" t="s">
        <v>17</v>
      </c>
      <c r="F4652" s="1" t="s">
        <v>18</v>
      </c>
      <c r="G4652" s="1" t="s">
        <v>33</v>
      </c>
      <c r="H4652" s="1" t="s">
        <v>34</v>
      </c>
      <c r="I4652" s="5">
        <v>159.6</v>
      </c>
      <c r="J4652" s="5">
        <v>67032</v>
      </c>
      <c r="K4652" s="5">
        <v>-5721.45</v>
      </c>
      <c r="L4652" s="5">
        <v>61310.55</v>
      </c>
      <c r="M4652" s="5">
        <v>-39539.360000000001</v>
      </c>
      <c r="N4652" s="5">
        <v>-2171.5100000000002</v>
      </c>
      <c r="O4652" s="5">
        <v>-721.49</v>
      </c>
      <c r="P4652" s="5">
        <f>Table1[[#This Row],[Net Sales]]+(Table1[[#This Row],[Cost of Goods Sold]]+Table1[[#This Row],[Distribution]]+Table1[[#This Row],[Warehousing]])</f>
        <v>18878.190000000002</v>
      </c>
      <c r="Q4652" s="12">
        <f>Table1[[#This Row],[PROFIT]]/Table1[[#This Row],[Net Sales]]</f>
        <v>0.30791095496615184</v>
      </c>
      <c r="R4652" s="14">
        <f>ABS(Table1[[#This Row],[Distribution]])+ABS(Table1[[#This Row],[Warehousing]])</f>
        <v>2893</v>
      </c>
      <c r="S4652" s="12">
        <f>ABS(Table1[[#This Row],[Discounts]]/Table1[[#This Row],[Gross Sales]])</f>
        <v>8.5354010025062654E-2</v>
      </c>
      <c r="T4652" s="17">
        <f>Table1[[#This Row],[logistics cost]]/Table1[[#This Row],[Net Sales]]</f>
        <v>4.7186006323544638E-2</v>
      </c>
      <c r="U4652" s="1">
        <f>Table1[[#This Row],[PROFIT]]/Table1[[#This Row],[Volume]]</f>
        <v>118.28439849624063</v>
      </c>
      <c r="V4652" s="1">
        <f>ABS(Table1[[#This Row],[Discounts]])</f>
        <v>5721.45</v>
      </c>
    </row>
    <row r="4653" spans="1:22" ht="21.75" customHeight="1" x14ac:dyDescent="0.3">
      <c r="A4653" s="1">
        <v>1130010</v>
      </c>
      <c r="B4653" s="1" t="s">
        <v>26</v>
      </c>
      <c r="C4653" s="1">
        <v>202402</v>
      </c>
      <c r="D4653" s="1" t="s">
        <v>27</v>
      </c>
      <c r="E4653" s="1" t="s">
        <v>28</v>
      </c>
      <c r="F4653" s="1" t="s">
        <v>29</v>
      </c>
      <c r="G4653" s="1" t="s">
        <v>40</v>
      </c>
      <c r="H4653" s="1" t="s">
        <v>34</v>
      </c>
      <c r="I4653" s="5">
        <v>123.3</v>
      </c>
      <c r="J4653" s="5">
        <v>44388</v>
      </c>
      <c r="K4653" s="5">
        <v>-3446.44</v>
      </c>
      <c r="L4653" s="5">
        <v>40941.56</v>
      </c>
      <c r="M4653" s="5">
        <v>-26393.34</v>
      </c>
      <c r="N4653" s="5">
        <v>-1280.19</v>
      </c>
      <c r="O4653" s="5">
        <v>-616.13</v>
      </c>
      <c r="P4653" s="5">
        <f>Table1[[#This Row],[Net Sales]]+(Table1[[#This Row],[Cost of Goods Sold]]+Table1[[#This Row],[Distribution]]+Table1[[#This Row],[Warehousing]])</f>
        <v>12651.899999999998</v>
      </c>
      <c r="Q4653" s="12">
        <f>Table1[[#This Row],[PROFIT]]/Table1[[#This Row],[Net Sales]]</f>
        <v>0.30902339822908553</v>
      </c>
      <c r="R4653" s="14">
        <f>ABS(Table1[[#This Row],[Distribution]])+ABS(Table1[[#This Row],[Warehousing]])</f>
        <v>1896.3200000000002</v>
      </c>
      <c r="S4653" s="12">
        <f>ABS(Table1[[#This Row],[Discounts]]/Table1[[#This Row],[Gross Sales]])</f>
        <v>7.7643507254212846E-2</v>
      </c>
      <c r="T4653" s="17">
        <f>Table1[[#This Row],[logistics cost]]/Table1[[#This Row],[Net Sales]]</f>
        <v>4.631772702359168E-2</v>
      </c>
      <c r="U4653" s="1">
        <f>Table1[[#This Row],[PROFIT]]/Table1[[#This Row],[Volume]]</f>
        <v>102.61070559610704</v>
      </c>
      <c r="V4653" s="1">
        <f>ABS(Table1[[#This Row],[Discounts]])</f>
        <v>3446.44</v>
      </c>
    </row>
    <row r="4654" spans="1:22" ht="21.75" customHeight="1" x14ac:dyDescent="0.3">
      <c r="A4654" s="1">
        <v>1120010</v>
      </c>
      <c r="B4654" s="1" t="s">
        <v>32</v>
      </c>
      <c r="C4654" s="1">
        <v>202503</v>
      </c>
      <c r="D4654" s="1" t="s">
        <v>22</v>
      </c>
      <c r="E4654" s="1" t="s">
        <v>17</v>
      </c>
      <c r="F4654" s="1" t="s">
        <v>18</v>
      </c>
      <c r="G4654" s="1" t="s">
        <v>36</v>
      </c>
      <c r="H4654" s="1" t="s">
        <v>37</v>
      </c>
      <c r="I4654" s="5">
        <v>294</v>
      </c>
      <c r="J4654" s="5">
        <v>141120</v>
      </c>
      <c r="K4654" s="5">
        <v>-15012.15</v>
      </c>
      <c r="L4654" s="5">
        <v>126107.85</v>
      </c>
      <c r="M4654" s="5">
        <v>-78781.56</v>
      </c>
      <c r="N4654" s="5">
        <v>-4170.09</v>
      </c>
      <c r="O4654" s="5">
        <v>-1316.68</v>
      </c>
      <c r="P4654" s="5">
        <f>Table1[[#This Row],[Net Sales]]+(Table1[[#This Row],[Cost of Goods Sold]]+Table1[[#This Row],[Distribution]]+Table1[[#This Row],[Warehousing]])</f>
        <v>41839.520000000019</v>
      </c>
      <c r="Q4654" s="12">
        <f>Table1[[#This Row],[PROFIT]]/Table1[[#This Row],[Net Sales]]</f>
        <v>0.33177569834074577</v>
      </c>
      <c r="R4654" s="14">
        <f>ABS(Table1[[#This Row],[Distribution]])+ABS(Table1[[#This Row],[Warehousing]])</f>
        <v>5486.77</v>
      </c>
      <c r="S4654" s="12">
        <f>ABS(Table1[[#This Row],[Discounts]]/Table1[[#This Row],[Gross Sales]])</f>
        <v>0.10637861394557822</v>
      </c>
      <c r="T4654" s="17">
        <f>Table1[[#This Row],[logistics cost]]/Table1[[#This Row],[Net Sales]]</f>
        <v>4.3508552401773565E-2</v>
      </c>
      <c r="U4654" s="1">
        <f>Table1[[#This Row],[PROFIT]]/Table1[[#This Row],[Volume]]</f>
        <v>142.31129251700688</v>
      </c>
      <c r="V4654" s="1">
        <f>ABS(Table1[[#This Row],[Discounts]])</f>
        <v>15012.15</v>
      </c>
    </row>
    <row r="4655" spans="1:22" ht="21.75" customHeight="1" x14ac:dyDescent="0.3">
      <c r="A4655" s="1">
        <v>1130010</v>
      </c>
      <c r="B4655" s="1" t="s">
        <v>26</v>
      </c>
      <c r="C4655" s="1">
        <v>202408</v>
      </c>
      <c r="D4655" s="1" t="s">
        <v>27</v>
      </c>
      <c r="E4655" s="1" t="s">
        <v>28</v>
      </c>
      <c r="F4655" s="1" t="s">
        <v>29</v>
      </c>
      <c r="G4655" s="1" t="s">
        <v>19</v>
      </c>
      <c r="H4655" s="1" t="s">
        <v>20</v>
      </c>
      <c r="I4655" s="5">
        <v>56.9</v>
      </c>
      <c r="J4655" s="5">
        <v>20484</v>
      </c>
      <c r="K4655" s="5">
        <v>-1583.48</v>
      </c>
      <c r="L4655" s="5">
        <v>18900.52</v>
      </c>
      <c r="M4655" s="5">
        <v>-11893.15</v>
      </c>
      <c r="N4655" s="5">
        <v>-730.27</v>
      </c>
      <c r="O4655" s="5">
        <v>-301.64999999999998</v>
      </c>
      <c r="P4655" s="5">
        <f>Table1[[#This Row],[Net Sales]]+(Table1[[#This Row],[Cost of Goods Sold]]+Table1[[#This Row],[Distribution]]+Table1[[#This Row],[Warehousing]])</f>
        <v>5975.4500000000007</v>
      </c>
      <c r="Q4655" s="12">
        <f>Table1[[#This Row],[PROFIT]]/Table1[[#This Row],[Net Sales]]</f>
        <v>0.31615267728083674</v>
      </c>
      <c r="R4655" s="14">
        <f>ABS(Table1[[#This Row],[Distribution]])+ABS(Table1[[#This Row],[Warehousing]])</f>
        <v>1031.92</v>
      </c>
      <c r="S4655" s="12">
        <f>ABS(Table1[[#This Row],[Discounts]]/Table1[[#This Row],[Gross Sales]])</f>
        <v>7.7303261081819952E-2</v>
      </c>
      <c r="T4655" s="17">
        <f>Table1[[#This Row],[logistics cost]]/Table1[[#This Row],[Net Sales]]</f>
        <v>5.4597439647163147E-2</v>
      </c>
      <c r="U4655" s="1">
        <f>Table1[[#This Row],[PROFIT]]/Table1[[#This Row],[Volume]]</f>
        <v>105.01669595782076</v>
      </c>
      <c r="V4655" s="1">
        <f>ABS(Table1[[#This Row],[Discounts]])</f>
        <v>1583.48</v>
      </c>
    </row>
    <row r="4656" spans="1:22" ht="21.75" customHeight="1" x14ac:dyDescent="0.3">
      <c r="A4656" s="1">
        <v>1120020</v>
      </c>
      <c r="B4656" s="1" t="s">
        <v>21</v>
      </c>
      <c r="C4656" s="1">
        <v>202512</v>
      </c>
      <c r="D4656" s="1" t="s">
        <v>22</v>
      </c>
      <c r="E4656" s="1" t="s">
        <v>23</v>
      </c>
      <c r="F4656" s="1" t="s">
        <v>24</v>
      </c>
      <c r="G4656" s="1" t="s">
        <v>35</v>
      </c>
      <c r="H4656" s="1" t="s">
        <v>31</v>
      </c>
      <c r="I4656" s="5">
        <v>21.5</v>
      </c>
      <c r="J4656" s="5">
        <v>8170</v>
      </c>
      <c r="K4656" s="5">
        <v>-171.14</v>
      </c>
      <c r="L4656" s="5">
        <v>7998.86</v>
      </c>
      <c r="M4656" s="5">
        <v>-5080.03</v>
      </c>
      <c r="N4656" s="5">
        <v>-298.44</v>
      </c>
      <c r="O4656" s="5">
        <v>-142.65</v>
      </c>
      <c r="P4656" s="5">
        <f>Table1[[#This Row],[Net Sales]]+(Table1[[#This Row],[Cost of Goods Sold]]+Table1[[#This Row],[Distribution]]+Table1[[#This Row],[Warehousing]])</f>
        <v>2477.7400000000007</v>
      </c>
      <c r="Q4656" s="12">
        <f>Table1[[#This Row],[PROFIT]]/Table1[[#This Row],[Net Sales]]</f>
        <v>0.3097616410338474</v>
      </c>
      <c r="R4656" s="14">
        <f>ABS(Table1[[#This Row],[Distribution]])+ABS(Table1[[#This Row],[Warehousing]])</f>
        <v>441.09000000000003</v>
      </c>
      <c r="S4656" s="12">
        <f>ABS(Table1[[#This Row],[Discounts]]/Table1[[#This Row],[Gross Sales]])</f>
        <v>2.0947368421052631E-2</v>
      </c>
      <c r="T4656" s="17">
        <f>Table1[[#This Row],[logistics cost]]/Table1[[#This Row],[Net Sales]]</f>
        <v>5.5144108035395052E-2</v>
      </c>
      <c r="U4656" s="1">
        <f>Table1[[#This Row],[PROFIT]]/Table1[[#This Row],[Volume]]</f>
        <v>115.24372093023258</v>
      </c>
      <c r="V4656" s="1">
        <f>ABS(Table1[[#This Row],[Discounts]])</f>
        <v>171.14</v>
      </c>
    </row>
    <row r="4657" spans="1:22" ht="21.75" customHeight="1" x14ac:dyDescent="0.3">
      <c r="A4657" s="1">
        <v>1120010</v>
      </c>
      <c r="B4657" s="1" t="s">
        <v>32</v>
      </c>
      <c r="C4657" s="1">
        <v>202504</v>
      </c>
      <c r="D4657" s="1" t="s">
        <v>22</v>
      </c>
      <c r="E4657" s="1" t="s">
        <v>17</v>
      </c>
      <c r="F4657" s="1" t="s">
        <v>18</v>
      </c>
      <c r="G4657" s="1" t="s">
        <v>25</v>
      </c>
      <c r="H4657" s="1" t="s">
        <v>20</v>
      </c>
      <c r="I4657" s="5">
        <v>57.6</v>
      </c>
      <c r="J4657" s="5">
        <v>27648</v>
      </c>
      <c r="K4657" s="5">
        <v>-1725.51</v>
      </c>
      <c r="L4657" s="5">
        <v>25922.49</v>
      </c>
      <c r="M4657" s="5">
        <v>-17365.55</v>
      </c>
      <c r="N4657" s="5">
        <v>-755.46</v>
      </c>
      <c r="O4657" s="5">
        <v>-455.66</v>
      </c>
      <c r="P4657" s="5">
        <f>Table1[[#This Row],[Net Sales]]+(Table1[[#This Row],[Cost of Goods Sold]]+Table1[[#This Row],[Distribution]]+Table1[[#This Row],[Warehousing]])</f>
        <v>7345.8200000000033</v>
      </c>
      <c r="Q4657" s="12">
        <f>Table1[[#This Row],[PROFIT]]/Table1[[#This Row],[Net Sales]]</f>
        <v>0.28337632688835074</v>
      </c>
      <c r="R4657" s="14">
        <f>ABS(Table1[[#This Row],[Distribution]])+ABS(Table1[[#This Row],[Warehousing]])</f>
        <v>1211.1200000000001</v>
      </c>
      <c r="S4657" s="12">
        <f>ABS(Table1[[#This Row],[Discounts]]/Table1[[#This Row],[Gross Sales]])</f>
        <v>6.2409939236111107E-2</v>
      </c>
      <c r="T4657" s="17">
        <f>Table1[[#This Row],[logistics cost]]/Table1[[#This Row],[Net Sales]]</f>
        <v>4.6720820415014144E-2</v>
      </c>
      <c r="U4657" s="1">
        <f>Table1[[#This Row],[PROFIT]]/Table1[[#This Row],[Volume]]</f>
        <v>127.53159722222227</v>
      </c>
      <c r="V4657" s="1">
        <f>ABS(Table1[[#This Row],[Discounts]])</f>
        <v>1725.51</v>
      </c>
    </row>
    <row r="4658" spans="1:22" ht="21.75" customHeight="1" x14ac:dyDescent="0.3">
      <c r="A4658" s="1">
        <v>1110010</v>
      </c>
      <c r="B4658" s="1" t="s">
        <v>15</v>
      </c>
      <c r="C4658" s="1">
        <v>202503</v>
      </c>
      <c r="D4658" s="1" t="s">
        <v>16</v>
      </c>
      <c r="E4658" s="1" t="s">
        <v>17</v>
      </c>
      <c r="F4658" s="1" t="s">
        <v>18</v>
      </c>
      <c r="G4658" s="1" t="s">
        <v>25</v>
      </c>
      <c r="H4658" s="1" t="s">
        <v>20</v>
      </c>
      <c r="I4658" s="5">
        <v>110.4</v>
      </c>
      <c r="J4658" s="5">
        <v>46368</v>
      </c>
      <c r="K4658" s="5">
        <v>-3552.16</v>
      </c>
      <c r="L4658" s="5">
        <v>42815.839999999997</v>
      </c>
      <c r="M4658" s="5">
        <v>-27005.71</v>
      </c>
      <c r="N4658" s="5">
        <v>-1099.47</v>
      </c>
      <c r="O4658" s="5">
        <v>-585.6</v>
      </c>
      <c r="P4658" s="5">
        <f>Table1[[#This Row],[Net Sales]]+(Table1[[#This Row],[Cost of Goods Sold]]+Table1[[#This Row],[Distribution]]+Table1[[#This Row],[Warehousing]])</f>
        <v>14125.059999999998</v>
      </c>
      <c r="Q4658" s="12">
        <f>Table1[[#This Row],[PROFIT]]/Table1[[#This Row],[Net Sales]]</f>
        <v>0.32990267153464697</v>
      </c>
      <c r="R4658" s="14">
        <f>ABS(Table1[[#This Row],[Distribution]])+ABS(Table1[[#This Row],[Warehousing]])</f>
        <v>1685.0700000000002</v>
      </c>
      <c r="S4658" s="12">
        <f>ABS(Table1[[#This Row],[Discounts]]/Table1[[#This Row],[Gross Sales]])</f>
        <v>7.6608005521049002E-2</v>
      </c>
      <c r="T4658" s="17">
        <f>Table1[[#This Row],[logistics cost]]/Table1[[#This Row],[Net Sales]]</f>
        <v>3.9356228909674558E-2</v>
      </c>
      <c r="U4658" s="1">
        <f>Table1[[#This Row],[PROFIT]]/Table1[[#This Row],[Volume]]</f>
        <v>127.94438405797099</v>
      </c>
      <c r="V4658" s="1">
        <f>ABS(Table1[[#This Row],[Discounts]])</f>
        <v>3552.16</v>
      </c>
    </row>
    <row r="4659" spans="1:22" ht="21.75" customHeight="1" x14ac:dyDescent="0.3">
      <c r="A4659" s="1">
        <v>1120020</v>
      </c>
      <c r="B4659" s="1" t="s">
        <v>21</v>
      </c>
      <c r="C4659" s="1">
        <v>202505</v>
      </c>
      <c r="D4659" s="1" t="s">
        <v>22</v>
      </c>
      <c r="E4659" s="1" t="s">
        <v>23</v>
      </c>
      <c r="F4659" s="1" t="s">
        <v>24</v>
      </c>
      <c r="G4659" s="1" t="s">
        <v>30</v>
      </c>
      <c r="H4659" s="1" t="s">
        <v>31</v>
      </c>
      <c r="I4659" s="5">
        <v>78.8</v>
      </c>
      <c r="J4659" s="5">
        <v>29944</v>
      </c>
      <c r="K4659" s="5">
        <v>-1150.43</v>
      </c>
      <c r="L4659" s="5">
        <v>28793.57</v>
      </c>
      <c r="M4659" s="5">
        <v>-18685.099999999999</v>
      </c>
      <c r="N4659" s="5">
        <v>-602.21</v>
      </c>
      <c r="O4659" s="5">
        <v>-411.13</v>
      </c>
      <c r="P4659" s="5">
        <f>Table1[[#This Row],[Net Sales]]+(Table1[[#This Row],[Cost of Goods Sold]]+Table1[[#This Row],[Distribution]]+Table1[[#This Row],[Warehousing]])</f>
        <v>9095.130000000001</v>
      </c>
      <c r="Q4659" s="12">
        <f>Table1[[#This Row],[PROFIT]]/Table1[[#This Row],[Net Sales]]</f>
        <v>0.31587364817909003</v>
      </c>
      <c r="R4659" s="14">
        <f>ABS(Table1[[#This Row],[Distribution]])+ABS(Table1[[#This Row],[Warehousing]])</f>
        <v>1013.34</v>
      </c>
      <c r="S4659" s="12">
        <f>ABS(Table1[[#This Row],[Discounts]]/Table1[[#This Row],[Gross Sales]])</f>
        <v>3.8419382847982901E-2</v>
      </c>
      <c r="T4659" s="17">
        <f>Table1[[#This Row],[logistics cost]]/Table1[[#This Row],[Net Sales]]</f>
        <v>3.519327405389467E-2</v>
      </c>
      <c r="U4659" s="1">
        <f>Table1[[#This Row],[PROFIT]]/Table1[[#This Row],[Volume]]</f>
        <v>115.42043147208123</v>
      </c>
      <c r="V4659" s="1">
        <f>ABS(Table1[[#This Row],[Discounts]])</f>
        <v>1150.43</v>
      </c>
    </row>
    <row r="4660" spans="1:22" ht="21.75" customHeight="1" x14ac:dyDescent="0.3">
      <c r="A4660" s="1">
        <v>1110020</v>
      </c>
      <c r="B4660" s="1" t="s">
        <v>41</v>
      </c>
      <c r="C4660" s="1">
        <v>202406</v>
      </c>
      <c r="D4660" s="1" t="s">
        <v>16</v>
      </c>
      <c r="E4660" s="1" t="s">
        <v>28</v>
      </c>
      <c r="F4660" s="1" t="s">
        <v>29</v>
      </c>
      <c r="G4660" s="1" t="s">
        <v>38</v>
      </c>
      <c r="H4660" s="1" t="s">
        <v>20</v>
      </c>
      <c r="I4660" s="5">
        <v>70.900000000000006</v>
      </c>
      <c r="J4660" s="5">
        <v>31905</v>
      </c>
      <c r="K4660" s="5">
        <v>-2136.89</v>
      </c>
      <c r="L4660" s="5">
        <v>29768.11</v>
      </c>
      <c r="M4660" s="5">
        <v>-19503.22</v>
      </c>
      <c r="N4660" s="5">
        <v>-665.21</v>
      </c>
      <c r="O4660" s="5">
        <v>-358.8</v>
      </c>
      <c r="P4660" s="5">
        <f>Table1[[#This Row],[Net Sales]]+(Table1[[#This Row],[Cost of Goods Sold]]+Table1[[#This Row],[Distribution]]+Table1[[#This Row],[Warehousing]])</f>
        <v>9240.880000000001</v>
      </c>
      <c r="Q4660" s="12">
        <f>Table1[[#This Row],[PROFIT]]/Table1[[#This Row],[Net Sales]]</f>
        <v>0.31042884482756888</v>
      </c>
      <c r="R4660" s="14">
        <f>ABS(Table1[[#This Row],[Distribution]])+ABS(Table1[[#This Row],[Warehousing]])</f>
        <v>1024.01</v>
      </c>
      <c r="S4660" s="12">
        <f>ABS(Table1[[#This Row],[Discounts]]/Table1[[#This Row],[Gross Sales]])</f>
        <v>6.6976649427989338E-2</v>
      </c>
      <c r="T4660" s="17">
        <f>Table1[[#This Row],[logistics cost]]/Table1[[#This Row],[Net Sales]]</f>
        <v>3.4399563828540002E-2</v>
      </c>
      <c r="U4660" s="1">
        <f>Table1[[#This Row],[PROFIT]]/Table1[[#This Row],[Volume]]</f>
        <v>130.33681241184769</v>
      </c>
      <c r="V4660" s="1">
        <f>ABS(Table1[[#This Row],[Discounts]])</f>
        <v>2136.89</v>
      </c>
    </row>
    <row r="4661" spans="1:22" ht="21.75" customHeight="1" x14ac:dyDescent="0.3">
      <c r="A4661" s="1">
        <v>1130010</v>
      </c>
      <c r="B4661" s="1" t="s">
        <v>26</v>
      </c>
      <c r="C4661" s="1">
        <v>202412</v>
      </c>
      <c r="D4661" s="1" t="s">
        <v>27</v>
      </c>
      <c r="E4661" s="1" t="s">
        <v>28</v>
      </c>
      <c r="F4661" s="1" t="s">
        <v>29</v>
      </c>
      <c r="G4661" s="1" t="s">
        <v>36</v>
      </c>
      <c r="H4661" s="1" t="s">
        <v>37</v>
      </c>
      <c r="I4661" s="5">
        <v>89.6</v>
      </c>
      <c r="J4661" s="5">
        <v>32256</v>
      </c>
      <c r="K4661" s="5">
        <v>-3808.86</v>
      </c>
      <c r="L4661" s="5">
        <v>28447.14</v>
      </c>
      <c r="M4661" s="5">
        <v>-18909.36</v>
      </c>
      <c r="N4661" s="5">
        <v>-922.92</v>
      </c>
      <c r="O4661" s="5">
        <v>-436.59</v>
      </c>
      <c r="P4661" s="5">
        <f>Table1[[#This Row],[Net Sales]]+(Table1[[#This Row],[Cost of Goods Sold]]+Table1[[#This Row],[Distribution]]+Table1[[#This Row],[Warehousing]])</f>
        <v>8178.27</v>
      </c>
      <c r="Q4661" s="12">
        <f>Table1[[#This Row],[PROFIT]]/Table1[[#This Row],[Net Sales]]</f>
        <v>0.2874900605122343</v>
      </c>
      <c r="R4661" s="14">
        <f>ABS(Table1[[#This Row],[Distribution]])+ABS(Table1[[#This Row],[Warehousing]])</f>
        <v>1359.51</v>
      </c>
      <c r="S4661" s="12">
        <f>ABS(Table1[[#This Row],[Discounts]]/Table1[[#This Row],[Gross Sales]])</f>
        <v>0.11808221726190476</v>
      </c>
      <c r="T4661" s="17">
        <f>Table1[[#This Row],[logistics cost]]/Table1[[#This Row],[Net Sales]]</f>
        <v>4.7790744517726566E-2</v>
      </c>
      <c r="U4661" s="1">
        <f>Table1[[#This Row],[PROFIT]]/Table1[[#This Row],[Volume]]</f>
        <v>91.275334821428586</v>
      </c>
      <c r="V4661" s="1">
        <f>ABS(Table1[[#This Row],[Discounts]])</f>
        <v>3808.86</v>
      </c>
    </row>
    <row r="4662" spans="1:22" ht="21.75" customHeight="1" x14ac:dyDescent="0.3">
      <c r="A4662" s="1">
        <v>1110020</v>
      </c>
      <c r="B4662" s="1" t="s">
        <v>41</v>
      </c>
      <c r="C4662" s="1">
        <v>202409</v>
      </c>
      <c r="D4662" s="1" t="s">
        <v>16</v>
      </c>
      <c r="E4662" s="1" t="s">
        <v>28</v>
      </c>
      <c r="F4662" s="1" t="s">
        <v>29</v>
      </c>
      <c r="G4662" s="1" t="s">
        <v>35</v>
      </c>
      <c r="H4662" s="1" t="s">
        <v>31</v>
      </c>
      <c r="I4662" s="5">
        <v>96.4</v>
      </c>
      <c r="J4662" s="5">
        <v>43380</v>
      </c>
      <c r="K4662" s="5">
        <v>-914.78</v>
      </c>
      <c r="L4662" s="5">
        <v>42465.22</v>
      </c>
      <c r="M4662" s="5">
        <v>-27663.23</v>
      </c>
      <c r="N4662" s="5">
        <v>-1338.7</v>
      </c>
      <c r="O4662" s="5">
        <v>-497.09</v>
      </c>
      <c r="P4662" s="5">
        <f>Table1[[#This Row],[Net Sales]]+(Table1[[#This Row],[Cost of Goods Sold]]+Table1[[#This Row],[Distribution]]+Table1[[#This Row],[Warehousing]])</f>
        <v>12966.2</v>
      </c>
      <c r="Q4662" s="12">
        <f>Table1[[#This Row],[PROFIT]]/Table1[[#This Row],[Net Sales]]</f>
        <v>0.30533693220004515</v>
      </c>
      <c r="R4662" s="14">
        <f>ABS(Table1[[#This Row],[Distribution]])+ABS(Table1[[#This Row],[Warehousing]])</f>
        <v>1835.79</v>
      </c>
      <c r="S4662" s="12">
        <f>ABS(Table1[[#This Row],[Discounts]]/Table1[[#This Row],[Gross Sales]])</f>
        <v>2.1087597971415399E-2</v>
      </c>
      <c r="T4662" s="17">
        <f>Table1[[#This Row],[logistics cost]]/Table1[[#This Row],[Net Sales]]</f>
        <v>4.3230436578451728E-2</v>
      </c>
      <c r="U4662" s="1">
        <f>Table1[[#This Row],[PROFIT]]/Table1[[#This Row],[Volume]]</f>
        <v>134.50414937759336</v>
      </c>
      <c r="V4662" s="1">
        <f>ABS(Table1[[#This Row],[Discounts]])</f>
        <v>914.78</v>
      </c>
    </row>
    <row r="4663" spans="1:22" ht="21.75" customHeight="1" x14ac:dyDescent="0.3">
      <c r="A4663" s="1">
        <v>1110010</v>
      </c>
      <c r="B4663" s="1" t="s">
        <v>15</v>
      </c>
      <c r="C4663" s="1">
        <v>202410</v>
      </c>
      <c r="D4663" s="1" t="s">
        <v>16</v>
      </c>
      <c r="E4663" s="1" t="s">
        <v>17</v>
      </c>
      <c r="F4663" s="1" t="s">
        <v>18</v>
      </c>
      <c r="G4663" s="1" t="s">
        <v>40</v>
      </c>
      <c r="H4663" s="1" t="s">
        <v>34</v>
      </c>
      <c r="I4663" s="5">
        <v>222</v>
      </c>
      <c r="J4663" s="5">
        <v>93240</v>
      </c>
      <c r="K4663" s="5">
        <v>-8283.58</v>
      </c>
      <c r="L4663" s="5">
        <v>84956.42</v>
      </c>
      <c r="M4663" s="5">
        <v>-56614.55</v>
      </c>
      <c r="N4663" s="5">
        <v>-2703.14</v>
      </c>
      <c r="O4663" s="5">
        <v>-1569.46</v>
      </c>
      <c r="P4663" s="5">
        <f>Table1[[#This Row],[Net Sales]]+(Table1[[#This Row],[Cost of Goods Sold]]+Table1[[#This Row],[Distribution]]+Table1[[#This Row],[Warehousing]])</f>
        <v>24069.269999999997</v>
      </c>
      <c r="Q4663" s="12">
        <f>Table1[[#This Row],[PROFIT]]/Table1[[#This Row],[Net Sales]]</f>
        <v>0.28331313866568292</v>
      </c>
      <c r="R4663" s="14">
        <f>ABS(Table1[[#This Row],[Distribution]])+ABS(Table1[[#This Row],[Warehousing]])</f>
        <v>4272.6000000000004</v>
      </c>
      <c r="S4663" s="12">
        <f>ABS(Table1[[#This Row],[Discounts]]/Table1[[#This Row],[Gross Sales]])</f>
        <v>8.8841484341484339E-2</v>
      </c>
      <c r="T4663" s="17">
        <f>Table1[[#This Row],[logistics cost]]/Table1[[#This Row],[Net Sales]]</f>
        <v>5.0291667186541059E-2</v>
      </c>
      <c r="U4663" s="1">
        <f>Table1[[#This Row],[PROFIT]]/Table1[[#This Row],[Volume]]</f>
        <v>108.42013513513513</v>
      </c>
      <c r="V4663" s="1">
        <f>ABS(Table1[[#This Row],[Discounts]])</f>
        <v>8283.58</v>
      </c>
    </row>
    <row r="4664" spans="1:22" ht="21.75" customHeight="1" x14ac:dyDescent="0.3">
      <c r="A4664" s="1">
        <v>1130010</v>
      </c>
      <c r="B4664" s="1" t="s">
        <v>26</v>
      </c>
      <c r="C4664" s="1">
        <v>202406</v>
      </c>
      <c r="D4664" s="1" t="s">
        <v>27</v>
      </c>
      <c r="E4664" s="1" t="s">
        <v>28</v>
      </c>
      <c r="F4664" s="1" t="s">
        <v>29</v>
      </c>
      <c r="G4664" s="1" t="s">
        <v>25</v>
      </c>
      <c r="H4664" s="1" t="s">
        <v>20</v>
      </c>
      <c r="I4664" s="5">
        <v>83.8</v>
      </c>
      <c r="J4664" s="5">
        <v>30168</v>
      </c>
      <c r="K4664" s="5">
        <v>-1959.57</v>
      </c>
      <c r="L4664" s="5">
        <v>28208.43</v>
      </c>
      <c r="M4664" s="5">
        <v>-18767.650000000001</v>
      </c>
      <c r="N4664" s="5">
        <v>-1014.15</v>
      </c>
      <c r="O4664" s="5">
        <v>-299.24</v>
      </c>
      <c r="P4664" s="5">
        <f>Table1[[#This Row],[Net Sales]]+(Table1[[#This Row],[Cost of Goods Sold]]+Table1[[#This Row],[Distribution]]+Table1[[#This Row],[Warehousing]])</f>
        <v>8127.3899999999958</v>
      </c>
      <c r="Q4664" s="12">
        <f>Table1[[#This Row],[PROFIT]]/Table1[[#This Row],[Net Sales]]</f>
        <v>0.28811918990174201</v>
      </c>
      <c r="R4664" s="14">
        <f>ABS(Table1[[#This Row],[Distribution]])+ABS(Table1[[#This Row],[Warehousing]])</f>
        <v>1313.3899999999999</v>
      </c>
      <c r="S4664" s="12">
        <f>ABS(Table1[[#This Row],[Discounts]]/Table1[[#This Row],[Gross Sales]])</f>
        <v>6.4955250596658715E-2</v>
      </c>
      <c r="T4664" s="17">
        <f>Table1[[#This Row],[logistics cost]]/Table1[[#This Row],[Net Sales]]</f>
        <v>4.6560194948814942E-2</v>
      </c>
      <c r="U4664" s="1">
        <f>Table1[[#This Row],[PROFIT]]/Table1[[#This Row],[Volume]]</f>
        <v>96.985560859188496</v>
      </c>
      <c r="V4664" s="1">
        <f>ABS(Table1[[#This Row],[Discounts]])</f>
        <v>1959.57</v>
      </c>
    </row>
    <row r="4665" spans="1:22" ht="21.75" customHeight="1" x14ac:dyDescent="0.3">
      <c r="A4665" s="1">
        <v>1110020</v>
      </c>
      <c r="B4665" s="1" t="s">
        <v>41</v>
      </c>
      <c r="C4665" s="1">
        <v>202512</v>
      </c>
      <c r="D4665" s="1" t="s">
        <v>16</v>
      </c>
      <c r="E4665" s="1" t="s">
        <v>28</v>
      </c>
      <c r="F4665" s="1" t="s">
        <v>29</v>
      </c>
      <c r="G4665" s="1" t="s">
        <v>30</v>
      </c>
      <c r="H4665" s="1" t="s">
        <v>31</v>
      </c>
      <c r="I4665" s="5">
        <v>11.6</v>
      </c>
      <c r="J4665" s="5">
        <v>5220</v>
      </c>
      <c r="K4665" s="5">
        <v>-162.80000000000001</v>
      </c>
      <c r="L4665" s="5">
        <v>5057.2</v>
      </c>
      <c r="M4665" s="5">
        <v>-3147.09</v>
      </c>
      <c r="N4665" s="5">
        <v>-137.32</v>
      </c>
      <c r="O4665" s="5">
        <v>-92.23</v>
      </c>
      <c r="P4665" s="5">
        <f>Table1[[#This Row],[Net Sales]]+(Table1[[#This Row],[Cost of Goods Sold]]+Table1[[#This Row],[Distribution]]+Table1[[#This Row],[Warehousing]])</f>
        <v>1680.5599999999995</v>
      </c>
      <c r="Q4665" s="12">
        <f>Table1[[#This Row],[PROFIT]]/Table1[[#This Row],[Net Sales]]</f>
        <v>0.33231036937435726</v>
      </c>
      <c r="R4665" s="14">
        <f>ABS(Table1[[#This Row],[Distribution]])+ABS(Table1[[#This Row],[Warehousing]])</f>
        <v>229.55</v>
      </c>
      <c r="S4665" s="12">
        <f>ABS(Table1[[#This Row],[Discounts]]/Table1[[#This Row],[Gross Sales]])</f>
        <v>3.1187739463601535E-2</v>
      </c>
      <c r="T4665" s="17">
        <f>Table1[[#This Row],[logistics cost]]/Table1[[#This Row],[Net Sales]]</f>
        <v>4.5390730048248049E-2</v>
      </c>
      <c r="U4665" s="1">
        <f>Table1[[#This Row],[PROFIT]]/Table1[[#This Row],[Volume]]</f>
        <v>144.87586206896549</v>
      </c>
      <c r="V4665" s="1">
        <f>ABS(Table1[[#This Row],[Discounts]])</f>
        <v>162.80000000000001</v>
      </c>
    </row>
    <row r="4666" spans="1:22" ht="21.75" customHeight="1" x14ac:dyDescent="0.3">
      <c r="A4666" s="1">
        <v>1110010</v>
      </c>
      <c r="B4666" s="1" t="s">
        <v>15</v>
      </c>
      <c r="C4666" s="1">
        <v>202509</v>
      </c>
      <c r="D4666" s="1" t="s">
        <v>16</v>
      </c>
      <c r="E4666" s="1" t="s">
        <v>17</v>
      </c>
      <c r="F4666" s="1" t="s">
        <v>18</v>
      </c>
      <c r="G4666" s="1" t="s">
        <v>42</v>
      </c>
      <c r="H4666" s="1" t="s">
        <v>20</v>
      </c>
      <c r="I4666" s="5">
        <v>28.5</v>
      </c>
      <c r="J4666" s="5">
        <v>11970</v>
      </c>
      <c r="K4666" s="5">
        <v>-735.17</v>
      </c>
      <c r="L4666" s="5">
        <v>11234.83</v>
      </c>
      <c r="M4666" s="5">
        <v>-7406.29</v>
      </c>
      <c r="N4666" s="5">
        <v>-386.09</v>
      </c>
      <c r="O4666" s="5">
        <v>-163.77000000000001</v>
      </c>
      <c r="P4666" s="5">
        <f>Table1[[#This Row],[Net Sales]]+(Table1[[#This Row],[Cost of Goods Sold]]+Table1[[#This Row],[Distribution]]+Table1[[#This Row],[Warehousing]])</f>
        <v>3278.6799999999994</v>
      </c>
      <c r="Q4666" s="12">
        <f>Table1[[#This Row],[PROFIT]]/Table1[[#This Row],[Net Sales]]</f>
        <v>0.29183174111223753</v>
      </c>
      <c r="R4666" s="14">
        <f>ABS(Table1[[#This Row],[Distribution]])+ABS(Table1[[#This Row],[Warehousing]])</f>
        <v>549.86</v>
      </c>
      <c r="S4666" s="12">
        <f>ABS(Table1[[#This Row],[Discounts]]/Table1[[#This Row],[Gross Sales]])</f>
        <v>6.1417710944026732E-2</v>
      </c>
      <c r="T4666" s="17">
        <f>Table1[[#This Row],[logistics cost]]/Table1[[#This Row],[Net Sales]]</f>
        <v>4.8942440606577937E-2</v>
      </c>
      <c r="U4666" s="1">
        <f>Table1[[#This Row],[PROFIT]]/Table1[[#This Row],[Volume]]</f>
        <v>115.04140350877191</v>
      </c>
      <c r="V4666" s="1">
        <f>ABS(Table1[[#This Row],[Discounts]])</f>
        <v>735.17</v>
      </c>
    </row>
    <row r="4667" spans="1:22" ht="21.75" customHeight="1" x14ac:dyDescent="0.3">
      <c r="A4667" s="1">
        <v>1110020</v>
      </c>
      <c r="B4667" s="1" t="s">
        <v>41</v>
      </c>
      <c r="C4667" s="1">
        <v>202508</v>
      </c>
      <c r="D4667" s="1" t="s">
        <v>16</v>
      </c>
      <c r="E4667" s="1" t="s">
        <v>28</v>
      </c>
      <c r="F4667" s="1" t="s">
        <v>29</v>
      </c>
      <c r="G4667" s="1" t="s">
        <v>40</v>
      </c>
      <c r="H4667" s="1" t="s">
        <v>34</v>
      </c>
      <c r="I4667" s="5">
        <v>137.9</v>
      </c>
      <c r="J4667" s="5">
        <v>62055</v>
      </c>
      <c r="K4667" s="5">
        <v>-5987.46</v>
      </c>
      <c r="L4667" s="5">
        <v>56067.54</v>
      </c>
      <c r="M4667" s="5">
        <v>-35117.15</v>
      </c>
      <c r="N4667" s="5">
        <v>-1259.56</v>
      </c>
      <c r="O4667" s="5">
        <v>-806.31</v>
      </c>
      <c r="P4667" s="5">
        <f>Table1[[#This Row],[Net Sales]]+(Table1[[#This Row],[Cost of Goods Sold]]+Table1[[#This Row],[Distribution]]+Table1[[#This Row],[Warehousing]])</f>
        <v>18884.520000000004</v>
      </c>
      <c r="Q4667" s="12">
        <f>Table1[[#This Row],[PROFIT]]/Table1[[#This Row],[Net Sales]]</f>
        <v>0.33681734565133414</v>
      </c>
      <c r="R4667" s="14">
        <f>ABS(Table1[[#This Row],[Distribution]])+ABS(Table1[[#This Row],[Warehousing]])</f>
        <v>2065.87</v>
      </c>
      <c r="S4667" s="12">
        <f>ABS(Table1[[#This Row],[Discounts]]/Table1[[#This Row],[Gross Sales]])</f>
        <v>9.6486342760454438E-2</v>
      </c>
      <c r="T4667" s="17">
        <f>Table1[[#This Row],[logistics cost]]/Table1[[#This Row],[Net Sales]]</f>
        <v>3.684609668981375E-2</v>
      </c>
      <c r="U4667" s="1">
        <f>Table1[[#This Row],[PROFIT]]/Table1[[#This Row],[Volume]]</f>
        <v>136.94358230601887</v>
      </c>
      <c r="V4667" s="1">
        <f>ABS(Table1[[#This Row],[Discounts]])</f>
        <v>5987.46</v>
      </c>
    </row>
    <row r="4668" spans="1:22" ht="21.75" customHeight="1" x14ac:dyDescent="0.3">
      <c r="A4668" s="1">
        <v>1120020</v>
      </c>
      <c r="B4668" s="1" t="s">
        <v>21</v>
      </c>
      <c r="C4668" s="1">
        <v>202511</v>
      </c>
      <c r="D4668" s="1" t="s">
        <v>22</v>
      </c>
      <c r="E4668" s="1" t="s">
        <v>23</v>
      </c>
      <c r="F4668" s="1" t="s">
        <v>24</v>
      </c>
      <c r="G4668" s="1" t="s">
        <v>42</v>
      </c>
      <c r="H4668" s="1" t="s">
        <v>20</v>
      </c>
      <c r="I4668" s="5">
        <v>55.5</v>
      </c>
      <c r="J4668" s="5">
        <v>21090</v>
      </c>
      <c r="K4668" s="5">
        <v>-1887.07</v>
      </c>
      <c r="L4668" s="5">
        <v>19202.93</v>
      </c>
      <c r="M4668" s="5">
        <v>-12373.45</v>
      </c>
      <c r="N4668" s="5">
        <v>-693.3</v>
      </c>
      <c r="O4668" s="5">
        <v>-258.70999999999998</v>
      </c>
      <c r="P4668" s="5">
        <f>Table1[[#This Row],[Net Sales]]+(Table1[[#This Row],[Cost of Goods Sold]]+Table1[[#This Row],[Distribution]]+Table1[[#This Row],[Warehousing]])</f>
        <v>5877.4700000000012</v>
      </c>
      <c r="Q4668" s="12">
        <f>Table1[[#This Row],[PROFIT]]/Table1[[#This Row],[Net Sales]]</f>
        <v>0.30607152137720656</v>
      </c>
      <c r="R4668" s="14">
        <f>ABS(Table1[[#This Row],[Distribution]])+ABS(Table1[[#This Row],[Warehousing]])</f>
        <v>952.01</v>
      </c>
      <c r="S4668" s="12">
        <f>ABS(Table1[[#This Row],[Discounts]]/Table1[[#This Row],[Gross Sales]])</f>
        <v>8.9477003319108586E-2</v>
      </c>
      <c r="T4668" s="17">
        <f>Table1[[#This Row],[logistics cost]]/Table1[[#This Row],[Net Sales]]</f>
        <v>4.9576288618455623E-2</v>
      </c>
      <c r="U4668" s="1">
        <f>Table1[[#This Row],[PROFIT]]/Table1[[#This Row],[Volume]]</f>
        <v>105.90036036036038</v>
      </c>
      <c r="V4668" s="1">
        <f>ABS(Table1[[#This Row],[Discounts]])</f>
        <v>1887.07</v>
      </c>
    </row>
    <row r="4669" spans="1:22" ht="21.75" customHeight="1" x14ac:dyDescent="0.3">
      <c r="A4669" s="1">
        <v>1120020</v>
      </c>
      <c r="B4669" s="1" t="s">
        <v>21</v>
      </c>
      <c r="C4669" s="1">
        <v>202402</v>
      </c>
      <c r="D4669" s="1" t="s">
        <v>22</v>
      </c>
      <c r="E4669" s="1" t="s">
        <v>23</v>
      </c>
      <c r="F4669" s="1" t="s">
        <v>24</v>
      </c>
      <c r="G4669" s="1" t="s">
        <v>39</v>
      </c>
      <c r="H4669" s="1" t="s">
        <v>37</v>
      </c>
      <c r="I4669" s="5">
        <v>83.2</v>
      </c>
      <c r="J4669" s="5">
        <v>31616</v>
      </c>
      <c r="K4669" s="5">
        <v>-2984.23</v>
      </c>
      <c r="L4669" s="5">
        <v>28631.77</v>
      </c>
      <c r="M4669" s="5">
        <v>-19436.650000000001</v>
      </c>
      <c r="N4669" s="5">
        <v>-787.78</v>
      </c>
      <c r="O4669" s="5">
        <v>-426.09</v>
      </c>
      <c r="P4669" s="5">
        <f>Table1[[#This Row],[Net Sales]]+(Table1[[#This Row],[Cost of Goods Sold]]+Table1[[#This Row],[Distribution]]+Table1[[#This Row],[Warehousing]])</f>
        <v>7981.25</v>
      </c>
      <c r="Q4669" s="12">
        <f>Table1[[#This Row],[PROFIT]]/Table1[[#This Row],[Net Sales]]</f>
        <v>0.27875503330740642</v>
      </c>
      <c r="R4669" s="14">
        <f>ABS(Table1[[#This Row],[Distribution]])+ABS(Table1[[#This Row],[Warehousing]])</f>
        <v>1213.8699999999999</v>
      </c>
      <c r="S4669" s="12">
        <f>ABS(Table1[[#This Row],[Discounts]]/Table1[[#This Row],[Gross Sales]])</f>
        <v>9.4389865890688263E-2</v>
      </c>
      <c r="T4669" s="17">
        <f>Table1[[#This Row],[logistics cost]]/Table1[[#This Row],[Net Sales]]</f>
        <v>4.2395911953749275E-2</v>
      </c>
      <c r="U4669" s="1">
        <f>Table1[[#This Row],[PROFIT]]/Table1[[#This Row],[Volume]]</f>
        <v>95.92848557692308</v>
      </c>
      <c r="V4669" s="1">
        <f>ABS(Table1[[#This Row],[Discounts]])</f>
        <v>2984.23</v>
      </c>
    </row>
    <row r="4670" spans="1:22" ht="21.75" customHeight="1" x14ac:dyDescent="0.3">
      <c r="A4670" s="1">
        <v>1110020</v>
      </c>
      <c r="B4670" s="1" t="s">
        <v>41</v>
      </c>
      <c r="C4670" s="1">
        <v>202406</v>
      </c>
      <c r="D4670" s="1" t="s">
        <v>16</v>
      </c>
      <c r="E4670" s="1" t="s">
        <v>28</v>
      </c>
      <c r="F4670" s="1" t="s">
        <v>29</v>
      </c>
      <c r="G4670" s="1" t="s">
        <v>38</v>
      </c>
      <c r="H4670" s="1" t="s">
        <v>20</v>
      </c>
      <c r="I4670" s="5">
        <v>45.9</v>
      </c>
      <c r="J4670" s="5">
        <v>20655</v>
      </c>
      <c r="K4670" s="5">
        <v>-1410.27</v>
      </c>
      <c r="L4670" s="5">
        <v>19244.73</v>
      </c>
      <c r="M4670" s="5">
        <v>-11984.85</v>
      </c>
      <c r="N4670" s="5">
        <v>-596.41999999999996</v>
      </c>
      <c r="O4670" s="5">
        <v>-374.36</v>
      </c>
      <c r="P4670" s="5">
        <f>Table1[[#This Row],[Net Sales]]+(Table1[[#This Row],[Cost of Goods Sold]]+Table1[[#This Row],[Distribution]]+Table1[[#This Row],[Warehousing]])</f>
        <v>6289.0999999999985</v>
      </c>
      <c r="Q4670" s="12">
        <f>Table1[[#This Row],[PROFIT]]/Table1[[#This Row],[Net Sales]]</f>
        <v>0.32679595920545512</v>
      </c>
      <c r="R4670" s="14">
        <f>ABS(Table1[[#This Row],[Distribution]])+ABS(Table1[[#This Row],[Warehousing]])</f>
        <v>970.78</v>
      </c>
      <c r="S4670" s="12">
        <f>ABS(Table1[[#This Row],[Discounts]]/Table1[[#This Row],[Gross Sales]])</f>
        <v>6.8277414669571532E-2</v>
      </c>
      <c r="T4670" s="17">
        <f>Table1[[#This Row],[logistics cost]]/Table1[[#This Row],[Net Sales]]</f>
        <v>5.0443939717522666E-2</v>
      </c>
      <c r="U4670" s="1">
        <f>Table1[[#This Row],[PROFIT]]/Table1[[#This Row],[Volume]]</f>
        <v>137.01742919389974</v>
      </c>
      <c r="V4670" s="1">
        <f>ABS(Table1[[#This Row],[Discounts]])</f>
        <v>1410.27</v>
      </c>
    </row>
    <row r="4671" spans="1:22" ht="21.75" customHeight="1" x14ac:dyDescent="0.3">
      <c r="A4671" s="1">
        <v>1110010</v>
      </c>
      <c r="B4671" s="1" t="s">
        <v>15</v>
      </c>
      <c r="C4671" s="1">
        <v>202409</v>
      </c>
      <c r="D4671" s="1" t="s">
        <v>16</v>
      </c>
      <c r="E4671" s="1" t="s">
        <v>17</v>
      </c>
      <c r="F4671" s="1" t="s">
        <v>18</v>
      </c>
      <c r="G4671" s="1" t="s">
        <v>43</v>
      </c>
      <c r="H4671" s="1" t="s">
        <v>31</v>
      </c>
      <c r="I4671" s="5">
        <v>12</v>
      </c>
      <c r="J4671" s="5">
        <v>5040</v>
      </c>
      <c r="K4671" s="5">
        <v>-145.07</v>
      </c>
      <c r="L4671" s="5">
        <v>4894.93</v>
      </c>
      <c r="M4671" s="5">
        <v>-3270.04</v>
      </c>
      <c r="N4671" s="5">
        <v>-143.22999999999999</v>
      </c>
      <c r="O4671" s="5">
        <v>-58.95</v>
      </c>
      <c r="P4671" s="5">
        <f>Table1[[#This Row],[Net Sales]]+(Table1[[#This Row],[Cost of Goods Sold]]+Table1[[#This Row],[Distribution]]+Table1[[#This Row],[Warehousing]])</f>
        <v>1422.7100000000005</v>
      </c>
      <c r="Q4671" s="12">
        <f>Table1[[#This Row],[PROFIT]]/Table1[[#This Row],[Net Sales]]</f>
        <v>0.29064971307046278</v>
      </c>
      <c r="R4671" s="14">
        <f>ABS(Table1[[#This Row],[Distribution]])+ABS(Table1[[#This Row],[Warehousing]])</f>
        <v>202.18</v>
      </c>
      <c r="S4671" s="12">
        <f>ABS(Table1[[#This Row],[Discounts]]/Table1[[#This Row],[Gross Sales]])</f>
        <v>2.8783730158730158E-2</v>
      </c>
      <c r="T4671" s="17">
        <f>Table1[[#This Row],[logistics cost]]/Table1[[#This Row],[Net Sales]]</f>
        <v>4.1303961445822511E-2</v>
      </c>
      <c r="U4671" s="1">
        <f>Table1[[#This Row],[PROFIT]]/Table1[[#This Row],[Volume]]</f>
        <v>118.55916666666671</v>
      </c>
      <c r="V4671" s="1">
        <f>ABS(Table1[[#This Row],[Discounts]])</f>
        <v>145.07</v>
      </c>
    </row>
    <row r="4672" spans="1:22" ht="21.75" customHeight="1" x14ac:dyDescent="0.3">
      <c r="A4672" s="1">
        <v>1130010</v>
      </c>
      <c r="B4672" s="1" t="s">
        <v>26</v>
      </c>
      <c r="C4672" s="1">
        <v>202506</v>
      </c>
      <c r="D4672" s="1" t="s">
        <v>27</v>
      </c>
      <c r="E4672" s="1" t="s">
        <v>28</v>
      </c>
      <c r="F4672" s="1" t="s">
        <v>29</v>
      </c>
      <c r="G4672" s="1" t="s">
        <v>30</v>
      </c>
      <c r="H4672" s="1" t="s">
        <v>31</v>
      </c>
      <c r="I4672" s="5">
        <v>110.6</v>
      </c>
      <c r="J4672" s="5">
        <v>39816</v>
      </c>
      <c r="K4672" s="5">
        <v>-1302.78</v>
      </c>
      <c r="L4672" s="5">
        <v>38513.22</v>
      </c>
      <c r="M4672" s="5">
        <v>-24542.57</v>
      </c>
      <c r="N4672" s="5">
        <v>-860.59</v>
      </c>
      <c r="O4672" s="5">
        <v>-406.67</v>
      </c>
      <c r="P4672" s="5">
        <f>Table1[[#This Row],[Net Sales]]+(Table1[[#This Row],[Cost of Goods Sold]]+Table1[[#This Row],[Distribution]]+Table1[[#This Row],[Warehousing]])</f>
        <v>12703.390000000003</v>
      </c>
      <c r="Q4672" s="12">
        <f>Table1[[#This Row],[PROFIT]]/Table1[[#This Row],[Net Sales]]</f>
        <v>0.3298449207830455</v>
      </c>
      <c r="R4672" s="14">
        <f>ABS(Table1[[#This Row],[Distribution]])+ABS(Table1[[#This Row],[Warehousing]])</f>
        <v>1267.26</v>
      </c>
      <c r="S4672" s="12">
        <f>ABS(Table1[[#This Row],[Discounts]]/Table1[[#This Row],[Gross Sales]])</f>
        <v>3.2720012055455092E-2</v>
      </c>
      <c r="T4672" s="17">
        <f>Table1[[#This Row],[logistics cost]]/Table1[[#This Row],[Net Sales]]</f>
        <v>3.2904545504115208E-2</v>
      </c>
      <c r="U4672" s="1">
        <f>Table1[[#This Row],[PROFIT]]/Table1[[#This Row],[Volume]]</f>
        <v>114.85886075949371</v>
      </c>
      <c r="V4672" s="1">
        <f>ABS(Table1[[#This Row],[Discounts]])</f>
        <v>1302.78</v>
      </c>
    </row>
    <row r="4673" spans="1:22" ht="21.75" customHeight="1" x14ac:dyDescent="0.3">
      <c r="A4673" s="1">
        <v>1110010</v>
      </c>
      <c r="B4673" s="1" t="s">
        <v>15</v>
      </c>
      <c r="C4673" s="1">
        <v>202501</v>
      </c>
      <c r="D4673" s="1" t="s">
        <v>16</v>
      </c>
      <c r="E4673" s="1" t="s">
        <v>17</v>
      </c>
      <c r="F4673" s="1" t="s">
        <v>18</v>
      </c>
      <c r="G4673" s="1" t="s">
        <v>42</v>
      </c>
      <c r="H4673" s="1" t="s">
        <v>20</v>
      </c>
      <c r="I4673" s="5">
        <v>45.5</v>
      </c>
      <c r="J4673" s="5">
        <v>19110</v>
      </c>
      <c r="K4673" s="5">
        <v>-1314.5</v>
      </c>
      <c r="L4673" s="5">
        <v>17795.5</v>
      </c>
      <c r="M4673" s="5">
        <v>-11339.86</v>
      </c>
      <c r="N4673" s="5">
        <v>-697.64</v>
      </c>
      <c r="O4673" s="5">
        <v>-349.2</v>
      </c>
      <c r="P4673" s="5">
        <f>Table1[[#This Row],[Net Sales]]+(Table1[[#This Row],[Cost of Goods Sold]]+Table1[[#This Row],[Distribution]]+Table1[[#This Row],[Warehousing]])</f>
        <v>5408.7999999999993</v>
      </c>
      <c r="Q4673" s="12">
        <f>Table1[[#This Row],[PROFIT]]/Table1[[#This Row],[Net Sales]]</f>
        <v>0.30394200781096342</v>
      </c>
      <c r="R4673" s="14">
        <f>ABS(Table1[[#This Row],[Distribution]])+ABS(Table1[[#This Row],[Warehousing]])</f>
        <v>1046.8399999999999</v>
      </c>
      <c r="S4673" s="12">
        <f>ABS(Table1[[#This Row],[Discounts]]/Table1[[#This Row],[Gross Sales]])</f>
        <v>6.8785975928833065E-2</v>
      </c>
      <c r="T4673" s="17">
        <f>Table1[[#This Row],[logistics cost]]/Table1[[#This Row],[Net Sales]]</f>
        <v>5.8826107723862771E-2</v>
      </c>
      <c r="U4673" s="1">
        <f>Table1[[#This Row],[PROFIT]]/Table1[[#This Row],[Volume]]</f>
        <v>118.87472527472526</v>
      </c>
      <c r="V4673" s="1">
        <f>ABS(Table1[[#This Row],[Discounts]])</f>
        <v>1314.5</v>
      </c>
    </row>
    <row r="4674" spans="1:22" ht="21.75" customHeight="1" x14ac:dyDescent="0.3">
      <c r="A4674" s="1">
        <v>1130010</v>
      </c>
      <c r="B4674" s="1" t="s">
        <v>26</v>
      </c>
      <c r="C4674" s="1">
        <v>202401</v>
      </c>
      <c r="D4674" s="1" t="s">
        <v>27</v>
      </c>
      <c r="E4674" s="1" t="s">
        <v>28</v>
      </c>
      <c r="F4674" s="1" t="s">
        <v>29</v>
      </c>
      <c r="G4674" s="1" t="s">
        <v>36</v>
      </c>
      <c r="H4674" s="1" t="s">
        <v>37</v>
      </c>
      <c r="I4674" s="5">
        <v>119.2</v>
      </c>
      <c r="J4674" s="5">
        <v>42912</v>
      </c>
      <c r="K4674" s="5">
        <v>-3539.34</v>
      </c>
      <c r="L4674" s="5">
        <v>39372.660000000003</v>
      </c>
      <c r="M4674" s="5">
        <v>-26068.39</v>
      </c>
      <c r="N4674" s="5">
        <v>-1034.07</v>
      </c>
      <c r="O4674" s="5">
        <v>-649.69000000000005</v>
      </c>
      <c r="P4674" s="5">
        <f>Table1[[#This Row],[Net Sales]]+(Table1[[#This Row],[Cost of Goods Sold]]+Table1[[#This Row],[Distribution]]+Table1[[#This Row],[Warehousing]])</f>
        <v>11620.510000000006</v>
      </c>
      <c r="Q4674" s="12">
        <f>Table1[[#This Row],[PROFIT]]/Table1[[#This Row],[Net Sales]]</f>
        <v>0.29514160333591899</v>
      </c>
      <c r="R4674" s="14">
        <f>ABS(Table1[[#This Row],[Distribution]])+ABS(Table1[[#This Row],[Warehousing]])</f>
        <v>1683.76</v>
      </c>
      <c r="S4674" s="12">
        <f>ABS(Table1[[#This Row],[Discounts]]/Table1[[#This Row],[Gross Sales]])</f>
        <v>8.2479026845637585E-2</v>
      </c>
      <c r="T4674" s="17">
        <f>Table1[[#This Row],[logistics cost]]/Table1[[#This Row],[Net Sales]]</f>
        <v>4.2764700175197706E-2</v>
      </c>
      <c r="U4674" s="1">
        <f>Table1[[#This Row],[PROFIT]]/Table1[[#This Row],[Volume]]</f>
        <v>97.48750000000004</v>
      </c>
      <c r="V4674" s="1">
        <f>ABS(Table1[[#This Row],[Discounts]])</f>
        <v>3539.34</v>
      </c>
    </row>
    <row r="4675" spans="1:22" ht="21.75" customHeight="1" x14ac:dyDescent="0.3">
      <c r="A4675" s="1">
        <v>1120020</v>
      </c>
      <c r="B4675" s="1" t="s">
        <v>21</v>
      </c>
      <c r="C4675" s="1">
        <v>202402</v>
      </c>
      <c r="D4675" s="1" t="s">
        <v>22</v>
      </c>
      <c r="E4675" s="1" t="s">
        <v>23</v>
      </c>
      <c r="F4675" s="1" t="s">
        <v>24</v>
      </c>
      <c r="G4675" s="1" t="s">
        <v>42</v>
      </c>
      <c r="H4675" s="1" t="s">
        <v>20</v>
      </c>
      <c r="I4675" s="5">
        <v>52.2</v>
      </c>
      <c r="J4675" s="5">
        <v>19836</v>
      </c>
      <c r="K4675" s="5">
        <v>-1526.52</v>
      </c>
      <c r="L4675" s="5">
        <v>18309.48</v>
      </c>
      <c r="M4675" s="5">
        <v>-12284.69</v>
      </c>
      <c r="N4675" s="5">
        <v>-455.9</v>
      </c>
      <c r="O4675" s="5">
        <v>-251.38</v>
      </c>
      <c r="P4675" s="5">
        <f>Table1[[#This Row],[Net Sales]]+(Table1[[#This Row],[Cost of Goods Sold]]+Table1[[#This Row],[Distribution]]+Table1[[#This Row],[Warehousing]])</f>
        <v>5317.51</v>
      </c>
      <c r="Q4675" s="12">
        <f>Table1[[#This Row],[PROFIT]]/Table1[[#This Row],[Net Sales]]</f>
        <v>0.29042386785424817</v>
      </c>
      <c r="R4675" s="14">
        <f>ABS(Table1[[#This Row],[Distribution]])+ABS(Table1[[#This Row],[Warehousing]])</f>
        <v>707.28</v>
      </c>
      <c r="S4675" s="12">
        <f>ABS(Table1[[#This Row],[Discounts]]/Table1[[#This Row],[Gross Sales]])</f>
        <v>7.6957047791893524E-2</v>
      </c>
      <c r="T4675" s="17">
        <f>Table1[[#This Row],[logistics cost]]/Table1[[#This Row],[Net Sales]]</f>
        <v>3.8629169151718129E-2</v>
      </c>
      <c r="U4675" s="1">
        <f>Table1[[#This Row],[PROFIT]]/Table1[[#This Row],[Volume]]</f>
        <v>101.86800766283525</v>
      </c>
      <c r="V4675" s="1">
        <f>ABS(Table1[[#This Row],[Discounts]])</f>
        <v>1526.52</v>
      </c>
    </row>
    <row r="4676" spans="1:22" ht="21.75" customHeight="1" x14ac:dyDescent="0.3">
      <c r="A4676" s="1">
        <v>1110010</v>
      </c>
      <c r="B4676" s="1" t="s">
        <v>15</v>
      </c>
      <c r="C4676" s="1">
        <v>202503</v>
      </c>
      <c r="D4676" s="1" t="s">
        <v>16</v>
      </c>
      <c r="E4676" s="1" t="s">
        <v>17</v>
      </c>
      <c r="F4676" s="1" t="s">
        <v>18</v>
      </c>
      <c r="G4676" s="1" t="s">
        <v>40</v>
      </c>
      <c r="H4676" s="1" t="s">
        <v>34</v>
      </c>
      <c r="I4676" s="5">
        <v>270.89999999999998</v>
      </c>
      <c r="J4676" s="5">
        <v>113778</v>
      </c>
      <c r="K4676" s="5">
        <v>-11301.09</v>
      </c>
      <c r="L4676" s="5">
        <v>102476.91</v>
      </c>
      <c r="M4676" s="5">
        <v>-67442.84</v>
      </c>
      <c r="N4676" s="5">
        <v>-3990.88</v>
      </c>
      <c r="O4676" s="5">
        <v>-1790.86</v>
      </c>
      <c r="P4676" s="5">
        <f>Table1[[#This Row],[Net Sales]]+(Table1[[#This Row],[Cost of Goods Sold]]+Table1[[#This Row],[Distribution]]+Table1[[#This Row],[Warehousing]])</f>
        <v>29252.33</v>
      </c>
      <c r="Q4676" s="12">
        <f>Table1[[#This Row],[PROFIT]]/Table1[[#This Row],[Net Sales]]</f>
        <v>0.28545288885076647</v>
      </c>
      <c r="R4676" s="14">
        <f>ABS(Table1[[#This Row],[Distribution]])+ABS(Table1[[#This Row],[Warehousing]])</f>
        <v>5781.74</v>
      </c>
      <c r="S4676" s="12">
        <f>ABS(Table1[[#This Row],[Discounts]]/Table1[[#This Row],[Gross Sales]])</f>
        <v>9.9325792332436852E-2</v>
      </c>
      <c r="T4676" s="17">
        <f>Table1[[#This Row],[logistics cost]]/Table1[[#This Row],[Net Sales]]</f>
        <v>5.6419929133304271E-2</v>
      </c>
      <c r="U4676" s="1">
        <f>Table1[[#This Row],[PROFIT]]/Table1[[#This Row],[Volume]]</f>
        <v>107.98202288667406</v>
      </c>
      <c r="V4676" s="1">
        <f>ABS(Table1[[#This Row],[Discounts]])</f>
        <v>11301.09</v>
      </c>
    </row>
    <row r="4677" spans="1:22" ht="21.75" customHeight="1" x14ac:dyDescent="0.3">
      <c r="A4677" s="1">
        <v>1110020</v>
      </c>
      <c r="B4677" s="1" t="s">
        <v>41</v>
      </c>
      <c r="C4677" s="1">
        <v>202504</v>
      </c>
      <c r="D4677" s="1" t="s">
        <v>16</v>
      </c>
      <c r="E4677" s="1" t="s">
        <v>28</v>
      </c>
      <c r="F4677" s="1" t="s">
        <v>29</v>
      </c>
      <c r="G4677" s="1" t="s">
        <v>19</v>
      </c>
      <c r="H4677" s="1" t="s">
        <v>20</v>
      </c>
      <c r="I4677" s="5">
        <v>11.6</v>
      </c>
      <c r="J4677" s="5">
        <v>5220</v>
      </c>
      <c r="K4677" s="5">
        <v>-389.71</v>
      </c>
      <c r="L4677" s="5">
        <v>4830.29</v>
      </c>
      <c r="M4677" s="5">
        <v>-3148.32</v>
      </c>
      <c r="N4677" s="5">
        <v>-98.89</v>
      </c>
      <c r="O4677" s="5">
        <v>-89.3</v>
      </c>
      <c r="P4677" s="5">
        <f>Table1[[#This Row],[Net Sales]]+(Table1[[#This Row],[Cost of Goods Sold]]+Table1[[#This Row],[Distribution]]+Table1[[#This Row],[Warehousing]])</f>
        <v>1493.7799999999997</v>
      </c>
      <c r="Q4677" s="12">
        <f>Table1[[#This Row],[PROFIT]]/Table1[[#This Row],[Net Sales]]</f>
        <v>0.30925265356738413</v>
      </c>
      <c r="R4677" s="14">
        <f>ABS(Table1[[#This Row],[Distribution]])+ABS(Table1[[#This Row],[Warehousing]])</f>
        <v>188.19</v>
      </c>
      <c r="S4677" s="12">
        <f>ABS(Table1[[#This Row],[Discounts]]/Table1[[#This Row],[Gross Sales]])</f>
        <v>7.4657088122605367E-2</v>
      </c>
      <c r="T4677" s="17">
        <f>Table1[[#This Row],[logistics cost]]/Table1[[#This Row],[Net Sales]]</f>
        <v>3.8960393682366895E-2</v>
      </c>
      <c r="U4677" s="1">
        <f>Table1[[#This Row],[PROFIT]]/Table1[[#This Row],[Volume]]</f>
        <v>128.77413793103446</v>
      </c>
      <c r="V4677" s="1">
        <f>ABS(Table1[[#This Row],[Discounts]])</f>
        <v>389.71</v>
      </c>
    </row>
    <row r="4678" spans="1:22" ht="21.75" customHeight="1" x14ac:dyDescent="0.3">
      <c r="A4678" s="1">
        <v>1120020</v>
      </c>
      <c r="B4678" s="1" t="s">
        <v>21</v>
      </c>
      <c r="C4678" s="1">
        <v>202404</v>
      </c>
      <c r="D4678" s="1" t="s">
        <v>22</v>
      </c>
      <c r="E4678" s="1" t="s">
        <v>23</v>
      </c>
      <c r="F4678" s="1" t="s">
        <v>24</v>
      </c>
      <c r="G4678" s="1" t="s">
        <v>40</v>
      </c>
      <c r="H4678" s="1" t="s">
        <v>34</v>
      </c>
      <c r="I4678" s="5">
        <v>299.39999999999998</v>
      </c>
      <c r="J4678" s="5">
        <v>113772</v>
      </c>
      <c r="K4678" s="5">
        <v>-7979</v>
      </c>
      <c r="L4678" s="5">
        <v>105793</v>
      </c>
      <c r="M4678" s="5">
        <v>-71584.09</v>
      </c>
      <c r="N4678" s="5">
        <v>-2216.92</v>
      </c>
      <c r="O4678" s="5">
        <v>-2032.42</v>
      </c>
      <c r="P4678" s="5">
        <f>Table1[[#This Row],[Net Sales]]+(Table1[[#This Row],[Cost of Goods Sold]]+Table1[[#This Row],[Distribution]]+Table1[[#This Row],[Warehousing]])</f>
        <v>29959.570000000007</v>
      </c>
      <c r="Q4678" s="12">
        <f>Table1[[#This Row],[PROFIT]]/Table1[[#This Row],[Net Sales]]</f>
        <v>0.28319047574036094</v>
      </c>
      <c r="R4678" s="14">
        <f>ABS(Table1[[#This Row],[Distribution]])+ABS(Table1[[#This Row],[Warehousing]])</f>
        <v>4249.34</v>
      </c>
      <c r="S4678" s="12">
        <f>ABS(Table1[[#This Row],[Discounts]]/Table1[[#This Row],[Gross Sales]])</f>
        <v>7.0131491052280004E-2</v>
      </c>
      <c r="T4678" s="17">
        <f>Table1[[#This Row],[logistics cost]]/Table1[[#This Row],[Net Sales]]</f>
        <v>4.0166551662208276E-2</v>
      </c>
      <c r="U4678" s="1">
        <f>Table1[[#This Row],[PROFIT]]/Table1[[#This Row],[Volume]]</f>
        <v>100.06536406145628</v>
      </c>
      <c r="V4678" s="1">
        <f>ABS(Table1[[#This Row],[Discounts]])</f>
        <v>7979</v>
      </c>
    </row>
    <row r="4679" spans="1:22" ht="21.75" customHeight="1" x14ac:dyDescent="0.3">
      <c r="A4679" s="1">
        <v>1110010</v>
      </c>
      <c r="B4679" s="1" t="s">
        <v>15</v>
      </c>
      <c r="C4679" s="1">
        <v>202504</v>
      </c>
      <c r="D4679" s="1" t="s">
        <v>16</v>
      </c>
      <c r="E4679" s="1" t="s">
        <v>17</v>
      </c>
      <c r="F4679" s="1" t="s">
        <v>18</v>
      </c>
      <c r="G4679" s="1" t="s">
        <v>19</v>
      </c>
      <c r="H4679" s="1" t="s">
        <v>20</v>
      </c>
      <c r="I4679" s="5">
        <v>46.1</v>
      </c>
      <c r="J4679" s="5">
        <v>19362</v>
      </c>
      <c r="K4679" s="5">
        <v>-1441.81</v>
      </c>
      <c r="L4679" s="5">
        <v>17920.189999999999</v>
      </c>
      <c r="M4679" s="5">
        <v>-12081.33</v>
      </c>
      <c r="N4679" s="5">
        <v>-540.45000000000005</v>
      </c>
      <c r="O4679" s="5">
        <v>-179.24</v>
      </c>
      <c r="P4679" s="5">
        <f>Table1[[#This Row],[Net Sales]]+(Table1[[#This Row],[Cost of Goods Sold]]+Table1[[#This Row],[Distribution]]+Table1[[#This Row],[Warehousing]])</f>
        <v>5119.1699999999983</v>
      </c>
      <c r="Q4679" s="12">
        <f>Table1[[#This Row],[PROFIT]]/Table1[[#This Row],[Net Sales]]</f>
        <v>0.28566493993646264</v>
      </c>
      <c r="R4679" s="14">
        <f>ABS(Table1[[#This Row],[Distribution]])+ABS(Table1[[#This Row],[Warehousing]])</f>
        <v>719.69</v>
      </c>
      <c r="S4679" s="12">
        <f>ABS(Table1[[#This Row],[Discounts]]/Table1[[#This Row],[Gross Sales]])</f>
        <v>7.4465964259890507E-2</v>
      </c>
      <c r="T4679" s="17">
        <f>Table1[[#This Row],[logistics cost]]/Table1[[#This Row],[Net Sales]]</f>
        <v>4.0160846508881888E-2</v>
      </c>
      <c r="U4679" s="1">
        <f>Table1[[#This Row],[PROFIT]]/Table1[[#This Row],[Volume]]</f>
        <v>111.0449023861171</v>
      </c>
      <c r="V4679" s="1">
        <f>ABS(Table1[[#This Row],[Discounts]])</f>
        <v>1441.81</v>
      </c>
    </row>
    <row r="4680" spans="1:22" ht="21.75" customHeight="1" x14ac:dyDescent="0.3">
      <c r="A4680" s="1">
        <v>1120010</v>
      </c>
      <c r="B4680" s="1" t="s">
        <v>32</v>
      </c>
      <c r="C4680" s="1">
        <v>202410</v>
      </c>
      <c r="D4680" s="1" t="s">
        <v>22</v>
      </c>
      <c r="E4680" s="1" t="s">
        <v>17</v>
      </c>
      <c r="F4680" s="1" t="s">
        <v>18</v>
      </c>
      <c r="G4680" s="1" t="s">
        <v>39</v>
      </c>
      <c r="H4680" s="1" t="s">
        <v>37</v>
      </c>
      <c r="I4680" s="5">
        <v>56.1</v>
      </c>
      <c r="J4680" s="5">
        <v>26928</v>
      </c>
      <c r="K4680" s="5">
        <v>-2326.4899999999998</v>
      </c>
      <c r="L4680" s="5">
        <v>24601.51</v>
      </c>
      <c r="M4680" s="5">
        <v>-15495.92</v>
      </c>
      <c r="N4680" s="5">
        <v>-652.19000000000005</v>
      </c>
      <c r="O4680" s="5">
        <v>-246.67</v>
      </c>
      <c r="P4680" s="5">
        <f>Table1[[#This Row],[Net Sales]]+(Table1[[#This Row],[Cost of Goods Sold]]+Table1[[#This Row],[Distribution]]+Table1[[#This Row],[Warehousing]])</f>
        <v>8206.73</v>
      </c>
      <c r="Q4680" s="12">
        <f>Table1[[#This Row],[PROFIT]]/Table1[[#This Row],[Net Sales]]</f>
        <v>0.33358643432862456</v>
      </c>
      <c r="R4680" s="14">
        <f>ABS(Table1[[#This Row],[Distribution]])+ABS(Table1[[#This Row],[Warehousing]])</f>
        <v>898.86</v>
      </c>
      <c r="S4680" s="12">
        <f>ABS(Table1[[#This Row],[Discounts]]/Table1[[#This Row],[Gross Sales]])</f>
        <v>8.6396687462863928E-2</v>
      </c>
      <c r="T4680" s="17">
        <f>Table1[[#This Row],[logistics cost]]/Table1[[#This Row],[Net Sales]]</f>
        <v>3.6536781685351835E-2</v>
      </c>
      <c r="U4680" s="1">
        <f>Table1[[#This Row],[PROFIT]]/Table1[[#This Row],[Volume]]</f>
        <v>146.28752228163992</v>
      </c>
      <c r="V4680" s="1">
        <f>ABS(Table1[[#This Row],[Discounts]])</f>
        <v>2326.4899999999998</v>
      </c>
    </row>
    <row r="4681" spans="1:22" ht="21.75" customHeight="1" x14ac:dyDescent="0.3">
      <c r="A4681" s="1">
        <v>1110020</v>
      </c>
      <c r="B4681" s="1" t="s">
        <v>41</v>
      </c>
      <c r="C4681" s="1">
        <v>202408</v>
      </c>
      <c r="D4681" s="1" t="s">
        <v>16</v>
      </c>
      <c r="E4681" s="1" t="s">
        <v>28</v>
      </c>
      <c r="F4681" s="1" t="s">
        <v>29</v>
      </c>
      <c r="G4681" s="1" t="s">
        <v>40</v>
      </c>
      <c r="H4681" s="1" t="s">
        <v>34</v>
      </c>
      <c r="I4681" s="5">
        <v>95.9</v>
      </c>
      <c r="J4681" s="5">
        <v>43155</v>
      </c>
      <c r="K4681" s="5">
        <v>-3500.45</v>
      </c>
      <c r="L4681" s="5">
        <v>39654.550000000003</v>
      </c>
      <c r="M4681" s="5">
        <v>-24919</v>
      </c>
      <c r="N4681" s="5">
        <v>-1218.3800000000001</v>
      </c>
      <c r="O4681" s="5">
        <v>-425.48</v>
      </c>
      <c r="P4681" s="5">
        <f>Table1[[#This Row],[Net Sales]]+(Table1[[#This Row],[Cost of Goods Sold]]+Table1[[#This Row],[Distribution]]+Table1[[#This Row],[Warehousing]])</f>
        <v>13091.690000000002</v>
      </c>
      <c r="Q4681" s="12">
        <f>Table1[[#This Row],[PROFIT]]/Table1[[#This Row],[Net Sales]]</f>
        <v>0.3301434513819978</v>
      </c>
      <c r="R4681" s="14">
        <f>ABS(Table1[[#This Row],[Distribution]])+ABS(Table1[[#This Row],[Warehousing]])</f>
        <v>1643.8600000000001</v>
      </c>
      <c r="S4681" s="12">
        <f>ABS(Table1[[#This Row],[Discounts]]/Table1[[#This Row],[Gross Sales]])</f>
        <v>8.1113428339705709E-2</v>
      </c>
      <c r="T4681" s="17">
        <f>Table1[[#This Row],[logistics cost]]/Table1[[#This Row],[Net Sales]]</f>
        <v>4.1454511525159159E-2</v>
      </c>
      <c r="U4681" s="1">
        <f>Table1[[#This Row],[PROFIT]]/Table1[[#This Row],[Volume]]</f>
        <v>136.51397288842546</v>
      </c>
      <c r="V4681" s="1">
        <f>ABS(Table1[[#This Row],[Discounts]])</f>
        <v>3500.45</v>
      </c>
    </row>
    <row r="4682" spans="1:22" ht="21.75" customHeight="1" x14ac:dyDescent="0.3">
      <c r="A4682" s="1">
        <v>1120010</v>
      </c>
      <c r="B4682" s="1" t="s">
        <v>32</v>
      </c>
      <c r="C4682" s="1">
        <v>202407</v>
      </c>
      <c r="D4682" s="1" t="s">
        <v>22</v>
      </c>
      <c r="E4682" s="1" t="s">
        <v>17</v>
      </c>
      <c r="F4682" s="1" t="s">
        <v>18</v>
      </c>
      <c r="G4682" s="1" t="s">
        <v>25</v>
      </c>
      <c r="H4682" s="1" t="s">
        <v>20</v>
      </c>
      <c r="I4682" s="5">
        <v>46.2</v>
      </c>
      <c r="J4682" s="5">
        <v>22176</v>
      </c>
      <c r="K4682" s="5">
        <v>-1498.8</v>
      </c>
      <c r="L4682" s="5">
        <v>20677.2</v>
      </c>
      <c r="M4682" s="5">
        <v>-12919.88</v>
      </c>
      <c r="N4682" s="5">
        <v>-744.78</v>
      </c>
      <c r="O4682" s="5">
        <v>-321.08999999999997</v>
      </c>
      <c r="P4682" s="5">
        <f>Table1[[#This Row],[Net Sales]]+(Table1[[#This Row],[Cost of Goods Sold]]+Table1[[#This Row],[Distribution]]+Table1[[#This Row],[Warehousing]])</f>
        <v>6691.4500000000007</v>
      </c>
      <c r="Q4682" s="12">
        <f>Table1[[#This Row],[PROFIT]]/Table1[[#This Row],[Net Sales]]</f>
        <v>0.32361489950283406</v>
      </c>
      <c r="R4682" s="14">
        <f>ABS(Table1[[#This Row],[Distribution]])+ABS(Table1[[#This Row],[Warehousing]])</f>
        <v>1065.8699999999999</v>
      </c>
      <c r="S4682" s="12">
        <f>ABS(Table1[[#This Row],[Discounts]]/Table1[[#This Row],[Gross Sales]])</f>
        <v>6.7586580086580084E-2</v>
      </c>
      <c r="T4682" s="17">
        <f>Table1[[#This Row],[logistics cost]]/Table1[[#This Row],[Net Sales]]</f>
        <v>5.154808194533108E-2</v>
      </c>
      <c r="U4682" s="1">
        <f>Table1[[#This Row],[PROFIT]]/Table1[[#This Row],[Volume]]</f>
        <v>144.83658008658008</v>
      </c>
      <c r="V4682" s="1">
        <f>ABS(Table1[[#This Row],[Discounts]])</f>
        <v>1498.8</v>
      </c>
    </row>
    <row r="4683" spans="1:22" ht="21.75" customHeight="1" x14ac:dyDescent="0.3">
      <c r="A4683" s="1">
        <v>1120020</v>
      </c>
      <c r="B4683" s="1" t="s">
        <v>21</v>
      </c>
      <c r="C4683" s="1">
        <v>202512</v>
      </c>
      <c r="D4683" s="1" t="s">
        <v>22</v>
      </c>
      <c r="E4683" s="1" t="s">
        <v>23</v>
      </c>
      <c r="F4683" s="1" t="s">
        <v>24</v>
      </c>
      <c r="G4683" s="1" t="s">
        <v>33</v>
      </c>
      <c r="H4683" s="1" t="s">
        <v>34</v>
      </c>
      <c r="I4683" s="5">
        <v>140.4</v>
      </c>
      <c r="J4683" s="5">
        <v>53352</v>
      </c>
      <c r="K4683" s="5">
        <v>-4067.98</v>
      </c>
      <c r="L4683" s="5">
        <v>49284.02</v>
      </c>
      <c r="M4683" s="5">
        <v>-33115.269999999997</v>
      </c>
      <c r="N4683" s="5">
        <v>-1721.17</v>
      </c>
      <c r="O4683" s="5">
        <v>-552.16</v>
      </c>
      <c r="P4683" s="5">
        <f>Table1[[#This Row],[Net Sales]]+(Table1[[#This Row],[Cost of Goods Sold]]+Table1[[#This Row],[Distribution]]+Table1[[#This Row],[Warehousing]])</f>
        <v>13895.419999999998</v>
      </c>
      <c r="Q4683" s="12">
        <f>Table1[[#This Row],[PROFIT]]/Table1[[#This Row],[Net Sales]]</f>
        <v>0.28194575036695463</v>
      </c>
      <c r="R4683" s="14">
        <f>ABS(Table1[[#This Row],[Distribution]])+ABS(Table1[[#This Row],[Warehousing]])</f>
        <v>2273.33</v>
      </c>
      <c r="S4683" s="12">
        <f>ABS(Table1[[#This Row],[Discounts]]/Table1[[#This Row],[Gross Sales]])</f>
        <v>7.624793822162243E-2</v>
      </c>
      <c r="T4683" s="17">
        <f>Table1[[#This Row],[logistics cost]]/Table1[[#This Row],[Net Sales]]</f>
        <v>4.6127121935264213E-2</v>
      </c>
      <c r="U4683" s="1">
        <f>Table1[[#This Row],[PROFIT]]/Table1[[#This Row],[Volume]]</f>
        <v>98.970227920227899</v>
      </c>
      <c r="V4683" s="1">
        <f>ABS(Table1[[#This Row],[Discounts]])</f>
        <v>4067.98</v>
      </c>
    </row>
    <row r="4684" spans="1:22" ht="21.75" customHeight="1" x14ac:dyDescent="0.3">
      <c r="A4684" s="1">
        <v>1130010</v>
      </c>
      <c r="B4684" s="1" t="s">
        <v>26</v>
      </c>
      <c r="C4684" s="1">
        <v>202505</v>
      </c>
      <c r="D4684" s="1" t="s">
        <v>27</v>
      </c>
      <c r="E4684" s="1" t="s">
        <v>28</v>
      </c>
      <c r="F4684" s="1" t="s">
        <v>29</v>
      </c>
      <c r="G4684" s="1" t="s">
        <v>33</v>
      </c>
      <c r="H4684" s="1" t="s">
        <v>34</v>
      </c>
      <c r="I4684" s="5">
        <v>56.1</v>
      </c>
      <c r="J4684" s="5">
        <v>20196</v>
      </c>
      <c r="K4684" s="5">
        <v>-1867.32</v>
      </c>
      <c r="L4684" s="5">
        <v>18328.68</v>
      </c>
      <c r="M4684" s="5">
        <v>-12267.44</v>
      </c>
      <c r="N4684" s="5">
        <v>-403.9</v>
      </c>
      <c r="O4684" s="5">
        <v>-187.33</v>
      </c>
      <c r="P4684" s="5">
        <f>Table1[[#This Row],[Net Sales]]+(Table1[[#This Row],[Cost of Goods Sold]]+Table1[[#This Row],[Distribution]]+Table1[[#This Row],[Warehousing]])</f>
        <v>5470.01</v>
      </c>
      <c r="Q4684" s="12">
        <f>Table1[[#This Row],[PROFIT]]/Table1[[#This Row],[Net Sales]]</f>
        <v>0.29843993129892604</v>
      </c>
      <c r="R4684" s="14">
        <f>ABS(Table1[[#This Row],[Distribution]])+ABS(Table1[[#This Row],[Warehousing]])</f>
        <v>591.23</v>
      </c>
      <c r="S4684" s="12">
        <f>ABS(Table1[[#This Row],[Discounts]]/Table1[[#This Row],[Gross Sales]])</f>
        <v>9.2459893048128336E-2</v>
      </c>
      <c r="T4684" s="17">
        <f>Table1[[#This Row],[logistics cost]]/Table1[[#This Row],[Net Sales]]</f>
        <v>3.2257096528500687E-2</v>
      </c>
      <c r="U4684" s="1">
        <f>Table1[[#This Row],[PROFIT]]/Table1[[#This Row],[Volume]]</f>
        <v>97.504634581105165</v>
      </c>
      <c r="V4684" s="1">
        <f>ABS(Table1[[#This Row],[Discounts]])</f>
        <v>1867.32</v>
      </c>
    </row>
    <row r="4685" spans="1:22" ht="21.75" customHeight="1" x14ac:dyDescent="0.3">
      <c r="A4685" s="1">
        <v>1110010</v>
      </c>
      <c r="B4685" s="1" t="s">
        <v>15</v>
      </c>
      <c r="C4685" s="1">
        <v>202509</v>
      </c>
      <c r="D4685" s="1" t="s">
        <v>16</v>
      </c>
      <c r="E4685" s="1" t="s">
        <v>17</v>
      </c>
      <c r="F4685" s="1" t="s">
        <v>18</v>
      </c>
      <c r="G4685" s="1" t="s">
        <v>35</v>
      </c>
      <c r="H4685" s="1" t="s">
        <v>31</v>
      </c>
      <c r="I4685" s="5">
        <v>111.8</v>
      </c>
      <c r="J4685" s="5">
        <v>46956</v>
      </c>
      <c r="K4685" s="5">
        <v>-1857.14</v>
      </c>
      <c r="L4685" s="5">
        <v>45098.86</v>
      </c>
      <c r="M4685" s="5">
        <v>-29950.09</v>
      </c>
      <c r="N4685" s="5">
        <v>-1239.03</v>
      </c>
      <c r="O4685" s="5">
        <v>-600.37</v>
      </c>
      <c r="P4685" s="5">
        <f>Table1[[#This Row],[Net Sales]]+(Table1[[#This Row],[Cost of Goods Sold]]+Table1[[#This Row],[Distribution]]+Table1[[#This Row],[Warehousing]])</f>
        <v>13309.370000000003</v>
      </c>
      <c r="Q4685" s="12">
        <f>Table1[[#This Row],[PROFIT]]/Table1[[#This Row],[Net Sales]]</f>
        <v>0.29511544194243494</v>
      </c>
      <c r="R4685" s="14">
        <f>ABS(Table1[[#This Row],[Distribution]])+ABS(Table1[[#This Row],[Warehousing]])</f>
        <v>1839.4</v>
      </c>
      <c r="S4685" s="12">
        <f>ABS(Table1[[#This Row],[Discounts]]/Table1[[#This Row],[Gross Sales]])</f>
        <v>3.9550643155294322E-2</v>
      </c>
      <c r="T4685" s="17">
        <f>Table1[[#This Row],[logistics cost]]/Table1[[#This Row],[Net Sales]]</f>
        <v>4.0785953347822985E-2</v>
      </c>
      <c r="U4685" s="1">
        <f>Table1[[#This Row],[PROFIT]]/Table1[[#This Row],[Volume]]</f>
        <v>119.04624329159215</v>
      </c>
      <c r="V4685" s="1">
        <f>ABS(Table1[[#This Row],[Discounts]])</f>
        <v>1857.14</v>
      </c>
    </row>
    <row r="4686" spans="1:22" ht="21.75" customHeight="1" x14ac:dyDescent="0.3">
      <c r="A4686" s="1">
        <v>1130010</v>
      </c>
      <c r="B4686" s="1" t="s">
        <v>26</v>
      </c>
      <c r="C4686" s="1">
        <v>202405</v>
      </c>
      <c r="D4686" s="1" t="s">
        <v>27</v>
      </c>
      <c r="E4686" s="1" t="s">
        <v>28</v>
      </c>
      <c r="F4686" s="1" t="s">
        <v>29</v>
      </c>
      <c r="G4686" s="1" t="s">
        <v>36</v>
      </c>
      <c r="H4686" s="1" t="s">
        <v>37</v>
      </c>
      <c r="I4686" s="5">
        <v>168.2</v>
      </c>
      <c r="J4686" s="5">
        <v>60552</v>
      </c>
      <c r="K4686" s="5">
        <v>-6540</v>
      </c>
      <c r="L4686" s="5">
        <v>54012</v>
      </c>
      <c r="M4686" s="5">
        <v>-33958.639999999999</v>
      </c>
      <c r="N4686" s="5">
        <v>-1916.67</v>
      </c>
      <c r="O4686" s="5">
        <v>-843.54</v>
      </c>
      <c r="P4686" s="5">
        <f>Table1[[#This Row],[Net Sales]]+(Table1[[#This Row],[Cost of Goods Sold]]+Table1[[#This Row],[Distribution]]+Table1[[#This Row],[Warehousing]])</f>
        <v>17293.150000000001</v>
      </c>
      <c r="Q4686" s="12">
        <f>Table1[[#This Row],[PROFIT]]/Table1[[#This Row],[Net Sales]]</f>
        <v>0.32017236910316227</v>
      </c>
      <c r="R4686" s="14">
        <f>ABS(Table1[[#This Row],[Distribution]])+ABS(Table1[[#This Row],[Warehousing]])</f>
        <v>2760.21</v>
      </c>
      <c r="S4686" s="12">
        <f>ABS(Table1[[#This Row],[Discounts]]/Table1[[#This Row],[Gross Sales]])</f>
        <v>0.10800634165675783</v>
      </c>
      <c r="T4686" s="17">
        <f>Table1[[#This Row],[logistics cost]]/Table1[[#This Row],[Net Sales]]</f>
        <v>5.1103643634747835E-2</v>
      </c>
      <c r="U4686" s="1">
        <f>Table1[[#This Row],[PROFIT]]/Table1[[#This Row],[Volume]]</f>
        <v>102.81302021403093</v>
      </c>
      <c r="V4686" s="1">
        <f>ABS(Table1[[#This Row],[Discounts]])</f>
        <v>6540</v>
      </c>
    </row>
    <row r="4687" spans="1:22" ht="21.75" customHeight="1" x14ac:dyDescent="0.3">
      <c r="A4687" s="1">
        <v>1130010</v>
      </c>
      <c r="B4687" s="1" t="s">
        <v>26</v>
      </c>
      <c r="C4687" s="1">
        <v>202408</v>
      </c>
      <c r="D4687" s="1" t="s">
        <v>27</v>
      </c>
      <c r="E4687" s="1" t="s">
        <v>28</v>
      </c>
      <c r="F4687" s="1" t="s">
        <v>29</v>
      </c>
      <c r="G4687" s="1" t="s">
        <v>40</v>
      </c>
      <c r="H4687" s="1" t="s">
        <v>34</v>
      </c>
      <c r="I4687" s="5">
        <v>177.7</v>
      </c>
      <c r="J4687" s="5">
        <v>63972</v>
      </c>
      <c r="K4687" s="5">
        <v>-6085.08</v>
      </c>
      <c r="L4687" s="5">
        <v>57886.92</v>
      </c>
      <c r="M4687" s="5">
        <v>-36595.18</v>
      </c>
      <c r="N4687" s="5">
        <v>-1814.58</v>
      </c>
      <c r="O4687" s="5">
        <v>-666.19</v>
      </c>
      <c r="P4687" s="5">
        <f>Table1[[#This Row],[Net Sales]]+(Table1[[#This Row],[Cost of Goods Sold]]+Table1[[#This Row],[Distribution]]+Table1[[#This Row],[Warehousing]])</f>
        <v>18810.969999999994</v>
      </c>
      <c r="Q4687" s="12">
        <f>Table1[[#This Row],[PROFIT]]/Table1[[#This Row],[Net Sales]]</f>
        <v>0.32496063013889831</v>
      </c>
      <c r="R4687" s="14">
        <f>ABS(Table1[[#This Row],[Distribution]])+ABS(Table1[[#This Row],[Warehousing]])</f>
        <v>2480.77</v>
      </c>
      <c r="S4687" s="12">
        <f>ABS(Table1[[#This Row],[Discounts]]/Table1[[#This Row],[Gross Sales]])</f>
        <v>9.5120990433314567E-2</v>
      </c>
      <c r="T4687" s="17">
        <f>Table1[[#This Row],[logistics cost]]/Table1[[#This Row],[Net Sales]]</f>
        <v>4.285544990129031E-2</v>
      </c>
      <c r="U4687" s="1">
        <f>Table1[[#This Row],[PROFIT]]/Table1[[#This Row],[Volume]]</f>
        <v>105.85801913337082</v>
      </c>
      <c r="V4687" s="1">
        <f>ABS(Table1[[#This Row],[Discounts]])</f>
        <v>6085.08</v>
      </c>
    </row>
    <row r="4688" spans="1:22" ht="21.75" customHeight="1" x14ac:dyDescent="0.3">
      <c r="A4688" s="1">
        <v>1120010</v>
      </c>
      <c r="B4688" s="1" t="s">
        <v>32</v>
      </c>
      <c r="C4688" s="1">
        <v>202508</v>
      </c>
      <c r="D4688" s="1" t="s">
        <v>22</v>
      </c>
      <c r="E4688" s="1" t="s">
        <v>17</v>
      </c>
      <c r="F4688" s="1" t="s">
        <v>18</v>
      </c>
      <c r="G4688" s="1" t="s">
        <v>36</v>
      </c>
      <c r="H4688" s="1" t="s">
        <v>37</v>
      </c>
      <c r="I4688" s="5">
        <v>62.1</v>
      </c>
      <c r="J4688" s="5">
        <v>29808</v>
      </c>
      <c r="K4688" s="5">
        <v>-3551.64</v>
      </c>
      <c r="L4688" s="5">
        <v>26256.36</v>
      </c>
      <c r="M4688" s="5">
        <v>-16857.060000000001</v>
      </c>
      <c r="N4688" s="5">
        <v>-629.47</v>
      </c>
      <c r="O4688" s="5">
        <v>-475.55</v>
      </c>
      <c r="P4688" s="5">
        <f>Table1[[#This Row],[Net Sales]]+(Table1[[#This Row],[Cost of Goods Sold]]+Table1[[#This Row],[Distribution]]+Table1[[#This Row],[Warehousing]])</f>
        <v>8294.2799999999988</v>
      </c>
      <c r="Q4688" s="12">
        <f>Table1[[#This Row],[PROFIT]]/Table1[[#This Row],[Net Sales]]</f>
        <v>0.31589603433225316</v>
      </c>
      <c r="R4688" s="14">
        <f>ABS(Table1[[#This Row],[Distribution]])+ABS(Table1[[#This Row],[Warehousing]])</f>
        <v>1105.02</v>
      </c>
      <c r="S4688" s="12">
        <f>ABS(Table1[[#This Row],[Discounts]]/Table1[[#This Row],[Gross Sales]])</f>
        <v>0.11915056360708534</v>
      </c>
      <c r="T4688" s="17">
        <f>Table1[[#This Row],[logistics cost]]/Table1[[#This Row],[Net Sales]]</f>
        <v>4.2085803211107706E-2</v>
      </c>
      <c r="U4688" s="1">
        <f>Table1[[#This Row],[PROFIT]]/Table1[[#This Row],[Volume]]</f>
        <v>133.56328502415457</v>
      </c>
      <c r="V4688" s="1">
        <f>ABS(Table1[[#This Row],[Discounts]])</f>
        <v>3551.64</v>
      </c>
    </row>
    <row r="4689" spans="1:22" ht="21.75" customHeight="1" x14ac:dyDescent="0.3">
      <c r="A4689" s="1">
        <v>1120020</v>
      </c>
      <c r="B4689" s="1" t="s">
        <v>21</v>
      </c>
      <c r="C4689" s="1">
        <v>202410</v>
      </c>
      <c r="D4689" s="1" t="s">
        <v>22</v>
      </c>
      <c r="E4689" s="1" t="s">
        <v>23</v>
      </c>
      <c r="F4689" s="1" t="s">
        <v>24</v>
      </c>
      <c r="G4689" s="1" t="s">
        <v>38</v>
      </c>
      <c r="H4689" s="1" t="s">
        <v>20</v>
      </c>
      <c r="I4689" s="5">
        <v>101.2</v>
      </c>
      <c r="J4689" s="5">
        <v>38456</v>
      </c>
      <c r="K4689" s="5">
        <v>-3285.28</v>
      </c>
      <c r="L4689" s="5">
        <v>35170.720000000001</v>
      </c>
      <c r="M4689" s="5">
        <v>-22235.46</v>
      </c>
      <c r="N4689" s="5">
        <v>-847.74</v>
      </c>
      <c r="O4689" s="5">
        <v>-649.01</v>
      </c>
      <c r="P4689" s="5">
        <f>Table1[[#This Row],[Net Sales]]+(Table1[[#This Row],[Cost of Goods Sold]]+Table1[[#This Row],[Distribution]]+Table1[[#This Row],[Warehousing]])</f>
        <v>11438.510000000002</v>
      </c>
      <c r="Q4689" s="12">
        <f>Table1[[#This Row],[PROFIT]]/Table1[[#This Row],[Net Sales]]</f>
        <v>0.32522820118553164</v>
      </c>
      <c r="R4689" s="14">
        <f>ABS(Table1[[#This Row],[Distribution]])+ABS(Table1[[#This Row],[Warehousing]])</f>
        <v>1496.75</v>
      </c>
      <c r="S4689" s="12">
        <f>ABS(Table1[[#This Row],[Discounts]]/Table1[[#This Row],[Gross Sales]])</f>
        <v>8.5429581859787815E-2</v>
      </c>
      <c r="T4689" s="17">
        <f>Table1[[#This Row],[logistics cost]]/Table1[[#This Row],[Net Sales]]</f>
        <v>4.2556706260207355E-2</v>
      </c>
      <c r="U4689" s="1">
        <f>Table1[[#This Row],[PROFIT]]/Table1[[#This Row],[Volume]]</f>
        <v>113.02875494071148</v>
      </c>
      <c r="V4689" s="1">
        <f>ABS(Table1[[#This Row],[Discounts]])</f>
        <v>3285.28</v>
      </c>
    </row>
    <row r="4690" spans="1:22" ht="21.75" customHeight="1" x14ac:dyDescent="0.3">
      <c r="A4690" s="1">
        <v>1130010</v>
      </c>
      <c r="B4690" s="1" t="s">
        <v>26</v>
      </c>
      <c r="C4690" s="1">
        <v>202509</v>
      </c>
      <c r="D4690" s="1" t="s">
        <v>27</v>
      </c>
      <c r="E4690" s="1" t="s">
        <v>28</v>
      </c>
      <c r="F4690" s="1" t="s">
        <v>29</v>
      </c>
      <c r="G4690" s="1" t="s">
        <v>38</v>
      </c>
      <c r="H4690" s="1" t="s">
        <v>20</v>
      </c>
      <c r="I4690" s="5">
        <v>44.4</v>
      </c>
      <c r="J4690" s="5">
        <v>15984</v>
      </c>
      <c r="K4690" s="5">
        <v>-1433.03</v>
      </c>
      <c r="L4690" s="5">
        <v>14550.97</v>
      </c>
      <c r="M4690" s="5">
        <v>-9082.2999999999993</v>
      </c>
      <c r="N4690" s="5">
        <v>-355.58</v>
      </c>
      <c r="O4690" s="5">
        <v>-208.12</v>
      </c>
      <c r="P4690" s="5">
        <f>Table1[[#This Row],[Net Sales]]+(Table1[[#This Row],[Cost of Goods Sold]]+Table1[[#This Row],[Distribution]]+Table1[[#This Row],[Warehousing]])</f>
        <v>4904.9699999999993</v>
      </c>
      <c r="Q4690" s="12">
        <f>Table1[[#This Row],[PROFIT]]/Table1[[#This Row],[Net Sales]]</f>
        <v>0.33708886761501122</v>
      </c>
      <c r="R4690" s="14">
        <f>ABS(Table1[[#This Row],[Distribution]])+ABS(Table1[[#This Row],[Warehousing]])</f>
        <v>563.70000000000005</v>
      </c>
      <c r="S4690" s="12">
        <f>ABS(Table1[[#This Row],[Discounts]]/Table1[[#This Row],[Gross Sales]])</f>
        <v>8.9654029029029025E-2</v>
      </c>
      <c r="T4690" s="17">
        <f>Table1[[#This Row],[logistics cost]]/Table1[[#This Row],[Net Sales]]</f>
        <v>3.873968539554408E-2</v>
      </c>
      <c r="U4690" s="1">
        <f>Table1[[#This Row],[PROFIT]]/Table1[[#This Row],[Volume]]</f>
        <v>110.47229729729729</v>
      </c>
      <c r="V4690" s="1">
        <f>ABS(Table1[[#This Row],[Discounts]])</f>
        <v>1433.03</v>
      </c>
    </row>
    <row r="4691" spans="1:22" ht="21.75" customHeight="1" x14ac:dyDescent="0.3">
      <c r="A4691" s="1">
        <v>1130010</v>
      </c>
      <c r="B4691" s="1" t="s">
        <v>26</v>
      </c>
      <c r="C4691" s="1">
        <v>202502</v>
      </c>
      <c r="D4691" s="1" t="s">
        <v>27</v>
      </c>
      <c r="E4691" s="1" t="s">
        <v>28</v>
      </c>
      <c r="F4691" s="1" t="s">
        <v>29</v>
      </c>
      <c r="G4691" s="1" t="s">
        <v>33</v>
      </c>
      <c r="H4691" s="1" t="s">
        <v>34</v>
      </c>
      <c r="I4691" s="5">
        <v>124.4</v>
      </c>
      <c r="J4691" s="5">
        <v>44784</v>
      </c>
      <c r="K4691" s="5">
        <v>-4435.3</v>
      </c>
      <c r="L4691" s="5">
        <v>40348.699999999997</v>
      </c>
      <c r="M4691" s="5">
        <v>-25863.38</v>
      </c>
      <c r="N4691" s="5">
        <v>-1366.48</v>
      </c>
      <c r="O4691" s="5">
        <v>-437.4</v>
      </c>
      <c r="P4691" s="5">
        <f>Table1[[#This Row],[Net Sales]]+(Table1[[#This Row],[Cost of Goods Sold]]+Table1[[#This Row],[Distribution]]+Table1[[#This Row],[Warehousing]])</f>
        <v>12681.439999999995</v>
      </c>
      <c r="Q4691" s="12">
        <f>Table1[[#This Row],[PROFIT]]/Table1[[#This Row],[Net Sales]]</f>
        <v>0.31429612354301367</v>
      </c>
      <c r="R4691" s="14">
        <f>ABS(Table1[[#This Row],[Distribution]])+ABS(Table1[[#This Row],[Warehousing]])</f>
        <v>1803.88</v>
      </c>
      <c r="S4691" s="12">
        <f>ABS(Table1[[#This Row],[Discounts]]/Table1[[#This Row],[Gross Sales]])</f>
        <v>9.9037602715255454E-2</v>
      </c>
      <c r="T4691" s="17">
        <f>Table1[[#This Row],[logistics cost]]/Table1[[#This Row],[Net Sales]]</f>
        <v>4.4707264422397752E-2</v>
      </c>
      <c r="U4691" s="1">
        <f>Table1[[#This Row],[PROFIT]]/Table1[[#This Row],[Volume]]</f>
        <v>101.94083601286169</v>
      </c>
      <c r="V4691" s="1">
        <f>ABS(Table1[[#This Row],[Discounts]])</f>
        <v>4435.3</v>
      </c>
    </row>
    <row r="4692" spans="1:22" ht="21.75" customHeight="1" x14ac:dyDescent="0.3">
      <c r="A4692" s="1">
        <v>1120010</v>
      </c>
      <c r="B4692" s="1" t="s">
        <v>32</v>
      </c>
      <c r="C4692" s="1">
        <v>202412</v>
      </c>
      <c r="D4692" s="1" t="s">
        <v>22</v>
      </c>
      <c r="E4692" s="1" t="s">
        <v>17</v>
      </c>
      <c r="F4692" s="1" t="s">
        <v>18</v>
      </c>
      <c r="G4692" s="1" t="s">
        <v>40</v>
      </c>
      <c r="H4692" s="1" t="s">
        <v>34</v>
      </c>
      <c r="I4692" s="5">
        <v>288.10000000000002</v>
      </c>
      <c r="J4692" s="5">
        <v>138288</v>
      </c>
      <c r="K4692" s="5">
        <v>-11969.89</v>
      </c>
      <c r="L4692" s="5">
        <v>126318.11</v>
      </c>
      <c r="M4692" s="5">
        <v>-79206.559999999998</v>
      </c>
      <c r="N4692" s="5">
        <v>-2606.52</v>
      </c>
      <c r="O4692" s="5">
        <v>-1949.15</v>
      </c>
      <c r="P4692" s="5">
        <f>Table1[[#This Row],[Net Sales]]+(Table1[[#This Row],[Cost of Goods Sold]]+Table1[[#This Row],[Distribution]]+Table1[[#This Row],[Warehousing]])</f>
        <v>42555.880000000005</v>
      </c>
      <c r="Q4692" s="12">
        <f>Table1[[#This Row],[PROFIT]]/Table1[[#This Row],[Net Sales]]</f>
        <v>0.33689452763344863</v>
      </c>
      <c r="R4692" s="14">
        <f>ABS(Table1[[#This Row],[Distribution]])+ABS(Table1[[#This Row],[Warehousing]])</f>
        <v>4555.67</v>
      </c>
      <c r="S4692" s="12">
        <f>ABS(Table1[[#This Row],[Discounts]]/Table1[[#This Row],[Gross Sales]])</f>
        <v>8.6557691195186859E-2</v>
      </c>
      <c r="T4692" s="17">
        <f>Table1[[#This Row],[logistics cost]]/Table1[[#This Row],[Net Sales]]</f>
        <v>3.6065058288158362E-2</v>
      </c>
      <c r="U4692" s="1">
        <f>Table1[[#This Row],[PROFIT]]/Table1[[#This Row],[Volume]]</f>
        <v>147.71218326969802</v>
      </c>
      <c r="V4692" s="1">
        <f>ABS(Table1[[#This Row],[Discounts]])</f>
        <v>11969.89</v>
      </c>
    </row>
    <row r="4693" spans="1:22" ht="21.75" customHeight="1" x14ac:dyDescent="0.3">
      <c r="A4693" s="1">
        <v>1120010</v>
      </c>
      <c r="B4693" s="1" t="s">
        <v>32</v>
      </c>
      <c r="C4693" s="1">
        <v>202501</v>
      </c>
      <c r="D4693" s="1" t="s">
        <v>22</v>
      </c>
      <c r="E4693" s="1" t="s">
        <v>17</v>
      </c>
      <c r="F4693" s="1" t="s">
        <v>18</v>
      </c>
      <c r="G4693" s="1" t="s">
        <v>19</v>
      </c>
      <c r="H4693" s="1" t="s">
        <v>20</v>
      </c>
      <c r="I4693" s="5">
        <v>87.1</v>
      </c>
      <c r="J4693" s="5">
        <v>41808</v>
      </c>
      <c r="K4693" s="5">
        <v>-3499.05</v>
      </c>
      <c r="L4693" s="5">
        <v>38308.949999999997</v>
      </c>
      <c r="M4693" s="5">
        <v>-25887.09</v>
      </c>
      <c r="N4693" s="5">
        <v>-848.76</v>
      </c>
      <c r="O4693" s="5">
        <v>-554.62</v>
      </c>
      <c r="P4693" s="5">
        <f>Table1[[#This Row],[Net Sales]]+(Table1[[#This Row],[Cost of Goods Sold]]+Table1[[#This Row],[Distribution]]+Table1[[#This Row],[Warehousing]])</f>
        <v>11018.48</v>
      </c>
      <c r="Q4693" s="12">
        <f>Table1[[#This Row],[PROFIT]]/Table1[[#This Row],[Net Sales]]</f>
        <v>0.2876215610190308</v>
      </c>
      <c r="R4693" s="14">
        <f>ABS(Table1[[#This Row],[Distribution]])+ABS(Table1[[#This Row],[Warehousing]])</f>
        <v>1403.38</v>
      </c>
      <c r="S4693" s="12">
        <f>ABS(Table1[[#This Row],[Discounts]]/Table1[[#This Row],[Gross Sales]])</f>
        <v>8.3693312284730204E-2</v>
      </c>
      <c r="T4693" s="17">
        <f>Table1[[#This Row],[logistics cost]]/Table1[[#This Row],[Net Sales]]</f>
        <v>3.6633214953685767E-2</v>
      </c>
      <c r="U4693" s="1">
        <f>Table1[[#This Row],[PROFIT]]/Table1[[#This Row],[Volume]]</f>
        <v>126.50378874856487</v>
      </c>
      <c r="V4693" s="1">
        <f>ABS(Table1[[#This Row],[Discounts]])</f>
        <v>3499.05</v>
      </c>
    </row>
    <row r="4694" spans="1:22" ht="21.75" customHeight="1" x14ac:dyDescent="0.3">
      <c r="A4694" s="1">
        <v>1130010</v>
      </c>
      <c r="B4694" s="1" t="s">
        <v>26</v>
      </c>
      <c r="C4694" s="1">
        <v>202408</v>
      </c>
      <c r="D4694" s="1" t="s">
        <v>27</v>
      </c>
      <c r="E4694" s="1" t="s">
        <v>28</v>
      </c>
      <c r="F4694" s="1" t="s">
        <v>29</v>
      </c>
      <c r="G4694" s="1" t="s">
        <v>35</v>
      </c>
      <c r="H4694" s="1" t="s">
        <v>31</v>
      </c>
      <c r="I4694" s="5">
        <v>36.4</v>
      </c>
      <c r="J4694" s="5">
        <v>13104</v>
      </c>
      <c r="K4694" s="5">
        <v>-438.67</v>
      </c>
      <c r="L4694" s="5">
        <v>12665.33</v>
      </c>
      <c r="M4694" s="5">
        <v>-7887.74</v>
      </c>
      <c r="N4694" s="5">
        <v>-303.58</v>
      </c>
      <c r="O4694" s="5">
        <v>-162.27000000000001</v>
      </c>
      <c r="P4694" s="5">
        <f>Table1[[#This Row],[Net Sales]]+(Table1[[#This Row],[Cost of Goods Sold]]+Table1[[#This Row],[Distribution]]+Table1[[#This Row],[Warehousing]])</f>
        <v>4311.74</v>
      </c>
      <c r="Q4694" s="12">
        <f>Table1[[#This Row],[PROFIT]]/Table1[[#This Row],[Net Sales]]</f>
        <v>0.34043645132025774</v>
      </c>
      <c r="R4694" s="14">
        <f>ABS(Table1[[#This Row],[Distribution]])+ABS(Table1[[#This Row],[Warehousing]])</f>
        <v>465.85</v>
      </c>
      <c r="S4694" s="12">
        <f>ABS(Table1[[#This Row],[Discounts]]/Table1[[#This Row],[Gross Sales]])</f>
        <v>3.3476037851037851E-2</v>
      </c>
      <c r="T4694" s="17">
        <f>Table1[[#This Row],[logistics cost]]/Table1[[#This Row],[Net Sales]]</f>
        <v>3.6781512996503056E-2</v>
      </c>
      <c r="U4694" s="1">
        <f>Table1[[#This Row],[PROFIT]]/Table1[[#This Row],[Volume]]</f>
        <v>118.4543956043956</v>
      </c>
      <c r="V4694" s="1">
        <f>ABS(Table1[[#This Row],[Discounts]])</f>
        <v>438.67</v>
      </c>
    </row>
    <row r="4695" spans="1:22" ht="21.75" customHeight="1" x14ac:dyDescent="0.3">
      <c r="A4695" s="1">
        <v>1110020</v>
      </c>
      <c r="B4695" s="1" t="s">
        <v>41</v>
      </c>
      <c r="C4695" s="1">
        <v>202511</v>
      </c>
      <c r="D4695" s="1" t="s">
        <v>16</v>
      </c>
      <c r="E4695" s="1" t="s">
        <v>28</v>
      </c>
      <c r="F4695" s="1" t="s">
        <v>29</v>
      </c>
      <c r="G4695" s="1" t="s">
        <v>36</v>
      </c>
      <c r="H4695" s="1" t="s">
        <v>37</v>
      </c>
      <c r="I4695" s="5">
        <v>179.5</v>
      </c>
      <c r="J4695" s="5">
        <v>80775</v>
      </c>
      <c r="K4695" s="5">
        <v>-8501.91</v>
      </c>
      <c r="L4695" s="5">
        <v>72273.09</v>
      </c>
      <c r="M4695" s="5">
        <v>-45847.09</v>
      </c>
      <c r="N4695" s="5">
        <v>-2401.5100000000002</v>
      </c>
      <c r="O4695" s="5">
        <v>-1002.13</v>
      </c>
      <c r="P4695" s="5">
        <f>Table1[[#This Row],[Net Sales]]+(Table1[[#This Row],[Cost of Goods Sold]]+Table1[[#This Row],[Distribution]]+Table1[[#This Row],[Warehousing]])</f>
        <v>23022.36</v>
      </c>
      <c r="Q4695" s="12">
        <f>Table1[[#This Row],[PROFIT]]/Table1[[#This Row],[Net Sales]]</f>
        <v>0.31854677861428093</v>
      </c>
      <c r="R4695" s="14">
        <f>ABS(Table1[[#This Row],[Distribution]])+ABS(Table1[[#This Row],[Warehousing]])</f>
        <v>3403.6400000000003</v>
      </c>
      <c r="S4695" s="12">
        <f>ABS(Table1[[#This Row],[Discounts]]/Table1[[#This Row],[Gross Sales]])</f>
        <v>0.10525422469823584</v>
      </c>
      <c r="T4695" s="17">
        <f>Table1[[#This Row],[logistics cost]]/Table1[[#This Row],[Net Sales]]</f>
        <v>4.7094153577770102E-2</v>
      </c>
      <c r="U4695" s="1">
        <f>Table1[[#This Row],[PROFIT]]/Table1[[#This Row],[Volume]]</f>
        <v>128.2582729805014</v>
      </c>
      <c r="V4695" s="1">
        <f>ABS(Table1[[#This Row],[Discounts]])</f>
        <v>8501.91</v>
      </c>
    </row>
    <row r="4696" spans="1:22" ht="21.75" customHeight="1" x14ac:dyDescent="0.3">
      <c r="A4696" s="1">
        <v>1110020</v>
      </c>
      <c r="B4696" s="1" t="s">
        <v>41</v>
      </c>
      <c r="C4696" s="1">
        <v>202508</v>
      </c>
      <c r="D4696" s="1" t="s">
        <v>16</v>
      </c>
      <c r="E4696" s="1" t="s">
        <v>28</v>
      </c>
      <c r="F4696" s="1" t="s">
        <v>29</v>
      </c>
      <c r="G4696" s="1" t="s">
        <v>33</v>
      </c>
      <c r="H4696" s="1" t="s">
        <v>34</v>
      </c>
      <c r="I4696" s="5">
        <v>231.6</v>
      </c>
      <c r="J4696" s="5">
        <v>104220</v>
      </c>
      <c r="K4696" s="5">
        <v>-9355.7099999999991</v>
      </c>
      <c r="L4696" s="5">
        <v>94864.29</v>
      </c>
      <c r="M4696" s="5">
        <v>-61637.08</v>
      </c>
      <c r="N4696" s="5">
        <v>-2387.7399999999998</v>
      </c>
      <c r="O4696" s="5">
        <v>-971.65</v>
      </c>
      <c r="P4696" s="5">
        <f>Table1[[#This Row],[Net Sales]]+(Table1[[#This Row],[Cost of Goods Sold]]+Table1[[#This Row],[Distribution]]+Table1[[#This Row],[Warehousing]])</f>
        <v>29867.819999999992</v>
      </c>
      <c r="Q4696" s="12">
        <f>Table1[[#This Row],[PROFIT]]/Table1[[#This Row],[Net Sales]]</f>
        <v>0.31484787373626044</v>
      </c>
      <c r="R4696" s="14">
        <f>ABS(Table1[[#This Row],[Distribution]])+ABS(Table1[[#This Row],[Warehousing]])</f>
        <v>3359.39</v>
      </c>
      <c r="S4696" s="12">
        <f>ABS(Table1[[#This Row],[Discounts]]/Table1[[#This Row],[Gross Sales]])</f>
        <v>8.9768854346574542E-2</v>
      </c>
      <c r="T4696" s="17">
        <f>Table1[[#This Row],[logistics cost]]/Table1[[#This Row],[Net Sales]]</f>
        <v>3.5412587813601938E-2</v>
      </c>
      <c r="U4696" s="1">
        <f>Table1[[#This Row],[PROFIT]]/Table1[[#This Row],[Volume]]</f>
        <v>128.96295336787563</v>
      </c>
      <c r="V4696" s="1">
        <f>ABS(Table1[[#This Row],[Discounts]])</f>
        <v>9355.7099999999991</v>
      </c>
    </row>
    <row r="4697" spans="1:22" ht="21.75" customHeight="1" x14ac:dyDescent="0.3">
      <c r="A4697" s="1">
        <v>1120010</v>
      </c>
      <c r="B4697" s="1" t="s">
        <v>32</v>
      </c>
      <c r="C4697" s="1">
        <v>202501</v>
      </c>
      <c r="D4697" s="1" t="s">
        <v>22</v>
      </c>
      <c r="E4697" s="1" t="s">
        <v>17</v>
      </c>
      <c r="F4697" s="1" t="s">
        <v>18</v>
      </c>
      <c r="G4697" s="1" t="s">
        <v>39</v>
      </c>
      <c r="H4697" s="1" t="s">
        <v>37</v>
      </c>
      <c r="I4697" s="5">
        <v>157.19999999999999</v>
      </c>
      <c r="J4697" s="5">
        <v>75456</v>
      </c>
      <c r="K4697" s="5">
        <v>-6951.65</v>
      </c>
      <c r="L4697" s="5">
        <v>68504.350000000006</v>
      </c>
      <c r="M4697" s="5">
        <v>-42637.54</v>
      </c>
      <c r="N4697" s="5">
        <v>-2054.64</v>
      </c>
      <c r="O4697" s="5">
        <v>-789.74</v>
      </c>
      <c r="P4697" s="5">
        <f>Table1[[#This Row],[Net Sales]]+(Table1[[#This Row],[Cost of Goods Sold]]+Table1[[#This Row],[Distribution]]+Table1[[#This Row],[Warehousing]])</f>
        <v>23022.430000000008</v>
      </c>
      <c r="Q4697" s="12">
        <f>Table1[[#This Row],[PROFIT]]/Table1[[#This Row],[Net Sales]]</f>
        <v>0.33607252678114607</v>
      </c>
      <c r="R4697" s="14">
        <f>ABS(Table1[[#This Row],[Distribution]])+ABS(Table1[[#This Row],[Warehousing]])</f>
        <v>2844.38</v>
      </c>
      <c r="S4697" s="12">
        <f>ABS(Table1[[#This Row],[Discounts]]/Table1[[#This Row],[Gross Sales]])</f>
        <v>9.2128525233248507E-2</v>
      </c>
      <c r="T4697" s="17">
        <f>Table1[[#This Row],[logistics cost]]/Table1[[#This Row],[Net Sales]]</f>
        <v>4.1521158875312297E-2</v>
      </c>
      <c r="U4697" s="1">
        <f>Table1[[#This Row],[PROFIT]]/Table1[[#This Row],[Volume]]</f>
        <v>146.45311704834612</v>
      </c>
      <c r="V4697" s="1">
        <f>ABS(Table1[[#This Row],[Discounts]])</f>
        <v>6951.65</v>
      </c>
    </row>
    <row r="4698" spans="1:22" ht="21.75" customHeight="1" x14ac:dyDescent="0.3">
      <c r="A4698" s="1">
        <v>1110010</v>
      </c>
      <c r="B4698" s="1" t="s">
        <v>15</v>
      </c>
      <c r="C4698" s="1">
        <v>202411</v>
      </c>
      <c r="D4698" s="1" t="s">
        <v>16</v>
      </c>
      <c r="E4698" s="1" t="s">
        <v>17</v>
      </c>
      <c r="F4698" s="1" t="s">
        <v>18</v>
      </c>
      <c r="G4698" s="1" t="s">
        <v>39</v>
      </c>
      <c r="H4698" s="1" t="s">
        <v>37</v>
      </c>
      <c r="I4698" s="5">
        <v>169.2</v>
      </c>
      <c r="J4698" s="5">
        <v>71064</v>
      </c>
      <c r="K4698" s="5">
        <v>-7124.14</v>
      </c>
      <c r="L4698" s="5">
        <v>63939.86</v>
      </c>
      <c r="M4698" s="5">
        <v>-41248.11</v>
      </c>
      <c r="N4698" s="5">
        <v>-1824.36</v>
      </c>
      <c r="O4698" s="5">
        <v>-903.68</v>
      </c>
      <c r="P4698" s="5">
        <f>Table1[[#This Row],[Net Sales]]+(Table1[[#This Row],[Cost of Goods Sold]]+Table1[[#This Row],[Distribution]]+Table1[[#This Row],[Warehousing]])</f>
        <v>19963.71</v>
      </c>
      <c r="Q4698" s="12">
        <f>Table1[[#This Row],[PROFIT]]/Table1[[#This Row],[Net Sales]]</f>
        <v>0.31222636396138492</v>
      </c>
      <c r="R4698" s="14">
        <f>ABS(Table1[[#This Row],[Distribution]])+ABS(Table1[[#This Row],[Warehousing]])</f>
        <v>2728.04</v>
      </c>
      <c r="S4698" s="12">
        <f>ABS(Table1[[#This Row],[Discounts]]/Table1[[#This Row],[Gross Sales]])</f>
        <v>0.10024963413261286</v>
      </c>
      <c r="T4698" s="17">
        <f>Table1[[#This Row],[logistics cost]]/Table1[[#This Row],[Net Sales]]</f>
        <v>4.2665717441358178E-2</v>
      </c>
      <c r="U4698" s="1">
        <f>Table1[[#This Row],[PROFIT]]/Table1[[#This Row],[Volume]]</f>
        <v>117.98882978723404</v>
      </c>
      <c r="V4698" s="1">
        <f>ABS(Table1[[#This Row],[Discounts]])</f>
        <v>7124.14</v>
      </c>
    </row>
    <row r="4699" spans="1:22" ht="21.75" customHeight="1" x14ac:dyDescent="0.3">
      <c r="A4699" s="1">
        <v>1110010</v>
      </c>
      <c r="B4699" s="1" t="s">
        <v>15</v>
      </c>
      <c r="C4699" s="1">
        <v>202504</v>
      </c>
      <c r="D4699" s="1" t="s">
        <v>16</v>
      </c>
      <c r="E4699" s="1" t="s">
        <v>17</v>
      </c>
      <c r="F4699" s="1" t="s">
        <v>18</v>
      </c>
      <c r="G4699" s="1" t="s">
        <v>33</v>
      </c>
      <c r="H4699" s="1" t="s">
        <v>34</v>
      </c>
      <c r="I4699" s="5">
        <v>98.4</v>
      </c>
      <c r="J4699" s="5">
        <v>41328</v>
      </c>
      <c r="K4699" s="5">
        <v>-2964.73</v>
      </c>
      <c r="L4699" s="5">
        <v>38363.269999999997</v>
      </c>
      <c r="M4699" s="5">
        <v>-25062.16</v>
      </c>
      <c r="N4699" s="5">
        <v>-1170.74</v>
      </c>
      <c r="O4699" s="5">
        <v>-752.34</v>
      </c>
      <c r="P4699" s="5">
        <f>Table1[[#This Row],[Net Sales]]+(Table1[[#This Row],[Cost of Goods Sold]]+Table1[[#This Row],[Distribution]]+Table1[[#This Row],[Warehousing]])</f>
        <v>11378.029999999995</v>
      </c>
      <c r="Q4699" s="12">
        <f>Table1[[#This Row],[PROFIT]]/Table1[[#This Row],[Net Sales]]</f>
        <v>0.29658655271044404</v>
      </c>
      <c r="R4699" s="14">
        <f>ABS(Table1[[#This Row],[Distribution]])+ABS(Table1[[#This Row],[Warehousing]])</f>
        <v>1923.08</v>
      </c>
      <c r="S4699" s="12">
        <f>ABS(Table1[[#This Row],[Discounts]]/Table1[[#This Row],[Gross Sales]])</f>
        <v>7.1736595044521873E-2</v>
      </c>
      <c r="T4699" s="17">
        <f>Table1[[#This Row],[logistics cost]]/Table1[[#This Row],[Net Sales]]</f>
        <v>5.0128156437133753E-2</v>
      </c>
      <c r="U4699" s="1">
        <f>Table1[[#This Row],[PROFIT]]/Table1[[#This Row],[Volume]]</f>
        <v>115.63038617886173</v>
      </c>
      <c r="V4699" s="1">
        <f>ABS(Table1[[#This Row],[Discounts]])</f>
        <v>2964.73</v>
      </c>
    </row>
    <row r="4700" spans="1:22" ht="21.75" customHeight="1" x14ac:dyDescent="0.3">
      <c r="A4700" s="1">
        <v>1110020</v>
      </c>
      <c r="B4700" s="1" t="s">
        <v>41</v>
      </c>
      <c r="C4700" s="1">
        <v>202507</v>
      </c>
      <c r="D4700" s="1" t="s">
        <v>16</v>
      </c>
      <c r="E4700" s="1" t="s">
        <v>28</v>
      </c>
      <c r="F4700" s="1" t="s">
        <v>29</v>
      </c>
      <c r="G4700" s="1" t="s">
        <v>36</v>
      </c>
      <c r="H4700" s="1" t="s">
        <v>37</v>
      </c>
      <c r="I4700" s="5">
        <v>165.1</v>
      </c>
      <c r="J4700" s="5">
        <v>74295</v>
      </c>
      <c r="K4700" s="5">
        <v>-6221.07</v>
      </c>
      <c r="L4700" s="5">
        <v>68073.929999999993</v>
      </c>
      <c r="M4700" s="5">
        <v>-45461.71</v>
      </c>
      <c r="N4700" s="5">
        <v>-2152.21</v>
      </c>
      <c r="O4700" s="5">
        <v>-796.28</v>
      </c>
      <c r="P4700" s="5">
        <f>Table1[[#This Row],[Net Sales]]+(Table1[[#This Row],[Cost of Goods Sold]]+Table1[[#This Row],[Distribution]]+Table1[[#This Row],[Warehousing]])</f>
        <v>19663.729999999996</v>
      </c>
      <c r="Q4700" s="12">
        <f>Table1[[#This Row],[PROFIT]]/Table1[[#This Row],[Net Sales]]</f>
        <v>0.28885845139247873</v>
      </c>
      <c r="R4700" s="14">
        <f>ABS(Table1[[#This Row],[Distribution]])+ABS(Table1[[#This Row],[Warehousing]])</f>
        <v>2948.49</v>
      </c>
      <c r="S4700" s="12">
        <f>ABS(Table1[[#This Row],[Discounts]]/Table1[[#This Row],[Gross Sales]])</f>
        <v>8.3734706238643236E-2</v>
      </c>
      <c r="T4700" s="17">
        <f>Table1[[#This Row],[logistics cost]]/Table1[[#This Row],[Net Sales]]</f>
        <v>4.3313056848635005E-2</v>
      </c>
      <c r="U4700" s="1">
        <f>Table1[[#This Row],[PROFIT]]/Table1[[#This Row],[Volume]]</f>
        <v>119.10193821926103</v>
      </c>
      <c r="V4700" s="1">
        <f>ABS(Table1[[#This Row],[Discounts]])</f>
        <v>6221.07</v>
      </c>
    </row>
    <row r="4701" spans="1:22" ht="21.75" customHeight="1" x14ac:dyDescent="0.3">
      <c r="A4701" s="1">
        <v>1120020</v>
      </c>
      <c r="B4701" s="1" t="s">
        <v>21</v>
      </c>
      <c r="C4701" s="1">
        <v>202509</v>
      </c>
      <c r="D4701" s="1" t="s">
        <v>22</v>
      </c>
      <c r="E4701" s="1" t="s">
        <v>23</v>
      </c>
      <c r="F4701" s="1" t="s">
        <v>24</v>
      </c>
      <c r="G4701" s="1" t="s">
        <v>30</v>
      </c>
      <c r="H4701" s="1" t="s">
        <v>31</v>
      </c>
      <c r="I4701" s="5">
        <v>85.6</v>
      </c>
      <c r="J4701" s="5">
        <v>32528</v>
      </c>
      <c r="K4701" s="5">
        <v>-886.02</v>
      </c>
      <c r="L4701" s="5">
        <v>31641.98</v>
      </c>
      <c r="M4701" s="5">
        <v>-20612.16</v>
      </c>
      <c r="N4701" s="5">
        <v>-1216.44</v>
      </c>
      <c r="O4701" s="5">
        <v>-360.28</v>
      </c>
      <c r="P4701" s="5">
        <f>Table1[[#This Row],[Net Sales]]+(Table1[[#This Row],[Cost of Goods Sold]]+Table1[[#This Row],[Distribution]]+Table1[[#This Row],[Warehousing]])</f>
        <v>9453.1000000000022</v>
      </c>
      <c r="Q4701" s="12">
        <f>Table1[[#This Row],[PROFIT]]/Table1[[#This Row],[Net Sales]]</f>
        <v>0.29875184801962462</v>
      </c>
      <c r="R4701" s="14">
        <f>ABS(Table1[[#This Row],[Distribution]])+ABS(Table1[[#This Row],[Warehousing]])</f>
        <v>1576.72</v>
      </c>
      <c r="S4701" s="12">
        <f>ABS(Table1[[#This Row],[Discounts]]/Table1[[#This Row],[Gross Sales]])</f>
        <v>2.7238686669945892E-2</v>
      </c>
      <c r="T4701" s="17">
        <f>Table1[[#This Row],[logistics cost]]/Table1[[#This Row],[Net Sales]]</f>
        <v>4.9830004317049696E-2</v>
      </c>
      <c r="U4701" s="1">
        <f>Table1[[#This Row],[PROFIT]]/Table1[[#This Row],[Volume]]</f>
        <v>110.43341121495331</v>
      </c>
      <c r="V4701" s="1">
        <f>ABS(Table1[[#This Row],[Discounts]])</f>
        <v>886.02</v>
      </c>
    </row>
    <row r="4702" spans="1:22" ht="21.75" customHeight="1" x14ac:dyDescent="0.3">
      <c r="A4702" s="1">
        <v>1110010</v>
      </c>
      <c r="B4702" s="1" t="s">
        <v>15</v>
      </c>
      <c r="C4702" s="1">
        <v>202501</v>
      </c>
      <c r="D4702" s="1" t="s">
        <v>16</v>
      </c>
      <c r="E4702" s="1" t="s">
        <v>17</v>
      </c>
      <c r="F4702" s="1" t="s">
        <v>18</v>
      </c>
      <c r="G4702" s="1" t="s">
        <v>30</v>
      </c>
      <c r="H4702" s="1" t="s">
        <v>31</v>
      </c>
      <c r="I4702" s="5">
        <v>60.6</v>
      </c>
      <c r="J4702" s="5">
        <v>25452</v>
      </c>
      <c r="K4702" s="5">
        <v>-984.74</v>
      </c>
      <c r="L4702" s="5">
        <v>24467.26</v>
      </c>
      <c r="M4702" s="5">
        <v>-16176.18</v>
      </c>
      <c r="N4702" s="5">
        <v>-736.7</v>
      </c>
      <c r="O4702" s="5">
        <v>-403.75</v>
      </c>
      <c r="P4702" s="5">
        <f>Table1[[#This Row],[Net Sales]]+(Table1[[#This Row],[Cost of Goods Sold]]+Table1[[#This Row],[Distribution]]+Table1[[#This Row],[Warehousing]])</f>
        <v>7150.6299999999974</v>
      </c>
      <c r="Q4702" s="12">
        <f>Table1[[#This Row],[PROFIT]]/Table1[[#This Row],[Net Sales]]</f>
        <v>0.29225299440967228</v>
      </c>
      <c r="R4702" s="14">
        <f>ABS(Table1[[#This Row],[Distribution]])+ABS(Table1[[#This Row],[Warehousing]])</f>
        <v>1140.45</v>
      </c>
      <c r="S4702" s="12">
        <f>ABS(Table1[[#This Row],[Discounts]]/Table1[[#This Row],[Gross Sales]])</f>
        <v>3.8690083294043692E-2</v>
      </c>
      <c r="T4702" s="17">
        <f>Table1[[#This Row],[logistics cost]]/Table1[[#This Row],[Net Sales]]</f>
        <v>4.6611267465175917E-2</v>
      </c>
      <c r="U4702" s="1">
        <f>Table1[[#This Row],[PROFIT]]/Table1[[#This Row],[Volume]]</f>
        <v>117.99719471947191</v>
      </c>
      <c r="V4702" s="1">
        <f>ABS(Table1[[#This Row],[Discounts]])</f>
        <v>984.74</v>
      </c>
    </row>
    <row r="4703" spans="1:22" ht="21.75" customHeight="1" x14ac:dyDescent="0.3">
      <c r="A4703" s="1">
        <v>1120020</v>
      </c>
      <c r="B4703" s="1" t="s">
        <v>21</v>
      </c>
      <c r="C4703" s="1">
        <v>202401</v>
      </c>
      <c r="D4703" s="1" t="s">
        <v>22</v>
      </c>
      <c r="E4703" s="1" t="s">
        <v>23</v>
      </c>
      <c r="F4703" s="1" t="s">
        <v>24</v>
      </c>
      <c r="G4703" s="1" t="s">
        <v>30</v>
      </c>
      <c r="H4703" s="1" t="s">
        <v>31</v>
      </c>
      <c r="I4703" s="5">
        <v>51.6</v>
      </c>
      <c r="J4703" s="5">
        <v>19608</v>
      </c>
      <c r="K4703" s="5">
        <v>-738.91</v>
      </c>
      <c r="L4703" s="5">
        <v>18869.09</v>
      </c>
      <c r="M4703" s="5">
        <v>-12150.5</v>
      </c>
      <c r="N4703" s="5">
        <v>-676.53</v>
      </c>
      <c r="O4703" s="5">
        <v>-317.18</v>
      </c>
      <c r="P4703" s="5">
        <f>Table1[[#This Row],[Net Sales]]+(Table1[[#This Row],[Cost of Goods Sold]]+Table1[[#This Row],[Distribution]]+Table1[[#This Row],[Warehousing]])</f>
        <v>5724.8799999999992</v>
      </c>
      <c r="Q4703" s="12">
        <f>Table1[[#This Row],[PROFIT]]/Table1[[#This Row],[Net Sales]]</f>
        <v>0.30339989898823944</v>
      </c>
      <c r="R4703" s="14">
        <f>ABS(Table1[[#This Row],[Distribution]])+ABS(Table1[[#This Row],[Warehousing]])</f>
        <v>993.71</v>
      </c>
      <c r="S4703" s="12">
        <f>ABS(Table1[[#This Row],[Discounts]]/Table1[[#This Row],[Gross Sales]])</f>
        <v>3.7684108527131784E-2</v>
      </c>
      <c r="T4703" s="17">
        <f>Table1[[#This Row],[logistics cost]]/Table1[[#This Row],[Net Sales]]</f>
        <v>5.2663376983203752E-2</v>
      </c>
      <c r="U4703" s="1">
        <f>Table1[[#This Row],[PROFIT]]/Table1[[#This Row],[Volume]]</f>
        <v>110.9472868217054</v>
      </c>
      <c r="V4703" s="1">
        <f>ABS(Table1[[#This Row],[Discounts]])</f>
        <v>738.91</v>
      </c>
    </row>
    <row r="4704" spans="1:22" ht="21.75" customHeight="1" x14ac:dyDescent="0.3">
      <c r="A4704" s="1">
        <v>1130010</v>
      </c>
      <c r="B4704" s="1" t="s">
        <v>26</v>
      </c>
      <c r="C4704" s="1">
        <v>202504</v>
      </c>
      <c r="D4704" s="1" t="s">
        <v>27</v>
      </c>
      <c r="E4704" s="1" t="s">
        <v>28</v>
      </c>
      <c r="F4704" s="1" t="s">
        <v>29</v>
      </c>
      <c r="G4704" s="1" t="s">
        <v>38</v>
      </c>
      <c r="H4704" s="1" t="s">
        <v>20</v>
      </c>
      <c r="I4704" s="5">
        <v>74.7</v>
      </c>
      <c r="J4704" s="5">
        <v>26892</v>
      </c>
      <c r="K4704" s="5">
        <v>-1864.89</v>
      </c>
      <c r="L4704" s="5">
        <v>25027.11</v>
      </c>
      <c r="M4704" s="5">
        <v>-16816.599999999999</v>
      </c>
      <c r="N4704" s="5">
        <v>-685.49</v>
      </c>
      <c r="O4704" s="5">
        <v>-386.49</v>
      </c>
      <c r="P4704" s="5">
        <f>Table1[[#This Row],[Net Sales]]+(Table1[[#This Row],[Cost of Goods Sold]]+Table1[[#This Row],[Distribution]]+Table1[[#This Row],[Warehousing]])</f>
        <v>7138.5299999999988</v>
      </c>
      <c r="Q4704" s="12">
        <f>Table1[[#This Row],[PROFIT]]/Table1[[#This Row],[Net Sales]]</f>
        <v>0.28523189453356773</v>
      </c>
      <c r="R4704" s="14">
        <f>ABS(Table1[[#This Row],[Distribution]])+ABS(Table1[[#This Row],[Warehousing]])</f>
        <v>1071.98</v>
      </c>
      <c r="S4704" s="12">
        <f>ABS(Table1[[#This Row],[Discounts]]/Table1[[#This Row],[Gross Sales]])</f>
        <v>6.9347389558232941E-2</v>
      </c>
      <c r="T4704" s="17">
        <f>Table1[[#This Row],[logistics cost]]/Table1[[#This Row],[Net Sales]]</f>
        <v>4.2832752163553839E-2</v>
      </c>
      <c r="U4704" s="1">
        <f>Table1[[#This Row],[PROFIT]]/Table1[[#This Row],[Volume]]</f>
        <v>95.562650602409619</v>
      </c>
      <c r="V4704" s="1">
        <f>ABS(Table1[[#This Row],[Discounts]])</f>
        <v>1864.89</v>
      </c>
    </row>
    <row r="4705" spans="1:22" ht="21.75" customHeight="1" x14ac:dyDescent="0.3">
      <c r="A4705" s="1">
        <v>1120010</v>
      </c>
      <c r="B4705" s="1" t="s">
        <v>32</v>
      </c>
      <c r="C4705" s="1">
        <v>202505</v>
      </c>
      <c r="D4705" s="1" t="s">
        <v>22</v>
      </c>
      <c r="E4705" s="1" t="s">
        <v>17</v>
      </c>
      <c r="F4705" s="1" t="s">
        <v>18</v>
      </c>
      <c r="G4705" s="1" t="s">
        <v>35</v>
      </c>
      <c r="H4705" s="1" t="s">
        <v>31</v>
      </c>
      <c r="I4705" s="5">
        <v>112.2</v>
      </c>
      <c r="J4705" s="5">
        <v>53856</v>
      </c>
      <c r="K4705" s="5">
        <v>-1531.98</v>
      </c>
      <c r="L4705" s="5">
        <v>52324.02</v>
      </c>
      <c r="M4705" s="5">
        <v>-34877.86</v>
      </c>
      <c r="N4705" s="5">
        <v>-1755.59</v>
      </c>
      <c r="O4705" s="5">
        <v>-835.5</v>
      </c>
      <c r="P4705" s="5">
        <f>Table1[[#This Row],[Net Sales]]+(Table1[[#This Row],[Cost of Goods Sold]]+Table1[[#This Row],[Distribution]]+Table1[[#This Row],[Warehousing]])</f>
        <v>14855.07</v>
      </c>
      <c r="Q4705" s="12">
        <f>Table1[[#This Row],[PROFIT]]/Table1[[#This Row],[Net Sales]]</f>
        <v>0.28390536506942704</v>
      </c>
      <c r="R4705" s="14">
        <f>ABS(Table1[[#This Row],[Distribution]])+ABS(Table1[[#This Row],[Warehousing]])</f>
        <v>2591.09</v>
      </c>
      <c r="S4705" s="12">
        <f>ABS(Table1[[#This Row],[Discounts]]/Table1[[#This Row],[Gross Sales]])</f>
        <v>2.8445855614973262E-2</v>
      </c>
      <c r="T4705" s="17">
        <f>Table1[[#This Row],[logistics cost]]/Table1[[#This Row],[Net Sales]]</f>
        <v>4.9520086568272094E-2</v>
      </c>
      <c r="U4705" s="1">
        <f>Table1[[#This Row],[PROFIT]]/Table1[[#This Row],[Volume]]</f>
        <v>132.398128342246</v>
      </c>
      <c r="V4705" s="1">
        <f>ABS(Table1[[#This Row],[Discounts]])</f>
        <v>1531.98</v>
      </c>
    </row>
    <row r="4706" spans="1:22" ht="21.75" customHeight="1" x14ac:dyDescent="0.3">
      <c r="A4706" s="1">
        <v>1110020</v>
      </c>
      <c r="B4706" s="1" t="s">
        <v>41</v>
      </c>
      <c r="C4706" s="1">
        <v>202510</v>
      </c>
      <c r="D4706" s="1" t="s">
        <v>16</v>
      </c>
      <c r="E4706" s="1" t="s">
        <v>28</v>
      </c>
      <c r="F4706" s="1" t="s">
        <v>29</v>
      </c>
      <c r="G4706" s="1" t="s">
        <v>33</v>
      </c>
      <c r="H4706" s="1" t="s">
        <v>34</v>
      </c>
      <c r="I4706" s="5">
        <v>202.8</v>
      </c>
      <c r="J4706" s="5">
        <v>91260</v>
      </c>
      <c r="K4706" s="5">
        <v>-8540.6</v>
      </c>
      <c r="L4706" s="5">
        <v>82719.399999999994</v>
      </c>
      <c r="M4706" s="5">
        <v>-56216.45</v>
      </c>
      <c r="N4706" s="5">
        <v>-2387.06</v>
      </c>
      <c r="O4706" s="5">
        <v>-1006.65</v>
      </c>
      <c r="P4706" s="5">
        <f>Table1[[#This Row],[Net Sales]]+(Table1[[#This Row],[Cost of Goods Sold]]+Table1[[#This Row],[Distribution]]+Table1[[#This Row],[Warehousing]])</f>
        <v>23109.239999999998</v>
      </c>
      <c r="Q4706" s="12">
        <f>Table1[[#This Row],[PROFIT]]/Table1[[#This Row],[Net Sales]]</f>
        <v>0.2793690476478311</v>
      </c>
      <c r="R4706" s="14">
        <f>ABS(Table1[[#This Row],[Distribution]])+ABS(Table1[[#This Row],[Warehousing]])</f>
        <v>3393.71</v>
      </c>
      <c r="S4706" s="12">
        <f>ABS(Table1[[#This Row],[Discounts]]/Table1[[#This Row],[Gross Sales]])</f>
        <v>9.3585360508437437E-2</v>
      </c>
      <c r="T4706" s="17">
        <f>Table1[[#This Row],[logistics cost]]/Table1[[#This Row],[Net Sales]]</f>
        <v>4.1026772437904535E-2</v>
      </c>
      <c r="U4706" s="1">
        <f>Table1[[#This Row],[PROFIT]]/Table1[[#This Row],[Volume]]</f>
        <v>113.95088757396448</v>
      </c>
      <c r="V4706" s="1">
        <f>ABS(Table1[[#This Row],[Discounts]])</f>
        <v>8540.6</v>
      </c>
    </row>
    <row r="4707" spans="1:22" ht="21.75" customHeight="1" x14ac:dyDescent="0.3">
      <c r="A4707" s="1">
        <v>1110010</v>
      </c>
      <c r="B4707" s="1" t="s">
        <v>15</v>
      </c>
      <c r="C4707" s="1">
        <v>202409</v>
      </c>
      <c r="D4707" s="1" t="s">
        <v>16</v>
      </c>
      <c r="E4707" s="1" t="s">
        <v>17</v>
      </c>
      <c r="F4707" s="1" t="s">
        <v>18</v>
      </c>
      <c r="G4707" s="1" t="s">
        <v>38</v>
      </c>
      <c r="H4707" s="1" t="s">
        <v>20</v>
      </c>
      <c r="I4707" s="5">
        <v>71.5</v>
      </c>
      <c r="J4707" s="5">
        <v>30030</v>
      </c>
      <c r="K4707" s="5">
        <v>-1805.75</v>
      </c>
      <c r="L4707" s="5">
        <v>28224.25</v>
      </c>
      <c r="M4707" s="5">
        <v>-18423.78</v>
      </c>
      <c r="N4707" s="5">
        <v>-1044.42</v>
      </c>
      <c r="O4707" s="5">
        <v>-532.04</v>
      </c>
      <c r="P4707" s="5">
        <f>Table1[[#This Row],[Net Sales]]+(Table1[[#This Row],[Cost of Goods Sold]]+Table1[[#This Row],[Distribution]]+Table1[[#This Row],[Warehousing]])</f>
        <v>8224.010000000002</v>
      </c>
      <c r="Q4707" s="12">
        <f>Table1[[#This Row],[PROFIT]]/Table1[[#This Row],[Net Sales]]</f>
        <v>0.29138099329477318</v>
      </c>
      <c r="R4707" s="14">
        <f>ABS(Table1[[#This Row],[Distribution]])+ABS(Table1[[#This Row],[Warehousing]])</f>
        <v>1576.46</v>
      </c>
      <c r="S4707" s="12">
        <f>ABS(Table1[[#This Row],[Discounts]]/Table1[[#This Row],[Gross Sales]])</f>
        <v>6.013153513153513E-2</v>
      </c>
      <c r="T4707" s="17">
        <f>Table1[[#This Row],[logistics cost]]/Table1[[#This Row],[Net Sales]]</f>
        <v>5.5854805707857606E-2</v>
      </c>
      <c r="U4707" s="1">
        <f>Table1[[#This Row],[PROFIT]]/Table1[[#This Row],[Volume]]</f>
        <v>115.02111888111891</v>
      </c>
      <c r="V4707" s="1">
        <f>ABS(Table1[[#This Row],[Discounts]])</f>
        <v>1805.75</v>
      </c>
    </row>
    <row r="4708" spans="1:22" ht="21.75" customHeight="1" x14ac:dyDescent="0.3">
      <c r="A4708" s="1">
        <v>1120010</v>
      </c>
      <c r="B4708" s="1" t="s">
        <v>32</v>
      </c>
      <c r="C4708" s="1">
        <v>202506</v>
      </c>
      <c r="D4708" s="1" t="s">
        <v>22</v>
      </c>
      <c r="E4708" s="1" t="s">
        <v>17</v>
      </c>
      <c r="F4708" s="1" t="s">
        <v>18</v>
      </c>
      <c r="G4708" s="1" t="s">
        <v>40</v>
      </c>
      <c r="H4708" s="1" t="s">
        <v>34</v>
      </c>
      <c r="I4708" s="5">
        <v>193.4</v>
      </c>
      <c r="J4708" s="5">
        <v>92832</v>
      </c>
      <c r="K4708" s="5">
        <v>-9127.58</v>
      </c>
      <c r="L4708" s="5">
        <v>83704.42</v>
      </c>
      <c r="M4708" s="5">
        <v>-55906.2</v>
      </c>
      <c r="N4708" s="5">
        <v>-2128.98</v>
      </c>
      <c r="O4708" s="5">
        <v>-1627.46</v>
      </c>
      <c r="P4708" s="5">
        <f>Table1[[#This Row],[Net Sales]]+(Table1[[#This Row],[Cost of Goods Sold]]+Table1[[#This Row],[Distribution]]+Table1[[#This Row],[Warehousing]])</f>
        <v>24041.78</v>
      </c>
      <c r="Q4708" s="12">
        <f>Table1[[#This Row],[PROFIT]]/Table1[[#This Row],[Net Sales]]</f>
        <v>0.28722234739814217</v>
      </c>
      <c r="R4708" s="14">
        <f>ABS(Table1[[#This Row],[Distribution]])+ABS(Table1[[#This Row],[Warehousing]])</f>
        <v>3756.44</v>
      </c>
      <c r="S4708" s="12">
        <f>ABS(Table1[[#This Row],[Discounts]]/Table1[[#This Row],[Gross Sales]])</f>
        <v>9.8323638400551527E-2</v>
      </c>
      <c r="T4708" s="17">
        <f>Table1[[#This Row],[logistics cost]]/Table1[[#This Row],[Net Sales]]</f>
        <v>4.487743896917272E-2</v>
      </c>
      <c r="U4708" s="1">
        <f>Table1[[#This Row],[PROFIT]]/Table1[[#This Row],[Volume]]</f>
        <v>124.31116856256462</v>
      </c>
      <c r="V4708" s="1">
        <f>ABS(Table1[[#This Row],[Discounts]])</f>
        <v>9127.58</v>
      </c>
    </row>
    <row r="4709" spans="1:22" ht="21.75" customHeight="1" x14ac:dyDescent="0.3">
      <c r="A4709" s="1">
        <v>1110020</v>
      </c>
      <c r="B4709" s="1" t="s">
        <v>41</v>
      </c>
      <c r="C4709" s="1">
        <v>202502</v>
      </c>
      <c r="D4709" s="1" t="s">
        <v>16</v>
      </c>
      <c r="E4709" s="1" t="s">
        <v>28</v>
      </c>
      <c r="F4709" s="1" t="s">
        <v>29</v>
      </c>
      <c r="G4709" s="1" t="s">
        <v>39</v>
      </c>
      <c r="H4709" s="1" t="s">
        <v>37</v>
      </c>
      <c r="I4709" s="5">
        <v>275</v>
      </c>
      <c r="J4709" s="5">
        <v>123750</v>
      </c>
      <c r="K4709" s="5">
        <v>-11475.68</v>
      </c>
      <c r="L4709" s="5">
        <v>112274.32</v>
      </c>
      <c r="M4709" s="5">
        <v>-72150.710000000006</v>
      </c>
      <c r="N4709" s="5">
        <v>-3799.48</v>
      </c>
      <c r="O4709" s="5">
        <v>-2151.16</v>
      </c>
      <c r="P4709" s="5">
        <f>Table1[[#This Row],[Net Sales]]+(Table1[[#This Row],[Cost of Goods Sold]]+Table1[[#This Row],[Distribution]]+Table1[[#This Row],[Warehousing]])</f>
        <v>34172.97</v>
      </c>
      <c r="Q4709" s="12">
        <f>Table1[[#This Row],[PROFIT]]/Table1[[#This Row],[Net Sales]]</f>
        <v>0.30437031371020551</v>
      </c>
      <c r="R4709" s="14">
        <f>ABS(Table1[[#This Row],[Distribution]])+ABS(Table1[[#This Row],[Warehousing]])</f>
        <v>5950.6399999999994</v>
      </c>
      <c r="S4709" s="12">
        <f>ABS(Table1[[#This Row],[Discounts]]/Table1[[#This Row],[Gross Sales]])</f>
        <v>9.2732767676767677E-2</v>
      </c>
      <c r="T4709" s="17">
        <f>Table1[[#This Row],[logistics cost]]/Table1[[#This Row],[Net Sales]]</f>
        <v>5.3000899938650252E-2</v>
      </c>
      <c r="U4709" s="1">
        <f>Table1[[#This Row],[PROFIT]]/Table1[[#This Row],[Volume]]</f>
        <v>124.26534545454545</v>
      </c>
      <c r="V4709" s="1">
        <f>ABS(Table1[[#This Row],[Discounts]])</f>
        <v>11475.68</v>
      </c>
    </row>
    <row r="4710" spans="1:22" ht="21.75" customHeight="1" x14ac:dyDescent="0.3">
      <c r="A4710" s="1">
        <v>1110020</v>
      </c>
      <c r="B4710" s="1" t="s">
        <v>41</v>
      </c>
      <c r="C4710" s="1">
        <v>202406</v>
      </c>
      <c r="D4710" s="1" t="s">
        <v>16</v>
      </c>
      <c r="E4710" s="1" t="s">
        <v>28</v>
      </c>
      <c r="F4710" s="1" t="s">
        <v>29</v>
      </c>
      <c r="G4710" s="1" t="s">
        <v>30</v>
      </c>
      <c r="H4710" s="1" t="s">
        <v>31</v>
      </c>
      <c r="I4710" s="5">
        <v>21</v>
      </c>
      <c r="J4710" s="5">
        <v>9450</v>
      </c>
      <c r="K4710" s="5">
        <v>-202.28</v>
      </c>
      <c r="L4710" s="5">
        <v>9247.7199999999993</v>
      </c>
      <c r="M4710" s="5">
        <v>-6286.13</v>
      </c>
      <c r="N4710" s="5">
        <v>-312.16000000000003</v>
      </c>
      <c r="O4710" s="5">
        <v>-131.54</v>
      </c>
      <c r="P4710" s="5">
        <f>Table1[[#This Row],[Net Sales]]+(Table1[[#This Row],[Cost of Goods Sold]]+Table1[[#This Row],[Distribution]]+Table1[[#This Row],[Warehousing]])</f>
        <v>2517.8899999999994</v>
      </c>
      <c r="Q4710" s="12">
        <f>Table1[[#This Row],[PROFIT]]/Table1[[#This Row],[Net Sales]]</f>
        <v>0.27227143555384459</v>
      </c>
      <c r="R4710" s="14">
        <f>ABS(Table1[[#This Row],[Distribution]])+ABS(Table1[[#This Row],[Warehousing]])</f>
        <v>443.70000000000005</v>
      </c>
      <c r="S4710" s="12">
        <f>ABS(Table1[[#This Row],[Discounts]]/Table1[[#This Row],[Gross Sales]])</f>
        <v>2.1405291005291007E-2</v>
      </c>
      <c r="T4710" s="17">
        <f>Table1[[#This Row],[logistics cost]]/Table1[[#This Row],[Net Sales]]</f>
        <v>4.7979393839778894E-2</v>
      </c>
      <c r="U4710" s="1">
        <f>Table1[[#This Row],[PROFIT]]/Table1[[#This Row],[Volume]]</f>
        <v>119.89952380952379</v>
      </c>
      <c r="V4710" s="1">
        <f>ABS(Table1[[#This Row],[Discounts]])</f>
        <v>202.28</v>
      </c>
    </row>
    <row r="4711" spans="1:22" ht="21.75" customHeight="1" x14ac:dyDescent="0.3">
      <c r="A4711" s="1">
        <v>1120020</v>
      </c>
      <c r="B4711" s="1" t="s">
        <v>21</v>
      </c>
      <c r="C4711" s="1">
        <v>202402</v>
      </c>
      <c r="D4711" s="1" t="s">
        <v>22</v>
      </c>
      <c r="E4711" s="1" t="s">
        <v>23</v>
      </c>
      <c r="F4711" s="1" t="s">
        <v>24</v>
      </c>
      <c r="G4711" s="1" t="s">
        <v>35</v>
      </c>
      <c r="H4711" s="1" t="s">
        <v>31</v>
      </c>
      <c r="I4711" s="5">
        <v>45.2</v>
      </c>
      <c r="J4711" s="5">
        <v>17176</v>
      </c>
      <c r="K4711" s="5">
        <v>-563.36</v>
      </c>
      <c r="L4711" s="5">
        <v>16612.64</v>
      </c>
      <c r="M4711" s="5">
        <v>-11181.11</v>
      </c>
      <c r="N4711" s="5">
        <v>-490.58</v>
      </c>
      <c r="O4711" s="5">
        <v>-279.72000000000003</v>
      </c>
      <c r="P4711" s="5">
        <f>Table1[[#This Row],[Net Sales]]+(Table1[[#This Row],[Cost of Goods Sold]]+Table1[[#This Row],[Distribution]]+Table1[[#This Row],[Warehousing]])</f>
        <v>4661.2299999999996</v>
      </c>
      <c r="Q4711" s="12">
        <f>Table1[[#This Row],[PROFIT]]/Table1[[#This Row],[Net Sales]]</f>
        <v>0.2805833389515453</v>
      </c>
      <c r="R4711" s="14">
        <f>ABS(Table1[[#This Row],[Distribution]])+ABS(Table1[[#This Row],[Warehousing]])</f>
        <v>770.3</v>
      </c>
      <c r="S4711" s="12">
        <f>ABS(Table1[[#This Row],[Discounts]]/Table1[[#This Row],[Gross Sales]])</f>
        <v>3.2799254774103399E-2</v>
      </c>
      <c r="T4711" s="17">
        <f>Table1[[#This Row],[logistics cost]]/Table1[[#This Row],[Net Sales]]</f>
        <v>4.6368307505610183E-2</v>
      </c>
      <c r="U4711" s="1">
        <f>Table1[[#This Row],[PROFIT]]/Table1[[#This Row],[Volume]]</f>
        <v>103.12455752212388</v>
      </c>
      <c r="V4711" s="1">
        <f>ABS(Table1[[#This Row],[Discounts]])</f>
        <v>563.36</v>
      </c>
    </row>
    <row r="4712" spans="1:22" ht="21.75" customHeight="1" x14ac:dyDescent="0.3">
      <c r="A4712" s="1">
        <v>1110020</v>
      </c>
      <c r="B4712" s="1" t="s">
        <v>41</v>
      </c>
      <c r="C4712" s="1">
        <v>202512</v>
      </c>
      <c r="D4712" s="1" t="s">
        <v>16</v>
      </c>
      <c r="E4712" s="1" t="s">
        <v>28</v>
      </c>
      <c r="F4712" s="1" t="s">
        <v>29</v>
      </c>
      <c r="G4712" s="1" t="s">
        <v>42</v>
      </c>
      <c r="H4712" s="1" t="s">
        <v>20</v>
      </c>
      <c r="I4712" s="5">
        <v>71.099999999999994</v>
      </c>
      <c r="J4712" s="5">
        <v>31995</v>
      </c>
      <c r="K4712" s="5">
        <v>-2727.76</v>
      </c>
      <c r="L4712" s="5">
        <v>29267.24</v>
      </c>
      <c r="M4712" s="5">
        <v>-18517.349999999999</v>
      </c>
      <c r="N4712" s="5">
        <v>-892.09</v>
      </c>
      <c r="O4712" s="5">
        <v>-562.62</v>
      </c>
      <c r="P4712" s="5">
        <f>Table1[[#This Row],[Net Sales]]+(Table1[[#This Row],[Cost of Goods Sold]]+Table1[[#This Row],[Distribution]]+Table1[[#This Row],[Warehousing]])</f>
        <v>9295.1800000000039</v>
      </c>
      <c r="Q4712" s="12">
        <f>Table1[[#This Row],[PROFIT]]/Table1[[#This Row],[Net Sales]]</f>
        <v>0.31759673956273304</v>
      </c>
      <c r="R4712" s="14">
        <f>ABS(Table1[[#This Row],[Distribution]])+ABS(Table1[[#This Row],[Warehousing]])</f>
        <v>1454.71</v>
      </c>
      <c r="S4712" s="12">
        <f>ABS(Table1[[#This Row],[Discounts]]/Table1[[#This Row],[Gross Sales]])</f>
        <v>8.5255821222065958E-2</v>
      </c>
      <c r="T4712" s="17">
        <f>Table1[[#This Row],[logistics cost]]/Table1[[#This Row],[Net Sales]]</f>
        <v>4.9704379367511251E-2</v>
      </c>
      <c r="U4712" s="1">
        <f>Table1[[#This Row],[PROFIT]]/Table1[[#This Row],[Volume]]</f>
        <v>130.73389592123775</v>
      </c>
      <c r="V4712" s="1">
        <f>ABS(Table1[[#This Row],[Discounts]])</f>
        <v>2727.76</v>
      </c>
    </row>
    <row r="4713" spans="1:22" ht="21.75" customHeight="1" x14ac:dyDescent="0.3">
      <c r="A4713" s="1">
        <v>1120010</v>
      </c>
      <c r="B4713" s="1" t="s">
        <v>32</v>
      </c>
      <c r="C4713" s="1">
        <v>202404</v>
      </c>
      <c r="D4713" s="1" t="s">
        <v>22</v>
      </c>
      <c r="E4713" s="1" t="s">
        <v>17</v>
      </c>
      <c r="F4713" s="1" t="s">
        <v>18</v>
      </c>
      <c r="G4713" s="1" t="s">
        <v>39</v>
      </c>
      <c r="H4713" s="1" t="s">
        <v>37</v>
      </c>
      <c r="I4713" s="5">
        <v>81.7</v>
      </c>
      <c r="J4713" s="5">
        <v>39216</v>
      </c>
      <c r="K4713" s="5">
        <v>-4290.16</v>
      </c>
      <c r="L4713" s="5">
        <v>34925.839999999997</v>
      </c>
      <c r="M4713" s="5">
        <v>-23486.560000000001</v>
      </c>
      <c r="N4713" s="5">
        <v>-1066.99</v>
      </c>
      <c r="O4713" s="5">
        <v>-357.33</v>
      </c>
      <c r="P4713" s="5">
        <f>Table1[[#This Row],[Net Sales]]+(Table1[[#This Row],[Cost of Goods Sold]]+Table1[[#This Row],[Distribution]]+Table1[[#This Row],[Warehousing]])</f>
        <v>10014.959999999992</v>
      </c>
      <c r="Q4713" s="12">
        <f>Table1[[#This Row],[PROFIT]]/Table1[[#This Row],[Net Sales]]</f>
        <v>0.28674929507779895</v>
      </c>
      <c r="R4713" s="14">
        <f>ABS(Table1[[#This Row],[Distribution]])+ABS(Table1[[#This Row],[Warehousing]])</f>
        <v>1424.32</v>
      </c>
      <c r="S4713" s="12">
        <f>ABS(Table1[[#This Row],[Discounts]]/Table1[[#This Row],[Gross Sales]])</f>
        <v>0.10939820481436148</v>
      </c>
      <c r="T4713" s="17">
        <f>Table1[[#This Row],[logistics cost]]/Table1[[#This Row],[Net Sales]]</f>
        <v>4.0781266821356341E-2</v>
      </c>
      <c r="U4713" s="1">
        <f>Table1[[#This Row],[PROFIT]]/Table1[[#This Row],[Volume]]</f>
        <v>122.58212974296195</v>
      </c>
      <c r="V4713" s="1">
        <f>ABS(Table1[[#This Row],[Discounts]])</f>
        <v>4290.16</v>
      </c>
    </row>
    <row r="4714" spans="1:22" ht="21.75" customHeight="1" x14ac:dyDescent="0.3">
      <c r="A4714" s="1">
        <v>1110010</v>
      </c>
      <c r="B4714" s="1" t="s">
        <v>15</v>
      </c>
      <c r="C4714" s="1">
        <v>202504</v>
      </c>
      <c r="D4714" s="1" t="s">
        <v>16</v>
      </c>
      <c r="E4714" s="1" t="s">
        <v>17</v>
      </c>
      <c r="F4714" s="1" t="s">
        <v>18</v>
      </c>
      <c r="G4714" s="1" t="s">
        <v>40</v>
      </c>
      <c r="H4714" s="1" t="s">
        <v>34</v>
      </c>
      <c r="I4714" s="5">
        <v>185.1</v>
      </c>
      <c r="J4714" s="5">
        <v>77742</v>
      </c>
      <c r="K4714" s="5">
        <v>-6926.67</v>
      </c>
      <c r="L4714" s="5">
        <v>70815.33</v>
      </c>
      <c r="M4714" s="5">
        <v>-44903.72</v>
      </c>
      <c r="N4714" s="5">
        <v>-2455.87</v>
      </c>
      <c r="O4714" s="5">
        <v>-849.99</v>
      </c>
      <c r="P4714" s="5">
        <f>Table1[[#This Row],[Net Sales]]+(Table1[[#This Row],[Cost of Goods Sold]]+Table1[[#This Row],[Distribution]]+Table1[[#This Row],[Warehousing]])</f>
        <v>22605.75</v>
      </c>
      <c r="Q4714" s="12">
        <f>Table1[[#This Row],[PROFIT]]/Table1[[#This Row],[Net Sales]]</f>
        <v>0.31922113474582409</v>
      </c>
      <c r="R4714" s="14">
        <f>ABS(Table1[[#This Row],[Distribution]])+ABS(Table1[[#This Row],[Warehousing]])</f>
        <v>3305.8599999999997</v>
      </c>
      <c r="S4714" s="12">
        <f>ABS(Table1[[#This Row],[Discounts]]/Table1[[#This Row],[Gross Sales]])</f>
        <v>8.9098170872887239E-2</v>
      </c>
      <c r="T4714" s="17">
        <f>Table1[[#This Row],[logistics cost]]/Table1[[#This Row],[Net Sales]]</f>
        <v>4.6682829833596756E-2</v>
      </c>
      <c r="U4714" s="1">
        <f>Table1[[#This Row],[PROFIT]]/Table1[[#This Row],[Volume]]</f>
        <v>122.12722852512157</v>
      </c>
      <c r="V4714" s="1">
        <f>ABS(Table1[[#This Row],[Discounts]])</f>
        <v>6926.67</v>
      </c>
    </row>
    <row r="4715" spans="1:22" ht="21.75" customHeight="1" x14ac:dyDescent="0.3">
      <c r="A4715" s="1">
        <v>1110010</v>
      </c>
      <c r="B4715" s="1" t="s">
        <v>15</v>
      </c>
      <c r="C4715" s="1">
        <v>202404</v>
      </c>
      <c r="D4715" s="1" t="s">
        <v>16</v>
      </c>
      <c r="E4715" s="1" t="s">
        <v>17</v>
      </c>
      <c r="F4715" s="1" t="s">
        <v>18</v>
      </c>
      <c r="G4715" s="1" t="s">
        <v>33</v>
      </c>
      <c r="H4715" s="1" t="s">
        <v>34</v>
      </c>
      <c r="I4715" s="5">
        <v>260.2</v>
      </c>
      <c r="J4715" s="5">
        <v>109284</v>
      </c>
      <c r="K4715" s="5">
        <v>-9842.08</v>
      </c>
      <c r="L4715" s="5">
        <v>99441.919999999998</v>
      </c>
      <c r="M4715" s="5">
        <v>-63967.19</v>
      </c>
      <c r="N4715" s="5">
        <v>-2262.35</v>
      </c>
      <c r="O4715" s="5">
        <v>-1472.21</v>
      </c>
      <c r="P4715" s="5">
        <f>Table1[[#This Row],[Net Sales]]+(Table1[[#This Row],[Cost of Goods Sold]]+Table1[[#This Row],[Distribution]]+Table1[[#This Row],[Warehousing]])</f>
        <v>31740.169999999984</v>
      </c>
      <c r="Q4715" s="12">
        <f>Table1[[#This Row],[PROFIT]]/Table1[[#This Row],[Net Sales]]</f>
        <v>0.31918299646668108</v>
      </c>
      <c r="R4715" s="14">
        <f>ABS(Table1[[#This Row],[Distribution]])+ABS(Table1[[#This Row],[Warehousing]])</f>
        <v>3734.56</v>
      </c>
      <c r="S4715" s="12">
        <f>ABS(Table1[[#This Row],[Discounts]]/Table1[[#This Row],[Gross Sales]])</f>
        <v>9.0059661066578825E-2</v>
      </c>
      <c r="T4715" s="17">
        <f>Table1[[#This Row],[logistics cost]]/Table1[[#This Row],[Net Sales]]</f>
        <v>3.7555187993152182E-2</v>
      </c>
      <c r="U4715" s="1">
        <f>Table1[[#This Row],[PROFIT]]/Table1[[#This Row],[Volume]]</f>
        <v>121.98374327440425</v>
      </c>
      <c r="V4715" s="1">
        <f>ABS(Table1[[#This Row],[Discounts]])</f>
        <v>9842.08</v>
      </c>
    </row>
    <row r="4716" spans="1:22" ht="21.75" customHeight="1" x14ac:dyDescent="0.3">
      <c r="A4716" s="1">
        <v>1130010</v>
      </c>
      <c r="B4716" s="1" t="s">
        <v>26</v>
      </c>
      <c r="C4716" s="1">
        <v>202408</v>
      </c>
      <c r="D4716" s="1" t="s">
        <v>27</v>
      </c>
      <c r="E4716" s="1" t="s">
        <v>28</v>
      </c>
      <c r="F4716" s="1" t="s">
        <v>29</v>
      </c>
      <c r="G4716" s="1" t="s">
        <v>40</v>
      </c>
      <c r="H4716" s="1" t="s">
        <v>34</v>
      </c>
      <c r="I4716" s="5">
        <v>99.1</v>
      </c>
      <c r="J4716" s="5">
        <v>35676</v>
      </c>
      <c r="K4716" s="5">
        <v>-2616.35</v>
      </c>
      <c r="L4716" s="5">
        <v>33059.65</v>
      </c>
      <c r="M4716" s="5">
        <v>-22433.02</v>
      </c>
      <c r="N4716" s="5">
        <v>-766.36</v>
      </c>
      <c r="O4716" s="5">
        <v>-405.32</v>
      </c>
      <c r="P4716" s="5">
        <f>Table1[[#This Row],[Net Sales]]+(Table1[[#This Row],[Cost of Goods Sold]]+Table1[[#This Row],[Distribution]]+Table1[[#This Row],[Warehousing]])</f>
        <v>9454.9500000000007</v>
      </c>
      <c r="Q4716" s="12">
        <f>Table1[[#This Row],[PROFIT]]/Table1[[#This Row],[Net Sales]]</f>
        <v>0.28599667570588316</v>
      </c>
      <c r="R4716" s="14">
        <f>ABS(Table1[[#This Row],[Distribution]])+ABS(Table1[[#This Row],[Warehousing]])</f>
        <v>1171.68</v>
      </c>
      <c r="S4716" s="12">
        <f>ABS(Table1[[#This Row],[Discounts]]/Table1[[#This Row],[Gross Sales]])</f>
        <v>7.3336416638636617E-2</v>
      </c>
      <c r="T4716" s="17">
        <f>Table1[[#This Row],[logistics cost]]/Table1[[#This Row],[Net Sales]]</f>
        <v>3.5441391545282544E-2</v>
      </c>
      <c r="U4716" s="1">
        <f>Table1[[#This Row],[PROFIT]]/Table1[[#This Row],[Volume]]</f>
        <v>95.408173562058536</v>
      </c>
      <c r="V4716" s="1">
        <f>ABS(Table1[[#This Row],[Discounts]])</f>
        <v>2616.35</v>
      </c>
    </row>
    <row r="4717" spans="1:22" ht="21.75" customHeight="1" x14ac:dyDescent="0.3">
      <c r="A4717" s="1">
        <v>1110010</v>
      </c>
      <c r="B4717" s="1" t="s">
        <v>15</v>
      </c>
      <c r="C4717" s="1">
        <v>202502</v>
      </c>
      <c r="D4717" s="1" t="s">
        <v>16</v>
      </c>
      <c r="E4717" s="1" t="s">
        <v>17</v>
      </c>
      <c r="F4717" s="1" t="s">
        <v>18</v>
      </c>
      <c r="G4717" s="1" t="s">
        <v>40</v>
      </c>
      <c r="H4717" s="1" t="s">
        <v>34</v>
      </c>
      <c r="I4717" s="5">
        <v>158.69999999999999</v>
      </c>
      <c r="J4717" s="5">
        <v>66654</v>
      </c>
      <c r="K4717" s="5">
        <v>-4729.82</v>
      </c>
      <c r="L4717" s="5">
        <v>61924.18</v>
      </c>
      <c r="M4717" s="5">
        <v>-39540.720000000001</v>
      </c>
      <c r="N4717" s="5">
        <v>-1255.8599999999999</v>
      </c>
      <c r="O4717" s="5">
        <v>-1183.02</v>
      </c>
      <c r="P4717" s="5">
        <f>Table1[[#This Row],[Net Sales]]+(Table1[[#This Row],[Cost of Goods Sold]]+Table1[[#This Row],[Distribution]]+Table1[[#This Row],[Warehousing]])</f>
        <v>19944.580000000002</v>
      </c>
      <c r="Q4717" s="12">
        <f>Table1[[#This Row],[PROFIT]]/Table1[[#This Row],[Net Sales]]</f>
        <v>0.32208064765653743</v>
      </c>
      <c r="R4717" s="14">
        <f>ABS(Table1[[#This Row],[Distribution]])+ABS(Table1[[#This Row],[Warehousing]])</f>
        <v>2438.88</v>
      </c>
      <c r="S4717" s="12">
        <f>ABS(Table1[[#This Row],[Discounts]]/Table1[[#This Row],[Gross Sales]])</f>
        <v>7.0960782548684251E-2</v>
      </c>
      <c r="T4717" s="17">
        <f>Table1[[#This Row],[logistics cost]]/Table1[[#This Row],[Net Sales]]</f>
        <v>3.9384938161474245E-2</v>
      </c>
      <c r="U4717" s="1">
        <f>Table1[[#This Row],[PROFIT]]/Table1[[#This Row],[Volume]]</f>
        <v>125.67473219911786</v>
      </c>
      <c r="V4717" s="1">
        <f>ABS(Table1[[#This Row],[Discounts]])</f>
        <v>4729.82</v>
      </c>
    </row>
    <row r="4718" spans="1:22" ht="21.75" customHeight="1" x14ac:dyDescent="0.3">
      <c r="A4718" s="1">
        <v>1130010</v>
      </c>
      <c r="B4718" s="1" t="s">
        <v>26</v>
      </c>
      <c r="C4718" s="1">
        <v>202409</v>
      </c>
      <c r="D4718" s="1" t="s">
        <v>27</v>
      </c>
      <c r="E4718" s="1" t="s">
        <v>28</v>
      </c>
      <c r="F4718" s="1" t="s">
        <v>29</v>
      </c>
      <c r="G4718" s="1" t="s">
        <v>40</v>
      </c>
      <c r="H4718" s="1" t="s">
        <v>34</v>
      </c>
      <c r="I4718" s="5">
        <v>274.2</v>
      </c>
      <c r="J4718" s="5">
        <v>98712</v>
      </c>
      <c r="K4718" s="5">
        <v>-9172.24</v>
      </c>
      <c r="L4718" s="5">
        <v>89539.76</v>
      </c>
      <c r="M4718" s="5">
        <v>-57298.57</v>
      </c>
      <c r="N4718" s="5">
        <v>-2594.9</v>
      </c>
      <c r="O4718" s="5">
        <v>-1259.18</v>
      </c>
      <c r="P4718" s="5">
        <f>Table1[[#This Row],[Net Sales]]+(Table1[[#This Row],[Cost of Goods Sold]]+Table1[[#This Row],[Distribution]]+Table1[[#This Row],[Warehousing]])</f>
        <v>28387.109999999993</v>
      </c>
      <c r="Q4718" s="12">
        <f>Table1[[#This Row],[PROFIT]]/Table1[[#This Row],[Net Sales]]</f>
        <v>0.31703357257155923</v>
      </c>
      <c r="R4718" s="14">
        <f>ABS(Table1[[#This Row],[Distribution]])+ABS(Table1[[#This Row],[Warehousing]])</f>
        <v>3854.08</v>
      </c>
      <c r="S4718" s="12">
        <f>ABS(Table1[[#This Row],[Discounts]]/Table1[[#This Row],[Gross Sales]])</f>
        <v>9.2919199286814164E-2</v>
      </c>
      <c r="T4718" s="17">
        <f>Table1[[#This Row],[logistics cost]]/Table1[[#This Row],[Net Sales]]</f>
        <v>4.3043224596536783E-2</v>
      </c>
      <c r="U4718" s="1">
        <f>Table1[[#This Row],[PROFIT]]/Table1[[#This Row],[Volume]]</f>
        <v>103.52702407002187</v>
      </c>
      <c r="V4718" s="1">
        <f>ABS(Table1[[#This Row],[Discounts]])</f>
        <v>9172.24</v>
      </c>
    </row>
    <row r="4719" spans="1:22" ht="21.75" customHeight="1" x14ac:dyDescent="0.3">
      <c r="A4719" s="1">
        <v>1120020</v>
      </c>
      <c r="B4719" s="1" t="s">
        <v>21</v>
      </c>
      <c r="C4719" s="1">
        <v>202508</v>
      </c>
      <c r="D4719" s="1" t="s">
        <v>22</v>
      </c>
      <c r="E4719" s="1" t="s">
        <v>23</v>
      </c>
      <c r="F4719" s="1" t="s">
        <v>24</v>
      </c>
      <c r="G4719" s="1" t="s">
        <v>36</v>
      </c>
      <c r="H4719" s="1" t="s">
        <v>37</v>
      </c>
      <c r="I4719" s="5">
        <v>203.6</v>
      </c>
      <c r="J4719" s="5">
        <v>77368</v>
      </c>
      <c r="K4719" s="5">
        <v>-7692.79</v>
      </c>
      <c r="L4719" s="5">
        <v>69675.210000000006</v>
      </c>
      <c r="M4719" s="5">
        <v>-45966.98</v>
      </c>
      <c r="N4719" s="5">
        <v>-2567.5300000000002</v>
      </c>
      <c r="O4719" s="5">
        <v>-935.7</v>
      </c>
      <c r="P4719" s="5">
        <f>Table1[[#This Row],[Net Sales]]+(Table1[[#This Row],[Cost of Goods Sold]]+Table1[[#This Row],[Distribution]]+Table1[[#This Row],[Warehousing]])</f>
        <v>20205.000000000007</v>
      </c>
      <c r="Q4719" s="12">
        <f>Table1[[#This Row],[PROFIT]]/Table1[[#This Row],[Net Sales]]</f>
        <v>0.28998836171430276</v>
      </c>
      <c r="R4719" s="14">
        <f>ABS(Table1[[#This Row],[Distribution]])+ABS(Table1[[#This Row],[Warehousing]])</f>
        <v>3503.2300000000005</v>
      </c>
      <c r="S4719" s="12">
        <f>ABS(Table1[[#This Row],[Discounts]]/Table1[[#This Row],[Gross Sales]])</f>
        <v>9.9431160169579147E-2</v>
      </c>
      <c r="T4719" s="17">
        <f>Table1[[#This Row],[logistics cost]]/Table1[[#This Row],[Net Sales]]</f>
        <v>5.0279432239960238E-2</v>
      </c>
      <c r="U4719" s="1">
        <f>Table1[[#This Row],[PROFIT]]/Table1[[#This Row],[Volume]]</f>
        <v>99.238703339882164</v>
      </c>
      <c r="V4719" s="1">
        <f>ABS(Table1[[#This Row],[Discounts]])</f>
        <v>7692.79</v>
      </c>
    </row>
    <row r="4720" spans="1:22" ht="21.75" customHeight="1" x14ac:dyDescent="0.3">
      <c r="A4720" s="1">
        <v>1110020</v>
      </c>
      <c r="B4720" s="1" t="s">
        <v>41</v>
      </c>
      <c r="C4720" s="1">
        <v>202510</v>
      </c>
      <c r="D4720" s="1" t="s">
        <v>16</v>
      </c>
      <c r="E4720" s="1" t="s">
        <v>28</v>
      </c>
      <c r="F4720" s="1" t="s">
        <v>29</v>
      </c>
      <c r="G4720" s="1" t="s">
        <v>40</v>
      </c>
      <c r="H4720" s="1" t="s">
        <v>34</v>
      </c>
      <c r="I4720" s="5">
        <v>263.5</v>
      </c>
      <c r="J4720" s="5">
        <v>118575</v>
      </c>
      <c r="K4720" s="5">
        <v>-8832.73</v>
      </c>
      <c r="L4720" s="5">
        <v>109742.27</v>
      </c>
      <c r="M4720" s="5">
        <v>-70240.100000000006</v>
      </c>
      <c r="N4720" s="5">
        <v>-3924.93</v>
      </c>
      <c r="O4720" s="5">
        <v>-1538.48</v>
      </c>
      <c r="P4720" s="5">
        <f>Table1[[#This Row],[Net Sales]]+(Table1[[#This Row],[Cost of Goods Sold]]+Table1[[#This Row],[Distribution]]+Table1[[#This Row],[Warehousing]])</f>
        <v>34038.760000000009</v>
      </c>
      <c r="Q4720" s="12">
        <f>Table1[[#This Row],[PROFIT]]/Table1[[#This Row],[Net Sales]]</f>
        <v>0.31017000103970882</v>
      </c>
      <c r="R4720" s="14">
        <f>ABS(Table1[[#This Row],[Distribution]])+ABS(Table1[[#This Row],[Warehousing]])</f>
        <v>5463.41</v>
      </c>
      <c r="S4720" s="12">
        <f>ABS(Table1[[#This Row],[Discounts]]/Table1[[#This Row],[Gross Sales]])</f>
        <v>7.4490659919881921E-2</v>
      </c>
      <c r="T4720" s="17">
        <f>Table1[[#This Row],[logistics cost]]/Table1[[#This Row],[Net Sales]]</f>
        <v>4.9784007566090985E-2</v>
      </c>
      <c r="U4720" s="1">
        <f>Table1[[#This Row],[PROFIT]]/Table1[[#This Row],[Volume]]</f>
        <v>129.17935483870971</v>
      </c>
      <c r="V4720" s="1">
        <f>ABS(Table1[[#This Row],[Discounts]])</f>
        <v>8832.73</v>
      </c>
    </row>
    <row r="4721" spans="1:22" ht="21.75" customHeight="1" x14ac:dyDescent="0.3">
      <c r="A4721" s="1">
        <v>1110020</v>
      </c>
      <c r="B4721" s="1" t="s">
        <v>41</v>
      </c>
      <c r="C4721" s="1">
        <v>202503</v>
      </c>
      <c r="D4721" s="1" t="s">
        <v>16</v>
      </c>
      <c r="E4721" s="1" t="s">
        <v>28</v>
      </c>
      <c r="F4721" s="1" t="s">
        <v>29</v>
      </c>
      <c r="G4721" s="1" t="s">
        <v>36</v>
      </c>
      <c r="H4721" s="1" t="s">
        <v>37</v>
      </c>
      <c r="I4721" s="5">
        <v>90.5</v>
      </c>
      <c r="J4721" s="5">
        <v>40725</v>
      </c>
      <c r="K4721" s="5">
        <v>-4858.78</v>
      </c>
      <c r="L4721" s="5">
        <v>35866.22</v>
      </c>
      <c r="M4721" s="5">
        <v>-23140.94</v>
      </c>
      <c r="N4721" s="5">
        <v>-1159.1199999999999</v>
      </c>
      <c r="O4721" s="5">
        <v>-374.33</v>
      </c>
      <c r="P4721" s="5">
        <f>Table1[[#This Row],[Net Sales]]+(Table1[[#This Row],[Cost of Goods Sold]]+Table1[[#This Row],[Distribution]]+Table1[[#This Row],[Warehousing]])</f>
        <v>11191.830000000002</v>
      </c>
      <c r="Q4721" s="12">
        <f>Table1[[#This Row],[PROFIT]]/Table1[[#This Row],[Net Sales]]</f>
        <v>0.31204375593525052</v>
      </c>
      <c r="R4721" s="14">
        <f>ABS(Table1[[#This Row],[Distribution]])+ABS(Table1[[#This Row],[Warehousing]])</f>
        <v>1533.4499999999998</v>
      </c>
      <c r="S4721" s="12">
        <f>ABS(Table1[[#This Row],[Discounts]]/Table1[[#This Row],[Gross Sales]])</f>
        <v>0.11930705954573358</v>
      </c>
      <c r="T4721" s="17">
        <f>Table1[[#This Row],[logistics cost]]/Table1[[#This Row],[Net Sales]]</f>
        <v>4.275471460332312E-2</v>
      </c>
      <c r="U4721" s="1">
        <f>Table1[[#This Row],[PROFIT]]/Table1[[#This Row],[Volume]]</f>
        <v>123.66662983425417</v>
      </c>
      <c r="V4721" s="1">
        <f>ABS(Table1[[#This Row],[Discounts]])</f>
        <v>4858.78</v>
      </c>
    </row>
    <row r="4722" spans="1:22" ht="21.75" customHeight="1" x14ac:dyDescent="0.3">
      <c r="A4722" s="1">
        <v>1110010</v>
      </c>
      <c r="B4722" s="1" t="s">
        <v>15</v>
      </c>
      <c r="C4722" s="1">
        <v>202409</v>
      </c>
      <c r="D4722" s="1" t="s">
        <v>16</v>
      </c>
      <c r="E4722" s="1" t="s">
        <v>17</v>
      </c>
      <c r="F4722" s="1" t="s">
        <v>18</v>
      </c>
      <c r="G4722" s="1" t="s">
        <v>19</v>
      </c>
      <c r="H4722" s="1" t="s">
        <v>20</v>
      </c>
      <c r="I4722" s="5">
        <v>21.5</v>
      </c>
      <c r="J4722" s="5">
        <v>9030</v>
      </c>
      <c r="K4722" s="5">
        <v>-681.79</v>
      </c>
      <c r="L4722" s="5">
        <v>8348.2099999999991</v>
      </c>
      <c r="M4722" s="5">
        <v>-5395.43</v>
      </c>
      <c r="N4722" s="5">
        <v>-321.27</v>
      </c>
      <c r="O4722" s="5">
        <v>-102.97</v>
      </c>
      <c r="P4722" s="5">
        <f>Table1[[#This Row],[Net Sales]]+(Table1[[#This Row],[Cost of Goods Sold]]+Table1[[#This Row],[Distribution]]+Table1[[#This Row],[Warehousing]])</f>
        <v>2528.5399999999981</v>
      </c>
      <c r="Q4722" s="12">
        <f>Table1[[#This Row],[PROFIT]]/Table1[[#This Row],[Net Sales]]</f>
        <v>0.30288409132017502</v>
      </c>
      <c r="R4722" s="14">
        <f>ABS(Table1[[#This Row],[Distribution]])+ABS(Table1[[#This Row],[Warehousing]])</f>
        <v>424.24</v>
      </c>
      <c r="S4722" s="12">
        <f>ABS(Table1[[#This Row],[Discounts]]/Table1[[#This Row],[Gross Sales]])</f>
        <v>7.5502768549280175E-2</v>
      </c>
      <c r="T4722" s="17">
        <f>Table1[[#This Row],[logistics cost]]/Table1[[#This Row],[Net Sales]]</f>
        <v>5.0818079564361705E-2</v>
      </c>
      <c r="U4722" s="1">
        <f>Table1[[#This Row],[PROFIT]]/Table1[[#This Row],[Volume]]</f>
        <v>117.6065116279069</v>
      </c>
      <c r="V4722" s="1">
        <f>ABS(Table1[[#This Row],[Discounts]])</f>
        <v>681.79</v>
      </c>
    </row>
    <row r="4723" spans="1:22" ht="21.75" customHeight="1" x14ac:dyDescent="0.3">
      <c r="A4723" s="1">
        <v>1120020</v>
      </c>
      <c r="B4723" s="1" t="s">
        <v>21</v>
      </c>
      <c r="C4723" s="1">
        <v>202508</v>
      </c>
      <c r="D4723" s="1" t="s">
        <v>22</v>
      </c>
      <c r="E4723" s="1" t="s">
        <v>23</v>
      </c>
      <c r="F4723" s="1" t="s">
        <v>24</v>
      </c>
      <c r="G4723" s="1" t="s">
        <v>36</v>
      </c>
      <c r="H4723" s="1" t="s">
        <v>37</v>
      </c>
      <c r="I4723" s="5">
        <v>83.7</v>
      </c>
      <c r="J4723" s="5">
        <v>31806</v>
      </c>
      <c r="K4723" s="5">
        <v>-2802.6</v>
      </c>
      <c r="L4723" s="5">
        <v>29003.4</v>
      </c>
      <c r="M4723" s="5">
        <v>-18915.54</v>
      </c>
      <c r="N4723" s="5">
        <v>-1015.48</v>
      </c>
      <c r="O4723" s="5">
        <v>-442.23</v>
      </c>
      <c r="P4723" s="5">
        <f>Table1[[#This Row],[Net Sales]]+(Table1[[#This Row],[Cost of Goods Sold]]+Table1[[#This Row],[Distribution]]+Table1[[#This Row],[Warehousing]])</f>
        <v>8630.1500000000015</v>
      </c>
      <c r="Q4723" s="12">
        <f>Table1[[#This Row],[PROFIT]]/Table1[[#This Row],[Net Sales]]</f>
        <v>0.29755649337663864</v>
      </c>
      <c r="R4723" s="14">
        <f>ABS(Table1[[#This Row],[Distribution]])+ABS(Table1[[#This Row],[Warehousing]])</f>
        <v>1457.71</v>
      </c>
      <c r="S4723" s="12">
        <f>ABS(Table1[[#This Row],[Discounts]]/Table1[[#This Row],[Gross Sales]])</f>
        <v>8.8115449915110347E-2</v>
      </c>
      <c r="T4723" s="17">
        <f>Table1[[#This Row],[logistics cost]]/Table1[[#This Row],[Net Sales]]</f>
        <v>5.0259969520814803E-2</v>
      </c>
      <c r="U4723" s="1">
        <f>Table1[[#This Row],[PROFIT]]/Table1[[#This Row],[Volume]]</f>
        <v>103.10812425328555</v>
      </c>
      <c r="V4723" s="1">
        <f>ABS(Table1[[#This Row],[Discounts]])</f>
        <v>2802.6</v>
      </c>
    </row>
    <row r="4724" spans="1:22" ht="21.75" customHeight="1" x14ac:dyDescent="0.3">
      <c r="A4724" s="1">
        <v>1110020</v>
      </c>
      <c r="B4724" s="1" t="s">
        <v>41</v>
      </c>
      <c r="C4724" s="1">
        <v>202509</v>
      </c>
      <c r="D4724" s="1" t="s">
        <v>16</v>
      </c>
      <c r="E4724" s="1" t="s">
        <v>28</v>
      </c>
      <c r="F4724" s="1" t="s">
        <v>29</v>
      </c>
      <c r="G4724" s="1" t="s">
        <v>39</v>
      </c>
      <c r="H4724" s="1" t="s">
        <v>37</v>
      </c>
      <c r="I4724" s="5">
        <v>270.3</v>
      </c>
      <c r="J4724" s="5">
        <v>121635</v>
      </c>
      <c r="K4724" s="5">
        <v>-11789.86</v>
      </c>
      <c r="L4724" s="5">
        <v>109845.14</v>
      </c>
      <c r="M4724" s="5">
        <v>-71405.89</v>
      </c>
      <c r="N4724" s="5">
        <v>-3122.39</v>
      </c>
      <c r="O4724" s="5">
        <v>-1716.88</v>
      </c>
      <c r="P4724" s="5">
        <f>Table1[[#This Row],[Net Sales]]+(Table1[[#This Row],[Cost of Goods Sold]]+Table1[[#This Row],[Distribution]]+Table1[[#This Row],[Warehousing]])</f>
        <v>33599.979999999996</v>
      </c>
      <c r="Q4724" s="12">
        <f>Table1[[#This Row],[PROFIT]]/Table1[[#This Row],[Net Sales]]</f>
        <v>0.30588499409259251</v>
      </c>
      <c r="R4724" s="14">
        <f>ABS(Table1[[#This Row],[Distribution]])+ABS(Table1[[#This Row],[Warehousing]])</f>
        <v>4839.2700000000004</v>
      </c>
      <c r="S4724" s="12">
        <f>ABS(Table1[[#This Row],[Discounts]]/Table1[[#This Row],[Gross Sales]])</f>
        <v>9.6928186788342183E-2</v>
      </c>
      <c r="T4724" s="17">
        <f>Table1[[#This Row],[logistics cost]]/Table1[[#This Row],[Net Sales]]</f>
        <v>4.4055385609231328E-2</v>
      </c>
      <c r="U4724" s="1">
        <f>Table1[[#This Row],[PROFIT]]/Table1[[#This Row],[Volume]]</f>
        <v>124.30625231224563</v>
      </c>
      <c r="V4724" s="1">
        <f>ABS(Table1[[#This Row],[Discounts]])</f>
        <v>11789.86</v>
      </c>
    </row>
    <row r="4725" spans="1:22" ht="21.75" customHeight="1" x14ac:dyDescent="0.3">
      <c r="A4725" s="1">
        <v>1120020</v>
      </c>
      <c r="B4725" s="1" t="s">
        <v>21</v>
      </c>
      <c r="C4725" s="1">
        <v>202408</v>
      </c>
      <c r="D4725" s="1" t="s">
        <v>22</v>
      </c>
      <c r="E4725" s="1" t="s">
        <v>23</v>
      </c>
      <c r="F4725" s="1" t="s">
        <v>24</v>
      </c>
      <c r="G4725" s="1" t="s">
        <v>25</v>
      </c>
      <c r="H4725" s="1" t="s">
        <v>20</v>
      </c>
      <c r="I4725" s="5">
        <v>49.6</v>
      </c>
      <c r="J4725" s="5">
        <v>18848</v>
      </c>
      <c r="K4725" s="5">
        <v>-1341.75</v>
      </c>
      <c r="L4725" s="5">
        <v>17506.25</v>
      </c>
      <c r="M4725" s="5">
        <v>-11136.1</v>
      </c>
      <c r="N4725" s="5">
        <v>-544.32000000000005</v>
      </c>
      <c r="O4725" s="5">
        <v>-273.02</v>
      </c>
      <c r="P4725" s="5">
        <f>Table1[[#This Row],[Net Sales]]+(Table1[[#This Row],[Cost of Goods Sold]]+Table1[[#This Row],[Distribution]]+Table1[[#This Row],[Warehousing]])</f>
        <v>5552.8099999999995</v>
      </c>
      <c r="Q4725" s="12">
        <f>Table1[[#This Row],[PROFIT]]/Table1[[#This Row],[Net Sales]]</f>
        <v>0.31719014637629417</v>
      </c>
      <c r="R4725" s="14">
        <f>ABS(Table1[[#This Row],[Distribution]])+ABS(Table1[[#This Row],[Warehousing]])</f>
        <v>817.34</v>
      </c>
      <c r="S4725" s="12">
        <f>ABS(Table1[[#This Row],[Discounts]]/Table1[[#This Row],[Gross Sales]])</f>
        <v>7.1187924448217324E-2</v>
      </c>
      <c r="T4725" s="17">
        <f>Table1[[#This Row],[logistics cost]]/Table1[[#This Row],[Net Sales]]</f>
        <v>4.6688468404141377E-2</v>
      </c>
      <c r="U4725" s="1">
        <f>Table1[[#This Row],[PROFIT]]/Table1[[#This Row],[Volume]]</f>
        <v>111.95181451612902</v>
      </c>
      <c r="V4725" s="1">
        <f>ABS(Table1[[#This Row],[Discounts]])</f>
        <v>1341.75</v>
      </c>
    </row>
    <row r="4726" spans="1:22" ht="21.75" customHeight="1" x14ac:dyDescent="0.3">
      <c r="A4726" s="1">
        <v>1120010</v>
      </c>
      <c r="B4726" s="1" t="s">
        <v>32</v>
      </c>
      <c r="C4726" s="1">
        <v>202509</v>
      </c>
      <c r="D4726" s="1" t="s">
        <v>22</v>
      </c>
      <c r="E4726" s="1" t="s">
        <v>17</v>
      </c>
      <c r="F4726" s="1" t="s">
        <v>18</v>
      </c>
      <c r="G4726" s="1" t="s">
        <v>39</v>
      </c>
      <c r="H4726" s="1" t="s">
        <v>37</v>
      </c>
      <c r="I4726" s="5">
        <v>281.5</v>
      </c>
      <c r="J4726" s="5">
        <v>135120</v>
      </c>
      <c r="K4726" s="5">
        <v>-14625.57</v>
      </c>
      <c r="L4726" s="5">
        <v>120494.43</v>
      </c>
      <c r="M4726" s="5">
        <v>-80724.759999999995</v>
      </c>
      <c r="N4726" s="5">
        <v>-3806.71</v>
      </c>
      <c r="O4726" s="5">
        <v>-1699.48</v>
      </c>
      <c r="P4726" s="5">
        <f>Table1[[#This Row],[Net Sales]]+(Table1[[#This Row],[Cost of Goods Sold]]+Table1[[#This Row],[Distribution]]+Table1[[#This Row],[Warehousing]])</f>
        <v>34263.479999999996</v>
      </c>
      <c r="Q4726" s="12">
        <f>Table1[[#This Row],[PROFIT]]/Table1[[#This Row],[Net Sales]]</f>
        <v>0.28435737651939597</v>
      </c>
      <c r="R4726" s="14">
        <f>ABS(Table1[[#This Row],[Distribution]])+ABS(Table1[[#This Row],[Warehousing]])</f>
        <v>5506.1900000000005</v>
      </c>
      <c r="S4726" s="12">
        <f>ABS(Table1[[#This Row],[Discounts]]/Table1[[#This Row],[Gross Sales]])</f>
        <v>0.10824134103019538</v>
      </c>
      <c r="T4726" s="17">
        <f>Table1[[#This Row],[logistics cost]]/Table1[[#This Row],[Net Sales]]</f>
        <v>4.5696635105871707E-2</v>
      </c>
      <c r="U4726" s="1">
        <f>Table1[[#This Row],[PROFIT]]/Table1[[#This Row],[Volume]]</f>
        <v>121.71751332149199</v>
      </c>
      <c r="V4726" s="1">
        <f>ABS(Table1[[#This Row],[Discounts]])</f>
        <v>14625.57</v>
      </c>
    </row>
    <row r="4727" spans="1:22" ht="21.75" customHeight="1" x14ac:dyDescent="0.3">
      <c r="A4727" s="1">
        <v>1120020</v>
      </c>
      <c r="B4727" s="1" t="s">
        <v>21</v>
      </c>
      <c r="C4727" s="1">
        <v>202401</v>
      </c>
      <c r="D4727" s="1" t="s">
        <v>22</v>
      </c>
      <c r="E4727" s="1" t="s">
        <v>23</v>
      </c>
      <c r="F4727" s="1" t="s">
        <v>24</v>
      </c>
      <c r="G4727" s="1" t="s">
        <v>39</v>
      </c>
      <c r="H4727" s="1" t="s">
        <v>37</v>
      </c>
      <c r="I4727" s="5">
        <v>211.9</v>
      </c>
      <c r="J4727" s="5">
        <v>80522</v>
      </c>
      <c r="K4727" s="5">
        <v>-6543.07</v>
      </c>
      <c r="L4727" s="5">
        <v>73978.929999999993</v>
      </c>
      <c r="M4727" s="5">
        <v>-49106.080000000002</v>
      </c>
      <c r="N4727" s="5">
        <v>-1699.51</v>
      </c>
      <c r="O4727" s="5">
        <v>-1056.3900000000001</v>
      </c>
      <c r="P4727" s="5">
        <f>Table1[[#This Row],[Net Sales]]+(Table1[[#This Row],[Cost of Goods Sold]]+Table1[[#This Row],[Distribution]]+Table1[[#This Row],[Warehousing]])</f>
        <v>22116.94999999999</v>
      </c>
      <c r="Q4727" s="12">
        <f>Table1[[#This Row],[PROFIT]]/Table1[[#This Row],[Net Sales]]</f>
        <v>0.29896282630743637</v>
      </c>
      <c r="R4727" s="14">
        <f>ABS(Table1[[#This Row],[Distribution]])+ABS(Table1[[#This Row],[Warehousing]])</f>
        <v>2755.9</v>
      </c>
      <c r="S4727" s="12">
        <f>ABS(Table1[[#This Row],[Discounts]]/Table1[[#This Row],[Gross Sales]])</f>
        <v>8.1258165470306246E-2</v>
      </c>
      <c r="T4727" s="17">
        <f>Table1[[#This Row],[logistics cost]]/Table1[[#This Row],[Net Sales]]</f>
        <v>3.7252498785802939E-2</v>
      </c>
      <c r="U4727" s="1">
        <f>Table1[[#This Row],[PROFIT]]/Table1[[#This Row],[Volume]]</f>
        <v>104.37446908919297</v>
      </c>
      <c r="V4727" s="1">
        <f>ABS(Table1[[#This Row],[Discounts]])</f>
        <v>6543.07</v>
      </c>
    </row>
    <row r="4728" spans="1:22" ht="21.75" customHeight="1" x14ac:dyDescent="0.3">
      <c r="A4728" s="1">
        <v>1120010</v>
      </c>
      <c r="B4728" s="1" t="s">
        <v>32</v>
      </c>
      <c r="C4728" s="1">
        <v>202402</v>
      </c>
      <c r="D4728" s="1" t="s">
        <v>22</v>
      </c>
      <c r="E4728" s="1" t="s">
        <v>17</v>
      </c>
      <c r="F4728" s="1" t="s">
        <v>18</v>
      </c>
      <c r="G4728" s="1" t="s">
        <v>43</v>
      </c>
      <c r="H4728" s="1" t="s">
        <v>31</v>
      </c>
      <c r="I4728" s="5">
        <v>74.400000000000006</v>
      </c>
      <c r="J4728" s="5">
        <v>35712</v>
      </c>
      <c r="K4728" s="5">
        <v>-1024.18</v>
      </c>
      <c r="L4728" s="5">
        <v>34687.82</v>
      </c>
      <c r="M4728" s="5">
        <v>-22099.08</v>
      </c>
      <c r="N4728" s="5">
        <v>-1237.0999999999999</v>
      </c>
      <c r="O4728" s="5">
        <v>-543.41</v>
      </c>
      <c r="P4728" s="5">
        <f>Table1[[#This Row],[Net Sales]]+(Table1[[#This Row],[Cost of Goods Sold]]+Table1[[#This Row],[Distribution]]+Table1[[#This Row],[Warehousing]])</f>
        <v>10808.23</v>
      </c>
      <c r="Q4728" s="12">
        <f>Table1[[#This Row],[PROFIT]]/Table1[[#This Row],[Net Sales]]</f>
        <v>0.31158573816400109</v>
      </c>
      <c r="R4728" s="14">
        <f>ABS(Table1[[#This Row],[Distribution]])+ABS(Table1[[#This Row],[Warehousing]])</f>
        <v>1780.5099999999998</v>
      </c>
      <c r="S4728" s="12">
        <f>ABS(Table1[[#This Row],[Discounts]]/Table1[[#This Row],[Gross Sales]])</f>
        <v>2.8678875448028676E-2</v>
      </c>
      <c r="T4728" s="17">
        <f>Table1[[#This Row],[logistics cost]]/Table1[[#This Row],[Net Sales]]</f>
        <v>5.1329544491409369E-2</v>
      </c>
      <c r="U4728" s="1">
        <f>Table1[[#This Row],[PROFIT]]/Table1[[#This Row],[Volume]]</f>
        <v>145.27190860215052</v>
      </c>
      <c r="V4728" s="1">
        <f>ABS(Table1[[#This Row],[Discounts]])</f>
        <v>1024.18</v>
      </c>
    </row>
    <row r="4729" spans="1:22" ht="21.75" customHeight="1" x14ac:dyDescent="0.3">
      <c r="A4729" s="1">
        <v>1110010</v>
      </c>
      <c r="B4729" s="1" t="s">
        <v>15</v>
      </c>
      <c r="C4729" s="1">
        <v>202508</v>
      </c>
      <c r="D4729" s="1" t="s">
        <v>16</v>
      </c>
      <c r="E4729" s="1" t="s">
        <v>17</v>
      </c>
      <c r="F4729" s="1" t="s">
        <v>18</v>
      </c>
      <c r="G4729" s="1" t="s">
        <v>25</v>
      </c>
      <c r="H4729" s="1" t="s">
        <v>20</v>
      </c>
      <c r="I4729" s="5">
        <v>21.7</v>
      </c>
      <c r="J4729" s="5">
        <v>9114</v>
      </c>
      <c r="K4729" s="5">
        <v>-654.08000000000004</v>
      </c>
      <c r="L4729" s="5">
        <v>8459.92</v>
      </c>
      <c r="M4729" s="5">
        <v>-5668.75</v>
      </c>
      <c r="N4729" s="5">
        <v>-269.51</v>
      </c>
      <c r="O4729" s="5">
        <v>-111.93</v>
      </c>
      <c r="P4729" s="5">
        <f>Table1[[#This Row],[Net Sales]]+(Table1[[#This Row],[Cost of Goods Sold]]+Table1[[#This Row],[Distribution]]+Table1[[#This Row],[Warehousing]])</f>
        <v>2409.7299999999996</v>
      </c>
      <c r="Q4729" s="12">
        <f>Table1[[#This Row],[PROFIT]]/Table1[[#This Row],[Net Sales]]</f>
        <v>0.28484075499531902</v>
      </c>
      <c r="R4729" s="14">
        <f>ABS(Table1[[#This Row],[Distribution]])+ABS(Table1[[#This Row],[Warehousing]])</f>
        <v>381.44</v>
      </c>
      <c r="S4729" s="12">
        <f>ABS(Table1[[#This Row],[Discounts]]/Table1[[#This Row],[Gross Sales]])</f>
        <v>7.1766513056835637E-2</v>
      </c>
      <c r="T4729" s="17">
        <f>Table1[[#This Row],[logistics cost]]/Table1[[#This Row],[Net Sales]]</f>
        <v>4.5087896812263002E-2</v>
      </c>
      <c r="U4729" s="1">
        <f>Table1[[#This Row],[PROFIT]]/Table1[[#This Row],[Volume]]</f>
        <v>111.04746543778801</v>
      </c>
      <c r="V4729" s="1">
        <f>ABS(Table1[[#This Row],[Discounts]])</f>
        <v>654.08000000000004</v>
      </c>
    </row>
    <row r="4730" spans="1:22" ht="21.75" customHeight="1" x14ac:dyDescent="0.3">
      <c r="A4730" s="1">
        <v>1120010</v>
      </c>
      <c r="B4730" s="1" t="s">
        <v>32</v>
      </c>
      <c r="C4730" s="1">
        <v>202402</v>
      </c>
      <c r="D4730" s="1" t="s">
        <v>22</v>
      </c>
      <c r="E4730" s="1" t="s">
        <v>17</v>
      </c>
      <c r="F4730" s="1" t="s">
        <v>18</v>
      </c>
      <c r="G4730" s="1" t="s">
        <v>33</v>
      </c>
      <c r="H4730" s="1" t="s">
        <v>34</v>
      </c>
      <c r="I4730" s="5">
        <v>63.7</v>
      </c>
      <c r="J4730" s="5">
        <v>30576</v>
      </c>
      <c r="K4730" s="5">
        <v>-2575.63</v>
      </c>
      <c r="L4730" s="5">
        <v>28000.37</v>
      </c>
      <c r="M4730" s="5">
        <v>-18232.04</v>
      </c>
      <c r="N4730" s="5">
        <v>-710.52</v>
      </c>
      <c r="O4730" s="5">
        <v>-392.04</v>
      </c>
      <c r="P4730" s="5">
        <f>Table1[[#This Row],[Net Sales]]+(Table1[[#This Row],[Cost of Goods Sold]]+Table1[[#This Row],[Distribution]]+Table1[[#This Row],[Warehousing]])</f>
        <v>8665.7699999999968</v>
      </c>
      <c r="Q4730" s="12">
        <f>Table1[[#This Row],[PROFIT]]/Table1[[#This Row],[Net Sales]]</f>
        <v>0.30948769605544491</v>
      </c>
      <c r="R4730" s="14">
        <f>ABS(Table1[[#This Row],[Distribution]])+ABS(Table1[[#This Row],[Warehousing]])</f>
        <v>1102.56</v>
      </c>
      <c r="S4730" s="12">
        <f>ABS(Table1[[#This Row],[Discounts]]/Table1[[#This Row],[Gross Sales]])</f>
        <v>8.42369832548404E-2</v>
      </c>
      <c r="T4730" s="17">
        <f>Table1[[#This Row],[logistics cost]]/Table1[[#This Row],[Net Sales]]</f>
        <v>3.937662252320237E-2</v>
      </c>
      <c r="U4730" s="1">
        <f>Table1[[#This Row],[PROFIT]]/Table1[[#This Row],[Volume]]</f>
        <v>136.04034536891675</v>
      </c>
      <c r="V4730" s="1">
        <f>ABS(Table1[[#This Row],[Discounts]])</f>
        <v>2575.63</v>
      </c>
    </row>
    <row r="4731" spans="1:22" ht="21.75" customHeight="1" x14ac:dyDescent="0.3">
      <c r="A4731" s="1">
        <v>1120020</v>
      </c>
      <c r="B4731" s="1" t="s">
        <v>21</v>
      </c>
      <c r="C4731" s="1">
        <v>202401</v>
      </c>
      <c r="D4731" s="1" t="s">
        <v>22</v>
      </c>
      <c r="E4731" s="1" t="s">
        <v>23</v>
      </c>
      <c r="F4731" s="1" t="s">
        <v>24</v>
      </c>
      <c r="G4731" s="1" t="s">
        <v>33</v>
      </c>
      <c r="H4731" s="1" t="s">
        <v>34</v>
      </c>
      <c r="I4731" s="5">
        <v>277.8</v>
      </c>
      <c r="J4731" s="5">
        <v>105564</v>
      </c>
      <c r="K4731" s="5">
        <v>-8386.4</v>
      </c>
      <c r="L4731" s="5">
        <v>97177.600000000006</v>
      </c>
      <c r="M4731" s="5">
        <v>-65039.09</v>
      </c>
      <c r="N4731" s="5">
        <v>-2197.25</v>
      </c>
      <c r="O4731" s="5">
        <v>-1618.22</v>
      </c>
      <c r="P4731" s="5">
        <f>Table1[[#This Row],[Net Sales]]+(Table1[[#This Row],[Cost of Goods Sold]]+Table1[[#This Row],[Distribution]]+Table1[[#This Row],[Warehousing]])</f>
        <v>28323.040000000008</v>
      </c>
      <c r="Q4731" s="12">
        <f>Table1[[#This Row],[PROFIT]]/Table1[[#This Row],[Net Sales]]</f>
        <v>0.29145646733403591</v>
      </c>
      <c r="R4731" s="14">
        <f>ABS(Table1[[#This Row],[Distribution]])+ABS(Table1[[#This Row],[Warehousing]])</f>
        <v>3815.4700000000003</v>
      </c>
      <c r="S4731" s="12">
        <f>ABS(Table1[[#This Row],[Discounts]]/Table1[[#This Row],[Gross Sales]])</f>
        <v>7.9443749763176835E-2</v>
      </c>
      <c r="T4731" s="17">
        <f>Table1[[#This Row],[logistics cost]]/Table1[[#This Row],[Net Sales]]</f>
        <v>3.9262854814278186E-2</v>
      </c>
      <c r="U4731" s="1">
        <f>Table1[[#This Row],[PROFIT]]/Table1[[#This Row],[Volume]]</f>
        <v>101.95478761699067</v>
      </c>
      <c r="V4731" s="1">
        <f>ABS(Table1[[#This Row],[Discounts]])</f>
        <v>8386.4</v>
      </c>
    </row>
    <row r="4732" spans="1:22" ht="21.75" customHeight="1" x14ac:dyDescent="0.3">
      <c r="A4732" s="1">
        <v>1130010</v>
      </c>
      <c r="B4732" s="1" t="s">
        <v>26</v>
      </c>
      <c r="C4732" s="1">
        <v>202407</v>
      </c>
      <c r="D4732" s="1" t="s">
        <v>27</v>
      </c>
      <c r="E4732" s="1" t="s">
        <v>28</v>
      </c>
      <c r="F4732" s="1" t="s">
        <v>29</v>
      </c>
      <c r="G4732" s="1" t="s">
        <v>43</v>
      </c>
      <c r="H4732" s="1" t="s">
        <v>31</v>
      </c>
      <c r="I4732" s="5">
        <v>16.2</v>
      </c>
      <c r="J4732" s="5">
        <v>5832</v>
      </c>
      <c r="K4732" s="5">
        <v>-206.89</v>
      </c>
      <c r="L4732" s="5">
        <v>5625.11</v>
      </c>
      <c r="M4732" s="5">
        <v>-3554.49</v>
      </c>
      <c r="N4732" s="5">
        <v>-124.77</v>
      </c>
      <c r="O4732" s="5">
        <v>-112.04</v>
      </c>
      <c r="P4732" s="5">
        <f>Table1[[#This Row],[Net Sales]]+(Table1[[#This Row],[Cost of Goods Sold]]+Table1[[#This Row],[Distribution]]+Table1[[#This Row],[Warehousing]])</f>
        <v>1833.81</v>
      </c>
      <c r="Q4732" s="12">
        <f>Table1[[#This Row],[PROFIT]]/Table1[[#This Row],[Net Sales]]</f>
        <v>0.32600429147163346</v>
      </c>
      <c r="R4732" s="14">
        <f>ABS(Table1[[#This Row],[Distribution]])+ABS(Table1[[#This Row],[Warehousing]])</f>
        <v>236.81</v>
      </c>
      <c r="S4732" s="12">
        <f>ABS(Table1[[#This Row],[Discounts]]/Table1[[#This Row],[Gross Sales]])</f>
        <v>3.5474965706447183E-2</v>
      </c>
      <c r="T4732" s="17">
        <f>Table1[[#This Row],[logistics cost]]/Table1[[#This Row],[Net Sales]]</f>
        <v>4.2098732291457414E-2</v>
      </c>
      <c r="U4732" s="1">
        <f>Table1[[#This Row],[PROFIT]]/Table1[[#This Row],[Volume]]</f>
        <v>113.19814814814815</v>
      </c>
      <c r="V4732" s="1">
        <f>ABS(Table1[[#This Row],[Discounts]])</f>
        <v>206.89</v>
      </c>
    </row>
    <row r="4733" spans="1:22" ht="21.75" customHeight="1" x14ac:dyDescent="0.3">
      <c r="A4733" s="1">
        <v>1120010</v>
      </c>
      <c r="B4733" s="1" t="s">
        <v>32</v>
      </c>
      <c r="C4733" s="1">
        <v>202404</v>
      </c>
      <c r="D4733" s="1" t="s">
        <v>22</v>
      </c>
      <c r="E4733" s="1" t="s">
        <v>17</v>
      </c>
      <c r="F4733" s="1" t="s">
        <v>18</v>
      </c>
      <c r="G4733" s="1" t="s">
        <v>43</v>
      </c>
      <c r="H4733" s="1" t="s">
        <v>31</v>
      </c>
      <c r="I4733" s="5">
        <v>15</v>
      </c>
      <c r="J4733" s="5">
        <v>7200</v>
      </c>
      <c r="K4733" s="5">
        <v>-208.43</v>
      </c>
      <c r="L4733" s="5">
        <v>6991.57</v>
      </c>
      <c r="M4733" s="5">
        <v>-4597.88</v>
      </c>
      <c r="N4733" s="5">
        <v>-234.74</v>
      </c>
      <c r="O4733" s="5">
        <v>-98.16</v>
      </c>
      <c r="P4733" s="5">
        <f>Table1[[#This Row],[Net Sales]]+(Table1[[#This Row],[Cost of Goods Sold]]+Table1[[#This Row],[Distribution]]+Table1[[#This Row],[Warehousing]])</f>
        <v>2060.79</v>
      </c>
      <c r="Q4733" s="12">
        <f>Table1[[#This Row],[PROFIT]]/Table1[[#This Row],[Net Sales]]</f>
        <v>0.29475353890470951</v>
      </c>
      <c r="R4733" s="14">
        <f>ABS(Table1[[#This Row],[Distribution]])+ABS(Table1[[#This Row],[Warehousing]])</f>
        <v>332.9</v>
      </c>
      <c r="S4733" s="12">
        <f>ABS(Table1[[#This Row],[Discounts]]/Table1[[#This Row],[Gross Sales]])</f>
        <v>2.8948611111111112E-2</v>
      </c>
      <c r="T4733" s="17">
        <f>Table1[[#This Row],[logistics cost]]/Table1[[#This Row],[Net Sales]]</f>
        <v>4.7614484300378887E-2</v>
      </c>
      <c r="U4733" s="1">
        <f>Table1[[#This Row],[PROFIT]]/Table1[[#This Row],[Volume]]</f>
        <v>137.386</v>
      </c>
      <c r="V4733" s="1">
        <f>ABS(Table1[[#This Row],[Discounts]])</f>
        <v>208.43</v>
      </c>
    </row>
    <row r="4734" spans="1:22" ht="21.75" customHeight="1" x14ac:dyDescent="0.3">
      <c r="A4734" s="1">
        <v>1110010</v>
      </c>
      <c r="B4734" s="1" t="s">
        <v>15</v>
      </c>
      <c r="C4734" s="1">
        <v>202403</v>
      </c>
      <c r="D4734" s="1" t="s">
        <v>16</v>
      </c>
      <c r="E4734" s="1" t="s">
        <v>17</v>
      </c>
      <c r="F4734" s="1" t="s">
        <v>18</v>
      </c>
      <c r="G4734" s="1" t="s">
        <v>42</v>
      </c>
      <c r="H4734" s="1" t="s">
        <v>20</v>
      </c>
      <c r="I4734" s="5">
        <v>33.5</v>
      </c>
      <c r="J4734" s="5">
        <v>14070</v>
      </c>
      <c r="K4734" s="5">
        <v>-1229.52</v>
      </c>
      <c r="L4734" s="5">
        <v>12840.48</v>
      </c>
      <c r="M4734" s="5">
        <v>-7961.81</v>
      </c>
      <c r="N4734" s="5">
        <v>-294.52</v>
      </c>
      <c r="O4734" s="5">
        <v>-132.71</v>
      </c>
      <c r="P4734" s="5">
        <f>Table1[[#This Row],[Net Sales]]+(Table1[[#This Row],[Cost of Goods Sold]]+Table1[[#This Row],[Distribution]]+Table1[[#This Row],[Warehousing]])</f>
        <v>4451.4400000000005</v>
      </c>
      <c r="Q4734" s="12">
        <f>Table1[[#This Row],[PROFIT]]/Table1[[#This Row],[Net Sales]]</f>
        <v>0.34667239853961851</v>
      </c>
      <c r="R4734" s="14">
        <f>ABS(Table1[[#This Row],[Distribution]])+ABS(Table1[[#This Row],[Warehousing]])</f>
        <v>427.23</v>
      </c>
      <c r="S4734" s="12">
        <f>ABS(Table1[[#This Row],[Discounts]]/Table1[[#This Row],[Gross Sales]])</f>
        <v>8.7385927505330488E-2</v>
      </c>
      <c r="T4734" s="17">
        <f>Table1[[#This Row],[logistics cost]]/Table1[[#This Row],[Net Sales]]</f>
        <v>3.3272120668386231E-2</v>
      </c>
      <c r="U4734" s="1">
        <f>Table1[[#This Row],[PROFIT]]/Table1[[#This Row],[Volume]]</f>
        <v>132.87880597014927</v>
      </c>
      <c r="V4734" s="1">
        <f>ABS(Table1[[#This Row],[Discounts]])</f>
        <v>1229.52</v>
      </c>
    </row>
    <row r="4735" spans="1:22" ht="21.75" customHeight="1" x14ac:dyDescent="0.3">
      <c r="A4735" s="1">
        <v>1110010</v>
      </c>
      <c r="B4735" s="1" t="s">
        <v>15</v>
      </c>
      <c r="C4735" s="1">
        <v>202406</v>
      </c>
      <c r="D4735" s="1" t="s">
        <v>16</v>
      </c>
      <c r="E4735" s="1" t="s">
        <v>17</v>
      </c>
      <c r="F4735" s="1" t="s">
        <v>18</v>
      </c>
      <c r="G4735" s="1" t="s">
        <v>35</v>
      </c>
      <c r="H4735" s="1" t="s">
        <v>31</v>
      </c>
      <c r="I4735" s="5">
        <v>26.2</v>
      </c>
      <c r="J4735" s="5">
        <v>11004</v>
      </c>
      <c r="K4735" s="5">
        <v>-320.95999999999998</v>
      </c>
      <c r="L4735" s="5">
        <v>10683.04</v>
      </c>
      <c r="M4735" s="5">
        <v>-6893.04</v>
      </c>
      <c r="N4735" s="5">
        <v>-382.25</v>
      </c>
      <c r="O4735" s="5">
        <v>-133.03</v>
      </c>
      <c r="P4735" s="5">
        <f>Table1[[#This Row],[Net Sales]]+(Table1[[#This Row],[Cost of Goods Sold]]+Table1[[#This Row],[Distribution]]+Table1[[#This Row],[Warehousing]])</f>
        <v>3274.7200000000012</v>
      </c>
      <c r="Q4735" s="12">
        <f>Table1[[#This Row],[PROFIT]]/Table1[[#This Row],[Net Sales]]</f>
        <v>0.30653446958918068</v>
      </c>
      <c r="R4735" s="14">
        <f>ABS(Table1[[#This Row],[Distribution]])+ABS(Table1[[#This Row],[Warehousing]])</f>
        <v>515.28</v>
      </c>
      <c r="S4735" s="12">
        <f>ABS(Table1[[#This Row],[Discounts]]/Table1[[#This Row],[Gross Sales]])</f>
        <v>2.9167575427117409E-2</v>
      </c>
      <c r="T4735" s="17">
        <f>Table1[[#This Row],[logistics cost]]/Table1[[#This Row],[Net Sales]]</f>
        <v>4.8233461636388135E-2</v>
      </c>
      <c r="U4735" s="1">
        <f>Table1[[#This Row],[PROFIT]]/Table1[[#This Row],[Volume]]</f>
        <v>124.98931297709929</v>
      </c>
      <c r="V4735" s="1">
        <f>ABS(Table1[[#This Row],[Discounts]])</f>
        <v>320.95999999999998</v>
      </c>
    </row>
    <row r="4736" spans="1:22" ht="21.75" customHeight="1" x14ac:dyDescent="0.3">
      <c r="A4736" s="1">
        <v>1130010</v>
      </c>
      <c r="B4736" s="1" t="s">
        <v>26</v>
      </c>
      <c r="C4736" s="1">
        <v>202411</v>
      </c>
      <c r="D4736" s="1" t="s">
        <v>27</v>
      </c>
      <c r="E4736" s="1" t="s">
        <v>28</v>
      </c>
      <c r="F4736" s="1" t="s">
        <v>29</v>
      </c>
      <c r="G4736" s="1" t="s">
        <v>40</v>
      </c>
      <c r="H4736" s="1" t="s">
        <v>34</v>
      </c>
      <c r="I4736" s="5">
        <v>85</v>
      </c>
      <c r="J4736" s="5">
        <v>30600</v>
      </c>
      <c r="K4736" s="5">
        <v>-2537.71</v>
      </c>
      <c r="L4736" s="5">
        <v>28062.29</v>
      </c>
      <c r="M4736" s="5">
        <v>-18553.349999999999</v>
      </c>
      <c r="N4736" s="5">
        <v>-761.12</v>
      </c>
      <c r="O4736" s="5">
        <v>-518.41</v>
      </c>
      <c r="P4736" s="5">
        <f>Table1[[#This Row],[Net Sales]]+(Table1[[#This Row],[Cost of Goods Sold]]+Table1[[#This Row],[Distribution]]+Table1[[#This Row],[Warehousing]])</f>
        <v>8229.4100000000035</v>
      </c>
      <c r="Q4736" s="12">
        <f>Table1[[#This Row],[PROFIT]]/Table1[[#This Row],[Net Sales]]</f>
        <v>0.29325511210952504</v>
      </c>
      <c r="R4736" s="14">
        <f>ABS(Table1[[#This Row],[Distribution]])+ABS(Table1[[#This Row],[Warehousing]])</f>
        <v>1279.53</v>
      </c>
      <c r="S4736" s="12">
        <f>ABS(Table1[[#This Row],[Discounts]]/Table1[[#This Row],[Gross Sales]])</f>
        <v>8.2931699346405235E-2</v>
      </c>
      <c r="T4736" s="17">
        <f>Table1[[#This Row],[logistics cost]]/Table1[[#This Row],[Net Sales]]</f>
        <v>4.5596065039595839E-2</v>
      </c>
      <c r="U4736" s="1">
        <f>Table1[[#This Row],[PROFIT]]/Table1[[#This Row],[Volume]]</f>
        <v>96.816588235294162</v>
      </c>
      <c r="V4736" s="1">
        <f>ABS(Table1[[#This Row],[Discounts]])</f>
        <v>2537.71</v>
      </c>
    </row>
    <row r="4737" spans="1:22" ht="21.75" customHeight="1" x14ac:dyDescent="0.3">
      <c r="A4737" s="1">
        <v>1110020</v>
      </c>
      <c r="B4737" s="1" t="s">
        <v>41</v>
      </c>
      <c r="C4737" s="1">
        <v>202504</v>
      </c>
      <c r="D4737" s="1" t="s">
        <v>16</v>
      </c>
      <c r="E4737" s="1" t="s">
        <v>28</v>
      </c>
      <c r="F4737" s="1" t="s">
        <v>29</v>
      </c>
      <c r="G4737" s="1" t="s">
        <v>40</v>
      </c>
      <c r="H4737" s="1" t="s">
        <v>34</v>
      </c>
      <c r="I4737" s="5">
        <v>218</v>
      </c>
      <c r="J4737" s="5">
        <v>98100</v>
      </c>
      <c r="K4737" s="5">
        <v>-7642.14</v>
      </c>
      <c r="L4737" s="5">
        <v>90457.86</v>
      </c>
      <c r="M4737" s="5">
        <v>-56527.26</v>
      </c>
      <c r="N4737" s="5">
        <v>-2553.17</v>
      </c>
      <c r="O4737" s="5">
        <v>-1046.56</v>
      </c>
      <c r="P4737" s="5">
        <f>Table1[[#This Row],[Net Sales]]+(Table1[[#This Row],[Cost of Goods Sold]]+Table1[[#This Row],[Distribution]]+Table1[[#This Row],[Warehousing]])</f>
        <v>30330.870000000003</v>
      </c>
      <c r="Q4737" s="12">
        <f>Table1[[#This Row],[PROFIT]]/Table1[[#This Row],[Net Sales]]</f>
        <v>0.33530386414182251</v>
      </c>
      <c r="R4737" s="14">
        <f>ABS(Table1[[#This Row],[Distribution]])+ABS(Table1[[#This Row],[Warehousing]])</f>
        <v>3599.73</v>
      </c>
      <c r="S4737" s="12">
        <f>ABS(Table1[[#This Row],[Discounts]]/Table1[[#This Row],[Gross Sales]])</f>
        <v>7.7901529051987772E-2</v>
      </c>
      <c r="T4737" s="17">
        <f>Table1[[#This Row],[logistics cost]]/Table1[[#This Row],[Net Sales]]</f>
        <v>3.9794551849888997E-2</v>
      </c>
      <c r="U4737" s="1">
        <f>Table1[[#This Row],[PROFIT]]/Table1[[#This Row],[Volume]]</f>
        <v>139.13243119266056</v>
      </c>
      <c r="V4737" s="1">
        <f>ABS(Table1[[#This Row],[Discounts]])</f>
        <v>7642.14</v>
      </c>
    </row>
    <row r="4738" spans="1:22" ht="21.75" customHeight="1" x14ac:dyDescent="0.3">
      <c r="A4738" s="1">
        <v>1120010</v>
      </c>
      <c r="B4738" s="1" t="s">
        <v>32</v>
      </c>
      <c r="C4738" s="1">
        <v>202511</v>
      </c>
      <c r="D4738" s="1" t="s">
        <v>22</v>
      </c>
      <c r="E4738" s="1" t="s">
        <v>17</v>
      </c>
      <c r="F4738" s="1" t="s">
        <v>18</v>
      </c>
      <c r="G4738" s="1" t="s">
        <v>33</v>
      </c>
      <c r="H4738" s="1" t="s">
        <v>34</v>
      </c>
      <c r="I4738" s="5">
        <v>259.60000000000002</v>
      </c>
      <c r="J4738" s="5">
        <v>124608</v>
      </c>
      <c r="K4738" s="5">
        <v>-12099.01</v>
      </c>
      <c r="L4738" s="5">
        <v>112508.99</v>
      </c>
      <c r="M4738" s="5">
        <v>-73464.55</v>
      </c>
      <c r="N4738" s="5">
        <v>-3872.96</v>
      </c>
      <c r="O4738" s="5">
        <v>-1511.4</v>
      </c>
      <c r="P4738" s="5">
        <f>Table1[[#This Row],[Net Sales]]+(Table1[[#This Row],[Cost of Goods Sold]]+Table1[[#This Row],[Distribution]]+Table1[[#This Row],[Warehousing]])</f>
        <v>33660.080000000002</v>
      </c>
      <c r="Q4738" s="12">
        <f>Table1[[#This Row],[PROFIT]]/Table1[[#This Row],[Net Sales]]</f>
        <v>0.29917680356031995</v>
      </c>
      <c r="R4738" s="14">
        <f>ABS(Table1[[#This Row],[Distribution]])+ABS(Table1[[#This Row],[Warehousing]])</f>
        <v>5384.3600000000006</v>
      </c>
      <c r="S4738" s="12">
        <f>ABS(Table1[[#This Row],[Discounts]]/Table1[[#This Row],[Gross Sales]])</f>
        <v>9.709657485875707E-2</v>
      </c>
      <c r="T4738" s="17">
        <f>Table1[[#This Row],[logistics cost]]/Table1[[#This Row],[Net Sales]]</f>
        <v>4.7857153459470218E-2</v>
      </c>
      <c r="U4738" s="1">
        <f>Table1[[#This Row],[PROFIT]]/Table1[[#This Row],[Volume]]</f>
        <v>129.66132511556239</v>
      </c>
      <c r="V4738" s="1">
        <f>ABS(Table1[[#This Row],[Discounts]])</f>
        <v>12099.01</v>
      </c>
    </row>
    <row r="4739" spans="1:22" ht="21.75" customHeight="1" x14ac:dyDescent="0.3">
      <c r="A4739" s="1">
        <v>1130010</v>
      </c>
      <c r="B4739" s="1" t="s">
        <v>26</v>
      </c>
      <c r="C4739" s="1">
        <v>202507</v>
      </c>
      <c r="D4739" s="1" t="s">
        <v>27</v>
      </c>
      <c r="E4739" s="1" t="s">
        <v>28</v>
      </c>
      <c r="F4739" s="1" t="s">
        <v>29</v>
      </c>
      <c r="G4739" s="1" t="s">
        <v>35</v>
      </c>
      <c r="H4739" s="1" t="s">
        <v>31</v>
      </c>
      <c r="I4739" s="5">
        <v>112.5</v>
      </c>
      <c r="J4739" s="5">
        <v>40500</v>
      </c>
      <c r="K4739" s="5">
        <v>-961.71</v>
      </c>
      <c r="L4739" s="5">
        <v>39538.29</v>
      </c>
      <c r="M4739" s="5">
        <v>-25131.32</v>
      </c>
      <c r="N4739" s="5">
        <v>-845.92</v>
      </c>
      <c r="O4739" s="5">
        <v>-531.5</v>
      </c>
      <c r="P4739" s="5">
        <f>Table1[[#This Row],[Net Sales]]+(Table1[[#This Row],[Cost of Goods Sold]]+Table1[[#This Row],[Distribution]]+Table1[[#This Row],[Warehousing]])</f>
        <v>13029.550000000003</v>
      </c>
      <c r="Q4739" s="12">
        <f>Table1[[#This Row],[PROFIT]]/Table1[[#This Row],[Net Sales]]</f>
        <v>0.32954257758744759</v>
      </c>
      <c r="R4739" s="14">
        <f>ABS(Table1[[#This Row],[Distribution]])+ABS(Table1[[#This Row],[Warehousing]])</f>
        <v>1377.42</v>
      </c>
      <c r="S4739" s="12">
        <f>ABS(Table1[[#This Row],[Discounts]]/Table1[[#This Row],[Gross Sales]])</f>
        <v>2.3745925925925927E-2</v>
      </c>
      <c r="T4739" s="17">
        <f>Table1[[#This Row],[logistics cost]]/Table1[[#This Row],[Net Sales]]</f>
        <v>3.4837621960889055E-2</v>
      </c>
      <c r="U4739" s="1">
        <f>Table1[[#This Row],[PROFIT]]/Table1[[#This Row],[Volume]]</f>
        <v>115.81822222222225</v>
      </c>
      <c r="V4739" s="1">
        <f>ABS(Table1[[#This Row],[Discounts]])</f>
        <v>961.71</v>
      </c>
    </row>
    <row r="4740" spans="1:22" ht="21.75" customHeight="1" x14ac:dyDescent="0.3">
      <c r="A4740" s="1">
        <v>1120010</v>
      </c>
      <c r="B4740" s="1" t="s">
        <v>32</v>
      </c>
      <c r="C4740" s="1">
        <v>202408</v>
      </c>
      <c r="D4740" s="1" t="s">
        <v>22</v>
      </c>
      <c r="E4740" s="1" t="s">
        <v>17</v>
      </c>
      <c r="F4740" s="1" t="s">
        <v>18</v>
      </c>
      <c r="G4740" s="1" t="s">
        <v>36</v>
      </c>
      <c r="H4740" s="1" t="s">
        <v>37</v>
      </c>
      <c r="I4740" s="5">
        <v>62.4</v>
      </c>
      <c r="J4740" s="5">
        <v>29952</v>
      </c>
      <c r="K4740" s="5">
        <v>-3429.18</v>
      </c>
      <c r="L4740" s="5">
        <v>26522.82</v>
      </c>
      <c r="M4740" s="5">
        <v>-17079.689999999999</v>
      </c>
      <c r="N4740" s="5">
        <v>-1029.8399999999999</v>
      </c>
      <c r="O4740" s="5">
        <v>-458.46</v>
      </c>
      <c r="P4740" s="5">
        <f>Table1[[#This Row],[Net Sales]]+(Table1[[#This Row],[Cost of Goods Sold]]+Table1[[#This Row],[Distribution]]+Table1[[#This Row],[Warehousing]])</f>
        <v>7954.8300000000017</v>
      </c>
      <c r="Q4740" s="12">
        <f>Table1[[#This Row],[PROFIT]]/Table1[[#This Row],[Net Sales]]</f>
        <v>0.29992398998296566</v>
      </c>
      <c r="R4740" s="14">
        <f>ABS(Table1[[#This Row],[Distribution]])+ABS(Table1[[#This Row],[Warehousing]])</f>
        <v>1488.3</v>
      </c>
      <c r="S4740" s="12">
        <f>ABS(Table1[[#This Row],[Discounts]]/Table1[[#This Row],[Gross Sales]])</f>
        <v>0.11448918269230769</v>
      </c>
      <c r="T4740" s="17">
        <f>Table1[[#This Row],[logistics cost]]/Table1[[#This Row],[Net Sales]]</f>
        <v>5.6113942635059165E-2</v>
      </c>
      <c r="U4740" s="1">
        <f>Table1[[#This Row],[PROFIT]]/Table1[[#This Row],[Volume]]</f>
        <v>127.48125000000003</v>
      </c>
      <c r="V4740" s="1">
        <f>ABS(Table1[[#This Row],[Discounts]])</f>
        <v>3429.18</v>
      </c>
    </row>
    <row r="4741" spans="1:22" ht="21.75" customHeight="1" x14ac:dyDescent="0.3">
      <c r="A4741" s="1">
        <v>1110010</v>
      </c>
      <c r="B4741" s="1" t="s">
        <v>15</v>
      </c>
      <c r="C4741" s="1">
        <v>202508</v>
      </c>
      <c r="D4741" s="1" t="s">
        <v>16</v>
      </c>
      <c r="E4741" s="1" t="s">
        <v>17</v>
      </c>
      <c r="F4741" s="1" t="s">
        <v>18</v>
      </c>
      <c r="G4741" s="1" t="s">
        <v>36</v>
      </c>
      <c r="H4741" s="1" t="s">
        <v>37</v>
      </c>
      <c r="I4741" s="5">
        <v>289.89999999999998</v>
      </c>
      <c r="J4741" s="5">
        <v>121758</v>
      </c>
      <c r="K4741" s="5">
        <v>-11971.17</v>
      </c>
      <c r="L4741" s="5">
        <v>109786.83</v>
      </c>
      <c r="M4741" s="5">
        <v>-69907.320000000007</v>
      </c>
      <c r="N4741" s="5">
        <v>-3608.4</v>
      </c>
      <c r="O4741" s="5">
        <v>-1413.25</v>
      </c>
      <c r="P4741" s="5">
        <f>Table1[[#This Row],[Net Sales]]+(Table1[[#This Row],[Cost of Goods Sold]]+Table1[[#This Row],[Distribution]]+Table1[[#This Row],[Warehousing]])</f>
        <v>34857.86</v>
      </c>
      <c r="Q4741" s="12">
        <f>Table1[[#This Row],[PROFIT]]/Table1[[#This Row],[Net Sales]]</f>
        <v>0.31750493205787983</v>
      </c>
      <c r="R4741" s="14">
        <f>ABS(Table1[[#This Row],[Distribution]])+ABS(Table1[[#This Row],[Warehousing]])</f>
        <v>5021.6499999999996</v>
      </c>
      <c r="S4741" s="12">
        <f>ABS(Table1[[#This Row],[Discounts]]/Table1[[#This Row],[Gross Sales]])</f>
        <v>9.83193712117479E-2</v>
      </c>
      <c r="T4741" s="17">
        <f>Table1[[#This Row],[logistics cost]]/Table1[[#This Row],[Net Sales]]</f>
        <v>4.5740003605168306E-2</v>
      </c>
      <c r="U4741" s="1">
        <f>Table1[[#This Row],[PROFIT]]/Table1[[#This Row],[Volume]]</f>
        <v>120.24097964815455</v>
      </c>
      <c r="V4741" s="1">
        <f>ABS(Table1[[#This Row],[Discounts]])</f>
        <v>11971.17</v>
      </c>
    </row>
    <row r="4742" spans="1:22" ht="21.75" customHeight="1" x14ac:dyDescent="0.3">
      <c r="A4742" s="1">
        <v>1110020</v>
      </c>
      <c r="B4742" s="1" t="s">
        <v>41</v>
      </c>
      <c r="C4742" s="1">
        <v>202412</v>
      </c>
      <c r="D4742" s="1" t="s">
        <v>16</v>
      </c>
      <c r="E4742" s="1" t="s">
        <v>28</v>
      </c>
      <c r="F4742" s="1" t="s">
        <v>29</v>
      </c>
      <c r="G4742" s="1" t="s">
        <v>39</v>
      </c>
      <c r="H4742" s="1" t="s">
        <v>37</v>
      </c>
      <c r="I4742" s="5">
        <v>219.8</v>
      </c>
      <c r="J4742" s="5">
        <v>98910</v>
      </c>
      <c r="K4742" s="5">
        <v>-9991.1</v>
      </c>
      <c r="L4742" s="5">
        <v>88918.9</v>
      </c>
      <c r="M4742" s="5">
        <v>-60191.16</v>
      </c>
      <c r="N4742" s="5">
        <v>-3405.91</v>
      </c>
      <c r="O4742" s="5">
        <v>-1505.6</v>
      </c>
      <c r="P4742" s="5">
        <f>Table1[[#This Row],[Net Sales]]+(Table1[[#This Row],[Cost of Goods Sold]]+Table1[[#This Row],[Distribution]]+Table1[[#This Row],[Warehousing]])</f>
        <v>23816.229999999989</v>
      </c>
      <c r="Q4742" s="12">
        <f>Table1[[#This Row],[PROFIT]]/Table1[[#This Row],[Net Sales]]</f>
        <v>0.26784215729164429</v>
      </c>
      <c r="R4742" s="14">
        <f>ABS(Table1[[#This Row],[Distribution]])+ABS(Table1[[#This Row],[Warehousing]])</f>
        <v>4911.51</v>
      </c>
      <c r="S4742" s="12">
        <f>ABS(Table1[[#This Row],[Discounts]]/Table1[[#This Row],[Gross Sales]])</f>
        <v>0.10101203113941967</v>
      </c>
      <c r="T4742" s="17">
        <f>Table1[[#This Row],[logistics cost]]/Table1[[#This Row],[Net Sales]]</f>
        <v>5.5235838500026432E-2</v>
      </c>
      <c r="U4742" s="1">
        <f>Table1[[#This Row],[PROFIT]]/Table1[[#This Row],[Volume]]</f>
        <v>108.35409463148311</v>
      </c>
      <c r="V4742" s="1">
        <f>ABS(Table1[[#This Row],[Discounts]])</f>
        <v>9991.1</v>
      </c>
    </row>
    <row r="4743" spans="1:22" ht="21.75" customHeight="1" x14ac:dyDescent="0.3">
      <c r="A4743" s="1">
        <v>1120010</v>
      </c>
      <c r="B4743" s="1" t="s">
        <v>32</v>
      </c>
      <c r="C4743" s="1">
        <v>202504</v>
      </c>
      <c r="D4743" s="1" t="s">
        <v>22</v>
      </c>
      <c r="E4743" s="1" t="s">
        <v>17</v>
      </c>
      <c r="F4743" s="1" t="s">
        <v>18</v>
      </c>
      <c r="G4743" s="1" t="s">
        <v>19</v>
      </c>
      <c r="H4743" s="1" t="s">
        <v>20</v>
      </c>
      <c r="I4743" s="5">
        <v>113.7</v>
      </c>
      <c r="J4743" s="5">
        <v>54576</v>
      </c>
      <c r="K4743" s="5">
        <v>-3486.55</v>
      </c>
      <c r="L4743" s="5">
        <v>51089.45</v>
      </c>
      <c r="M4743" s="5">
        <v>-33625.919999999998</v>
      </c>
      <c r="N4743" s="5">
        <v>-1802.96</v>
      </c>
      <c r="O4743" s="5">
        <v>-878.42</v>
      </c>
      <c r="P4743" s="5">
        <f>Table1[[#This Row],[Net Sales]]+(Table1[[#This Row],[Cost of Goods Sold]]+Table1[[#This Row],[Distribution]]+Table1[[#This Row],[Warehousing]])</f>
        <v>14782.150000000001</v>
      </c>
      <c r="Q4743" s="12">
        <f>Table1[[#This Row],[PROFIT]]/Table1[[#This Row],[Net Sales]]</f>
        <v>0.28933860121805977</v>
      </c>
      <c r="R4743" s="14">
        <f>ABS(Table1[[#This Row],[Distribution]])+ABS(Table1[[#This Row],[Warehousing]])</f>
        <v>2681.38</v>
      </c>
      <c r="S4743" s="12">
        <f>ABS(Table1[[#This Row],[Discounts]]/Table1[[#This Row],[Gross Sales]])</f>
        <v>6.3884308120785702E-2</v>
      </c>
      <c r="T4743" s="17">
        <f>Table1[[#This Row],[logistics cost]]/Table1[[#This Row],[Net Sales]]</f>
        <v>5.2484025566922332E-2</v>
      </c>
      <c r="U4743" s="1">
        <f>Table1[[#This Row],[PROFIT]]/Table1[[#This Row],[Volume]]</f>
        <v>130.01011433597188</v>
      </c>
      <c r="V4743" s="1">
        <f>ABS(Table1[[#This Row],[Discounts]])</f>
        <v>3486.55</v>
      </c>
    </row>
    <row r="4744" spans="1:22" ht="21.75" customHeight="1" x14ac:dyDescent="0.3">
      <c r="A4744" s="1">
        <v>1130010</v>
      </c>
      <c r="B4744" s="1" t="s">
        <v>26</v>
      </c>
      <c r="C4744" s="1">
        <v>202512</v>
      </c>
      <c r="D4744" s="1" t="s">
        <v>27</v>
      </c>
      <c r="E4744" s="1" t="s">
        <v>28</v>
      </c>
      <c r="F4744" s="1" t="s">
        <v>29</v>
      </c>
      <c r="G4744" s="1" t="s">
        <v>30</v>
      </c>
      <c r="H4744" s="1" t="s">
        <v>31</v>
      </c>
      <c r="I4744" s="5">
        <v>98.6</v>
      </c>
      <c r="J4744" s="5">
        <v>35496</v>
      </c>
      <c r="K4744" s="5">
        <v>-859.78</v>
      </c>
      <c r="L4744" s="5">
        <v>34636.22</v>
      </c>
      <c r="M4744" s="5">
        <v>-23082.03</v>
      </c>
      <c r="N4744" s="5">
        <v>-763.92</v>
      </c>
      <c r="O4744" s="5">
        <v>-621.75</v>
      </c>
      <c r="P4744" s="5">
        <f>Table1[[#This Row],[Net Sales]]+(Table1[[#This Row],[Cost of Goods Sold]]+Table1[[#This Row],[Distribution]]+Table1[[#This Row],[Warehousing]])</f>
        <v>10168.520000000004</v>
      </c>
      <c r="Q4744" s="12">
        <f>Table1[[#This Row],[PROFIT]]/Table1[[#This Row],[Net Sales]]</f>
        <v>0.29358053505838694</v>
      </c>
      <c r="R4744" s="14">
        <f>ABS(Table1[[#This Row],[Distribution]])+ABS(Table1[[#This Row],[Warehousing]])</f>
        <v>1385.67</v>
      </c>
      <c r="S4744" s="12">
        <f>ABS(Table1[[#This Row],[Discounts]]/Table1[[#This Row],[Gross Sales]])</f>
        <v>2.4221884155961233E-2</v>
      </c>
      <c r="T4744" s="17">
        <f>Table1[[#This Row],[logistics cost]]/Table1[[#This Row],[Net Sales]]</f>
        <v>4.0006386378190227E-2</v>
      </c>
      <c r="U4744" s="1">
        <f>Table1[[#This Row],[PROFIT]]/Table1[[#This Row],[Volume]]</f>
        <v>103.12900608519274</v>
      </c>
      <c r="V4744" s="1">
        <f>ABS(Table1[[#This Row],[Discounts]])</f>
        <v>859.78</v>
      </c>
    </row>
    <row r="4745" spans="1:22" ht="21.75" customHeight="1" x14ac:dyDescent="0.3">
      <c r="A4745" s="1">
        <v>1120020</v>
      </c>
      <c r="B4745" s="1" t="s">
        <v>21</v>
      </c>
      <c r="C4745" s="1">
        <v>202510</v>
      </c>
      <c r="D4745" s="1" t="s">
        <v>22</v>
      </c>
      <c r="E4745" s="1" t="s">
        <v>23</v>
      </c>
      <c r="F4745" s="1" t="s">
        <v>24</v>
      </c>
      <c r="G4745" s="1" t="s">
        <v>43</v>
      </c>
      <c r="H4745" s="1" t="s">
        <v>31</v>
      </c>
      <c r="I4745" s="5">
        <v>105.7</v>
      </c>
      <c r="J4745" s="5">
        <v>40166</v>
      </c>
      <c r="K4745" s="5">
        <v>-820.82</v>
      </c>
      <c r="L4745" s="5">
        <v>39345.18</v>
      </c>
      <c r="M4745" s="5">
        <v>-25802.03</v>
      </c>
      <c r="N4745" s="5">
        <v>-1134.95</v>
      </c>
      <c r="O4745" s="5">
        <v>-508.17</v>
      </c>
      <c r="P4745" s="5">
        <f>Table1[[#This Row],[Net Sales]]+(Table1[[#This Row],[Cost of Goods Sold]]+Table1[[#This Row],[Distribution]]+Table1[[#This Row],[Warehousing]])</f>
        <v>11900.030000000002</v>
      </c>
      <c r="Q4745" s="12">
        <f>Table1[[#This Row],[PROFIT]]/Table1[[#This Row],[Net Sales]]</f>
        <v>0.30245204113947383</v>
      </c>
      <c r="R4745" s="14">
        <f>ABS(Table1[[#This Row],[Distribution]])+ABS(Table1[[#This Row],[Warehousing]])</f>
        <v>1643.1200000000001</v>
      </c>
      <c r="S4745" s="12">
        <f>ABS(Table1[[#This Row],[Discounts]]/Table1[[#This Row],[Gross Sales]])</f>
        <v>2.0435691878703383E-2</v>
      </c>
      <c r="T4745" s="17">
        <f>Table1[[#This Row],[logistics cost]]/Table1[[#This Row],[Net Sales]]</f>
        <v>4.1761659242631505E-2</v>
      </c>
      <c r="U4745" s="1">
        <f>Table1[[#This Row],[PROFIT]]/Table1[[#This Row],[Volume]]</f>
        <v>112.58306527909178</v>
      </c>
      <c r="V4745" s="1">
        <f>ABS(Table1[[#This Row],[Discounts]])</f>
        <v>820.82</v>
      </c>
    </row>
    <row r="4746" spans="1:22" ht="21.75" customHeight="1" x14ac:dyDescent="0.3">
      <c r="A4746" s="1">
        <v>1110020</v>
      </c>
      <c r="B4746" s="1" t="s">
        <v>41</v>
      </c>
      <c r="C4746" s="1">
        <v>202403</v>
      </c>
      <c r="D4746" s="1" t="s">
        <v>16</v>
      </c>
      <c r="E4746" s="1" t="s">
        <v>28</v>
      </c>
      <c r="F4746" s="1" t="s">
        <v>29</v>
      </c>
      <c r="G4746" s="1" t="s">
        <v>36</v>
      </c>
      <c r="H4746" s="1" t="s">
        <v>37</v>
      </c>
      <c r="I4746" s="5">
        <v>144.80000000000001</v>
      </c>
      <c r="J4746" s="5">
        <v>65160</v>
      </c>
      <c r="K4746" s="5">
        <v>-5889.61</v>
      </c>
      <c r="L4746" s="5">
        <v>59270.39</v>
      </c>
      <c r="M4746" s="5">
        <v>-37178.31</v>
      </c>
      <c r="N4746" s="5">
        <v>-1781.39</v>
      </c>
      <c r="O4746" s="5">
        <v>-843.82</v>
      </c>
      <c r="P4746" s="5">
        <f>Table1[[#This Row],[Net Sales]]+(Table1[[#This Row],[Cost of Goods Sold]]+Table1[[#This Row],[Distribution]]+Table1[[#This Row],[Warehousing]])</f>
        <v>19466.870000000003</v>
      </c>
      <c r="Q4746" s="12">
        <f>Table1[[#This Row],[PROFIT]]/Table1[[#This Row],[Net Sales]]</f>
        <v>0.32844173962749362</v>
      </c>
      <c r="R4746" s="14">
        <f>ABS(Table1[[#This Row],[Distribution]])+ABS(Table1[[#This Row],[Warehousing]])</f>
        <v>2625.21</v>
      </c>
      <c r="S4746" s="12">
        <f>ABS(Table1[[#This Row],[Discounts]]/Table1[[#This Row],[Gross Sales]])</f>
        <v>9.0386893799877216E-2</v>
      </c>
      <c r="T4746" s="17">
        <f>Table1[[#This Row],[logistics cost]]/Table1[[#This Row],[Net Sales]]</f>
        <v>4.4292099309621552E-2</v>
      </c>
      <c r="U4746" s="1">
        <f>Table1[[#This Row],[PROFIT]]/Table1[[#This Row],[Volume]]</f>
        <v>134.4397099447514</v>
      </c>
      <c r="V4746" s="1">
        <f>ABS(Table1[[#This Row],[Discounts]])</f>
        <v>5889.61</v>
      </c>
    </row>
    <row r="4747" spans="1:22" ht="21.75" customHeight="1" x14ac:dyDescent="0.3">
      <c r="A4747" s="1">
        <v>1130010</v>
      </c>
      <c r="B4747" s="1" t="s">
        <v>26</v>
      </c>
      <c r="C4747" s="1">
        <v>202402</v>
      </c>
      <c r="D4747" s="1" t="s">
        <v>27</v>
      </c>
      <c r="E4747" s="1" t="s">
        <v>28</v>
      </c>
      <c r="F4747" s="1" t="s">
        <v>29</v>
      </c>
      <c r="G4747" s="1" t="s">
        <v>40</v>
      </c>
      <c r="H4747" s="1" t="s">
        <v>34</v>
      </c>
      <c r="I4747" s="5">
        <v>291.89999999999998</v>
      </c>
      <c r="J4747" s="5">
        <v>105084</v>
      </c>
      <c r="K4747" s="5">
        <v>-10087.950000000001</v>
      </c>
      <c r="L4747" s="5">
        <v>94996.05</v>
      </c>
      <c r="M4747" s="5">
        <v>-59923.13</v>
      </c>
      <c r="N4747" s="5">
        <v>-2879.74</v>
      </c>
      <c r="O4747" s="5">
        <v>-1017.82</v>
      </c>
      <c r="P4747" s="5">
        <f>Table1[[#This Row],[Net Sales]]+(Table1[[#This Row],[Cost of Goods Sold]]+Table1[[#This Row],[Distribution]]+Table1[[#This Row],[Warehousing]])</f>
        <v>31175.360000000008</v>
      </c>
      <c r="Q4747" s="12">
        <f>Table1[[#This Row],[PROFIT]]/Table1[[#This Row],[Net Sales]]</f>
        <v>0.32817532939527494</v>
      </c>
      <c r="R4747" s="14">
        <f>ABS(Table1[[#This Row],[Distribution]])+ABS(Table1[[#This Row],[Warehousing]])</f>
        <v>3897.56</v>
      </c>
      <c r="S4747" s="12">
        <f>ABS(Table1[[#This Row],[Discounts]]/Table1[[#This Row],[Gross Sales]])</f>
        <v>9.5998915153591421E-2</v>
      </c>
      <c r="T4747" s="17">
        <f>Table1[[#This Row],[logistics cost]]/Table1[[#This Row],[Net Sales]]</f>
        <v>4.1028653296637067E-2</v>
      </c>
      <c r="U4747" s="1">
        <f>Table1[[#This Row],[PROFIT]]/Table1[[#This Row],[Volume]]</f>
        <v>106.80150736553618</v>
      </c>
      <c r="V4747" s="1">
        <f>ABS(Table1[[#This Row],[Discounts]])</f>
        <v>10087.950000000001</v>
      </c>
    </row>
    <row r="4748" spans="1:22" ht="21.75" customHeight="1" x14ac:dyDescent="0.3">
      <c r="A4748" s="1">
        <v>1120010</v>
      </c>
      <c r="B4748" s="1" t="s">
        <v>32</v>
      </c>
      <c r="C4748" s="1">
        <v>202507</v>
      </c>
      <c r="D4748" s="1" t="s">
        <v>22</v>
      </c>
      <c r="E4748" s="1" t="s">
        <v>17</v>
      </c>
      <c r="F4748" s="1" t="s">
        <v>18</v>
      </c>
      <c r="G4748" s="1" t="s">
        <v>40</v>
      </c>
      <c r="H4748" s="1" t="s">
        <v>34</v>
      </c>
      <c r="I4748" s="5">
        <v>193.2</v>
      </c>
      <c r="J4748" s="5">
        <v>92736</v>
      </c>
      <c r="K4748" s="5">
        <v>-6737.99</v>
      </c>
      <c r="L4748" s="5">
        <v>85998.01</v>
      </c>
      <c r="M4748" s="5">
        <v>-57276.49</v>
      </c>
      <c r="N4748" s="5">
        <v>-3145.89</v>
      </c>
      <c r="O4748" s="5">
        <v>-1499.27</v>
      </c>
      <c r="P4748" s="5">
        <f>Table1[[#This Row],[Net Sales]]+(Table1[[#This Row],[Cost of Goods Sold]]+Table1[[#This Row],[Distribution]]+Table1[[#This Row],[Warehousing]])</f>
        <v>24076.36</v>
      </c>
      <c r="Q4748" s="12">
        <f>Table1[[#This Row],[PROFIT]]/Table1[[#This Row],[Net Sales]]</f>
        <v>0.2799641526588813</v>
      </c>
      <c r="R4748" s="14">
        <f>ABS(Table1[[#This Row],[Distribution]])+ABS(Table1[[#This Row],[Warehousing]])</f>
        <v>4645.16</v>
      </c>
      <c r="S4748" s="12">
        <f>ABS(Table1[[#This Row],[Discounts]]/Table1[[#This Row],[Gross Sales]])</f>
        <v>7.2657759661835741E-2</v>
      </c>
      <c r="T4748" s="17">
        <f>Table1[[#This Row],[logistics cost]]/Table1[[#This Row],[Net Sales]]</f>
        <v>5.401473824801295E-2</v>
      </c>
      <c r="U4748" s="1">
        <f>Table1[[#This Row],[PROFIT]]/Table1[[#This Row],[Volume]]</f>
        <v>124.61884057971015</v>
      </c>
      <c r="V4748" s="1">
        <f>ABS(Table1[[#This Row],[Discounts]])</f>
        <v>6737.99</v>
      </c>
    </row>
    <row r="4749" spans="1:22" ht="21.75" customHeight="1" x14ac:dyDescent="0.3">
      <c r="A4749" s="1">
        <v>1110020</v>
      </c>
      <c r="B4749" s="1" t="s">
        <v>41</v>
      </c>
      <c r="C4749" s="1">
        <v>202501</v>
      </c>
      <c r="D4749" s="1" t="s">
        <v>16</v>
      </c>
      <c r="E4749" s="1" t="s">
        <v>28</v>
      </c>
      <c r="F4749" s="1" t="s">
        <v>29</v>
      </c>
      <c r="G4749" s="1" t="s">
        <v>40</v>
      </c>
      <c r="H4749" s="1" t="s">
        <v>34</v>
      </c>
      <c r="I4749" s="5">
        <v>137.6</v>
      </c>
      <c r="J4749" s="5">
        <v>61920</v>
      </c>
      <c r="K4749" s="5">
        <v>-4551.7</v>
      </c>
      <c r="L4749" s="5">
        <v>57368.3</v>
      </c>
      <c r="M4749" s="5">
        <v>-36075.67</v>
      </c>
      <c r="N4749" s="5">
        <v>-2031.51</v>
      </c>
      <c r="O4749" s="5">
        <v>-738.23</v>
      </c>
      <c r="P4749" s="5">
        <f>Table1[[#This Row],[Net Sales]]+(Table1[[#This Row],[Cost of Goods Sold]]+Table1[[#This Row],[Distribution]]+Table1[[#This Row],[Warehousing]])</f>
        <v>18522.89</v>
      </c>
      <c r="Q4749" s="12">
        <f>Table1[[#This Row],[PROFIT]]/Table1[[#This Row],[Net Sales]]</f>
        <v>0.32287674551973822</v>
      </c>
      <c r="R4749" s="14">
        <f>ABS(Table1[[#This Row],[Distribution]])+ABS(Table1[[#This Row],[Warehousing]])</f>
        <v>2769.74</v>
      </c>
      <c r="S4749" s="12">
        <f>ABS(Table1[[#This Row],[Discounts]]/Table1[[#This Row],[Gross Sales]])</f>
        <v>7.3509366925064601E-2</v>
      </c>
      <c r="T4749" s="17">
        <f>Table1[[#This Row],[logistics cost]]/Table1[[#This Row],[Net Sales]]</f>
        <v>4.8279973434806327E-2</v>
      </c>
      <c r="U4749" s="1">
        <f>Table1[[#This Row],[PROFIT]]/Table1[[#This Row],[Volume]]</f>
        <v>134.61402616279071</v>
      </c>
      <c r="V4749" s="1">
        <f>ABS(Table1[[#This Row],[Discounts]])</f>
        <v>4551.7</v>
      </c>
    </row>
    <row r="4750" spans="1:22" ht="21.75" customHeight="1" x14ac:dyDescent="0.3">
      <c r="A4750" s="1">
        <v>1120010</v>
      </c>
      <c r="B4750" s="1" t="s">
        <v>32</v>
      </c>
      <c r="C4750" s="1">
        <v>202511</v>
      </c>
      <c r="D4750" s="1" t="s">
        <v>22</v>
      </c>
      <c r="E4750" s="1" t="s">
        <v>17</v>
      </c>
      <c r="F4750" s="1" t="s">
        <v>18</v>
      </c>
      <c r="G4750" s="1" t="s">
        <v>33</v>
      </c>
      <c r="H4750" s="1" t="s">
        <v>34</v>
      </c>
      <c r="I4750" s="5">
        <v>267.3</v>
      </c>
      <c r="J4750" s="5">
        <v>128304</v>
      </c>
      <c r="K4750" s="5">
        <v>-11644.01</v>
      </c>
      <c r="L4750" s="5">
        <v>116659.99</v>
      </c>
      <c r="M4750" s="5">
        <v>-75927.78</v>
      </c>
      <c r="N4750" s="5">
        <v>-2380.11</v>
      </c>
      <c r="O4750" s="5">
        <v>-2162.08</v>
      </c>
      <c r="P4750" s="5">
        <f>Table1[[#This Row],[Net Sales]]+(Table1[[#This Row],[Cost of Goods Sold]]+Table1[[#This Row],[Distribution]]+Table1[[#This Row],[Warehousing]])</f>
        <v>36190.020000000004</v>
      </c>
      <c r="Q4750" s="12">
        <f>Table1[[#This Row],[PROFIT]]/Table1[[#This Row],[Net Sales]]</f>
        <v>0.31021792475723686</v>
      </c>
      <c r="R4750" s="14">
        <f>ABS(Table1[[#This Row],[Distribution]])+ABS(Table1[[#This Row],[Warehousing]])</f>
        <v>4542.1900000000005</v>
      </c>
      <c r="S4750" s="12">
        <f>ABS(Table1[[#This Row],[Discounts]]/Table1[[#This Row],[Gross Sales]])</f>
        <v>9.0753289063474255E-2</v>
      </c>
      <c r="T4750" s="17">
        <f>Table1[[#This Row],[logistics cost]]/Table1[[#This Row],[Net Sales]]</f>
        <v>3.8935285353616095E-2</v>
      </c>
      <c r="U4750" s="1">
        <f>Table1[[#This Row],[PROFIT]]/Table1[[#This Row],[Volume]]</f>
        <v>135.39102132435465</v>
      </c>
      <c r="V4750" s="1">
        <f>ABS(Table1[[#This Row],[Discounts]])</f>
        <v>11644.01</v>
      </c>
    </row>
    <row r="4751" spans="1:22" ht="21.75" customHeight="1" x14ac:dyDescent="0.3">
      <c r="A4751" s="1">
        <v>1110020</v>
      </c>
      <c r="B4751" s="1" t="s">
        <v>41</v>
      </c>
      <c r="C4751" s="1">
        <v>202507</v>
      </c>
      <c r="D4751" s="1" t="s">
        <v>16</v>
      </c>
      <c r="E4751" s="1" t="s">
        <v>28</v>
      </c>
      <c r="F4751" s="1" t="s">
        <v>29</v>
      </c>
      <c r="G4751" s="1" t="s">
        <v>38</v>
      </c>
      <c r="H4751" s="1" t="s">
        <v>20</v>
      </c>
      <c r="I4751" s="5">
        <v>46.2</v>
      </c>
      <c r="J4751" s="5">
        <v>20790</v>
      </c>
      <c r="K4751" s="5">
        <v>-1651.85</v>
      </c>
      <c r="L4751" s="5">
        <v>19138.150000000001</v>
      </c>
      <c r="M4751" s="5">
        <v>-12139.69</v>
      </c>
      <c r="N4751" s="5">
        <v>-739.86</v>
      </c>
      <c r="O4751" s="5">
        <v>-294.7</v>
      </c>
      <c r="P4751" s="5">
        <f>Table1[[#This Row],[Net Sales]]+(Table1[[#This Row],[Cost of Goods Sold]]+Table1[[#This Row],[Distribution]]+Table1[[#This Row],[Warehousing]])</f>
        <v>5963.9</v>
      </c>
      <c r="Q4751" s="12">
        <f>Table1[[#This Row],[PROFIT]]/Table1[[#This Row],[Net Sales]]</f>
        <v>0.31162364178355795</v>
      </c>
      <c r="R4751" s="14">
        <f>ABS(Table1[[#This Row],[Distribution]])+ABS(Table1[[#This Row],[Warehousing]])</f>
        <v>1034.56</v>
      </c>
      <c r="S4751" s="12">
        <f>ABS(Table1[[#This Row],[Discounts]]/Table1[[#This Row],[Gross Sales]])</f>
        <v>7.9454064454064444E-2</v>
      </c>
      <c r="T4751" s="17">
        <f>Table1[[#This Row],[logistics cost]]/Table1[[#This Row],[Net Sales]]</f>
        <v>5.4057471594694359E-2</v>
      </c>
      <c r="U4751" s="1">
        <f>Table1[[#This Row],[PROFIT]]/Table1[[#This Row],[Volume]]</f>
        <v>129.08874458874456</v>
      </c>
      <c r="V4751" s="1">
        <f>ABS(Table1[[#This Row],[Discounts]])</f>
        <v>1651.85</v>
      </c>
    </row>
    <row r="4752" spans="1:22" ht="21.75" customHeight="1" x14ac:dyDescent="0.3">
      <c r="A4752" s="1">
        <v>1120010</v>
      </c>
      <c r="B4752" s="1" t="s">
        <v>32</v>
      </c>
      <c r="C4752" s="1">
        <v>202512</v>
      </c>
      <c r="D4752" s="1" t="s">
        <v>22</v>
      </c>
      <c r="E4752" s="1" t="s">
        <v>17</v>
      </c>
      <c r="F4752" s="1" t="s">
        <v>18</v>
      </c>
      <c r="G4752" s="1" t="s">
        <v>33</v>
      </c>
      <c r="H4752" s="1" t="s">
        <v>34</v>
      </c>
      <c r="I4752" s="5">
        <v>168.1</v>
      </c>
      <c r="J4752" s="5">
        <v>80688</v>
      </c>
      <c r="K4752" s="5">
        <v>-8061.09</v>
      </c>
      <c r="L4752" s="5">
        <v>72626.91</v>
      </c>
      <c r="M4752" s="5">
        <v>-48202.05</v>
      </c>
      <c r="N4752" s="5">
        <v>-1631.94</v>
      </c>
      <c r="O4752" s="5">
        <v>-1106.1400000000001</v>
      </c>
      <c r="P4752" s="5">
        <f>Table1[[#This Row],[Net Sales]]+(Table1[[#This Row],[Cost of Goods Sold]]+Table1[[#This Row],[Distribution]]+Table1[[#This Row],[Warehousing]])</f>
        <v>21686.78</v>
      </c>
      <c r="Q4752" s="12">
        <f>Table1[[#This Row],[PROFIT]]/Table1[[#This Row],[Net Sales]]</f>
        <v>0.29860529657670964</v>
      </c>
      <c r="R4752" s="14">
        <f>ABS(Table1[[#This Row],[Distribution]])+ABS(Table1[[#This Row],[Warehousing]])</f>
        <v>2738.08</v>
      </c>
      <c r="S4752" s="12">
        <f>ABS(Table1[[#This Row],[Discounts]]/Table1[[#This Row],[Gross Sales]])</f>
        <v>9.9904446757882209E-2</v>
      </c>
      <c r="T4752" s="17">
        <f>Table1[[#This Row],[logistics cost]]/Table1[[#This Row],[Net Sales]]</f>
        <v>3.7700626393164738E-2</v>
      </c>
      <c r="U4752" s="1">
        <f>Table1[[#This Row],[PROFIT]]/Table1[[#This Row],[Volume]]</f>
        <v>129.01118381915526</v>
      </c>
      <c r="V4752" s="1">
        <f>ABS(Table1[[#This Row],[Discounts]])</f>
        <v>8061.09</v>
      </c>
    </row>
    <row r="4753" spans="1:22" ht="21.75" customHeight="1" x14ac:dyDescent="0.3">
      <c r="A4753" s="1">
        <v>1110010</v>
      </c>
      <c r="B4753" s="1" t="s">
        <v>15</v>
      </c>
      <c r="C4753" s="1">
        <v>202406</v>
      </c>
      <c r="D4753" s="1" t="s">
        <v>16</v>
      </c>
      <c r="E4753" s="1" t="s">
        <v>17</v>
      </c>
      <c r="F4753" s="1" t="s">
        <v>18</v>
      </c>
      <c r="G4753" s="1" t="s">
        <v>25</v>
      </c>
      <c r="H4753" s="1" t="s">
        <v>20</v>
      </c>
      <c r="I4753" s="5">
        <v>53.3</v>
      </c>
      <c r="J4753" s="5">
        <v>22386</v>
      </c>
      <c r="K4753" s="5">
        <v>-1771.22</v>
      </c>
      <c r="L4753" s="5">
        <v>20614.78</v>
      </c>
      <c r="M4753" s="5">
        <v>-12898.25</v>
      </c>
      <c r="N4753" s="5">
        <v>-684.41</v>
      </c>
      <c r="O4753" s="5">
        <v>-222.38</v>
      </c>
      <c r="P4753" s="5">
        <f>Table1[[#This Row],[Net Sales]]+(Table1[[#This Row],[Cost of Goods Sold]]+Table1[[#This Row],[Distribution]]+Table1[[#This Row],[Warehousing]])</f>
        <v>6809.74</v>
      </c>
      <c r="Q4753" s="12">
        <f>Table1[[#This Row],[PROFIT]]/Table1[[#This Row],[Net Sales]]</f>
        <v>0.33033289707675756</v>
      </c>
      <c r="R4753" s="14">
        <f>ABS(Table1[[#This Row],[Distribution]])+ABS(Table1[[#This Row],[Warehousing]])</f>
        <v>906.79</v>
      </c>
      <c r="S4753" s="12">
        <f>ABS(Table1[[#This Row],[Discounts]]/Table1[[#This Row],[Gross Sales]])</f>
        <v>7.912177253640669E-2</v>
      </c>
      <c r="T4753" s="17">
        <f>Table1[[#This Row],[logistics cost]]/Table1[[#This Row],[Net Sales]]</f>
        <v>4.3987372166959825E-2</v>
      </c>
      <c r="U4753" s="1">
        <f>Table1[[#This Row],[PROFIT]]/Table1[[#This Row],[Volume]]</f>
        <v>127.76247654784241</v>
      </c>
      <c r="V4753" s="1">
        <f>ABS(Table1[[#This Row],[Discounts]])</f>
        <v>1771.22</v>
      </c>
    </row>
    <row r="4754" spans="1:22" ht="21.75" customHeight="1" x14ac:dyDescent="0.3">
      <c r="A4754" s="1">
        <v>1120010</v>
      </c>
      <c r="B4754" s="1" t="s">
        <v>32</v>
      </c>
      <c r="C4754" s="1">
        <v>202506</v>
      </c>
      <c r="D4754" s="1" t="s">
        <v>22</v>
      </c>
      <c r="E4754" s="1" t="s">
        <v>17</v>
      </c>
      <c r="F4754" s="1" t="s">
        <v>18</v>
      </c>
      <c r="G4754" s="1" t="s">
        <v>40</v>
      </c>
      <c r="H4754" s="1" t="s">
        <v>34</v>
      </c>
      <c r="I4754" s="5">
        <v>176.3</v>
      </c>
      <c r="J4754" s="5">
        <v>84624</v>
      </c>
      <c r="K4754" s="5">
        <v>-6475.62</v>
      </c>
      <c r="L4754" s="5">
        <v>78148.38</v>
      </c>
      <c r="M4754" s="5">
        <v>-50629.52</v>
      </c>
      <c r="N4754" s="5">
        <v>-3081.53</v>
      </c>
      <c r="O4754" s="5">
        <v>-822</v>
      </c>
      <c r="P4754" s="5">
        <f>Table1[[#This Row],[Net Sales]]+(Table1[[#This Row],[Cost of Goods Sold]]+Table1[[#This Row],[Distribution]]+Table1[[#This Row],[Warehousing]])</f>
        <v>23615.330000000009</v>
      </c>
      <c r="Q4754" s="12">
        <f>Table1[[#This Row],[PROFIT]]/Table1[[#This Row],[Net Sales]]</f>
        <v>0.30218579067154056</v>
      </c>
      <c r="R4754" s="14">
        <f>ABS(Table1[[#This Row],[Distribution]])+ABS(Table1[[#This Row],[Warehousing]])</f>
        <v>3903.53</v>
      </c>
      <c r="S4754" s="12">
        <f>ABS(Table1[[#This Row],[Discounts]]/Table1[[#This Row],[Gross Sales]])</f>
        <v>7.6522263187748157E-2</v>
      </c>
      <c r="T4754" s="17">
        <f>Table1[[#This Row],[logistics cost]]/Table1[[#This Row],[Net Sales]]</f>
        <v>4.995023569266567E-2</v>
      </c>
      <c r="U4754" s="1">
        <f>Table1[[#This Row],[PROFIT]]/Table1[[#This Row],[Volume]]</f>
        <v>133.94968803176408</v>
      </c>
      <c r="V4754" s="1">
        <f>ABS(Table1[[#This Row],[Discounts]])</f>
        <v>6475.62</v>
      </c>
    </row>
    <row r="4755" spans="1:22" ht="21.75" customHeight="1" x14ac:dyDescent="0.3">
      <c r="A4755" s="1">
        <v>1110010</v>
      </c>
      <c r="B4755" s="1" t="s">
        <v>15</v>
      </c>
      <c r="C4755" s="1">
        <v>202503</v>
      </c>
      <c r="D4755" s="1" t="s">
        <v>16</v>
      </c>
      <c r="E4755" s="1" t="s">
        <v>17</v>
      </c>
      <c r="F4755" s="1" t="s">
        <v>18</v>
      </c>
      <c r="G4755" s="1" t="s">
        <v>33</v>
      </c>
      <c r="H4755" s="1" t="s">
        <v>34</v>
      </c>
      <c r="I4755" s="5">
        <v>56.3</v>
      </c>
      <c r="J4755" s="5">
        <v>23646</v>
      </c>
      <c r="K4755" s="5">
        <v>-1918.42</v>
      </c>
      <c r="L4755" s="5">
        <v>21727.58</v>
      </c>
      <c r="M4755" s="5">
        <v>-14312.37</v>
      </c>
      <c r="N4755" s="5">
        <v>-443.23</v>
      </c>
      <c r="O4755" s="5">
        <v>-304.66000000000003</v>
      </c>
      <c r="P4755" s="5">
        <f>Table1[[#This Row],[Net Sales]]+(Table1[[#This Row],[Cost of Goods Sold]]+Table1[[#This Row],[Distribution]]+Table1[[#This Row],[Warehousing]])</f>
        <v>6667.3200000000015</v>
      </c>
      <c r="Q4755" s="12">
        <f>Table1[[#This Row],[PROFIT]]/Table1[[#This Row],[Net Sales]]</f>
        <v>0.30685976072807009</v>
      </c>
      <c r="R4755" s="14">
        <f>ABS(Table1[[#This Row],[Distribution]])+ABS(Table1[[#This Row],[Warehousing]])</f>
        <v>747.8900000000001</v>
      </c>
      <c r="S4755" s="12">
        <f>ABS(Table1[[#This Row],[Discounts]]/Table1[[#This Row],[Gross Sales]])</f>
        <v>8.1130846654825339E-2</v>
      </c>
      <c r="T4755" s="17">
        <f>Table1[[#This Row],[logistics cost]]/Table1[[#This Row],[Net Sales]]</f>
        <v>3.4421228687226101E-2</v>
      </c>
      <c r="U4755" s="1">
        <f>Table1[[#This Row],[PROFIT]]/Table1[[#This Row],[Volume]]</f>
        <v>118.42486678507996</v>
      </c>
      <c r="V4755" s="1">
        <f>ABS(Table1[[#This Row],[Discounts]])</f>
        <v>1918.42</v>
      </c>
    </row>
    <row r="4756" spans="1:22" ht="21.75" customHeight="1" x14ac:dyDescent="0.3">
      <c r="A4756" s="1">
        <v>1110020</v>
      </c>
      <c r="B4756" s="1" t="s">
        <v>41</v>
      </c>
      <c r="C4756" s="1">
        <v>202407</v>
      </c>
      <c r="D4756" s="1" t="s">
        <v>16</v>
      </c>
      <c r="E4756" s="1" t="s">
        <v>28</v>
      </c>
      <c r="F4756" s="1" t="s">
        <v>29</v>
      </c>
      <c r="G4756" s="1" t="s">
        <v>43</v>
      </c>
      <c r="H4756" s="1" t="s">
        <v>31</v>
      </c>
      <c r="I4756" s="5">
        <v>30.4</v>
      </c>
      <c r="J4756" s="5">
        <v>13680</v>
      </c>
      <c r="K4756" s="5">
        <v>-384.32</v>
      </c>
      <c r="L4756" s="5">
        <v>13295.68</v>
      </c>
      <c r="M4756" s="5">
        <v>-8986.56</v>
      </c>
      <c r="N4756" s="5">
        <v>-455.72</v>
      </c>
      <c r="O4756" s="5">
        <v>-249.1</v>
      </c>
      <c r="P4756" s="5">
        <f>Table1[[#This Row],[Net Sales]]+(Table1[[#This Row],[Cost of Goods Sold]]+Table1[[#This Row],[Distribution]]+Table1[[#This Row],[Warehousing]])</f>
        <v>3604.3000000000011</v>
      </c>
      <c r="Q4756" s="12">
        <f>Table1[[#This Row],[PROFIT]]/Table1[[#This Row],[Net Sales]]</f>
        <v>0.27108805266071395</v>
      </c>
      <c r="R4756" s="14">
        <f>ABS(Table1[[#This Row],[Distribution]])+ABS(Table1[[#This Row],[Warehousing]])</f>
        <v>704.82</v>
      </c>
      <c r="S4756" s="12">
        <f>ABS(Table1[[#This Row],[Discounts]]/Table1[[#This Row],[Gross Sales]])</f>
        <v>2.8093567251461986E-2</v>
      </c>
      <c r="T4756" s="17">
        <f>Table1[[#This Row],[logistics cost]]/Table1[[#This Row],[Net Sales]]</f>
        <v>5.3011203639076757E-2</v>
      </c>
      <c r="U4756" s="1">
        <f>Table1[[#This Row],[PROFIT]]/Table1[[#This Row],[Volume]]</f>
        <v>118.56250000000004</v>
      </c>
      <c r="V4756" s="1">
        <f>ABS(Table1[[#This Row],[Discounts]])</f>
        <v>384.32</v>
      </c>
    </row>
    <row r="4757" spans="1:22" ht="21.75" customHeight="1" x14ac:dyDescent="0.3">
      <c r="A4757" s="1">
        <v>1110020</v>
      </c>
      <c r="B4757" s="1" t="s">
        <v>41</v>
      </c>
      <c r="C4757" s="1">
        <v>202411</v>
      </c>
      <c r="D4757" s="1" t="s">
        <v>16</v>
      </c>
      <c r="E4757" s="1" t="s">
        <v>28</v>
      </c>
      <c r="F4757" s="1" t="s">
        <v>29</v>
      </c>
      <c r="G4757" s="1" t="s">
        <v>39</v>
      </c>
      <c r="H4757" s="1" t="s">
        <v>37</v>
      </c>
      <c r="I4757" s="5">
        <v>163.30000000000001</v>
      </c>
      <c r="J4757" s="5">
        <v>73485</v>
      </c>
      <c r="K4757" s="5">
        <v>-5888.55</v>
      </c>
      <c r="L4757" s="5">
        <v>67596.45</v>
      </c>
      <c r="M4757" s="5">
        <v>-45028.68</v>
      </c>
      <c r="N4757" s="5">
        <v>-2171.6999999999998</v>
      </c>
      <c r="O4757" s="5">
        <v>-711.5</v>
      </c>
      <c r="P4757" s="5">
        <f>Table1[[#This Row],[Net Sales]]+(Table1[[#This Row],[Cost of Goods Sold]]+Table1[[#This Row],[Distribution]]+Table1[[#This Row],[Warehousing]])</f>
        <v>19684.57</v>
      </c>
      <c r="Q4757" s="12">
        <f>Table1[[#This Row],[PROFIT]]/Table1[[#This Row],[Net Sales]]</f>
        <v>0.29120715658884455</v>
      </c>
      <c r="R4757" s="14">
        <f>ABS(Table1[[#This Row],[Distribution]])+ABS(Table1[[#This Row],[Warehousing]])</f>
        <v>2883.2</v>
      </c>
      <c r="S4757" s="12">
        <f>ABS(Table1[[#This Row],[Discounts]]/Table1[[#This Row],[Gross Sales]])</f>
        <v>8.0132680138803841E-2</v>
      </c>
      <c r="T4757" s="17">
        <f>Table1[[#This Row],[logistics cost]]/Table1[[#This Row],[Net Sales]]</f>
        <v>4.2653127494121361E-2</v>
      </c>
      <c r="U4757" s="1">
        <f>Table1[[#This Row],[PROFIT]]/Table1[[#This Row],[Volume]]</f>
        <v>120.54237599510103</v>
      </c>
      <c r="V4757" s="1">
        <f>ABS(Table1[[#This Row],[Discounts]])</f>
        <v>5888.55</v>
      </c>
    </row>
    <row r="4758" spans="1:22" ht="21.75" customHeight="1" x14ac:dyDescent="0.3">
      <c r="A4758" s="1">
        <v>1120020</v>
      </c>
      <c r="B4758" s="1" t="s">
        <v>21</v>
      </c>
      <c r="C4758" s="1">
        <v>202505</v>
      </c>
      <c r="D4758" s="1" t="s">
        <v>22</v>
      </c>
      <c r="E4758" s="1" t="s">
        <v>23</v>
      </c>
      <c r="F4758" s="1" t="s">
        <v>24</v>
      </c>
      <c r="G4758" s="1" t="s">
        <v>42</v>
      </c>
      <c r="H4758" s="1" t="s">
        <v>20</v>
      </c>
      <c r="I4758" s="5">
        <v>78.400000000000006</v>
      </c>
      <c r="J4758" s="5">
        <v>29792</v>
      </c>
      <c r="K4758" s="5">
        <v>-2494.61</v>
      </c>
      <c r="L4758" s="5">
        <v>27297.39</v>
      </c>
      <c r="M4758" s="5">
        <v>-18312.8</v>
      </c>
      <c r="N4758" s="5">
        <v>-677.86</v>
      </c>
      <c r="O4758" s="5">
        <v>-437.92</v>
      </c>
      <c r="P4758" s="5">
        <f>Table1[[#This Row],[Net Sales]]+(Table1[[#This Row],[Cost of Goods Sold]]+Table1[[#This Row],[Distribution]]+Table1[[#This Row],[Warehousing]])</f>
        <v>7868.8100000000013</v>
      </c>
      <c r="Q4758" s="12">
        <f>Table1[[#This Row],[PROFIT]]/Table1[[#This Row],[Net Sales]]</f>
        <v>0.2882623576832804</v>
      </c>
      <c r="R4758" s="14">
        <f>ABS(Table1[[#This Row],[Distribution]])+ABS(Table1[[#This Row],[Warehousing]])</f>
        <v>1115.78</v>
      </c>
      <c r="S4758" s="12">
        <f>ABS(Table1[[#This Row],[Discounts]]/Table1[[#This Row],[Gross Sales]])</f>
        <v>8.3734223952738995E-2</v>
      </c>
      <c r="T4758" s="17">
        <f>Table1[[#This Row],[logistics cost]]/Table1[[#This Row],[Net Sales]]</f>
        <v>4.0874970097873824E-2</v>
      </c>
      <c r="U4758" s="1">
        <f>Table1[[#This Row],[PROFIT]]/Table1[[#This Row],[Volume]]</f>
        <v>100.36747448979592</v>
      </c>
      <c r="V4758" s="1">
        <f>ABS(Table1[[#This Row],[Discounts]])</f>
        <v>2494.61</v>
      </c>
    </row>
    <row r="4759" spans="1:22" ht="21.75" customHeight="1" x14ac:dyDescent="0.3">
      <c r="A4759" s="1">
        <v>1130010</v>
      </c>
      <c r="B4759" s="1" t="s">
        <v>26</v>
      </c>
      <c r="C4759" s="1">
        <v>202510</v>
      </c>
      <c r="D4759" s="1" t="s">
        <v>27</v>
      </c>
      <c r="E4759" s="1" t="s">
        <v>28</v>
      </c>
      <c r="F4759" s="1" t="s">
        <v>29</v>
      </c>
      <c r="G4759" s="1" t="s">
        <v>35</v>
      </c>
      <c r="H4759" s="1" t="s">
        <v>31</v>
      </c>
      <c r="I4759" s="5">
        <v>46.2</v>
      </c>
      <c r="J4759" s="5">
        <v>16632</v>
      </c>
      <c r="K4759" s="5">
        <v>-565.61</v>
      </c>
      <c r="L4759" s="5">
        <v>16066.39</v>
      </c>
      <c r="M4759" s="5">
        <v>-10589.45</v>
      </c>
      <c r="N4759" s="5">
        <v>-520.65</v>
      </c>
      <c r="O4759" s="5">
        <v>-260.55</v>
      </c>
      <c r="P4759" s="5">
        <f>Table1[[#This Row],[Net Sales]]+(Table1[[#This Row],[Cost of Goods Sold]]+Table1[[#This Row],[Distribution]]+Table1[[#This Row],[Warehousing]])</f>
        <v>4695.74</v>
      </c>
      <c r="Q4759" s="12">
        <f>Table1[[#This Row],[PROFIT]]/Table1[[#This Row],[Net Sales]]</f>
        <v>0.29227100798623712</v>
      </c>
      <c r="R4759" s="14">
        <f>ABS(Table1[[#This Row],[Distribution]])+ABS(Table1[[#This Row],[Warehousing]])</f>
        <v>781.2</v>
      </c>
      <c r="S4759" s="12">
        <f>ABS(Table1[[#This Row],[Discounts]]/Table1[[#This Row],[Gross Sales]])</f>
        <v>3.4007335257335257E-2</v>
      </c>
      <c r="T4759" s="17">
        <f>Table1[[#This Row],[logistics cost]]/Table1[[#This Row],[Net Sales]]</f>
        <v>4.8623243927229456E-2</v>
      </c>
      <c r="U4759" s="1">
        <f>Table1[[#This Row],[PROFIT]]/Table1[[#This Row],[Volume]]</f>
        <v>101.63939393939393</v>
      </c>
      <c r="V4759" s="1">
        <f>ABS(Table1[[#This Row],[Discounts]])</f>
        <v>565.61</v>
      </c>
    </row>
    <row r="4760" spans="1:22" ht="21.75" customHeight="1" x14ac:dyDescent="0.3">
      <c r="A4760" s="1">
        <v>1110020</v>
      </c>
      <c r="B4760" s="1" t="s">
        <v>41</v>
      </c>
      <c r="C4760" s="1">
        <v>202404</v>
      </c>
      <c r="D4760" s="1" t="s">
        <v>16</v>
      </c>
      <c r="E4760" s="1" t="s">
        <v>28</v>
      </c>
      <c r="F4760" s="1" t="s">
        <v>29</v>
      </c>
      <c r="G4760" s="1" t="s">
        <v>43</v>
      </c>
      <c r="H4760" s="1" t="s">
        <v>31</v>
      </c>
      <c r="I4760" s="5">
        <v>99.2</v>
      </c>
      <c r="J4760" s="5">
        <v>44640</v>
      </c>
      <c r="K4760" s="5">
        <v>-1161.1199999999999</v>
      </c>
      <c r="L4760" s="5">
        <v>43478.879999999997</v>
      </c>
      <c r="M4760" s="5">
        <v>-27679.81</v>
      </c>
      <c r="N4760" s="5">
        <v>-963.17</v>
      </c>
      <c r="O4760" s="5">
        <v>-729.95</v>
      </c>
      <c r="P4760" s="5">
        <f>Table1[[#This Row],[Net Sales]]+(Table1[[#This Row],[Cost of Goods Sold]]+Table1[[#This Row],[Distribution]]+Table1[[#This Row],[Warehousing]])</f>
        <v>14105.949999999997</v>
      </c>
      <c r="Q4760" s="12">
        <f>Table1[[#This Row],[PROFIT]]/Table1[[#This Row],[Net Sales]]</f>
        <v>0.32443223008504352</v>
      </c>
      <c r="R4760" s="14">
        <f>ABS(Table1[[#This Row],[Distribution]])+ABS(Table1[[#This Row],[Warehousing]])</f>
        <v>1693.12</v>
      </c>
      <c r="S4760" s="12">
        <f>ABS(Table1[[#This Row],[Discounts]]/Table1[[#This Row],[Gross Sales]])</f>
        <v>2.6010752688172042E-2</v>
      </c>
      <c r="T4760" s="17">
        <f>Table1[[#This Row],[logistics cost]]/Table1[[#This Row],[Net Sales]]</f>
        <v>3.8941205477234002E-2</v>
      </c>
      <c r="U4760" s="1">
        <f>Table1[[#This Row],[PROFIT]]/Table1[[#This Row],[Volume]]</f>
        <v>142.1970766129032</v>
      </c>
      <c r="V4760" s="1">
        <f>ABS(Table1[[#This Row],[Discounts]])</f>
        <v>1161.1199999999999</v>
      </c>
    </row>
    <row r="4761" spans="1:22" ht="21.75" customHeight="1" x14ac:dyDescent="0.3">
      <c r="A4761" s="1">
        <v>1130010</v>
      </c>
      <c r="B4761" s="1" t="s">
        <v>26</v>
      </c>
      <c r="C4761" s="1">
        <v>202503</v>
      </c>
      <c r="D4761" s="1" t="s">
        <v>27</v>
      </c>
      <c r="E4761" s="1" t="s">
        <v>28</v>
      </c>
      <c r="F4761" s="1" t="s">
        <v>29</v>
      </c>
      <c r="G4761" s="1" t="s">
        <v>39</v>
      </c>
      <c r="H4761" s="1" t="s">
        <v>37</v>
      </c>
      <c r="I4761" s="5">
        <v>293.3</v>
      </c>
      <c r="J4761" s="5">
        <v>105588</v>
      </c>
      <c r="K4761" s="5">
        <v>-12207.22</v>
      </c>
      <c r="L4761" s="5">
        <v>93380.78</v>
      </c>
      <c r="M4761" s="5">
        <v>-58756.75</v>
      </c>
      <c r="N4761" s="5">
        <v>-2176.85</v>
      </c>
      <c r="O4761" s="5">
        <v>-1688.86</v>
      </c>
      <c r="P4761" s="5">
        <f>Table1[[#This Row],[Net Sales]]+(Table1[[#This Row],[Cost of Goods Sold]]+Table1[[#This Row],[Distribution]]+Table1[[#This Row],[Warehousing]])</f>
        <v>30758.32</v>
      </c>
      <c r="Q4761" s="12">
        <f>Table1[[#This Row],[PROFIT]]/Table1[[#This Row],[Net Sales]]</f>
        <v>0.32938598285428755</v>
      </c>
      <c r="R4761" s="14">
        <f>ABS(Table1[[#This Row],[Distribution]])+ABS(Table1[[#This Row],[Warehousing]])</f>
        <v>3865.71</v>
      </c>
      <c r="S4761" s="12">
        <f>ABS(Table1[[#This Row],[Discounts]]/Table1[[#This Row],[Gross Sales]])</f>
        <v>0.11561181194832745</v>
      </c>
      <c r="T4761" s="17">
        <f>Table1[[#This Row],[logistics cost]]/Table1[[#This Row],[Net Sales]]</f>
        <v>4.1397276827201485E-2</v>
      </c>
      <c r="U4761" s="1">
        <f>Table1[[#This Row],[PROFIT]]/Table1[[#This Row],[Volume]]</f>
        <v>104.86982611660416</v>
      </c>
      <c r="V4761" s="1">
        <f>ABS(Table1[[#This Row],[Discounts]])</f>
        <v>12207.22</v>
      </c>
    </row>
    <row r="4762" spans="1:22" ht="21.75" customHeight="1" x14ac:dyDescent="0.3">
      <c r="A4762" s="1">
        <v>1130010</v>
      </c>
      <c r="B4762" s="1" t="s">
        <v>26</v>
      </c>
      <c r="C4762" s="1">
        <v>202502</v>
      </c>
      <c r="D4762" s="1" t="s">
        <v>27</v>
      </c>
      <c r="E4762" s="1" t="s">
        <v>28</v>
      </c>
      <c r="F4762" s="1" t="s">
        <v>29</v>
      </c>
      <c r="G4762" s="1" t="s">
        <v>25</v>
      </c>
      <c r="H4762" s="1" t="s">
        <v>20</v>
      </c>
      <c r="I4762" s="5">
        <v>98.4</v>
      </c>
      <c r="J4762" s="5">
        <v>35424</v>
      </c>
      <c r="K4762" s="5">
        <v>-2499.41</v>
      </c>
      <c r="L4762" s="5">
        <v>32924.589999999997</v>
      </c>
      <c r="M4762" s="5">
        <v>-21036.86</v>
      </c>
      <c r="N4762" s="5">
        <v>-1134.9100000000001</v>
      </c>
      <c r="O4762" s="5">
        <v>-432.52</v>
      </c>
      <c r="P4762" s="5">
        <f>Table1[[#This Row],[Net Sales]]+(Table1[[#This Row],[Cost of Goods Sold]]+Table1[[#This Row],[Distribution]]+Table1[[#This Row],[Warehousing]])</f>
        <v>10320.299999999996</v>
      </c>
      <c r="Q4762" s="12">
        <f>Table1[[#This Row],[PROFIT]]/Table1[[#This Row],[Net Sales]]</f>
        <v>0.31345265043543435</v>
      </c>
      <c r="R4762" s="14">
        <f>ABS(Table1[[#This Row],[Distribution]])+ABS(Table1[[#This Row],[Warehousing]])</f>
        <v>1567.43</v>
      </c>
      <c r="S4762" s="12">
        <f>ABS(Table1[[#This Row],[Discounts]]/Table1[[#This Row],[Gross Sales]])</f>
        <v>7.0556967028003612E-2</v>
      </c>
      <c r="T4762" s="17">
        <f>Table1[[#This Row],[logistics cost]]/Table1[[#This Row],[Net Sales]]</f>
        <v>4.7606667235643642E-2</v>
      </c>
      <c r="U4762" s="1">
        <f>Table1[[#This Row],[PROFIT]]/Table1[[#This Row],[Volume]]</f>
        <v>104.88109756097556</v>
      </c>
      <c r="V4762" s="1">
        <f>ABS(Table1[[#This Row],[Discounts]])</f>
        <v>2499.41</v>
      </c>
    </row>
    <row r="4763" spans="1:22" ht="21.75" customHeight="1" x14ac:dyDescent="0.3">
      <c r="A4763" s="1">
        <v>1120020</v>
      </c>
      <c r="B4763" s="1" t="s">
        <v>21</v>
      </c>
      <c r="C4763" s="1">
        <v>202506</v>
      </c>
      <c r="D4763" s="1" t="s">
        <v>22</v>
      </c>
      <c r="E4763" s="1" t="s">
        <v>23</v>
      </c>
      <c r="F4763" s="1" t="s">
        <v>24</v>
      </c>
      <c r="G4763" s="1" t="s">
        <v>40</v>
      </c>
      <c r="H4763" s="1" t="s">
        <v>34</v>
      </c>
      <c r="I4763" s="5">
        <v>257.8</v>
      </c>
      <c r="J4763" s="5">
        <v>97964</v>
      </c>
      <c r="K4763" s="5">
        <v>-9778.4699999999993</v>
      </c>
      <c r="L4763" s="5">
        <v>88185.53</v>
      </c>
      <c r="M4763" s="5">
        <v>-59742.57</v>
      </c>
      <c r="N4763" s="5">
        <v>-2400.62</v>
      </c>
      <c r="O4763" s="5">
        <v>-1174.18</v>
      </c>
      <c r="P4763" s="5">
        <f>Table1[[#This Row],[Net Sales]]+(Table1[[#This Row],[Cost of Goods Sold]]+Table1[[#This Row],[Distribution]]+Table1[[#This Row],[Warehousing]])</f>
        <v>24868.159999999996</v>
      </c>
      <c r="Q4763" s="12">
        <f>Table1[[#This Row],[PROFIT]]/Table1[[#This Row],[Net Sales]]</f>
        <v>0.28199819176683516</v>
      </c>
      <c r="R4763" s="14">
        <f>ABS(Table1[[#This Row],[Distribution]])+ABS(Table1[[#This Row],[Warehousing]])</f>
        <v>3574.8</v>
      </c>
      <c r="S4763" s="12">
        <f>ABS(Table1[[#This Row],[Discounts]]/Table1[[#This Row],[Gross Sales]])</f>
        <v>9.9816973582132207E-2</v>
      </c>
      <c r="T4763" s="17">
        <f>Table1[[#This Row],[logistics cost]]/Table1[[#This Row],[Net Sales]]</f>
        <v>4.0537262745940293E-2</v>
      </c>
      <c r="U4763" s="1">
        <f>Table1[[#This Row],[PROFIT]]/Table1[[#This Row],[Volume]]</f>
        <v>96.462994569433647</v>
      </c>
      <c r="V4763" s="1">
        <f>ABS(Table1[[#This Row],[Discounts]])</f>
        <v>9778.4699999999993</v>
      </c>
    </row>
    <row r="4764" spans="1:22" ht="21.75" customHeight="1" x14ac:dyDescent="0.3">
      <c r="A4764" s="1">
        <v>1110020</v>
      </c>
      <c r="B4764" s="1" t="s">
        <v>41</v>
      </c>
      <c r="C4764" s="1">
        <v>202403</v>
      </c>
      <c r="D4764" s="1" t="s">
        <v>16</v>
      </c>
      <c r="E4764" s="1" t="s">
        <v>28</v>
      </c>
      <c r="F4764" s="1" t="s">
        <v>29</v>
      </c>
      <c r="G4764" s="1" t="s">
        <v>36</v>
      </c>
      <c r="H4764" s="1" t="s">
        <v>37</v>
      </c>
      <c r="I4764" s="5">
        <v>294</v>
      </c>
      <c r="J4764" s="5">
        <v>132300</v>
      </c>
      <c r="K4764" s="5">
        <v>-12944.08</v>
      </c>
      <c r="L4764" s="5">
        <v>119355.92</v>
      </c>
      <c r="M4764" s="5">
        <v>-80737.929999999993</v>
      </c>
      <c r="N4764" s="5">
        <v>-2930.71</v>
      </c>
      <c r="O4764" s="5">
        <v>-2140.0300000000002</v>
      </c>
      <c r="P4764" s="5">
        <f>Table1[[#This Row],[Net Sales]]+(Table1[[#This Row],[Cost of Goods Sold]]+Table1[[#This Row],[Distribution]]+Table1[[#This Row],[Warehousing]])</f>
        <v>33547.25</v>
      </c>
      <c r="Q4764" s="12">
        <f>Table1[[#This Row],[PROFIT]]/Table1[[#This Row],[Net Sales]]</f>
        <v>0.28106900772077331</v>
      </c>
      <c r="R4764" s="14">
        <f>ABS(Table1[[#This Row],[Distribution]])+ABS(Table1[[#This Row],[Warehousing]])</f>
        <v>5070.74</v>
      </c>
      <c r="S4764" s="12">
        <f>ABS(Table1[[#This Row],[Discounts]]/Table1[[#This Row],[Gross Sales]])</f>
        <v>9.7838851095993953E-2</v>
      </c>
      <c r="T4764" s="17">
        <f>Table1[[#This Row],[logistics cost]]/Table1[[#This Row],[Net Sales]]</f>
        <v>4.2484193494549745E-2</v>
      </c>
      <c r="U4764" s="1">
        <f>Table1[[#This Row],[PROFIT]]/Table1[[#This Row],[Volume]]</f>
        <v>114.10629251700681</v>
      </c>
      <c r="V4764" s="1">
        <f>ABS(Table1[[#This Row],[Discounts]])</f>
        <v>12944.08</v>
      </c>
    </row>
    <row r="4765" spans="1:22" ht="21.75" customHeight="1" x14ac:dyDescent="0.3">
      <c r="A4765" s="1">
        <v>1110020</v>
      </c>
      <c r="B4765" s="1" t="s">
        <v>41</v>
      </c>
      <c r="C4765" s="1">
        <v>202411</v>
      </c>
      <c r="D4765" s="1" t="s">
        <v>16</v>
      </c>
      <c r="E4765" s="1" t="s">
        <v>28</v>
      </c>
      <c r="F4765" s="1" t="s">
        <v>29</v>
      </c>
      <c r="G4765" s="1" t="s">
        <v>40</v>
      </c>
      <c r="H4765" s="1" t="s">
        <v>34</v>
      </c>
      <c r="I4765" s="5">
        <v>274.2</v>
      </c>
      <c r="J4765" s="5">
        <v>123390</v>
      </c>
      <c r="K4765" s="5">
        <v>-11894.27</v>
      </c>
      <c r="L4765" s="5">
        <v>111495.73</v>
      </c>
      <c r="M4765" s="5">
        <v>-73249.98</v>
      </c>
      <c r="N4765" s="5">
        <v>-3173.22</v>
      </c>
      <c r="O4765" s="5">
        <v>-1220.6199999999999</v>
      </c>
      <c r="P4765" s="5">
        <f>Table1[[#This Row],[Net Sales]]+(Table1[[#This Row],[Cost of Goods Sold]]+Table1[[#This Row],[Distribution]]+Table1[[#This Row],[Warehousing]])</f>
        <v>33851.910000000003</v>
      </c>
      <c r="Q4765" s="12">
        <f>Table1[[#This Row],[PROFIT]]/Table1[[#This Row],[Net Sales]]</f>
        <v>0.30361620126618305</v>
      </c>
      <c r="R4765" s="14">
        <f>ABS(Table1[[#This Row],[Distribution]])+ABS(Table1[[#This Row],[Warehousing]])</f>
        <v>4393.84</v>
      </c>
      <c r="S4765" s="12">
        <f>ABS(Table1[[#This Row],[Discounts]]/Table1[[#This Row],[Gross Sales]])</f>
        <v>9.6395737093767739E-2</v>
      </c>
      <c r="T4765" s="17">
        <f>Table1[[#This Row],[logistics cost]]/Table1[[#This Row],[Net Sales]]</f>
        <v>3.9408145944243786E-2</v>
      </c>
      <c r="U4765" s="1">
        <f>Table1[[#This Row],[PROFIT]]/Table1[[#This Row],[Volume]]</f>
        <v>123.45700218818382</v>
      </c>
      <c r="V4765" s="1">
        <f>ABS(Table1[[#This Row],[Discounts]])</f>
        <v>11894.27</v>
      </c>
    </row>
    <row r="4766" spans="1:22" ht="21.75" customHeight="1" x14ac:dyDescent="0.3">
      <c r="A4766" s="1">
        <v>1120020</v>
      </c>
      <c r="B4766" s="1" t="s">
        <v>21</v>
      </c>
      <c r="C4766" s="1">
        <v>202509</v>
      </c>
      <c r="D4766" s="1" t="s">
        <v>22</v>
      </c>
      <c r="E4766" s="1" t="s">
        <v>23</v>
      </c>
      <c r="F4766" s="1" t="s">
        <v>24</v>
      </c>
      <c r="G4766" s="1" t="s">
        <v>35</v>
      </c>
      <c r="H4766" s="1" t="s">
        <v>31</v>
      </c>
      <c r="I4766" s="5">
        <v>15.6</v>
      </c>
      <c r="J4766" s="5">
        <v>5928</v>
      </c>
      <c r="K4766" s="5">
        <v>-131.91</v>
      </c>
      <c r="L4766" s="5">
        <v>5796.09</v>
      </c>
      <c r="M4766" s="5">
        <v>-3600.67</v>
      </c>
      <c r="N4766" s="5">
        <v>-118.29</v>
      </c>
      <c r="O4766" s="5">
        <v>-60.47</v>
      </c>
      <c r="P4766" s="5">
        <f>Table1[[#This Row],[Net Sales]]+(Table1[[#This Row],[Cost of Goods Sold]]+Table1[[#This Row],[Distribution]]+Table1[[#This Row],[Warehousing]])</f>
        <v>2016.6600000000003</v>
      </c>
      <c r="Q4766" s="12">
        <f>Table1[[#This Row],[PROFIT]]/Table1[[#This Row],[Net Sales]]</f>
        <v>0.34793455588163752</v>
      </c>
      <c r="R4766" s="14">
        <f>ABS(Table1[[#This Row],[Distribution]])+ABS(Table1[[#This Row],[Warehousing]])</f>
        <v>178.76</v>
      </c>
      <c r="S4766" s="12">
        <f>ABS(Table1[[#This Row],[Discounts]]/Table1[[#This Row],[Gross Sales]])</f>
        <v>2.2252024291497974E-2</v>
      </c>
      <c r="T4766" s="17">
        <f>Table1[[#This Row],[logistics cost]]/Table1[[#This Row],[Net Sales]]</f>
        <v>3.0841481067409235E-2</v>
      </c>
      <c r="U4766" s="1">
        <f>Table1[[#This Row],[PROFIT]]/Table1[[#This Row],[Volume]]</f>
        <v>129.27307692307696</v>
      </c>
      <c r="V4766" s="1">
        <f>ABS(Table1[[#This Row],[Discounts]])</f>
        <v>131.91</v>
      </c>
    </row>
    <row r="4767" spans="1:22" ht="21.75" customHeight="1" x14ac:dyDescent="0.3">
      <c r="A4767" s="1">
        <v>1120020</v>
      </c>
      <c r="B4767" s="1" t="s">
        <v>21</v>
      </c>
      <c r="C4767" s="1">
        <v>202510</v>
      </c>
      <c r="D4767" s="1" t="s">
        <v>22</v>
      </c>
      <c r="E4767" s="1" t="s">
        <v>23</v>
      </c>
      <c r="F4767" s="1" t="s">
        <v>24</v>
      </c>
      <c r="G4767" s="1" t="s">
        <v>35</v>
      </c>
      <c r="H4767" s="1" t="s">
        <v>31</v>
      </c>
      <c r="I4767" s="5">
        <v>77.2</v>
      </c>
      <c r="J4767" s="5">
        <v>29336</v>
      </c>
      <c r="K4767" s="5">
        <v>-917.07</v>
      </c>
      <c r="L4767" s="5">
        <v>28418.93</v>
      </c>
      <c r="M4767" s="5">
        <v>-19133.560000000001</v>
      </c>
      <c r="N4767" s="5">
        <v>-1035.4100000000001</v>
      </c>
      <c r="O4767" s="5">
        <v>-474.69</v>
      </c>
      <c r="P4767" s="5">
        <f>Table1[[#This Row],[Net Sales]]+(Table1[[#This Row],[Cost of Goods Sold]]+Table1[[#This Row],[Distribution]]+Table1[[#This Row],[Warehousing]])</f>
        <v>7775.27</v>
      </c>
      <c r="Q4767" s="12">
        <f>Table1[[#This Row],[PROFIT]]/Table1[[#This Row],[Net Sales]]</f>
        <v>0.27359474828925651</v>
      </c>
      <c r="R4767" s="14">
        <f>ABS(Table1[[#This Row],[Distribution]])+ABS(Table1[[#This Row],[Warehousing]])</f>
        <v>1510.1000000000001</v>
      </c>
      <c r="S4767" s="12">
        <f>ABS(Table1[[#This Row],[Discounts]]/Table1[[#This Row],[Gross Sales]])</f>
        <v>3.1260908099263705E-2</v>
      </c>
      <c r="T4767" s="17">
        <f>Table1[[#This Row],[logistics cost]]/Table1[[#This Row],[Net Sales]]</f>
        <v>5.3137116703549363E-2</v>
      </c>
      <c r="U4767" s="1">
        <f>Table1[[#This Row],[PROFIT]]/Table1[[#This Row],[Volume]]</f>
        <v>100.71593264248705</v>
      </c>
      <c r="V4767" s="1">
        <f>ABS(Table1[[#This Row],[Discounts]])</f>
        <v>917.07</v>
      </c>
    </row>
    <row r="4768" spans="1:22" ht="21.75" customHeight="1" x14ac:dyDescent="0.3">
      <c r="A4768" s="1">
        <v>1120020</v>
      </c>
      <c r="B4768" s="1" t="s">
        <v>21</v>
      </c>
      <c r="C4768" s="1">
        <v>202412</v>
      </c>
      <c r="D4768" s="1" t="s">
        <v>22</v>
      </c>
      <c r="E4768" s="1" t="s">
        <v>23</v>
      </c>
      <c r="F4768" s="1" t="s">
        <v>24</v>
      </c>
      <c r="G4768" s="1" t="s">
        <v>25</v>
      </c>
      <c r="H4768" s="1" t="s">
        <v>20</v>
      </c>
      <c r="I4768" s="5">
        <v>23.3</v>
      </c>
      <c r="J4768" s="5">
        <v>8854</v>
      </c>
      <c r="K4768" s="5">
        <v>-564.51</v>
      </c>
      <c r="L4768" s="5">
        <v>8289.49</v>
      </c>
      <c r="M4768" s="5">
        <v>-5301.42</v>
      </c>
      <c r="N4768" s="5">
        <v>-250.8</v>
      </c>
      <c r="O4768" s="5">
        <v>-136.93</v>
      </c>
      <c r="P4768" s="5">
        <f>Table1[[#This Row],[Net Sales]]+(Table1[[#This Row],[Cost of Goods Sold]]+Table1[[#This Row],[Distribution]]+Table1[[#This Row],[Warehousing]])</f>
        <v>2600.3399999999992</v>
      </c>
      <c r="Q4768" s="12">
        <f>Table1[[#This Row],[PROFIT]]/Table1[[#This Row],[Net Sales]]</f>
        <v>0.31369119209987578</v>
      </c>
      <c r="R4768" s="14">
        <f>ABS(Table1[[#This Row],[Distribution]])+ABS(Table1[[#This Row],[Warehousing]])</f>
        <v>387.73</v>
      </c>
      <c r="S4768" s="12">
        <f>ABS(Table1[[#This Row],[Discounts]]/Table1[[#This Row],[Gross Sales]])</f>
        <v>6.3757623672916194E-2</v>
      </c>
      <c r="T4768" s="17">
        <f>Table1[[#This Row],[logistics cost]]/Table1[[#This Row],[Net Sales]]</f>
        <v>4.6773685715285264E-2</v>
      </c>
      <c r="U4768" s="1">
        <f>Table1[[#This Row],[PROFIT]]/Table1[[#This Row],[Volume]]</f>
        <v>111.6025751072961</v>
      </c>
      <c r="V4768" s="1">
        <f>ABS(Table1[[#This Row],[Discounts]])</f>
        <v>564.51</v>
      </c>
    </row>
    <row r="4769" spans="1:22" ht="21.75" customHeight="1" x14ac:dyDescent="0.3">
      <c r="A4769" s="1">
        <v>1120020</v>
      </c>
      <c r="B4769" s="1" t="s">
        <v>21</v>
      </c>
      <c r="C4769" s="1">
        <v>202508</v>
      </c>
      <c r="D4769" s="1" t="s">
        <v>22</v>
      </c>
      <c r="E4769" s="1" t="s">
        <v>23</v>
      </c>
      <c r="F4769" s="1" t="s">
        <v>24</v>
      </c>
      <c r="G4769" s="1" t="s">
        <v>36</v>
      </c>
      <c r="H4769" s="1" t="s">
        <v>37</v>
      </c>
      <c r="I4769" s="5">
        <v>225</v>
      </c>
      <c r="J4769" s="5">
        <v>85500</v>
      </c>
      <c r="K4769" s="5">
        <v>-7971.7</v>
      </c>
      <c r="L4769" s="5">
        <v>77528.3</v>
      </c>
      <c r="M4769" s="5">
        <v>-49071.22</v>
      </c>
      <c r="N4769" s="5">
        <v>-2319.56</v>
      </c>
      <c r="O4769" s="5">
        <v>-1471.01</v>
      </c>
      <c r="P4769" s="5">
        <f>Table1[[#This Row],[Net Sales]]+(Table1[[#This Row],[Cost of Goods Sold]]+Table1[[#This Row],[Distribution]]+Table1[[#This Row],[Warehousing]])</f>
        <v>24666.510000000002</v>
      </c>
      <c r="Q4769" s="12">
        <f>Table1[[#This Row],[PROFIT]]/Table1[[#This Row],[Net Sales]]</f>
        <v>0.31816136817136453</v>
      </c>
      <c r="R4769" s="14">
        <f>ABS(Table1[[#This Row],[Distribution]])+ABS(Table1[[#This Row],[Warehousing]])</f>
        <v>3790.5699999999997</v>
      </c>
      <c r="S4769" s="12">
        <f>ABS(Table1[[#This Row],[Discounts]]/Table1[[#This Row],[Gross Sales]])</f>
        <v>9.323625730994152E-2</v>
      </c>
      <c r="T4769" s="17">
        <f>Table1[[#This Row],[logistics cost]]/Table1[[#This Row],[Net Sales]]</f>
        <v>4.8892726913914011E-2</v>
      </c>
      <c r="U4769" s="1">
        <f>Table1[[#This Row],[PROFIT]]/Table1[[#This Row],[Volume]]</f>
        <v>109.62893333333334</v>
      </c>
      <c r="V4769" s="1">
        <f>ABS(Table1[[#This Row],[Discounts]])</f>
        <v>7971.7</v>
      </c>
    </row>
    <row r="4770" spans="1:22" ht="21.75" customHeight="1" x14ac:dyDescent="0.3">
      <c r="A4770" s="1">
        <v>1130010</v>
      </c>
      <c r="B4770" s="1" t="s">
        <v>26</v>
      </c>
      <c r="C4770" s="1">
        <v>202512</v>
      </c>
      <c r="D4770" s="1" t="s">
        <v>27</v>
      </c>
      <c r="E4770" s="1" t="s">
        <v>28</v>
      </c>
      <c r="F4770" s="1" t="s">
        <v>29</v>
      </c>
      <c r="G4770" s="1" t="s">
        <v>36</v>
      </c>
      <c r="H4770" s="1" t="s">
        <v>37</v>
      </c>
      <c r="I4770" s="5">
        <v>189.1</v>
      </c>
      <c r="J4770" s="5">
        <v>68076</v>
      </c>
      <c r="K4770" s="5">
        <v>-7171.66</v>
      </c>
      <c r="L4770" s="5">
        <v>60904.34</v>
      </c>
      <c r="M4770" s="5">
        <v>-41074.61</v>
      </c>
      <c r="N4770" s="5">
        <v>-2050.85</v>
      </c>
      <c r="O4770" s="5">
        <v>-1040.8</v>
      </c>
      <c r="P4770" s="5">
        <f>Table1[[#This Row],[Net Sales]]+(Table1[[#This Row],[Cost of Goods Sold]]+Table1[[#This Row],[Distribution]]+Table1[[#This Row],[Warehousing]])</f>
        <v>16738.079999999994</v>
      </c>
      <c r="Q4770" s="12">
        <f>Table1[[#This Row],[PROFIT]]/Table1[[#This Row],[Net Sales]]</f>
        <v>0.27482573491478596</v>
      </c>
      <c r="R4770" s="14">
        <f>ABS(Table1[[#This Row],[Distribution]])+ABS(Table1[[#This Row],[Warehousing]])</f>
        <v>3091.6499999999996</v>
      </c>
      <c r="S4770" s="12">
        <f>ABS(Table1[[#This Row],[Discounts]]/Table1[[#This Row],[Gross Sales]])</f>
        <v>0.10534784652447264</v>
      </c>
      <c r="T4770" s="17">
        <f>Table1[[#This Row],[logistics cost]]/Table1[[#This Row],[Net Sales]]</f>
        <v>5.0762392302420481E-2</v>
      </c>
      <c r="U4770" s="1">
        <f>Table1[[#This Row],[PROFIT]]/Table1[[#This Row],[Volume]]</f>
        <v>88.51443680592277</v>
      </c>
      <c r="V4770" s="1">
        <f>ABS(Table1[[#This Row],[Discounts]])</f>
        <v>7171.66</v>
      </c>
    </row>
    <row r="4771" spans="1:22" ht="21.75" customHeight="1" x14ac:dyDescent="0.3">
      <c r="A4771" s="1">
        <v>1120020</v>
      </c>
      <c r="B4771" s="1" t="s">
        <v>21</v>
      </c>
      <c r="C4771" s="1">
        <v>202406</v>
      </c>
      <c r="D4771" s="1" t="s">
        <v>22</v>
      </c>
      <c r="E4771" s="1" t="s">
        <v>23</v>
      </c>
      <c r="F4771" s="1" t="s">
        <v>24</v>
      </c>
      <c r="G4771" s="1" t="s">
        <v>40</v>
      </c>
      <c r="H4771" s="1" t="s">
        <v>34</v>
      </c>
      <c r="I4771" s="5">
        <v>94.7</v>
      </c>
      <c r="J4771" s="5">
        <v>35986</v>
      </c>
      <c r="K4771" s="5">
        <v>-3502.33</v>
      </c>
      <c r="L4771" s="5">
        <v>32483.67</v>
      </c>
      <c r="M4771" s="5">
        <v>-21458.04</v>
      </c>
      <c r="N4771" s="5">
        <v>-958.74</v>
      </c>
      <c r="O4771" s="5">
        <v>-388</v>
      </c>
      <c r="P4771" s="5">
        <f>Table1[[#This Row],[Net Sales]]+(Table1[[#This Row],[Cost of Goods Sold]]+Table1[[#This Row],[Distribution]]+Table1[[#This Row],[Warehousing]])</f>
        <v>9678.8899999999958</v>
      </c>
      <c r="Q4771" s="12">
        <f>Table1[[#This Row],[PROFIT]]/Table1[[#This Row],[Net Sales]]</f>
        <v>0.29796171430137042</v>
      </c>
      <c r="R4771" s="14">
        <f>ABS(Table1[[#This Row],[Distribution]])+ABS(Table1[[#This Row],[Warehousing]])</f>
        <v>1346.74</v>
      </c>
      <c r="S4771" s="12">
        <f>ABS(Table1[[#This Row],[Discounts]]/Table1[[#This Row],[Gross Sales]])</f>
        <v>9.7324792975045843E-2</v>
      </c>
      <c r="T4771" s="17">
        <f>Table1[[#This Row],[logistics cost]]/Table1[[#This Row],[Net Sales]]</f>
        <v>4.1458985391736834E-2</v>
      </c>
      <c r="U4771" s="1">
        <f>Table1[[#This Row],[PROFIT]]/Table1[[#This Row],[Volume]]</f>
        <v>102.20580781414989</v>
      </c>
      <c r="V4771" s="1">
        <f>ABS(Table1[[#This Row],[Discounts]])</f>
        <v>3502.33</v>
      </c>
    </row>
    <row r="4772" spans="1:22" ht="21.75" customHeight="1" x14ac:dyDescent="0.3">
      <c r="A4772" s="1">
        <v>1110010</v>
      </c>
      <c r="B4772" s="1" t="s">
        <v>15</v>
      </c>
      <c r="C4772" s="1">
        <v>202510</v>
      </c>
      <c r="D4772" s="1" t="s">
        <v>16</v>
      </c>
      <c r="E4772" s="1" t="s">
        <v>17</v>
      </c>
      <c r="F4772" s="1" t="s">
        <v>18</v>
      </c>
      <c r="G4772" s="1" t="s">
        <v>33</v>
      </c>
      <c r="H4772" s="1" t="s">
        <v>34</v>
      </c>
      <c r="I4772" s="5">
        <v>115</v>
      </c>
      <c r="J4772" s="5">
        <v>48300</v>
      </c>
      <c r="K4772" s="5">
        <v>-4530.3599999999997</v>
      </c>
      <c r="L4772" s="5">
        <v>43769.64</v>
      </c>
      <c r="M4772" s="5">
        <v>-28552.84</v>
      </c>
      <c r="N4772" s="5">
        <v>-992.69</v>
      </c>
      <c r="O4772" s="5">
        <v>-724.97</v>
      </c>
      <c r="P4772" s="5">
        <f>Table1[[#This Row],[Net Sales]]+(Table1[[#This Row],[Cost of Goods Sold]]+Table1[[#This Row],[Distribution]]+Table1[[#This Row],[Warehousing]])</f>
        <v>13499.14</v>
      </c>
      <c r="Q4772" s="12">
        <f>Table1[[#This Row],[PROFIT]]/Table1[[#This Row],[Net Sales]]</f>
        <v>0.30841332028319174</v>
      </c>
      <c r="R4772" s="14">
        <f>ABS(Table1[[#This Row],[Distribution]])+ABS(Table1[[#This Row],[Warehousing]])</f>
        <v>1717.66</v>
      </c>
      <c r="S4772" s="12">
        <f>ABS(Table1[[#This Row],[Discounts]]/Table1[[#This Row],[Gross Sales]])</f>
        <v>9.3796273291925455E-2</v>
      </c>
      <c r="T4772" s="17">
        <f>Table1[[#This Row],[logistics cost]]/Table1[[#This Row],[Net Sales]]</f>
        <v>3.9243183174456089E-2</v>
      </c>
      <c r="U4772" s="1">
        <f>Table1[[#This Row],[PROFIT]]/Table1[[#This Row],[Volume]]</f>
        <v>117.38382608695652</v>
      </c>
      <c r="V4772" s="1">
        <f>ABS(Table1[[#This Row],[Discounts]])</f>
        <v>4530.3599999999997</v>
      </c>
    </row>
    <row r="4773" spans="1:22" ht="21.75" customHeight="1" x14ac:dyDescent="0.3">
      <c r="A4773" s="1">
        <v>1120020</v>
      </c>
      <c r="B4773" s="1" t="s">
        <v>21</v>
      </c>
      <c r="C4773" s="1">
        <v>202508</v>
      </c>
      <c r="D4773" s="1" t="s">
        <v>22</v>
      </c>
      <c r="E4773" s="1" t="s">
        <v>23</v>
      </c>
      <c r="F4773" s="1" t="s">
        <v>24</v>
      </c>
      <c r="G4773" s="1" t="s">
        <v>40</v>
      </c>
      <c r="H4773" s="1" t="s">
        <v>34</v>
      </c>
      <c r="I4773" s="5">
        <v>98.2</v>
      </c>
      <c r="J4773" s="5">
        <v>37316</v>
      </c>
      <c r="K4773" s="5">
        <v>-2720.74</v>
      </c>
      <c r="L4773" s="5">
        <v>34595.26</v>
      </c>
      <c r="M4773" s="5">
        <v>-23236.49</v>
      </c>
      <c r="N4773" s="5">
        <v>-899.33</v>
      </c>
      <c r="O4773" s="5">
        <v>-572.25</v>
      </c>
      <c r="P4773" s="5">
        <f>Table1[[#This Row],[Net Sales]]+(Table1[[#This Row],[Cost of Goods Sold]]+Table1[[#This Row],[Distribution]]+Table1[[#This Row],[Warehousing]])</f>
        <v>9887.1899999999987</v>
      </c>
      <c r="Q4773" s="12">
        <f>Table1[[#This Row],[PROFIT]]/Table1[[#This Row],[Net Sales]]</f>
        <v>0.28579608882835389</v>
      </c>
      <c r="R4773" s="14">
        <f>ABS(Table1[[#This Row],[Distribution]])+ABS(Table1[[#This Row],[Warehousing]])</f>
        <v>1471.58</v>
      </c>
      <c r="S4773" s="12">
        <f>ABS(Table1[[#This Row],[Discounts]]/Table1[[#This Row],[Gross Sales]])</f>
        <v>7.2910815735877363E-2</v>
      </c>
      <c r="T4773" s="17">
        <f>Table1[[#This Row],[logistics cost]]/Table1[[#This Row],[Net Sales]]</f>
        <v>4.2537041201598132E-2</v>
      </c>
      <c r="U4773" s="1">
        <f>Table1[[#This Row],[PROFIT]]/Table1[[#This Row],[Volume]]</f>
        <v>100.68421588594703</v>
      </c>
      <c r="V4773" s="1">
        <f>ABS(Table1[[#This Row],[Discounts]])</f>
        <v>2720.74</v>
      </c>
    </row>
    <row r="4774" spans="1:22" ht="21.75" customHeight="1" x14ac:dyDescent="0.3">
      <c r="A4774" s="1">
        <v>1120010</v>
      </c>
      <c r="B4774" s="1" t="s">
        <v>32</v>
      </c>
      <c r="C4774" s="1">
        <v>202510</v>
      </c>
      <c r="D4774" s="1" t="s">
        <v>22</v>
      </c>
      <c r="E4774" s="1" t="s">
        <v>17</v>
      </c>
      <c r="F4774" s="1" t="s">
        <v>18</v>
      </c>
      <c r="G4774" s="1" t="s">
        <v>42</v>
      </c>
      <c r="H4774" s="1" t="s">
        <v>20</v>
      </c>
      <c r="I4774" s="5">
        <v>39.700000000000003</v>
      </c>
      <c r="J4774" s="5">
        <v>19056</v>
      </c>
      <c r="K4774" s="5">
        <v>-1697.36</v>
      </c>
      <c r="L4774" s="5">
        <v>17358.64</v>
      </c>
      <c r="M4774" s="5">
        <v>-11360.91</v>
      </c>
      <c r="N4774" s="5">
        <v>-684.7</v>
      </c>
      <c r="O4774" s="5">
        <v>-306.01</v>
      </c>
      <c r="P4774" s="5">
        <f>Table1[[#This Row],[Net Sales]]+(Table1[[#This Row],[Cost of Goods Sold]]+Table1[[#This Row],[Distribution]]+Table1[[#This Row],[Warehousing]])</f>
        <v>5007.0199999999986</v>
      </c>
      <c r="Q4774" s="12">
        <f>Table1[[#This Row],[PROFIT]]/Table1[[#This Row],[Net Sales]]</f>
        <v>0.28844540816561659</v>
      </c>
      <c r="R4774" s="14">
        <f>ABS(Table1[[#This Row],[Distribution]])+ABS(Table1[[#This Row],[Warehousing]])</f>
        <v>990.71</v>
      </c>
      <c r="S4774" s="12">
        <f>ABS(Table1[[#This Row],[Discounts]]/Table1[[#This Row],[Gross Sales]])</f>
        <v>8.907220822837951E-2</v>
      </c>
      <c r="T4774" s="17">
        <f>Table1[[#This Row],[logistics cost]]/Table1[[#This Row],[Net Sales]]</f>
        <v>5.7073019545310008E-2</v>
      </c>
      <c r="U4774" s="1">
        <f>Table1[[#This Row],[PROFIT]]/Table1[[#This Row],[Volume]]</f>
        <v>126.12141057934504</v>
      </c>
      <c r="V4774" s="1">
        <f>ABS(Table1[[#This Row],[Discounts]])</f>
        <v>1697.36</v>
      </c>
    </row>
    <row r="4775" spans="1:22" ht="21.75" customHeight="1" x14ac:dyDescent="0.3">
      <c r="A4775" s="1">
        <v>1120020</v>
      </c>
      <c r="B4775" s="1" t="s">
        <v>21</v>
      </c>
      <c r="C4775" s="1">
        <v>202510</v>
      </c>
      <c r="D4775" s="1" t="s">
        <v>22</v>
      </c>
      <c r="E4775" s="1" t="s">
        <v>23</v>
      </c>
      <c r="F4775" s="1" t="s">
        <v>24</v>
      </c>
      <c r="G4775" s="1" t="s">
        <v>39</v>
      </c>
      <c r="H4775" s="1" t="s">
        <v>37</v>
      </c>
      <c r="I4775" s="5">
        <v>100.6</v>
      </c>
      <c r="J4775" s="5">
        <v>38228</v>
      </c>
      <c r="K4775" s="5">
        <v>-3483.26</v>
      </c>
      <c r="L4775" s="5">
        <v>34744.74</v>
      </c>
      <c r="M4775" s="5">
        <v>-23555.24</v>
      </c>
      <c r="N4775" s="5">
        <v>-1353.55</v>
      </c>
      <c r="O4775" s="5">
        <v>-596.41999999999996</v>
      </c>
      <c r="P4775" s="5">
        <f>Table1[[#This Row],[Net Sales]]+(Table1[[#This Row],[Cost of Goods Sold]]+Table1[[#This Row],[Distribution]]+Table1[[#This Row],[Warehousing]])</f>
        <v>9239.5299999999988</v>
      </c>
      <c r="Q4775" s="12">
        <f>Table1[[#This Row],[PROFIT]]/Table1[[#This Row],[Net Sales]]</f>
        <v>0.26592600779283426</v>
      </c>
      <c r="R4775" s="14">
        <f>ABS(Table1[[#This Row],[Distribution]])+ABS(Table1[[#This Row],[Warehousing]])</f>
        <v>1949.9699999999998</v>
      </c>
      <c r="S4775" s="12">
        <f>ABS(Table1[[#This Row],[Discounts]]/Table1[[#This Row],[Gross Sales]])</f>
        <v>9.1118028670084755E-2</v>
      </c>
      <c r="T4775" s="17">
        <f>Table1[[#This Row],[logistics cost]]/Table1[[#This Row],[Net Sales]]</f>
        <v>5.612273972981234E-2</v>
      </c>
      <c r="U4775" s="1">
        <f>Table1[[#This Row],[PROFIT]]/Table1[[#This Row],[Volume]]</f>
        <v>91.844234592445318</v>
      </c>
      <c r="V4775" s="1">
        <f>ABS(Table1[[#This Row],[Discounts]])</f>
        <v>3483.26</v>
      </c>
    </row>
    <row r="4776" spans="1:22" ht="21.75" customHeight="1" x14ac:dyDescent="0.3">
      <c r="A4776" s="1">
        <v>1110020</v>
      </c>
      <c r="B4776" s="1" t="s">
        <v>41</v>
      </c>
      <c r="C4776" s="1">
        <v>202510</v>
      </c>
      <c r="D4776" s="1" t="s">
        <v>16</v>
      </c>
      <c r="E4776" s="1" t="s">
        <v>28</v>
      </c>
      <c r="F4776" s="1" t="s">
        <v>29</v>
      </c>
      <c r="G4776" s="1" t="s">
        <v>35</v>
      </c>
      <c r="H4776" s="1" t="s">
        <v>31</v>
      </c>
      <c r="I4776" s="5">
        <v>18.2</v>
      </c>
      <c r="J4776" s="5">
        <v>8190</v>
      </c>
      <c r="K4776" s="5">
        <v>-221.91</v>
      </c>
      <c r="L4776" s="5">
        <v>7968.09</v>
      </c>
      <c r="M4776" s="5">
        <v>-5348.37</v>
      </c>
      <c r="N4776" s="5">
        <v>-195.78</v>
      </c>
      <c r="O4776" s="5">
        <v>-130.37</v>
      </c>
      <c r="P4776" s="5">
        <f>Table1[[#This Row],[Net Sales]]+(Table1[[#This Row],[Cost of Goods Sold]]+Table1[[#This Row],[Distribution]]+Table1[[#This Row],[Warehousing]])</f>
        <v>2293.5700000000006</v>
      </c>
      <c r="Q4776" s="12">
        <f>Table1[[#This Row],[PROFIT]]/Table1[[#This Row],[Net Sales]]</f>
        <v>0.28784438930785178</v>
      </c>
      <c r="R4776" s="14">
        <f>ABS(Table1[[#This Row],[Distribution]])+ABS(Table1[[#This Row],[Warehousing]])</f>
        <v>326.14999999999998</v>
      </c>
      <c r="S4776" s="12">
        <f>ABS(Table1[[#This Row],[Discounts]]/Table1[[#This Row],[Gross Sales]])</f>
        <v>2.7095238095238096E-2</v>
      </c>
      <c r="T4776" s="17">
        <f>Table1[[#This Row],[logistics cost]]/Table1[[#This Row],[Net Sales]]</f>
        <v>4.0932017585142734E-2</v>
      </c>
      <c r="U4776" s="1">
        <f>Table1[[#This Row],[PROFIT]]/Table1[[#This Row],[Volume]]</f>
        <v>126.02032967032972</v>
      </c>
      <c r="V4776" s="1">
        <f>ABS(Table1[[#This Row],[Discounts]])</f>
        <v>221.91</v>
      </c>
    </row>
    <row r="4777" spans="1:22" ht="21.75" customHeight="1" x14ac:dyDescent="0.3">
      <c r="A4777" s="1">
        <v>1130010</v>
      </c>
      <c r="B4777" s="1" t="s">
        <v>26</v>
      </c>
      <c r="C4777" s="1">
        <v>202509</v>
      </c>
      <c r="D4777" s="1" t="s">
        <v>27</v>
      </c>
      <c r="E4777" s="1" t="s">
        <v>28</v>
      </c>
      <c r="F4777" s="1" t="s">
        <v>29</v>
      </c>
      <c r="G4777" s="1" t="s">
        <v>33</v>
      </c>
      <c r="H4777" s="1" t="s">
        <v>34</v>
      </c>
      <c r="I4777" s="5">
        <v>161.19999999999999</v>
      </c>
      <c r="J4777" s="5">
        <v>58032</v>
      </c>
      <c r="K4777" s="5">
        <v>-4620.21</v>
      </c>
      <c r="L4777" s="5">
        <v>53411.79</v>
      </c>
      <c r="M4777" s="5">
        <v>-33467.21</v>
      </c>
      <c r="N4777" s="5">
        <v>-1646.83</v>
      </c>
      <c r="O4777" s="5">
        <v>-720.83</v>
      </c>
      <c r="P4777" s="5">
        <f>Table1[[#This Row],[Net Sales]]+(Table1[[#This Row],[Cost of Goods Sold]]+Table1[[#This Row],[Distribution]]+Table1[[#This Row],[Warehousing]])</f>
        <v>17576.919999999998</v>
      </c>
      <c r="Q4777" s="12">
        <f>Table1[[#This Row],[PROFIT]]/Table1[[#This Row],[Net Sales]]</f>
        <v>0.32908314812141659</v>
      </c>
      <c r="R4777" s="14">
        <f>ABS(Table1[[#This Row],[Distribution]])+ABS(Table1[[#This Row],[Warehousing]])</f>
        <v>2367.66</v>
      </c>
      <c r="S4777" s="12">
        <f>ABS(Table1[[#This Row],[Discounts]]/Table1[[#This Row],[Gross Sales]])</f>
        <v>7.9614867659222502E-2</v>
      </c>
      <c r="T4777" s="17">
        <f>Table1[[#This Row],[logistics cost]]/Table1[[#This Row],[Net Sales]]</f>
        <v>4.4328415130816617E-2</v>
      </c>
      <c r="U4777" s="1">
        <f>Table1[[#This Row],[PROFIT]]/Table1[[#This Row],[Volume]]</f>
        <v>109.0379652605459</v>
      </c>
      <c r="V4777" s="1">
        <f>ABS(Table1[[#This Row],[Discounts]])</f>
        <v>4620.21</v>
      </c>
    </row>
    <row r="4778" spans="1:22" ht="21.75" customHeight="1" x14ac:dyDescent="0.3">
      <c r="A4778" s="1">
        <v>1110010</v>
      </c>
      <c r="B4778" s="1" t="s">
        <v>15</v>
      </c>
      <c r="C4778" s="1">
        <v>202403</v>
      </c>
      <c r="D4778" s="1" t="s">
        <v>16</v>
      </c>
      <c r="E4778" s="1" t="s">
        <v>17</v>
      </c>
      <c r="F4778" s="1" t="s">
        <v>18</v>
      </c>
      <c r="G4778" s="1" t="s">
        <v>38</v>
      </c>
      <c r="H4778" s="1" t="s">
        <v>20</v>
      </c>
      <c r="I4778" s="5">
        <v>81.8</v>
      </c>
      <c r="J4778" s="5">
        <v>34356</v>
      </c>
      <c r="K4778" s="5">
        <v>-2509.25</v>
      </c>
      <c r="L4778" s="5">
        <v>31846.75</v>
      </c>
      <c r="M4778" s="5">
        <v>-19994.5</v>
      </c>
      <c r="N4778" s="5">
        <v>-649</v>
      </c>
      <c r="O4778" s="5">
        <v>-431.56</v>
      </c>
      <c r="P4778" s="5">
        <f>Table1[[#This Row],[Net Sales]]+(Table1[[#This Row],[Cost of Goods Sold]]+Table1[[#This Row],[Distribution]]+Table1[[#This Row],[Warehousing]])</f>
        <v>10771.689999999999</v>
      </c>
      <c r="Q4778" s="12">
        <f>Table1[[#This Row],[PROFIT]]/Table1[[#This Row],[Net Sales]]</f>
        <v>0.33823514173345787</v>
      </c>
      <c r="R4778" s="14">
        <f>ABS(Table1[[#This Row],[Distribution]])+ABS(Table1[[#This Row],[Warehousing]])</f>
        <v>1080.56</v>
      </c>
      <c r="S4778" s="12">
        <f>ABS(Table1[[#This Row],[Discounts]]/Table1[[#This Row],[Gross Sales]])</f>
        <v>7.3036733030620568E-2</v>
      </c>
      <c r="T4778" s="17">
        <f>Table1[[#This Row],[logistics cost]]/Table1[[#This Row],[Net Sales]]</f>
        <v>3.3929992856413918E-2</v>
      </c>
      <c r="U4778" s="1">
        <f>Table1[[#This Row],[PROFIT]]/Table1[[#This Row],[Volume]]</f>
        <v>131.68325183374083</v>
      </c>
      <c r="V4778" s="1">
        <f>ABS(Table1[[#This Row],[Discounts]])</f>
        <v>2509.25</v>
      </c>
    </row>
    <row r="4779" spans="1:22" ht="21.75" customHeight="1" x14ac:dyDescent="0.3">
      <c r="A4779" s="1">
        <v>1110010</v>
      </c>
      <c r="B4779" s="1" t="s">
        <v>15</v>
      </c>
      <c r="C4779" s="1">
        <v>202512</v>
      </c>
      <c r="D4779" s="1" t="s">
        <v>16</v>
      </c>
      <c r="E4779" s="1" t="s">
        <v>17</v>
      </c>
      <c r="F4779" s="1" t="s">
        <v>18</v>
      </c>
      <c r="G4779" s="1" t="s">
        <v>40</v>
      </c>
      <c r="H4779" s="1" t="s">
        <v>34</v>
      </c>
      <c r="I4779" s="5">
        <v>143.30000000000001</v>
      </c>
      <c r="J4779" s="5">
        <v>60186</v>
      </c>
      <c r="K4779" s="5">
        <v>-4988.76</v>
      </c>
      <c r="L4779" s="5">
        <v>55197.24</v>
      </c>
      <c r="M4779" s="5">
        <v>-37242.1</v>
      </c>
      <c r="N4779" s="5">
        <v>-1787.55</v>
      </c>
      <c r="O4779" s="5">
        <v>-996.87</v>
      </c>
      <c r="P4779" s="5">
        <f>Table1[[#This Row],[Net Sales]]+(Table1[[#This Row],[Cost of Goods Sold]]+Table1[[#This Row],[Distribution]]+Table1[[#This Row],[Warehousing]])</f>
        <v>15170.719999999994</v>
      </c>
      <c r="Q4779" s="12">
        <f>Table1[[#This Row],[PROFIT]]/Table1[[#This Row],[Net Sales]]</f>
        <v>0.27484562633928789</v>
      </c>
      <c r="R4779" s="14">
        <f>ABS(Table1[[#This Row],[Distribution]])+ABS(Table1[[#This Row],[Warehousing]])</f>
        <v>2784.42</v>
      </c>
      <c r="S4779" s="12">
        <f>ABS(Table1[[#This Row],[Discounts]]/Table1[[#This Row],[Gross Sales]])</f>
        <v>8.2889043963712494E-2</v>
      </c>
      <c r="T4779" s="17">
        <f>Table1[[#This Row],[logistics cost]]/Table1[[#This Row],[Net Sales]]</f>
        <v>5.0444913550025332E-2</v>
      </c>
      <c r="U4779" s="1">
        <f>Table1[[#This Row],[PROFIT]]/Table1[[#This Row],[Volume]]</f>
        <v>105.86685275645493</v>
      </c>
      <c r="V4779" s="1">
        <f>ABS(Table1[[#This Row],[Discounts]])</f>
        <v>4988.76</v>
      </c>
    </row>
    <row r="4780" spans="1:22" ht="21.75" customHeight="1" x14ac:dyDescent="0.3">
      <c r="A4780" s="1">
        <v>1120020</v>
      </c>
      <c r="B4780" s="1" t="s">
        <v>21</v>
      </c>
      <c r="C4780" s="1">
        <v>202403</v>
      </c>
      <c r="D4780" s="1" t="s">
        <v>22</v>
      </c>
      <c r="E4780" s="1" t="s">
        <v>23</v>
      </c>
      <c r="F4780" s="1" t="s">
        <v>24</v>
      </c>
      <c r="G4780" s="1" t="s">
        <v>30</v>
      </c>
      <c r="H4780" s="1" t="s">
        <v>31</v>
      </c>
      <c r="I4780" s="5">
        <v>89.2</v>
      </c>
      <c r="J4780" s="5">
        <v>33896</v>
      </c>
      <c r="K4780" s="5">
        <v>-714.93</v>
      </c>
      <c r="L4780" s="5">
        <v>33181.07</v>
      </c>
      <c r="M4780" s="5">
        <v>-21110.43</v>
      </c>
      <c r="N4780" s="5">
        <v>-844.2</v>
      </c>
      <c r="O4780" s="5">
        <v>-332.3</v>
      </c>
      <c r="P4780" s="5">
        <f>Table1[[#This Row],[Net Sales]]+(Table1[[#This Row],[Cost of Goods Sold]]+Table1[[#This Row],[Distribution]]+Table1[[#This Row],[Warehousing]])</f>
        <v>10894.14</v>
      </c>
      <c r="Q4780" s="12">
        <f>Table1[[#This Row],[PROFIT]]/Table1[[#This Row],[Net Sales]]</f>
        <v>0.32832395097566169</v>
      </c>
      <c r="R4780" s="14">
        <f>ABS(Table1[[#This Row],[Distribution]])+ABS(Table1[[#This Row],[Warehousing]])</f>
        <v>1176.5</v>
      </c>
      <c r="S4780" s="12">
        <f>ABS(Table1[[#This Row],[Discounts]]/Table1[[#This Row],[Gross Sales]])</f>
        <v>2.1091869247108801E-2</v>
      </c>
      <c r="T4780" s="17">
        <f>Table1[[#This Row],[logistics cost]]/Table1[[#This Row],[Net Sales]]</f>
        <v>3.5456963865240033E-2</v>
      </c>
      <c r="U4780" s="1">
        <f>Table1[[#This Row],[PROFIT]]/Table1[[#This Row],[Volume]]</f>
        <v>122.13161434977577</v>
      </c>
      <c r="V4780" s="1">
        <f>ABS(Table1[[#This Row],[Discounts]])</f>
        <v>714.93</v>
      </c>
    </row>
    <row r="4781" spans="1:22" ht="21.75" customHeight="1" x14ac:dyDescent="0.3">
      <c r="A4781" s="1">
        <v>1110010</v>
      </c>
      <c r="B4781" s="1" t="s">
        <v>15</v>
      </c>
      <c r="C4781" s="1">
        <v>202501</v>
      </c>
      <c r="D4781" s="1" t="s">
        <v>16</v>
      </c>
      <c r="E4781" s="1" t="s">
        <v>17</v>
      </c>
      <c r="F4781" s="1" t="s">
        <v>18</v>
      </c>
      <c r="G4781" s="1" t="s">
        <v>38</v>
      </c>
      <c r="H4781" s="1" t="s">
        <v>20</v>
      </c>
      <c r="I4781" s="5">
        <v>81.900000000000006</v>
      </c>
      <c r="J4781" s="5">
        <v>34398</v>
      </c>
      <c r="K4781" s="5">
        <v>-2416.9699999999998</v>
      </c>
      <c r="L4781" s="5">
        <v>31981.03</v>
      </c>
      <c r="M4781" s="5">
        <v>-20554.509999999998</v>
      </c>
      <c r="N4781" s="5">
        <v>-834.13</v>
      </c>
      <c r="O4781" s="5">
        <v>-438.19</v>
      </c>
      <c r="P4781" s="5">
        <f>Table1[[#This Row],[Net Sales]]+(Table1[[#This Row],[Cost of Goods Sold]]+Table1[[#This Row],[Distribution]]+Table1[[#This Row],[Warehousing]])</f>
        <v>10154.200000000001</v>
      </c>
      <c r="Q4781" s="12">
        <f>Table1[[#This Row],[PROFIT]]/Table1[[#This Row],[Net Sales]]</f>
        <v>0.31750697210189921</v>
      </c>
      <c r="R4781" s="14">
        <f>ABS(Table1[[#This Row],[Distribution]])+ABS(Table1[[#This Row],[Warehousing]])</f>
        <v>1272.32</v>
      </c>
      <c r="S4781" s="12">
        <f>ABS(Table1[[#This Row],[Discounts]]/Table1[[#This Row],[Gross Sales]])</f>
        <v>7.0264840979126691E-2</v>
      </c>
      <c r="T4781" s="17">
        <f>Table1[[#This Row],[logistics cost]]/Table1[[#This Row],[Net Sales]]</f>
        <v>3.9783584206012128E-2</v>
      </c>
      <c r="U4781" s="1">
        <f>Table1[[#This Row],[PROFIT]]/Table1[[#This Row],[Volume]]</f>
        <v>123.98290598290599</v>
      </c>
      <c r="V4781" s="1">
        <f>ABS(Table1[[#This Row],[Discounts]])</f>
        <v>2416.9699999999998</v>
      </c>
    </row>
    <row r="4782" spans="1:22" ht="21.75" customHeight="1" x14ac:dyDescent="0.3">
      <c r="A4782" s="1">
        <v>1120020</v>
      </c>
      <c r="B4782" s="1" t="s">
        <v>21</v>
      </c>
      <c r="C4782" s="1">
        <v>202407</v>
      </c>
      <c r="D4782" s="1" t="s">
        <v>22</v>
      </c>
      <c r="E4782" s="1" t="s">
        <v>23</v>
      </c>
      <c r="F4782" s="1" t="s">
        <v>24</v>
      </c>
      <c r="G4782" s="1" t="s">
        <v>40</v>
      </c>
      <c r="H4782" s="1" t="s">
        <v>34</v>
      </c>
      <c r="I4782" s="5">
        <v>231.3</v>
      </c>
      <c r="J4782" s="5">
        <v>87894</v>
      </c>
      <c r="K4782" s="5">
        <v>-7702.9</v>
      </c>
      <c r="L4782" s="5">
        <v>80191.100000000006</v>
      </c>
      <c r="M4782" s="5">
        <v>-52011.66</v>
      </c>
      <c r="N4782" s="5">
        <v>-3166.19</v>
      </c>
      <c r="O4782" s="5">
        <v>-868.94</v>
      </c>
      <c r="P4782" s="5">
        <f>Table1[[#This Row],[Net Sales]]+(Table1[[#This Row],[Cost of Goods Sold]]+Table1[[#This Row],[Distribution]]+Table1[[#This Row],[Warehousing]])</f>
        <v>24144.309999999998</v>
      </c>
      <c r="Q4782" s="12">
        <f>Table1[[#This Row],[PROFIT]]/Table1[[#This Row],[Net Sales]]</f>
        <v>0.30108465902076409</v>
      </c>
      <c r="R4782" s="14">
        <f>ABS(Table1[[#This Row],[Distribution]])+ABS(Table1[[#This Row],[Warehousing]])</f>
        <v>4035.13</v>
      </c>
      <c r="S4782" s="12">
        <f>ABS(Table1[[#This Row],[Discounts]]/Table1[[#This Row],[Gross Sales]])</f>
        <v>8.7638519125310024E-2</v>
      </c>
      <c r="T4782" s="17">
        <f>Table1[[#This Row],[logistics cost]]/Table1[[#This Row],[Net Sales]]</f>
        <v>5.0318925666314587E-2</v>
      </c>
      <c r="U4782" s="1">
        <f>Table1[[#This Row],[PROFIT]]/Table1[[#This Row],[Volume]]</f>
        <v>104.38525724167746</v>
      </c>
      <c r="V4782" s="1">
        <f>ABS(Table1[[#This Row],[Discounts]])</f>
        <v>7702.9</v>
      </c>
    </row>
    <row r="4783" spans="1:22" ht="21.75" customHeight="1" x14ac:dyDescent="0.3">
      <c r="A4783" s="1">
        <v>1110010</v>
      </c>
      <c r="B4783" s="1" t="s">
        <v>15</v>
      </c>
      <c r="C4783" s="1">
        <v>202502</v>
      </c>
      <c r="D4783" s="1" t="s">
        <v>16</v>
      </c>
      <c r="E4783" s="1" t="s">
        <v>17</v>
      </c>
      <c r="F4783" s="1" t="s">
        <v>18</v>
      </c>
      <c r="G4783" s="1" t="s">
        <v>33</v>
      </c>
      <c r="H4783" s="1" t="s">
        <v>34</v>
      </c>
      <c r="I4783" s="5">
        <v>179.9</v>
      </c>
      <c r="J4783" s="5">
        <v>75558</v>
      </c>
      <c r="K4783" s="5">
        <v>-6681.54</v>
      </c>
      <c r="L4783" s="5">
        <v>68876.460000000006</v>
      </c>
      <c r="M4783" s="5">
        <v>-45977.54</v>
      </c>
      <c r="N4783" s="5">
        <v>-2481.98</v>
      </c>
      <c r="O4783" s="5">
        <v>-793.38</v>
      </c>
      <c r="P4783" s="5">
        <f>Table1[[#This Row],[Net Sales]]+(Table1[[#This Row],[Cost of Goods Sold]]+Table1[[#This Row],[Distribution]]+Table1[[#This Row],[Warehousing]])</f>
        <v>19623.560000000005</v>
      </c>
      <c r="Q4783" s="12">
        <f>Table1[[#This Row],[PROFIT]]/Table1[[#This Row],[Net Sales]]</f>
        <v>0.28490953222624976</v>
      </c>
      <c r="R4783" s="14">
        <f>ABS(Table1[[#This Row],[Distribution]])+ABS(Table1[[#This Row],[Warehousing]])</f>
        <v>3275.36</v>
      </c>
      <c r="S4783" s="12">
        <f>ABS(Table1[[#This Row],[Discounts]]/Table1[[#This Row],[Gross Sales]])</f>
        <v>8.842928611133169E-2</v>
      </c>
      <c r="T4783" s="17">
        <f>Table1[[#This Row],[logistics cost]]/Table1[[#This Row],[Net Sales]]</f>
        <v>4.7554128072203473E-2</v>
      </c>
      <c r="U4783" s="1">
        <f>Table1[[#This Row],[PROFIT]]/Table1[[#This Row],[Volume]]</f>
        <v>109.080377987771</v>
      </c>
      <c r="V4783" s="1">
        <f>ABS(Table1[[#This Row],[Discounts]])</f>
        <v>6681.54</v>
      </c>
    </row>
    <row r="4784" spans="1:22" ht="21.75" customHeight="1" x14ac:dyDescent="0.3">
      <c r="A4784" s="1">
        <v>1110020</v>
      </c>
      <c r="B4784" s="1" t="s">
        <v>41</v>
      </c>
      <c r="C4784" s="1">
        <v>202502</v>
      </c>
      <c r="D4784" s="1" t="s">
        <v>16</v>
      </c>
      <c r="E4784" s="1" t="s">
        <v>28</v>
      </c>
      <c r="F4784" s="1" t="s">
        <v>29</v>
      </c>
      <c r="G4784" s="1" t="s">
        <v>19</v>
      </c>
      <c r="H4784" s="1" t="s">
        <v>20</v>
      </c>
      <c r="I4784" s="5">
        <v>93.7</v>
      </c>
      <c r="J4784" s="5">
        <v>42165</v>
      </c>
      <c r="K4784" s="5">
        <v>-2764.95</v>
      </c>
      <c r="L4784" s="5">
        <v>39400.050000000003</v>
      </c>
      <c r="M4784" s="5">
        <v>-25162.33</v>
      </c>
      <c r="N4784" s="5">
        <v>-1170.3599999999999</v>
      </c>
      <c r="O4784" s="5">
        <v>-403.23</v>
      </c>
      <c r="P4784" s="5">
        <f>Table1[[#This Row],[Net Sales]]+(Table1[[#This Row],[Cost of Goods Sold]]+Table1[[#This Row],[Distribution]]+Table1[[#This Row],[Warehousing]])</f>
        <v>12664.130000000001</v>
      </c>
      <c r="Q4784" s="12">
        <f>Table1[[#This Row],[PROFIT]]/Table1[[#This Row],[Net Sales]]</f>
        <v>0.32142421139059468</v>
      </c>
      <c r="R4784" s="14">
        <f>ABS(Table1[[#This Row],[Distribution]])+ABS(Table1[[#This Row],[Warehousing]])</f>
        <v>1573.59</v>
      </c>
      <c r="S4784" s="12">
        <f>ABS(Table1[[#This Row],[Discounts]]/Table1[[#This Row],[Gross Sales]])</f>
        <v>6.5574528637495549E-2</v>
      </c>
      <c r="T4784" s="17">
        <f>Table1[[#This Row],[logistics cost]]/Table1[[#This Row],[Net Sales]]</f>
        <v>3.9938781803576386E-2</v>
      </c>
      <c r="U4784" s="1">
        <f>Table1[[#This Row],[PROFIT]]/Table1[[#This Row],[Volume]]</f>
        <v>135.15613660618999</v>
      </c>
      <c r="V4784" s="1">
        <f>ABS(Table1[[#This Row],[Discounts]])</f>
        <v>2764.95</v>
      </c>
    </row>
    <row r="4785" spans="1:22" ht="21.75" customHeight="1" x14ac:dyDescent="0.3">
      <c r="A4785" s="1">
        <v>1120020</v>
      </c>
      <c r="B4785" s="1" t="s">
        <v>21</v>
      </c>
      <c r="C4785" s="1">
        <v>202411</v>
      </c>
      <c r="D4785" s="1" t="s">
        <v>22</v>
      </c>
      <c r="E4785" s="1" t="s">
        <v>23</v>
      </c>
      <c r="F4785" s="1" t="s">
        <v>24</v>
      </c>
      <c r="G4785" s="1" t="s">
        <v>42</v>
      </c>
      <c r="H4785" s="1" t="s">
        <v>20</v>
      </c>
      <c r="I4785" s="5">
        <v>34.200000000000003</v>
      </c>
      <c r="J4785" s="5">
        <v>12996</v>
      </c>
      <c r="K4785" s="5">
        <v>-1106.27</v>
      </c>
      <c r="L4785" s="5">
        <v>11889.73</v>
      </c>
      <c r="M4785" s="5">
        <v>-7701.83</v>
      </c>
      <c r="N4785" s="5">
        <v>-436.68</v>
      </c>
      <c r="O4785" s="5">
        <v>-212.89</v>
      </c>
      <c r="P4785" s="5">
        <f>Table1[[#This Row],[Net Sales]]+(Table1[[#This Row],[Cost of Goods Sold]]+Table1[[#This Row],[Distribution]]+Table1[[#This Row],[Warehousing]])</f>
        <v>3538.33</v>
      </c>
      <c r="Q4785" s="12">
        <f>Table1[[#This Row],[PROFIT]]/Table1[[#This Row],[Net Sales]]</f>
        <v>0.29759548787062451</v>
      </c>
      <c r="R4785" s="14">
        <f>ABS(Table1[[#This Row],[Distribution]])+ABS(Table1[[#This Row],[Warehousing]])</f>
        <v>649.56999999999994</v>
      </c>
      <c r="S4785" s="12">
        <f>ABS(Table1[[#This Row],[Discounts]]/Table1[[#This Row],[Gross Sales]])</f>
        <v>8.5123884272083714E-2</v>
      </c>
      <c r="T4785" s="17">
        <f>Table1[[#This Row],[logistics cost]]/Table1[[#This Row],[Net Sales]]</f>
        <v>5.4632863824493907E-2</v>
      </c>
      <c r="U4785" s="1">
        <f>Table1[[#This Row],[PROFIT]]/Table1[[#This Row],[Volume]]</f>
        <v>103.45994152046782</v>
      </c>
      <c r="V4785" s="1">
        <f>ABS(Table1[[#This Row],[Discounts]])</f>
        <v>1106.27</v>
      </c>
    </row>
    <row r="4786" spans="1:22" ht="21.75" customHeight="1" x14ac:dyDescent="0.3">
      <c r="A4786" s="1">
        <v>1120010</v>
      </c>
      <c r="B4786" s="1" t="s">
        <v>32</v>
      </c>
      <c r="C4786" s="1">
        <v>202406</v>
      </c>
      <c r="D4786" s="1" t="s">
        <v>22</v>
      </c>
      <c r="E4786" s="1" t="s">
        <v>17</v>
      </c>
      <c r="F4786" s="1" t="s">
        <v>18</v>
      </c>
      <c r="G4786" s="1" t="s">
        <v>39</v>
      </c>
      <c r="H4786" s="1" t="s">
        <v>37</v>
      </c>
      <c r="I4786" s="5">
        <v>185.8</v>
      </c>
      <c r="J4786" s="5">
        <v>89184</v>
      </c>
      <c r="K4786" s="5">
        <v>-7134.97</v>
      </c>
      <c r="L4786" s="5">
        <v>82049.03</v>
      </c>
      <c r="M4786" s="5">
        <v>-53286.29</v>
      </c>
      <c r="N4786" s="5">
        <v>-2507.7199999999998</v>
      </c>
      <c r="O4786" s="5">
        <v>-1341.46</v>
      </c>
      <c r="P4786" s="5">
        <f>Table1[[#This Row],[Net Sales]]+(Table1[[#This Row],[Cost of Goods Sold]]+Table1[[#This Row],[Distribution]]+Table1[[#This Row],[Warehousing]])</f>
        <v>24913.559999999998</v>
      </c>
      <c r="Q4786" s="12">
        <f>Table1[[#This Row],[PROFIT]]/Table1[[#This Row],[Net Sales]]</f>
        <v>0.30364234653353001</v>
      </c>
      <c r="R4786" s="14">
        <f>ABS(Table1[[#This Row],[Distribution]])+ABS(Table1[[#This Row],[Warehousing]])</f>
        <v>3849.18</v>
      </c>
      <c r="S4786" s="12">
        <f>ABS(Table1[[#This Row],[Discounts]]/Table1[[#This Row],[Gross Sales]])</f>
        <v>8.000280319339792E-2</v>
      </c>
      <c r="T4786" s="17">
        <f>Table1[[#This Row],[logistics cost]]/Table1[[#This Row],[Net Sales]]</f>
        <v>4.6913168869881824E-2</v>
      </c>
      <c r="U4786" s="1">
        <f>Table1[[#This Row],[PROFIT]]/Table1[[#This Row],[Volume]]</f>
        <v>134.08805166846068</v>
      </c>
      <c r="V4786" s="1">
        <f>ABS(Table1[[#This Row],[Discounts]])</f>
        <v>7134.97</v>
      </c>
    </row>
    <row r="4787" spans="1:22" ht="21.75" customHeight="1" x14ac:dyDescent="0.3">
      <c r="A4787" s="1">
        <v>1120020</v>
      </c>
      <c r="B4787" s="1" t="s">
        <v>21</v>
      </c>
      <c r="C4787" s="1">
        <v>202402</v>
      </c>
      <c r="D4787" s="1" t="s">
        <v>22</v>
      </c>
      <c r="E4787" s="1" t="s">
        <v>23</v>
      </c>
      <c r="F4787" s="1" t="s">
        <v>24</v>
      </c>
      <c r="G4787" s="1" t="s">
        <v>36</v>
      </c>
      <c r="H4787" s="1" t="s">
        <v>37</v>
      </c>
      <c r="I4787" s="5">
        <v>283.60000000000002</v>
      </c>
      <c r="J4787" s="5">
        <v>107768</v>
      </c>
      <c r="K4787" s="5">
        <v>-12083.32</v>
      </c>
      <c r="L4787" s="5">
        <v>95684.68</v>
      </c>
      <c r="M4787" s="5">
        <v>-61493.66</v>
      </c>
      <c r="N4787" s="5">
        <v>-2586.58</v>
      </c>
      <c r="O4787" s="5">
        <v>-1010.59</v>
      </c>
      <c r="P4787" s="5">
        <f>Table1[[#This Row],[Net Sales]]+(Table1[[#This Row],[Cost of Goods Sold]]+Table1[[#This Row],[Distribution]]+Table1[[#This Row],[Warehousing]])</f>
        <v>30593.849999999991</v>
      </c>
      <c r="Q4787" s="12">
        <f>Table1[[#This Row],[PROFIT]]/Table1[[#This Row],[Net Sales]]</f>
        <v>0.31973613748825824</v>
      </c>
      <c r="R4787" s="14">
        <f>ABS(Table1[[#This Row],[Distribution]])+ABS(Table1[[#This Row],[Warehousing]])</f>
        <v>3597.17</v>
      </c>
      <c r="S4787" s="12">
        <f>ABS(Table1[[#This Row],[Discounts]]/Table1[[#This Row],[Gross Sales]])</f>
        <v>0.11212345037487936</v>
      </c>
      <c r="T4787" s="17">
        <f>Table1[[#This Row],[logistics cost]]/Table1[[#This Row],[Net Sales]]</f>
        <v>3.7594001463975221E-2</v>
      </c>
      <c r="U4787" s="1">
        <f>Table1[[#This Row],[PROFIT]]/Table1[[#This Row],[Volume]]</f>
        <v>107.87676304654438</v>
      </c>
      <c r="V4787" s="1">
        <f>ABS(Table1[[#This Row],[Discounts]])</f>
        <v>12083.32</v>
      </c>
    </row>
    <row r="4788" spans="1:22" ht="21.75" customHeight="1" x14ac:dyDescent="0.3">
      <c r="A4788" s="1">
        <v>1110010</v>
      </c>
      <c r="B4788" s="1" t="s">
        <v>15</v>
      </c>
      <c r="C4788" s="1">
        <v>202501</v>
      </c>
      <c r="D4788" s="1" t="s">
        <v>16</v>
      </c>
      <c r="E4788" s="1" t="s">
        <v>17</v>
      </c>
      <c r="F4788" s="1" t="s">
        <v>18</v>
      </c>
      <c r="G4788" s="1" t="s">
        <v>42</v>
      </c>
      <c r="H4788" s="1" t="s">
        <v>20</v>
      </c>
      <c r="I4788" s="5">
        <v>23.4</v>
      </c>
      <c r="J4788" s="5">
        <v>9828</v>
      </c>
      <c r="K4788" s="5">
        <v>-767.73</v>
      </c>
      <c r="L4788" s="5">
        <v>9060.27</v>
      </c>
      <c r="M4788" s="5">
        <v>-5737.1</v>
      </c>
      <c r="N4788" s="5">
        <v>-334.75</v>
      </c>
      <c r="O4788" s="5">
        <v>-132.25</v>
      </c>
      <c r="P4788" s="5">
        <f>Table1[[#This Row],[Net Sales]]+(Table1[[#This Row],[Cost of Goods Sold]]+Table1[[#This Row],[Distribution]]+Table1[[#This Row],[Warehousing]])</f>
        <v>2856.17</v>
      </c>
      <c r="Q4788" s="12">
        <f>Table1[[#This Row],[PROFIT]]/Table1[[#This Row],[Net Sales]]</f>
        <v>0.31524115727235502</v>
      </c>
      <c r="R4788" s="14">
        <f>ABS(Table1[[#This Row],[Distribution]])+ABS(Table1[[#This Row],[Warehousing]])</f>
        <v>467</v>
      </c>
      <c r="S4788" s="12">
        <f>ABS(Table1[[#This Row],[Discounts]]/Table1[[#This Row],[Gross Sales]])</f>
        <v>7.8116605616605619E-2</v>
      </c>
      <c r="T4788" s="17">
        <f>Table1[[#This Row],[logistics cost]]/Table1[[#This Row],[Net Sales]]</f>
        <v>5.1543717792074624E-2</v>
      </c>
      <c r="U4788" s="1">
        <f>Table1[[#This Row],[PROFIT]]/Table1[[#This Row],[Volume]]</f>
        <v>122.05854700854702</v>
      </c>
      <c r="V4788" s="1">
        <f>ABS(Table1[[#This Row],[Discounts]])</f>
        <v>767.73</v>
      </c>
    </row>
    <row r="4789" spans="1:22" ht="21.75" customHeight="1" x14ac:dyDescent="0.3">
      <c r="A4789" s="1">
        <v>1120010</v>
      </c>
      <c r="B4789" s="1" t="s">
        <v>32</v>
      </c>
      <c r="C4789" s="1">
        <v>202404</v>
      </c>
      <c r="D4789" s="1" t="s">
        <v>22</v>
      </c>
      <c r="E4789" s="1" t="s">
        <v>17</v>
      </c>
      <c r="F4789" s="1" t="s">
        <v>18</v>
      </c>
      <c r="G4789" s="1" t="s">
        <v>19</v>
      </c>
      <c r="H4789" s="1" t="s">
        <v>20</v>
      </c>
      <c r="I4789" s="5">
        <v>23.2</v>
      </c>
      <c r="J4789" s="5">
        <v>11136</v>
      </c>
      <c r="K4789" s="5">
        <v>-887.62</v>
      </c>
      <c r="L4789" s="5">
        <v>10248.379999999999</v>
      </c>
      <c r="M4789" s="5">
        <v>-6707.02</v>
      </c>
      <c r="N4789" s="5">
        <v>-380.19</v>
      </c>
      <c r="O4789" s="5">
        <v>-150.58000000000001</v>
      </c>
      <c r="P4789" s="5">
        <f>Table1[[#This Row],[Net Sales]]+(Table1[[#This Row],[Cost of Goods Sold]]+Table1[[#This Row],[Distribution]]+Table1[[#This Row],[Warehousing]])</f>
        <v>3010.5899999999992</v>
      </c>
      <c r="Q4789" s="12">
        <f>Table1[[#This Row],[PROFIT]]/Table1[[#This Row],[Net Sales]]</f>
        <v>0.29376252637002137</v>
      </c>
      <c r="R4789" s="14">
        <f>ABS(Table1[[#This Row],[Distribution]])+ABS(Table1[[#This Row],[Warehousing]])</f>
        <v>530.77</v>
      </c>
      <c r="S4789" s="12">
        <f>ABS(Table1[[#This Row],[Discounts]]/Table1[[#This Row],[Gross Sales]])</f>
        <v>7.9707255747126435E-2</v>
      </c>
      <c r="T4789" s="17">
        <f>Table1[[#This Row],[logistics cost]]/Table1[[#This Row],[Net Sales]]</f>
        <v>5.1790624469428344E-2</v>
      </c>
      <c r="U4789" s="1">
        <f>Table1[[#This Row],[PROFIT]]/Table1[[#This Row],[Volume]]</f>
        <v>129.76681034482755</v>
      </c>
      <c r="V4789" s="1">
        <f>ABS(Table1[[#This Row],[Discounts]])</f>
        <v>887.62</v>
      </c>
    </row>
    <row r="4790" spans="1:22" ht="21.75" customHeight="1" x14ac:dyDescent="0.3">
      <c r="A4790" s="1">
        <v>1130010</v>
      </c>
      <c r="B4790" s="1" t="s">
        <v>26</v>
      </c>
      <c r="C4790" s="1">
        <v>202407</v>
      </c>
      <c r="D4790" s="1" t="s">
        <v>27</v>
      </c>
      <c r="E4790" s="1" t="s">
        <v>28</v>
      </c>
      <c r="F4790" s="1" t="s">
        <v>29</v>
      </c>
      <c r="G4790" s="1" t="s">
        <v>43</v>
      </c>
      <c r="H4790" s="1" t="s">
        <v>31</v>
      </c>
      <c r="I4790" s="5">
        <v>21.4</v>
      </c>
      <c r="J4790" s="5">
        <v>7704</v>
      </c>
      <c r="K4790" s="5">
        <v>-242.72</v>
      </c>
      <c r="L4790" s="5">
        <v>7461.28</v>
      </c>
      <c r="M4790" s="5">
        <v>-4753.62</v>
      </c>
      <c r="N4790" s="5">
        <v>-215.36</v>
      </c>
      <c r="O4790" s="5">
        <v>-116.97</v>
      </c>
      <c r="P4790" s="5">
        <f>Table1[[#This Row],[Net Sales]]+(Table1[[#This Row],[Cost of Goods Sold]]+Table1[[#This Row],[Distribution]]+Table1[[#This Row],[Warehousing]])</f>
        <v>2375.33</v>
      </c>
      <c r="Q4790" s="12">
        <f>Table1[[#This Row],[PROFIT]]/Table1[[#This Row],[Net Sales]]</f>
        <v>0.31835422340402719</v>
      </c>
      <c r="R4790" s="14">
        <f>ABS(Table1[[#This Row],[Distribution]])+ABS(Table1[[#This Row],[Warehousing]])</f>
        <v>332.33000000000004</v>
      </c>
      <c r="S4790" s="12">
        <f>ABS(Table1[[#This Row],[Discounts]]/Table1[[#This Row],[Gross Sales]])</f>
        <v>3.1505711318795433E-2</v>
      </c>
      <c r="T4790" s="17">
        <f>Table1[[#This Row],[logistics cost]]/Table1[[#This Row],[Net Sales]]</f>
        <v>4.4540615015118058E-2</v>
      </c>
      <c r="U4790" s="1">
        <f>Table1[[#This Row],[PROFIT]]/Table1[[#This Row],[Volume]]</f>
        <v>110.99672897196263</v>
      </c>
      <c r="V4790" s="1">
        <f>ABS(Table1[[#This Row],[Discounts]])</f>
        <v>242.72</v>
      </c>
    </row>
    <row r="4791" spans="1:22" ht="21.75" customHeight="1" x14ac:dyDescent="0.3">
      <c r="A4791" s="1">
        <v>1130010</v>
      </c>
      <c r="B4791" s="1" t="s">
        <v>26</v>
      </c>
      <c r="C4791" s="1">
        <v>202402</v>
      </c>
      <c r="D4791" s="1" t="s">
        <v>27</v>
      </c>
      <c r="E4791" s="1" t="s">
        <v>28</v>
      </c>
      <c r="F4791" s="1" t="s">
        <v>29</v>
      </c>
      <c r="G4791" s="1" t="s">
        <v>43</v>
      </c>
      <c r="H4791" s="1" t="s">
        <v>31</v>
      </c>
      <c r="I4791" s="5">
        <v>70.400000000000006</v>
      </c>
      <c r="J4791" s="5">
        <v>25344</v>
      </c>
      <c r="K4791" s="5">
        <v>-644.32000000000005</v>
      </c>
      <c r="L4791" s="5">
        <v>24699.68</v>
      </c>
      <c r="M4791" s="5">
        <v>-15936.52</v>
      </c>
      <c r="N4791" s="5">
        <v>-528.19000000000005</v>
      </c>
      <c r="O4791" s="5">
        <v>-283.73</v>
      </c>
      <c r="P4791" s="5">
        <f>Table1[[#This Row],[Net Sales]]+(Table1[[#This Row],[Cost of Goods Sold]]+Table1[[#This Row],[Distribution]]+Table1[[#This Row],[Warehousing]])</f>
        <v>7951.2400000000016</v>
      </c>
      <c r="Q4791" s="12">
        <f>Table1[[#This Row],[PROFIT]]/Table1[[#This Row],[Net Sales]]</f>
        <v>0.32191672118829073</v>
      </c>
      <c r="R4791" s="14">
        <f>ABS(Table1[[#This Row],[Distribution]])+ABS(Table1[[#This Row],[Warehousing]])</f>
        <v>811.92000000000007</v>
      </c>
      <c r="S4791" s="12">
        <f>ABS(Table1[[#This Row],[Discounts]]/Table1[[#This Row],[Gross Sales]])</f>
        <v>2.5422979797979799E-2</v>
      </c>
      <c r="T4791" s="17">
        <f>Table1[[#This Row],[logistics cost]]/Table1[[#This Row],[Net Sales]]</f>
        <v>3.2871680928659809E-2</v>
      </c>
      <c r="U4791" s="1">
        <f>Table1[[#This Row],[PROFIT]]/Table1[[#This Row],[Volume]]</f>
        <v>112.94375000000001</v>
      </c>
      <c r="V4791" s="1">
        <f>ABS(Table1[[#This Row],[Discounts]])</f>
        <v>644.32000000000005</v>
      </c>
    </row>
    <row r="4792" spans="1:22" ht="21.75" customHeight="1" x14ac:dyDescent="0.3">
      <c r="A4792" s="1">
        <v>1130010</v>
      </c>
      <c r="B4792" s="1" t="s">
        <v>26</v>
      </c>
      <c r="C4792" s="1">
        <v>202505</v>
      </c>
      <c r="D4792" s="1" t="s">
        <v>27</v>
      </c>
      <c r="E4792" s="1" t="s">
        <v>28</v>
      </c>
      <c r="F4792" s="1" t="s">
        <v>29</v>
      </c>
      <c r="G4792" s="1" t="s">
        <v>36</v>
      </c>
      <c r="H4792" s="1" t="s">
        <v>37</v>
      </c>
      <c r="I4792" s="5">
        <v>217.4</v>
      </c>
      <c r="J4792" s="5">
        <v>78264</v>
      </c>
      <c r="K4792" s="5">
        <v>-7795.37</v>
      </c>
      <c r="L4792" s="5">
        <v>70468.63</v>
      </c>
      <c r="M4792" s="5">
        <v>-45876.81</v>
      </c>
      <c r="N4792" s="5">
        <v>-2413.06</v>
      </c>
      <c r="O4792" s="5">
        <v>-1023.43</v>
      </c>
      <c r="P4792" s="5">
        <f>Table1[[#This Row],[Net Sales]]+(Table1[[#This Row],[Cost of Goods Sold]]+Table1[[#This Row],[Distribution]]+Table1[[#This Row],[Warehousing]])</f>
        <v>21155.330000000009</v>
      </c>
      <c r="Q4792" s="12">
        <f>Table1[[#This Row],[PROFIT]]/Table1[[#This Row],[Net Sales]]</f>
        <v>0.30020918527861273</v>
      </c>
      <c r="R4792" s="14">
        <f>ABS(Table1[[#This Row],[Distribution]])+ABS(Table1[[#This Row],[Warehousing]])</f>
        <v>3436.49</v>
      </c>
      <c r="S4792" s="12">
        <f>ABS(Table1[[#This Row],[Discounts]]/Table1[[#This Row],[Gross Sales]])</f>
        <v>9.960352141469897E-2</v>
      </c>
      <c r="T4792" s="17">
        <f>Table1[[#This Row],[logistics cost]]/Table1[[#This Row],[Net Sales]]</f>
        <v>4.8766238253815909E-2</v>
      </c>
      <c r="U4792" s="1">
        <f>Table1[[#This Row],[PROFIT]]/Table1[[#This Row],[Volume]]</f>
        <v>97.310625574977038</v>
      </c>
      <c r="V4792" s="1">
        <f>ABS(Table1[[#This Row],[Discounts]])</f>
        <v>7795.37</v>
      </c>
    </row>
    <row r="4793" spans="1:22" ht="21.75" customHeight="1" x14ac:dyDescent="0.3">
      <c r="A4793" s="1">
        <v>1130010</v>
      </c>
      <c r="B4793" s="1" t="s">
        <v>26</v>
      </c>
      <c r="C4793" s="1">
        <v>202407</v>
      </c>
      <c r="D4793" s="1" t="s">
        <v>27</v>
      </c>
      <c r="E4793" s="1" t="s">
        <v>28</v>
      </c>
      <c r="F4793" s="1" t="s">
        <v>29</v>
      </c>
      <c r="G4793" s="1" t="s">
        <v>39</v>
      </c>
      <c r="H4793" s="1" t="s">
        <v>37</v>
      </c>
      <c r="I4793" s="5">
        <v>163.80000000000001</v>
      </c>
      <c r="J4793" s="5">
        <v>58968</v>
      </c>
      <c r="K4793" s="5">
        <v>-6183.91</v>
      </c>
      <c r="L4793" s="5">
        <v>52784.09</v>
      </c>
      <c r="M4793" s="5">
        <v>-35849.51</v>
      </c>
      <c r="N4793" s="5">
        <v>-1837.74</v>
      </c>
      <c r="O4793" s="5">
        <v>-811.76</v>
      </c>
      <c r="P4793" s="5">
        <f>Table1[[#This Row],[Net Sales]]+(Table1[[#This Row],[Cost of Goods Sold]]+Table1[[#This Row],[Distribution]]+Table1[[#This Row],[Warehousing]])</f>
        <v>14285.079999999994</v>
      </c>
      <c r="Q4793" s="12">
        <f>Table1[[#This Row],[PROFIT]]/Table1[[#This Row],[Net Sales]]</f>
        <v>0.27063230606040561</v>
      </c>
      <c r="R4793" s="14">
        <f>ABS(Table1[[#This Row],[Distribution]])+ABS(Table1[[#This Row],[Warehousing]])</f>
        <v>2649.5</v>
      </c>
      <c r="S4793" s="12">
        <f>ABS(Table1[[#This Row],[Discounts]]/Table1[[#This Row],[Gross Sales]])</f>
        <v>0.10486891195224528</v>
      </c>
      <c r="T4793" s="17">
        <f>Table1[[#This Row],[logistics cost]]/Table1[[#This Row],[Net Sales]]</f>
        <v>5.0195049303682231E-2</v>
      </c>
      <c r="U4793" s="1">
        <f>Table1[[#This Row],[PROFIT]]/Table1[[#This Row],[Volume]]</f>
        <v>87.210500610500574</v>
      </c>
      <c r="V4793" s="1">
        <f>ABS(Table1[[#This Row],[Discounts]])</f>
        <v>6183.91</v>
      </c>
    </row>
    <row r="4794" spans="1:22" ht="21.75" customHeight="1" x14ac:dyDescent="0.3">
      <c r="A4794" s="1">
        <v>1120020</v>
      </c>
      <c r="B4794" s="1" t="s">
        <v>21</v>
      </c>
      <c r="C4794" s="1">
        <v>202409</v>
      </c>
      <c r="D4794" s="1" t="s">
        <v>22</v>
      </c>
      <c r="E4794" s="1" t="s">
        <v>23</v>
      </c>
      <c r="F4794" s="1" t="s">
        <v>24</v>
      </c>
      <c r="G4794" s="1" t="s">
        <v>39</v>
      </c>
      <c r="H4794" s="1" t="s">
        <v>37</v>
      </c>
      <c r="I4794" s="5">
        <v>280.10000000000002</v>
      </c>
      <c r="J4794" s="5">
        <v>106438</v>
      </c>
      <c r="K4794" s="5">
        <v>-9312.8799999999992</v>
      </c>
      <c r="L4794" s="5">
        <v>97125.119999999995</v>
      </c>
      <c r="M4794" s="5">
        <v>-64273.66</v>
      </c>
      <c r="N4794" s="5">
        <v>-1966.22</v>
      </c>
      <c r="O4794" s="5">
        <v>-1728.19</v>
      </c>
      <c r="P4794" s="5">
        <f>Table1[[#This Row],[Net Sales]]+(Table1[[#This Row],[Cost of Goods Sold]]+Table1[[#This Row],[Distribution]]+Table1[[#This Row],[Warehousing]])</f>
        <v>29157.049999999988</v>
      </c>
      <c r="Q4794" s="12">
        <f>Table1[[#This Row],[PROFIT]]/Table1[[#This Row],[Net Sales]]</f>
        <v>0.30020091609668015</v>
      </c>
      <c r="R4794" s="14">
        <f>ABS(Table1[[#This Row],[Distribution]])+ABS(Table1[[#This Row],[Warehousing]])</f>
        <v>3694.41</v>
      </c>
      <c r="S4794" s="12">
        <f>ABS(Table1[[#This Row],[Discounts]]/Table1[[#This Row],[Gross Sales]])</f>
        <v>8.7495819162329236E-2</v>
      </c>
      <c r="T4794" s="17">
        <f>Table1[[#This Row],[logistics cost]]/Table1[[#This Row],[Net Sales]]</f>
        <v>3.8037636401375877E-2</v>
      </c>
      <c r="U4794" s="1">
        <f>Table1[[#This Row],[PROFIT]]/Table1[[#This Row],[Volume]]</f>
        <v>104.09514459121738</v>
      </c>
      <c r="V4794" s="1">
        <f>ABS(Table1[[#This Row],[Discounts]])</f>
        <v>9312.8799999999992</v>
      </c>
    </row>
    <row r="4795" spans="1:22" ht="21.75" customHeight="1" x14ac:dyDescent="0.3">
      <c r="A4795" s="1">
        <v>1110010</v>
      </c>
      <c r="B4795" s="1" t="s">
        <v>15</v>
      </c>
      <c r="C4795" s="1">
        <v>202411</v>
      </c>
      <c r="D4795" s="1" t="s">
        <v>16</v>
      </c>
      <c r="E4795" s="1" t="s">
        <v>17</v>
      </c>
      <c r="F4795" s="1" t="s">
        <v>18</v>
      </c>
      <c r="G4795" s="1" t="s">
        <v>30</v>
      </c>
      <c r="H4795" s="1" t="s">
        <v>31</v>
      </c>
      <c r="I4795" s="5">
        <v>38.299999999999997</v>
      </c>
      <c r="J4795" s="5">
        <v>16086</v>
      </c>
      <c r="K4795" s="5">
        <v>-583.72</v>
      </c>
      <c r="L4795" s="5">
        <v>15502.28</v>
      </c>
      <c r="M4795" s="5">
        <v>-10160.58</v>
      </c>
      <c r="N4795" s="5">
        <v>-420.09</v>
      </c>
      <c r="O4795" s="5">
        <v>-172.95</v>
      </c>
      <c r="P4795" s="5">
        <f>Table1[[#This Row],[Net Sales]]+(Table1[[#This Row],[Cost of Goods Sold]]+Table1[[#This Row],[Distribution]]+Table1[[#This Row],[Warehousing]])</f>
        <v>4748.66</v>
      </c>
      <c r="Q4795" s="12">
        <f>Table1[[#This Row],[PROFIT]]/Table1[[#This Row],[Net Sales]]</f>
        <v>0.30632010259136072</v>
      </c>
      <c r="R4795" s="14">
        <f>ABS(Table1[[#This Row],[Distribution]])+ABS(Table1[[#This Row],[Warehousing]])</f>
        <v>593.04</v>
      </c>
      <c r="S4795" s="12">
        <f>ABS(Table1[[#This Row],[Discounts]]/Table1[[#This Row],[Gross Sales]])</f>
        <v>3.6287454929752584E-2</v>
      </c>
      <c r="T4795" s="17">
        <f>Table1[[#This Row],[logistics cost]]/Table1[[#This Row],[Net Sales]]</f>
        <v>3.8255017971549989E-2</v>
      </c>
      <c r="U4795" s="1">
        <f>Table1[[#This Row],[PROFIT]]/Table1[[#This Row],[Volume]]</f>
        <v>123.98590078328982</v>
      </c>
      <c r="V4795" s="1">
        <f>ABS(Table1[[#This Row],[Discounts]])</f>
        <v>583.72</v>
      </c>
    </row>
    <row r="4796" spans="1:22" ht="21.75" customHeight="1" x14ac:dyDescent="0.3">
      <c r="A4796" s="1">
        <v>1110020</v>
      </c>
      <c r="B4796" s="1" t="s">
        <v>41</v>
      </c>
      <c r="C4796" s="1">
        <v>202503</v>
      </c>
      <c r="D4796" s="1" t="s">
        <v>16</v>
      </c>
      <c r="E4796" s="1" t="s">
        <v>28</v>
      </c>
      <c r="F4796" s="1" t="s">
        <v>29</v>
      </c>
      <c r="G4796" s="1" t="s">
        <v>39</v>
      </c>
      <c r="H4796" s="1" t="s">
        <v>37</v>
      </c>
      <c r="I4796" s="5">
        <v>264.5</v>
      </c>
      <c r="J4796" s="5">
        <v>119025</v>
      </c>
      <c r="K4796" s="5">
        <v>-12982.41</v>
      </c>
      <c r="L4796" s="5">
        <v>106042.59</v>
      </c>
      <c r="M4796" s="5">
        <v>-66305.350000000006</v>
      </c>
      <c r="N4796" s="5">
        <v>-3892.38</v>
      </c>
      <c r="O4796" s="5">
        <v>-1465.36</v>
      </c>
      <c r="P4796" s="5">
        <f>Table1[[#This Row],[Net Sales]]+(Table1[[#This Row],[Cost of Goods Sold]]+Table1[[#This Row],[Distribution]]+Table1[[#This Row],[Warehousing]])</f>
        <v>34379.499999999985</v>
      </c>
      <c r="Q4796" s="12">
        <f>Table1[[#This Row],[PROFIT]]/Table1[[#This Row],[Net Sales]]</f>
        <v>0.32420464268177518</v>
      </c>
      <c r="R4796" s="14">
        <f>ABS(Table1[[#This Row],[Distribution]])+ABS(Table1[[#This Row],[Warehousing]])</f>
        <v>5357.74</v>
      </c>
      <c r="S4796" s="12">
        <f>ABS(Table1[[#This Row],[Discounts]]/Table1[[#This Row],[Gross Sales]])</f>
        <v>0.10907296786389414</v>
      </c>
      <c r="T4796" s="17">
        <f>Table1[[#This Row],[logistics cost]]/Table1[[#This Row],[Net Sales]]</f>
        <v>5.0524416651837718E-2</v>
      </c>
      <c r="U4796" s="1">
        <f>Table1[[#This Row],[PROFIT]]/Table1[[#This Row],[Volume]]</f>
        <v>129.9792060491493</v>
      </c>
      <c r="V4796" s="1">
        <f>ABS(Table1[[#This Row],[Discounts]])</f>
        <v>12982.41</v>
      </c>
    </row>
    <row r="4797" spans="1:22" ht="21.75" customHeight="1" x14ac:dyDescent="0.3">
      <c r="A4797" s="1">
        <v>1130010</v>
      </c>
      <c r="B4797" s="1" t="s">
        <v>26</v>
      </c>
      <c r="C4797" s="1">
        <v>202401</v>
      </c>
      <c r="D4797" s="1" t="s">
        <v>27</v>
      </c>
      <c r="E4797" s="1" t="s">
        <v>28</v>
      </c>
      <c r="F4797" s="1" t="s">
        <v>29</v>
      </c>
      <c r="G4797" s="1" t="s">
        <v>19</v>
      </c>
      <c r="H4797" s="1" t="s">
        <v>20</v>
      </c>
      <c r="I4797" s="5">
        <v>68.900000000000006</v>
      </c>
      <c r="J4797" s="5">
        <v>24804</v>
      </c>
      <c r="K4797" s="5">
        <v>-2162.63</v>
      </c>
      <c r="L4797" s="5">
        <v>22641.37</v>
      </c>
      <c r="M4797" s="5">
        <v>-14285.59</v>
      </c>
      <c r="N4797" s="5">
        <v>-585.86</v>
      </c>
      <c r="O4797" s="5">
        <v>-414.85</v>
      </c>
      <c r="P4797" s="5">
        <f>Table1[[#This Row],[Net Sales]]+(Table1[[#This Row],[Cost of Goods Sold]]+Table1[[#This Row],[Distribution]]+Table1[[#This Row],[Warehousing]])</f>
        <v>7355.0699999999979</v>
      </c>
      <c r="Q4797" s="12">
        <f>Table1[[#This Row],[PROFIT]]/Table1[[#This Row],[Net Sales]]</f>
        <v>0.32485092554028305</v>
      </c>
      <c r="R4797" s="14">
        <f>ABS(Table1[[#This Row],[Distribution]])+ABS(Table1[[#This Row],[Warehousing]])</f>
        <v>1000.71</v>
      </c>
      <c r="S4797" s="12">
        <f>ABS(Table1[[#This Row],[Discounts]]/Table1[[#This Row],[Gross Sales]])</f>
        <v>8.7188759877439126E-2</v>
      </c>
      <c r="T4797" s="17">
        <f>Table1[[#This Row],[logistics cost]]/Table1[[#This Row],[Net Sales]]</f>
        <v>4.4198297187846854E-2</v>
      </c>
      <c r="U4797" s="1">
        <f>Table1[[#This Row],[PROFIT]]/Table1[[#This Row],[Volume]]</f>
        <v>106.74992743105946</v>
      </c>
      <c r="V4797" s="1">
        <f>ABS(Table1[[#This Row],[Discounts]])</f>
        <v>2162.63</v>
      </c>
    </row>
    <row r="4798" spans="1:22" ht="21.75" customHeight="1" x14ac:dyDescent="0.3">
      <c r="A4798" s="1">
        <v>1120010</v>
      </c>
      <c r="B4798" s="1" t="s">
        <v>32</v>
      </c>
      <c r="C4798" s="1">
        <v>202503</v>
      </c>
      <c r="D4798" s="1" t="s">
        <v>22</v>
      </c>
      <c r="E4798" s="1" t="s">
        <v>17</v>
      </c>
      <c r="F4798" s="1" t="s">
        <v>18</v>
      </c>
      <c r="G4798" s="1" t="s">
        <v>38</v>
      </c>
      <c r="H4798" s="1" t="s">
        <v>20</v>
      </c>
      <c r="I4798" s="5">
        <v>18.8</v>
      </c>
      <c r="J4798" s="5">
        <v>9024</v>
      </c>
      <c r="K4798" s="5">
        <v>-755.88</v>
      </c>
      <c r="L4798" s="5">
        <v>8268.1200000000008</v>
      </c>
      <c r="M4798" s="5">
        <v>-5153.9799999999996</v>
      </c>
      <c r="N4798" s="5">
        <v>-211.42</v>
      </c>
      <c r="O4798" s="5">
        <v>-135.59</v>
      </c>
      <c r="P4798" s="5">
        <f>Table1[[#This Row],[Net Sales]]+(Table1[[#This Row],[Cost of Goods Sold]]+Table1[[#This Row],[Distribution]]+Table1[[#This Row],[Warehousing]])</f>
        <v>2767.130000000001</v>
      </c>
      <c r="Q4798" s="12">
        <f>Table1[[#This Row],[PROFIT]]/Table1[[#This Row],[Net Sales]]</f>
        <v>0.33467462978282858</v>
      </c>
      <c r="R4798" s="14">
        <f>ABS(Table1[[#This Row],[Distribution]])+ABS(Table1[[#This Row],[Warehousing]])</f>
        <v>347.01</v>
      </c>
      <c r="S4798" s="12">
        <f>ABS(Table1[[#This Row],[Discounts]]/Table1[[#This Row],[Gross Sales]])</f>
        <v>8.3763297872340423E-2</v>
      </c>
      <c r="T4798" s="17">
        <f>Table1[[#This Row],[logistics cost]]/Table1[[#This Row],[Net Sales]]</f>
        <v>4.1969637595971027E-2</v>
      </c>
      <c r="U4798" s="1">
        <f>Table1[[#This Row],[PROFIT]]/Table1[[#This Row],[Volume]]</f>
        <v>147.18776595744686</v>
      </c>
      <c r="V4798" s="1">
        <f>ABS(Table1[[#This Row],[Discounts]])</f>
        <v>755.88</v>
      </c>
    </row>
    <row r="4799" spans="1:22" ht="21.75" customHeight="1" x14ac:dyDescent="0.3">
      <c r="A4799" s="1">
        <v>1110020</v>
      </c>
      <c r="B4799" s="1" t="s">
        <v>41</v>
      </c>
      <c r="C4799" s="1">
        <v>202507</v>
      </c>
      <c r="D4799" s="1" t="s">
        <v>16</v>
      </c>
      <c r="E4799" s="1" t="s">
        <v>28</v>
      </c>
      <c r="F4799" s="1" t="s">
        <v>29</v>
      </c>
      <c r="G4799" s="1" t="s">
        <v>19</v>
      </c>
      <c r="H4799" s="1" t="s">
        <v>20</v>
      </c>
      <c r="I4799" s="5">
        <v>54.9</v>
      </c>
      <c r="J4799" s="5">
        <v>24705</v>
      </c>
      <c r="K4799" s="5">
        <v>-1657.07</v>
      </c>
      <c r="L4799" s="5">
        <v>23047.93</v>
      </c>
      <c r="M4799" s="5">
        <v>-15649.63</v>
      </c>
      <c r="N4799" s="5">
        <v>-500.51</v>
      </c>
      <c r="O4799" s="5">
        <v>-281.81</v>
      </c>
      <c r="P4799" s="5">
        <f>Table1[[#This Row],[Net Sales]]+(Table1[[#This Row],[Cost of Goods Sold]]+Table1[[#This Row],[Distribution]]+Table1[[#This Row],[Warehousing]])</f>
        <v>6615.98</v>
      </c>
      <c r="Q4799" s="12">
        <f>Table1[[#This Row],[PROFIT]]/Table1[[#This Row],[Net Sales]]</f>
        <v>0.28705311062642064</v>
      </c>
      <c r="R4799" s="14">
        <f>ABS(Table1[[#This Row],[Distribution]])+ABS(Table1[[#This Row],[Warehousing]])</f>
        <v>782.31999999999994</v>
      </c>
      <c r="S4799" s="12">
        <f>ABS(Table1[[#This Row],[Discounts]]/Table1[[#This Row],[Gross Sales]])</f>
        <v>6.7074276462254598E-2</v>
      </c>
      <c r="T4799" s="17">
        <f>Table1[[#This Row],[logistics cost]]/Table1[[#This Row],[Net Sales]]</f>
        <v>3.3943178411249941E-2</v>
      </c>
      <c r="U4799" s="1">
        <f>Table1[[#This Row],[PROFIT]]/Table1[[#This Row],[Volume]]</f>
        <v>120.50965391621129</v>
      </c>
      <c r="V4799" s="1">
        <f>ABS(Table1[[#This Row],[Discounts]])</f>
        <v>1657.07</v>
      </c>
    </row>
    <row r="4800" spans="1:22" ht="21.75" customHeight="1" x14ac:dyDescent="0.3">
      <c r="A4800" s="1">
        <v>1130010</v>
      </c>
      <c r="B4800" s="1" t="s">
        <v>26</v>
      </c>
      <c r="C4800" s="1">
        <v>202404</v>
      </c>
      <c r="D4800" s="1" t="s">
        <v>27</v>
      </c>
      <c r="E4800" s="1" t="s">
        <v>28</v>
      </c>
      <c r="F4800" s="1" t="s">
        <v>29</v>
      </c>
      <c r="G4800" s="1" t="s">
        <v>19</v>
      </c>
      <c r="H4800" s="1" t="s">
        <v>20</v>
      </c>
      <c r="I4800" s="5">
        <v>66.400000000000006</v>
      </c>
      <c r="J4800" s="5">
        <v>23904</v>
      </c>
      <c r="K4800" s="5">
        <v>-1487.71</v>
      </c>
      <c r="L4800" s="5">
        <v>22416.29</v>
      </c>
      <c r="M4800" s="5">
        <v>-14222.65</v>
      </c>
      <c r="N4800" s="5">
        <v>-810.19</v>
      </c>
      <c r="O4800" s="5">
        <v>-404.24</v>
      </c>
      <c r="P4800" s="5">
        <f>Table1[[#This Row],[Net Sales]]+(Table1[[#This Row],[Cost of Goods Sold]]+Table1[[#This Row],[Distribution]]+Table1[[#This Row],[Warehousing]])</f>
        <v>6979.2100000000009</v>
      </c>
      <c r="Q4800" s="12">
        <f>Table1[[#This Row],[PROFIT]]/Table1[[#This Row],[Net Sales]]</f>
        <v>0.31134545457789853</v>
      </c>
      <c r="R4800" s="14">
        <f>ABS(Table1[[#This Row],[Distribution]])+ABS(Table1[[#This Row],[Warehousing]])</f>
        <v>1214.43</v>
      </c>
      <c r="S4800" s="12">
        <f>ABS(Table1[[#This Row],[Discounts]]/Table1[[#This Row],[Gross Sales]])</f>
        <v>6.2236864123159305E-2</v>
      </c>
      <c r="T4800" s="17">
        <f>Table1[[#This Row],[logistics cost]]/Table1[[#This Row],[Net Sales]]</f>
        <v>5.4176226306850955E-2</v>
      </c>
      <c r="U4800" s="1">
        <f>Table1[[#This Row],[PROFIT]]/Table1[[#This Row],[Volume]]</f>
        <v>105.1085843373494</v>
      </c>
      <c r="V4800" s="1">
        <f>ABS(Table1[[#This Row],[Discounts]])</f>
        <v>1487.71</v>
      </c>
    </row>
    <row r="4801" spans="1:22" ht="21.75" customHeight="1" x14ac:dyDescent="0.3">
      <c r="A4801" s="1">
        <v>1110010</v>
      </c>
      <c r="B4801" s="1" t="s">
        <v>15</v>
      </c>
      <c r="C4801" s="1">
        <v>202508</v>
      </c>
      <c r="D4801" s="1" t="s">
        <v>16</v>
      </c>
      <c r="E4801" s="1" t="s">
        <v>17</v>
      </c>
      <c r="F4801" s="1" t="s">
        <v>18</v>
      </c>
      <c r="G4801" s="1" t="s">
        <v>40</v>
      </c>
      <c r="H4801" s="1" t="s">
        <v>34</v>
      </c>
      <c r="I4801" s="5">
        <v>62</v>
      </c>
      <c r="J4801" s="5">
        <v>26040</v>
      </c>
      <c r="K4801" s="5">
        <v>-2160.44</v>
      </c>
      <c r="L4801" s="5">
        <v>23879.56</v>
      </c>
      <c r="M4801" s="5">
        <v>-15242.72</v>
      </c>
      <c r="N4801" s="5">
        <v>-763.39</v>
      </c>
      <c r="O4801" s="5">
        <v>-253.12</v>
      </c>
      <c r="P4801" s="5">
        <f>Table1[[#This Row],[Net Sales]]+(Table1[[#This Row],[Cost of Goods Sold]]+Table1[[#This Row],[Distribution]]+Table1[[#This Row],[Warehousing]])</f>
        <v>7620.3300000000017</v>
      </c>
      <c r="Q4801" s="12">
        <f>Table1[[#This Row],[PROFIT]]/Table1[[#This Row],[Net Sales]]</f>
        <v>0.31911517632653202</v>
      </c>
      <c r="R4801" s="14">
        <f>ABS(Table1[[#This Row],[Distribution]])+ABS(Table1[[#This Row],[Warehousing]])</f>
        <v>1016.51</v>
      </c>
      <c r="S4801" s="12">
        <f>ABS(Table1[[#This Row],[Discounts]]/Table1[[#This Row],[Gross Sales]])</f>
        <v>8.2966205837173582E-2</v>
      </c>
      <c r="T4801" s="17">
        <f>Table1[[#This Row],[logistics cost]]/Table1[[#This Row],[Net Sales]]</f>
        <v>4.2568204774292323E-2</v>
      </c>
      <c r="U4801" s="1">
        <f>Table1[[#This Row],[PROFIT]]/Table1[[#This Row],[Volume]]</f>
        <v>122.9085483870968</v>
      </c>
      <c r="V4801" s="1">
        <f>ABS(Table1[[#This Row],[Discounts]])</f>
        <v>2160.44</v>
      </c>
    </row>
    <row r="4802" spans="1:22" ht="21.75" customHeight="1" x14ac:dyDescent="0.3">
      <c r="A4802" s="1">
        <v>1120010</v>
      </c>
      <c r="B4802" s="1" t="s">
        <v>32</v>
      </c>
      <c r="C4802" s="1">
        <v>202404</v>
      </c>
      <c r="D4802" s="1" t="s">
        <v>22</v>
      </c>
      <c r="E4802" s="1" t="s">
        <v>17</v>
      </c>
      <c r="F4802" s="1" t="s">
        <v>18</v>
      </c>
      <c r="G4802" s="1" t="s">
        <v>19</v>
      </c>
      <c r="H4802" s="1" t="s">
        <v>20</v>
      </c>
      <c r="I4802" s="5">
        <v>76.5</v>
      </c>
      <c r="J4802" s="5">
        <v>36720</v>
      </c>
      <c r="K4802" s="5">
        <v>-2448.5700000000002</v>
      </c>
      <c r="L4802" s="5">
        <v>34271.43</v>
      </c>
      <c r="M4802" s="5">
        <v>-21772.560000000001</v>
      </c>
      <c r="N4802" s="5">
        <v>-792.16</v>
      </c>
      <c r="O4802" s="5">
        <v>-534.54</v>
      </c>
      <c r="P4802" s="5">
        <f>Table1[[#This Row],[Net Sales]]+(Table1[[#This Row],[Cost of Goods Sold]]+Table1[[#This Row],[Distribution]]+Table1[[#This Row],[Warehousing]])</f>
        <v>11172.169999999998</v>
      </c>
      <c r="Q4802" s="12">
        <f>Table1[[#This Row],[PROFIT]]/Table1[[#This Row],[Net Sales]]</f>
        <v>0.32599077423965089</v>
      </c>
      <c r="R4802" s="14">
        <f>ABS(Table1[[#This Row],[Distribution]])+ABS(Table1[[#This Row],[Warehousing]])</f>
        <v>1326.6999999999998</v>
      </c>
      <c r="S4802" s="12">
        <f>ABS(Table1[[#This Row],[Discounts]]/Table1[[#This Row],[Gross Sales]])</f>
        <v>6.6682189542483658E-2</v>
      </c>
      <c r="T4802" s="17">
        <f>Table1[[#This Row],[logistics cost]]/Table1[[#This Row],[Net Sales]]</f>
        <v>3.8711544864045641E-2</v>
      </c>
      <c r="U4802" s="1">
        <f>Table1[[#This Row],[PROFIT]]/Table1[[#This Row],[Volume]]</f>
        <v>146.0414379084967</v>
      </c>
      <c r="V4802" s="1">
        <f>ABS(Table1[[#This Row],[Discounts]])</f>
        <v>2448.5700000000002</v>
      </c>
    </row>
    <row r="4803" spans="1:22" ht="21.75" customHeight="1" x14ac:dyDescent="0.3">
      <c r="A4803" s="1">
        <v>1110010</v>
      </c>
      <c r="B4803" s="1" t="s">
        <v>15</v>
      </c>
      <c r="C4803" s="1">
        <v>202502</v>
      </c>
      <c r="D4803" s="1" t="s">
        <v>16</v>
      </c>
      <c r="E4803" s="1" t="s">
        <v>17</v>
      </c>
      <c r="F4803" s="1" t="s">
        <v>18</v>
      </c>
      <c r="G4803" s="1" t="s">
        <v>38</v>
      </c>
      <c r="H4803" s="1" t="s">
        <v>20</v>
      </c>
      <c r="I4803" s="5">
        <v>96.9</v>
      </c>
      <c r="J4803" s="5">
        <v>40698</v>
      </c>
      <c r="K4803" s="5">
        <v>-3094.97</v>
      </c>
      <c r="L4803" s="5">
        <v>37603.03</v>
      </c>
      <c r="M4803" s="5">
        <v>-23436.5</v>
      </c>
      <c r="N4803" s="5">
        <v>-1221.07</v>
      </c>
      <c r="O4803" s="5">
        <v>-693.36</v>
      </c>
      <c r="P4803" s="5">
        <f>Table1[[#This Row],[Net Sales]]+(Table1[[#This Row],[Cost of Goods Sold]]+Table1[[#This Row],[Distribution]]+Table1[[#This Row],[Warehousing]])</f>
        <v>12252.099999999999</v>
      </c>
      <c r="Q4803" s="12">
        <f>Table1[[#This Row],[PROFIT]]/Table1[[#This Row],[Net Sales]]</f>
        <v>0.32582746656319977</v>
      </c>
      <c r="R4803" s="14">
        <f>ABS(Table1[[#This Row],[Distribution]])+ABS(Table1[[#This Row],[Warehousing]])</f>
        <v>1914.4299999999998</v>
      </c>
      <c r="S4803" s="12">
        <f>ABS(Table1[[#This Row],[Discounts]]/Table1[[#This Row],[Gross Sales]])</f>
        <v>7.6047225907907023E-2</v>
      </c>
      <c r="T4803" s="17">
        <f>Table1[[#This Row],[logistics cost]]/Table1[[#This Row],[Net Sales]]</f>
        <v>5.0911588773564255E-2</v>
      </c>
      <c r="U4803" s="1">
        <f>Table1[[#This Row],[PROFIT]]/Table1[[#This Row],[Volume]]</f>
        <v>126.44066047471618</v>
      </c>
      <c r="V4803" s="1">
        <f>ABS(Table1[[#This Row],[Discounts]])</f>
        <v>3094.97</v>
      </c>
    </row>
    <row r="4804" spans="1:22" ht="21.75" customHeight="1" x14ac:dyDescent="0.3">
      <c r="A4804" s="1">
        <v>1120020</v>
      </c>
      <c r="B4804" s="1" t="s">
        <v>21</v>
      </c>
      <c r="C4804" s="1">
        <v>202505</v>
      </c>
      <c r="D4804" s="1" t="s">
        <v>22</v>
      </c>
      <c r="E4804" s="1" t="s">
        <v>23</v>
      </c>
      <c r="F4804" s="1" t="s">
        <v>24</v>
      </c>
      <c r="G4804" s="1" t="s">
        <v>42</v>
      </c>
      <c r="H4804" s="1" t="s">
        <v>20</v>
      </c>
      <c r="I4804" s="5">
        <v>18</v>
      </c>
      <c r="J4804" s="5">
        <v>6840</v>
      </c>
      <c r="K4804" s="5">
        <v>-607.66999999999996</v>
      </c>
      <c r="L4804" s="5">
        <v>6232.33</v>
      </c>
      <c r="M4804" s="5">
        <v>-3973.05</v>
      </c>
      <c r="N4804" s="5">
        <v>-231.86</v>
      </c>
      <c r="O4804" s="5">
        <v>-89.05</v>
      </c>
      <c r="P4804" s="5">
        <f>Table1[[#This Row],[Net Sales]]+(Table1[[#This Row],[Cost of Goods Sold]]+Table1[[#This Row],[Distribution]]+Table1[[#This Row],[Warehousing]])</f>
        <v>1938.37</v>
      </c>
      <c r="Q4804" s="12">
        <f>Table1[[#This Row],[PROFIT]]/Table1[[#This Row],[Net Sales]]</f>
        <v>0.31101851153581406</v>
      </c>
      <c r="R4804" s="14">
        <f>ABS(Table1[[#This Row],[Distribution]])+ABS(Table1[[#This Row],[Warehousing]])</f>
        <v>320.91000000000003</v>
      </c>
      <c r="S4804" s="12">
        <f>ABS(Table1[[#This Row],[Discounts]]/Table1[[#This Row],[Gross Sales]])</f>
        <v>8.8840643274853789E-2</v>
      </c>
      <c r="T4804" s="17">
        <f>Table1[[#This Row],[logistics cost]]/Table1[[#This Row],[Net Sales]]</f>
        <v>5.1491175852369828E-2</v>
      </c>
      <c r="U4804" s="1">
        <f>Table1[[#This Row],[PROFIT]]/Table1[[#This Row],[Volume]]</f>
        <v>107.68722222222222</v>
      </c>
      <c r="V4804" s="1">
        <f>ABS(Table1[[#This Row],[Discounts]])</f>
        <v>607.66999999999996</v>
      </c>
    </row>
    <row r="4805" spans="1:22" ht="21.75" customHeight="1" x14ac:dyDescent="0.3">
      <c r="A4805" s="1">
        <v>1120020</v>
      </c>
      <c r="B4805" s="1" t="s">
        <v>21</v>
      </c>
      <c r="C4805" s="1">
        <v>202404</v>
      </c>
      <c r="D4805" s="1" t="s">
        <v>22</v>
      </c>
      <c r="E4805" s="1" t="s">
        <v>23</v>
      </c>
      <c r="F4805" s="1" t="s">
        <v>24</v>
      </c>
      <c r="G4805" s="1" t="s">
        <v>30</v>
      </c>
      <c r="H4805" s="1" t="s">
        <v>31</v>
      </c>
      <c r="I4805" s="5">
        <v>62.5</v>
      </c>
      <c r="J4805" s="5">
        <v>23750</v>
      </c>
      <c r="K4805" s="5">
        <v>-696.63</v>
      </c>
      <c r="L4805" s="5">
        <v>23053.37</v>
      </c>
      <c r="M4805" s="5">
        <v>-14503.49</v>
      </c>
      <c r="N4805" s="5">
        <v>-742.01</v>
      </c>
      <c r="O4805" s="5">
        <v>-268.16000000000003</v>
      </c>
      <c r="P4805" s="5">
        <f>Table1[[#This Row],[Net Sales]]+(Table1[[#This Row],[Cost of Goods Sold]]+Table1[[#This Row],[Distribution]]+Table1[[#This Row],[Warehousing]])</f>
        <v>7539.7099999999991</v>
      </c>
      <c r="Q4805" s="12">
        <f>Table1[[#This Row],[PROFIT]]/Table1[[#This Row],[Net Sales]]</f>
        <v>0.32705456946207861</v>
      </c>
      <c r="R4805" s="14">
        <f>ABS(Table1[[#This Row],[Distribution]])+ABS(Table1[[#This Row],[Warehousing]])</f>
        <v>1010.1700000000001</v>
      </c>
      <c r="S4805" s="12">
        <f>ABS(Table1[[#This Row],[Discounts]]/Table1[[#This Row],[Gross Sales]])</f>
        <v>2.933178947368421E-2</v>
      </c>
      <c r="T4805" s="17">
        <f>Table1[[#This Row],[logistics cost]]/Table1[[#This Row],[Net Sales]]</f>
        <v>4.3818756216553158E-2</v>
      </c>
      <c r="U4805" s="1">
        <f>Table1[[#This Row],[PROFIT]]/Table1[[#This Row],[Volume]]</f>
        <v>120.63535999999999</v>
      </c>
      <c r="V4805" s="1">
        <f>ABS(Table1[[#This Row],[Discounts]])</f>
        <v>696.63</v>
      </c>
    </row>
    <row r="4806" spans="1:22" ht="21.75" customHeight="1" x14ac:dyDescent="0.3">
      <c r="A4806" s="1">
        <v>1110010</v>
      </c>
      <c r="B4806" s="1" t="s">
        <v>15</v>
      </c>
      <c r="C4806" s="1">
        <v>202402</v>
      </c>
      <c r="D4806" s="1" t="s">
        <v>16</v>
      </c>
      <c r="E4806" s="1" t="s">
        <v>17</v>
      </c>
      <c r="F4806" s="1" t="s">
        <v>18</v>
      </c>
      <c r="G4806" s="1" t="s">
        <v>35</v>
      </c>
      <c r="H4806" s="1" t="s">
        <v>31</v>
      </c>
      <c r="I4806" s="5">
        <v>71.3</v>
      </c>
      <c r="J4806" s="5">
        <v>29946</v>
      </c>
      <c r="K4806" s="5">
        <v>-616.77</v>
      </c>
      <c r="L4806" s="5">
        <v>29329.23</v>
      </c>
      <c r="M4806" s="5">
        <v>-19487.009999999998</v>
      </c>
      <c r="N4806" s="5">
        <v>-1023.03</v>
      </c>
      <c r="O4806" s="5">
        <v>-394.37</v>
      </c>
      <c r="P4806" s="5">
        <f>Table1[[#This Row],[Net Sales]]+(Table1[[#This Row],[Cost of Goods Sold]]+Table1[[#This Row],[Distribution]]+Table1[[#This Row],[Warehousing]])</f>
        <v>8424.8200000000033</v>
      </c>
      <c r="Q4806" s="12">
        <f>Table1[[#This Row],[PROFIT]]/Table1[[#This Row],[Net Sales]]</f>
        <v>0.28724995507894358</v>
      </c>
      <c r="R4806" s="14">
        <f>ABS(Table1[[#This Row],[Distribution]])+ABS(Table1[[#This Row],[Warehousing]])</f>
        <v>1417.4</v>
      </c>
      <c r="S4806" s="12">
        <f>ABS(Table1[[#This Row],[Discounts]]/Table1[[#This Row],[Gross Sales]])</f>
        <v>2.0596072931276296E-2</v>
      </c>
      <c r="T4806" s="17">
        <f>Table1[[#This Row],[logistics cost]]/Table1[[#This Row],[Net Sales]]</f>
        <v>4.832721486380652E-2</v>
      </c>
      <c r="U4806" s="1">
        <f>Table1[[#This Row],[PROFIT]]/Table1[[#This Row],[Volume]]</f>
        <v>118.16016830294535</v>
      </c>
      <c r="V4806" s="1">
        <f>ABS(Table1[[#This Row],[Discounts]])</f>
        <v>616.77</v>
      </c>
    </row>
    <row r="4807" spans="1:22" ht="21.75" customHeight="1" x14ac:dyDescent="0.3">
      <c r="A4807" s="1">
        <v>1110020</v>
      </c>
      <c r="B4807" s="1" t="s">
        <v>41</v>
      </c>
      <c r="C4807" s="1">
        <v>202409</v>
      </c>
      <c r="D4807" s="1" t="s">
        <v>16</v>
      </c>
      <c r="E4807" s="1" t="s">
        <v>28</v>
      </c>
      <c r="F4807" s="1" t="s">
        <v>29</v>
      </c>
      <c r="G4807" s="1" t="s">
        <v>33</v>
      </c>
      <c r="H4807" s="1" t="s">
        <v>34</v>
      </c>
      <c r="I4807" s="5">
        <v>205.8</v>
      </c>
      <c r="J4807" s="5">
        <v>92610</v>
      </c>
      <c r="K4807" s="5">
        <v>-7815.23</v>
      </c>
      <c r="L4807" s="5">
        <v>84794.77</v>
      </c>
      <c r="M4807" s="5">
        <v>-56193.61</v>
      </c>
      <c r="N4807" s="5">
        <v>-2695.47</v>
      </c>
      <c r="O4807" s="5">
        <v>-1443.4</v>
      </c>
      <c r="P4807" s="5">
        <f>Table1[[#This Row],[Net Sales]]+(Table1[[#This Row],[Cost of Goods Sold]]+Table1[[#This Row],[Distribution]]+Table1[[#This Row],[Warehousing]])</f>
        <v>24462.29</v>
      </c>
      <c r="Q4807" s="12">
        <f>Table1[[#This Row],[PROFIT]]/Table1[[#This Row],[Net Sales]]</f>
        <v>0.28848819331663966</v>
      </c>
      <c r="R4807" s="14">
        <f>ABS(Table1[[#This Row],[Distribution]])+ABS(Table1[[#This Row],[Warehousing]])</f>
        <v>4138.87</v>
      </c>
      <c r="S4807" s="12">
        <f>ABS(Table1[[#This Row],[Discounts]]/Table1[[#This Row],[Gross Sales]])</f>
        <v>8.4388618939639337E-2</v>
      </c>
      <c r="T4807" s="17">
        <f>Table1[[#This Row],[logistics cost]]/Table1[[#This Row],[Net Sales]]</f>
        <v>4.8810439606121928E-2</v>
      </c>
      <c r="U4807" s="1">
        <f>Table1[[#This Row],[PROFIT]]/Table1[[#This Row],[Volume]]</f>
        <v>118.86438289601554</v>
      </c>
      <c r="V4807" s="1">
        <f>ABS(Table1[[#This Row],[Discounts]])</f>
        <v>7815.23</v>
      </c>
    </row>
    <row r="4808" spans="1:22" ht="21.75" customHeight="1" x14ac:dyDescent="0.3">
      <c r="A4808" s="1">
        <v>1120020</v>
      </c>
      <c r="B4808" s="1" t="s">
        <v>21</v>
      </c>
      <c r="C4808" s="1">
        <v>202401</v>
      </c>
      <c r="D4808" s="1" t="s">
        <v>22</v>
      </c>
      <c r="E4808" s="1" t="s">
        <v>23</v>
      </c>
      <c r="F4808" s="1" t="s">
        <v>24</v>
      </c>
      <c r="G4808" s="1" t="s">
        <v>39</v>
      </c>
      <c r="H4808" s="1" t="s">
        <v>37</v>
      </c>
      <c r="I4808" s="5">
        <v>58.4</v>
      </c>
      <c r="J4808" s="5">
        <v>22192</v>
      </c>
      <c r="K4808" s="5">
        <v>-1827.48</v>
      </c>
      <c r="L4808" s="5">
        <v>20364.52</v>
      </c>
      <c r="M4808" s="5">
        <v>-12728.04</v>
      </c>
      <c r="N4808" s="5">
        <v>-433.56</v>
      </c>
      <c r="O4808" s="5">
        <v>-363.79</v>
      </c>
      <c r="P4808" s="5">
        <f>Table1[[#This Row],[Net Sales]]+(Table1[[#This Row],[Cost of Goods Sold]]+Table1[[#This Row],[Distribution]]+Table1[[#This Row],[Warehousing]])</f>
        <v>6839.1299999999992</v>
      </c>
      <c r="Q4808" s="12">
        <f>Table1[[#This Row],[PROFIT]]/Table1[[#This Row],[Net Sales]]</f>
        <v>0.33583556106404666</v>
      </c>
      <c r="R4808" s="14">
        <f>ABS(Table1[[#This Row],[Distribution]])+ABS(Table1[[#This Row],[Warehousing]])</f>
        <v>797.35</v>
      </c>
      <c r="S4808" s="12">
        <f>ABS(Table1[[#This Row],[Discounts]]/Table1[[#This Row],[Gross Sales]])</f>
        <v>8.2348594087959623E-2</v>
      </c>
      <c r="T4808" s="17">
        <f>Table1[[#This Row],[logistics cost]]/Table1[[#This Row],[Net Sales]]</f>
        <v>3.9153881358362487E-2</v>
      </c>
      <c r="U4808" s="1">
        <f>Table1[[#This Row],[PROFIT]]/Table1[[#This Row],[Volume]]</f>
        <v>117.10839041095889</v>
      </c>
      <c r="V4808" s="1">
        <f>ABS(Table1[[#This Row],[Discounts]])</f>
        <v>1827.48</v>
      </c>
    </row>
    <row r="4809" spans="1:22" ht="21.75" customHeight="1" x14ac:dyDescent="0.3">
      <c r="A4809" s="1">
        <v>1120020</v>
      </c>
      <c r="B4809" s="1" t="s">
        <v>21</v>
      </c>
      <c r="C4809" s="1">
        <v>202412</v>
      </c>
      <c r="D4809" s="1" t="s">
        <v>22</v>
      </c>
      <c r="E4809" s="1" t="s">
        <v>23</v>
      </c>
      <c r="F4809" s="1" t="s">
        <v>24</v>
      </c>
      <c r="G4809" s="1" t="s">
        <v>42</v>
      </c>
      <c r="H4809" s="1" t="s">
        <v>20</v>
      </c>
      <c r="I4809" s="5">
        <v>74.8</v>
      </c>
      <c r="J4809" s="5">
        <v>28424</v>
      </c>
      <c r="K4809" s="5">
        <v>-2224.63</v>
      </c>
      <c r="L4809" s="5">
        <v>26199.37</v>
      </c>
      <c r="M4809" s="5">
        <v>-16523.53</v>
      </c>
      <c r="N4809" s="5">
        <v>-603.80999999999995</v>
      </c>
      <c r="O4809" s="5">
        <v>-343.24</v>
      </c>
      <c r="P4809" s="5">
        <f>Table1[[#This Row],[Net Sales]]+(Table1[[#This Row],[Cost of Goods Sold]]+Table1[[#This Row],[Distribution]]+Table1[[#This Row],[Warehousing]])</f>
        <v>8728.7899999999972</v>
      </c>
      <c r="Q4809" s="12">
        <f>Table1[[#This Row],[PROFIT]]/Table1[[#This Row],[Net Sales]]</f>
        <v>0.33316793495416103</v>
      </c>
      <c r="R4809" s="14">
        <f>ABS(Table1[[#This Row],[Distribution]])+ABS(Table1[[#This Row],[Warehousing]])</f>
        <v>947.05</v>
      </c>
      <c r="S4809" s="12">
        <f>ABS(Table1[[#This Row],[Discounts]]/Table1[[#This Row],[Gross Sales]])</f>
        <v>7.8265902054601752E-2</v>
      </c>
      <c r="T4809" s="17">
        <f>Table1[[#This Row],[logistics cost]]/Table1[[#This Row],[Net Sales]]</f>
        <v>3.6147815768089078E-2</v>
      </c>
      <c r="U4809" s="1">
        <f>Table1[[#This Row],[PROFIT]]/Table1[[#This Row],[Volume]]</f>
        <v>116.69505347593579</v>
      </c>
      <c r="V4809" s="1">
        <f>ABS(Table1[[#This Row],[Discounts]])</f>
        <v>2224.63</v>
      </c>
    </row>
    <row r="4810" spans="1:22" ht="21.75" customHeight="1" x14ac:dyDescent="0.3">
      <c r="A4810" s="1">
        <v>1120010</v>
      </c>
      <c r="B4810" s="1" t="s">
        <v>32</v>
      </c>
      <c r="C4810" s="1">
        <v>202409</v>
      </c>
      <c r="D4810" s="1" t="s">
        <v>22</v>
      </c>
      <c r="E4810" s="1" t="s">
        <v>17</v>
      </c>
      <c r="F4810" s="1" t="s">
        <v>18</v>
      </c>
      <c r="G4810" s="1" t="s">
        <v>35</v>
      </c>
      <c r="H4810" s="1" t="s">
        <v>31</v>
      </c>
      <c r="I4810" s="5">
        <v>81</v>
      </c>
      <c r="J4810" s="5">
        <v>38880</v>
      </c>
      <c r="K4810" s="5">
        <v>-855.78</v>
      </c>
      <c r="L4810" s="5">
        <v>38024.22</v>
      </c>
      <c r="M4810" s="5">
        <v>-24192.11</v>
      </c>
      <c r="N4810" s="5">
        <v>-1494.55</v>
      </c>
      <c r="O4810" s="5">
        <v>-511.9</v>
      </c>
      <c r="P4810" s="5">
        <f>Table1[[#This Row],[Net Sales]]+(Table1[[#This Row],[Cost of Goods Sold]]+Table1[[#This Row],[Distribution]]+Table1[[#This Row],[Warehousing]])</f>
        <v>11825.66</v>
      </c>
      <c r="Q4810" s="12">
        <f>Table1[[#This Row],[PROFIT]]/Table1[[#This Row],[Net Sales]]</f>
        <v>0.31100335522990347</v>
      </c>
      <c r="R4810" s="14">
        <f>ABS(Table1[[#This Row],[Distribution]])+ABS(Table1[[#This Row],[Warehousing]])</f>
        <v>2006.4499999999998</v>
      </c>
      <c r="S4810" s="12">
        <f>ABS(Table1[[#This Row],[Discounts]]/Table1[[#This Row],[Gross Sales]])</f>
        <v>2.2010802469135803E-2</v>
      </c>
      <c r="T4810" s="17">
        <f>Table1[[#This Row],[logistics cost]]/Table1[[#This Row],[Net Sales]]</f>
        <v>5.2767683334464188E-2</v>
      </c>
      <c r="U4810" s="1">
        <f>Table1[[#This Row],[PROFIT]]/Table1[[#This Row],[Volume]]</f>
        <v>145.99580246913581</v>
      </c>
      <c r="V4810" s="1">
        <f>ABS(Table1[[#This Row],[Discounts]])</f>
        <v>855.78</v>
      </c>
    </row>
    <row r="4811" spans="1:22" ht="21.75" customHeight="1" x14ac:dyDescent="0.3">
      <c r="A4811" s="1">
        <v>1130010</v>
      </c>
      <c r="B4811" s="1" t="s">
        <v>26</v>
      </c>
      <c r="C4811" s="1">
        <v>202412</v>
      </c>
      <c r="D4811" s="1" t="s">
        <v>27</v>
      </c>
      <c r="E4811" s="1" t="s">
        <v>28</v>
      </c>
      <c r="F4811" s="1" t="s">
        <v>29</v>
      </c>
      <c r="G4811" s="1" t="s">
        <v>36</v>
      </c>
      <c r="H4811" s="1" t="s">
        <v>37</v>
      </c>
      <c r="I4811" s="5">
        <v>68.8</v>
      </c>
      <c r="J4811" s="5">
        <v>24768</v>
      </c>
      <c r="K4811" s="5">
        <v>-2548.7199999999998</v>
      </c>
      <c r="L4811" s="5">
        <v>22219.279999999999</v>
      </c>
      <c r="M4811" s="5">
        <v>-13886.27</v>
      </c>
      <c r="N4811" s="5">
        <v>-504.95</v>
      </c>
      <c r="O4811" s="5">
        <v>-413.55</v>
      </c>
      <c r="P4811" s="5">
        <f>Table1[[#This Row],[Net Sales]]+(Table1[[#This Row],[Cost of Goods Sold]]+Table1[[#This Row],[Distribution]]+Table1[[#This Row],[Warehousing]])</f>
        <v>7414.5099999999984</v>
      </c>
      <c r="Q4811" s="12">
        <f>Table1[[#This Row],[PROFIT]]/Table1[[#This Row],[Net Sales]]</f>
        <v>0.33369713150021058</v>
      </c>
      <c r="R4811" s="14">
        <f>ABS(Table1[[#This Row],[Distribution]])+ABS(Table1[[#This Row],[Warehousing]])</f>
        <v>918.5</v>
      </c>
      <c r="S4811" s="12">
        <f>ABS(Table1[[#This Row],[Discounts]]/Table1[[#This Row],[Gross Sales]])</f>
        <v>0.10290374677002583</v>
      </c>
      <c r="T4811" s="17">
        <f>Table1[[#This Row],[logistics cost]]/Table1[[#This Row],[Net Sales]]</f>
        <v>4.1337973147644751E-2</v>
      </c>
      <c r="U4811" s="1">
        <f>Table1[[#This Row],[PROFIT]]/Table1[[#This Row],[Volume]]</f>
        <v>107.7690406976744</v>
      </c>
      <c r="V4811" s="1">
        <f>ABS(Table1[[#This Row],[Discounts]])</f>
        <v>2548.7199999999998</v>
      </c>
    </row>
    <row r="4812" spans="1:22" ht="21.75" customHeight="1" x14ac:dyDescent="0.3">
      <c r="A4812" s="1">
        <v>1120020</v>
      </c>
      <c r="B4812" s="1" t="s">
        <v>21</v>
      </c>
      <c r="C4812" s="1">
        <v>202409</v>
      </c>
      <c r="D4812" s="1" t="s">
        <v>22</v>
      </c>
      <c r="E4812" s="1" t="s">
        <v>23</v>
      </c>
      <c r="F4812" s="1" t="s">
        <v>24</v>
      </c>
      <c r="G4812" s="1" t="s">
        <v>36</v>
      </c>
      <c r="H4812" s="1" t="s">
        <v>37</v>
      </c>
      <c r="I4812" s="5">
        <v>283.10000000000002</v>
      </c>
      <c r="J4812" s="5">
        <v>107578</v>
      </c>
      <c r="K4812" s="5">
        <v>-12199.61</v>
      </c>
      <c r="L4812" s="5">
        <v>95378.39</v>
      </c>
      <c r="M4812" s="5">
        <v>-64761.8</v>
      </c>
      <c r="N4812" s="5">
        <v>-2752.75</v>
      </c>
      <c r="O4812" s="5">
        <v>-1670.95</v>
      </c>
      <c r="P4812" s="5">
        <f>Table1[[#This Row],[Net Sales]]+(Table1[[#This Row],[Cost of Goods Sold]]+Table1[[#This Row],[Distribution]]+Table1[[#This Row],[Warehousing]])</f>
        <v>26192.89</v>
      </c>
      <c r="Q4812" s="12">
        <f>Table1[[#This Row],[PROFIT]]/Table1[[#This Row],[Net Sales]]</f>
        <v>0.27462080246898696</v>
      </c>
      <c r="R4812" s="14">
        <f>ABS(Table1[[#This Row],[Distribution]])+ABS(Table1[[#This Row],[Warehousing]])</f>
        <v>4423.7</v>
      </c>
      <c r="S4812" s="12">
        <f>ABS(Table1[[#This Row],[Discounts]]/Table1[[#This Row],[Gross Sales]])</f>
        <v>0.11340246146981725</v>
      </c>
      <c r="T4812" s="17">
        <f>Table1[[#This Row],[logistics cost]]/Table1[[#This Row],[Net Sales]]</f>
        <v>4.6380527077464817E-2</v>
      </c>
      <c r="U4812" s="1">
        <f>Table1[[#This Row],[PROFIT]]/Table1[[#This Row],[Volume]]</f>
        <v>92.521688449311185</v>
      </c>
      <c r="V4812" s="1">
        <f>ABS(Table1[[#This Row],[Discounts]])</f>
        <v>12199.61</v>
      </c>
    </row>
    <row r="4813" spans="1:22" ht="21.75" customHeight="1" x14ac:dyDescent="0.3">
      <c r="A4813" s="1">
        <v>1120020</v>
      </c>
      <c r="B4813" s="1" t="s">
        <v>21</v>
      </c>
      <c r="C4813" s="1">
        <v>202507</v>
      </c>
      <c r="D4813" s="1" t="s">
        <v>22</v>
      </c>
      <c r="E4813" s="1" t="s">
        <v>23</v>
      </c>
      <c r="F4813" s="1" t="s">
        <v>24</v>
      </c>
      <c r="G4813" s="1" t="s">
        <v>19</v>
      </c>
      <c r="H4813" s="1" t="s">
        <v>20</v>
      </c>
      <c r="I4813" s="5">
        <v>43.7</v>
      </c>
      <c r="J4813" s="5">
        <v>16606</v>
      </c>
      <c r="K4813" s="5">
        <v>-1334.62</v>
      </c>
      <c r="L4813" s="5">
        <v>15271.38</v>
      </c>
      <c r="M4813" s="5">
        <v>-9855.52</v>
      </c>
      <c r="N4813" s="5">
        <v>-358.05</v>
      </c>
      <c r="O4813" s="5">
        <v>-246.94</v>
      </c>
      <c r="P4813" s="5">
        <f>Table1[[#This Row],[Net Sales]]+(Table1[[#This Row],[Cost of Goods Sold]]+Table1[[#This Row],[Distribution]]+Table1[[#This Row],[Warehousing]])</f>
        <v>4810.869999999999</v>
      </c>
      <c r="Q4813" s="12">
        <f>Table1[[#This Row],[PROFIT]]/Table1[[#This Row],[Net Sales]]</f>
        <v>0.31502523020185463</v>
      </c>
      <c r="R4813" s="14">
        <f>ABS(Table1[[#This Row],[Distribution]])+ABS(Table1[[#This Row],[Warehousing]])</f>
        <v>604.99</v>
      </c>
      <c r="S4813" s="12">
        <f>ABS(Table1[[#This Row],[Discounts]]/Table1[[#This Row],[Gross Sales]])</f>
        <v>8.0369745874984938E-2</v>
      </c>
      <c r="T4813" s="17">
        <f>Table1[[#This Row],[logistics cost]]/Table1[[#This Row],[Net Sales]]</f>
        <v>3.9615935167614191E-2</v>
      </c>
      <c r="U4813" s="1">
        <f>Table1[[#This Row],[PROFIT]]/Table1[[#This Row],[Volume]]</f>
        <v>110.08855835240271</v>
      </c>
      <c r="V4813" s="1">
        <f>ABS(Table1[[#This Row],[Discounts]])</f>
        <v>1334.62</v>
      </c>
    </row>
    <row r="4814" spans="1:22" ht="21.75" customHeight="1" x14ac:dyDescent="0.3">
      <c r="A4814" s="1">
        <v>1120010</v>
      </c>
      <c r="B4814" s="1" t="s">
        <v>32</v>
      </c>
      <c r="C4814" s="1">
        <v>202407</v>
      </c>
      <c r="D4814" s="1" t="s">
        <v>22</v>
      </c>
      <c r="E4814" s="1" t="s">
        <v>17</v>
      </c>
      <c r="F4814" s="1" t="s">
        <v>18</v>
      </c>
      <c r="G4814" s="1" t="s">
        <v>40</v>
      </c>
      <c r="H4814" s="1" t="s">
        <v>34</v>
      </c>
      <c r="I4814" s="5">
        <v>223.5</v>
      </c>
      <c r="J4814" s="5">
        <v>107280</v>
      </c>
      <c r="K4814" s="5">
        <v>-8333.73</v>
      </c>
      <c r="L4814" s="5">
        <v>98946.27</v>
      </c>
      <c r="M4814" s="5">
        <v>-66023.92</v>
      </c>
      <c r="N4814" s="5">
        <v>-2159.81</v>
      </c>
      <c r="O4814" s="5">
        <v>-1506.54</v>
      </c>
      <c r="P4814" s="5">
        <f>Table1[[#This Row],[Net Sales]]+(Table1[[#This Row],[Cost of Goods Sold]]+Table1[[#This Row],[Distribution]]+Table1[[#This Row],[Warehousing]])</f>
        <v>29256.000000000015</v>
      </c>
      <c r="Q4814" s="12">
        <f>Table1[[#This Row],[PROFIT]]/Table1[[#This Row],[Net Sales]]</f>
        <v>0.29567562273949299</v>
      </c>
      <c r="R4814" s="14">
        <f>ABS(Table1[[#This Row],[Distribution]])+ABS(Table1[[#This Row],[Warehousing]])</f>
        <v>3666.35</v>
      </c>
      <c r="S4814" s="12">
        <f>ABS(Table1[[#This Row],[Discounts]]/Table1[[#This Row],[Gross Sales]])</f>
        <v>7.7682046979865763E-2</v>
      </c>
      <c r="T4814" s="17">
        <f>Table1[[#This Row],[logistics cost]]/Table1[[#This Row],[Net Sales]]</f>
        <v>3.7053948572290794E-2</v>
      </c>
      <c r="U4814" s="1">
        <f>Table1[[#This Row],[PROFIT]]/Table1[[#This Row],[Volume]]</f>
        <v>130.89932885906046</v>
      </c>
      <c r="V4814" s="1">
        <f>ABS(Table1[[#This Row],[Discounts]])</f>
        <v>8333.73</v>
      </c>
    </row>
    <row r="4815" spans="1:22" ht="21.75" customHeight="1" x14ac:dyDescent="0.3">
      <c r="A4815" s="1">
        <v>1110010</v>
      </c>
      <c r="B4815" s="1" t="s">
        <v>15</v>
      </c>
      <c r="C4815" s="1">
        <v>202411</v>
      </c>
      <c r="D4815" s="1" t="s">
        <v>16</v>
      </c>
      <c r="E4815" s="1" t="s">
        <v>17</v>
      </c>
      <c r="F4815" s="1" t="s">
        <v>18</v>
      </c>
      <c r="G4815" s="1" t="s">
        <v>25</v>
      </c>
      <c r="H4815" s="1" t="s">
        <v>20</v>
      </c>
      <c r="I4815" s="5">
        <v>81.3</v>
      </c>
      <c r="J4815" s="5">
        <v>34146</v>
      </c>
      <c r="K4815" s="5">
        <v>-2395.89</v>
      </c>
      <c r="L4815" s="5">
        <v>31750.11</v>
      </c>
      <c r="M4815" s="5">
        <v>-20457.36</v>
      </c>
      <c r="N4815" s="5">
        <v>-810.56</v>
      </c>
      <c r="O4815" s="5">
        <v>-349.14</v>
      </c>
      <c r="P4815" s="5">
        <f>Table1[[#This Row],[Net Sales]]+(Table1[[#This Row],[Cost of Goods Sold]]+Table1[[#This Row],[Distribution]]+Table1[[#This Row],[Warehousing]])</f>
        <v>10133.049999999999</v>
      </c>
      <c r="Q4815" s="12">
        <f>Table1[[#This Row],[PROFIT]]/Table1[[#This Row],[Net Sales]]</f>
        <v>0.31915007538556556</v>
      </c>
      <c r="R4815" s="14">
        <f>ABS(Table1[[#This Row],[Distribution]])+ABS(Table1[[#This Row],[Warehousing]])</f>
        <v>1159.6999999999998</v>
      </c>
      <c r="S4815" s="12">
        <f>ABS(Table1[[#This Row],[Discounts]]/Table1[[#This Row],[Gross Sales]])</f>
        <v>7.0166051660516607E-2</v>
      </c>
      <c r="T4815" s="17">
        <f>Table1[[#This Row],[logistics cost]]/Table1[[#This Row],[Net Sales]]</f>
        <v>3.6525857705689835E-2</v>
      </c>
      <c r="U4815" s="1">
        <f>Table1[[#This Row],[PROFIT]]/Table1[[#This Row],[Volume]]</f>
        <v>124.63776137761377</v>
      </c>
      <c r="V4815" s="1">
        <f>ABS(Table1[[#This Row],[Discounts]])</f>
        <v>2395.89</v>
      </c>
    </row>
    <row r="4816" spans="1:22" ht="21.75" customHeight="1" x14ac:dyDescent="0.3">
      <c r="A4816" s="1">
        <v>1120010</v>
      </c>
      <c r="B4816" s="1" t="s">
        <v>32</v>
      </c>
      <c r="C4816" s="1">
        <v>202508</v>
      </c>
      <c r="D4816" s="1" t="s">
        <v>22</v>
      </c>
      <c r="E4816" s="1" t="s">
        <v>17</v>
      </c>
      <c r="F4816" s="1" t="s">
        <v>18</v>
      </c>
      <c r="G4816" s="1" t="s">
        <v>38</v>
      </c>
      <c r="H4816" s="1" t="s">
        <v>20</v>
      </c>
      <c r="I4816" s="5">
        <v>70</v>
      </c>
      <c r="J4816" s="5">
        <v>33600</v>
      </c>
      <c r="K4816" s="5">
        <v>-2916.06</v>
      </c>
      <c r="L4816" s="5">
        <v>30683.94</v>
      </c>
      <c r="M4816" s="5">
        <v>-20833.18</v>
      </c>
      <c r="N4816" s="5">
        <v>-1108.29</v>
      </c>
      <c r="O4816" s="5">
        <v>-383.06</v>
      </c>
      <c r="P4816" s="5">
        <f>Table1[[#This Row],[Net Sales]]+(Table1[[#This Row],[Cost of Goods Sold]]+Table1[[#This Row],[Distribution]]+Table1[[#This Row],[Warehousing]])</f>
        <v>8359.4099999999962</v>
      </c>
      <c r="Q4816" s="12">
        <f>Table1[[#This Row],[PROFIT]]/Table1[[#This Row],[Net Sales]]</f>
        <v>0.27243600398123569</v>
      </c>
      <c r="R4816" s="14">
        <f>ABS(Table1[[#This Row],[Distribution]])+ABS(Table1[[#This Row],[Warehousing]])</f>
        <v>1491.35</v>
      </c>
      <c r="S4816" s="12">
        <f>ABS(Table1[[#This Row],[Discounts]]/Table1[[#This Row],[Gross Sales]])</f>
        <v>8.6787500000000004E-2</v>
      </c>
      <c r="T4816" s="17">
        <f>Table1[[#This Row],[logistics cost]]/Table1[[#This Row],[Net Sales]]</f>
        <v>4.8603601753881669E-2</v>
      </c>
      <c r="U4816" s="1">
        <f>Table1[[#This Row],[PROFIT]]/Table1[[#This Row],[Volume]]</f>
        <v>119.42014285714281</v>
      </c>
      <c r="V4816" s="1">
        <f>ABS(Table1[[#This Row],[Discounts]])</f>
        <v>2916.06</v>
      </c>
    </row>
    <row r="4817" spans="1:22" ht="21.75" customHeight="1" x14ac:dyDescent="0.3">
      <c r="A4817" s="1">
        <v>1110020</v>
      </c>
      <c r="B4817" s="1" t="s">
        <v>41</v>
      </c>
      <c r="C4817" s="1">
        <v>202401</v>
      </c>
      <c r="D4817" s="1" t="s">
        <v>16</v>
      </c>
      <c r="E4817" s="1" t="s">
        <v>28</v>
      </c>
      <c r="F4817" s="1" t="s">
        <v>29</v>
      </c>
      <c r="G4817" s="1" t="s">
        <v>35</v>
      </c>
      <c r="H4817" s="1" t="s">
        <v>31</v>
      </c>
      <c r="I4817" s="5">
        <v>65.5</v>
      </c>
      <c r="J4817" s="5">
        <v>29475</v>
      </c>
      <c r="K4817" s="5">
        <v>-716.66</v>
      </c>
      <c r="L4817" s="5">
        <v>28758.34</v>
      </c>
      <c r="M4817" s="5">
        <v>-18684.240000000002</v>
      </c>
      <c r="N4817" s="5">
        <v>-642.70000000000005</v>
      </c>
      <c r="O4817" s="5">
        <v>-379.5</v>
      </c>
      <c r="P4817" s="5">
        <f>Table1[[#This Row],[Net Sales]]+(Table1[[#This Row],[Cost of Goods Sold]]+Table1[[#This Row],[Distribution]]+Table1[[#This Row],[Warehousing]])</f>
        <v>9051.8999999999978</v>
      </c>
      <c r="Q4817" s="12">
        <f>Table1[[#This Row],[PROFIT]]/Table1[[#This Row],[Net Sales]]</f>
        <v>0.31475738863926073</v>
      </c>
      <c r="R4817" s="14">
        <f>ABS(Table1[[#This Row],[Distribution]])+ABS(Table1[[#This Row],[Warehousing]])</f>
        <v>1022.2</v>
      </c>
      <c r="S4817" s="12">
        <f>ABS(Table1[[#This Row],[Discounts]]/Table1[[#This Row],[Gross Sales]])</f>
        <v>2.4314164546225613E-2</v>
      </c>
      <c r="T4817" s="17">
        <f>Table1[[#This Row],[logistics cost]]/Table1[[#This Row],[Net Sales]]</f>
        <v>3.5544471621101914E-2</v>
      </c>
      <c r="U4817" s="1">
        <f>Table1[[#This Row],[PROFIT]]/Table1[[#This Row],[Volume]]</f>
        <v>138.19694656488545</v>
      </c>
      <c r="V4817" s="1">
        <f>ABS(Table1[[#This Row],[Discounts]])</f>
        <v>716.66</v>
      </c>
    </row>
    <row r="4818" spans="1:22" ht="21.75" customHeight="1" x14ac:dyDescent="0.3">
      <c r="A4818" s="1">
        <v>1110020</v>
      </c>
      <c r="B4818" s="1" t="s">
        <v>41</v>
      </c>
      <c r="C4818" s="1">
        <v>202510</v>
      </c>
      <c r="D4818" s="1" t="s">
        <v>16</v>
      </c>
      <c r="E4818" s="1" t="s">
        <v>28</v>
      </c>
      <c r="F4818" s="1" t="s">
        <v>29</v>
      </c>
      <c r="G4818" s="1" t="s">
        <v>33</v>
      </c>
      <c r="H4818" s="1" t="s">
        <v>34</v>
      </c>
      <c r="I4818" s="5">
        <v>295.2</v>
      </c>
      <c r="J4818" s="5">
        <v>132840</v>
      </c>
      <c r="K4818" s="5">
        <v>-10177</v>
      </c>
      <c r="L4818" s="5">
        <v>122663</v>
      </c>
      <c r="M4818" s="5">
        <v>-78102.67</v>
      </c>
      <c r="N4818" s="5">
        <v>-3069.31</v>
      </c>
      <c r="O4818" s="5">
        <v>-1404.18</v>
      </c>
      <c r="P4818" s="5">
        <f>Table1[[#This Row],[Net Sales]]+(Table1[[#This Row],[Cost of Goods Sold]]+Table1[[#This Row],[Distribution]]+Table1[[#This Row],[Warehousing]])</f>
        <v>40086.840000000011</v>
      </c>
      <c r="Q4818" s="12">
        <f>Table1[[#This Row],[PROFIT]]/Table1[[#This Row],[Net Sales]]</f>
        <v>0.32680465992189994</v>
      </c>
      <c r="R4818" s="14">
        <f>ABS(Table1[[#This Row],[Distribution]])+ABS(Table1[[#This Row],[Warehousing]])</f>
        <v>4473.49</v>
      </c>
      <c r="S4818" s="12">
        <f>ABS(Table1[[#This Row],[Discounts]]/Table1[[#This Row],[Gross Sales]])</f>
        <v>7.6610960554049978E-2</v>
      </c>
      <c r="T4818" s="17">
        <f>Table1[[#This Row],[logistics cost]]/Table1[[#This Row],[Net Sales]]</f>
        <v>3.6469758606914877E-2</v>
      </c>
      <c r="U4818" s="1">
        <f>Table1[[#This Row],[PROFIT]]/Table1[[#This Row],[Volume]]</f>
        <v>135.7955284552846</v>
      </c>
      <c r="V4818" s="1">
        <f>ABS(Table1[[#This Row],[Discounts]])</f>
        <v>10177</v>
      </c>
    </row>
    <row r="4819" spans="1:22" ht="21.75" customHeight="1" x14ac:dyDescent="0.3">
      <c r="A4819" s="1">
        <v>1110020</v>
      </c>
      <c r="B4819" s="1" t="s">
        <v>41</v>
      </c>
      <c r="C4819" s="1">
        <v>202507</v>
      </c>
      <c r="D4819" s="1" t="s">
        <v>16</v>
      </c>
      <c r="E4819" s="1" t="s">
        <v>28</v>
      </c>
      <c r="F4819" s="1" t="s">
        <v>29</v>
      </c>
      <c r="G4819" s="1" t="s">
        <v>40</v>
      </c>
      <c r="H4819" s="1" t="s">
        <v>34</v>
      </c>
      <c r="I4819" s="5">
        <v>271.5</v>
      </c>
      <c r="J4819" s="5">
        <v>122175</v>
      </c>
      <c r="K4819" s="5">
        <v>-9746.74</v>
      </c>
      <c r="L4819" s="5">
        <v>112428.26</v>
      </c>
      <c r="M4819" s="5">
        <v>-72654.570000000007</v>
      </c>
      <c r="N4819" s="5">
        <v>-3489.12</v>
      </c>
      <c r="O4819" s="5">
        <v>-1676.12</v>
      </c>
      <c r="P4819" s="5">
        <f>Table1[[#This Row],[Net Sales]]+(Table1[[#This Row],[Cost of Goods Sold]]+Table1[[#This Row],[Distribution]]+Table1[[#This Row],[Warehousing]])</f>
        <v>34608.449999999997</v>
      </c>
      <c r="Q4819" s="12">
        <f>Table1[[#This Row],[PROFIT]]/Table1[[#This Row],[Net Sales]]</f>
        <v>0.30782696450162972</v>
      </c>
      <c r="R4819" s="14">
        <f>ABS(Table1[[#This Row],[Distribution]])+ABS(Table1[[#This Row],[Warehousing]])</f>
        <v>5165.24</v>
      </c>
      <c r="S4819" s="12">
        <f>ABS(Table1[[#This Row],[Discounts]]/Table1[[#This Row],[Gross Sales]])</f>
        <v>7.9776877429916099E-2</v>
      </c>
      <c r="T4819" s="17">
        <f>Table1[[#This Row],[logistics cost]]/Table1[[#This Row],[Net Sales]]</f>
        <v>4.5942541492681642E-2</v>
      </c>
      <c r="U4819" s="1">
        <f>Table1[[#This Row],[PROFIT]]/Table1[[#This Row],[Volume]]</f>
        <v>127.47127071823203</v>
      </c>
      <c r="V4819" s="1">
        <f>ABS(Table1[[#This Row],[Discounts]])</f>
        <v>9746.74</v>
      </c>
    </row>
    <row r="4820" spans="1:22" ht="21.75" customHeight="1" x14ac:dyDescent="0.3">
      <c r="A4820" s="1">
        <v>1110020</v>
      </c>
      <c r="B4820" s="1" t="s">
        <v>41</v>
      </c>
      <c r="C4820" s="1">
        <v>202401</v>
      </c>
      <c r="D4820" s="1" t="s">
        <v>16</v>
      </c>
      <c r="E4820" s="1" t="s">
        <v>28</v>
      </c>
      <c r="F4820" s="1" t="s">
        <v>29</v>
      </c>
      <c r="G4820" s="1" t="s">
        <v>33</v>
      </c>
      <c r="H4820" s="1" t="s">
        <v>34</v>
      </c>
      <c r="I4820" s="5">
        <v>155.1</v>
      </c>
      <c r="J4820" s="5">
        <v>69795</v>
      </c>
      <c r="K4820" s="5">
        <v>-5428.02</v>
      </c>
      <c r="L4820" s="5">
        <v>64366.98</v>
      </c>
      <c r="M4820" s="5">
        <v>-42575.35</v>
      </c>
      <c r="N4820" s="5">
        <v>-2280.2600000000002</v>
      </c>
      <c r="O4820" s="5">
        <v>-1107.3900000000001</v>
      </c>
      <c r="P4820" s="5">
        <f>Table1[[#This Row],[Net Sales]]+(Table1[[#This Row],[Cost of Goods Sold]]+Table1[[#This Row],[Distribution]]+Table1[[#This Row],[Warehousing]])</f>
        <v>18403.980000000003</v>
      </c>
      <c r="Q4820" s="12">
        <f>Table1[[#This Row],[PROFIT]]/Table1[[#This Row],[Net Sales]]</f>
        <v>0.28592268893149875</v>
      </c>
      <c r="R4820" s="14">
        <f>ABS(Table1[[#This Row],[Distribution]])+ABS(Table1[[#This Row],[Warehousing]])</f>
        <v>3387.6500000000005</v>
      </c>
      <c r="S4820" s="12">
        <f>ABS(Table1[[#This Row],[Discounts]]/Table1[[#This Row],[Gross Sales]])</f>
        <v>7.7770900494304754E-2</v>
      </c>
      <c r="T4820" s="17">
        <f>Table1[[#This Row],[logistics cost]]/Table1[[#This Row],[Net Sales]]</f>
        <v>5.2630246129304191E-2</v>
      </c>
      <c r="U4820" s="1">
        <f>Table1[[#This Row],[PROFIT]]/Table1[[#This Row],[Volume]]</f>
        <v>118.65880077369441</v>
      </c>
      <c r="V4820" s="1">
        <f>ABS(Table1[[#This Row],[Discounts]])</f>
        <v>5428.02</v>
      </c>
    </row>
    <row r="4821" spans="1:22" ht="21.75" customHeight="1" x14ac:dyDescent="0.3">
      <c r="A4821" s="1">
        <v>1110010</v>
      </c>
      <c r="B4821" s="1" t="s">
        <v>15</v>
      </c>
      <c r="C4821" s="1">
        <v>202508</v>
      </c>
      <c r="D4821" s="1" t="s">
        <v>16</v>
      </c>
      <c r="E4821" s="1" t="s">
        <v>17</v>
      </c>
      <c r="F4821" s="1" t="s">
        <v>18</v>
      </c>
      <c r="G4821" s="1" t="s">
        <v>33</v>
      </c>
      <c r="H4821" s="1" t="s">
        <v>34</v>
      </c>
      <c r="I4821" s="5">
        <v>273.10000000000002</v>
      </c>
      <c r="J4821" s="5">
        <v>114702</v>
      </c>
      <c r="K4821" s="5">
        <v>-8172.52</v>
      </c>
      <c r="L4821" s="5">
        <v>106529.48</v>
      </c>
      <c r="M4821" s="5">
        <v>-71531.899999999994</v>
      </c>
      <c r="N4821" s="5">
        <v>-3283.35</v>
      </c>
      <c r="O4821" s="5">
        <v>-1618.6</v>
      </c>
      <c r="P4821" s="5">
        <f>Table1[[#This Row],[Net Sales]]+(Table1[[#This Row],[Cost of Goods Sold]]+Table1[[#This Row],[Distribution]]+Table1[[#This Row],[Warehousing]])</f>
        <v>30095.62999999999</v>
      </c>
      <c r="Q4821" s="12">
        <f>Table1[[#This Row],[PROFIT]]/Table1[[#This Row],[Net Sales]]</f>
        <v>0.28250987426203517</v>
      </c>
      <c r="R4821" s="14">
        <f>ABS(Table1[[#This Row],[Distribution]])+ABS(Table1[[#This Row],[Warehousing]])</f>
        <v>4901.95</v>
      </c>
      <c r="S4821" s="12">
        <f>ABS(Table1[[#This Row],[Discounts]]/Table1[[#This Row],[Gross Sales]])</f>
        <v>7.1250021795609492E-2</v>
      </c>
      <c r="T4821" s="17">
        <f>Table1[[#This Row],[logistics cost]]/Table1[[#This Row],[Net Sales]]</f>
        <v>4.6014962243315187E-2</v>
      </c>
      <c r="U4821" s="1">
        <f>Table1[[#This Row],[PROFIT]]/Table1[[#This Row],[Volume]]</f>
        <v>110.2000366166239</v>
      </c>
      <c r="V4821" s="1">
        <f>ABS(Table1[[#This Row],[Discounts]])</f>
        <v>8172.52</v>
      </c>
    </row>
    <row r="4822" spans="1:22" ht="21.75" customHeight="1" x14ac:dyDescent="0.3">
      <c r="A4822" s="1">
        <v>1110020</v>
      </c>
      <c r="B4822" s="1" t="s">
        <v>41</v>
      </c>
      <c r="C4822" s="1">
        <v>202505</v>
      </c>
      <c r="D4822" s="1" t="s">
        <v>16</v>
      </c>
      <c r="E4822" s="1" t="s">
        <v>28</v>
      </c>
      <c r="F4822" s="1" t="s">
        <v>29</v>
      </c>
      <c r="G4822" s="1" t="s">
        <v>40</v>
      </c>
      <c r="H4822" s="1" t="s">
        <v>34</v>
      </c>
      <c r="I4822" s="5">
        <v>160.19999999999999</v>
      </c>
      <c r="J4822" s="5">
        <v>72090</v>
      </c>
      <c r="K4822" s="5">
        <v>-5434.94</v>
      </c>
      <c r="L4822" s="5">
        <v>66655.06</v>
      </c>
      <c r="M4822" s="5">
        <v>-42083.1</v>
      </c>
      <c r="N4822" s="5">
        <v>-2309.65</v>
      </c>
      <c r="O4822" s="5">
        <v>-967.7</v>
      </c>
      <c r="P4822" s="5">
        <f>Table1[[#This Row],[Net Sales]]+(Table1[[#This Row],[Cost of Goods Sold]]+Table1[[#This Row],[Distribution]]+Table1[[#This Row],[Warehousing]])</f>
        <v>21294.61</v>
      </c>
      <c r="Q4822" s="12">
        <f>Table1[[#This Row],[PROFIT]]/Table1[[#This Row],[Net Sales]]</f>
        <v>0.31947477055755408</v>
      </c>
      <c r="R4822" s="14">
        <f>ABS(Table1[[#This Row],[Distribution]])+ABS(Table1[[#This Row],[Warehousing]])</f>
        <v>3277.3500000000004</v>
      </c>
      <c r="S4822" s="12">
        <f>ABS(Table1[[#This Row],[Discounts]]/Table1[[#This Row],[Gross Sales]])</f>
        <v>7.5391038979053956E-2</v>
      </c>
      <c r="T4822" s="17">
        <f>Table1[[#This Row],[logistics cost]]/Table1[[#This Row],[Net Sales]]</f>
        <v>4.9168810289871474E-2</v>
      </c>
      <c r="U4822" s="1">
        <f>Table1[[#This Row],[PROFIT]]/Table1[[#This Row],[Volume]]</f>
        <v>132.92515605493134</v>
      </c>
      <c r="V4822" s="1">
        <f>ABS(Table1[[#This Row],[Discounts]])</f>
        <v>5434.94</v>
      </c>
    </row>
    <row r="4823" spans="1:22" ht="21.75" customHeight="1" x14ac:dyDescent="0.3">
      <c r="A4823" s="1">
        <v>1120020</v>
      </c>
      <c r="B4823" s="1" t="s">
        <v>21</v>
      </c>
      <c r="C4823" s="1">
        <v>202505</v>
      </c>
      <c r="D4823" s="1" t="s">
        <v>22</v>
      </c>
      <c r="E4823" s="1" t="s">
        <v>23</v>
      </c>
      <c r="F4823" s="1" t="s">
        <v>24</v>
      </c>
      <c r="G4823" s="1" t="s">
        <v>39</v>
      </c>
      <c r="H4823" s="1" t="s">
        <v>37</v>
      </c>
      <c r="I4823" s="5">
        <v>287.89999999999998</v>
      </c>
      <c r="J4823" s="5">
        <v>109402</v>
      </c>
      <c r="K4823" s="5">
        <v>-11920.22</v>
      </c>
      <c r="L4823" s="5">
        <v>97481.78</v>
      </c>
      <c r="M4823" s="5">
        <v>-62664.38</v>
      </c>
      <c r="N4823" s="5">
        <v>-2970.42</v>
      </c>
      <c r="O4823" s="5">
        <v>-1332.76</v>
      </c>
      <c r="P4823" s="5">
        <f>Table1[[#This Row],[Net Sales]]+(Table1[[#This Row],[Cost of Goods Sold]]+Table1[[#This Row],[Distribution]]+Table1[[#This Row],[Warehousing]])</f>
        <v>30514.22</v>
      </c>
      <c r="Q4823" s="12">
        <f>Table1[[#This Row],[PROFIT]]/Table1[[#This Row],[Net Sales]]</f>
        <v>0.31302485449075718</v>
      </c>
      <c r="R4823" s="14">
        <f>ABS(Table1[[#This Row],[Distribution]])+ABS(Table1[[#This Row],[Warehousing]])</f>
        <v>4303.18</v>
      </c>
      <c r="S4823" s="12">
        <f>ABS(Table1[[#This Row],[Discounts]]/Table1[[#This Row],[Gross Sales]])</f>
        <v>0.10895797151788815</v>
      </c>
      <c r="T4823" s="17">
        <f>Table1[[#This Row],[logistics cost]]/Table1[[#This Row],[Net Sales]]</f>
        <v>4.4143428648922907E-2</v>
      </c>
      <c r="U4823" s="1">
        <f>Table1[[#This Row],[PROFIT]]/Table1[[#This Row],[Volume]]</f>
        <v>105.98895449808963</v>
      </c>
      <c r="V4823" s="1">
        <f>ABS(Table1[[#This Row],[Discounts]])</f>
        <v>11920.22</v>
      </c>
    </row>
    <row r="4824" spans="1:22" ht="21.75" customHeight="1" x14ac:dyDescent="0.3">
      <c r="A4824" s="1">
        <v>1130010</v>
      </c>
      <c r="B4824" s="1" t="s">
        <v>26</v>
      </c>
      <c r="C4824" s="1">
        <v>202502</v>
      </c>
      <c r="D4824" s="1" t="s">
        <v>27</v>
      </c>
      <c r="E4824" s="1" t="s">
        <v>28</v>
      </c>
      <c r="F4824" s="1" t="s">
        <v>29</v>
      </c>
      <c r="G4824" s="1" t="s">
        <v>36</v>
      </c>
      <c r="H4824" s="1" t="s">
        <v>37</v>
      </c>
      <c r="I4824" s="5">
        <v>85.9</v>
      </c>
      <c r="J4824" s="5">
        <v>30924</v>
      </c>
      <c r="K4824" s="5">
        <v>-2724.85</v>
      </c>
      <c r="L4824" s="5">
        <v>28199.15</v>
      </c>
      <c r="M4824" s="5">
        <v>-18679.23</v>
      </c>
      <c r="N4824" s="5">
        <v>-610.62</v>
      </c>
      <c r="O4824" s="5">
        <v>-397.26</v>
      </c>
      <c r="P4824" s="5">
        <f>Table1[[#This Row],[Net Sales]]+(Table1[[#This Row],[Cost of Goods Sold]]+Table1[[#This Row],[Distribution]]+Table1[[#This Row],[Warehousing]])</f>
        <v>8512.0400000000045</v>
      </c>
      <c r="Q4824" s="12">
        <f>Table1[[#This Row],[PROFIT]]/Table1[[#This Row],[Net Sales]]</f>
        <v>0.30185448852181729</v>
      </c>
      <c r="R4824" s="14">
        <f>ABS(Table1[[#This Row],[Distribution]])+ABS(Table1[[#This Row],[Warehousing]])</f>
        <v>1007.88</v>
      </c>
      <c r="S4824" s="12">
        <f>ABS(Table1[[#This Row],[Discounts]]/Table1[[#This Row],[Gross Sales]])</f>
        <v>8.8114409520113818E-2</v>
      </c>
      <c r="T4824" s="17">
        <f>Table1[[#This Row],[logistics cost]]/Table1[[#This Row],[Net Sales]]</f>
        <v>3.574150284671701E-2</v>
      </c>
      <c r="U4824" s="1">
        <f>Table1[[#This Row],[PROFIT]]/Table1[[#This Row],[Volume]]</f>
        <v>99.092433061699694</v>
      </c>
      <c r="V4824" s="1">
        <f>ABS(Table1[[#This Row],[Discounts]])</f>
        <v>2724.85</v>
      </c>
    </row>
    <row r="4825" spans="1:22" ht="21.75" customHeight="1" x14ac:dyDescent="0.3">
      <c r="A4825" s="1">
        <v>1120020</v>
      </c>
      <c r="B4825" s="1" t="s">
        <v>21</v>
      </c>
      <c r="C4825" s="1">
        <v>202403</v>
      </c>
      <c r="D4825" s="1" t="s">
        <v>22</v>
      </c>
      <c r="E4825" s="1" t="s">
        <v>23</v>
      </c>
      <c r="F4825" s="1" t="s">
        <v>24</v>
      </c>
      <c r="G4825" s="1" t="s">
        <v>33</v>
      </c>
      <c r="H4825" s="1" t="s">
        <v>34</v>
      </c>
      <c r="I4825" s="5">
        <v>71.099999999999994</v>
      </c>
      <c r="J4825" s="5">
        <v>27018</v>
      </c>
      <c r="K4825" s="5">
        <v>-2051.7199999999998</v>
      </c>
      <c r="L4825" s="5">
        <v>24966.28</v>
      </c>
      <c r="M4825" s="5">
        <v>-15682.34</v>
      </c>
      <c r="N4825" s="5">
        <v>-969.25</v>
      </c>
      <c r="O4825" s="5">
        <v>-436.23</v>
      </c>
      <c r="P4825" s="5">
        <f>Table1[[#This Row],[Net Sales]]+(Table1[[#This Row],[Cost of Goods Sold]]+Table1[[#This Row],[Distribution]]+Table1[[#This Row],[Warehousing]])</f>
        <v>7878.4599999999991</v>
      </c>
      <c r="Q4825" s="12">
        <f>Table1[[#This Row],[PROFIT]]/Table1[[#This Row],[Net Sales]]</f>
        <v>0.31556403276739664</v>
      </c>
      <c r="R4825" s="14">
        <f>ABS(Table1[[#This Row],[Distribution]])+ABS(Table1[[#This Row],[Warehousing]])</f>
        <v>1405.48</v>
      </c>
      <c r="S4825" s="12">
        <f>ABS(Table1[[#This Row],[Discounts]]/Table1[[#This Row],[Gross Sales]])</f>
        <v>7.5939003627211482E-2</v>
      </c>
      <c r="T4825" s="17">
        <f>Table1[[#This Row],[logistics cost]]/Table1[[#This Row],[Net Sales]]</f>
        <v>5.629513087252086E-2</v>
      </c>
      <c r="U4825" s="1">
        <f>Table1[[#This Row],[PROFIT]]/Table1[[#This Row],[Volume]]</f>
        <v>110.80815752461322</v>
      </c>
      <c r="V4825" s="1">
        <f>ABS(Table1[[#This Row],[Discounts]])</f>
        <v>2051.7199999999998</v>
      </c>
    </row>
    <row r="4826" spans="1:22" ht="21.75" customHeight="1" x14ac:dyDescent="0.3">
      <c r="A4826" s="1">
        <v>1110020</v>
      </c>
      <c r="B4826" s="1" t="s">
        <v>41</v>
      </c>
      <c r="C4826" s="1">
        <v>202410</v>
      </c>
      <c r="D4826" s="1" t="s">
        <v>16</v>
      </c>
      <c r="E4826" s="1" t="s">
        <v>28</v>
      </c>
      <c r="F4826" s="1" t="s">
        <v>29</v>
      </c>
      <c r="G4826" s="1" t="s">
        <v>33</v>
      </c>
      <c r="H4826" s="1" t="s">
        <v>34</v>
      </c>
      <c r="I4826" s="5">
        <v>284.3</v>
      </c>
      <c r="J4826" s="5">
        <v>127935</v>
      </c>
      <c r="K4826" s="5">
        <v>-10658.89</v>
      </c>
      <c r="L4826" s="5">
        <v>117276.11</v>
      </c>
      <c r="M4826" s="5">
        <v>-79219.12</v>
      </c>
      <c r="N4826" s="5">
        <v>-4121.3599999999997</v>
      </c>
      <c r="O4826" s="5">
        <v>-2171</v>
      </c>
      <c r="P4826" s="5">
        <f>Table1[[#This Row],[Net Sales]]+(Table1[[#This Row],[Cost of Goods Sold]]+Table1[[#This Row],[Distribution]]+Table1[[#This Row],[Warehousing]])</f>
        <v>31764.630000000005</v>
      </c>
      <c r="Q4826" s="12">
        <f>Table1[[#This Row],[PROFIT]]/Table1[[#This Row],[Net Sales]]</f>
        <v>0.27085337329145726</v>
      </c>
      <c r="R4826" s="14">
        <f>ABS(Table1[[#This Row],[Distribution]])+ABS(Table1[[#This Row],[Warehousing]])</f>
        <v>6292.36</v>
      </c>
      <c r="S4826" s="12">
        <f>ABS(Table1[[#This Row],[Discounts]]/Table1[[#This Row],[Gross Sales]])</f>
        <v>8.3314886465783403E-2</v>
      </c>
      <c r="T4826" s="17">
        <f>Table1[[#This Row],[logistics cost]]/Table1[[#This Row],[Net Sales]]</f>
        <v>5.3654235291399073E-2</v>
      </c>
      <c r="U4826" s="1">
        <f>Table1[[#This Row],[PROFIT]]/Table1[[#This Row],[Volume]]</f>
        <v>111.72926486106228</v>
      </c>
      <c r="V4826" s="1">
        <f>ABS(Table1[[#This Row],[Discounts]])</f>
        <v>10658.89</v>
      </c>
    </row>
    <row r="4827" spans="1:22" ht="21.75" customHeight="1" x14ac:dyDescent="0.3">
      <c r="A4827" s="1">
        <v>1130010</v>
      </c>
      <c r="B4827" s="1" t="s">
        <v>26</v>
      </c>
      <c r="C4827" s="1">
        <v>202512</v>
      </c>
      <c r="D4827" s="1" t="s">
        <v>27</v>
      </c>
      <c r="E4827" s="1" t="s">
        <v>28</v>
      </c>
      <c r="F4827" s="1" t="s">
        <v>29</v>
      </c>
      <c r="G4827" s="1" t="s">
        <v>30</v>
      </c>
      <c r="H4827" s="1" t="s">
        <v>31</v>
      </c>
      <c r="I4827" s="5">
        <v>63.6</v>
      </c>
      <c r="J4827" s="5">
        <v>22896</v>
      </c>
      <c r="K4827" s="5">
        <v>-566.16</v>
      </c>
      <c r="L4827" s="5">
        <v>22329.84</v>
      </c>
      <c r="M4827" s="5">
        <v>-14433.45</v>
      </c>
      <c r="N4827" s="5">
        <v>-710.14</v>
      </c>
      <c r="O4827" s="5">
        <v>-343.24</v>
      </c>
      <c r="P4827" s="5">
        <f>Table1[[#This Row],[Net Sales]]+(Table1[[#This Row],[Cost of Goods Sold]]+Table1[[#This Row],[Distribution]]+Table1[[#This Row],[Warehousing]])</f>
        <v>6843.01</v>
      </c>
      <c r="Q4827" s="12">
        <f>Table1[[#This Row],[PROFIT]]/Table1[[#This Row],[Net Sales]]</f>
        <v>0.30645136731835071</v>
      </c>
      <c r="R4827" s="14">
        <f>ABS(Table1[[#This Row],[Distribution]])+ABS(Table1[[#This Row],[Warehousing]])</f>
        <v>1053.3800000000001</v>
      </c>
      <c r="S4827" s="12">
        <f>ABS(Table1[[#This Row],[Discounts]]/Table1[[#This Row],[Gross Sales]])</f>
        <v>2.4727463312368973E-2</v>
      </c>
      <c r="T4827" s="17">
        <f>Table1[[#This Row],[logistics cost]]/Table1[[#This Row],[Net Sales]]</f>
        <v>4.7173647460080327E-2</v>
      </c>
      <c r="U4827" s="1">
        <f>Table1[[#This Row],[PROFIT]]/Table1[[#This Row],[Volume]]</f>
        <v>107.59449685534591</v>
      </c>
      <c r="V4827" s="1">
        <f>ABS(Table1[[#This Row],[Discounts]])</f>
        <v>566.16</v>
      </c>
    </row>
    <row r="4828" spans="1:22" ht="21.75" customHeight="1" x14ac:dyDescent="0.3">
      <c r="A4828" s="1">
        <v>1110010</v>
      </c>
      <c r="B4828" s="1" t="s">
        <v>15</v>
      </c>
      <c r="C4828" s="1">
        <v>202408</v>
      </c>
      <c r="D4828" s="1" t="s">
        <v>16</v>
      </c>
      <c r="E4828" s="1" t="s">
        <v>17</v>
      </c>
      <c r="F4828" s="1" t="s">
        <v>18</v>
      </c>
      <c r="G4828" s="1" t="s">
        <v>19</v>
      </c>
      <c r="H4828" s="1" t="s">
        <v>20</v>
      </c>
      <c r="I4828" s="5">
        <v>65.599999999999994</v>
      </c>
      <c r="J4828" s="5">
        <v>27552</v>
      </c>
      <c r="K4828" s="5">
        <v>-2099.15</v>
      </c>
      <c r="L4828" s="5">
        <v>25452.85</v>
      </c>
      <c r="M4828" s="5">
        <v>-16671.599999999999</v>
      </c>
      <c r="N4828" s="5">
        <v>-885.05</v>
      </c>
      <c r="O4828" s="5">
        <v>-273.68</v>
      </c>
      <c r="P4828" s="5">
        <f>Table1[[#This Row],[Net Sales]]+(Table1[[#This Row],[Cost of Goods Sold]]+Table1[[#This Row],[Distribution]]+Table1[[#This Row],[Warehousing]])</f>
        <v>7622.52</v>
      </c>
      <c r="Q4828" s="12">
        <f>Table1[[#This Row],[PROFIT]]/Table1[[#This Row],[Net Sales]]</f>
        <v>0.29947609010385873</v>
      </c>
      <c r="R4828" s="14">
        <f>ABS(Table1[[#This Row],[Distribution]])+ABS(Table1[[#This Row],[Warehousing]])</f>
        <v>1158.73</v>
      </c>
      <c r="S4828" s="12">
        <f>ABS(Table1[[#This Row],[Discounts]]/Table1[[#This Row],[Gross Sales]])</f>
        <v>7.6188661440185837E-2</v>
      </c>
      <c r="T4828" s="17">
        <f>Table1[[#This Row],[logistics cost]]/Table1[[#This Row],[Net Sales]]</f>
        <v>4.5524567975688386E-2</v>
      </c>
      <c r="U4828" s="1">
        <f>Table1[[#This Row],[PROFIT]]/Table1[[#This Row],[Volume]]</f>
        <v>116.19695121951221</v>
      </c>
      <c r="V4828" s="1">
        <f>ABS(Table1[[#This Row],[Discounts]])</f>
        <v>2099.15</v>
      </c>
    </row>
    <row r="4829" spans="1:22" ht="21.75" customHeight="1" x14ac:dyDescent="0.3">
      <c r="A4829" s="1">
        <v>1110020</v>
      </c>
      <c r="B4829" s="1" t="s">
        <v>41</v>
      </c>
      <c r="C4829" s="1">
        <v>202510</v>
      </c>
      <c r="D4829" s="1" t="s">
        <v>16</v>
      </c>
      <c r="E4829" s="1" t="s">
        <v>28</v>
      </c>
      <c r="F4829" s="1" t="s">
        <v>29</v>
      </c>
      <c r="G4829" s="1" t="s">
        <v>36</v>
      </c>
      <c r="H4829" s="1" t="s">
        <v>37</v>
      </c>
      <c r="I4829" s="5">
        <v>267.2</v>
      </c>
      <c r="J4829" s="5">
        <v>120240</v>
      </c>
      <c r="K4829" s="5">
        <v>-11496.61</v>
      </c>
      <c r="L4829" s="5">
        <v>108743.39</v>
      </c>
      <c r="M4829" s="5">
        <v>-72820.92</v>
      </c>
      <c r="N4829" s="5">
        <v>-3159.87</v>
      </c>
      <c r="O4829" s="5">
        <v>-1900.57</v>
      </c>
      <c r="P4829" s="5">
        <f>Table1[[#This Row],[Net Sales]]+(Table1[[#This Row],[Cost of Goods Sold]]+Table1[[#This Row],[Distribution]]+Table1[[#This Row],[Warehousing]])</f>
        <v>30862.03</v>
      </c>
      <c r="Q4829" s="12">
        <f>Table1[[#This Row],[PROFIT]]/Table1[[#This Row],[Net Sales]]</f>
        <v>0.28380603179650732</v>
      </c>
      <c r="R4829" s="14">
        <f>ABS(Table1[[#This Row],[Distribution]])+ABS(Table1[[#This Row],[Warehousing]])</f>
        <v>5060.4399999999996</v>
      </c>
      <c r="S4829" s="12">
        <f>ABS(Table1[[#This Row],[Discounts]]/Table1[[#This Row],[Gross Sales]])</f>
        <v>9.5613855622089156E-2</v>
      </c>
      <c r="T4829" s="17">
        <f>Table1[[#This Row],[logistics cost]]/Table1[[#This Row],[Net Sales]]</f>
        <v>4.6535610118463286E-2</v>
      </c>
      <c r="U4829" s="1">
        <f>Table1[[#This Row],[PROFIT]]/Table1[[#This Row],[Volume]]</f>
        <v>115.50160928143713</v>
      </c>
      <c r="V4829" s="1">
        <f>ABS(Table1[[#This Row],[Discounts]])</f>
        <v>11496.61</v>
      </c>
    </row>
    <row r="4830" spans="1:22" ht="21.75" customHeight="1" x14ac:dyDescent="0.3">
      <c r="A4830" s="1">
        <v>1110020</v>
      </c>
      <c r="B4830" s="1" t="s">
        <v>41</v>
      </c>
      <c r="C4830" s="1">
        <v>202409</v>
      </c>
      <c r="D4830" s="1" t="s">
        <v>16</v>
      </c>
      <c r="E4830" s="1" t="s">
        <v>28</v>
      </c>
      <c r="F4830" s="1" t="s">
        <v>29</v>
      </c>
      <c r="G4830" s="1" t="s">
        <v>35</v>
      </c>
      <c r="H4830" s="1" t="s">
        <v>31</v>
      </c>
      <c r="I4830" s="5">
        <v>98.7</v>
      </c>
      <c r="J4830" s="5">
        <v>44415</v>
      </c>
      <c r="K4830" s="5">
        <v>-1183.3699999999999</v>
      </c>
      <c r="L4830" s="5">
        <v>43231.63</v>
      </c>
      <c r="M4830" s="5">
        <v>-27214.83</v>
      </c>
      <c r="N4830" s="5">
        <v>-1147.97</v>
      </c>
      <c r="O4830" s="5">
        <v>-598.09</v>
      </c>
      <c r="P4830" s="5">
        <f>Table1[[#This Row],[Net Sales]]+(Table1[[#This Row],[Cost of Goods Sold]]+Table1[[#This Row],[Distribution]]+Table1[[#This Row],[Warehousing]])</f>
        <v>14270.739999999994</v>
      </c>
      <c r="Q4830" s="12">
        <f>Table1[[#This Row],[PROFIT]]/Table1[[#This Row],[Net Sales]]</f>
        <v>0.33009951278728089</v>
      </c>
      <c r="R4830" s="14">
        <f>ABS(Table1[[#This Row],[Distribution]])+ABS(Table1[[#This Row],[Warehousing]])</f>
        <v>1746.06</v>
      </c>
      <c r="S4830" s="12">
        <f>ABS(Table1[[#This Row],[Discounts]]/Table1[[#This Row],[Gross Sales]])</f>
        <v>2.6643476303050768E-2</v>
      </c>
      <c r="T4830" s="17">
        <f>Table1[[#This Row],[logistics cost]]/Table1[[#This Row],[Net Sales]]</f>
        <v>4.0388484079827668E-2</v>
      </c>
      <c r="U4830" s="1">
        <f>Table1[[#This Row],[PROFIT]]/Table1[[#This Row],[Volume]]</f>
        <v>144.58703140830795</v>
      </c>
      <c r="V4830" s="1">
        <f>ABS(Table1[[#This Row],[Discounts]])</f>
        <v>1183.3699999999999</v>
      </c>
    </row>
    <row r="4831" spans="1:22" ht="21.75" customHeight="1" x14ac:dyDescent="0.3">
      <c r="A4831" s="1">
        <v>1110020</v>
      </c>
      <c r="B4831" s="1" t="s">
        <v>41</v>
      </c>
      <c r="C4831" s="1">
        <v>202506</v>
      </c>
      <c r="D4831" s="1" t="s">
        <v>16</v>
      </c>
      <c r="E4831" s="1" t="s">
        <v>28</v>
      </c>
      <c r="F4831" s="1" t="s">
        <v>29</v>
      </c>
      <c r="G4831" s="1" t="s">
        <v>36</v>
      </c>
      <c r="H4831" s="1" t="s">
        <v>37</v>
      </c>
      <c r="I4831" s="5">
        <v>291.2</v>
      </c>
      <c r="J4831" s="5">
        <v>131040</v>
      </c>
      <c r="K4831" s="5">
        <v>-13925.9</v>
      </c>
      <c r="L4831" s="5">
        <v>117114.1</v>
      </c>
      <c r="M4831" s="5">
        <v>-78126.3</v>
      </c>
      <c r="N4831" s="5">
        <v>-4149.6099999999997</v>
      </c>
      <c r="O4831" s="5">
        <v>-2144.5</v>
      </c>
      <c r="P4831" s="5">
        <f>Table1[[#This Row],[Net Sales]]+(Table1[[#This Row],[Cost of Goods Sold]]+Table1[[#This Row],[Distribution]]+Table1[[#This Row],[Warehousing]])</f>
        <v>32693.690000000002</v>
      </c>
      <c r="Q4831" s="12">
        <f>Table1[[#This Row],[PROFIT]]/Table1[[#This Row],[Net Sales]]</f>
        <v>0.27916100623238366</v>
      </c>
      <c r="R4831" s="14">
        <f>ABS(Table1[[#This Row],[Distribution]])+ABS(Table1[[#This Row],[Warehousing]])</f>
        <v>6294.11</v>
      </c>
      <c r="S4831" s="12">
        <f>ABS(Table1[[#This Row],[Discounts]]/Table1[[#This Row],[Gross Sales]])</f>
        <v>0.10627213064713065</v>
      </c>
      <c r="T4831" s="17">
        <f>Table1[[#This Row],[logistics cost]]/Table1[[#This Row],[Net Sales]]</f>
        <v>5.3743400666529474E-2</v>
      </c>
      <c r="U4831" s="1">
        <f>Table1[[#This Row],[PROFIT]]/Table1[[#This Row],[Volume]]</f>
        <v>112.2722870879121</v>
      </c>
      <c r="V4831" s="1">
        <f>ABS(Table1[[#This Row],[Discounts]])</f>
        <v>13925.9</v>
      </c>
    </row>
    <row r="4832" spans="1:22" ht="21.75" customHeight="1" x14ac:dyDescent="0.3">
      <c r="A4832" s="1">
        <v>1120010</v>
      </c>
      <c r="B4832" s="1" t="s">
        <v>32</v>
      </c>
      <c r="C4832" s="1">
        <v>202404</v>
      </c>
      <c r="D4832" s="1" t="s">
        <v>22</v>
      </c>
      <c r="E4832" s="1" t="s">
        <v>17</v>
      </c>
      <c r="F4832" s="1" t="s">
        <v>18</v>
      </c>
      <c r="G4832" s="1" t="s">
        <v>39</v>
      </c>
      <c r="H4832" s="1" t="s">
        <v>37</v>
      </c>
      <c r="I4832" s="5">
        <v>102.4</v>
      </c>
      <c r="J4832" s="5">
        <v>49152</v>
      </c>
      <c r="K4832" s="5">
        <v>-4043.99</v>
      </c>
      <c r="L4832" s="5">
        <v>45108.01</v>
      </c>
      <c r="M4832" s="5">
        <v>-28170.42</v>
      </c>
      <c r="N4832" s="5">
        <v>-1513.62</v>
      </c>
      <c r="O4832" s="5">
        <v>-876.29</v>
      </c>
      <c r="P4832" s="5">
        <f>Table1[[#This Row],[Net Sales]]+(Table1[[#This Row],[Cost of Goods Sold]]+Table1[[#This Row],[Distribution]]+Table1[[#This Row],[Warehousing]])</f>
        <v>14547.680000000004</v>
      </c>
      <c r="Q4832" s="12">
        <f>Table1[[#This Row],[PROFIT]]/Table1[[#This Row],[Net Sales]]</f>
        <v>0.32250768765902116</v>
      </c>
      <c r="R4832" s="14">
        <f>ABS(Table1[[#This Row],[Distribution]])+ABS(Table1[[#This Row],[Warehousing]])</f>
        <v>2389.91</v>
      </c>
      <c r="S4832" s="12">
        <f>ABS(Table1[[#This Row],[Discounts]]/Table1[[#This Row],[Gross Sales]])</f>
        <v>8.2275187174479167E-2</v>
      </c>
      <c r="T4832" s="17">
        <f>Table1[[#This Row],[logistics cost]]/Table1[[#This Row],[Net Sales]]</f>
        <v>5.2981942674926244E-2</v>
      </c>
      <c r="U4832" s="1">
        <f>Table1[[#This Row],[PROFIT]]/Table1[[#This Row],[Volume]]</f>
        <v>142.06718750000002</v>
      </c>
      <c r="V4832" s="1">
        <f>ABS(Table1[[#This Row],[Discounts]])</f>
        <v>4043.99</v>
      </c>
    </row>
    <row r="4833" spans="1:22" ht="21.75" customHeight="1" x14ac:dyDescent="0.3">
      <c r="A4833" s="1">
        <v>1110010</v>
      </c>
      <c r="B4833" s="1" t="s">
        <v>15</v>
      </c>
      <c r="C4833" s="1">
        <v>202507</v>
      </c>
      <c r="D4833" s="1" t="s">
        <v>16</v>
      </c>
      <c r="E4833" s="1" t="s">
        <v>17</v>
      </c>
      <c r="F4833" s="1" t="s">
        <v>18</v>
      </c>
      <c r="G4833" s="1" t="s">
        <v>43</v>
      </c>
      <c r="H4833" s="1" t="s">
        <v>31</v>
      </c>
      <c r="I4833" s="5">
        <v>97.7</v>
      </c>
      <c r="J4833" s="5">
        <v>41034</v>
      </c>
      <c r="K4833" s="5">
        <v>-986.8</v>
      </c>
      <c r="L4833" s="5">
        <v>40047.199999999997</v>
      </c>
      <c r="M4833" s="5">
        <v>-26268.14</v>
      </c>
      <c r="N4833" s="5">
        <v>-1073.1600000000001</v>
      </c>
      <c r="O4833" s="5">
        <v>-415.26</v>
      </c>
      <c r="P4833" s="5">
        <f>Table1[[#This Row],[Net Sales]]+(Table1[[#This Row],[Cost of Goods Sold]]+Table1[[#This Row],[Distribution]]+Table1[[#This Row],[Warehousing]])</f>
        <v>12290.64</v>
      </c>
      <c r="Q4833" s="12">
        <f>Table1[[#This Row],[PROFIT]]/Table1[[#This Row],[Net Sales]]</f>
        <v>0.30690385345292553</v>
      </c>
      <c r="R4833" s="14">
        <f>ABS(Table1[[#This Row],[Distribution]])+ABS(Table1[[#This Row],[Warehousing]])</f>
        <v>1488.42</v>
      </c>
      <c r="S4833" s="12">
        <f>ABS(Table1[[#This Row],[Discounts]]/Table1[[#This Row],[Gross Sales]])</f>
        <v>2.4048350148657211E-2</v>
      </c>
      <c r="T4833" s="17">
        <f>Table1[[#This Row],[logistics cost]]/Table1[[#This Row],[Net Sales]]</f>
        <v>3.7166643360834223E-2</v>
      </c>
      <c r="U4833" s="1">
        <f>Table1[[#This Row],[PROFIT]]/Table1[[#This Row],[Volume]]</f>
        <v>125.7997952917093</v>
      </c>
      <c r="V4833" s="1">
        <f>ABS(Table1[[#This Row],[Discounts]])</f>
        <v>986.8</v>
      </c>
    </row>
    <row r="4834" spans="1:22" ht="21.75" customHeight="1" x14ac:dyDescent="0.3">
      <c r="A4834" s="1">
        <v>1120020</v>
      </c>
      <c r="B4834" s="1" t="s">
        <v>21</v>
      </c>
      <c r="C4834" s="1">
        <v>202508</v>
      </c>
      <c r="D4834" s="1" t="s">
        <v>22</v>
      </c>
      <c r="E4834" s="1" t="s">
        <v>23</v>
      </c>
      <c r="F4834" s="1" t="s">
        <v>24</v>
      </c>
      <c r="G4834" s="1" t="s">
        <v>36</v>
      </c>
      <c r="H4834" s="1" t="s">
        <v>37</v>
      </c>
      <c r="I4834" s="5">
        <v>85.2</v>
      </c>
      <c r="J4834" s="5">
        <v>32376</v>
      </c>
      <c r="K4834" s="5">
        <v>-3083.66</v>
      </c>
      <c r="L4834" s="5">
        <v>29292.34</v>
      </c>
      <c r="M4834" s="5">
        <v>-19873.72</v>
      </c>
      <c r="N4834" s="5">
        <v>-888.32</v>
      </c>
      <c r="O4834" s="5">
        <v>-506.94</v>
      </c>
      <c r="P4834" s="5">
        <f>Table1[[#This Row],[Net Sales]]+(Table1[[#This Row],[Cost of Goods Sold]]+Table1[[#This Row],[Distribution]]+Table1[[#This Row],[Warehousing]])</f>
        <v>8023.3600000000006</v>
      </c>
      <c r="Q4834" s="12">
        <f>Table1[[#This Row],[PROFIT]]/Table1[[#This Row],[Net Sales]]</f>
        <v>0.27390642058640591</v>
      </c>
      <c r="R4834" s="14">
        <f>ABS(Table1[[#This Row],[Distribution]])+ABS(Table1[[#This Row],[Warehousing]])</f>
        <v>1395.26</v>
      </c>
      <c r="S4834" s="12">
        <f>ABS(Table1[[#This Row],[Discounts]]/Table1[[#This Row],[Gross Sales]])</f>
        <v>9.5245243390165546E-2</v>
      </c>
      <c r="T4834" s="17">
        <f>Table1[[#This Row],[logistics cost]]/Table1[[#This Row],[Net Sales]]</f>
        <v>4.7632247884600548E-2</v>
      </c>
      <c r="U4834" s="1">
        <f>Table1[[#This Row],[PROFIT]]/Table1[[#This Row],[Volume]]</f>
        <v>94.170892018779341</v>
      </c>
      <c r="V4834" s="1">
        <f>ABS(Table1[[#This Row],[Discounts]])</f>
        <v>3083.66</v>
      </c>
    </row>
    <row r="4835" spans="1:22" ht="21.75" customHeight="1" x14ac:dyDescent="0.3">
      <c r="A4835" s="1">
        <v>1110010</v>
      </c>
      <c r="B4835" s="1" t="s">
        <v>15</v>
      </c>
      <c r="C4835" s="1">
        <v>202504</v>
      </c>
      <c r="D4835" s="1" t="s">
        <v>16</v>
      </c>
      <c r="E4835" s="1" t="s">
        <v>17</v>
      </c>
      <c r="F4835" s="1" t="s">
        <v>18</v>
      </c>
      <c r="G4835" s="1" t="s">
        <v>33</v>
      </c>
      <c r="H4835" s="1" t="s">
        <v>34</v>
      </c>
      <c r="I4835" s="5">
        <v>176.7</v>
      </c>
      <c r="J4835" s="5">
        <v>74214</v>
      </c>
      <c r="K4835" s="5">
        <v>-6755.92</v>
      </c>
      <c r="L4835" s="5">
        <v>67458.080000000002</v>
      </c>
      <c r="M4835" s="5">
        <v>-45041.73</v>
      </c>
      <c r="N4835" s="5">
        <v>-1491.92</v>
      </c>
      <c r="O4835" s="5">
        <v>-713.19</v>
      </c>
      <c r="P4835" s="5">
        <f>Table1[[#This Row],[Net Sales]]+(Table1[[#This Row],[Cost of Goods Sold]]+Table1[[#This Row],[Distribution]]+Table1[[#This Row],[Warehousing]])</f>
        <v>20211.239999999998</v>
      </c>
      <c r="Q4835" s="12">
        <f>Table1[[#This Row],[PROFIT]]/Table1[[#This Row],[Net Sales]]</f>
        <v>0.29961184783201655</v>
      </c>
      <c r="R4835" s="14">
        <f>ABS(Table1[[#This Row],[Distribution]])+ABS(Table1[[#This Row],[Warehousing]])</f>
        <v>2205.11</v>
      </c>
      <c r="S4835" s="12">
        <f>ABS(Table1[[#This Row],[Discounts]]/Table1[[#This Row],[Gross Sales]])</f>
        <v>9.1032958740938363E-2</v>
      </c>
      <c r="T4835" s="17">
        <f>Table1[[#This Row],[logistics cost]]/Table1[[#This Row],[Net Sales]]</f>
        <v>3.2688597125800203E-2</v>
      </c>
      <c r="U4835" s="1">
        <f>Table1[[#This Row],[PROFIT]]/Table1[[#This Row],[Volume]]</f>
        <v>114.38166383701189</v>
      </c>
      <c r="V4835" s="1">
        <f>ABS(Table1[[#This Row],[Discounts]])</f>
        <v>6755.92</v>
      </c>
    </row>
    <row r="4836" spans="1:22" ht="21.75" customHeight="1" x14ac:dyDescent="0.3">
      <c r="A4836" s="1">
        <v>1120020</v>
      </c>
      <c r="B4836" s="1" t="s">
        <v>21</v>
      </c>
      <c r="C4836" s="1">
        <v>202412</v>
      </c>
      <c r="D4836" s="1" t="s">
        <v>22</v>
      </c>
      <c r="E4836" s="1" t="s">
        <v>23</v>
      </c>
      <c r="F4836" s="1" t="s">
        <v>24</v>
      </c>
      <c r="G4836" s="1" t="s">
        <v>36</v>
      </c>
      <c r="H4836" s="1" t="s">
        <v>37</v>
      </c>
      <c r="I4836" s="5">
        <v>144.19999999999999</v>
      </c>
      <c r="J4836" s="5">
        <v>54796</v>
      </c>
      <c r="K4836" s="5">
        <v>-5113.68</v>
      </c>
      <c r="L4836" s="5">
        <v>49682.32</v>
      </c>
      <c r="M4836" s="5">
        <v>-33645.26</v>
      </c>
      <c r="N4836" s="5">
        <v>-1744.45</v>
      </c>
      <c r="O4836" s="5">
        <v>-950.38</v>
      </c>
      <c r="P4836" s="5">
        <f>Table1[[#This Row],[Net Sales]]+(Table1[[#This Row],[Cost of Goods Sold]]+Table1[[#This Row],[Distribution]]+Table1[[#This Row],[Warehousing]])</f>
        <v>13342.230000000003</v>
      </c>
      <c r="Q4836" s="12">
        <f>Table1[[#This Row],[PROFIT]]/Table1[[#This Row],[Net Sales]]</f>
        <v>0.26855086477443091</v>
      </c>
      <c r="R4836" s="14">
        <f>ABS(Table1[[#This Row],[Distribution]])+ABS(Table1[[#This Row],[Warehousing]])</f>
        <v>2694.83</v>
      </c>
      <c r="S4836" s="12">
        <f>ABS(Table1[[#This Row],[Discounts]]/Table1[[#This Row],[Gross Sales]])</f>
        <v>9.3322140302211851E-2</v>
      </c>
      <c r="T4836" s="17">
        <f>Table1[[#This Row],[logistics cost]]/Table1[[#This Row],[Net Sales]]</f>
        <v>5.4241227060250002E-2</v>
      </c>
      <c r="U4836" s="1">
        <f>Table1[[#This Row],[PROFIT]]/Table1[[#This Row],[Volume]]</f>
        <v>92.52586685159504</v>
      </c>
      <c r="V4836" s="1">
        <f>ABS(Table1[[#This Row],[Discounts]])</f>
        <v>5113.68</v>
      </c>
    </row>
    <row r="4837" spans="1:22" ht="21.75" customHeight="1" x14ac:dyDescent="0.3">
      <c r="A4837" s="1">
        <v>1120010</v>
      </c>
      <c r="B4837" s="1" t="s">
        <v>32</v>
      </c>
      <c r="C4837" s="1">
        <v>202508</v>
      </c>
      <c r="D4837" s="1" t="s">
        <v>22</v>
      </c>
      <c r="E4837" s="1" t="s">
        <v>17</v>
      </c>
      <c r="F4837" s="1" t="s">
        <v>18</v>
      </c>
      <c r="G4837" s="1" t="s">
        <v>42</v>
      </c>
      <c r="H4837" s="1" t="s">
        <v>20</v>
      </c>
      <c r="I4837" s="5">
        <v>43</v>
      </c>
      <c r="J4837" s="5">
        <v>20640</v>
      </c>
      <c r="K4837" s="5">
        <v>-1325.19</v>
      </c>
      <c r="L4837" s="5">
        <v>19314.810000000001</v>
      </c>
      <c r="M4837" s="5">
        <v>-12344.99</v>
      </c>
      <c r="N4837" s="5">
        <v>-597.65</v>
      </c>
      <c r="O4837" s="5">
        <v>-298.66000000000003</v>
      </c>
      <c r="P4837" s="5">
        <f>Table1[[#This Row],[Net Sales]]+(Table1[[#This Row],[Cost of Goods Sold]]+Table1[[#This Row],[Distribution]]+Table1[[#This Row],[Warehousing]])</f>
        <v>6073.510000000002</v>
      </c>
      <c r="Q4837" s="12">
        <f>Table1[[#This Row],[PROFIT]]/Table1[[#This Row],[Net Sales]]</f>
        <v>0.31444834300725721</v>
      </c>
      <c r="R4837" s="14">
        <f>ABS(Table1[[#This Row],[Distribution]])+ABS(Table1[[#This Row],[Warehousing]])</f>
        <v>896.31</v>
      </c>
      <c r="S4837" s="12">
        <f>ABS(Table1[[#This Row],[Discounts]]/Table1[[#This Row],[Gross Sales]])</f>
        <v>6.4204941860465117E-2</v>
      </c>
      <c r="T4837" s="17">
        <f>Table1[[#This Row],[logistics cost]]/Table1[[#This Row],[Net Sales]]</f>
        <v>4.6405323169112195E-2</v>
      </c>
      <c r="U4837" s="1">
        <f>Table1[[#This Row],[PROFIT]]/Table1[[#This Row],[Volume]]</f>
        <v>141.2444186046512</v>
      </c>
      <c r="V4837" s="1">
        <f>ABS(Table1[[#This Row],[Discounts]])</f>
        <v>1325.19</v>
      </c>
    </row>
    <row r="4838" spans="1:22" ht="21.75" customHeight="1" x14ac:dyDescent="0.3">
      <c r="A4838" s="1">
        <v>1130010</v>
      </c>
      <c r="B4838" s="1" t="s">
        <v>26</v>
      </c>
      <c r="C4838" s="1">
        <v>202401</v>
      </c>
      <c r="D4838" s="1" t="s">
        <v>27</v>
      </c>
      <c r="E4838" s="1" t="s">
        <v>28</v>
      </c>
      <c r="F4838" s="1" t="s">
        <v>29</v>
      </c>
      <c r="G4838" s="1" t="s">
        <v>42</v>
      </c>
      <c r="H4838" s="1" t="s">
        <v>20</v>
      </c>
      <c r="I4838" s="5">
        <v>67.8</v>
      </c>
      <c r="J4838" s="5">
        <v>24408</v>
      </c>
      <c r="K4838" s="5">
        <v>-1531.67</v>
      </c>
      <c r="L4838" s="5">
        <v>22876.33</v>
      </c>
      <c r="M4838" s="5">
        <v>-15412.98</v>
      </c>
      <c r="N4838" s="5">
        <v>-668.17</v>
      </c>
      <c r="O4838" s="5">
        <v>-293.35000000000002</v>
      </c>
      <c r="P4838" s="5">
        <f>Table1[[#This Row],[Net Sales]]+(Table1[[#This Row],[Cost of Goods Sold]]+Table1[[#This Row],[Distribution]]+Table1[[#This Row],[Warehousing]])</f>
        <v>6501.8300000000017</v>
      </c>
      <c r="Q4838" s="12">
        <f>Table1[[#This Row],[PROFIT]]/Table1[[#This Row],[Net Sales]]</f>
        <v>0.2842164805281267</v>
      </c>
      <c r="R4838" s="14">
        <f>ABS(Table1[[#This Row],[Distribution]])+ABS(Table1[[#This Row],[Warehousing]])</f>
        <v>961.52</v>
      </c>
      <c r="S4838" s="12">
        <f>ABS(Table1[[#This Row],[Discounts]]/Table1[[#This Row],[Gross Sales]])</f>
        <v>6.2752785971812525E-2</v>
      </c>
      <c r="T4838" s="17">
        <f>Table1[[#This Row],[logistics cost]]/Table1[[#This Row],[Net Sales]]</f>
        <v>4.2031217419927054E-2</v>
      </c>
      <c r="U4838" s="1">
        <f>Table1[[#This Row],[PROFIT]]/Table1[[#This Row],[Volume]]</f>
        <v>95.897197640118023</v>
      </c>
      <c r="V4838" s="1">
        <f>ABS(Table1[[#This Row],[Discounts]])</f>
        <v>1531.67</v>
      </c>
    </row>
    <row r="4839" spans="1:22" ht="21.75" customHeight="1" x14ac:dyDescent="0.3">
      <c r="A4839" s="1">
        <v>1110020</v>
      </c>
      <c r="B4839" s="1" t="s">
        <v>41</v>
      </c>
      <c r="C4839" s="1">
        <v>202401</v>
      </c>
      <c r="D4839" s="1" t="s">
        <v>16</v>
      </c>
      <c r="E4839" s="1" t="s">
        <v>28</v>
      </c>
      <c r="F4839" s="1" t="s">
        <v>29</v>
      </c>
      <c r="G4839" s="1" t="s">
        <v>39</v>
      </c>
      <c r="H4839" s="1" t="s">
        <v>37</v>
      </c>
      <c r="I4839" s="5">
        <v>111.1</v>
      </c>
      <c r="J4839" s="5">
        <v>49995</v>
      </c>
      <c r="K4839" s="5">
        <v>-5945.8</v>
      </c>
      <c r="L4839" s="5">
        <v>44049.2</v>
      </c>
      <c r="M4839" s="5">
        <v>-28661.95</v>
      </c>
      <c r="N4839" s="5">
        <v>-1328.17</v>
      </c>
      <c r="O4839" s="5">
        <v>-587.48</v>
      </c>
      <c r="P4839" s="5">
        <f>Table1[[#This Row],[Net Sales]]+(Table1[[#This Row],[Cost of Goods Sold]]+Table1[[#This Row],[Distribution]]+Table1[[#This Row],[Warehousing]])</f>
        <v>13471.599999999995</v>
      </c>
      <c r="Q4839" s="12">
        <f>Table1[[#This Row],[PROFIT]]/Table1[[#This Row],[Net Sales]]</f>
        <v>0.30583075288540984</v>
      </c>
      <c r="R4839" s="14">
        <f>ABS(Table1[[#This Row],[Distribution]])+ABS(Table1[[#This Row],[Warehousing]])</f>
        <v>1915.65</v>
      </c>
      <c r="S4839" s="12">
        <f>ABS(Table1[[#This Row],[Discounts]]/Table1[[#This Row],[Gross Sales]])</f>
        <v>0.11892789278927893</v>
      </c>
      <c r="T4839" s="17">
        <f>Table1[[#This Row],[logistics cost]]/Table1[[#This Row],[Net Sales]]</f>
        <v>4.3488871534556821E-2</v>
      </c>
      <c r="U4839" s="1">
        <f>Table1[[#This Row],[PROFIT]]/Table1[[#This Row],[Volume]]</f>
        <v>121.25652565256522</v>
      </c>
      <c r="V4839" s="1">
        <f>ABS(Table1[[#This Row],[Discounts]])</f>
        <v>5945.8</v>
      </c>
    </row>
    <row r="4840" spans="1:22" ht="21.75" customHeight="1" x14ac:dyDescent="0.3">
      <c r="A4840" s="1">
        <v>1130010</v>
      </c>
      <c r="B4840" s="1" t="s">
        <v>26</v>
      </c>
      <c r="C4840" s="1">
        <v>202409</v>
      </c>
      <c r="D4840" s="1" t="s">
        <v>27</v>
      </c>
      <c r="E4840" s="1" t="s">
        <v>28</v>
      </c>
      <c r="F4840" s="1" t="s">
        <v>29</v>
      </c>
      <c r="G4840" s="1" t="s">
        <v>40</v>
      </c>
      <c r="H4840" s="1" t="s">
        <v>34</v>
      </c>
      <c r="I4840" s="5">
        <v>102.4</v>
      </c>
      <c r="J4840" s="5">
        <v>36864</v>
      </c>
      <c r="K4840" s="5">
        <v>-3501.33</v>
      </c>
      <c r="L4840" s="5">
        <v>33362.67</v>
      </c>
      <c r="M4840" s="5">
        <v>-20953.75</v>
      </c>
      <c r="N4840" s="5">
        <v>-742.61</v>
      </c>
      <c r="O4840" s="5">
        <v>-399.82</v>
      </c>
      <c r="P4840" s="5">
        <f>Table1[[#This Row],[Net Sales]]+(Table1[[#This Row],[Cost of Goods Sold]]+Table1[[#This Row],[Distribution]]+Table1[[#This Row],[Warehousing]])</f>
        <v>11266.489999999998</v>
      </c>
      <c r="Q4840" s="12">
        <f>Table1[[#This Row],[PROFIT]]/Table1[[#This Row],[Net Sales]]</f>
        <v>0.33769749243690622</v>
      </c>
      <c r="R4840" s="14">
        <f>ABS(Table1[[#This Row],[Distribution]])+ABS(Table1[[#This Row],[Warehousing]])</f>
        <v>1142.43</v>
      </c>
      <c r="S4840" s="12">
        <f>ABS(Table1[[#This Row],[Discounts]]/Table1[[#This Row],[Gross Sales]])</f>
        <v>9.4979654947916659E-2</v>
      </c>
      <c r="T4840" s="17">
        <f>Table1[[#This Row],[logistics cost]]/Table1[[#This Row],[Net Sales]]</f>
        <v>3.4242762944332698E-2</v>
      </c>
      <c r="U4840" s="1">
        <f>Table1[[#This Row],[PROFIT]]/Table1[[#This Row],[Volume]]</f>
        <v>110.02431640624998</v>
      </c>
      <c r="V4840" s="1">
        <f>ABS(Table1[[#This Row],[Discounts]])</f>
        <v>3501.33</v>
      </c>
    </row>
    <row r="4841" spans="1:22" ht="21.75" customHeight="1" x14ac:dyDescent="0.3">
      <c r="A4841" s="1">
        <v>1120020</v>
      </c>
      <c r="B4841" s="1" t="s">
        <v>21</v>
      </c>
      <c r="C4841" s="1">
        <v>202502</v>
      </c>
      <c r="D4841" s="1" t="s">
        <v>22</v>
      </c>
      <c r="E4841" s="1" t="s">
        <v>23</v>
      </c>
      <c r="F4841" s="1" t="s">
        <v>24</v>
      </c>
      <c r="G4841" s="1" t="s">
        <v>35</v>
      </c>
      <c r="H4841" s="1" t="s">
        <v>31</v>
      </c>
      <c r="I4841" s="5">
        <v>33.4</v>
      </c>
      <c r="J4841" s="5">
        <v>12692</v>
      </c>
      <c r="K4841" s="5">
        <v>-395.75</v>
      </c>
      <c r="L4841" s="5">
        <v>12296.25</v>
      </c>
      <c r="M4841" s="5">
        <v>-8326.6200000000008</v>
      </c>
      <c r="N4841" s="5">
        <v>-436.71</v>
      </c>
      <c r="O4841" s="5">
        <v>-131.9</v>
      </c>
      <c r="P4841" s="5">
        <f>Table1[[#This Row],[Net Sales]]+(Table1[[#This Row],[Cost of Goods Sold]]+Table1[[#This Row],[Distribution]]+Table1[[#This Row],[Warehousing]])</f>
        <v>3401.0200000000004</v>
      </c>
      <c r="Q4841" s="12">
        <f>Table1[[#This Row],[PROFIT]]/Table1[[#This Row],[Net Sales]]</f>
        <v>0.27659001728169164</v>
      </c>
      <c r="R4841" s="14">
        <f>ABS(Table1[[#This Row],[Distribution]])+ABS(Table1[[#This Row],[Warehousing]])</f>
        <v>568.61</v>
      </c>
      <c r="S4841" s="12">
        <f>ABS(Table1[[#This Row],[Discounts]]/Table1[[#This Row],[Gross Sales]])</f>
        <v>3.1181058934762054E-2</v>
      </c>
      <c r="T4841" s="17">
        <f>Table1[[#This Row],[logistics cost]]/Table1[[#This Row],[Net Sales]]</f>
        <v>4.6242553624072383E-2</v>
      </c>
      <c r="U4841" s="1">
        <f>Table1[[#This Row],[PROFIT]]/Table1[[#This Row],[Volume]]</f>
        <v>101.82694610778445</v>
      </c>
      <c r="V4841" s="1">
        <f>ABS(Table1[[#This Row],[Discounts]])</f>
        <v>395.75</v>
      </c>
    </row>
    <row r="4842" spans="1:22" ht="21.75" customHeight="1" x14ac:dyDescent="0.3">
      <c r="A4842" s="1">
        <v>1130010</v>
      </c>
      <c r="B4842" s="1" t="s">
        <v>26</v>
      </c>
      <c r="C4842" s="1">
        <v>202410</v>
      </c>
      <c r="D4842" s="1" t="s">
        <v>27</v>
      </c>
      <c r="E4842" s="1" t="s">
        <v>28</v>
      </c>
      <c r="F4842" s="1" t="s">
        <v>29</v>
      </c>
      <c r="G4842" s="1" t="s">
        <v>25</v>
      </c>
      <c r="H4842" s="1" t="s">
        <v>20</v>
      </c>
      <c r="I4842" s="5">
        <v>35.6</v>
      </c>
      <c r="J4842" s="5">
        <v>12816</v>
      </c>
      <c r="K4842" s="5">
        <v>-1111.8800000000001</v>
      </c>
      <c r="L4842" s="5">
        <v>11704.12</v>
      </c>
      <c r="M4842" s="5">
        <v>-7747.02</v>
      </c>
      <c r="N4842" s="5">
        <v>-245</v>
      </c>
      <c r="O4842" s="5">
        <v>-186.24</v>
      </c>
      <c r="P4842" s="5">
        <f>Table1[[#This Row],[Net Sales]]+(Table1[[#This Row],[Cost of Goods Sold]]+Table1[[#This Row],[Distribution]]+Table1[[#This Row],[Warehousing]])</f>
        <v>3525.8600000000006</v>
      </c>
      <c r="Q4842" s="12">
        <f>Table1[[#This Row],[PROFIT]]/Table1[[#This Row],[Net Sales]]</f>
        <v>0.30124947454400675</v>
      </c>
      <c r="R4842" s="14">
        <f>ABS(Table1[[#This Row],[Distribution]])+ABS(Table1[[#This Row],[Warehousing]])</f>
        <v>431.24</v>
      </c>
      <c r="S4842" s="12">
        <f>ABS(Table1[[#This Row],[Discounts]]/Table1[[#This Row],[Gross Sales]])</f>
        <v>8.6757178526841464E-2</v>
      </c>
      <c r="T4842" s="17">
        <f>Table1[[#This Row],[logistics cost]]/Table1[[#This Row],[Net Sales]]</f>
        <v>3.6845145128382141E-2</v>
      </c>
      <c r="U4842" s="1">
        <f>Table1[[#This Row],[PROFIT]]/Table1[[#This Row],[Volume]]</f>
        <v>99.041011235955068</v>
      </c>
      <c r="V4842" s="1">
        <f>ABS(Table1[[#This Row],[Discounts]])</f>
        <v>1111.8800000000001</v>
      </c>
    </row>
    <row r="4843" spans="1:22" ht="21.75" customHeight="1" x14ac:dyDescent="0.3">
      <c r="A4843" s="1">
        <v>1120020</v>
      </c>
      <c r="B4843" s="1" t="s">
        <v>21</v>
      </c>
      <c r="C4843" s="1">
        <v>202501</v>
      </c>
      <c r="D4843" s="1" t="s">
        <v>22</v>
      </c>
      <c r="E4843" s="1" t="s">
        <v>23</v>
      </c>
      <c r="F4843" s="1" t="s">
        <v>24</v>
      </c>
      <c r="G4843" s="1" t="s">
        <v>35</v>
      </c>
      <c r="H4843" s="1" t="s">
        <v>31</v>
      </c>
      <c r="I4843" s="5">
        <v>66.400000000000006</v>
      </c>
      <c r="J4843" s="5">
        <v>25232</v>
      </c>
      <c r="K4843" s="5">
        <v>-901.84</v>
      </c>
      <c r="L4843" s="5">
        <v>24330.16</v>
      </c>
      <c r="M4843" s="5">
        <v>-15342.47</v>
      </c>
      <c r="N4843" s="5">
        <v>-756.83</v>
      </c>
      <c r="O4843" s="5">
        <v>-378.61</v>
      </c>
      <c r="P4843" s="5">
        <f>Table1[[#This Row],[Net Sales]]+(Table1[[#This Row],[Cost of Goods Sold]]+Table1[[#This Row],[Distribution]]+Table1[[#This Row],[Warehousing]])</f>
        <v>7852.25</v>
      </c>
      <c r="Q4843" s="12">
        <f>Table1[[#This Row],[PROFIT]]/Table1[[#This Row],[Net Sales]]</f>
        <v>0.3227372939594314</v>
      </c>
      <c r="R4843" s="14">
        <f>ABS(Table1[[#This Row],[Distribution]])+ABS(Table1[[#This Row],[Warehousing]])</f>
        <v>1135.44</v>
      </c>
      <c r="S4843" s="12">
        <f>ABS(Table1[[#This Row],[Discounts]]/Table1[[#This Row],[Gross Sales]])</f>
        <v>3.5741915028535194E-2</v>
      </c>
      <c r="T4843" s="17">
        <f>Table1[[#This Row],[logistics cost]]/Table1[[#This Row],[Net Sales]]</f>
        <v>4.6668003827348446E-2</v>
      </c>
      <c r="U4843" s="1">
        <f>Table1[[#This Row],[PROFIT]]/Table1[[#This Row],[Volume]]</f>
        <v>118.25677710843372</v>
      </c>
      <c r="V4843" s="1">
        <f>ABS(Table1[[#This Row],[Discounts]])</f>
        <v>901.84</v>
      </c>
    </row>
    <row r="4844" spans="1:22" ht="21.75" customHeight="1" x14ac:dyDescent="0.3">
      <c r="A4844" s="1">
        <v>1110010</v>
      </c>
      <c r="B4844" s="1" t="s">
        <v>15</v>
      </c>
      <c r="C4844" s="1">
        <v>202409</v>
      </c>
      <c r="D4844" s="1" t="s">
        <v>16</v>
      </c>
      <c r="E4844" s="1" t="s">
        <v>17</v>
      </c>
      <c r="F4844" s="1" t="s">
        <v>18</v>
      </c>
      <c r="G4844" s="1" t="s">
        <v>42</v>
      </c>
      <c r="H4844" s="1" t="s">
        <v>20</v>
      </c>
      <c r="I4844" s="5">
        <v>60.9</v>
      </c>
      <c r="J4844" s="5">
        <v>25578</v>
      </c>
      <c r="K4844" s="5">
        <v>-1993.85</v>
      </c>
      <c r="L4844" s="5">
        <v>23584.15</v>
      </c>
      <c r="M4844" s="5">
        <v>-15631.67</v>
      </c>
      <c r="N4844" s="5">
        <v>-798.33</v>
      </c>
      <c r="O4844" s="5">
        <v>-289.70999999999998</v>
      </c>
      <c r="P4844" s="5">
        <f>Table1[[#This Row],[Net Sales]]+(Table1[[#This Row],[Cost of Goods Sold]]+Table1[[#This Row],[Distribution]]+Table1[[#This Row],[Warehousing]])</f>
        <v>6864.4400000000023</v>
      </c>
      <c r="Q4844" s="12">
        <f>Table1[[#This Row],[PROFIT]]/Table1[[#This Row],[Net Sales]]</f>
        <v>0.29106158161307494</v>
      </c>
      <c r="R4844" s="14">
        <f>ABS(Table1[[#This Row],[Distribution]])+ABS(Table1[[#This Row],[Warehousing]])</f>
        <v>1088.04</v>
      </c>
      <c r="S4844" s="12">
        <f>ABS(Table1[[#This Row],[Discounts]]/Table1[[#This Row],[Gross Sales]])</f>
        <v>7.7951755414809601E-2</v>
      </c>
      <c r="T4844" s="17">
        <f>Table1[[#This Row],[logistics cost]]/Table1[[#This Row],[Net Sales]]</f>
        <v>4.6134374145347615E-2</v>
      </c>
      <c r="U4844" s="1">
        <f>Table1[[#This Row],[PROFIT]]/Table1[[#This Row],[Volume]]</f>
        <v>112.71658456486047</v>
      </c>
      <c r="V4844" s="1">
        <f>ABS(Table1[[#This Row],[Discounts]])</f>
        <v>1993.85</v>
      </c>
    </row>
    <row r="4845" spans="1:22" ht="21.75" customHeight="1" x14ac:dyDescent="0.3">
      <c r="A4845" s="1">
        <v>1110010</v>
      </c>
      <c r="B4845" s="1" t="s">
        <v>15</v>
      </c>
      <c r="C4845" s="1">
        <v>202412</v>
      </c>
      <c r="D4845" s="1" t="s">
        <v>16</v>
      </c>
      <c r="E4845" s="1" t="s">
        <v>17</v>
      </c>
      <c r="F4845" s="1" t="s">
        <v>18</v>
      </c>
      <c r="G4845" s="1" t="s">
        <v>39</v>
      </c>
      <c r="H4845" s="1" t="s">
        <v>37</v>
      </c>
      <c r="I4845" s="5">
        <v>204.8</v>
      </c>
      <c r="J4845" s="5">
        <v>86016</v>
      </c>
      <c r="K4845" s="5">
        <v>-8397.7900000000009</v>
      </c>
      <c r="L4845" s="5">
        <v>77618.210000000006</v>
      </c>
      <c r="M4845" s="5">
        <v>-49928.61</v>
      </c>
      <c r="N4845" s="5">
        <v>-1889.54</v>
      </c>
      <c r="O4845" s="5">
        <v>-877.97</v>
      </c>
      <c r="P4845" s="5">
        <f>Table1[[#This Row],[Net Sales]]+(Table1[[#This Row],[Cost of Goods Sold]]+Table1[[#This Row],[Distribution]]+Table1[[#This Row],[Warehousing]])</f>
        <v>24922.090000000004</v>
      </c>
      <c r="Q4845" s="12">
        <f>Table1[[#This Row],[PROFIT]]/Table1[[#This Row],[Net Sales]]</f>
        <v>0.32108560607104958</v>
      </c>
      <c r="R4845" s="14">
        <f>ABS(Table1[[#This Row],[Distribution]])+ABS(Table1[[#This Row],[Warehousing]])</f>
        <v>2767.51</v>
      </c>
      <c r="S4845" s="12">
        <f>ABS(Table1[[#This Row],[Discounts]]/Table1[[#This Row],[Gross Sales]])</f>
        <v>9.7630557105654769E-2</v>
      </c>
      <c r="T4845" s="17">
        <f>Table1[[#This Row],[logistics cost]]/Table1[[#This Row],[Net Sales]]</f>
        <v>3.5655421582126152E-2</v>
      </c>
      <c r="U4845" s="1">
        <f>Table1[[#This Row],[PROFIT]]/Table1[[#This Row],[Volume]]</f>
        <v>121.68989257812501</v>
      </c>
      <c r="V4845" s="1">
        <f>ABS(Table1[[#This Row],[Discounts]])</f>
        <v>8397.7900000000009</v>
      </c>
    </row>
    <row r="4846" spans="1:22" ht="21.75" customHeight="1" x14ac:dyDescent="0.3">
      <c r="A4846" s="1">
        <v>1110020</v>
      </c>
      <c r="B4846" s="1" t="s">
        <v>41</v>
      </c>
      <c r="C4846" s="1">
        <v>202403</v>
      </c>
      <c r="D4846" s="1" t="s">
        <v>16</v>
      </c>
      <c r="E4846" s="1" t="s">
        <v>28</v>
      </c>
      <c r="F4846" s="1" t="s">
        <v>29</v>
      </c>
      <c r="G4846" s="1" t="s">
        <v>38</v>
      </c>
      <c r="H4846" s="1" t="s">
        <v>20</v>
      </c>
      <c r="I4846" s="5">
        <v>63.8</v>
      </c>
      <c r="J4846" s="5">
        <v>28710</v>
      </c>
      <c r="K4846" s="5">
        <v>-1820.21</v>
      </c>
      <c r="L4846" s="5">
        <v>26889.79</v>
      </c>
      <c r="M4846" s="5">
        <v>-17940.68</v>
      </c>
      <c r="N4846" s="5">
        <v>-546.91999999999996</v>
      </c>
      <c r="O4846" s="5">
        <v>-316.69</v>
      </c>
      <c r="P4846" s="5">
        <f>Table1[[#This Row],[Net Sales]]+(Table1[[#This Row],[Cost of Goods Sold]]+Table1[[#This Row],[Distribution]]+Table1[[#This Row],[Warehousing]])</f>
        <v>8085.5000000000036</v>
      </c>
      <c r="Q4846" s="12">
        <f>Table1[[#This Row],[PROFIT]]/Table1[[#This Row],[Net Sales]]</f>
        <v>0.30069033636930609</v>
      </c>
      <c r="R4846" s="14">
        <f>ABS(Table1[[#This Row],[Distribution]])+ABS(Table1[[#This Row],[Warehousing]])</f>
        <v>863.6099999999999</v>
      </c>
      <c r="S4846" s="12">
        <f>ABS(Table1[[#This Row],[Discounts]]/Table1[[#This Row],[Gross Sales]])</f>
        <v>6.3399860675722744E-2</v>
      </c>
      <c r="T4846" s="17">
        <f>Table1[[#This Row],[logistics cost]]/Table1[[#This Row],[Net Sales]]</f>
        <v>3.2116650966779577E-2</v>
      </c>
      <c r="U4846" s="1">
        <f>Table1[[#This Row],[PROFIT]]/Table1[[#This Row],[Volume]]</f>
        <v>126.73197492163015</v>
      </c>
      <c r="V4846" s="1">
        <f>ABS(Table1[[#This Row],[Discounts]])</f>
        <v>1820.21</v>
      </c>
    </row>
    <row r="4847" spans="1:22" ht="21.75" customHeight="1" x14ac:dyDescent="0.3">
      <c r="A4847" s="1">
        <v>1110020</v>
      </c>
      <c r="B4847" s="1" t="s">
        <v>41</v>
      </c>
      <c r="C4847" s="1">
        <v>202411</v>
      </c>
      <c r="D4847" s="1" t="s">
        <v>16</v>
      </c>
      <c r="E4847" s="1" t="s">
        <v>28</v>
      </c>
      <c r="F4847" s="1" t="s">
        <v>29</v>
      </c>
      <c r="G4847" s="1" t="s">
        <v>39</v>
      </c>
      <c r="H4847" s="1" t="s">
        <v>37</v>
      </c>
      <c r="I4847" s="5">
        <v>181.5</v>
      </c>
      <c r="J4847" s="5">
        <v>81675</v>
      </c>
      <c r="K4847" s="5">
        <v>-8335.44</v>
      </c>
      <c r="L4847" s="5">
        <v>73339.56</v>
      </c>
      <c r="M4847" s="5">
        <v>-49311.56</v>
      </c>
      <c r="N4847" s="5">
        <v>-2248.6799999999998</v>
      </c>
      <c r="O4847" s="5">
        <v>-1181.52</v>
      </c>
      <c r="P4847" s="5">
        <f>Table1[[#This Row],[Net Sales]]+(Table1[[#This Row],[Cost of Goods Sold]]+Table1[[#This Row],[Distribution]]+Table1[[#This Row],[Warehousing]])</f>
        <v>20597.800000000003</v>
      </c>
      <c r="Q4847" s="12">
        <f>Table1[[#This Row],[PROFIT]]/Table1[[#This Row],[Net Sales]]</f>
        <v>0.28085524374566745</v>
      </c>
      <c r="R4847" s="14">
        <f>ABS(Table1[[#This Row],[Distribution]])+ABS(Table1[[#This Row],[Warehousing]])</f>
        <v>3430.2</v>
      </c>
      <c r="S4847" s="12">
        <f>ABS(Table1[[#This Row],[Discounts]]/Table1[[#This Row],[Gross Sales]])</f>
        <v>0.10205619834710744</v>
      </c>
      <c r="T4847" s="17">
        <f>Table1[[#This Row],[logistics cost]]/Table1[[#This Row],[Net Sales]]</f>
        <v>4.6771483221333753E-2</v>
      </c>
      <c r="U4847" s="1">
        <f>Table1[[#This Row],[PROFIT]]/Table1[[#This Row],[Volume]]</f>
        <v>113.48650137741049</v>
      </c>
      <c r="V4847" s="1">
        <f>ABS(Table1[[#This Row],[Discounts]])</f>
        <v>8335.44</v>
      </c>
    </row>
    <row r="4848" spans="1:22" ht="21.75" customHeight="1" x14ac:dyDescent="0.3">
      <c r="A4848" s="1">
        <v>1110020</v>
      </c>
      <c r="B4848" s="1" t="s">
        <v>41</v>
      </c>
      <c r="C4848" s="1">
        <v>202407</v>
      </c>
      <c r="D4848" s="1" t="s">
        <v>16</v>
      </c>
      <c r="E4848" s="1" t="s">
        <v>28</v>
      </c>
      <c r="F4848" s="1" t="s">
        <v>29</v>
      </c>
      <c r="G4848" s="1" t="s">
        <v>42</v>
      </c>
      <c r="H4848" s="1" t="s">
        <v>20</v>
      </c>
      <c r="I4848" s="5">
        <v>12.7</v>
      </c>
      <c r="J4848" s="5">
        <v>5715</v>
      </c>
      <c r="K4848" s="5">
        <v>-387.77</v>
      </c>
      <c r="L4848" s="5">
        <v>5327.23</v>
      </c>
      <c r="M4848" s="5">
        <v>-3424.68</v>
      </c>
      <c r="N4848" s="5">
        <v>-120.43</v>
      </c>
      <c r="O4848" s="5">
        <v>-77.430000000000007</v>
      </c>
      <c r="P4848" s="5">
        <f>Table1[[#This Row],[Net Sales]]+(Table1[[#This Row],[Cost of Goods Sold]]+Table1[[#This Row],[Distribution]]+Table1[[#This Row],[Warehousing]])</f>
        <v>1704.69</v>
      </c>
      <c r="Q4848" s="12">
        <f>Table1[[#This Row],[PROFIT]]/Table1[[#This Row],[Net Sales]]</f>
        <v>0.31999556993033906</v>
      </c>
      <c r="R4848" s="14">
        <f>ABS(Table1[[#This Row],[Distribution]])+ABS(Table1[[#This Row],[Warehousing]])</f>
        <v>197.86</v>
      </c>
      <c r="S4848" s="12">
        <f>ABS(Table1[[#This Row],[Discounts]]/Table1[[#This Row],[Gross Sales]])</f>
        <v>6.7851268591426067E-2</v>
      </c>
      <c r="T4848" s="17">
        <f>Table1[[#This Row],[logistics cost]]/Table1[[#This Row],[Net Sales]]</f>
        <v>3.7141253521999242E-2</v>
      </c>
      <c r="U4848" s="1">
        <f>Table1[[#This Row],[PROFIT]]/Table1[[#This Row],[Volume]]</f>
        <v>134.22755905511812</v>
      </c>
      <c r="V4848" s="1">
        <f>ABS(Table1[[#This Row],[Discounts]])</f>
        <v>387.77</v>
      </c>
    </row>
    <row r="4849" spans="1:22" ht="21.75" customHeight="1" x14ac:dyDescent="0.3">
      <c r="A4849" s="1">
        <v>1120020</v>
      </c>
      <c r="B4849" s="1" t="s">
        <v>21</v>
      </c>
      <c r="C4849" s="1">
        <v>202401</v>
      </c>
      <c r="D4849" s="1" t="s">
        <v>22</v>
      </c>
      <c r="E4849" s="1" t="s">
        <v>23</v>
      </c>
      <c r="F4849" s="1" t="s">
        <v>24</v>
      </c>
      <c r="G4849" s="1" t="s">
        <v>25</v>
      </c>
      <c r="H4849" s="1" t="s">
        <v>20</v>
      </c>
      <c r="I4849" s="5">
        <v>73.2</v>
      </c>
      <c r="J4849" s="5">
        <v>27816</v>
      </c>
      <c r="K4849" s="5">
        <v>-1856.92</v>
      </c>
      <c r="L4849" s="5">
        <v>25959.08</v>
      </c>
      <c r="M4849" s="5">
        <v>-17549.669999999998</v>
      </c>
      <c r="N4849" s="5">
        <v>-528.84</v>
      </c>
      <c r="O4849" s="5">
        <v>-492.93</v>
      </c>
      <c r="P4849" s="5">
        <f>Table1[[#This Row],[Net Sales]]+(Table1[[#This Row],[Cost of Goods Sold]]+Table1[[#This Row],[Distribution]]+Table1[[#This Row],[Warehousing]])</f>
        <v>7387.6400000000031</v>
      </c>
      <c r="Q4849" s="12">
        <f>Table1[[#This Row],[PROFIT]]/Table1[[#This Row],[Net Sales]]</f>
        <v>0.28458789756801867</v>
      </c>
      <c r="R4849" s="14">
        <f>ABS(Table1[[#This Row],[Distribution]])+ABS(Table1[[#This Row],[Warehousing]])</f>
        <v>1021.77</v>
      </c>
      <c r="S4849" s="12">
        <f>ABS(Table1[[#This Row],[Discounts]]/Table1[[#This Row],[Gross Sales]])</f>
        <v>6.6757262007477711E-2</v>
      </c>
      <c r="T4849" s="17">
        <f>Table1[[#This Row],[logistics cost]]/Table1[[#This Row],[Net Sales]]</f>
        <v>3.9360793988076619E-2</v>
      </c>
      <c r="U4849" s="1">
        <f>Table1[[#This Row],[PROFIT]]/Table1[[#This Row],[Volume]]</f>
        <v>100.92404371584703</v>
      </c>
      <c r="V4849" s="1">
        <f>ABS(Table1[[#This Row],[Discounts]])</f>
        <v>1856.92</v>
      </c>
    </row>
    <row r="4850" spans="1:22" ht="21.75" customHeight="1" x14ac:dyDescent="0.3">
      <c r="A4850" s="1">
        <v>1110010</v>
      </c>
      <c r="B4850" s="1" t="s">
        <v>15</v>
      </c>
      <c r="C4850" s="1">
        <v>202510</v>
      </c>
      <c r="D4850" s="1" t="s">
        <v>16</v>
      </c>
      <c r="E4850" s="1" t="s">
        <v>17</v>
      </c>
      <c r="F4850" s="1" t="s">
        <v>18</v>
      </c>
      <c r="G4850" s="1" t="s">
        <v>43</v>
      </c>
      <c r="H4850" s="1" t="s">
        <v>31</v>
      </c>
      <c r="I4850" s="5">
        <v>102.3</v>
      </c>
      <c r="J4850" s="5">
        <v>42966</v>
      </c>
      <c r="K4850" s="5">
        <v>-1510.46</v>
      </c>
      <c r="L4850" s="5">
        <v>41455.54</v>
      </c>
      <c r="M4850" s="5">
        <v>-25862.71</v>
      </c>
      <c r="N4850" s="5">
        <v>-1158.23</v>
      </c>
      <c r="O4850" s="5">
        <v>-678.72</v>
      </c>
      <c r="P4850" s="5">
        <f>Table1[[#This Row],[Net Sales]]+(Table1[[#This Row],[Cost of Goods Sold]]+Table1[[#This Row],[Distribution]]+Table1[[#This Row],[Warehousing]])</f>
        <v>13755.880000000001</v>
      </c>
      <c r="Q4850" s="12">
        <f>Table1[[#This Row],[PROFIT]]/Table1[[#This Row],[Net Sales]]</f>
        <v>0.33182247776774831</v>
      </c>
      <c r="R4850" s="14">
        <f>ABS(Table1[[#This Row],[Distribution]])+ABS(Table1[[#This Row],[Warehousing]])</f>
        <v>1836.95</v>
      </c>
      <c r="S4850" s="12">
        <f>ABS(Table1[[#This Row],[Discounts]]/Table1[[#This Row],[Gross Sales]])</f>
        <v>3.515477354187032E-2</v>
      </c>
      <c r="T4850" s="17">
        <f>Table1[[#This Row],[logistics cost]]/Table1[[#This Row],[Net Sales]]</f>
        <v>4.4311327267718623E-2</v>
      </c>
      <c r="U4850" s="1">
        <f>Table1[[#This Row],[PROFIT]]/Table1[[#This Row],[Volume]]</f>
        <v>134.46608015640274</v>
      </c>
      <c r="V4850" s="1">
        <f>ABS(Table1[[#This Row],[Discounts]])</f>
        <v>1510.46</v>
      </c>
    </row>
    <row r="4851" spans="1:22" ht="21.75" customHeight="1" x14ac:dyDescent="0.3">
      <c r="A4851" s="1">
        <v>1110020</v>
      </c>
      <c r="B4851" s="1" t="s">
        <v>41</v>
      </c>
      <c r="C4851" s="1">
        <v>202403</v>
      </c>
      <c r="D4851" s="1" t="s">
        <v>16</v>
      </c>
      <c r="E4851" s="1" t="s">
        <v>28</v>
      </c>
      <c r="F4851" s="1" t="s">
        <v>29</v>
      </c>
      <c r="G4851" s="1" t="s">
        <v>36</v>
      </c>
      <c r="H4851" s="1" t="s">
        <v>37</v>
      </c>
      <c r="I4851" s="5">
        <v>103.8</v>
      </c>
      <c r="J4851" s="5">
        <v>46710</v>
      </c>
      <c r="K4851" s="5">
        <v>-4575.3100000000004</v>
      </c>
      <c r="L4851" s="5">
        <v>42134.69</v>
      </c>
      <c r="M4851" s="5">
        <v>-26204.38</v>
      </c>
      <c r="N4851" s="5">
        <v>-867.89</v>
      </c>
      <c r="O4851" s="5">
        <v>-659.7</v>
      </c>
      <c r="P4851" s="5">
        <f>Table1[[#This Row],[Net Sales]]+(Table1[[#This Row],[Cost of Goods Sold]]+Table1[[#This Row],[Distribution]]+Table1[[#This Row],[Warehousing]])</f>
        <v>14402.720000000001</v>
      </c>
      <c r="Q4851" s="12">
        <f>Table1[[#This Row],[PROFIT]]/Table1[[#This Row],[Net Sales]]</f>
        <v>0.34182570228949116</v>
      </c>
      <c r="R4851" s="14">
        <f>ABS(Table1[[#This Row],[Distribution]])+ABS(Table1[[#This Row],[Warehousing]])</f>
        <v>1527.5900000000001</v>
      </c>
      <c r="S4851" s="12">
        <f>ABS(Table1[[#This Row],[Discounts]]/Table1[[#This Row],[Gross Sales]])</f>
        <v>9.795140226932135E-2</v>
      </c>
      <c r="T4851" s="17">
        <f>Table1[[#This Row],[logistics cost]]/Table1[[#This Row],[Net Sales]]</f>
        <v>3.6254924386532807E-2</v>
      </c>
      <c r="U4851" s="1">
        <f>Table1[[#This Row],[PROFIT]]/Table1[[#This Row],[Volume]]</f>
        <v>138.75452793834299</v>
      </c>
      <c r="V4851" s="1">
        <f>ABS(Table1[[#This Row],[Discounts]])</f>
        <v>4575.3100000000004</v>
      </c>
    </row>
    <row r="4852" spans="1:22" ht="21.75" customHeight="1" x14ac:dyDescent="0.3">
      <c r="A4852" s="1">
        <v>1130010</v>
      </c>
      <c r="B4852" s="1" t="s">
        <v>26</v>
      </c>
      <c r="C4852" s="1">
        <v>202401</v>
      </c>
      <c r="D4852" s="1" t="s">
        <v>27</v>
      </c>
      <c r="E4852" s="1" t="s">
        <v>28</v>
      </c>
      <c r="F4852" s="1" t="s">
        <v>29</v>
      </c>
      <c r="G4852" s="1" t="s">
        <v>19</v>
      </c>
      <c r="H4852" s="1" t="s">
        <v>20</v>
      </c>
      <c r="I4852" s="5">
        <v>18.2</v>
      </c>
      <c r="J4852" s="5">
        <v>6552</v>
      </c>
      <c r="K4852" s="5">
        <v>-573.15</v>
      </c>
      <c r="L4852" s="5">
        <v>5978.85</v>
      </c>
      <c r="M4852" s="5">
        <v>-3806.34</v>
      </c>
      <c r="N4852" s="5">
        <v>-193.25</v>
      </c>
      <c r="O4852" s="5">
        <v>-64.709999999999994</v>
      </c>
      <c r="P4852" s="5">
        <f>Table1[[#This Row],[Net Sales]]+(Table1[[#This Row],[Cost of Goods Sold]]+Table1[[#This Row],[Distribution]]+Table1[[#This Row],[Warehousing]])</f>
        <v>1914.5500000000002</v>
      </c>
      <c r="Q4852" s="12">
        <f>Table1[[#This Row],[PROFIT]]/Table1[[#This Row],[Net Sales]]</f>
        <v>0.32022044373081782</v>
      </c>
      <c r="R4852" s="14">
        <f>ABS(Table1[[#This Row],[Distribution]])+ABS(Table1[[#This Row],[Warehousing]])</f>
        <v>257.95999999999998</v>
      </c>
      <c r="S4852" s="12">
        <f>ABS(Table1[[#This Row],[Discounts]]/Table1[[#This Row],[Gross Sales]])</f>
        <v>8.7477106227106222E-2</v>
      </c>
      <c r="T4852" s="17">
        <f>Table1[[#This Row],[logistics cost]]/Table1[[#This Row],[Net Sales]]</f>
        <v>4.3145420942154421E-2</v>
      </c>
      <c r="U4852" s="1">
        <f>Table1[[#This Row],[PROFIT]]/Table1[[#This Row],[Volume]]</f>
        <v>105.19505494505496</v>
      </c>
      <c r="V4852" s="1">
        <f>ABS(Table1[[#This Row],[Discounts]])</f>
        <v>573.15</v>
      </c>
    </row>
    <row r="4853" spans="1:22" ht="21.75" customHeight="1" x14ac:dyDescent="0.3">
      <c r="A4853" s="1">
        <v>1110020</v>
      </c>
      <c r="B4853" s="1" t="s">
        <v>41</v>
      </c>
      <c r="C4853" s="1">
        <v>202503</v>
      </c>
      <c r="D4853" s="1" t="s">
        <v>16</v>
      </c>
      <c r="E4853" s="1" t="s">
        <v>28</v>
      </c>
      <c r="F4853" s="1" t="s">
        <v>29</v>
      </c>
      <c r="G4853" s="1" t="s">
        <v>30</v>
      </c>
      <c r="H4853" s="1" t="s">
        <v>31</v>
      </c>
      <c r="I4853" s="5">
        <v>64.5</v>
      </c>
      <c r="J4853" s="5">
        <v>29025</v>
      </c>
      <c r="K4853" s="5">
        <v>-1099.75</v>
      </c>
      <c r="L4853" s="5">
        <v>27925.25</v>
      </c>
      <c r="M4853" s="5">
        <v>-17576.240000000002</v>
      </c>
      <c r="N4853" s="5">
        <v>-911.91</v>
      </c>
      <c r="O4853" s="5">
        <v>-358.1</v>
      </c>
      <c r="P4853" s="5">
        <f>Table1[[#This Row],[Net Sales]]+(Table1[[#This Row],[Cost of Goods Sold]]+Table1[[#This Row],[Distribution]]+Table1[[#This Row],[Warehousing]])</f>
        <v>9079</v>
      </c>
      <c r="Q4853" s="12">
        <f>Table1[[#This Row],[PROFIT]]/Table1[[#This Row],[Net Sales]]</f>
        <v>0.32511794880976896</v>
      </c>
      <c r="R4853" s="14">
        <f>ABS(Table1[[#This Row],[Distribution]])+ABS(Table1[[#This Row],[Warehousing]])</f>
        <v>1270.01</v>
      </c>
      <c r="S4853" s="12">
        <f>ABS(Table1[[#This Row],[Discounts]]/Table1[[#This Row],[Gross Sales]])</f>
        <v>3.7889750215331613E-2</v>
      </c>
      <c r="T4853" s="17">
        <f>Table1[[#This Row],[logistics cost]]/Table1[[#This Row],[Net Sales]]</f>
        <v>4.5478912453782869E-2</v>
      </c>
      <c r="U4853" s="1">
        <f>Table1[[#This Row],[PROFIT]]/Table1[[#This Row],[Volume]]</f>
        <v>140.75968992248062</v>
      </c>
      <c r="V4853" s="1">
        <f>ABS(Table1[[#This Row],[Discounts]])</f>
        <v>1099.75</v>
      </c>
    </row>
    <row r="4854" spans="1:22" ht="21.75" customHeight="1" x14ac:dyDescent="0.3">
      <c r="A4854" s="1">
        <v>1110010</v>
      </c>
      <c r="B4854" s="1" t="s">
        <v>15</v>
      </c>
      <c r="C4854" s="1">
        <v>202512</v>
      </c>
      <c r="D4854" s="1" t="s">
        <v>16</v>
      </c>
      <c r="E4854" s="1" t="s">
        <v>17</v>
      </c>
      <c r="F4854" s="1" t="s">
        <v>18</v>
      </c>
      <c r="G4854" s="1" t="s">
        <v>42</v>
      </c>
      <c r="H4854" s="1" t="s">
        <v>20</v>
      </c>
      <c r="I4854" s="5">
        <v>102.7</v>
      </c>
      <c r="J4854" s="5">
        <v>43134</v>
      </c>
      <c r="K4854" s="5">
        <v>-2852.92</v>
      </c>
      <c r="L4854" s="5">
        <v>40281.08</v>
      </c>
      <c r="M4854" s="5">
        <v>-26630.3</v>
      </c>
      <c r="N4854" s="5">
        <v>-1518.61</v>
      </c>
      <c r="O4854" s="5">
        <v>-494.93</v>
      </c>
      <c r="P4854" s="5">
        <f>Table1[[#This Row],[Net Sales]]+(Table1[[#This Row],[Cost of Goods Sold]]+Table1[[#This Row],[Distribution]]+Table1[[#This Row],[Warehousing]])</f>
        <v>11637.240000000002</v>
      </c>
      <c r="Q4854" s="12">
        <f>Table1[[#This Row],[PROFIT]]/Table1[[#This Row],[Net Sales]]</f>
        <v>0.28890089342192415</v>
      </c>
      <c r="R4854" s="14">
        <f>ABS(Table1[[#This Row],[Distribution]])+ABS(Table1[[#This Row],[Warehousing]])</f>
        <v>2013.54</v>
      </c>
      <c r="S4854" s="12">
        <f>ABS(Table1[[#This Row],[Discounts]]/Table1[[#This Row],[Gross Sales]])</f>
        <v>6.6140863356053237E-2</v>
      </c>
      <c r="T4854" s="17">
        <f>Table1[[#This Row],[logistics cost]]/Table1[[#This Row],[Net Sales]]</f>
        <v>4.9987239666860965E-2</v>
      </c>
      <c r="U4854" s="1">
        <f>Table1[[#This Row],[PROFIT]]/Table1[[#This Row],[Volume]]</f>
        <v>113.31295034079845</v>
      </c>
      <c r="V4854" s="1">
        <f>ABS(Table1[[#This Row],[Discounts]])</f>
        <v>2852.92</v>
      </c>
    </row>
    <row r="4855" spans="1:22" ht="21.75" customHeight="1" x14ac:dyDescent="0.3">
      <c r="A4855" s="1">
        <v>1110020</v>
      </c>
      <c r="B4855" s="1" t="s">
        <v>41</v>
      </c>
      <c r="C4855" s="1">
        <v>202404</v>
      </c>
      <c r="D4855" s="1" t="s">
        <v>16</v>
      </c>
      <c r="E4855" s="1" t="s">
        <v>28</v>
      </c>
      <c r="F4855" s="1" t="s">
        <v>29</v>
      </c>
      <c r="G4855" s="1" t="s">
        <v>33</v>
      </c>
      <c r="H4855" s="1" t="s">
        <v>34</v>
      </c>
      <c r="I4855" s="5">
        <v>288.7</v>
      </c>
      <c r="J4855" s="5">
        <v>129915</v>
      </c>
      <c r="K4855" s="5">
        <v>-11862.24</v>
      </c>
      <c r="L4855" s="5">
        <v>118052.76</v>
      </c>
      <c r="M4855" s="5">
        <v>-76176.23</v>
      </c>
      <c r="N4855" s="5">
        <v>-3129.48</v>
      </c>
      <c r="O4855" s="5">
        <v>-1261.08</v>
      </c>
      <c r="P4855" s="5">
        <f>Table1[[#This Row],[Net Sales]]+(Table1[[#This Row],[Cost of Goods Sold]]+Table1[[#This Row],[Distribution]]+Table1[[#This Row],[Warehousing]])</f>
        <v>37485.97</v>
      </c>
      <c r="Q4855" s="12">
        <f>Table1[[#This Row],[PROFIT]]/Table1[[#This Row],[Net Sales]]</f>
        <v>0.31753573571681004</v>
      </c>
      <c r="R4855" s="14">
        <f>ABS(Table1[[#This Row],[Distribution]])+ABS(Table1[[#This Row],[Warehousing]])</f>
        <v>4390.5599999999995</v>
      </c>
      <c r="S4855" s="12">
        <f>ABS(Table1[[#This Row],[Discounts]]/Table1[[#This Row],[Gross Sales]])</f>
        <v>9.1307701189239115E-2</v>
      </c>
      <c r="T4855" s="17">
        <f>Table1[[#This Row],[logistics cost]]/Table1[[#This Row],[Net Sales]]</f>
        <v>3.7191506577228688E-2</v>
      </c>
      <c r="U4855" s="1">
        <f>Table1[[#This Row],[PROFIT]]/Table1[[#This Row],[Volume]]</f>
        <v>129.84402493938344</v>
      </c>
      <c r="V4855" s="1">
        <f>ABS(Table1[[#This Row],[Discounts]])</f>
        <v>11862.24</v>
      </c>
    </row>
    <row r="4856" spans="1:22" ht="21.75" customHeight="1" x14ac:dyDescent="0.3">
      <c r="A4856" s="1">
        <v>1120010</v>
      </c>
      <c r="B4856" s="1" t="s">
        <v>32</v>
      </c>
      <c r="C4856" s="1">
        <v>202404</v>
      </c>
      <c r="D4856" s="1" t="s">
        <v>22</v>
      </c>
      <c r="E4856" s="1" t="s">
        <v>17</v>
      </c>
      <c r="F4856" s="1" t="s">
        <v>18</v>
      </c>
      <c r="G4856" s="1" t="s">
        <v>40</v>
      </c>
      <c r="H4856" s="1" t="s">
        <v>34</v>
      </c>
      <c r="I4856" s="5">
        <v>171.3</v>
      </c>
      <c r="J4856" s="5">
        <v>82224</v>
      </c>
      <c r="K4856" s="5">
        <v>-5843.24</v>
      </c>
      <c r="L4856" s="5">
        <v>76380.759999999995</v>
      </c>
      <c r="M4856" s="5">
        <v>-51454.81</v>
      </c>
      <c r="N4856" s="5">
        <v>-2544.31</v>
      </c>
      <c r="O4856" s="5">
        <v>-1382.6</v>
      </c>
      <c r="P4856" s="5">
        <f>Table1[[#This Row],[Net Sales]]+(Table1[[#This Row],[Cost of Goods Sold]]+Table1[[#This Row],[Distribution]]+Table1[[#This Row],[Warehousing]])</f>
        <v>20999.040000000001</v>
      </c>
      <c r="Q4856" s="12">
        <f>Table1[[#This Row],[PROFIT]]/Table1[[#This Row],[Net Sales]]</f>
        <v>0.27492577973824822</v>
      </c>
      <c r="R4856" s="14">
        <f>ABS(Table1[[#This Row],[Distribution]])+ABS(Table1[[#This Row],[Warehousing]])</f>
        <v>3926.91</v>
      </c>
      <c r="S4856" s="12">
        <f>ABS(Table1[[#This Row],[Discounts]]/Table1[[#This Row],[Gross Sales]])</f>
        <v>7.1064895894142832E-2</v>
      </c>
      <c r="T4856" s="17">
        <f>Table1[[#This Row],[logistics cost]]/Table1[[#This Row],[Net Sales]]</f>
        <v>5.1412292833954522E-2</v>
      </c>
      <c r="U4856" s="1">
        <f>Table1[[#This Row],[PROFIT]]/Table1[[#This Row],[Volume]]</f>
        <v>122.58633975481611</v>
      </c>
      <c r="V4856" s="1">
        <f>ABS(Table1[[#This Row],[Discounts]])</f>
        <v>5843.24</v>
      </c>
    </row>
    <row r="4857" spans="1:22" ht="21.75" customHeight="1" x14ac:dyDescent="0.3">
      <c r="A4857" s="1">
        <v>1120010</v>
      </c>
      <c r="B4857" s="1" t="s">
        <v>32</v>
      </c>
      <c r="C4857" s="1">
        <v>202408</v>
      </c>
      <c r="D4857" s="1" t="s">
        <v>22</v>
      </c>
      <c r="E4857" s="1" t="s">
        <v>17</v>
      </c>
      <c r="F4857" s="1" t="s">
        <v>18</v>
      </c>
      <c r="G4857" s="1" t="s">
        <v>38</v>
      </c>
      <c r="H4857" s="1" t="s">
        <v>20</v>
      </c>
      <c r="I4857" s="5">
        <v>82.3</v>
      </c>
      <c r="J4857" s="5">
        <v>39504</v>
      </c>
      <c r="K4857" s="5">
        <v>-2404.9899999999998</v>
      </c>
      <c r="L4857" s="5">
        <v>37099.01</v>
      </c>
      <c r="M4857" s="5">
        <v>-23882.43</v>
      </c>
      <c r="N4857" s="5">
        <v>-892.61</v>
      </c>
      <c r="O4857" s="5">
        <v>-691.88</v>
      </c>
      <c r="P4857" s="5">
        <f>Table1[[#This Row],[Net Sales]]+(Table1[[#This Row],[Cost of Goods Sold]]+Table1[[#This Row],[Distribution]]+Table1[[#This Row],[Warehousing]])</f>
        <v>11632.09</v>
      </c>
      <c r="Q4857" s="12">
        <f>Table1[[#This Row],[PROFIT]]/Table1[[#This Row],[Net Sales]]</f>
        <v>0.3135417899291652</v>
      </c>
      <c r="R4857" s="14">
        <f>ABS(Table1[[#This Row],[Distribution]])+ABS(Table1[[#This Row],[Warehousing]])</f>
        <v>1584.49</v>
      </c>
      <c r="S4857" s="12">
        <f>ABS(Table1[[#This Row],[Discounts]]/Table1[[#This Row],[Gross Sales]])</f>
        <v>6.0879657756176583E-2</v>
      </c>
      <c r="T4857" s="17">
        <f>Table1[[#This Row],[logistics cost]]/Table1[[#This Row],[Net Sales]]</f>
        <v>4.2709765031465799E-2</v>
      </c>
      <c r="U4857" s="1">
        <f>Table1[[#This Row],[PROFIT]]/Table1[[#This Row],[Volume]]</f>
        <v>141.33766707168894</v>
      </c>
      <c r="V4857" s="1">
        <f>ABS(Table1[[#This Row],[Discounts]])</f>
        <v>2404.9899999999998</v>
      </c>
    </row>
    <row r="4858" spans="1:22" ht="21.75" customHeight="1" x14ac:dyDescent="0.3">
      <c r="A4858" s="1">
        <v>1130010</v>
      </c>
      <c r="B4858" s="1" t="s">
        <v>26</v>
      </c>
      <c r="C4858" s="1">
        <v>202401</v>
      </c>
      <c r="D4858" s="1" t="s">
        <v>27</v>
      </c>
      <c r="E4858" s="1" t="s">
        <v>28</v>
      </c>
      <c r="F4858" s="1" t="s">
        <v>29</v>
      </c>
      <c r="G4858" s="1" t="s">
        <v>39</v>
      </c>
      <c r="H4858" s="1" t="s">
        <v>37</v>
      </c>
      <c r="I4858" s="5">
        <v>169.4</v>
      </c>
      <c r="J4858" s="5">
        <v>60984</v>
      </c>
      <c r="K4858" s="5">
        <v>-5106.47</v>
      </c>
      <c r="L4858" s="5">
        <v>55877.53</v>
      </c>
      <c r="M4858" s="5">
        <v>-37468.6</v>
      </c>
      <c r="N4858" s="5">
        <v>-1495.25</v>
      </c>
      <c r="O4858" s="5">
        <v>-911.79</v>
      </c>
      <c r="P4858" s="5">
        <f>Table1[[#This Row],[Net Sales]]+(Table1[[#This Row],[Cost of Goods Sold]]+Table1[[#This Row],[Distribution]]+Table1[[#This Row],[Warehousing]])</f>
        <v>16001.89</v>
      </c>
      <c r="Q4858" s="12">
        <f>Table1[[#This Row],[PROFIT]]/Table1[[#This Row],[Net Sales]]</f>
        <v>0.28637432613789476</v>
      </c>
      <c r="R4858" s="14">
        <f>ABS(Table1[[#This Row],[Distribution]])+ABS(Table1[[#This Row],[Warehousing]])</f>
        <v>2407.04</v>
      </c>
      <c r="S4858" s="12">
        <f>ABS(Table1[[#This Row],[Discounts]]/Table1[[#This Row],[Gross Sales]])</f>
        <v>8.3734586120949764E-2</v>
      </c>
      <c r="T4858" s="17">
        <f>Table1[[#This Row],[logistics cost]]/Table1[[#This Row],[Net Sales]]</f>
        <v>4.3077065145864533E-2</v>
      </c>
      <c r="U4858" s="1">
        <f>Table1[[#This Row],[PROFIT]]/Table1[[#This Row],[Volume]]</f>
        <v>94.462160566706018</v>
      </c>
      <c r="V4858" s="1">
        <f>ABS(Table1[[#This Row],[Discounts]])</f>
        <v>5106.47</v>
      </c>
    </row>
    <row r="4859" spans="1:22" ht="21.75" customHeight="1" x14ac:dyDescent="0.3">
      <c r="A4859" s="1">
        <v>1120020</v>
      </c>
      <c r="B4859" s="1" t="s">
        <v>21</v>
      </c>
      <c r="C4859" s="1">
        <v>202408</v>
      </c>
      <c r="D4859" s="1" t="s">
        <v>22</v>
      </c>
      <c r="E4859" s="1" t="s">
        <v>23</v>
      </c>
      <c r="F4859" s="1" t="s">
        <v>24</v>
      </c>
      <c r="G4859" s="1" t="s">
        <v>35</v>
      </c>
      <c r="H4859" s="1" t="s">
        <v>31</v>
      </c>
      <c r="I4859" s="5">
        <v>36</v>
      </c>
      <c r="J4859" s="5">
        <v>13680</v>
      </c>
      <c r="K4859" s="5">
        <v>-287.25</v>
      </c>
      <c r="L4859" s="5">
        <v>13392.75</v>
      </c>
      <c r="M4859" s="5">
        <v>-8942.6299999999992</v>
      </c>
      <c r="N4859" s="5">
        <v>-328.2</v>
      </c>
      <c r="O4859" s="5">
        <v>-265.22000000000003</v>
      </c>
      <c r="P4859" s="5">
        <f>Table1[[#This Row],[Net Sales]]+(Table1[[#This Row],[Cost of Goods Sold]]+Table1[[#This Row],[Distribution]]+Table1[[#This Row],[Warehousing]])</f>
        <v>3856.7000000000007</v>
      </c>
      <c r="Q4859" s="12">
        <f>Table1[[#This Row],[PROFIT]]/Table1[[#This Row],[Net Sales]]</f>
        <v>0.2879692370872301</v>
      </c>
      <c r="R4859" s="14">
        <f>ABS(Table1[[#This Row],[Distribution]])+ABS(Table1[[#This Row],[Warehousing]])</f>
        <v>593.42000000000007</v>
      </c>
      <c r="S4859" s="12">
        <f>ABS(Table1[[#This Row],[Discounts]]/Table1[[#This Row],[Gross Sales]])</f>
        <v>2.0997807017543859E-2</v>
      </c>
      <c r="T4859" s="17">
        <f>Table1[[#This Row],[logistics cost]]/Table1[[#This Row],[Net Sales]]</f>
        <v>4.4309047805715783E-2</v>
      </c>
      <c r="U4859" s="1">
        <f>Table1[[#This Row],[PROFIT]]/Table1[[#This Row],[Volume]]</f>
        <v>107.13055555555557</v>
      </c>
      <c r="V4859" s="1">
        <f>ABS(Table1[[#This Row],[Discounts]])</f>
        <v>287.25</v>
      </c>
    </row>
    <row r="4860" spans="1:22" ht="21.75" customHeight="1" x14ac:dyDescent="0.3">
      <c r="A4860" s="1">
        <v>1120010</v>
      </c>
      <c r="B4860" s="1" t="s">
        <v>32</v>
      </c>
      <c r="C4860" s="1">
        <v>202407</v>
      </c>
      <c r="D4860" s="1" t="s">
        <v>22</v>
      </c>
      <c r="E4860" s="1" t="s">
        <v>17</v>
      </c>
      <c r="F4860" s="1" t="s">
        <v>18</v>
      </c>
      <c r="G4860" s="1" t="s">
        <v>35</v>
      </c>
      <c r="H4860" s="1" t="s">
        <v>31</v>
      </c>
      <c r="I4860" s="5">
        <v>34.299999999999997</v>
      </c>
      <c r="J4860" s="5">
        <v>16464</v>
      </c>
      <c r="K4860" s="5">
        <v>-362.6</v>
      </c>
      <c r="L4860" s="5">
        <v>16101.4</v>
      </c>
      <c r="M4860" s="5">
        <v>-10292.1</v>
      </c>
      <c r="N4860" s="5">
        <v>-484.45</v>
      </c>
      <c r="O4860" s="5">
        <v>-274.14</v>
      </c>
      <c r="P4860" s="5">
        <f>Table1[[#This Row],[Net Sales]]+(Table1[[#This Row],[Cost of Goods Sold]]+Table1[[#This Row],[Distribution]]+Table1[[#This Row],[Warehousing]])</f>
        <v>5050.7099999999991</v>
      </c>
      <c r="Q4860" s="12">
        <f>Table1[[#This Row],[PROFIT]]/Table1[[#This Row],[Net Sales]]</f>
        <v>0.31368141900704283</v>
      </c>
      <c r="R4860" s="14">
        <f>ABS(Table1[[#This Row],[Distribution]])+ABS(Table1[[#This Row],[Warehousing]])</f>
        <v>758.58999999999992</v>
      </c>
      <c r="S4860" s="12">
        <f>ABS(Table1[[#This Row],[Discounts]]/Table1[[#This Row],[Gross Sales]])</f>
        <v>2.2023809523809525E-2</v>
      </c>
      <c r="T4860" s="17">
        <f>Table1[[#This Row],[logistics cost]]/Table1[[#This Row],[Net Sales]]</f>
        <v>4.7113294496130768E-2</v>
      </c>
      <c r="U4860" s="1">
        <f>Table1[[#This Row],[PROFIT]]/Table1[[#This Row],[Volume]]</f>
        <v>147.25102040816324</v>
      </c>
      <c r="V4860" s="1">
        <f>ABS(Table1[[#This Row],[Discounts]])</f>
        <v>362.6</v>
      </c>
    </row>
    <row r="4861" spans="1:22" ht="21.75" customHeight="1" x14ac:dyDescent="0.3">
      <c r="A4861" s="1">
        <v>1110010</v>
      </c>
      <c r="B4861" s="1" t="s">
        <v>15</v>
      </c>
      <c r="C4861" s="1">
        <v>202501</v>
      </c>
      <c r="D4861" s="1" t="s">
        <v>16</v>
      </c>
      <c r="E4861" s="1" t="s">
        <v>17</v>
      </c>
      <c r="F4861" s="1" t="s">
        <v>18</v>
      </c>
      <c r="G4861" s="1" t="s">
        <v>33</v>
      </c>
      <c r="H4861" s="1" t="s">
        <v>34</v>
      </c>
      <c r="I4861" s="5">
        <v>85.4</v>
      </c>
      <c r="J4861" s="5">
        <v>35868</v>
      </c>
      <c r="K4861" s="5">
        <v>-2916.64</v>
      </c>
      <c r="L4861" s="5">
        <v>32951.360000000001</v>
      </c>
      <c r="M4861" s="5">
        <v>-21142.74</v>
      </c>
      <c r="N4861" s="5">
        <v>-720</v>
      </c>
      <c r="O4861" s="5">
        <v>-431.69</v>
      </c>
      <c r="P4861" s="5">
        <f>Table1[[#This Row],[Net Sales]]+(Table1[[#This Row],[Cost of Goods Sold]]+Table1[[#This Row],[Distribution]]+Table1[[#This Row],[Warehousing]])</f>
        <v>10656.93</v>
      </c>
      <c r="Q4861" s="12">
        <f>Table1[[#This Row],[PROFIT]]/Table1[[#This Row],[Net Sales]]</f>
        <v>0.32341396531129518</v>
      </c>
      <c r="R4861" s="14">
        <f>ABS(Table1[[#This Row],[Distribution]])+ABS(Table1[[#This Row],[Warehousing]])</f>
        <v>1151.69</v>
      </c>
      <c r="S4861" s="12">
        <f>ABS(Table1[[#This Row],[Discounts]]/Table1[[#This Row],[Gross Sales]])</f>
        <v>8.1315936210549791E-2</v>
      </c>
      <c r="T4861" s="17">
        <f>Table1[[#This Row],[logistics cost]]/Table1[[#This Row],[Net Sales]]</f>
        <v>3.4951212939314191E-2</v>
      </c>
      <c r="U4861" s="1">
        <f>Table1[[#This Row],[PROFIT]]/Table1[[#This Row],[Volume]]</f>
        <v>124.78840749414519</v>
      </c>
      <c r="V4861" s="1">
        <f>ABS(Table1[[#This Row],[Discounts]])</f>
        <v>2916.64</v>
      </c>
    </row>
    <row r="4862" spans="1:22" ht="21.75" customHeight="1" x14ac:dyDescent="0.3">
      <c r="A4862" s="1">
        <v>1130010</v>
      </c>
      <c r="B4862" s="1" t="s">
        <v>26</v>
      </c>
      <c r="C4862" s="1">
        <v>202409</v>
      </c>
      <c r="D4862" s="1" t="s">
        <v>27</v>
      </c>
      <c r="E4862" s="1" t="s">
        <v>28</v>
      </c>
      <c r="F4862" s="1" t="s">
        <v>29</v>
      </c>
      <c r="G4862" s="1" t="s">
        <v>36</v>
      </c>
      <c r="H4862" s="1" t="s">
        <v>37</v>
      </c>
      <c r="I4862" s="5">
        <v>147.80000000000001</v>
      </c>
      <c r="J4862" s="5">
        <v>53208</v>
      </c>
      <c r="K4862" s="5">
        <v>-4268.22</v>
      </c>
      <c r="L4862" s="5">
        <v>48939.78</v>
      </c>
      <c r="M4862" s="5">
        <v>-32780.94</v>
      </c>
      <c r="N4862" s="5">
        <v>-996.21</v>
      </c>
      <c r="O4862" s="5">
        <v>-772.05</v>
      </c>
      <c r="P4862" s="5">
        <f>Table1[[#This Row],[Net Sales]]+(Table1[[#This Row],[Cost of Goods Sold]]+Table1[[#This Row],[Distribution]]+Table1[[#This Row],[Warehousing]])</f>
        <v>14390.579999999994</v>
      </c>
      <c r="Q4862" s="12">
        <f>Table1[[#This Row],[PROFIT]]/Table1[[#This Row],[Net Sales]]</f>
        <v>0.29404668349551211</v>
      </c>
      <c r="R4862" s="14">
        <f>ABS(Table1[[#This Row],[Distribution]])+ABS(Table1[[#This Row],[Warehousing]])</f>
        <v>1768.26</v>
      </c>
      <c r="S4862" s="12">
        <f>ABS(Table1[[#This Row],[Discounts]]/Table1[[#This Row],[Gross Sales]])</f>
        <v>8.0217636445647278E-2</v>
      </c>
      <c r="T4862" s="17">
        <f>Table1[[#This Row],[logistics cost]]/Table1[[#This Row],[Net Sales]]</f>
        <v>3.6131343459247262E-2</v>
      </c>
      <c r="U4862" s="1">
        <f>Table1[[#This Row],[PROFIT]]/Table1[[#This Row],[Volume]]</f>
        <v>97.365223274695495</v>
      </c>
      <c r="V4862" s="1">
        <f>ABS(Table1[[#This Row],[Discounts]])</f>
        <v>4268.22</v>
      </c>
    </row>
    <row r="4863" spans="1:22" ht="21.75" customHeight="1" x14ac:dyDescent="0.3">
      <c r="A4863" s="1">
        <v>1120010</v>
      </c>
      <c r="B4863" s="1" t="s">
        <v>32</v>
      </c>
      <c r="C4863" s="1">
        <v>202501</v>
      </c>
      <c r="D4863" s="1" t="s">
        <v>22</v>
      </c>
      <c r="E4863" s="1" t="s">
        <v>17</v>
      </c>
      <c r="F4863" s="1" t="s">
        <v>18</v>
      </c>
      <c r="G4863" s="1" t="s">
        <v>40</v>
      </c>
      <c r="H4863" s="1" t="s">
        <v>34</v>
      </c>
      <c r="I4863" s="5">
        <v>265.10000000000002</v>
      </c>
      <c r="J4863" s="5">
        <v>127248</v>
      </c>
      <c r="K4863" s="5">
        <v>-10005.16</v>
      </c>
      <c r="L4863" s="5">
        <v>117242.84</v>
      </c>
      <c r="M4863" s="5">
        <v>-73825.490000000005</v>
      </c>
      <c r="N4863" s="5">
        <v>-2573.9</v>
      </c>
      <c r="O4863" s="5">
        <v>-1296.18</v>
      </c>
      <c r="P4863" s="5">
        <f>Table1[[#This Row],[Net Sales]]+(Table1[[#This Row],[Cost of Goods Sold]]+Table1[[#This Row],[Distribution]]+Table1[[#This Row],[Warehousing]])</f>
        <v>39547.270000000004</v>
      </c>
      <c r="Q4863" s="12">
        <f>Table1[[#This Row],[PROFIT]]/Table1[[#This Row],[Net Sales]]</f>
        <v>0.33731074750492229</v>
      </c>
      <c r="R4863" s="14">
        <f>ABS(Table1[[#This Row],[Distribution]])+ABS(Table1[[#This Row],[Warehousing]])</f>
        <v>3870.08</v>
      </c>
      <c r="S4863" s="12">
        <f>ABS(Table1[[#This Row],[Discounts]]/Table1[[#This Row],[Gross Sales]])</f>
        <v>7.8627247579529741E-2</v>
      </c>
      <c r="T4863" s="17">
        <f>Table1[[#This Row],[logistics cost]]/Table1[[#This Row],[Net Sales]]</f>
        <v>3.3009094627868107E-2</v>
      </c>
      <c r="U4863" s="1">
        <f>Table1[[#This Row],[PROFIT]]/Table1[[#This Row],[Volume]]</f>
        <v>149.17868728781593</v>
      </c>
      <c r="V4863" s="1">
        <f>ABS(Table1[[#This Row],[Discounts]])</f>
        <v>10005.16</v>
      </c>
    </row>
    <row r="4864" spans="1:22" ht="21.75" customHeight="1" x14ac:dyDescent="0.3">
      <c r="A4864" s="1">
        <v>1130010</v>
      </c>
      <c r="B4864" s="1" t="s">
        <v>26</v>
      </c>
      <c r="C4864" s="1">
        <v>202407</v>
      </c>
      <c r="D4864" s="1" t="s">
        <v>27</v>
      </c>
      <c r="E4864" s="1" t="s">
        <v>28</v>
      </c>
      <c r="F4864" s="1" t="s">
        <v>29</v>
      </c>
      <c r="G4864" s="1" t="s">
        <v>38</v>
      </c>
      <c r="H4864" s="1" t="s">
        <v>20</v>
      </c>
      <c r="I4864" s="5">
        <v>28.6</v>
      </c>
      <c r="J4864" s="5">
        <v>10296</v>
      </c>
      <c r="K4864" s="5">
        <v>-647.08000000000004</v>
      </c>
      <c r="L4864" s="5">
        <v>9648.92</v>
      </c>
      <c r="M4864" s="5">
        <v>-6548.26</v>
      </c>
      <c r="N4864" s="5">
        <v>-213.27</v>
      </c>
      <c r="O4864" s="5">
        <v>-146.88999999999999</v>
      </c>
      <c r="P4864" s="5">
        <f>Table1[[#This Row],[Net Sales]]+(Table1[[#This Row],[Cost of Goods Sold]]+Table1[[#This Row],[Distribution]]+Table1[[#This Row],[Warehousing]])</f>
        <v>2740.4999999999991</v>
      </c>
      <c r="Q4864" s="12">
        <f>Table1[[#This Row],[PROFIT]]/Table1[[#This Row],[Net Sales]]</f>
        <v>0.28402142415938769</v>
      </c>
      <c r="R4864" s="14">
        <f>ABS(Table1[[#This Row],[Distribution]])+ABS(Table1[[#This Row],[Warehousing]])</f>
        <v>360.15999999999997</v>
      </c>
      <c r="S4864" s="12">
        <f>ABS(Table1[[#This Row],[Discounts]]/Table1[[#This Row],[Gross Sales]])</f>
        <v>6.2847707847707851E-2</v>
      </c>
      <c r="T4864" s="17">
        <f>Table1[[#This Row],[logistics cost]]/Table1[[#This Row],[Net Sales]]</f>
        <v>3.7326457261538076E-2</v>
      </c>
      <c r="U4864" s="1">
        <f>Table1[[#This Row],[PROFIT]]/Table1[[#This Row],[Volume]]</f>
        <v>95.821678321678291</v>
      </c>
      <c r="V4864" s="1">
        <f>ABS(Table1[[#This Row],[Discounts]])</f>
        <v>647.08000000000004</v>
      </c>
    </row>
    <row r="4865" spans="1:22" ht="21.75" customHeight="1" x14ac:dyDescent="0.3">
      <c r="A4865" s="1">
        <v>1130010</v>
      </c>
      <c r="B4865" s="1" t="s">
        <v>26</v>
      </c>
      <c r="C4865" s="1">
        <v>202512</v>
      </c>
      <c r="D4865" s="1" t="s">
        <v>27</v>
      </c>
      <c r="E4865" s="1" t="s">
        <v>28</v>
      </c>
      <c r="F4865" s="1" t="s">
        <v>29</v>
      </c>
      <c r="G4865" s="1" t="s">
        <v>42</v>
      </c>
      <c r="H4865" s="1" t="s">
        <v>20</v>
      </c>
      <c r="I4865" s="5">
        <v>11.7</v>
      </c>
      <c r="J4865" s="5">
        <v>4212</v>
      </c>
      <c r="K4865" s="5">
        <v>-327.76</v>
      </c>
      <c r="L4865" s="5">
        <v>3884.24</v>
      </c>
      <c r="M4865" s="5">
        <v>-2606.71</v>
      </c>
      <c r="N4865" s="5">
        <v>-137.16</v>
      </c>
      <c r="O4865" s="5">
        <v>-40.1</v>
      </c>
      <c r="P4865" s="5">
        <f>Table1[[#This Row],[Net Sales]]+(Table1[[#This Row],[Cost of Goods Sold]]+Table1[[#This Row],[Distribution]]+Table1[[#This Row],[Warehousing]])</f>
        <v>1100.27</v>
      </c>
      <c r="Q4865" s="12">
        <f>Table1[[#This Row],[PROFIT]]/Table1[[#This Row],[Net Sales]]</f>
        <v>0.28326519473564971</v>
      </c>
      <c r="R4865" s="14">
        <f>ABS(Table1[[#This Row],[Distribution]])+ABS(Table1[[#This Row],[Warehousing]])</f>
        <v>177.26</v>
      </c>
      <c r="S4865" s="12">
        <f>ABS(Table1[[#This Row],[Discounts]]/Table1[[#This Row],[Gross Sales]])</f>
        <v>7.7815764482431146E-2</v>
      </c>
      <c r="T4865" s="17">
        <f>Table1[[#This Row],[logistics cost]]/Table1[[#This Row],[Net Sales]]</f>
        <v>4.563569707330134E-2</v>
      </c>
      <c r="U4865" s="1">
        <f>Table1[[#This Row],[PROFIT]]/Table1[[#This Row],[Volume]]</f>
        <v>94.040170940170938</v>
      </c>
      <c r="V4865" s="1">
        <f>ABS(Table1[[#This Row],[Discounts]])</f>
        <v>327.76</v>
      </c>
    </row>
    <row r="4866" spans="1:22" ht="21.75" customHeight="1" x14ac:dyDescent="0.3">
      <c r="A4866" s="1">
        <v>1120010</v>
      </c>
      <c r="B4866" s="1" t="s">
        <v>32</v>
      </c>
      <c r="C4866" s="1">
        <v>202501</v>
      </c>
      <c r="D4866" s="1" t="s">
        <v>22</v>
      </c>
      <c r="E4866" s="1" t="s">
        <v>17</v>
      </c>
      <c r="F4866" s="1" t="s">
        <v>18</v>
      </c>
      <c r="G4866" s="1" t="s">
        <v>38</v>
      </c>
      <c r="H4866" s="1" t="s">
        <v>20</v>
      </c>
      <c r="I4866" s="5">
        <v>99.6</v>
      </c>
      <c r="J4866" s="5">
        <v>47808</v>
      </c>
      <c r="K4866" s="5">
        <v>-3530.35</v>
      </c>
      <c r="L4866" s="5">
        <v>44277.65</v>
      </c>
      <c r="M4866" s="5">
        <v>-29136.46</v>
      </c>
      <c r="N4866" s="5">
        <v>-1596.13</v>
      </c>
      <c r="O4866" s="5">
        <v>-567</v>
      </c>
      <c r="P4866" s="5">
        <f>Table1[[#This Row],[Net Sales]]+(Table1[[#This Row],[Cost of Goods Sold]]+Table1[[#This Row],[Distribution]]+Table1[[#This Row],[Warehousing]])</f>
        <v>12978.060000000001</v>
      </c>
      <c r="Q4866" s="12">
        <f>Table1[[#This Row],[PROFIT]]/Table1[[#This Row],[Net Sales]]</f>
        <v>0.29310634146121128</v>
      </c>
      <c r="R4866" s="14">
        <f>ABS(Table1[[#This Row],[Distribution]])+ABS(Table1[[#This Row],[Warehousing]])</f>
        <v>2163.13</v>
      </c>
      <c r="S4866" s="12">
        <f>ABS(Table1[[#This Row],[Discounts]]/Table1[[#This Row],[Gross Sales]])</f>
        <v>7.3844335676037487E-2</v>
      </c>
      <c r="T4866" s="17">
        <f>Table1[[#This Row],[logistics cost]]/Table1[[#This Row],[Net Sales]]</f>
        <v>4.8853767081134612E-2</v>
      </c>
      <c r="U4866" s="1">
        <f>Table1[[#This Row],[PROFIT]]/Table1[[#This Row],[Volume]]</f>
        <v>130.30180722891569</v>
      </c>
      <c r="V4866" s="1">
        <f>ABS(Table1[[#This Row],[Discounts]])</f>
        <v>3530.35</v>
      </c>
    </row>
    <row r="4867" spans="1:22" ht="21.75" customHeight="1" x14ac:dyDescent="0.3">
      <c r="A4867" s="1">
        <v>1110010</v>
      </c>
      <c r="B4867" s="1" t="s">
        <v>15</v>
      </c>
      <c r="C4867" s="1">
        <v>202406</v>
      </c>
      <c r="D4867" s="1" t="s">
        <v>16</v>
      </c>
      <c r="E4867" s="1" t="s">
        <v>17</v>
      </c>
      <c r="F4867" s="1" t="s">
        <v>18</v>
      </c>
      <c r="G4867" s="1" t="s">
        <v>43</v>
      </c>
      <c r="H4867" s="1" t="s">
        <v>31</v>
      </c>
      <c r="I4867" s="5">
        <v>82.8</v>
      </c>
      <c r="J4867" s="5">
        <v>34776</v>
      </c>
      <c r="K4867" s="5">
        <v>-1164.05</v>
      </c>
      <c r="L4867" s="5">
        <v>33611.949999999997</v>
      </c>
      <c r="M4867" s="5">
        <v>-22669.53</v>
      </c>
      <c r="N4867" s="5">
        <v>-1093.93</v>
      </c>
      <c r="O4867" s="5">
        <v>-431.5</v>
      </c>
      <c r="P4867" s="5">
        <f>Table1[[#This Row],[Net Sales]]+(Table1[[#This Row],[Cost of Goods Sold]]+Table1[[#This Row],[Distribution]]+Table1[[#This Row],[Warehousing]])</f>
        <v>9416.989999999998</v>
      </c>
      <c r="Q4867" s="12">
        <f>Table1[[#This Row],[PROFIT]]/Table1[[#This Row],[Net Sales]]</f>
        <v>0.28016791647018391</v>
      </c>
      <c r="R4867" s="14">
        <f>ABS(Table1[[#This Row],[Distribution]])+ABS(Table1[[#This Row],[Warehousing]])</f>
        <v>1525.43</v>
      </c>
      <c r="S4867" s="12">
        <f>ABS(Table1[[#This Row],[Discounts]]/Table1[[#This Row],[Gross Sales]])</f>
        <v>3.3472797331492984E-2</v>
      </c>
      <c r="T4867" s="17">
        <f>Table1[[#This Row],[logistics cost]]/Table1[[#This Row],[Net Sales]]</f>
        <v>4.5383561501192292E-2</v>
      </c>
      <c r="U4867" s="1">
        <f>Table1[[#This Row],[PROFIT]]/Table1[[#This Row],[Volume]]</f>
        <v>113.73176328502413</v>
      </c>
      <c r="V4867" s="1">
        <f>ABS(Table1[[#This Row],[Discounts]])</f>
        <v>1164.05</v>
      </c>
    </row>
    <row r="4868" spans="1:22" ht="21.75" customHeight="1" x14ac:dyDescent="0.3">
      <c r="A4868" s="1">
        <v>1110020</v>
      </c>
      <c r="B4868" s="1" t="s">
        <v>41</v>
      </c>
      <c r="C4868" s="1">
        <v>202502</v>
      </c>
      <c r="D4868" s="1" t="s">
        <v>16</v>
      </c>
      <c r="E4868" s="1" t="s">
        <v>28</v>
      </c>
      <c r="F4868" s="1" t="s">
        <v>29</v>
      </c>
      <c r="G4868" s="1" t="s">
        <v>35</v>
      </c>
      <c r="H4868" s="1" t="s">
        <v>31</v>
      </c>
      <c r="I4868" s="5">
        <v>69.2</v>
      </c>
      <c r="J4868" s="5">
        <v>31140</v>
      </c>
      <c r="K4868" s="5">
        <v>-1085.83</v>
      </c>
      <c r="L4868" s="5">
        <v>30054.17</v>
      </c>
      <c r="M4868" s="5">
        <v>-19781.28</v>
      </c>
      <c r="N4868" s="5">
        <v>-1100.96</v>
      </c>
      <c r="O4868" s="5">
        <v>-492.58</v>
      </c>
      <c r="P4868" s="5">
        <f>Table1[[#This Row],[Net Sales]]+(Table1[[#This Row],[Cost of Goods Sold]]+Table1[[#This Row],[Distribution]]+Table1[[#This Row],[Warehousing]])</f>
        <v>8679.3499999999985</v>
      </c>
      <c r="Q4868" s="12">
        <f>Table1[[#This Row],[PROFIT]]/Table1[[#This Row],[Net Sales]]</f>
        <v>0.28879020781475578</v>
      </c>
      <c r="R4868" s="14">
        <f>ABS(Table1[[#This Row],[Distribution]])+ABS(Table1[[#This Row],[Warehousing]])</f>
        <v>1593.54</v>
      </c>
      <c r="S4868" s="12">
        <f>ABS(Table1[[#This Row],[Discounts]]/Table1[[#This Row],[Gross Sales]])</f>
        <v>3.4869299935773923E-2</v>
      </c>
      <c r="T4868" s="17">
        <f>Table1[[#This Row],[logistics cost]]/Table1[[#This Row],[Net Sales]]</f>
        <v>5.3022259473477391E-2</v>
      </c>
      <c r="U4868" s="1">
        <f>Table1[[#This Row],[PROFIT]]/Table1[[#This Row],[Volume]]</f>
        <v>125.42413294797686</v>
      </c>
      <c r="V4868" s="1">
        <f>ABS(Table1[[#This Row],[Discounts]])</f>
        <v>1085.83</v>
      </c>
    </row>
    <row r="4869" spans="1:22" ht="21.75" customHeight="1" x14ac:dyDescent="0.3">
      <c r="A4869" s="1">
        <v>1110020</v>
      </c>
      <c r="B4869" s="1" t="s">
        <v>41</v>
      </c>
      <c r="C4869" s="1">
        <v>202401</v>
      </c>
      <c r="D4869" s="1" t="s">
        <v>16</v>
      </c>
      <c r="E4869" s="1" t="s">
        <v>28</v>
      </c>
      <c r="F4869" s="1" t="s">
        <v>29</v>
      </c>
      <c r="G4869" s="1" t="s">
        <v>38</v>
      </c>
      <c r="H4869" s="1" t="s">
        <v>20</v>
      </c>
      <c r="I4869" s="5">
        <v>38.299999999999997</v>
      </c>
      <c r="J4869" s="5">
        <v>17235</v>
      </c>
      <c r="K4869" s="5">
        <v>-1535.55</v>
      </c>
      <c r="L4869" s="5">
        <v>15699.45</v>
      </c>
      <c r="M4869" s="5">
        <v>-10257.120000000001</v>
      </c>
      <c r="N4869" s="5">
        <v>-466.64</v>
      </c>
      <c r="O4869" s="5">
        <v>-296.68</v>
      </c>
      <c r="P4869" s="5">
        <f>Table1[[#This Row],[Net Sales]]+(Table1[[#This Row],[Cost of Goods Sold]]+Table1[[#This Row],[Distribution]]+Table1[[#This Row],[Warehousing]])</f>
        <v>4679.01</v>
      </c>
      <c r="Q4869" s="12">
        <f>Table1[[#This Row],[PROFIT]]/Table1[[#This Row],[Net Sales]]</f>
        <v>0.29803655542073132</v>
      </c>
      <c r="R4869" s="14">
        <f>ABS(Table1[[#This Row],[Distribution]])+ABS(Table1[[#This Row],[Warehousing]])</f>
        <v>763.31999999999994</v>
      </c>
      <c r="S4869" s="12">
        <f>ABS(Table1[[#This Row],[Discounts]]/Table1[[#This Row],[Gross Sales]])</f>
        <v>8.9094865100087031E-2</v>
      </c>
      <c r="T4869" s="17">
        <f>Table1[[#This Row],[logistics cost]]/Table1[[#This Row],[Net Sales]]</f>
        <v>4.8620811557092761E-2</v>
      </c>
      <c r="U4869" s="1">
        <f>Table1[[#This Row],[PROFIT]]/Table1[[#This Row],[Volume]]</f>
        <v>122.167362924282</v>
      </c>
      <c r="V4869" s="1">
        <f>ABS(Table1[[#This Row],[Discounts]])</f>
        <v>1535.55</v>
      </c>
    </row>
    <row r="4870" spans="1:22" ht="21.75" customHeight="1" x14ac:dyDescent="0.3">
      <c r="A4870" s="1">
        <v>1110020</v>
      </c>
      <c r="B4870" s="1" t="s">
        <v>41</v>
      </c>
      <c r="C4870" s="1">
        <v>202411</v>
      </c>
      <c r="D4870" s="1" t="s">
        <v>16</v>
      </c>
      <c r="E4870" s="1" t="s">
        <v>28</v>
      </c>
      <c r="F4870" s="1" t="s">
        <v>29</v>
      </c>
      <c r="G4870" s="1" t="s">
        <v>43</v>
      </c>
      <c r="H4870" s="1" t="s">
        <v>31</v>
      </c>
      <c r="I4870" s="5">
        <v>35</v>
      </c>
      <c r="J4870" s="5">
        <v>15750</v>
      </c>
      <c r="K4870" s="5">
        <v>-468.68</v>
      </c>
      <c r="L4870" s="5">
        <v>15281.32</v>
      </c>
      <c r="M4870" s="5">
        <v>-10163.99</v>
      </c>
      <c r="N4870" s="5">
        <v>-332.64</v>
      </c>
      <c r="O4870" s="5">
        <v>-197.35</v>
      </c>
      <c r="P4870" s="5">
        <f>Table1[[#This Row],[Net Sales]]+(Table1[[#This Row],[Cost of Goods Sold]]+Table1[[#This Row],[Distribution]]+Table1[[#This Row],[Warehousing]])</f>
        <v>4587.34</v>
      </c>
      <c r="Q4870" s="12">
        <f>Table1[[#This Row],[PROFIT]]/Table1[[#This Row],[Net Sales]]</f>
        <v>0.30019265351422525</v>
      </c>
      <c r="R4870" s="14">
        <f>ABS(Table1[[#This Row],[Distribution]])+ABS(Table1[[#This Row],[Warehousing]])</f>
        <v>529.99</v>
      </c>
      <c r="S4870" s="12">
        <f>ABS(Table1[[#This Row],[Discounts]]/Table1[[#This Row],[Gross Sales]])</f>
        <v>2.9757460317460318E-2</v>
      </c>
      <c r="T4870" s="17">
        <f>Table1[[#This Row],[logistics cost]]/Table1[[#This Row],[Net Sales]]</f>
        <v>3.468221331665066E-2</v>
      </c>
      <c r="U4870" s="1">
        <f>Table1[[#This Row],[PROFIT]]/Table1[[#This Row],[Volume]]</f>
        <v>131.06685714285715</v>
      </c>
      <c r="V4870" s="1">
        <f>ABS(Table1[[#This Row],[Discounts]])</f>
        <v>468.68</v>
      </c>
    </row>
    <row r="4871" spans="1:22" ht="21.75" customHeight="1" x14ac:dyDescent="0.3">
      <c r="A4871" s="1">
        <v>1110020</v>
      </c>
      <c r="B4871" s="1" t="s">
        <v>41</v>
      </c>
      <c r="C4871" s="1">
        <v>202510</v>
      </c>
      <c r="D4871" s="1" t="s">
        <v>16</v>
      </c>
      <c r="E4871" s="1" t="s">
        <v>28</v>
      </c>
      <c r="F4871" s="1" t="s">
        <v>29</v>
      </c>
      <c r="G4871" s="1" t="s">
        <v>30</v>
      </c>
      <c r="H4871" s="1" t="s">
        <v>31</v>
      </c>
      <c r="I4871" s="5">
        <v>109.8</v>
      </c>
      <c r="J4871" s="5">
        <v>49410</v>
      </c>
      <c r="K4871" s="5">
        <v>-1912.77</v>
      </c>
      <c r="L4871" s="5">
        <v>47497.23</v>
      </c>
      <c r="M4871" s="5">
        <v>-32120.46</v>
      </c>
      <c r="N4871" s="5">
        <v>-1270.19</v>
      </c>
      <c r="O4871" s="5">
        <v>-505.57</v>
      </c>
      <c r="P4871" s="5">
        <f>Table1[[#This Row],[Net Sales]]+(Table1[[#This Row],[Cost of Goods Sold]]+Table1[[#This Row],[Distribution]]+Table1[[#This Row],[Warehousing]])</f>
        <v>13601.010000000002</v>
      </c>
      <c r="Q4871" s="12">
        <f>Table1[[#This Row],[PROFIT]]/Table1[[#This Row],[Net Sales]]</f>
        <v>0.28635375157667092</v>
      </c>
      <c r="R4871" s="14">
        <f>ABS(Table1[[#This Row],[Distribution]])+ABS(Table1[[#This Row],[Warehousing]])</f>
        <v>1775.76</v>
      </c>
      <c r="S4871" s="12">
        <f>ABS(Table1[[#This Row],[Discounts]]/Table1[[#This Row],[Gross Sales]])</f>
        <v>3.8712204007285977E-2</v>
      </c>
      <c r="T4871" s="17">
        <f>Table1[[#This Row],[logistics cost]]/Table1[[#This Row],[Net Sales]]</f>
        <v>3.738660128180106E-2</v>
      </c>
      <c r="U4871" s="1">
        <f>Table1[[#This Row],[PROFIT]]/Table1[[#This Row],[Volume]]</f>
        <v>123.87076502732242</v>
      </c>
      <c r="V4871" s="1">
        <f>ABS(Table1[[#This Row],[Discounts]])</f>
        <v>1912.77</v>
      </c>
    </row>
    <row r="4872" spans="1:22" ht="21.75" customHeight="1" x14ac:dyDescent="0.3">
      <c r="A4872" s="1">
        <v>1120010</v>
      </c>
      <c r="B4872" s="1" t="s">
        <v>32</v>
      </c>
      <c r="C4872" s="1">
        <v>202412</v>
      </c>
      <c r="D4872" s="1" t="s">
        <v>22</v>
      </c>
      <c r="E4872" s="1" t="s">
        <v>17</v>
      </c>
      <c r="F4872" s="1" t="s">
        <v>18</v>
      </c>
      <c r="G4872" s="1" t="s">
        <v>40</v>
      </c>
      <c r="H4872" s="1" t="s">
        <v>34</v>
      </c>
      <c r="I4872" s="5">
        <v>53.8</v>
      </c>
      <c r="J4872" s="5">
        <v>25824</v>
      </c>
      <c r="K4872" s="5">
        <v>-2241.4699999999998</v>
      </c>
      <c r="L4872" s="5">
        <v>23582.53</v>
      </c>
      <c r="M4872" s="5">
        <v>-14693.22</v>
      </c>
      <c r="N4872" s="5">
        <v>-540.11</v>
      </c>
      <c r="O4872" s="5">
        <v>-381.38</v>
      </c>
      <c r="P4872" s="5">
        <f>Table1[[#This Row],[Net Sales]]+(Table1[[#This Row],[Cost of Goods Sold]]+Table1[[#This Row],[Distribution]]+Table1[[#This Row],[Warehousing]])</f>
        <v>7967.82</v>
      </c>
      <c r="Q4872" s="12">
        <f>Table1[[#This Row],[PROFIT]]/Table1[[#This Row],[Net Sales]]</f>
        <v>0.33786960092916241</v>
      </c>
      <c r="R4872" s="14">
        <f>ABS(Table1[[#This Row],[Distribution]])+ABS(Table1[[#This Row],[Warehousing]])</f>
        <v>921.49</v>
      </c>
      <c r="S4872" s="12">
        <f>ABS(Table1[[#This Row],[Discounts]]/Table1[[#This Row],[Gross Sales]])</f>
        <v>8.6797939900867399E-2</v>
      </c>
      <c r="T4872" s="17">
        <f>Table1[[#This Row],[logistics cost]]/Table1[[#This Row],[Net Sales]]</f>
        <v>3.9075111957877294E-2</v>
      </c>
      <c r="U4872" s="1">
        <f>Table1[[#This Row],[PROFIT]]/Table1[[#This Row],[Volume]]</f>
        <v>148.1007434944238</v>
      </c>
      <c r="V4872" s="1">
        <f>ABS(Table1[[#This Row],[Discounts]])</f>
        <v>2241.4699999999998</v>
      </c>
    </row>
    <row r="4873" spans="1:22" ht="21.75" customHeight="1" x14ac:dyDescent="0.3">
      <c r="A4873" s="1">
        <v>1110010</v>
      </c>
      <c r="B4873" s="1" t="s">
        <v>15</v>
      </c>
      <c r="C4873" s="1">
        <v>202507</v>
      </c>
      <c r="D4873" s="1" t="s">
        <v>16</v>
      </c>
      <c r="E4873" s="1" t="s">
        <v>17</v>
      </c>
      <c r="F4873" s="1" t="s">
        <v>18</v>
      </c>
      <c r="G4873" s="1" t="s">
        <v>43</v>
      </c>
      <c r="H4873" s="1" t="s">
        <v>31</v>
      </c>
      <c r="I4873" s="5">
        <v>48.5</v>
      </c>
      <c r="J4873" s="5">
        <v>20370</v>
      </c>
      <c r="K4873" s="5">
        <v>-599.07000000000005</v>
      </c>
      <c r="L4873" s="5">
        <v>19770.93</v>
      </c>
      <c r="M4873" s="5">
        <v>-13413.25</v>
      </c>
      <c r="N4873" s="5">
        <v>-563.36</v>
      </c>
      <c r="O4873" s="5">
        <v>-379.09</v>
      </c>
      <c r="P4873" s="5">
        <f>Table1[[#This Row],[Net Sales]]+(Table1[[#This Row],[Cost of Goods Sold]]+Table1[[#This Row],[Distribution]]+Table1[[#This Row],[Warehousing]])</f>
        <v>5415.23</v>
      </c>
      <c r="Q4873" s="12">
        <f>Table1[[#This Row],[PROFIT]]/Table1[[#This Row],[Net Sales]]</f>
        <v>0.27389859758746804</v>
      </c>
      <c r="R4873" s="14">
        <f>ABS(Table1[[#This Row],[Distribution]])+ABS(Table1[[#This Row],[Warehousing]])</f>
        <v>942.45</v>
      </c>
      <c r="S4873" s="12">
        <f>ABS(Table1[[#This Row],[Discounts]]/Table1[[#This Row],[Gross Sales]])</f>
        <v>2.9409425625920475E-2</v>
      </c>
      <c r="T4873" s="17">
        <f>Table1[[#This Row],[logistics cost]]/Table1[[#This Row],[Net Sales]]</f>
        <v>4.7668470830658956E-2</v>
      </c>
      <c r="U4873" s="1">
        <f>Table1[[#This Row],[PROFIT]]/Table1[[#This Row],[Volume]]</f>
        <v>111.65422680412371</v>
      </c>
      <c r="V4873" s="1">
        <f>ABS(Table1[[#This Row],[Discounts]])</f>
        <v>599.07000000000005</v>
      </c>
    </row>
    <row r="4874" spans="1:22" ht="21.75" customHeight="1" x14ac:dyDescent="0.3">
      <c r="A4874" s="1">
        <v>1110020</v>
      </c>
      <c r="B4874" s="1" t="s">
        <v>41</v>
      </c>
      <c r="C4874" s="1">
        <v>202405</v>
      </c>
      <c r="D4874" s="1" t="s">
        <v>16</v>
      </c>
      <c r="E4874" s="1" t="s">
        <v>28</v>
      </c>
      <c r="F4874" s="1" t="s">
        <v>29</v>
      </c>
      <c r="G4874" s="1" t="s">
        <v>43</v>
      </c>
      <c r="H4874" s="1" t="s">
        <v>31</v>
      </c>
      <c r="I4874" s="5">
        <v>75.3</v>
      </c>
      <c r="J4874" s="5">
        <v>33885</v>
      </c>
      <c r="K4874" s="5">
        <v>-815.36</v>
      </c>
      <c r="L4874" s="5">
        <v>33069.64</v>
      </c>
      <c r="M4874" s="5">
        <v>-21751.599999999999</v>
      </c>
      <c r="N4874" s="5">
        <v>-686.54</v>
      </c>
      <c r="O4874" s="5">
        <v>-589.74</v>
      </c>
      <c r="P4874" s="5">
        <f>Table1[[#This Row],[Net Sales]]+(Table1[[#This Row],[Cost of Goods Sold]]+Table1[[#This Row],[Distribution]]+Table1[[#This Row],[Warehousing]])</f>
        <v>10041.759999999998</v>
      </c>
      <c r="Q4874" s="12">
        <f>Table1[[#This Row],[PROFIT]]/Table1[[#This Row],[Net Sales]]</f>
        <v>0.30365495360699418</v>
      </c>
      <c r="R4874" s="14">
        <f>ABS(Table1[[#This Row],[Distribution]])+ABS(Table1[[#This Row],[Warehousing]])</f>
        <v>1276.28</v>
      </c>
      <c r="S4874" s="12">
        <f>ABS(Table1[[#This Row],[Discounts]]/Table1[[#This Row],[Gross Sales]])</f>
        <v>2.4062564556588461E-2</v>
      </c>
      <c r="T4874" s="17">
        <f>Table1[[#This Row],[logistics cost]]/Table1[[#This Row],[Net Sales]]</f>
        <v>3.8593707098111739E-2</v>
      </c>
      <c r="U4874" s="1">
        <f>Table1[[#This Row],[PROFIT]]/Table1[[#This Row],[Volume]]</f>
        <v>133.3567065073041</v>
      </c>
      <c r="V4874" s="1">
        <f>ABS(Table1[[#This Row],[Discounts]])</f>
        <v>815.36</v>
      </c>
    </row>
    <row r="4875" spans="1:22" ht="21.75" customHeight="1" x14ac:dyDescent="0.3">
      <c r="A4875" s="1">
        <v>1110010</v>
      </c>
      <c r="B4875" s="1" t="s">
        <v>15</v>
      </c>
      <c r="C4875" s="1">
        <v>202411</v>
      </c>
      <c r="D4875" s="1" t="s">
        <v>16</v>
      </c>
      <c r="E4875" s="1" t="s">
        <v>17</v>
      </c>
      <c r="F4875" s="1" t="s">
        <v>18</v>
      </c>
      <c r="G4875" s="1" t="s">
        <v>39</v>
      </c>
      <c r="H4875" s="1" t="s">
        <v>37</v>
      </c>
      <c r="I4875" s="5">
        <v>64.2</v>
      </c>
      <c r="J4875" s="5">
        <v>26964</v>
      </c>
      <c r="K4875" s="5">
        <v>-2719.61</v>
      </c>
      <c r="L4875" s="5">
        <v>24244.39</v>
      </c>
      <c r="M4875" s="5">
        <v>-15415.72</v>
      </c>
      <c r="N4875" s="5">
        <v>-693.68</v>
      </c>
      <c r="O4875" s="5">
        <v>-314.48</v>
      </c>
      <c r="P4875" s="5">
        <f>Table1[[#This Row],[Net Sales]]+(Table1[[#This Row],[Cost of Goods Sold]]+Table1[[#This Row],[Distribution]]+Table1[[#This Row],[Warehousing]])</f>
        <v>7820.5099999999984</v>
      </c>
      <c r="Q4875" s="12">
        <f>Table1[[#This Row],[PROFIT]]/Table1[[#This Row],[Net Sales]]</f>
        <v>0.32256988111476503</v>
      </c>
      <c r="R4875" s="14">
        <f>ABS(Table1[[#This Row],[Distribution]])+ABS(Table1[[#This Row],[Warehousing]])</f>
        <v>1008.16</v>
      </c>
      <c r="S4875" s="12">
        <f>ABS(Table1[[#This Row],[Discounts]]/Table1[[#This Row],[Gross Sales]])</f>
        <v>0.10086077733273996</v>
      </c>
      <c r="T4875" s="17">
        <f>Table1[[#This Row],[logistics cost]]/Table1[[#This Row],[Net Sales]]</f>
        <v>4.1583228119989817E-2</v>
      </c>
      <c r="U4875" s="1">
        <f>Table1[[#This Row],[PROFIT]]/Table1[[#This Row],[Volume]]</f>
        <v>121.81479750778813</v>
      </c>
      <c r="V4875" s="1">
        <f>ABS(Table1[[#This Row],[Discounts]])</f>
        <v>2719.61</v>
      </c>
    </row>
    <row r="4876" spans="1:22" ht="21.75" customHeight="1" x14ac:dyDescent="0.3">
      <c r="A4876" s="1">
        <v>1110010</v>
      </c>
      <c r="B4876" s="1" t="s">
        <v>15</v>
      </c>
      <c r="C4876" s="1">
        <v>202502</v>
      </c>
      <c r="D4876" s="1" t="s">
        <v>16</v>
      </c>
      <c r="E4876" s="1" t="s">
        <v>17</v>
      </c>
      <c r="F4876" s="1" t="s">
        <v>18</v>
      </c>
      <c r="G4876" s="1" t="s">
        <v>36</v>
      </c>
      <c r="H4876" s="1" t="s">
        <v>37</v>
      </c>
      <c r="I4876" s="5">
        <v>51.5</v>
      </c>
      <c r="J4876" s="5">
        <v>21630</v>
      </c>
      <c r="K4876" s="5">
        <v>-1986.15</v>
      </c>
      <c r="L4876" s="5">
        <v>19643.849999999999</v>
      </c>
      <c r="M4876" s="5">
        <v>-12759.05</v>
      </c>
      <c r="N4876" s="5">
        <v>-701.03</v>
      </c>
      <c r="O4876" s="5">
        <v>-198.94</v>
      </c>
      <c r="P4876" s="5">
        <f>Table1[[#This Row],[Net Sales]]+(Table1[[#This Row],[Cost of Goods Sold]]+Table1[[#This Row],[Distribution]]+Table1[[#This Row],[Warehousing]])</f>
        <v>5984.8299999999981</v>
      </c>
      <c r="Q4876" s="12">
        <f>Table1[[#This Row],[PROFIT]]/Table1[[#This Row],[Net Sales]]</f>
        <v>0.3046668550207825</v>
      </c>
      <c r="R4876" s="14">
        <f>ABS(Table1[[#This Row],[Distribution]])+ABS(Table1[[#This Row],[Warehousing]])</f>
        <v>899.97</v>
      </c>
      <c r="S4876" s="12">
        <f>ABS(Table1[[#This Row],[Discounts]]/Table1[[#This Row],[Gross Sales]])</f>
        <v>9.1823855755894593E-2</v>
      </c>
      <c r="T4876" s="17">
        <f>Table1[[#This Row],[logistics cost]]/Table1[[#This Row],[Net Sales]]</f>
        <v>4.5814338838873238E-2</v>
      </c>
      <c r="U4876" s="1">
        <f>Table1[[#This Row],[PROFIT]]/Table1[[#This Row],[Volume]]</f>
        <v>116.21029126213588</v>
      </c>
      <c r="V4876" s="1">
        <f>ABS(Table1[[#This Row],[Discounts]])</f>
        <v>1986.15</v>
      </c>
    </row>
    <row r="4877" spans="1:22" ht="21.75" customHeight="1" x14ac:dyDescent="0.3">
      <c r="A4877" s="1">
        <v>1110020</v>
      </c>
      <c r="B4877" s="1" t="s">
        <v>41</v>
      </c>
      <c r="C4877" s="1">
        <v>202411</v>
      </c>
      <c r="D4877" s="1" t="s">
        <v>16</v>
      </c>
      <c r="E4877" s="1" t="s">
        <v>28</v>
      </c>
      <c r="F4877" s="1" t="s">
        <v>29</v>
      </c>
      <c r="G4877" s="1" t="s">
        <v>33</v>
      </c>
      <c r="H4877" s="1" t="s">
        <v>34</v>
      </c>
      <c r="I4877" s="5">
        <v>130.80000000000001</v>
      </c>
      <c r="J4877" s="5">
        <v>58860</v>
      </c>
      <c r="K4877" s="5">
        <v>-5737.25</v>
      </c>
      <c r="L4877" s="5">
        <v>53122.75</v>
      </c>
      <c r="M4877" s="5">
        <v>-35042.129999999997</v>
      </c>
      <c r="N4877" s="5">
        <v>-1147.73</v>
      </c>
      <c r="O4877" s="5">
        <v>-666.48</v>
      </c>
      <c r="P4877" s="5">
        <f>Table1[[#This Row],[Net Sales]]+(Table1[[#This Row],[Cost of Goods Sold]]+Table1[[#This Row],[Distribution]]+Table1[[#This Row],[Warehousing]])</f>
        <v>16266.409999999996</v>
      </c>
      <c r="Q4877" s="12">
        <f>Table1[[#This Row],[PROFIT]]/Table1[[#This Row],[Net Sales]]</f>
        <v>0.3062042157079593</v>
      </c>
      <c r="R4877" s="14">
        <f>ABS(Table1[[#This Row],[Distribution]])+ABS(Table1[[#This Row],[Warehousing]])</f>
        <v>1814.21</v>
      </c>
      <c r="S4877" s="12">
        <f>ABS(Table1[[#This Row],[Discounts]]/Table1[[#This Row],[Gross Sales]])</f>
        <v>9.7472816853550803E-2</v>
      </c>
      <c r="T4877" s="17">
        <f>Table1[[#This Row],[logistics cost]]/Table1[[#This Row],[Net Sales]]</f>
        <v>3.4151281701342649E-2</v>
      </c>
      <c r="U4877" s="1">
        <f>Table1[[#This Row],[PROFIT]]/Table1[[#This Row],[Volume]]</f>
        <v>124.3609327217125</v>
      </c>
      <c r="V4877" s="1">
        <f>ABS(Table1[[#This Row],[Discounts]])</f>
        <v>5737.25</v>
      </c>
    </row>
    <row r="4878" spans="1:22" ht="21.75" customHeight="1" x14ac:dyDescent="0.3">
      <c r="A4878" s="1">
        <v>1110010</v>
      </c>
      <c r="B4878" s="1" t="s">
        <v>15</v>
      </c>
      <c r="C4878" s="1">
        <v>202406</v>
      </c>
      <c r="D4878" s="1" t="s">
        <v>16</v>
      </c>
      <c r="E4878" s="1" t="s">
        <v>17</v>
      </c>
      <c r="F4878" s="1" t="s">
        <v>18</v>
      </c>
      <c r="G4878" s="1" t="s">
        <v>35</v>
      </c>
      <c r="H4878" s="1" t="s">
        <v>31</v>
      </c>
      <c r="I4878" s="5">
        <v>119.3</v>
      </c>
      <c r="J4878" s="5">
        <v>50106</v>
      </c>
      <c r="K4878" s="5">
        <v>-1549.27</v>
      </c>
      <c r="L4878" s="5">
        <v>48556.73</v>
      </c>
      <c r="M4878" s="5">
        <v>-32749.03</v>
      </c>
      <c r="N4878" s="5">
        <v>-1307.56</v>
      </c>
      <c r="O4878" s="5">
        <v>-935.25</v>
      </c>
      <c r="P4878" s="5">
        <f>Table1[[#This Row],[Net Sales]]+(Table1[[#This Row],[Cost of Goods Sold]]+Table1[[#This Row],[Distribution]]+Table1[[#This Row],[Warehousing]])</f>
        <v>13564.890000000007</v>
      </c>
      <c r="Q4878" s="12">
        <f>Table1[[#This Row],[PROFIT]]/Table1[[#This Row],[Net Sales]]</f>
        <v>0.2793616868351721</v>
      </c>
      <c r="R4878" s="14">
        <f>ABS(Table1[[#This Row],[Distribution]])+ABS(Table1[[#This Row],[Warehousing]])</f>
        <v>2242.81</v>
      </c>
      <c r="S4878" s="12">
        <f>ABS(Table1[[#This Row],[Discounts]]/Table1[[#This Row],[Gross Sales]])</f>
        <v>3.0919849918173471E-2</v>
      </c>
      <c r="T4878" s="17">
        <f>Table1[[#This Row],[logistics cost]]/Table1[[#This Row],[Net Sales]]</f>
        <v>4.6189477751075902E-2</v>
      </c>
      <c r="U4878" s="1">
        <f>Table1[[#This Row],[PROFIT]]/Table1[[#This Row],[Volume]]</f>
        <v>113.70402347024314</v>
      </c>
      <c r="V4878" s="1">
        <f>ABS(Table1[[#This Row],[Discounts]])</f>
        <v>1549.27</v>
      </c>
    </row>
    <row r="4879" spans="1:22" ht="21.75" customHeight="1" x14ac:dyDescent="0.3">
      <c r="A4879" s="1">
        <v>1120020</v>
      </c>
      <c r="B4879" s="1" t="s">
        <v>21</v>
      </c>
      <c r="C4879" s="1">
        <v>202510</v>
      </c>
      <c r="D4879" s="1" t="s">
        <v>22</v>
      </c>
      <c r="E4879" s="1" t="s">
        <v>23</v>
      </c>
      <c r="F4879" s="1" t="s">
        <v>24</v>
      </c>
      <c r="G4879" s="1" t="s">
        <v>40</v>
      </c>
      <c r="H4879" s="1" t="s">
        <v>34</v>
      </c>
      <c r="I4879" s="5">
        <v>57.9</v>
      </c>
      <c r="J4879" s="5">
        <v>22002</v>
      </c>
      <c r="K4879" s="5">
        <v>-1796.49</v>
      </c>
      <c r="L4879" s="5">
        <v>20205.509999999998</v>
      </c>
      <c r="M4879" s="5">
        <v>-13712.43</v>
      </c>
      <c r="N4879" s="5">
        <v>-585.61</v>
      </c>
      <c r="O4879" s="5">
        <v>-209.36</v>
      </c>
      <c r="P4879" s="5">
        <f>Table1[[#This Row],[Net Sales]]+(Table1[[#This Row],[Cost of Goods Sold]]+Table1[[#This Row],[Distribution]]+Table1[[#This Row],[Warehousing]])</f>
        <v>5698.1099999999969</v>
      </c>
      <c r="Q4879" s="12">
        <f>Table1[[#This Row],[PROFIT]]/Table1[[#This Row],[Net Sales]]</f>
        <v>0.28200772957475451</v>
      </c>
      <c r="R4879" s="14">
        <f>ABS(Table1[[#This Row],[Distribution]])+ABS(Table1[[#This Row],[Warehousing]])</f>
        <v>794.97</v>
      </c>
      <c r="S4879" s="12">
        <f>ABS(Table1[[#This Row],[Discounts]]/Table1[[#This Row],[Gross Sales]])</f>
        <v>8.1651213526043084E-2</v>
      </c>
      <c r="T4879" s="17">
        <f>Table1[[#This Row],[logistics cost]]/Table1[[#This Row],[Net Sales]]</f>
        <v>3.9344218482978165E-2</v>
      </c>
      <c r="U4879" s="1">
        <f>Table1[[#This Row],[PROFIT]]/Table1[[#This Row],[Volume]]</f>
        <v>98.412953367875602</v>
      </c>
      <c r="V4879" s="1">
        <f>ABS(Table1[[#This Row],[Discounts]])</f>
        <v>1796.49</v>
      </c>
    </row>
    <row r="4880" spans="1:22" ht="21.75" customHeight="1" x14ac:dyDescent="0.3">
      <c r="A4880" s="1">
        <v>1130010</v>
      </c>
      <c r="B4880" s="1" t="s">
        <v>26</v>
      </c>
      <c r="C4880" s="1">
        <v>202506</v>
      </c>
      <c r="D4880" s="1" t="s">
        <v>27</v>
      </c>
      <c r="E4880" s="1" t="s">
        <v>28</v>
      </c>
      <c r="F4880" s="1" t="s">
        <v>29</v>
      </c>
      <c r="G4880" s="1" t="s">
        <v>33</v>
      </c>
      <c r="H4880" s="1" t="s">
        <v>34</v>
      </c>
      <c r="I4880" s="5">
        <v>78.400000000000006</v>
      </c>
      <c r="J4880" s="5">
        <v>28224</v>
      </c>
      <c r="K4880" s="5">
        <v>-2134.8000000000002</v>
      </c>
      <c r="L4880" s="5">
        <v>26089.200000000001</v>
      </c>
      <c r="M4880" s="5">
        <v>-16494.900000000001</v>
      </c>
      <c r="N4880" s="5">
        <v>-915.81</v>
      </c>
      <c r="O4880" s="5">
        <v>-420.29</v>
      </c>
      <c r="P4880" s="5">
        <f>Table1[[#This Row],[Net Sales]]+(Table1[[#This Row],[Cost of Goods Sold]]+Table1[[#This Row],[Distribution]]+Table1[[#This Row],[Warehousing]])</f>
        <v>8258.1999999999971</v>
      </c>
      <c r="Q4880" s="12">
        <f>Table1[[#This Row],[PROFIT]]/Table1[[#This Row],[Net Sales]]</f>
        <v>0.31653711114177502</v>
      </c>
      <c r="R4880" s="14">
        <f>ABS(Table1[[#This Row],[Distribution]])+ABS(Table1[[#This Row],[Warehousing]])</f>
        <v>1336.1</v>
      </c>
      <c r="S4880" s="12">
        <f>ABS(Table1[[#This Row],[Discounts]]/Table1[[#This Row],[Gross Sales]])</f>
        <v>7.5637755102040821E-2</v>
      </c>
      <c r="T4880" s="17">
        <f>Table1[[#This Row],[logistics cost]]/Table1[[#This Row],[Net Sales]]</f>
        <v>5.1212762369102917E-2</v>
      </c>
      <c r="U4880" s="1">
        <f>Table1[[#This Row],[PROFIT]]/Table1[[#This Row],[Volume]]</f>
        <v>105.33418367346934</v>
      </c>
      <c r="V4880" s="1">
        <f>ABS(Table1[[#This Row],[Discounts]])</f>
        <v>2134.8000000000002</v>
      </c>
    </row>
    <row r="4881" spans="1:22" ht="21.75" customHeight="1" x14ac:dyDescent="0.3">
      <c r="A4881" s="1">
        <v>1120020</v>
      </c>
      <c r="B4881" s="1" t="s">
        <v>21</v>
      </c>
      <c r="C4881" s="1">
        <v>202506</v>
      </c>
      <c r="D4881" s="1" t="s">
        <v>22</v>
      </c>
      <c r="E4881" s="1" t="s">
        <v>23</v>
      </c>
      <c r="F4881" s="1" t="s">
        <v>24</v>
      </c>
      <c r="G4881" s="1" t="s">
        <v>25</v>
      </c>
      <c r="H4881" s="1" t="s">
        <v>20</v>
      </c>
      <c r="I4881" s="5">
        <v>28</v>
      </c>
      <c r="J4881" s="5">
        <v>10640</v>
      </c>
      <c r="K4881" s="5">
        <v>-825.15</v>
      </c>
      <c r="L4881" s="5">
        <v>9814.85</v>
      </c>
      <c r="M4881" s="5">
        <v>-6469</v>
      </c>
      <c r="N4881" s="5">
        <v>-387.8</v>
      </c>
      <c r="O4881" s="5">
        <v>-140.75</v>
      </c>
      <c r="P4881" s="5">
        <f>Table1[[#This Row],[Net Sales]]+(Table1[[#This Row],[Cost of Goods Sold]]+Table1[[#This Row],[Distribution]]+Table1[[#This Row],[Warehousing]])</f>
        <v>2817.3</v>
      </c>
      <c r="Q4881" s="12">
        <f>Table1[[#This Row],[PROFIT]]/Table1[[#This Row],[Net Sales]]</f>
        <v>0.28704463134943481</v>
      </c>
      <c r="R4881" s="14">
        <f>ABS(Table1[[#This Row],[Distribution]])+ABS(Table1[[#This Row],[Warehousing]])</f>
        <v>528.54999999999995</v>
      </c>
      <c r="S4881" s="12">
        <f>ABS(Table1[[#This Row],[Discounts]]/Table1[[#This Row],[Gross Sales]])</f>
        <v>7.7551691729323302E-2</v>
      </c>
      <c r="T4881" s="17">
        <f>Table1[[#This Row],[logistics cost]]/Table1[[#This Row],[Net Sales]]</f>
        <v>5.3852071096348895E-2</v>
      </c>
      <c r="U4881" s="1">
        <f>Table1[[#This Row],[PROFIT]]/Table1[[#This Row],[Volume]]</f>
        <v>100.61785714285715</v>
      </c>
      <c r="V4881" s="1">
        <f>ABS(Table1[[#This Row],[Discounts]])</f>
        <v>825.15</v>
      </c>
    </row>
    <row r="4882" spans="1:22" ht="21.75" customHeight="1" x14ac:dyDescent="0.3">
      <c r="A4882" s="1">
        <v>1110010</v>
      </c>
      <c r="B4882" s="1" t="s">
        <v>15</v>
      </c>
      <c r="C4882" s="1">
        <v>202501</v>
      </c>
      <c r="D4882" s="1" t="s">
        <v>16</v>
      </c>
      <c r="E4882" s="1" t="s">
        <v>17</v>
      </c>
      <c r="F4882" s="1" t="s">
        <v>18</v>
      </c>
      <c r="G4882" s="1" t="s">
        <v>36</v>
      </c>
      <c r="H4882" s="1" t="s">
        <v>37</v>
      </c>
      <c r="I4882" s="5">
        <v>121.2</v>
      </c>
      <c r="J4882" s="5">
        <v>50904</v>
      </c>
      <c r="K4882" s="5">
        <v>-4637.92</v>
      </c>
      <c r="L4882" s="5">
        <v>46266.080000000002</v>
      </c>
      <c r="M4882" s="5">
        <v>-29819.77</v>
      </c>
      <c r="N4882" s="5">
        <v>-1797.38</v>
      </c>
      <c r="O4882" s="5">
        <v>-684.51</v>
      </c>
      <c r="P4882" s="5">
        <f>Table1[[#This Row],[Net Sales]]+(Table1[[#This Row],[Cost of Goods Sold]]+Table1[[#This Row],[Distribution]]+Table1[[#This Row],[Warehousing]])</f>
        <v>13964.420000000002</v>
      </c>
      <c r="Q4882" s="12">
        <f>Table1[[#This Row],[PROFIT]]/Table1[[#This Row],[Net Sales]]</f>
        <v>0.30182846698920679</v>
      </c>
      <c r="R4882" s="14">
        <f>ABS(Table1[[#This Row],[Distribution]])+ABS(Table1[[#This Row],[Warehousing]])</f>
        <v>2481.8900000000003</v>
      </c>
      <c r="S4882" s="12">
        <f>ABS(Table1[[#This Row],[Discounts]]/Table1[[#This Row],[Gross Sales]])</f>
        <v>9.1111111111111115E-2</v>
      </c>
      <c r="T4882" s="17">
        <f>Table1[[#This Row],[logistics cost]]/Table1[[#This Row],[Net Sales]]</f>
        <v>5.3643835829618597E-2</v>
      </c>
      <c r="U4882" s="1">
        <f>Table1[[#This Row],[PROFIT]]/Table1[[#This Row],[Volume]]</f>
        <v>115.21798679867987</v>
      </c>
      <c r="V4882" s="1">
        <f>ABS(Table1[[#This Row],[Discounts]])</f>
        <v>4637.92</v>
      </c>
    </row>
    <row r="4883" spans="1:22" ht="21.75" customHeight="1" x14ac:dyDescent="0.3">
      <c r="A4883" s="1">
        <v>1120010</v>
      </c>
      <c r="B4883" s="1" t="s">
        <v>32</v>
      </c>
      <c r="C4883" s="1">
        <v>202412</v>
      </c>
      <c r="D4883" s="1" t="s">
        <v>22</v>
      </c>
      <c r="E4883" s="1" t="s">
        <v>17</v>
      </c>
      <c r="F4883" s="1" t="s">
        <v>18</v>
      </c>
      <c r="G4883" s="1" t="s">
        <v>43</v>
      </c>
      <c r="H4883" s="1" t="s">
        <v>31</v>
      </c>
      <c r="I4883" s="5">
        <v>52.1</v>
      </c>
      <c r="J4883" s="5">
        <v>25008</v>
      </c>
      <c r="K4883" s="5">
        <v>-665.66</v>
      </c>
      <c r="L4883" s="5">
        <v>24342.34</v>
      </c>
      <c r="M4883" s="5">
        <v>-15161.97</v>
      </c>
      <c r="N4883" s="5">
        <v>-614.15</v>
      </c>
      <c r="O4883" s="5">
        <v>-329.35</v>
      </c>
      <c r="P4883" s="5">
        <f>Table1[[#This Row],[Net Sales]]+(Table1[[#This Row],[Cost of Goods Sold]]+Table1[[#This Row],[Distribution]]+Table1[[#This Row],[Warehousing]])</f>
        <v>8236.8700000000008</v>
      </c>
      <c r="Q4883" s="12">
        <f>Table1[[#This Row],[PROFIT]]/Table1[[#This Row],[Net Sales]]</f>
        <v>0.33837626127972908</v>
      </c>
      <c r="R4883" s="14">
        <f>ABS(Table1[[#This Row],[Distribution]])+ABS(Table1[[#This Row],[Warehousing]])</f>
        <v>943.5</v>
      </c>
      <c r="S4883" s="12">
        <f>ABS(Table1[[#This Row],[Discounts]]/Table1[[#This Row],[Gross Sales]])</f>
        <v>2.6617882277671145E-2</v>
      </c>
      <c r="T4883" s="17">
        <f>Table1[[#This Row],[logistics cost]]/Table1[[#This Row],[Net Sales]]</f>
        <v>3.875962623149623E-2</v>
      </c>
      <c r="U4883" s="1">
        <f>Table1[[#This Row],[PROFIT]]/Table1[[#This Row],[Volume]]</f>
        <v>158.09731285988485</v>
      </c>
      <c r="V4883" s="1">
        <f>ABS(Table1[[#This Row],[Discounts]])</f>
        <v>665.66</v>
      </c>
    </row>
    <row r="4884" spans="1:22" ht="21.75" customHeight="1" x14ac:dyDescent="0.3">
      <c r="A4884" s="1">
        <v>1110010</v>
      </c>
      <c r="B4884" s="1" t="s">
        <v>15</v>
      </c>
      <c r="C4884" s="1">
        <v>202507</v>
      </c>
      <c r="D4884" s="1" t="s">
        <v>16</v>
      </c>
      <c r="E4884" s="1" t="s">
        <v>17</v>
      </c>
      <c r="F4884" s="1" t="s">
        <v>18</v>
      </c>
      <c r="G4884" s="1" t="s">
        <v>33</v>
      </c>
      <c r="H4884" s="1" t="s">
        <v>34</v>
      </c>
      <c r="I4884" s="5">
        <v>195.1</v>
      </c>
      <c r="J4884" s="5">
        <v>81942</v>
      </c>
      <c r="K4884" s="5">
        <v>-6117.57</v>
      </c>
      <c r="L4884" s="5">
        <v>75824.429999999993</v>
      </c>
      <c r="M4884" s="5">
        <v>-49142.6</v>
      </c>
      <c r="N4884" s="5">
        <v>-1540.17</v>
      </c>
      <c r="O4884" s="5">
        <v>-1198.1199999999999</v>
      </c>
      <c r="P4884" s="5">
        <f>Table1[[#This Row],[Net Sales]]+(Table1[[#This Row],[Cost of Goods Sold]]+Table1[[#This Row],[Distribution]]+Table1[[#This Row],[Warehousing]])</f>
        <v>23943.539999999994</v>
      </c>
      <c r="Q4884" s="12">
        <f>Table1[[#This Row],[PROFIT]]/Table1[[#This Row],[Net Sales]]</f>
        <v>0.31577606320284896</v>
      </c>
      <c r="R4884" s="14">
        <f>ABS(Table1[[#This Row],[Distribution]])+ABS(Table1[[#This Row],[Warehousing]])</f>
        <v>2738.29</v>
      </c>
      <c r="S4884" s="12">
        <f>ABS(Table1[[#This Row],[Discounts]]/Table1[[#This Row],[Gross Sales]])</f>
        <v>7.4657318591198646E-2</v>
      </c>
      <c r="T4884" s="17">
        <f>Table1[[#This Row],[logistics cost]]/Table1[[#This Row],[Net Sales]]</f>
        <v>3.611355865121571E-2</v>
      </c>
      <c r="U4884" s="1">
        <f>Table1[[#This Row],[PROFIT]]/Table1[[#This Row],[Volume]]</f>
        <v>122.72444900051252</v>
      </c>
      <c r="V4884" s="1">
        <f>ABS(Table1[[#This Row],[Discounts]])</f>
        <v>6117.57</v>
      </c>
    </row>
    <row r="4885" spans="1:22" ht="21.75" customHeight="1" x14ac:dyDescent="0.3">
      <c r="A4885" s="1">
        <v>1110020</v>
      </c>
      <c r="B4885" s="1" t="s">
        <v>41</v>
      </c>
      <c r="C4885" s="1">
        <v>202401</v>
      </c>
      <c r="D4885" s="1" t="s">
        <v>16</v>
      </c>
      <c r="E4885" s="1" t="s">
        <v>28</v>
      </c>
      <c r="F4885" s="1" t="s">
        <v>29</v>
      </c>
      <c r="G4885" s="1" t="s">
        <v>30</v>
      </c>
      <c r="H4885" s="1" t="s">
        <v>31</v>
      </c>
      <c r="I4885" s="5">
        <v>25.9</v>
      </c>
      <c r="J4885" s="5">
        <v>11655</v>
      </c>
      <c r="K4885" s="5">
        <v>-313.37</v>
      </c>
      <c r="L4885" s="5">
        <v>11341.63</v>
      </c>
      <c r="M4885" s="5">
        <v>-7259.74</v>
      </c>
      <c r="N4885" s="5">
        <v>-415.71</v>
      </c>
      <c r="O4885" s="5">
        <v>-141.87</v>
      </c>
      <c r="P4885" s="5">
        <f>Table1[[#This Row],[Net Sales]]+(Table1[[#This Row],[Cost of Goods Sold]]+Table1[[#This Row],[Distribution]]+Table1[[#This Row],[Warehousing]])</f>
        <v>3524.3099999999995</v>
      </c>
      <c r="Q4885" s="12">
        <f>Table1[[#This Row],[PROFIT]]/Table1[[#This Row],[Net Sales]]</f>
        <v>0.31074104868524188</v>
      </c>
      <c r="R4885" s="14">
        <f>ABS(Table1[[#This Row],[Distribution]])+ABS(Table1[[#This Row],[Warehousing]])</f>
        <v>557.57999999999993</v>
      </c>
      <c r="S4885" s="12">
        <f>ABS(Table1[[#This Row],[Discounts]]/Table1[[#This Row],[Gross Sales]])</f>
        <v>2.6887172887172888E-2</v>
      </c>
      <c r="T4885" s="17">
        <f>Table1[[#This Row],[logistics cost]]/Table1[[#This Row],[Net Sales]]</f>
        <v>4.9162245638413524E-2</v>
      </c>
      <c r="U4885" s="1">
        <f>Table1[[#This Row],[PROFIT]]/Table1[[#This Row],[Volume]]</f>
        <v>136.07374517374515</v>
      </c>
      <c r="V4885" s="1">
        <f>ABS(Table1[[#This Row],[Discounts]])</f>
        <v>313.37</v>
      </c>
    </row>
    <row r="4886" spans="1:22" ht="21.75" customHeight="1" x14ac:dyDescent="0.3">
      <c r="A4886" s="1">
        <v>1130010</v>
      </c>
      <c r="B4886" s="1" t="s">
        <v>26</v>
      </c>
      <c r="C4886" s="1">
        <v>202510</v>
      </c>
      <c r="D4886" s="1" t="s">
        <v>27</v>
      </c>
      <c r="E4886" s="1" t="s">
        <v>28</v>
      </c>
      <c r="F4886" s="1" t="s">
        <v>29</v>
      </c>
      <c r="G4886" s="1" t="s">
        <v>39</v>
      </c>
      <c r="H4886" s="1" t="s">
        <v>37</v>
      </c>
      <c r="I4886" s="5">
        <v>133.4</v>
      </c>
      <c r="J4886" s="5">
        <v>48024</v>
      </c>
      <c r="K4886" s="5">
        <v>-3863.45</v>
      </c>
      <c r="L4886" s="5">
        <v>44160.55</v>
      </c>
      <c r="M4886" s="5">
        <v>-27871.47</v>
      </c>
      <c r="N4886" s="5">
        <v>-1700.62</v>
      </c>
      <c r="O4886" s="5">
        <v>-825.37</v>
      </c>
      <c r="P4886" s="5">
        <f>Table1[[#This Row],[Net Sales]]+(Table1[[#This Row],[Cost of Goods Sold]]+Table1[[#This Row],[Distribution]]+Table1[[#This Row],[Warehousing]])</f>
        <v>13763.090000000004</v>
      </c>
      <c r="Q4886" s="12">
        <f>Table1[[#This Row],[PROFIT]]/Table1[[#This Row],[Net Sales]]</f>
        <v>0.3116602940860112</v>
      </c>
      <c r="R4886" s="14">
        <f>ABS(Table1[[#This Row],[Distribution]])+ABS(Table1[[#This Row],[Warehousing]])</f>
        <v>2525.9899999999998</v>
      </c>
      <c r="S4886" s="12">
        <f>ABS(Table1[[#This Row],[Discounts]]/Table1[[#This Row],[Gross Sales]])</f>
        <v>8.0448317507912703E-2</v>
      </c>
      <c r="T4886" s="17">
        <f>Table1[[#This Row],[logistics cost]]/Table1[[#This Row],[Net Sales]]</f>
        <v>5.7200148095981583E-2</v>
      </c>
      <c r="U4886" s="1">
        <f>Table1[[#This Row],[PROFIT]]/Table1[[#This Row],[Volume]]</f>
        <v>103.17158920539732</v>
      </c>
      <c r="V4886" s="1">
        <f>ABS(Table1[[#This Row],[Discounts]])</f>
        <v>3863.45</v>
      </c>
    </row>
    <row r="4887" spans="1:22" ht="21.75" customHeight="1" x14ac:dyDescent="0.3">
      <c r="A4887" s="1">
        <v>1130010</v>
      </c>
      <c r="B4887" s="1" t="s">
        <v>26</v>
      </c>
      <c r="C4887" s="1">
        <v>202507</v>
      </c>
      <c r="D4887" s="1" t="s">
        <v>27</v>
      </c>
      <c r="E4887" s="1" t="s">
        <v>28</v>
      </c>
      <c r="F4887" s="1" t="s">
        <v>29</v>
      </c>
      <c r="G4887" s="1" t="s">
        <v>35</v>
      </c>
      <c r="H4887" s="1" t="s">
        <v>31</v>
      </c>
      <c r="I4887" s="5">
        <v>23</v>
      </c>
      <c r="J4887" s="5">
        <v>8280</v>
      </c>
      <c r="K4887" s="5">
        <v>-291.88</v>
      </c>
      <c r="L4887" s="5">
        <v>7988.12</v>
      </c>
      <c r="M4887" s="5">
        <v>-5011.2</v>
      </c>
      <c r="N4887" s="5">
        <v>-293.83999999999997</v>
      </c>
      <c r="O4887" s="5">
        <v>-143.12</v>
      </c>
      <c r="P4887" s="5">
        <f>Table1[[#This Row],[Net Sales]]+(Table1[[#This Row],[Cost of Goods Sold]]+Table1[[#This Row],[Distribution]]+Table1[[#This Row],[Warehousing]])</f>
        <v>2539.96</v>
      </c>
      <c r="Q4887" s="12">
        <f>Table1[[#This Row],[PROFIT]]/Table1[[#This Row],[Net Sales]]</f>
        <v>0.31796718126417733</v>
      </c>
      <c r="R4887" s="14">
        <f>ABS(Table1[[#This Row],[Distribution]])+ABS(Table1[[#This Row],[Warehousing]])</f>
        <v>436.96</v>
      </c>
      <c r="S4887" s="12">
        <f>ABS(Table1[[#This Row],[Discounts]]/Table1[[#This Row],[Gross Sales]])</f>
        <v>3.5251207729468596E-2</v>
      </c>
      <c r="T4887" s="17">
        <f>Table1[[#This Row],[logistics cost]]/Table1[[#This Row],[Net Sales]]</f>
        <v>5.4701231328522858E-2</v>
      </c>
      <c r="U4887" s="1">
        <f>Table1[[#This Row],[PROFIT]]/Table1[[#This Row],[Volume]]</f>
        <v>110.43304347826087</v>
      </c>
      <c r="V4887" s="1">
        <f>ABS(Table1[[#This Row],[Discounts]])</f>
        <v>291.88</v>
      </c>
    </row>
    <row r="4888" spans="1:22" ht="21.75" customHeight="1" x14ac:dyDescent="0.3">
      <c r="A4888" s="1">
        <v>1130010</v>
      </c>
      <c r="B4888" s="1" t="s">
        <v>26</v>
      </c>
      <c r="C4888" s="1">
        <v>202406</v>
      </c>
      <c r="D4888" s="1" t="s">
        <v>27</v>
      </c>
      <c r="E4888" s="1" t="s">
        <v>28</v>
      </c>
      <c r="F4888" s="1" t="s">
        <v>29</v>
      </c>
      <c r="G4888" s="1" t="s">
        <v>19</v>
      </c>
      <c r="H4888" s="1" t="s">
        <v>20</v>
      </c>
      <c r="I4888" s="5">
        <v>68.3</v>
      </c>
      <c r="J4888" s="5">
        <v>24588</v>
      </c>
      <c r="K4888" s="5">
        <v>-1626.61</v>
      </c>
      <c r="L4888" s="5">
        <v>22961.39</v>
      </c>
      <c r="M4888" s="5">
        <v>-15069.19</v>
      </c>
      <c r="N4888" s="5">
        <v>-918.3</v>
      </c>
      <c r="O4888" s="5">
        <v>-239.42</v>
      </c>
      <c r="P4888" s="5">
        <f>Table1[[#This Row],[Net Sales]]+(Table1[[#This Row],[Cost of Goods Sold]]+Table1[[#This Row],[Distribution]]+Table1[[#This Row],[Warehousing]])</f>
        <v>6734.48</v>
      </c>
      <c r="Q4888" s="12">
        <f>Table1[[#This Row],[PROFIT]]/Table1[[#This Row],[Net Sales]]</f>
        <v>0.2932958327000238</v>
      </c>
      <c r="R4888" s="14">
        <f>ABS(Table1[[#This Row],[Distribution]])+ABS(Table1[[#This Row],[Warehousing]])</f>
        <v>1157.72</v>
      </c>
      <c r="S4888" s="12">
        <f>ABS(Table1[[#This Row],[Discounts]]/Table1[[#This Row],[Gross Sales]])</f>
        <v>6.6154628273954769E-2</v>
      </c>
      <c r="T4888" s="17">
        <f>Table1[[#This Row],[logistics cost]]/Table1[[#This Row],[Net Sales]]</f>
        <v>5.0420292499713651E-2</v>
      </c>
      <c r="U4888" s="1">
        <f>Table1[[#This Row],[PROFIT]]/Table1[[#This Row],[Volume]]</f>
        <v>98.601464128843332</v>
      </c>
      <c r="V4888" s="1">
        <f>ABS(Table1[[#This Row],[Discounts]])</f>
        <v>1626.61</v>
      </c>
    </row>
    <row r="4889" spans="1:22" ht="21.75" customHeight="1" x14ac:dyDescent="0.3">
      <c r="A4889" s="1">
        <v>1120010</v>
      </c>
      <c r="B4889" s="1" t="s">
        <v>32</v>
      </c>
      <c r="C4889" s="1">
        <v>202502</v>
      </c>
      <c r="D4889" s="1" t="s">
        <v>22</v>
      </c>
      <c r="E4889" s="1" t="s">
        <v>17</v>
      </c>
      <c r="F4889" s="1" t="s">
        <v>18</v>
      </c>
      <c r="G4889" s="1" t="s">
        <v>36</v>
      </c>
      <c r="H4889" s="1" t="s">
        <v>37</v>
      </c>
      <c r="I4889" s="5">
        <v>172.2</v>
      </c>
      <c r="J4889" s="5">
        <v>82656</v>
      </c>
      <c r="K4889" s="5">
        <v>-9553.58</v>
      </c>
      <c r="L4889" s="5">
        <v>73102.42</v>
      </c>
      <c r="M4889" s="5">
        <v>-48542.720000000001</v>
      </c>
      <c r="N4889" s="5">
        <v>-2253.41</v>
      </c>
      <c r="O4889" s="5">
        <v>-1324.51</v>
      </c>
      <c r="P4889" s="5">
        <f>Table1[[#This Row],[Net Sales]]+(Table1[[#This Row],[Cost of Goods Sold]]+Table1[[#This Row],[Distribution]]+Table1[[#This Row],[Warehousing]])</f>
        <v>20981.779999999992</v>
      </c>
      <c r="Q4889" s="12">
        <f>Table1[[#This Row],[PROFIT]]/Table1[[#This Row],[Net Sales]]</f>
        <v>0.28701895231375368</v>
      </c>
      <c r="R4889" s="14">
        <f>ABS(Table1[[#This Row],[Distribution]])+ABS(Table1[[#This Row],[Warehousing]])</f>
        <v>3577.92</v>
      </c>
      <c r="S4889" s="12">
        <f>ABS(Table1[[#This Row],[Discounts]]/Table1[[#This Row],[Gross Sales]])</f>
        <v>0.11558241385985288</v>
      </c>
      <c r="T4889" s="17">
        <f>Table1[[#This Row],[logistics cost]]/Table1[[#This Row],[Net Sales]]</f>
        <v>4.8943933730237664E-2</v>
      </c>
      <c r="U4889" s="1">
        <f>Table1[[#This Row],[PROFIT]]/Table1[[#This Row],[Volume]]</f>
        <v>121.84541231126593</v>
      </c>
      <c r="V4889" s="1">
        <f>ABS(Table1[[#This Row],[Discounts]])</f>
        <v>9553.58</v>
      </c>
    </row>
    <row r="4890" spans="1:22" ht="21.75" customHeight="1" x14ac:dyDescent="0.3">
      <c r="A4890" s="1">
        <v>1110020</v>
      </c>
      <c r="B4890" s="1" t="s">
        <v>41</v>
      </c>
      <c r="C4890" s="1">
        <v>202404</v>
      </c>
      <c r="D4890" s="1" t="s">
        <v>16</v>
      </c>
      <c r="E4890" s="1" t="s">
        <v>28</v>
      </c>
      <c r="F4890" s="1" t="s">
        <v>29</v>
      </c>
      <c r="G4890" s="1" t="s">
        <v>33</v>
      </c>
      <c r="H4890" s="1" t="s">
        <v>34</v>
      </c>
      <c r="I4890" s="5">
        <v>234.4</v>
      </c>
      <c r="J4890" s="5">
        <v>105480</v>
      </c>
      <c r="K4890" s="5">
        <v>-9400.42</v>
      </c>
      <c r="L4890" s="5">
        <v>96079.58</v>
      </c>
      <c r="M4890" s="5">
        <v>-62243.72</v>
      </c>
      <c r="N4890" s="5">
        <v>-2693.78</v>
      </c>
      <c r="O4890" s="5">
        <v>-1097.54</v>
      </c>
      <c r="P4890" s="5">
        <f>Table1[[#This Row],[Net Sales]]+(Table1[[#This Row],[Cost of Goods Sold]]+Table1[[#This Row],[Distribution]]+Table1[[#This Row],[Warehousing]])</f>
        <v>30044.540000000008</v>
      </c>
      <c r="Q4890" s="12">
        <f>Table1[[#This Row],[PROFIT]]/Table1[[#This Row],[Net Sales]]</f>
        <v>0.31270473913395547</v>
      </c>
      <c r="R4890" s="14">
        <f>ABS(Table1[[#This Row],[Distribution]])+ABS(Table1[[#This Row],[Warehousing]])</f>
        <v>3791.32</v>
      </c>
      <c r="S4890" s="12">
        <f>ABS(Table1[[#This Row],[Discounts]]/Table1[[#This Row],[Gross Sales]])</f>
        <v>8.912040197193781E-2</v>
      </c>
      <c r="T4890" s="17">
        <f>Table1[[#This Row],[logistics cost]]/Table1[[#This Row],[Net Sales]]</f>
        <v>3.9460205800233517E-2</v>
      </c>
      <c r="U4890" s="1">
        <f>Table1[[#This Row],[PROFIT]]/Table1[[#This Row],[Volume]]</f>
        <v>128.17636518771334</v>
      </c>
      <c r="V4890" s="1">
        <f>ABS(Table1[[#This Row],[Discounts]])</f>
        <v>9400.42</v>
      </c>
    </row>
    <row r="4891" spans="1:22" ht="21.75" customHeight="1" x14ac:dyDescent="0.3">
      <c r="A4891" s="1">
        <v>1110010</v>
      </c>
      <c r="B4891" s="1" t="s">
        <v>15</v>
      </c>
      <c r="C4891" s="1">
        <v>202411</v>
      </c>
      <c r="D4891" s="1" t="s">
        <v>16</v>
      </c>
      <c r="E4891" s="1" t="s">
        <v>17</v>
      </c>
      <c r="F4891" s="1" t="s">
        <v>18</v>
      </c>
      <c r="G4891" s="1" t="s">
        <v>25</v>
      </c>
      <c r="H4891" s="1" t="s">
        <v>20</v>
      </c>
      <c r="I4891" s="5">
        <v>11.4</v>
      </c>
      <c r="J4891" s="5">
        <v>4788</v>
      </c>
      <c r="K4891" s="5">
        <v>-357.61</v>
      </c>
      <c r="L4891" s="5">
        <v>4430.3900000000003</v>
      </c>
      <c r="M4891" s="5">
        <v>-2773.84</v>
      </c>
      <c r="N4891" s="5">
        <v>-129.21</v>
      </c>
      <c r="O4891" s="5">
        <v>-70.97</v>
      </c>
      <c r="P4891" s="5">
        <f>Table1[[#This Row],[Net Sales]]+(Table1[[#This Row],[Cost of Goods Sold]]+Table1[[#This Row],[Distribution]]+Table1[[#This Row],[Warehousing]])</f>
        <v>1456.3700000000003</v>
      </c>
      <c r="Q4891" s="12">
        <f>Table1[[#This Row],[PROFIT]]/Table1[[#This Row],[Net Sales]]</f>
        <v>0.32872275352734187</v>
      </c>
      <c r="R4891" s="14">
        <f>ABS(Table1[[#This Row],[Distribution]])+ABS(Table1[[#This Row],[Warehousing]])</f>
        <v>200.18</v>
      </c>
      <c r="S4891" s="12">
        <f>ABS(Table1[[#This Row],[Discounts]]/Table1[[#This Row],[Gross Sales]])</f>
        <v>7.4688805346700082E-2</v>
      </c>
      <c r="T4891" s="17">
        <f>Table1[[#This Row],[logistics cost]]/Table1[[#This Row],[Net Sales]]</f>
        <v>4.5183381147032201E-2</v>
      </c>
      <c r="U4891" s="1">
        <f>Table1[[#This Row],[PROFIT]]/Table1[[#This Row],[Volume]]</f>
        <v>127.75175438596494</v>
      </c>
      <c r="V4891" s="1">
        <f>ABS(Table1[[#This Row],[Discounts]])</f>
        <v>357.61</v>
      </c>
    </row>
    <row r="4892" spans="1:22" ht="21.75" customHeight="1" x14ac:dyDescent="0.3">
      <c r="A4892" s="1">
        <v>1120020</v>
      </c>
      <c r="B4892" s="1" t="s">
        <v>21</v>
      </c>
      <c r="C4892" s="1">
        <v>202412</v>
      </c>
      <c r="D4892" s="1" t="s">
        <v>22</v>
      </c>
      <c r="E4892" s="1" t="s">
        <v>23</v>
      </c>
      <c r="F4892" s="1" t="s">
        <v>24</v>
      </c>
      <c r="G4892" s="1" t="s">
        <v>40</v>
      </c>
      <c r="H4892" s="1" t="s">
        <v>34</v>
      </c>
      <c r="I4892" s="5">
        <v>284.10000000000002</v>
      </c>
      <c r="J4892" s="5">
        <v>107958</v>
      </c>
      <c r="K4892" s="5">
        <v>-8455.31</v>
      </c>
      <c r="L4892" s="5">
        <v>99502.69</v>
      </c>
      <c r="M4892" s="5">
        <v>-66764.289999999994</v>
      </c>
      <c r="N4892" s="5">
        <v>-3166.37</v>
      </c>
      <c r="O4892" s="5">
        <v>-1978.45</v>
      </c>
      <c r="P4892" s="5">
        <f>Table1[[#This Row],[Net Sales]]+(Table1[[#This Row],[Cost of Goods Sold]]+Table1[[#This Row],[Distribution]]+Table1[[#This Row],[Warehousing]])</f>
        <v>27593.580000000016</v>
      </c>
      <c r="Q4892" s="12">
        <f>Table1[[#This Row],[PROFIT]]/Table1[[#This Row],[Net Sales]]</f>
        <v>0.27731491480280601</v>
      </c>
      <c r="R4892" s="14">
        <f>ABS(Table1[[#This Row],[Distribution]])+ABS(Table1[[#This Row],[Warehousing]])</f>
        <v>5144.82</v>
      </c>
      <c r="S4892" s="12">
        <f>ABS(Table1[[#This Row],[Discounts]]/Table1[[#This Row],[Gross Sales]])</f>
        <v>7.8320365327256891E-2</v>
      </c>
      <c r="T4892" s="17">
        <f>Table1[[#This Row],[logistics cost]]/Table1[[#This Row],[Net Sales]]</f>
        <v>5.1705335805494301E-2</v>
      </c>
      <c r="U4892" s="1">
        <f>Table1[[#This Row],[PROFIT]]/Table1[[#This Row],[Volume]]</f>
        <v>97.126293558606179</v>
      </c>
      <c r="V4892" s="1">
        <f>ABS(Table1[[#This Row],[Discounts]])</f>
        <v>8455.31</v>
      </c>
    </row>
    <row r="4893" spans="1:22" ht="21.75" customHeight="1" x14ac:dyDescent="0.3">
      <c r="A4893" s="1">
        <v>1110010</v>
      </c>
      <c r="B4893" s="1" t="s">
        <v>15</v>
      </c>
      <c r="C4893" s="1">
        <v>202505</v>
      </c>
      <c r="D4893" s="1" t="s">
        <v>16</v>
      </c>
      <c r="E4893" s="1" t="s">
        <v>17</v>
      </c>
      <c r="F4893" s="1" t="s">
        <v>18</v>
      </c>
      <c r="G4893" s="1" t="s">
        <v>33</v>
      </c>
      <c r="H4893" s="1" t="s">
        <v>34</v>
      </c>
      <c r="I4893" s="5">
        <v>163.6</v>
      </c>
      <c r="J4893" s="5">
        <v>68712</v>
      </c>
      <c r="K4893" s="5">
        <v>-5704.45</v>
      </c>
      <c r="L4893" s="5">
        <v>63007.55</v>
      </c>
      <c r="M4893" s="5">
        <v>-39848.22</v>
      </c>
      <c r="N4893" s="5">
        <v>-2071.08</v>
      </c>
      <c r="O4893" s="5">
        <v>-784.87</v>
      </c>
      <c r="P4893" s="5">
        <f>Table1[[#This Row],[Net Sales]]+(Table1[[#This Row],[Cost of Goods Sold]]+Table1[[#This Row],[Distribution]]+Table1[[#This Row],[Warehousing]])</f>
        <v>20303.379999999997</v>
      </c>
      <c r="Q4893" s="12">
        <f>Table1[[#This Row],[PROFIT]]/Table1[[#This Row],[Net Sales]]</f>
        <v>0.32223725569396044</v>
      </c>
      <c r="R4893" s="14">
        <f>ABS(Table1[[#This Row],[Distribution]])+ABS(Table1[[#This Row],[Warehousing]])</f>
        <v>2855.95</v>
      </c>
      <c r="S4893" s="12">
        <f>ABS(Table1[[#This Row],[Discounts]]/Table1[[#This Row],[Gross Sales]])</f>
        <v>8.3019705437187091E-2</v>
      </c>
      <c r="T4893" s="17">
        <f>Table1[[#This Row],[logistics cost]]/Table1[[#This Row],[Net Sales]]</f>
        <v>4.5327107624403735E-2</v>
      </c>
      <c r="U4893" s="1">
        <f>Table1[[#This Row],[PROFIT]]/Table1[[#This Row],[Volume]]</f>
        <v>124.10378973105134</v>
      </c>
      <c r="V4893" s="1">
        <f>ABS(Table1[[#This Row],[Discounts]])</f>
        <v>5704.45</v>
      </c>
    </row>
    <row r="4894" spans="1:22" ht="21.75" customHeight="1" x14ac:dyDescent="0.3">
      <c r="A4894" s="1">
        <v>1120010</v>
      </c>
      <c r="B4894" s="1" t="s">
        <v>32</v>
      </c>
      <c r="C4894" s="1">
        <v>202504</v>
      </c>
      <c r="D4894" s="1" t="s">
        <v>22</v>
      </c>
      <c r="E4894" s="1" t="s">
        <v>17</v>
      </c>
      <c r="F4894" s="1" t="s">
        <v>18</v>
      </c>
      <c r="G4894" s="1" t="s">
        <v>40</v>
      </c>
      <c r="H4894" s="1" t="s">
        <v>34</v>
      </c>
      <c r="I4894" s="5">
        <v>156.19999999999999</v>
      </c>
      <c r="J4894" s="5">
        <v>74976</v>
      </c>
      <c r="K4894" s="5">
        <v>-5955.64</v>
      </c>
      <c r="L4894" s="5">
        <v>69020.36</v>
      </c>
      <c r="M4894" s="5">
        <v>-46580.58</v>
      </c>
      <c r="N4894" s="5">
        <v>-2243.0700000000002</v>
      </c>
      <c r="O4894" s="5">
        <v>-1078.92</v>
      </c>
      <c r="P4894" s="5">
        <f>Table1[[#This Row],[Net Sales]]+(Table1[[#This Row],[Cost of Goods Sold]]+Table1[[#This Row],[Distribution]]+Table1[[#This Row],[Warehousing]])</f>
        <v>19117.79</v>
      </c>
      <c r="Q4894" s="12">
        <f>Table1[[#This Row],[PROFIT]]/Table1[[#This Row],[Net Sales]]</f>
        <v>0.27698768885007263</v>
      </c>
      <c r="R4894" s="14">
        <f>ABS(Table1[[#This Row],[Distribution]])+ABS(Table1[[#This Row],[Warehousing]])</f>
        <v>3321.9900000000002</v>
      </c>
      <c r="S4894" s="12">
        <f>ABS(Table1[[#This Row],[Discounts]]/Table1[[#This Row],[Gross Sales]])</f>
        <v>7.9433952198036714E-2</v>
      </c>
      <c r="T4894" s="17">
        <f>Table1[[#This Row],[logistics cost]]/Table1[[#This Row],[Net Sales]]</f>
        <v>4.8130580599695515E-2</v>
      </c>
      <c r="U4894" s="1">
        <f>Table1[[#This Row],[PROFIT]]/Table1[[#This Row],[Volume]]</f>
        <v>122.39302176696545</v>
      </c>
      <c r="V4894" s="1">
        <f>ABS(Table1[[#This Row],[Discounts]])</f>
        <v>5955.64</v>
      </c>
    </row>
    <row r="4895" spans="1:22" ht="21.75" customHeight="1" x14ac:dyDescent="0.3">
      <c r="A4895" s="1">
        <v>1110020</v>
      </c>
      <c r="B4895" s="1" t="s">
        <v>41</v>
      </c>
      <c r="C4895" s="1">
        <v>202406</v>
      </c>
      <c r="D4895" s="1" t="s">
        <v>16</v>
      </c>
      <c r="E4895" s="1" t="s">
        <v>28</v>
      </c>
      <c r="F4895" s="1" t="s">
        <v>29</v>
      </c>
      <c r="G4895" s="1" t="s">
        <v>30</v>
      </c>
      <c r="H4895" s="1" t="s">
        <v>31</v>
      </c>
      <c r="I4895" s="5">
        <v>88.8</v>
      </c>
      <c r="J4895" s="5">
        <v>39960</v>
      </c>
      <c r="K4895" s="5">
        <v>-973.78</v>
      </c>
      <c r="L4895" s="5">
        <v>38986.22</v>
      </c>
      <c r="M4895" s="5">
        <v>-26424.76</v>
      </c>
      <c r="N4895" s="5">
        <v>-1518.72</v>
      </c>
      <c r="O4895" s="5">
        <v>-580.52</v>
      </c>
      <c r="P4895" s="5">
        <f>Table1[[#This Row],[Net Sales]]+(Table1[[#This Row],[Cost of Goods Sold]]+Table1[[#This Row],[Distribution]]+Table1[[#This Row],[Warehousing]])</f>
        <v>10462.220000000001</v>
      </c>
      <c r="Q4895" s="12">
        <f>Table1[[#This Row],[PROFIT]]/Table1[[#This Row],[Net Sales]]</f>
        <v>0.26835687070970204</v>
      </c>
      <c r="R4895" s="14">
        <f>ABS(Table1[[#This Row],[Distribution]])+ABS(Table1[[#This Row],[Warehousing]])</f>
        <v>2099.2399999999998</v>
      </c>
      <c r="S4895" s="12">
        <f>ABS(Table1[[#This Row],[Discounts]]/Table1[[#This Row],[Gross Sales]])</f>
        <v>2.4368868868868868E-2</v>
      </c>
      <c r="T4895" s="17">
        <f>Table1[[#This Row],[logistics cost]]/Table1[[#This Row],[Net Sales]]</f>
        <v>5.3845692144557734E-2</v>
      </c>
      <c r="U4895" s="1">
        <f>Table1[[#This Row],[PROFIT]]/Table1[[#This Row],[Volume]]</f>
        <v>117.81779279279282</v>
      </c>
      <c r="V4895" s="1">
        <f>ABS(Table1[[#This Row],[Discounts]])</f>
        <v>973.78</v>
      </c>
    </row>
    <row r="4896" spans="1:22" ht="21.75" customHeight="1" x14ac:dyDescent="0.3">
      <c r="A4896" s="1">
        <v>1110010</v>
      </c>
      <c r="B4896" s="1" t="s">
        <v>15</v>
      </c>
      <c r="C4896" s="1">
        <v>202507</v>
      </c>
      <c r="D4896" s="1" t="s">
        <v>16</v>
      </c>
      <c r="E4896" s="1" t="s">
        <v>17</v>
      </c>
      <c r="F4896" s="1" t="s">
        <v>18</v>
      </c>
      <c r="G4896" s="1" t="s">
        <v>36</v>
      </c>
      <c r="H4896" s="1" t="s">
        <v>37</v>
      </c>
      <c r="I4896" s="5">
        <v>216.7</v>
      </c>
      <c r="J4896" s="5">
        <v>91014</v>
      </c>
      <c r="K4896" s="5">
        <v>-7427.8</v>
      </c>
      <c r="L4896" s="5">
        <v>83586.2</v>
      </c>
      <c r="M4896" s="5">
        <v>-53875</v>
      </c>
      <c r="N4896" s="5">
        <v>-2950.24</v>
      </c>
      <c r="O4896" s="5">
        <v>-1406.95</v>
      </c>
      <c r="P4896" s="5">
        <f>Table1[[#This Row],[Net Sales]]+(Table1[[#This Row],[Cost of Goods Sold]]+Table1[[#This Row],[Distribution]]+Table1[[#This Row],[Warehousing]])</f>
        <v>25354.010000000002</v>
      </c>
      <c r="Q4896" s="12">
        <f>Table1[[#This Row],[PROFIT]]/Table1[[#This Row],[Net Sales]]</f>
        <v>0.30332770241977747</v>
      </c>
      <c r="R4896" s="14">
        <f>ABS(Table1[[#This Row],[Distribution]])+ABS(Table1[[#This Row],[Warehousing]])</f>
        <v>4357.1899999999996</v>
      </c>
      <c r="S4896" s="12">
        <f>ABS(Table1[[#This Row],[Discounts]]/Table1[[#This Row],[Gross Sales]])</f>
        <v>8.1611620190300396E-2</v>
      </c>
      <c r="T4896" s="17">
        <f>Table1[[#This Row],[logistics cost]]/Table1[[#This Row],[Net Sales]]</f>
        <v>5.2128102485817035E-2</v>
      </c>
      <c r="U4896" s="1">
        <f>Table1[[#This Row],[PROFIT]]/Table1[[#This Row],[Volume]]</f>
        <v>117.00050761421322</v>
      </c>
      <c r="V4896" s="1">
        <f>ABS(Table1[[#This Row],[Discounts]])</f>
        <v>7427.8</v>
      </c>
    </row>
    <row r="4897" spans="1:22" ht="21.75" customHeight="1" x14ac:dyDescent="0.3">
      <c r="A4897" s="1">
        <v>1110010</v>
      </c>
      <c r="B4897" s="1" t="s">
        <v>15</v>
      </c>
      <c r="C4897" s="1">
        <v>202510</v>
      </c>
      <c r="D4897" s="1" t="s">
        <v>16</v>
      </c>
      <c r="E4897" s="1" t="s">
        <v>17</v>
      </c>
      <c r="F4897" s="1" t="s">
        <v>18</v>
      </c>
      <c r="G4897" s="1" t="s">
        <v>33</v>
      </c>
      <c r="H4897" s="1" t="s">
        <v>34</v>
      </c>
      <c r="I4897" s="5">
        <v>108.4</v>
      </c>
      <c r="J4897" s="5">
        <v>45528</v>
      </c>
      <c r="K4897" s="5">
        <v>-3448.1</v>
      </c>
      <c r="L4897" s="5">
        <v>42079.9</v>
      </c>
      <c r="M4897" s="5">
        <v>-28343.63</v>
      </c>
      <c r="N4897" s="5">
        <v>-1175.8599999999999</v>
      </c>
      <c r="O4897" s="5">
        <v>-695.11</v>
      </c>
      <c r="P4897" s="5">
        <f>Table1[[#This Row],[Net Sales]]+(Table1[[#This Row],[Cost of Goods Sold]]+Table1[[#This Row],[Distribution]]+Table1[[#This Row],[Warehousing]])</f>
        <v>11865.3</v>
      </c>
      <c r="Q4897" s="12">
        <f>Table1[[#This Row],[PROFIT]]/Table1[[#This Row],[Net Sales]]</f>
        <v>0.28197072711674692</v>
      </c>
      <c r="R4897" s="14">
        <f>ABS(Table1[[#This Row],[Distribution]])+ABS(Table1[[#This Row],[Warehousing]])</f>
        <v>1870.9699999999998</v>
      </c>
      <c r="S4897" s="12">
        <f>ABS(Table1[[#This Row],[Discounts]]/Table1[[#This Row],[Gross Sales]])</f>
        <v>7.5735810929537864E-2</v>
      </c>
      <c r="T4897" s="17">
        <f>Table1[[#This Row],[logistics cost]]/Table1[[#This Row],[Net Sales]]</f>
        <v>4.4462320490305345E-2</v>
      </c>
      <c r="U4897" s="1">
        <f>Table1[[#This Row],[PROFIT]]/Table1[[#This Row],[Volume]]</f>
        <v>109.45848708487084</v>
      </c>
      <c r="V4897" s="1">
        <f>ABS(Table1[[#This Row],[Discounts]])</f>
        <v>3448.1</v>
      </c>
    </row>
    <row r="4898" spans="1:22" ht="21.75" customHeight="1" x14ac:dyDescent="0.3">
      <c r="A4898" s="1">
        <v>1110020</v>
      </c>
      <c r="B4898" s="1" t="s">
        <v>41</v>
      </c>
      <c r="C4898" s="1">
        <v>202501</v>
      </c>
      <c r="D4898" s="1" t="s">
        <v>16</v>
      </c>
      <c r="E4898" s="1" t="s">
        <v>28</v>
      </c>
      <c r="F4898" s="1" t="s">
        <v>29</v>
      </c>
      <c r="G4898" s="1" t="s">
        <v>39</v>
      </c>
      <c r="H4898" s="1" t="s">
        <v>37</v>
      </c>
      <c r="I4898" s="5">
        <v>252.7</v>
      </c>
      <c r="J4898" s="5">
        <v>113715</v>
      </c>
      <c r="K4898" s="5">
        <v>-11586.69</v>
      </c>
      <c r="L4898" s="5">
        <v>102128.31</v>
      </c>
      <c r="M4898" s="5">
        <v>-67247.039999999994</v>
      </c>
      <c r="N4898" s="5">
        <v>-3571.5</v>
      </c>
      <c r="O4898" s="5">
        <v>-1055.3900000000001</v>
      </c>
      <c r="P4898" s="5">
        <f>Table1[[#This Row],[Net Sales]]+(Table1[[#This Row],[Cost of Goods Sold]]+Table1[[#This Row],[Distribution]]+Table1[[#This Row],[Warehousing]])</f>
        <v>30254.380000000005</v>
      </c>
      <c r="Q4898" s="12">
        <f>Table1[[#This Row],[PROFIT]]/Table1[[#This Row],[Net Sales]]</f>
        <v>0.29623891749506093</v>
      </c>
      <c r="R4898" s="14">
        <f>ABS(Table1[[#This Row],[Distribution]])+ABS(Table1[[#This Row],[Warehousing]])</f>
        <v>4626.8900000000003</v>
      </c>
      <c r="S4898" s="12">
        <f>ABS(Table1[[#This Row],[Discounts]]/Table1[[#This Row],[Gross Sales]])</f>
        <v>0.10189236248516027</v>
      </c>
      <c r="T4898" s="17">
        <f>Table1[[#This Row],[logistics cost]]/Table1[[#This Row],[Net Sales]]</f>
        <v>4.5304676049177747E-2</v>
      </c>
      <c r="U4898" s="1">
        <f>Table1[[#This Row],[PROFIT]]/Table1[[#This Row],[Volume]]</f>
        <v>119.72449544914922</v>
      </c>
      <c r="V4898" s="1">
        <f>ABS(Table1[[#This Row],[Discounts]])</f>
        <v>11586.69</v>
      </c>
    </row>
    <row r="4899" spans="1:22" ht="21.75" customHeight="1" x14ac:dyDescent="0.3">
      <c r="A4899" s="1">
        <v>1120010</v>
      </c>
      <c r="B4899" s="1" t="s">
        <v>32</v>
      </c>
      <c r="C4899" s="1">
        <v>202504</v>
      </c>
      <c r="D4899" s="1" t="s">
        <v>22</v>
      </c>
      <c r="E4899" s="1" t="s">
        <v>17</v>
      </c>
      <c r="F4899" s="1" t="s">
        <v>18</v>
      </c>
      <c r="G4899" s="1" t="s">
        <v>25</v>
      </c>
      <c r="H4899" s="1" t="s">
        <v>20</v>
      </c>
      <c r="I4899" s="5">
        <v>97.2</v>
      </c>
      <c r="J4899" s="5">
        <v>46656</v>
      </c>
      <c r="K4899" s="5">
        <v>-3023.51</v>
      </c>
      <c r="L4899" s="5">
        <v>43632.49</v>
      </c>
      <c r="M4899" s="5">
        <v>-27753.82</v>
      </c>
      <c r="N4899" s="5">
        <v>-1628.1</v>
      </c>
      <c r="O4899" s="5">
        <v>-622.97</v>
      </c>
      <c r="P4899" s="5">
        <f>Table1[[#This Row],[Net Sales]]+(Table1[[#This Row],[Cost of Goods Sold]]+Table1[[#This Row],[Distribution]]+Table1[[#This Row],[Warehousing]])</f>
        <v>13627.599999999999</v>
      </c>
      <c r="Q4899" s="12">
        <f>Table1[[#This Row],[PROFIT]]/Table1[[#This Row],[Net Sales]]</f>
        <v>0.31232689218515836</v>
      </c>
      <c r="R4899" s="14">
        <f>ABS(Table1[[#This Row],[Distribution]])+ABS(Table1[[#This Row],[Warehousing]])</f>
        <v>2251.0699999999997</v>
      </c>
      <c r="S4899" s="12">
        <f>ABS(Table1[[#This Row],[Discounts]]/Table1[[#This Row],[Gross Sales]])</f>
        <v>6.4804312414266124E-2</v>
      </c>
      <c r="T4899" s="17">
        <f>Table1[[#This Row],[logistics cost]]/Table1[[#This Row],[Net Sales]]</f>
        <v>5.159160066271716E-2</v>
      </c>
      <c r="U4899" s="1">
        <f>Table1[[#This Row],[PROFIT]]/Table1[[#This Row],[Volume]]</f>
        <v>140.20164609053495</v>
      </c>
      <c r="V4899" s="1">
        <f>ABS(Table1[[#This Row],[Discounts]])</f>
        <v>3023.51</v>
      </c>
    </row>
    <row r="4900" spans="1:22" ht="21.75" customHeight="1" x14ac:dyDescent="0.3">
      <c r="A4900" s="1">
        <v>1110020</v>
      </c>
      <c r="B4900" s="1" t="s">
        <v>41</v>
      </c>
      <c r="C4900" s="1">
        <v>202512</v>
      </c>
      <c r="D4900" s="1" t="s">
        <v>16</v>
      </c>
      <c r="E4900" s="1" t="s">
        <v>28</v>
      </c>
      <c r="F4900" s="1" t="s">
        <v>29</v>
      </c>
      <c r="G4900" s="1" t="s">
        <v>35</v>
      </c>
      <c r="H4900" s="1" t="s">
        <v>31</v>
      </c>
      <c r="I4900" s="5">
        <v>82.8</v>
      </c>
      <c r="J4900" s="5">
        <v>37260</v>
      </c>
      <c r="K4900" s="5">
        <v>-1089.8499999999999</v>
      </c>
      <c r="L4900" s="5">
        <v>36170.15</v>
      </c>
      <c r="M4900" s="5">
        <v>-23584.63</v>
      </c>
      <c r="N4900" s="5">
        <v>-772.15</v>
      </c>
      <c r="O4900" s="5">
        <v>-712.55</v>
      </c>
      <c r="P4900" s="5">
        <f>Table1[[#This Row],[Net Sales]]+(Table1[[#This Row],[Cost of Goods Sold]]+Table1[[#This Row],[Distribution]]+Table1[[#This Row],[Warehousing]])</f>
        <v>11100.82</v>
      </c>
      <c r="Q4900" s="12">
        <f>Table1[[#This Row],[PROFIT]]/Table1[[#This Row],[Net Sales]]</f>
        <v>0.30690555610081793</v>
      </c>
      <c r="R4900" s="14">
        <f>ABS(Table1[[#This Row],[Distribution]])+ABS(Table1[[#This Row],[Warehousing]])</f>
        <v>1484.6999999999998</v>
      </c>
      <c r="S4900" s="12">
        <f>ABS(Table1[[#This Row],[Discounts]]/Table1[[#This Row],[Gross Sales]])</f>
        <v>2.9249865807836818E-2</v>
      </c>
      <c r="T4900" s="17">
        <f>Table1[[#This Row],[logistics cost]]/Table1[[#This Row],[Net Sales]]</f>
        <v>4.1047659465056126E-2</v>
      </c>
      <c r="U4900" s="1">
        <f>Table1[[#This Row],[PROFIT]]/Table1[[#This Row],[Volume]]</f>
        <v>134.06787439613527</v>
      </c>
      <c r="V4900" s="1">
        <f>ABS(Table1[[#This Row],[Discounts]])</f>
        <v>1089.8499999999999</v>
      </c>
    </row>
    <row r="4901" spans="1:22" ht="21.75" customHeight="1" x14ac:dyDescent="0.3">
      <c r="A4901" s="1">
        <v>1130010</v>
      </c>
      <c r="B4901" s="1" t="s">
        <v>26</v>
      </c>
      <c r="C4901" s="1">
        <v>202410</v>
      </c>
      <c r="D4901" s="1" t="s">
        <v>27</v>
      </c>
      <c r="E4901" s="1" t="s">
        <v>28</v>
      </c>
      <c r="F4901" s="1" t="s">
        <v>29</v>
      </c>
      <c r="G4901" s="1" t="s">
        <v>33</v>
      </c>
      <c r="H4901" s="1" t="s">
        <v>34</v>
      </c>
      <c r="I4901" s="5">
        <v>68.8</v>
      </c>
      <c r="J4901" s="5">
        <v>24768</v>
      </c>
      <c r="K4901" s="5">
        <v>-1989.71</v>
      </c>
      <c r="L4901" s="5">
        <v>22778.29</v>
      </c>
      <c r="M4901" s="5">
        <v>-15043.65</v>
      </c>
      <c r="N4901" s="5">
        <v>-781.64</v>
      </c>
      <c r="O4901" s="5">
        <v>-411.1</v>
      </c>
      <c r="P4901" s="5">
        <f>Table1[[#This Row],[Net Sales]]+(Table1[[#This Row],[Cost of Goods Sold]]+Table1[[#This Row],[Distribution]]+Table1[[#This Row],[Warehousing]])</f>
        <v>6541.9000000000015</v>
      </c>
      <c r="Q4901" s="12">
        <f>Table1[[#This Row],[PROFIT]]/Table1[[#This Row],[Net Sales]]</f>
        <v>0.28719890738066822</v>
      </c>
      <c r="R4901" s="14">
        <f>ABS(Table1[[#This Row],[Distribution]])+ABS(Table1[[#This Row],[Warehousing]])</f>
        <v>1192.74</v>
      </c>
      <c r="S4901" s="12">
        <f>ABS(Table1[[#This Row],[Discounts]]/Table1[[#This Row],[Gross Sales]])</f>
        <v>8.0333898578811375E-2</v>
      </c>
      <c r="T4901" s="17">
        <f>Table1[[#This Row],[logistics cost]]/Table1[[#This Row],[Net Sales]]</f>
        <v>5.236301759262877E-2</v>
      </c>
      <c r="U4901" s="1">
        <f>Table1[[#This Row],[PROFIT]]/Table1[[#This Row],[Volume]]</f>
        <v>95.085755813953512</v>
      </c>
      <c r="V4901" s="1">
        <f>ABS(Table1[[#This Row],[Discounts]])</f>
        <v>1989.71</v>
      </c>
    </row>
    <row r="4902" spans="1:22" ht="21.75" customHeight="1" x14ac:dyDescent="0.3">
      <c r="A4902" s="1">
        <v>1130010</v>
      </c>
      <c r="B4902" s="1" t="s">
        <v>26</v>
      </c>
      <c r="C4902" s="1">
        <v>202404</v>
      </c>
      <c r="D4902" s="1" t="s">
        <v>27</v>
      </c>
      <c r="E4902" s="1" t="s">
        <v>28</v>
      </c>
      <c r="F4902" s="1" t="s">
        <v>29</v>
      </c>
      <c r="G4902" s="1" t="s">
        <v>39</v>
      </c>
      <c r="H4902" s="1" t="s">
        <v>37</v>
      </c>
      <c r="I4902" s="5">
        <v>66.3</v>
      </c>
      <c r="J4902" s="5">
        <v>23868</v>
      </c>
      <c r="K4902" s="5">
        <v>-2616.36</v>
      </c>
      <c r="L4902" s="5">
        <v>21251.64</v>
      </c>
      <c r="M4902" s="5">
        <v>-13541.91</v>
      </c>
      <c r="N4902" s="5">
        <v>-587.29</v>
      </c>
      <c r="O4902" s="5">
        <v>-403.1</v>
      </c>
      <c r="P4902" s="5">
        <f>Table1[[#This Row],[Net Sales]]+(Table1[[#This Row],[Cost of Goods Sold]]+Table1[[#This Row],[Distribution]]+Table1[[#This Row],[Warehousing]])</f>
        <v>6719.3399999999983</v>
      </c>
      <c r="Q4902" s="12">
        <f>Table1[[#This Row],[PROFIT]]/Table1[[#This Row],[Net Sales]]</f>
        <v>0.31617983365048524</v>
      </c>
      <c r="R4902" s="14">
        <f>ABS(Table1[[#This Row],[Distribution]])+ABS(Table1[[#This Row],[Warehousing]])</f>
        <v>990.39</v>
      </c>
      <c r="S4902" s="12">
        <f>ABS(Table1[[#This Row],[Discounts]]/Table1[[#This Row],[Gross Sales]])</f>
        <v>0.10961789844142786</v>
      </c>
      <c r="T4902" s="17">
        <f>Table1[[#This Row],[logistics cost]]/Table1[[#This Row],[Net Sales]]</f>
        <v>4.6602991580885052E-2</v>
      </c>
      <c r="U4902" s="1">
        <f>Table1[[#This Row],[PROFIT]]/Table1[[#This Row],[Volume]]</f>
        <v>101.34751131221718</v>
      </c>
      <c r="V4902" s="1">
        <f>ABS(Table1[[#This Row],[Discounts]])</f>
        <v>2616.36</v>
      </c>
    </row>
    <row r="4903" spans="1:22" ht="21.75" customHeight="1" x14ac:dyDescent="0.3">
      <c r="A4903" s="1">
        <v>1110010</v>
      </c>
      <c r="B4903" s="1" t="s">
        <v>15</v>
      </c>
      <c r="C4903" s="1">
        <v>202409</v>
      </c>
      <c r="D4903" s="1" t="s">
        <v>16</v>
      </c>
      <c r="E4903" s="1" t="s">
        <v>17</v>
      </c>
      <c r="F4903" s="1" t="s">
        <v>18</v>
      </c>
      <c r="G4903" s="1" t="s">
        <v>30</v>
      </c>
      <c r="H4903" s="1" t="s">
        <v>31</v>
      </c>
      <c r="I4903" s="5">
        <v>60.7</v>
      </c>
      <c r="J4903" s="5">
        <v>25494</v>
      </c>
      <c r="K4903" s="5">
        <v>-755.37</v>
      </c>
      <c r="L4903" s="5">
        <v>24738.63</v>
      </c>
      <c r="M4903" s="5">
        <v>-16512.259999999998</v>
      </c>
      <c r="N4903" s="5">
        <v>-608.04999999999995</v>
      </c>
      <c r="O4903" s="5">
        <v>-332.44</v>
      </c>
      <c r="P4903" s="5">
        <f>Table1[[#This Row],[Net Sales]]+(Table1[[#This Row],[Cost of Goods Sold]]+Table1[[#This Row],[Distribution]]+Table1[[#This Row],[Warehousing]])</f>
        <v>7285.8800000000047</v>
      </c>
      <c r="Q4903" s="12">
        <f>Table1[[#This Row],[PROFIT]]/Table1[[#This Row],[Net Sales]]</f>
        <v>0.29451428797795209</v>
      </c>
      <c r="R4903" s="14">
        <f>ABS(Table1[[#This Row],[Distribution]])+ABS(Table1[[#This Row],[Warehousing]])</f>
        <v>940.49</v>
      </c>
      <c r="S4903" s="12">
        <f>ABS(Table1[[#This Row],[Discounts]]/Table1[[#This Row],[Gross Sales]])</f>
        <v>2.9629324546952225E-2</v>
      </c>
      <c r="T4903" s="17">
        <f>Table1[[#This Row],[logistics cost]]/Table1[[#This Row],[Net Sales]]</f>
        <v>3.8017060766905843E-2</v>
      </c>
      <c r="U4903" s="1">
        <f>Table1[[#This Row],[PROFIT]]/Table1[[#This Row],[Volume]]</f>
        <v>120.03097199341029</v>
      </c>
      <c r="V4903" s="1">
        <f>ABS(Table1[[#This Row],[Discounts]])</f>
        <v>755.37</v>
      </c>
    </row>
    <row r="4904" spans="1:22" ht="21.75" customHeight="1" x14ac:dyDescent="0.3">
      <c r="A4904" s="1">
        <v>1110010</v>
      </c>
      <c r="B4904" s="1" t="s">
        <v>15</v>
      </c>
      <c r="C4904" s="1">
        <v>202412</v>
      </c>
      <c r="D4904" s="1" t="s">
        <v>16</v>
      </c>
      <c r="E4904" s="1" t="s">
        <v>17</v>
      </c>
      <c r="F4904" s="1" t="s">
        <v>18</v>
      </c>
      <c r="G4904" s="1" t="s">
        <v>40</v>
      </c>
      <c r="H4904" s="1" t="s">
        <v>34</v>
      </c>
      <c r="I4904" s="5">
        <v>248.4</v>
      </c>
      <c r="J4904" s="5">
        <v>104328</v>
      </c>
      <c r="K4904" s="5">
        <v>-8609.85</v>
      </c>
      <c r="L4904" s="5">
        <v>95718.15</v>
      </c>
      <c r="M4904" s="5">
        <v>-61098.73</v>
      </c>
      <c r="N4904" s="5">
        <v>-3642.48</v>
      </c>
      <c r="O4904" s="5">
        <v>-1904.62</v>
      </c>
      <c r="P4904" s="5">
        <f>Table1[[#This Row],[Net Sales]]+(Table1[[#This Row],[Cost of Goods Sold]]+Table1[[#This Row],[Distribution]]+Table1[[#This Row],[Warehousing]])</f>
        <v>29072.319999999992</v>
      </c>
      <c r="Q4904" s="12">
        <f>Table1[[#This Row],[PROFIT]]/Table1[[#This Row],[Net Sales]]</f>
        <v>0.30372839424915749</v>
      </c>
      <c r="R4904" s="14">
        <f>ABS(Table1[[#This Row],[Distribution]])+ABS(Table1[[#This Row],[Warehousing]])</f>
        <v>5547.1</v>
      </c>
      <c r="S4904" s="12">
        <f>ABS(Table1[[#This Row],[Discounts]]/Table1[[#This Row],[Gross Sales]])</f>
        <v>8.2526742581090412E-2</v>
      </c>
      <c r="T4904" s="17">
        <f>Table1[[#This Row],[logistics cost]]/Table1[[#This Row],[Net Sales]]</f>
        <v>5.7952436397903644E-2</v>
      </c>
      <c r="U4904" s="1">
        <f>Table1[[#This Row],[PROFIT]]/Table1[[#This Row],[Volume]]</f>
        <v>117.03832528180351</v>
      </c>
      <c r="V4904" s="1">
        <f>ABS(Table1[[#This Row],[Discounts]])</f>
        <v>8609.85</v>
      </c>
    </row>
    <row r="4905" spans="1:22" ht="21.75" customHeight="1" x14ac:dyDescent="0.3">
      <c r="A4905" s="1">
        <v>1110010</v>
      </c>
      <c r="B4905" s="1" t="s">
        <v>15</v>
      </c>
      <c r="C4905" s="1">
        <v>202505</v>
      </c>
      <c r="D4905" s="1" t="s">
        <v>16</v>
      </c>
      <c r="E4905" s="1" t="s">
        <v>17</v>
      </c>
      <c r="F4905" s="1" t="s">
        <v>18</v>
      </c>
      <c r="G4905" s="1" t="s">
        <v>42</v>
      </c>
      <c r="H4905" s="1" t="s">
        <v>20</v>
      </c>
      <c r="I4905" s="5">
        <v>68.7</v>
      </c>
      <c r="J4905" s="5">
        <v>28854</v>
      </c>
      <c r="K4905" s="5">
        <v>-2244.08</v>
      </c>
      <c r="L4905" s="5">
        <v>26609.919999999998</v>
      </c>
      <c r="M4905" s="5">
        <v>-17144.009999999998</v>
      </c>
      <c r="N4905" s="5">
        <v>-655.35</v>
      </c>
      <c r="O4905" s="5">
        <v>-435.63</v>
      </c>
      <c r="P4905" s="5">
        <f>Table1[[#This Row],[Net Sales]]+(Table1[[#This Row],[Cost of Goods Sold]]+Table1[[#This Row],[Distribution]]+Table1[[#This Row],[Warehousing]])</f>
        <v>8374.93</v>
      </c>
      <c r="Q4905" s="12">
        <f>Table1[[#This Row],[PROFIT]]/Table1[[#This Row],[Net Sales]]</f>
        <v>0.31472961963057389</v>
      </c>
      <c r="R4905" s="14">
        <f>ABS(Table1[[#This Row],[Distribution]])+ABS(Table1[[#This Row],[Warehousing]])</f>
        <v>1090.98</v>
      </c>
      <c r="S4905" s="12">
        <f>ABS(Table1[[#This Row],[Discounts]]/Table1[[#This Row],[Gross Sales]])</f>
        <v>7.777361890899008E-2</v>
      </c>
      <c r="T4905" s="17">
        <f>Table1[[#This Row],[logistics cost]]/Table1[[#This Row],[Net Sales]]</f>
        <v>4.0998995863196885E-2</v>
      </c>
      <c r="U4905" s="1">
        <f>Table1[[#This Row],[PROFIT]]/Table1[[#This Row],[Volume]]</f>
        <v>121.90582241630277</v>
      </c>
      <c r="V4905" s="1">
        <f>ABS(Table1[[#This Row],[Discounts]])</f>
        <v>2244.08</v>
      </c>
    </row>
    <row r="4906" spans="1:22" ht="21.75" customHeight="1" x14ac:dyDescent="0.3">
      <c r="A4906" s="1">
        <v>1110010</v>
      </c>
      <c r="B4906" s="1" t="s">
        <v>15</v>
      </c>
      <c r="C4906" s="1">
        <v>202408</v>
      </c>
      <c r="D4906" s="1" t="s">
        <v>16</v>
      </c>
      <c r="E4906" s="1" t="s">
        <v>17</v>
      </c>
      <c r="F4906" s="1" t="s">
        <v>18</v>
      </c>
      <c r="G4906" s="1" t="s">
        <v>19</v>
      </c>
      <c r="H4906" s="1" t="s">
        <v>20</v>
      </c>
      <c r="I4906" s="5">
        <v>70.400000000000006</v>
      </c>
      <c r="J4906" s="5">
        <v>29568</v>
      </c>
      <c r="K4906" s="5">
        <v>-1814.3</v>
      </c>
      <c r="L4906" s="5">
        <v>27753.7</v>
      </c>
      <c r="M4906" s="5">
        <v>-17703.89</v>
      </c>
      <c r="N4906" s="5">
        <v>-925.81</v>
      </c>
      <c r="O4906" s="5">
        <v>-409.07</v>
      </c>
      <c r="P4906" s="5">
        <f>Table1[[#This Row],[Net Sales]]+(Table1[[#This Row],[Cost of Goods Sold]]+Table1[[#This Row],[Distribution]]+Table1[[#This Row],[Warehousing]])</f>
        <v>8714.93</v>
      </c>
      <c r="Q4906" s="12">
        <f>Table1[[#This Row],[PROFIT]]/Table1[[#This Row],[Net Sales]]</f>
        <v>0.31400966357638804</v>
      </c>
      <c r="R4906" s="14">
        <f>ABS(Table1[[#This Row],[Distribution]])+ABS(Table1[[#This Row],[Warehousing]])</f>
        <v>1334.8799999999999</v>
      </c>
      <c r="S4906" s="12">
        <f>ABS(Table1[[#This Row],[Discounts]]/Table1[[#This Row],[Gross Sales]])</f>
        <v>6.1360254329004327E-2</v>
      </c>
      <c r="T4906" s="17">
        <f>Table1[[#This Row],[logistics cost]]/Table1[[#This Row],[Net Sales]]</f>
        <v>4.8097370801010307E-2</v>
      </c>
      <c r="U4906" s="1">
        <f>Table1[[#This Row],[PROFIT]]/Table1[[#This Row],[Volume]]</f>
        <v>123.79161931818182</v>
      </c>
      <c r="V4906" s="1">
        <f>ABS(Table1[[#This Row],[Discounts]])</f>
        <v>1814.3</v>
      </c>
    </row>
    <row r="4907" spans="1:22" ht="21.75" customHeight="1" x14ac:dyDescent="0.3">
      <c r="A4907" s="1">
        <v>1110010</v>
      </c>
      <c r="B4907" s="1" t="s">
        <v>15</v>
      </c>
      <c r="C4907" s="1">
        <v>202502</v>
      </c>
      <c r="D4907" s="1" t="s">
        <v>16</v>
      </c>
      <c r="E4907" s="1" t="s">
        <v>17</v>
      </c>
      <c r="F4907" s="1" t="s">
        <v>18</v>
      </c>
      <c r="G4907" s="1" t="s">
        <v>35</v>
      </c>
      <c r="H4907" s="1" t="s">
        <v>31</v>
      </c>
      <c r="I4907" s="5">
        <v>11.1</v>
      </c>
      <c r="J4907" s="5">
        <v>4662</v>
      </c>
      <c r="K4907" s="5">
        <v>-142.61000000000001</v>
      </c>
      <c r="L4907" s="5">
        <v>4519.3900000000003</v>
      </c>
      <c r="M4907" s="5">
        <v>-2814.83</v>
      </c>
      <c r="N4907" s="5">
        <v>-151.65</v>
      </c>
      <c r="O4907" s="5">
        <v>-87.86</v>
      </c>
      <c r="P4907" s="5">
        <f>Table1[[#This Row],[Net Sales]]+(Table1[[#This Row],[Cost of Goods Sold]]+Table1[[#This Row],[Distribution]]+Table1[[#This Row],[Warehousing]])</f>
        <v>1465.0500000000002</v>
      </c>
      <c r="Q4907" s="12">
        <f>Table1[[#This Row],[PROFIT]]/Table1[[#This Row],[Net Sales]]</f>
        <v>0.32416985478128685</v>
      </c>
      <c r="R4907" s="14">
        <f>ABS(Table1[[#This Row],[Distribution]])+ABS(Table1[[#This Row],[Warehousing]])</f>
        <v>239.51</v>
      </c>
      <c r="S4907" s="12">
        <f>ABS(Table1[[#This Row],[Discounts]]/Table1[[#This Row],[Gross Sales]])</f>
        <v>3.0589875589875592E-2</v>
      </c>
      <c r="T4907" s="17">
        <f>Table1[[#This Row],[logistics cost]]/Table1[[#This Row],[Net Sales]]</f>
        <v>5.2996090180311942E-2</v>
      </c>
      <c r="U4907" s="1">
        <f>Table1[[#This Row],[PROFIT]]/Table1[[#This Row],[Volume]]</f>
        <v>131.98648648648651</v>
      </c>
      <c r="V4907" s="1">
        <f>ABS(Table1[[#This Row],[Discounts]])</f>
        <v>142.61000000000001</v>
      </c>
    </row>
    <row r="4908" spans="1:22" ht="21.75" customHeight="1" x14ac:dyDescent="0.3">
      <c r="A4908" s="1">
        <v>1110010</v>
      </c>
      <c r="B4908" s="1" t="s">
        <v>15</v>
      </c>
      <c r="C4908" s="1">
        <v>202410</v>
      </c>
      <c r="D4908" s="1" t="s">
        <v>16</v>
      </c>
      <c r="E4908" s="1" t="s">
        <v>17</v>
      </c>
      <c r="F4908" s="1" t="s">
        <v>18</v>
      </c>
      <c r="G4908" s="1" t="s">
        <v>38</v>
      </c>
      <c r="H4908" s="1" t="s">
        <v>20</v>
      </c>
      <c r="I4908" s="5">
        <v>41.3</v>
      </c>
      <c r="J4908" s="5">
        <v>17346</v>
      </c>
      <c r="K4908" s="5">
        <v>-1250.03</v>
      </c>
      <c r="L4908" s="5">
        <v>16095.97</v>
      </c>
      <c r="M4908" s="5">
        <v>-10670.6</v>
      </c>
      <c r="N4908" s="5">
        <v>-500.83</v>
      </c>
      <c r="O4908" s="5">
        <v>-286.79000000000002</v>
      </c>
      <c r="P4908" s="5">
        <f>Table1[[#This Row],[Net Sales]]+(Table1[[#This Row],[Cost of Goods Sold]]+Table1[[#This Row],[Distribution]]+Table1[[#This Row],[Warehousing]])</f>
        <v>4637.7499999999982</v>
      </c>
      <c r="Q4908" s="12">
        <f>Table1[[#This Row],[PROFIT]]/Table1[[#This Row],[Net Sales]]</f>
        <v>0.28813112847501571</v>
      </c>
      <c r="R4908" s="14">
        <f>ABS(Table1[[#This Row],[Distribution]])+ABS(Table1[[#This Row],[Warehousing]])</f>
        <v>787.62</v>
      </c>
      <c r="S4908" s="12">
        <f>ABS(Table1[[#This Row],[Discounts]]/Table1[[#This Row],[Gross Sales]])</f>
        <v>7.2064452899803982E-2</v>
      </c>
      <c r="T4908" s="17">
        <f>Table1[[#This Row],[logistics cost]]/Table1[[#This Row],[Net Sales]]</f>
        <v>4.8932745277233992E-2</v>
      </c>
      <c r="U4908" s="1">
        <f>Table1[[#This Row],[PROFIT]]/Table1[[#This Row],[Volume]]</f>
        <v>112.29418886198543</v>
      </c>
      <c r="V4908" s="1">
        <f>ABS(Table1[[#This Row],[Discounts]])</f>
        <v>1250.03</v>
      </c>
    </row>
    <row r="4909" spans="1:22" ht="21.75" customHeight="1" x14ac:dyDescent="0.3">
      <c r="A4909" s="1">
        <v>1120020</v>
      </c>
      <c r="B4909" s="1" t="s">
        <v>21</v>
      </c>
      <c r="C4909" s="1">
        <v>202407</v>
      </c>
      <c r="D4909" s="1" t="s">
        <v>22</v>
      </c>
      <c r="E4909" s="1" t="s">
        <v>23</v>
      </c>
      <c r="F4909" s="1" t="s">
        <v>24</v>
      </c>
      <c r="G4909" s="1" t="s">
        <v>42</v>
      </c>
      <c r="H4909" s="1" t="s">
        <v>20</v>
      </c>
      <c r="I4909" s="5">
        <v>38.9</v>
      </c>
      <c r="J4909" s="5">
        <v>14782</v>
      </c>
      <c r="K4909" s="5">
        <v>-1054.3399999999999</v>
      </c>
      <c r="L4909" s="5">
        <v>13727.66</v>
      </c>
      <c r="M4909" s="5">
        <v>-9275.1</v>
      </c>
      <c r="N4909" s="5">
        <v>-497.36</v>
      </c>
      <c r="O4909" s="5">
        <v>-200.08</v>
      </c>
      <c r="P4909" s="5">
        <f>Table1[[#This Row],[Net Sales]]+(Table1[[#This Row],[Cost of Goods Sold]]+Table1[[#This Row],[Distribution]]+Table1[[#This Row],[Warehousing]])</f>
        <v>3755.119999999999</v>
      </c>
      <c r="Q4909" s="12">
        <f>Table1[[#This Row],[PROFIT]]/Table1[[#This Row],[Net Sales]]</f>
        <v>0.27354407087588117</v>
      </c>
      <c r="R4909" s="14">
        <f>ABS(Table1[[#This Row],[Distribution]])+ABS(Table1[[#This Row],[Warehousing]])</f>
        <v>697.44</v>
      </c>
      <c r="S4909" s="12">
        <f>ABS(Table1[[#This Row],[Discounts]]/Table1[[#This Row],[Gross Sales]])</f>
        <v>7.1325936950345004E-2</v>
      </c>
      <c r="T4909" s="17">
        <f>Table1[[#This Row],[logistics cost]]/Table1[[#This Row],[Net Sales]]</f>
        <v>5.0805454097785058E-2</v>
      </c>
      <c r="U4909" s="1">
        <f>Table1[[#This Row],[PROFIT]]/Table1[[#This Row],[Volume]]</f>
        <v>96.532647814910007</v>
      </c>
      <c r="V4909" s="1">
        <f>ABS(Table1[[#This Row],[Discounts]])</f>
        <v>1054.3399999999999</v>
      </c>
    </row>
    <row r="4910" spans="1:22" ht="21.75" customHeight="1" x14ac:dyDescent="0.3">
      <c r="A4910" s="1">
        <v>1120020</v>
      </c>
      <c r="B4910" s="1" t="s">
        <v>21</v>
      </c>
      <c r="C4910" s="1">
        <v>202409</v>
      </c>
      <c r="D4910" s="1" t="s">
        <v>22</v>
      </c>
      <c r="E4910" s="1" t="s">
        <v>23</v>
      </c>
      <c r="F4910" s="1" t="s">
        <v>24</v>
      </c>
      <c r="G4910" s="1" t="s">
        <v>36</v>
      </c>
      <c r="H4910" s="1" t="s">
        <v>37</v>
      </c>
      <c r="I4910" s="5">
        <v>191</v>
      </c>
      <c r="J4910" s="5">
        <v>72580</v>
      </c>
      <c r="K4910" s="5">
        <v>-7808.29</v>
      </c>
      <c r="L4910" s="5">
        <v>64771.71</v>
      </c>
      <c r="M4910" s="5">
        <v>-42164.88</v>
      </c>
      <c r="N4910" s="5">
        <v>-1541.55</v>
      </c>
      <c r="O4910" s="5">
        <v>-1237.72</v>
      </c>
      <c r="P4910" s="5">
        <f>Table1[[#This Row],[Net Sales]]+(Table1[[#This Row],[Cost of Goods Sold]]+Table1[[#This Row],[Distribution]]+Table1[[#This Row],[Warehousing]])</f>
        <v>19827.559999999998</v>
      </c>
      <c r="Q4910" s="12">
        <f>Table1[[#This Row],[PROFIT]]/Table1[[#This Row],[Net Sales]]</f>
        <v>0.30611450585448491</v>
      </c>
      <c r="R4910" s="14">
        <f>ABS(Table1[[#This Row],[Distribution]])+ABS(Table1[[#This Row],[Warehousing]])</f>
        <v>2779.27</v>
      </c>
      <c r="S4910" s="12">
        <f>ABS(Table1[[#This Row],[Discounts]]/Table1[[#This Row],[Gross Sales]])</f>
        <v>0.10758184072747314</v>
      </c>
      <c r="T4910" s="17">
        <f>Table1[[#This Row],[logistics cost]]/Table1[[#This Row],[Net Sales]]</f>
        <v>4.2908701962631524E-2</v>
      </c>
      <c r="U4910" s="1">
        <f>Table1[[#This Row],[PROFIT]]/Table1[[#This Row],[Volume]]</f>
        <v>103.80921465968585</v>
      </c>
      <c r="V4910" s="1">
        <f>ABS(Table1[[#This Row],[Discounts]])</f>
        <v>7808.29</v>
      </c>
    </row>
    <row r="4911" spans="1:22" ht="21.75" customHeight="1" x14ac:dyDescent="0.3">
      <c r="A4911" s="1">
        <v>1110020</v>
      </c>
      <c r="B4911" s="1" t="s">
        <v>41</v>
      </c>
      <c r="C4911" s="1">
        <v>202410</v>
      </c>
      <c r="D4911" s="1" t="s">
        <v>16</v>
      </c>
      <c r="E4911" s="1" t="s">
        <v>28</v>
      </c>
      <c r="F4911" s="1" t="s">
        <v>29</v>
      </c>
      <c r="G4911" s="1" t="s">
        <v>36</v>
      </c>
      <c r="H4911" s="1" t="s">
        <v>37</v>
      </c>
      <c r="I4911" s="5">
        <v>134.80000000000001</v>
      </c>
      <c r="J4911" s="5">
        <v>60660</v>
      </c>
      <c r="K4911" s="5">
        <v>-6429.8</v>
      </c>
      <c r="L4911" s="5">
        <v>54230.2</v>
      </c>
      <c r="M4911" s="5">
        <v>-33633.410000000003</v>
      </c>
      <c r="N4911" s="5">
        <v>-2058.69</v>
      </c>
      <c r="O4911" s="5">
        <v>-826.82</v>
      </c>
      <c r="P4911" s="5">
        <f>Table1[[#This Row],[Net Sales]]+(Table1[[#This Row],[Cost of Goods Sold]]+Table1[[#This Row],[Distribution]]+Table1[[#This Row],[Warehousing]])</f>
        <v>17711.279999999992</v>
      </c>
      <c r="Q4911" s="12">
        <f>Table1[[#This Row],[PROFIT]]/Table1[[#This Row],[Net Sales]]</f>
        <v>0.32659440680653939</v>
      </c>
      <c r="R4911" s="14">
        <f>ABS(Table1[[#This Row],[Distribution]])+ABS(Table1[[#This Row],[Warehousing]])</f>
        <v>2885.51</v>
      </c>
      <c r="S4911" s="12">
        <f>ABS(Table1[[#This Row],[Discounts]]/Table1[[#This Row],[Gross Sales]])</f>
        <v>0.10599736234751071</v>
      </c>
      <c r="T4911" s="17">
        <f>Table1[[#This Row],[logistics cost]]/Table1[[#This Row],[Net Sales]]</f>
        <v>5.3208544316635388E-2</v>
      </c>
      <c r="U4911" s="1">
        <f>Table1[[#This Row],[PROFIT]]/Table1[[#This Row],[Volume]]</f>
        <v>131.38931750741833</v>
      </c>
      <c r="V4911" s="1">
        <f>ABS(Table1[[#This Row],[Discounts]])</f>
        <v>6429.8</v>
      </c>
    </row>
    <row r="4912" spans="1:22" ht="21.75" customHeight="1" x14ac:dyDescent="0.3">
      <c r="A4912" s="1">
        <v>1110020</v>
      </c>
      <c r="B4912" s="1" t="s">
        <v>41</v>
      </c>
      <c r="C4912" s="1">
        <v>202509</v>
      </c>
      <c r="D4912" s="1" t="s">
        <v>16</v>
      </c>
      <c r="E4912" s="1" t="s">
        <v>28</v>
      </c>
      <c r="F4912" s="1" t="s">
        <v>29</v>
      </c>
      <c r="G4912" s="1" t="s">
        <v>33</v>
      </c>
      <c r="H4912" s="1" t="s">
        <v>34</v>
      </c>
      <c r="I4912" s="5">
        <v>70.2</v>
      </c>
      <c r="J4912" s="5">
        <v>31590</v>
      </c>
      <c r="K4912" s="5">
        <v>-2482.56</v>
      </c>
      <c r="L4912" s="5">
        <v>29107.439999999999</v>
      </c>
      <c r="M4912" s="5">
        <v>-18766.88</v>
      </c>
      <c r="N4912" s="5">
        <v>-920.16</v>
      </c>
      <c r="O4912" s="5">
        <v>-502.21</v>
      </c>
      <c r="P4912" s="5">
        <f>Table1[[#This Row],[Net Sales]]+(Table1[[#This Row],[Cost of Goods Sold]]+Table1[[#This Row],[Distribution]]+Table1[[#This Row],[Warehousing]])</f>
        <v>8918.1899999999987</v>
      </c>
      <c r="Q4912" s="12">
        <f>Table1[[#This Row],[PROFIT]]/Table1[[#This Row],[Net Sales]]</f>
        <v>0.30638867588492835</v>
      </c>
      <c r="R4912" s="14">
        <f>ABS(Table1[[#This Row],[Distribution]])+ABS(Table1[[#This Row],[Warehousing]])</f>
        <v>1422.37</v>
      </c>
      <c r="S4912" s="12">
        <f>ABS(Table1[[#This Row],[Discounts]]/Table1[[#This Row],[Gross Sales]])</f>
        <v>7.8586894586894579E-2</v>
      </c>
      <c r="T4912" s="17">
        <f>Table1[[#This Row],[logistics cost]]/Table1[[#This Row],[Net Sales]]</f>
        <v>4.8866200531547943E-2</v>
      </c>
      <c r="U4912" s="1">
        <f>Table1[[#This Row],[PROFIT]]/Table1[[#This Row],[Volume]]</f>
        <v>127.03974358974357</v>
      </c>
      <c r="V4912" s="1">
        <f>ABS(Table1[[#This Row],[Discounts]])</f>
        <v>2482.56</v>
      </c>
    </row>
    <row r="4913" spans="1:22" ht="21.75" customHeight="1" x14ac:dyDescent="0.3">
      <c r="A4913" s="1">
        <v>1110020</v>
      </c>
      <c r="B4913" s="1" t="s">
        <v>41</v>
      </c>
      <c r="C4913" s="1">
        <v>202404</v>
      </c>
      <c r="D4913" s="1" t="s">
        <v>16</v>
      </c>
      <c r="E4913" s="1" t="s">
        <v>28</v>
      </c>
      <c r="F4913" s="1" t="s">
        <v>29</v>
      </c>
      <c r="G4913" s="1" t="s">
        <v>43</v>
      </c>
      <c r="H4913" s="1" t="s">
        <v>31</v>
      </c>
      <c r="I4913" s="5">
        <v>32.4</v>
      </c>
      <c r="J4913" s="5">
        <v>14580</v>
      </c>
      <c r="K4913" s="5">
        <v>-359.8</v>
      </c>
      <c r="L4913" s="5">
        <v>14220.2</v>
      </c>
      <c r="M4913" s="5">
        <v>-9437.7099999999991</v>
      </c>
      <c r="N4913" s="5">
        <v>-468.98</v>
      </c>
      <c r="O4913" s="5">
        <v>-268.48</v>
      </c>
      <c r="P4913" s="5">
        <f>Table1[[#This Row],[Net Sales]]+(Table1[[#This Row],[Cost of Goods Sold]]+Table1[[#This Row],[Distribution]]+Table1[[#This Row],[Warehousing]])</f>
        <v>4045.0300000000025</v>
      </c>
      <c r="Q4913" s="12">
        <f>Table1[[#This Row],[PROFIT]]/Table1[[#This Row],[Net Sales]]</f>
        <v>0.2844566180503792</v>
      </c>
      <c r="R4913" s="14">
        <f>ABS(Table1[[#This Row],[Distribution]])+ABS(Table1[[#This Row],[Warehousing]])</f>
        <v>737.46</v>
      </c>
      <c r="S4913" s="12">
        <f>ABS(Table1[[#This Row],[Discounts]]/Table1[[#This Row],[Gross Sales]])</f>
        <v>2.4677640603566531E-2</v>
      </c>
      <c r="T4913" s="17">
        <f>Table1[[#This Row],[logistics cost]]/Table1[[#This Row],[Net Sales]]</f>
        <v>5.1860030098029565E-2</v>
      </c>
      <c r="U4913" s="1">
        <f>Table1[[#This Row],[PROFIT]]/Table1[[#This Row],[Volume]]</f>
        <v>124.84660493827168</v>
      </c>
      <c r="V4913" s="1">
        <f>ABS(Table1[[#This Row],[Discounts]])</f>
        <v>359.8</v>
      </c>
    </row>
    <row r="4914" spans="1:22" ht="21.75" customHeight="1" x14ac:dyDescent="0.3">
      <c r="A4914" s="1">
        <v>1110020</v>
      </c>
      <c r="B4914" s="1" t="s">
        <v>41</v>
      </c>
      <c r="C4914" s="1">
        <v>202506</v>
      </c>
      <c r="D4914" s="1" t="s">
        <v>16</v>
      </c>
      <c r="E4914" s="1" t="s">
        <v>28</v>
      </c>
      <c r="F4914" s="1" t="s">
        <v>29</v>
      </c>
      <c r="G4914" s="1" t="s">
        <v>43</v>
      </c>
      <c r="H4914" s="1" t="s">
        <v>31</v>
      </c>
      <c r="I4914" s="5">
        <v>21.4</v>
      </c>
      <c r="J4914" s="5">
        <v>9630</v>
      </c>
      <c r="K4914" s="5">
        <v>-207.08</v>
      </c>
      <c r="L4914" s="5">
        <v>9422.92</v>
      </c>
      <c r="M4914" s="5">
        <v>-6037.47</v>
      </c>
      <c r="N4914" s="5">
        <v>-227.57</v>
      </c>
      <c r="O4914" s="5">
        <v>-148.85</v>
      </c>
      <c r="P4914" s="5">
        <f>Table1[[#This Row],[Net Sales]]+(Table1[[#This Row],[Cost of Goods Sold]]+Table1[[#This Row],[Distribution]]+Table1[[#This Row],[Warehousing]])</f>
        <v>3009.0299999999997</v>
      </c>
      <c r="Q4914" s="12">
        <f>Table1[[#This Row],[PROFIT]]/Table1[[#This Row],[Net Sales]]</f>
        <v>0.31933095049093058</v>
      </c>
      <c r="R4914" s="14">
        <f>ABS(Table1[[#This Row],[Distribution]])+ABS(Table1[[#This Row],[Warehousing]])</f>
        <v>376.41999999999996</v>
      </c>
      <c r="S4914" s="12">
        <f>ABS(Table1[[#This Row],[Discounts]]/Table1[[#This Row],[Gross Sales]])</f>
        <v>2.1503634475597094E-2</v>
      </c>
      <c r="T4914" s="17">
        <f>Table1[[#This Row],[logistics cost]]/Table1[[#This Row],[Net Sales]]</f>
        <v>3.994727748935574E-2</v>
      </c>
      <c r="U4914" s="1">
        <f>Table1[[#This Row],[PROFIT]]/Table1[[#This Row],[Volume]]</f>
        <v>140.6088785046729</v>
      </c>
      <c r="V4914" s="1">
        <f>ABS(Table1[[#This Row],[Discounts]])</f>
        <v>207.08</v>
      </c>
    </row>
    <row r="4915" spans="1:22" ht="21.75" customHeight="1" x14ac:dyDescent="0.3">
      <c r="A4915" s="1">
        <v>1120010</v>
      </c>
      <c r="B4915" s="1" t="s">
        <v>32</v>
      </c>
      <c r="C4915" s="1">
        <v>202406</v>
      </c>
      <c r="D4915" s="1" t="s">
        <v>22</v>
      </c>
      <c r="E4915" s="1" t="s">
        <v>17</v>
      </c>
      <c r="F4915" s="1" t="s">
        <v>18</v>
      </c>
      <c r="G4915" s="1" t="s">
        <v>36</v>
      </c>
      <c r="H4915" s="1" t="s">
        <v>37</v>
      </c>
      <c r="I4915" s="5">
        <v>72.099999999999994</v>
      </c>
      <c r="J4915" s="5">
        <v>34608</v>
      </c>
      <c r="K4915" s="5">
        <v>-3318.94</v>
      </c>
      <c r="L4915" s="5">
        <v>31289.06</v>
      </c>
      <c r="M4915" s="5">
        <v>-19518.349999999999</v>
      </c>
      <c r="N4915" s="5">
        <v>-657.92</v>
      </c>
      <c r="O4915" s="5">
        <v>-387.52</v>
      </c>
      <c r="P4915" s="5">
        <f>Table1[[#This Row],[Net Sales]]+(Table1[[#This Row],[Cost of Goods Sold]]+Table1[[#This Row],[Distribution]]+Table1[[#This Row],[Warehousing]])</f>
        <v>10725.270000000004</v>
      </c>
      <c r="Q4915" s="12">
        <f>Table1[[#This Row],[PROFIT]]/Table1[[#This Row],[Net Sales]]</f>
        <v>0.34278019218218775</v>
      </c>
      <c r="R4915" s="14">
        <f>ABS(Table1[[#This Row],[Distribution]])+ABS(Table1[[#This Row],[Warehousing]])</f>
        <v>1045.44</v>
      </c>
      <c r="S4915" s="12">
        <f>ABS(Table1[[#This Row],[Discounts]]/Table1[[#This Row],[Gross Sales]])</f>
        <v>9.5900947757743882E-2</v>
      </c>
      <c r="T4915" s="17">
        <f>Table1[[#This Row],[logistics cost]]/Table1[[#This Row],[Net Sales]]</f>
        <v>3.3412317276389894E-2</v>
      </c>
      <c r="U4915" s="1">
        <f>Table1[[#This Row],[PROFIT]]/Table1[[#This Row],[Volume]]</f>
        <v>148.75547850208051</v>
      </c>
      <c r="V4915" s="1">
        <f>ABS(Table1[[#This Row],[Discounts]])</f>
        <v>3318.94</v>
      </c>
    </row>
    <row r="4916" spans="1:22" ht="21.75" customHeight="1" x14ac:dyDescent="0.3">
      <c r="A4916" s="1">
        <v>1130010</v>
      </c>
      <c r="B4916" s="1" t="s">
        <v>26</v>
      </c>
      <c r="C4916" s="1">
        <v>202512</v>
      </c>
      <c r="D4916" s="1" t="s">
        <v>27</v>
      </c>
      <c r="E4916" s="1" t="s">
        <v>28</v>
      </c>
      <c r="F4916" s="1" t="s">
        <v>29</v>
      </c>
      <c r="G4916" s="1" t="s">
        <v>33</v>
      </c>
      <c r="H4916" s="1" t="s">
        <v>34</v>
      </c>
      <c r="I4916" s="5">
        <v>168.4</v>
      </c>
      <c r="J4916" s="5">
        <v>60624</v>
      </c>
      <c r="K4916" s="5">
        <v>-5191.42</v>
      </c>
      <c r="L4916" s="5">
        <v>55432.58</v>
      </c>
      <c r="M4916" s="5">
        <v>-35710.769999999997</v>
      </c>
      <c r="N4916" s="5">
        <v>-1279.98</v>
      </c>
      <c r="O4916" s="5">
        <v>-827.67</v>
      </c>
      <c r="P4916" s="5">
        <f>Table1[[#This Row],[Net Sales]]+(Table1[[#This Row],[Cost of Goods Sold]]+Table1[[#This Row],[Distribution]]+Table1[[#This Row],[Warehousing]])</f>
        <v>17614.160000000003</v>
      </c>
      <c r="Q4916" s="12">
        <f>Table1[[#This Row],[PROFIT]]/Table1[[#This Row],[Net Sales]]</f>
        <v>0.3177582569672926</v>
      </c>
      <c r="R4916" s="14">
        <f>ABS(Table1[[#This Row],[Distribution]])+ABS(Table1[[#This Row],[Warehousing]])</f>
        <v>2107.65</v>
      </c>
      <c r="S4916" s="12">
        <f>ABS(Table1[[#This Row],[Discounts]]/Table1[[#This Row],[Gross Sales]])</f>
        <v>8.5633082607548164E-2</v>
      </c>
      <c r="T4916" s="17">
        <f>Table1[[#This Row],[logistics cost]]/Table1[[#This Row],[Net Sales]]</f>
        <v>3.8021863676559887E-2</v>
      </c>
      <c r="U4916" s="1">
        <f>Table1[[#This Row],[PROFIT]]/Table1[[#This Row],[Volume]]</f>
        <v>104.59714964370548</v>
      </c>
      <c r="V4916" s="1">
        <f>ABS(Table1[[#This Row],[Discounts]])</f>
        <v>5191.42</v>
      </c>
    </row>
    <row r="4917" spans="1:22" ht="21.75" customHeight="1" x14ac:dyDescent="0.3">
      <c r="A4917" s="1">
        <v>1130010</v>
      </c>
      <c r="B4917" s="1" t="s">
        <v>26</v>
      </c>
      <c r="C4917" s="1">
        <v>202406</v>
      </c>
      <c r="D4917" s="1" t="s">
        <v>27</v>
      </c>
      <c r="E4917" s="1" t="s">
        <v>28</v>
      </c>
      <c r="F4917" s="1" t="s">
        <v>29</v>
      </c>
      <c r="G4917" s="1" t="s">
        <v>42</v>
      </c>
      <c r="H4917" s="1" t="s">
        <v>20</v>
      </c>
      <c r="I4917" s="5">
        <v>55.5</v>
      </c>
      <c r="J4917" s="5">
        <v>19980</v>
      </c>
      <c r="K4917" s="5">
        <v>-1612.94</v>
      </c>
      <c r="L4917" s="5">
        <v>18367.060000000001</v>
      </c>
      <c r="M4917" s="5">
        <v>-11664.05</v>
      </c>
      <c r="N4917" s="5">
        <v>-554.25</v>
      </c>
      <c r="O4917" s="5">
        <v>-184.37</v>
      </c>
      <c r="P4917" s="5">
        <f>Table1[[#This Row],[Net Sales]]+(Table1[[#This Row],[Cost of Goods Sold]]+Table1[[#This Row],[Distribution]]+Table1[[#This Row],[Warehousing]])</f>
        <v>5964.3900000000012</v>
      </c>
      <c r="Q4917" s="12">
        <f>Table1[[#This Row],[PROFIT]]/Table1[[#This Row],[Net Sales]]</f>
        <v>0.32473297305066795</v>
      </c>
      <c r="R4917" s="14">
        <f>ABS(Table1[[#This Row],[Distribution]])+ABS(Table1[[#This Row],[Warehousing]])</f>
        <v>738.62</v>
      </c>
      <c r="S4917" s="12">
        <f>ABS(Table1[[#This Row],[Discounts]]/Table1[[#This Row],[Gross Sales]])</f>
        <v>8.0727727727727724E-2</v>
      </c>
      <c r="T4917" s="17">
        <f>Table1[[#This Row],[logistics cost]]/Table1[[#This Row],[Net Sales]]</f>
        <v>4.0214383793595709E-2</v>
      </c>
      <c r="U4917" s="1">
        <f>Table1[[#This Row],[PROFIT]]/Table1[[#This Row],[Volume]]</f>
        <v>107.4664864864865</v>
      </c>
      <c r="V4917" s="1">
        <f>ABS(Table1[[#This Row],[Discounts]])</f>
        <v>1612.94</v>
      </c>
    </row>
    <row r="4918" spans="1:22" ht="21.75" customHeight="1" x14ac:dyDescent="0.3">
      <c r="A4918" s="1">
        <v>1110010</v>
      </c>
      <c r="B4918" s="1" t="s">
        <v>15</v>
      </c>
      <c r="C4918" s="1">
        <v>202502</v>
      </c>
      <c r="D4918" s="1" t="s">
        <v>16</v>
      </c>
      <c r="E4918" s="1" t="s">
        <v>17</v>
      </c>
      <c r="F4918" s="1" t="s">
        <v>18</v>
      </c>
      <c r="G4918" s="1" t="s">
        <v>36</v>
      </c>
      <c r="H4918" s="1" t="s">
        <v>37</v>
      </c>
      <c r="I4918" s="5">
        <v>170.2</v>
      </c>
      <c r="J4918" s="5">
        <v>71484</v>
      </c>
      <c r="K4918" s="5">
        <v>-5931.85</v>
      </c>
      <c r="L4918" s="5">
        <v>65552.149999999994</v>
      </c>
      <c r="M4918" s="5">
        <v>-42731.16</v>
      </c>
      <c r="N4918" s="5">
        <v>-2188.39</v>
      </c>
      <c r="O4918" s="5">
        <v>-946.72</v>
      </c>
      <c r="P4918" s="5">
        <f>Table1[[#This Row],[Net Sales]]+(Table1[[#This Row],[Cost of Goods Sold]]+Table1[[#This Row],[Distribution]]+Table1[[#This Row],[Warehousing]])</f>
        <v>19685.87999999999</v>
      </c>
      <c r="Q4918" s="12">
        <f>Table1[[#This Row],[PROFIT]]/Table1[[#This Row],[Net Sales]]</f>
        <v>0.30030868552747686</v>
      </c>
      <c r="R4918" s="14">
        <f>ABS(Table1[[#This Row],[Distribution]])+ABS(Table1[[#This Row],[Warehousing]])</f>
        <v>3135.1099999999997</v>
      </c>
      <c r="S4918" s="12">
        <f>ABS(Table1[[#This Row],[Discounts]]/Table1[[#This Row],[Gross Sales]])</f>
        <v>8.2981506351071571E-2</v>
      </c>
      <c r="T4918" s="17">
        <f>Table1[[#This Row],[logistics cost]]/Table1[[#This Row],[Net Sales]]</f>
        <v>4.7826196394778815E-2</v>
      </c>
      <c r="U4918" s="1">
        <f>Table1[[#This Row],[PROFIT]]/Table1[[#This Row],[Volume]]</f>
        <v>115.66321974148056</v>
      </c>
      <c r="V4918" s="1">
        <f>ABS(Table1[[#This Row],[Discounts]])</f>
        <v>5931.85</v>
      </c>
    </row>
    <row r="4919" spans="1:22" ht="21.75" customHeight="1" x14ac:dyDescent="0.3">
      <c r="A4919" s="1">
        <v>1110020</v>
      </c>
      <c r="B4919" s="1" t="s">
        <v>41</v>
      </c>
      <c r="C4919" s="1">
        <v>202402</v>
      </c>
      <c r="D4919" s="1" t="s">
        <v>16</v>
      </c>
      <c r="E4919" s="1" t="s">
        <v>28</v>
      </c>
      <c r="F4919" s="1" t="s">
        <v>29</v>
      </c>
      <c r="G4919" s="1" t="s">
        <v>33</v>
      </c>
      <c r="H4919" s="1" t="s">
        <v>34</v>
      </c>
      <c r="I4919" s="5">
        <v>244.3</v>
      </c>
      <c r="J4919" s="5">
        <v>109935</v>
      </c>
      <c r="K4919" s="5">
        <v>-10639.82</v>
      </c>
      <c r="L4919" s="5">
        <v>99295.18</v>
      </c>
      <c r="M4919" s="5">
        <v>-67315.429999999993</v>
      </c>
      <c r="N4919" s="5">
        <v>-3560.3</v>
      </c>
      <c r="O4919" s="5">
        <v>-1774.55</v>
      </c>
      <c r="P4919" s="5">
        <f>Table1[[#This Row],[Net Sales]]+(Table1[[#This Row],[Cost of Goods Sold]]+Table1[[#This Row],[Distribution]]+Table1[[#This Row],[Warehousing]])</f>
        <v>26644.899999999994</v>
      </c>
      <c r="Q4919" s="12">
        <f>Table1[[#This Row],[PROFIT]]/Table1[[#This Row],[Net Sales]]</f>
        <v>0.26834031621675891</v>
      </c>
      <c r="R4919" s="14">
        <f>ABS(Table1[[#This Row],[Distribution]])+ABS(Table1[[#This Row],[Warehousing]])</f>
        <v>5334.85</v>
      </c>
      <c r="S4919" s="12">
        <f>ABS(Table1[[#This Row],[Discounts]]/Table1[[#This Row],[Gross Sales]])</f>
        <v>9.6782826215490975E-2</v>
      </c>
      <c r="T4919" s="17">
        <f>Table1[[#This Row],[logistics cost]]/Table1[[#This Row],[Net Sales]]</f>
        <v>5.3727179909437706E-2</v>
      </c>
      <c r="U4919" s="1">
        <f>Table1[[#This Row],[PROFIT]]/Table1[[#This Row],[Volume]]</f>
        <v>109.06631191158409</v>
      </c>
      <c r="V4919" s="1">
        <f>ABS(Table1[[#This Row],[Discounts]])</f>
        <v>10639.82</v>
      </c>
    </row>
    <row r="4920" spans="1:22" ht="21.75" customHeight="1" x14ac:dyDescent="0.3">
      <c r="A4920" s="1">
        <v>1130010</v>
      </c>
      <c r="B4920" s="1" t="s">
        <v>26</v>
      </c>
      <c r="C4920" s="1">
        <v>202502</v>
      </c>
      <c r="D4920" s="1" t="s">
        <v>27</v>
      </c>
      <c r="E4920" s="1" t="s">
        <v>28</v>
      </c>
      <c r="F4920" s="1" t="s">
        <v>29</v>
      </c>
      <c r="G4920" s="1" t="s">
        <v>19</v>
      </c>
      <c r="H4920" s="1" t="s">
        <v>20</v>
      </c>
      <c r="I4920" s="5">
        <v>72.900000000000006</v>
      </c>
      <c r="J4920" s="5">
        <v>26244</v>
      </c>
      <c r="K4920" s="5">
        <v>-1771.41</v>
      </c>
      <c r="L4920" s="5">
        <v>24472.59</v>
      </c>
      <c r="M4920" s="5">
        <v>-15638.04</v>
      </c>
      <c r="N4920" s="5">
        <v>-894.49</v>
      </c>
      <c r="O4920" s="5">
        <v>-347.94</v>
      </c>
      <c r="P4920" s="5">
        <f>Table1[[#This Row],[Net Sales]]+(Table1[[#This Row],[Cost of Goods Sold]]+Table1[[#This Row],[Distribution]]+Table1[[#This Row],[Warehousing]])</f>
        <v>7592.119999999999</v>
      </c>
      <c r="Q4920" s="12">
        <f>Table1[[#This Row],[PROFIT]]/Table1[[#This Row],[Net Sales]]</f>
        <v>0.31022952617601973</v>
      </c>
      <c r="R4920" s="14">
        <f>ABS(Table1[[#This Row],[Distribution]])+ABS(Table1[[#This Row],[Warehousing]])</f>
        <v>1242.43</v>
      </c>
      <c r="S4920" s="12">
        <f>ABS(Table1[[#This Row],[Discounts]]/Table1[[#This Row],[Gross Sales]])</f>
        <v>6.7497713763145867E-2</v>
      </c>
      <c r="T4920" s="17">
        <f>Table1[[#This Row],[logistics cost]]/Table1[[#This Row],[Net Sales]]</f>
        <v>5.0768226820291605E-2</v>
      </c>
      <c r="U4920" s="1">
        <f>Table1[[#This Row],[PROFIT]]/Table1[[#This Row],[Volume]]</f>
        <v>104.14430727023317</v>
      </c>
      <c r="V4920" s="1">
        <f>ABS(Table1[[#This Row],[Discounts]])</f>
        <v>1771.41</v>
      </c>
    </row>
    <row r="4921" spans="1:22" ht="21.75" customHeight="1" x14ac:dyDescent="0.3">
      <c r="A4921" s="1">
        <v>1130010</v>
      </c>
      <c r="B4921" s="1" t="s">
        <v>26</v>
      </c>
      <c r="C4921" s="1">
        <v>202406</v>
      </c>
      <c r="D4921" s="1" t="s">
        <v>27</v>
      </c>
      <c r="E4921" s="1" t="s">
        <v>28</v>
      </c>
      <c r="F4921" s="1" t="s">
        <v>29</v>
      </c>
      <c r="G4921" s="1" t="s">
        <v>36</v>
      </c>
      <c r="H4921" s="1" t="s">
        <v>37</v>
      </c>
      <c r="I4921" s="5">
        <v>60.7</v>
      </c>
      <c r="J4921" s="5">
        <v>21852</v>
      </c>
      <c r="K4921" s="5">
        <v>-1894.48</v>
      </c>
      <c r="L4921" s="5">
        <v>19957.52</v>
      </c>
      <c r="M4921" s="5">
        <v>-12733.51</v>
      </c>
      <c r="N4921" s="5">
        <v>-603.39</v>
      </c>
      <c r="O4921" s="5">
        <v>-219.36</v>
      </c>
      <c r="P4921" s="5">
        <f>Table1[[#This Row],[Net Sales]]+(Table1[[#This Row],[Cost of Goods Sold]]+Table1[[#This Row],[Distribution]]+Table1[[#This Row],[Warehousing]])</f>
        <v>6401.26</v>
      </c>
      <c r="Q4921" s="12">
        <f>Table1[[#This Row],[PROFIT]]/Table1[[#This Row],[Net Sales]]</f>
        <v>0.32074426080996038</v>
      </c>
      <c r="R4921" s="14">
        <f>ABS(Table1[[#This Row],[Distribution]])+ABS(Table1[[#This Row],[Warehousing]])</f>
        <v>822.75</v>
      </c>
      <c r="S4921" s="12">
        <f>ABS(Table1[[#This Row],[Discounts]]/Table1[[#This Row],[Gross Sales]])</f>
        <v>8.6695954603697598E-2</v>
      </c>
      <c r="T4921" s="17">
        <f>Table1[[#This Row],[logistics cost]]/Table1[[#This Row],[Net Sales]]</f>
        <v>4.1225062031755445E-2</v>
      </c>
      <c r="U4921" s="1">
        <f>Table1[[#This Row],[PROFIT]]/Table1[[#This Row],[Volume]]</f>
        <v>105.45733113673805</v>
      </c>
      <c r="V4921" s="1">
        <f>ABS(Table1[[#This Row],[Discounts]])</f>
        <v>1894.48</v>
      </c>
    </row>
    <row r="4922" spans="1:22" ht="21.75" customHeight="1" x14ac:dyDescent="0.3">
      <c r="A4922" s="1">
        <v>1110010</v>
      </c>
      <c r="B4922" s="1" t="s">
        <v>15</v>
      </c>
      <c r="C4922" s="1">
        <v>202510</v>
      </c>
      <c r="D4922" s="1" t="s">
        <v>16</v>
      </c>
      <c r="E4922" s="1" t="s">
        <v>17</v>
      </c>
      <c r="F4922" s="1" t="s">
        <v>18</v>
      </c>
      <c r="G4922" s="1" t="s">
        <v>40</v>
      </c>
      <c r="H4922" s="1" t="s">
        <v>34</v>
      </c>
      <c r="I4922" s="5">
        <v>257.89999999999998</v>
      </c>
      <c r="J4922" s="5">
        <v>108318</v>
      </c>
      <c r="K4922" s="5">
        <v>-10120.6</v>
      </c>
      <c r="L4922" s="5">
        <v>98197.4</v>
      </c>
      <c r="M4922" s="5">
        <v>-61820.91</v>
      </c>
      <c r="N4922" s="5">
        <v>-3914.93</v>
      </c>
      <c r="O4922" s="5">
        <v>-1784.83</v>
      </c>
      <c r="P4922" s="5">
        <f>Table1[[#This Row],[Net Sales]]+(Table1[[#This Row],[Cost of Goods Sold]]+Table1[[#This Row],[Distribution]]+Table1[[#This Row],[Warehousing]])</f>
        <v>30676.729999999996</v>
      </c>
      <c r="Q4922" s="12">
        <f>Table1[[#This Row],[PROFIT]]/Table1[[#This Row],[Net Sales]]</f>
        <v>0.31239859711153245</v>
      </c>
      <c r="R4922" s="14">
        <f>ABS(Table1[[#This Row],[Distribution]])+ABS(Table1[[#This Row],[Warehousing]])</f>
        <v>5699.76</v>
      </c>
      <c r="S4922" s="12">
        <f>ABS(Table1[[#This Row],[Discounts]]/Table1[[#This Row],[Gross Sales]])</f>
        <v>9.3434147602429879E-2</v>
      </c>
      <c r="T4922" s="17">
        <f>Table1[[#This Row],[logistics cost]]/Table1[[#This Row],[Net Sales]]</f>
        <v>5.8043899329310152E-2</v>
      </c>
      <c r="U4922" s="1">
        <f>Table1[[#This Row],[PROFIT]]/Table1[[#This Row],[Volume]]</f>
        <v>118.94815820085304</v>
      </c>
      <c r="V4922" s="1">
        <f>ABS(Table1[[#This Row],[Discounts]])</f>
        <v>10120.6</v>
      </c>
    </row>
    <row r="4923" spans="1:22" ht="21.75" customHeight="1" x14ac:dyDescent="0.3">
      <c r="A4923" s="1">
        <v>1120020</v>
      </c>
      <c r="B4923" s="1" t="s">
        <v>21</v>
      </c>
      <c r="C4923" s="1">
        <v>202401</v>
      </c>
      <c r="D4923" s="1" t="s">
        <v>22</v>
      </c>
      <c r="E4923" s="1" t="s">
        <v>23</v>
      </c>
      <c r="F4923" s="1" t="s">
        <v>24</v>
      </c>
      <c r="G4923" s="1" t="s">
        <v>43</v>
      </c>
      <c r="H4923" s="1" t="s">
        <v>31</v>
      </c>
      <c r="I4923" s="5">
        <v>17.100000000000001</v>
      </c>
      <c r="J4923" s="5">
        <v>6498</v>
      </c>
      <c r="K4923" s="5">
        <v>-204.82</v>
      </c>
      <c r="L4923" s="5">
        <v>6293.18</v>
      </c>
      <c r="M4923" s="5">
        <v>-4047.41</v>
      </c>
      <c r="N4923" s="5">
        <v>-130.57</v>
      </c>
      <c r="O4923" s="5">
        <v>-68.260000000000005</v>
      </c>
      <c r="P4923" s="5">
        <f>Table1[[#This Row],[Net Sales]]+(Table1[[#This Row],[Cost of Goods Sold]]+Table1[[#This Row],[Distribution]]+Table1[[#This Row],[Warehousing]])</f>
        <v>2046.9400000000005</v>
      </c>
      <c r="Q4923" s="12">
        <f>Table1[[#This Row],[PROFIT]]/Table1[[#This Row],[Net Sales]]</f>
        <v>0.32526322145560754</v>
      </c>
      <c r="R4923" s="14">
        <f>ABS(Table1[[#This Row],[Distribution]])+ABS(Table1[[#This Row],[Warehousing]])</f>
        <v>198.82999999999998</v>
      </c>
      <c r="S4923" s="12">
        <f>ABS(Table1[[#This Row],[Discounts]]/Table1[[#This Row],[Gross Sales]])</f>
        <v>3.152046783625731E-2</v>
      </c>
      <c r="T4923" s="17">
        <f>Table1[[#This Row],[logistics cost]]/Table1[[#This Row],[Net Sales]]</f>
        <v>3.1594519781731965E-2</v>
      </c>
      <c r="U4923" s="1">
        <f>Table1[[#This Row],[PROFIT]]/Table1[[#This Row],[Volume]]</f>
        <v>119.70409356725148</v>
      </c>
      <c r="V4923" s="1">
        <f>ABS(Table1[[#This Row],[Discounts]])</f>
        <v>204.82</v>
      </c>
    </row>
    <row r="4924" spans="1:22" ht="21.75" customHeight="1" x14ac:dyDescent="0.3">
      <c r="A4924" s="1">
        <v>1110010</v>
      </c>
      <c r="B4924" s="1" t="s">
        <v>15</v>
      </c>
      <c r="C4924" s="1">
        <v>202409</v>
      </c>
      <c r="D4924" s="1" t="s">
        <v>16</v>
      </c>
      <c r="E4924" s="1" t="s">
        <v>17</v>
      </c>
      <c r="F4924" s="1" t="s">
        <v>18</v>
      </c>
      <c r="G4924" s="1" t="s">
        <v>36</v>
      </c>
      <c r="H4924" s="1" t="s">
        <v>37</v>
      </c>
      <c r="I4924" s="5">
        <v>123.7</v>
      </c>
      <c r="J4924" s="5">
        <v>51954</v>
      </c>
      <c r="K4924" s="5">
        <v>-4374.93</v>
      </c>
      <c r="L4924" s="5">
        <v>47579.07</v>
      </c>
      <c r="M4924" s="5">
        <v>-32309.599999999999</v>
      </c>
      <c r="N4924" s="5">
        <v>-1773.72</v>
      </c>
      <c r="O4924" s="5">
        <v>-493.47</v>
      </c>
      <c r="P4924" s="5">
        <f>Table1[[#This Row],[Net Sales]]+(Table1[[#This Row],[Cost of Goods Sold]]+Table1[[#This Row],[Distribution]]+Table1[[#This Row],[Warehousing]])</f>
        <v>13002.279999999999</v>
      </c>
      <c r="Q4924" s="12">
        <f>Table1[[#This Row],[PROFIT]]/Table1[[#This Row],[Net Sales]]</f>
        <v>0.27327730449544302</v>
      </c>
      <c r="R4924" s="14">
        <f>ABS(Table1[[#This Row],[Distribution]])+ABS(Table1[[#This Row],[Warehousing]])</f>
        <v>2267.19</v>
      </c>
      <c r="S4924" s="12">
        <f>ABS(Table1[[#This Row],[Discounts]]/Table1[[#This Row],[Gross Sales]])</f>
        <v>8.4207760711398544E-2</v>
      </c>
      <c r="T4924" s="17">
        <f>Table1[[#This Row],[logistics cost]]/Table1[[#This Row],[Net Sales]]</f>
        <v>4.7650994439361681E-2</v>
      </c>
      <c r="U4924" s="1">
        <f>Table1[[#This Row],[PROFIT]]/Table1[[#This Row],[Volume]]</f>
        <v>105.1113985448666</v>
      </c>
      <c r="V4924" s="1">
        <f>ABS(Table1[[#This Row],[Discounts]])</f>
        <v>4374.93</v>
      </c>
    </row>
    <row r="4925" spans="1:22" ht="21.75" customHeight="1" x14ac:dyDescent="0.3">
      <c r="A4925" s="1">
        <v>1130010</v>
      </c>
      <c r="B4925" s="1" t="s">
        <v>26</v>
      </c>
      <c r="C4925" s="1">
        <v>202405</v>
      </c>
      <c r="D4925" s="1" t="s">
        <v>27</v>
      </c>
      <c r="E4925" s="1" t="s">
        <v>28</v>
      </c>
      <c r="F4925" s="1" t="s">
        <v>29</v>
      </c>
      <c r="G4925" s="1" t="s">
        <v>39</v>
      </c>
      <c r="H4925" s="1" t="s">
        <v>37</v>
      </c>
      <c r="I4925" s="5">
        <v>121.2</v>
      </c>
      <c r="J4925" s="5">
        <v>43632</v>
      </c>
      <c r="K4925" s="5">
        <v>-4269.71</v>
      </c>
      <c r="L4925" s="5">
        <v>39362.29</v>
      </c>
      <c r="M4925" s="5">
        <v>-25594.44</v>
      </c>
      <c r="N4925" s="5">
        <v>-1104.27</v>
      </c>
      <c r="O4925" s="5">
        <v>-477.88</v>
      </c>
      <c r="P4925" s="5">
        <f>Table1[[#This Row],[Net Sales]]+(Table1[[#This Row],[Cost of Goods Sold]]+Table1[[#This Row],[Distribution]]+Table1[[#This Row],[Warehousing]])</f>
        <v>12185.7</v>
      </c>
      <c r="Q4925" s="12">
        <f>Table1[[#This Row],[PROFIT]]/Table1[[#This Row],[Net Sales]]</f>
        <v>0.30957802505900955</v>
      </c>
      <c r="R4925" s="14">
        <f>ABS(Table1[[#This Row],[Distribution]])+ABS(Table1[[#This Row],[Warehousing]])</f>
        <v>1582.15</v>
      </c>
      <c r="S4925" s="12">
        <f>ABS(Table1[[#This Row],[Discounts]]/Table1[[#This Row],[Gross Sales]])</f>
        <v>9.7857306563989735E-2</v>
      </c>
      <c r="T4925" s="17">
        <f>Table1[[#This Row],[logistics cost]]/Table1[[#This Row],[Net Sales]]</f>
        <v>4.0194561850949224E-2</v>
      </c>
      <c r="U4925" s="1">
        <f>Table1[[#This Row],[PROFIT]]/Table1[[#This Row],[Volume]]</f>
        <v>100.54207920792079</v>
      </c>
      <c r="V4925" s="1">
        <f>ABS(Table1[[#This Row],[Discounts]])</f>
        <v>4269.71</v>
      </c>
    </row>
    <row r="4926" spans="1:22" ht="21.75" customHeight="1" x14ac:dyDescent="0.3">
      <c r="A4926" s="1">
        <v>1120020</v>
      </c>
      <c r="B4926" s="1" t="s">
        <v>21</v>
      </c>
      <c r="C4926" s="1">
        <v>202403</v>
      </c>
      <c r="D4926" s="1" t="s">
        <v>22</v>
      </c>
      <c r="E4926" s="1" t="s">
        <v>23</v>
      </c>
      <c r="F4926" s="1" t="s">
        <v>24</v>
      </c>
      <c r="G4926" s="1" t="s">
        <v>43</v>
      </c>
      <c r="H4926" s="1" t="s">
        <v>31</v>
      </c>
      <c r="I4926" s="5">
        <v>62.8</v>
      </c>
      <c r="J4926" s="5">
        <v>23864</v>
      </c>
      <c r="K4926" s="5">
        <v>-582.92999999999995</v>
      </c>
      <c r="L4926" s="5">
        <v>23281.07</v>
      </c>
      <c r="M4926" s="5">
        <v>-15553.34</v>
      </c>
      <c r="N4926" s="5">
        <v>-837.08</v>
      </c>
      <c r="O4926" s="5">
        <v>-339.72</v>
      </c>
      <c r="P4926" s="5">
        <f>Table1[[#This Row],[Net Sales]]+(Table1[[#This Row],[Cost of Goods Sold]]+Table1[[#This Row],[Distribution]]+Table1[[#This Row],[Warehousing]])</f>
        <v>6550.9299999999967</v>
      </c>
      <c r="Q4926" s="12">
        <f>Table1[[#This Row],[PROFIT]]/Table1[[#This Row],[Net Sales]]</f>
        <v>0.28138440372371187</v>
      </c>
      <c r="R4926" s="14">
        <f>ABS(Table1[[#This Row],[Distribution]])+ABS(Table1[[#This Row],[Warehousing]])</f>
        <v>1176.8000000000002</v>
      </c>
      <c r="S4926" s="12">
        <f>ABS(Table1[[#This Row],[Discounts]]/Table1[[#This Row],[Gross Sales]])</f>
        <v>2.4427170633590345E-2</v>
      </c>
      <c r="T4926" s="17">
        <f>Table1[[#This Row],[logistics cost]]/Table1[[#This Row],[Net Sales]]</f>
        <v>5.0547504904199E-2</v>
      </c>
      <c r="U4926" s="1">
        <f>Table1[[#This Row],[PROFIT]]/Table1[[#This Row],[Volume]]</f>
        <v>104.31417197452224</v>
      </c>
      <c r="V4926" s="1">
        <f>ABS(Table1[[#This Row],[Discounts]])</f>
        <v>582.92999999999995</v>
      </c>
    </row>
    <row r="4927" spans="1:22" ht="21.75" customHeight="1" x14ac:dyDescent="0.3">
      <c r="A4927" s="1">
        <v>1120020</v>
      </c>
      <c r="B4927" s="1" t="s">
        <v>21</v>
      </c>
      <c r="C4927" s="1">
        <v>202407</v>
      </c>
      <c r="D4927" s="1" t="s">
        <v>22</v>
      </c>
      <c r="E4927" s="1" t="s">
        <v>23</v>
      </c>
      <c r="F4927" s="1" t="s">
        <v>24</v>
      </c>
      <c r="G4927" s="1" t="s">
        <v>42</v>
      </c>
      <c r="H4927" s="1" t="s">
        <v>20</v>
      </c>
      <c r="I4927" s="5">
        <v>77.2</v>
      </c>
      <c r="J4927" s="5">
        <v>29336</v>
      </c>
      <c r="K4927" s="5">
        <v>-2332.35</v>
      </c>
      <c r="L4927" s="5">
        <v>27003.65</v>
      </c>
      <c r="M4927" s="5">
        <v>-17279.89</v>
      </c>
      <c r="N4927" s="5">
        <v>-575.86</v>
      </c>
      <c r="O4927" s="5">
        <v>-334.89</v>
      </c>
      <c r="P4927" s="5">
        <f>Table1[[#This Row],[Net Sales]]+(Table1[[#This Row],[Cost of Goods Sold]]+Table1[[#This Row],[Distribution]]+Table1[[#This Row],[Warehousing]])</f>
        <v>8813.010000000002</v>
      </c>
      <c r="Q4927" s="12">
        <f>Table1[[#This Row],[PROFIT]]/Table1[[#This Row],[Net Sales]]</f>
        <v>0.32636365824620012</v>
      </c>
      <c r="R4927" s="14">
        <f>ABS(Table1[[#This Row],[Distribution]])+ABS(Table1[[#This Row],[Warehousing]])</f>
        <v>910.75</v>
      </c>
      <c r="S4927" s="12">
        <f>ABS(Table1[[#This Row],[Discounts]]/Table1[[#This Row],[Gross Sales]])</f>
        <v>7.9504704117807468E-2</v>
      </c>
      <c r="T4927" s="17">
        <f>Table1[[#This Row],[logistics cost]]/Table1[[#This Row],[Net Sales]]</f>
        <v>3.3726922101271491E-2</v>
      </c>
      <c r="U4927" s="1">
        <f>Table1[[#This Row],[PROFIT]]/Table1[[#This Row],[Volume]]</f>
        <v>114.15816062176168</v>
      </c>
      <c r="V4927" s="1">
        <f>ABS(Table1[[#This Row],[Discounts]])</f>
        <v>2332.35</v>
      </c>
    </row>
    <row r="4928" spans="1:22" ht="21.75" customHeight="1" x14ac:dyDescent="0.3">
      <c r="A4928" s="1">
        <v>1130010</v>
      </c>
      <c r="B4928" s="1" t="s">
        <v>26</v>
      </c>
      <c r="C4928" s="1">
        <v>202412</v>
      </c>
      <c r="D4928" s="1" t="s">
        <v>27</v>
      </c>
      <c r="E4928" s="1" t="s">
        <v>28</v>
      </c>
      <c r="F4928" s="1" t="s">
        <v>29</v>
      </c>
      <c r="G4928" s="1" t="s">
        <v>42</v>
      </c>
      <c r="H4928" s="1" t="s">
        <v>20</v>
      </c>
      <c r="I4928" s="5">
        <v>95</v>
      </c>
      <c r="J4928" s="5">
        <v>34200</v>
      </c>
      <c r="K4928" s="5">
        <v>-2351.36</v>
      </c>
      <c r="L4928" s="5">
        <v>31848.639999999999</v>
      </c>
      <c r="M4928" s="5">
        <v>-21080.05</v>
      </c>
      <c r="N4928" s="5">
        <v>-1015.12</v>
      </c>
      <c r="O4928" s="5">
        <v>-398.43</v>
      </c>
      <c r="P4928" s="5">
        <f>Table1[[#This Row],[Net Sales]]+(Table1[[#This Row],[Cost of Goods Sold]]+Table1[[#This Row],[Distribution]]+Table1[[#This Row],[Warehousing]])</f>
        <v>9355.0400000000009</v>
      </c>
      <c r="Q4928" s="12">
        <f>Table1[[#This Row],[PROFIT]]/Table1[[#This Row],[Net Sales]]</f>
        <v>0.29373436353954208</v>
      </c>
      <c r="R4928" s="14">
        <f>ABS(Table1[[#This Row],[Distribution]])+ABS(Table1[[#This Row],[Warehousing]])</f>
        <v>1413.55</v>
      </c>
      <c r="S4928" s="12">
        <f>ABS(Table1[[#This Row],[Discounts]]/Table1[[#This Row],[Gross Sales]])</f>
        <v>6.8753216374269011E-2</v>
      </c>
      <c r="T4928" s="17">
        <f>Table1[[#This Row],[logistics cost]]/Table1[[#This Row],[Net Sales]]</f>
        <v>4.4383370844092558E-2</v>
      </c>
      <c r="U4928" s="1">
        <f>Table1[[#This Row],[PROFIT]]/Table1[[#This Row],[Volume]]</f>
        <v>98.474105263157909</v>
      </c>
      <c r="V4928" s="1">
        <f>ABS(Table1[[#This Row],[Discounts]])</f>
        <v>2351.36</v>
      </c>
    </row>
    <row r="4929" spans="1:22" ht="21.75" customHeight="1" x14ac:dyDescent="0.3">
      <c r="A4929" s="1">
        <v>1110020</v>
      </c>
      <c r="B4929" s="1" t="s">
        <v>41</v>
      </c>
      <c r="C4929" s="1">
        <v>202511</v>
      </c>
      <c r="D4929" s="1" t="s">
        <v>16</v>
      </c>
      <c r="E4929" s="1" t="s">
        <v>28</v>
      </c>
      <c r="F4929" s="1" t="s">
        <v>29</v>
      </c>
      <c r="G4929" s="1" t="s">
        <v>35</v>
      </c>
      <c r="H4929" s="1" t="s">
        <v>31</v>
      </c>
      <c r="I4929" s="5">
        <v>36.799999999999997</v>
      </c>
      <c r="J4929" s="5">
        <v>16560</v>
      </c>
      <c r="K4929" s="5">
        <v>-412.87</v>
      </c>
      <c r="L4929" s="5">
        <v>16147.13</v>
      </c>
      <c r="M4929" s="5">
        <v>-10729.45</v>
      </c>
      <c r="N4929" s="5">
        <v>-591.89</v>
      </c>
      <c r="O4929" s="5">
        <v>-228.72</v>
      </c>
      <c r="P4929" s="5">
        <f>Table1[[#This Row],[Net Sales]]+(Table1[[#This Row],[Cost of Goods Sold]]+Table1[[#This Row],[Distribution]]+Table1[[#This Row],[Warehousing]])</f>
        <v>4597.07</v>
      </c>
      <c r="Q4929" s="12">
        <f>Table1[[#This Row],[PROFIT]]/Table1[[#This Row],[Net Sales]]</f>
        <v>0.28469889076263089</v>
      </c>
      <c r="R4929" s="14">
        <f>ABS(Table1[[#This Row],[Distribution]])+ABS(Table1[[#This Row],[Warehousing]])</f>
        <v>820.61</v>
      </c>
      <c r="S4929" s="12">
        <f>ABS(Table1[[#This Row],[Discounts]]/Table1[[#This Row],[Gross Sales]])</f>
        <v>2.4931763285024156E-2</v>
      </c>
      <c r="T4929" s="17">
        <f>Table1[[#This Row],[logistics cost]]/Table1[[#This Row],[Net Sales]]</f>
        <v>5.0820796017620469E-2</v>
      </c>
      <c r="U4929" s="1">
        <f>Table1[[#This Row],[PROFIT]]/Table1[[#This Row],[Volume]]</f>
        <v>124.92038043478261</v>
      </c>
      <c r="V4929" s="1">
        <f>ABS(Table1[[#This Row],[Discounts]])</f>
        <v>412.87</v>
      </c>
    </row>
    <row r="4930" spans="1:22" ht="21.75" customHeight="1" x14ac:dyDescent="0.3">
      <c r="A4930" s="1">
        <v>1110010</v>
      </c>
      <c r="B4930" s="1" t="s">
        <v>15</v>
      </c>
      <c r="C4930" s="1">
        <v>202408</v>
      </c>
      <c r="D4930" s="1" t="s">
        <v>16</v>
      </c>
      <c r="E4930" s="1" t="s">
        <v>17</v>
      </c>
      <c r="F4930" s="1" t="s">
        <v>18</v>
      </c>
      <c r="G4930" s="1" t="s">
        <v>40</v>
      </c>
      <c r="H4930" s="1" t="s">
        <v>34</v>
      </c>
      <c r="I4930" s="5">
        <v>135.69999999999999</v>
      </c>
      <c r="J4930" s="5">
        <v>56994</v>
      </c>
      <c r="K4930" s="5">
        <v>-4763.93</v>
      </c>
      <c r="L4930" s="5">
        <v>52230.07</v>
      </c>
      <c r="M4930" s="5">
        <v>-34621.67</v>
      </c>
      <c r="N4930" s="5">
        <v>-1973.46</v>
      </c>
      <c r="O4930" s="5">
        <v>-711.47</v>
      </c>
      <c r="P4930" s="5">
        <f>Table1[[#This Row],[Net Sales]]+(Table1[[#This Row],[Cost of Goods Sold]]+Table1[[#This Row],[Distribution]]+Table1[[#This Row],[Warehousing]])</f>
        <v>14923.470000000001</v>
      </c>
      <c r="Q4930" s="12">
        <f>Table1[[#This Row],[PROFIT]]/Table1[[#This Row],[Net Sales]]</f>
        <v>0.2857256365921011</v>
      </c>
      <c r="R4930" s="14">
        <f>ABS(Table1[[#This Row],[Distribution]])+ABS(Table1[[#This Row],[Warehousing]])</f>
        <v>2684.9300000000003</v>
      </c>
      <c r="S4930" s="12">
        <f>ABS(Table1[[#This Row],[Discounts]]/Table1[[#This Row],[Gross Sales]])</f>
        <v>8.3586517879074992E-2</v>
      </c>
      <c r="T4930" s="17">
        <f>Table1[[#This Row],[logistics cost]]/Table1[[#This Row],[Net Sales]]</f>
        <v>5.1405828098641269E-2</v>
      </c>
      <c r="U4930" s="1">
        <f>Table1[[#This Row],[PROFIT]]/Table1[[#This Row],[Volume]]</f>
        <v>109.97398673544585</v>
      </c>
      <c r="V4930" s="1">
        <f>ABS(Table1[[#This Row],[Discounts]])</f>
        <v>4763.93</v>
      </c>
    </row>
    <row r="4931" spans="1:22" ht="21.75" customHeight="1" x14ac:dyDescent="0.3">
      <c r="A4931" s="1">
        <v>1110020</v>
      </c>
      <c r="B4931" s="1" t="s">
        <v>41</v>
      </c>
      <c r="C4931" s="1">
        <v>202505</v>
      </c>
      <c r="D4931" s="1" t="s">
        <v>16</v>
      </c>
      <c r="E4931" s="1" t="s">
        <v>28</v>
      </c>
      <c r="F4931" s="1" t="s">
        <v>29</v>
      </c>
      <c r="G4931" s="1" t="s">
        <v>40</v>
      </c>
      <c r="H4931" s="1" t="s">
        <v>34</v>
      </c>
      <c r="I4931" s="5">
        <v>108.4</v>
      </c>
      <c r="J4931" s="5">
        <v>48780</v>
      </c>
      <c r="K4931" s="5">
        <v>-3522.47</v>
      </c>
      <c r="L4931" s="5">
        <v>45257.53</v>
      </c>
      <c r="M4931" s="5">
        <v>-30701.69</v>
      </c>
      <c r="N4931" s="5">
        <v>-1745.87</v>
      </c>
      <c r="O4931" s="5">
        <v>-684.77</v>
      </c>
      <c r="P4931" s="5">
        <f>Table1[[#This Row],[Net Sales]]+(Table1[[#This Row],[Cost of Goods Sold]]+Table1[[#This Row],[Distribution]]+Table1[[#This Row],[Warehousing]])</f>
        <v>12125.200000000004</v>
      </c>
      <c r="Q4931" s="12">
        <f>Table1[[#This Row],[PROFIT]]/Table1[[#This Row],[Net Sales]]</f>
        <v>0.2679156374640862</v>
      </c>
      <c r="R4931" s="14">
        <f>ABS(Table1[[#This Row],[Distribution]])+ABS(Table1[[#This Row],[Warehousing]])</f>
        <v>2430.64</v>
      </c>
      <c r="S4931" s="12">
        <f>ABS(Table1[[#This Row],[Discounts]]/Table1[[#This Row],[Gross Sales]])</f>
        <v>7.2211357113571129E-2</v>
      </c>
      <c r="T4931" s="17">
        <f>Table1[[#This Row],[logistics cost]]/Table1[[#This Row],[Net Sales]]</f>
        <v>5.3706863808077904E-2</v>
      </c>
      <c r="U4931" s="1">
        <f>Table1[[#This Row],[PROFIT]]/Table1[[#This Row],[Volume]]</f>
        <v>111.85608856088564</v>
      </c>
      <c r="V4931" s="1">
        <f>ABS(Table1[[#This Row],[Discounts]])</f>
        <v>3522.47</v>
      </c>
    </row>
    <row r="4932" spans="1:22" ht="21.75" customHeight="1" x14ac:dyDescent="0.3">
      <c r="A4932" s="1">
        <v>1110020</v>
      </c>
      <c r="B4932" s="1" t="s">
        <v>41</v>
      </c>
      <c r="C4932" s="1">
        <v>202410</v>
      </c>
      <c r="D4932" s="1" t="s">
        <v>16</v>
      </c>
      <c r="E4932" s="1" t="s">
        <v>28</v>
      </c>
      <c r="F4932" s="1" t="s">
        <v>29</v>
      </c>
      <c r="G4932" s="1" t="s">
        <v>35</v>
      </c>
      <c r="H4932" s="1" t="s">
        <v>31</v>
      </c>
      <c r="I4932" s="5">
        <v>69.5</v>
      </c>
      <c r="J4932" s="5">
        <v>31275</v>
      </c>
      <c r="K4932" s="5">
        <v>-979.26</v>
      </c>
      <c r="L4932" s="5">
        <v>30295.74</v>
      </c>
      <c r="M4932" s="5">
        <v>-19085.46</v>
      </c>
      <c r="N4932" s="5">
        <v>-1065.55</v>
      </c>
      <c r="O4932" s="5">
        <v>-571.59</v>
      </c>
      <c r="P4932" s="5">
        <f>Table1[[#This Row],[Net Sales]]+(Table1[[#This Row],[Cost of Goods Sold]]+Table1[[#This Row],[Distribution]]+Table1[[#This Row],[Warehousing]])</f>
        <v>9573.1400000000031</v>
      </c>
      <c r="Q4932" s="12">
        <f>Table1[[#This Row],[PROFIT]]/Table1[[#This Row],[Net Sales]]</f>
        <v>0.3159896407877808</v>
      </c>
      <c r="R4932" s="14">
        <f>ABS(Table1[[#This Row],[Distribution]])+ABS(Table1[[#This Row],[Warehousing]])</f>
        <v>1637.1399999999999</v>
      </c>
      <c r="S4932" s="12">
        <f>ABS(Table1[[#This Row],[Discounts]]/Table1[[#This Row],[Gross Sales]])</f>
        <v>3.1311270983213429E-2</v>
      </c>
      <c r="T4932" s="17">
        <f>Table1[[#This Row],[logistics cost]]/Table1[[#This Row],[Net Sales]]</f>
        <v>5.403862061134667E-2</v>
      </c>
      <c r="U4932" s="1">
        <f>Table1[[#This Row],[PROFIT]]/Table1[[#This Row],[Volume]]</f>
        <v>137.74302158273386</v>
      </c>
      <c r="V4932" s="1">
        <f>ABS(Table1[[#This Row],[Discounts]])</f>
        <v>979.26</v>
      </c>
    </row>
    <row r="4933" spans="1:22" ht="21.75" customHeight="1" x14ac:dyDescent="0.3">
      <c r="A4933" s="1">
        <v>1120020</v>
      </c>
      <c r="B4933" s="1" t="s">
        <v>21</v>
      </c>
      <c r="C4933" s="1">
        <v>202405</v>
      </c>
      <c r="D4933" s="1" t="s">
        <v>22</v>
      </c>
      <c r="E4933" s="1" t="s">
        <v>23</v>
      </c>
      <c r="F4933" s="1" t="s">
        <v>24</v>
      </c>
      <c r="G4933" s="1" t="s">
        <v>19</v>
      </c>
      <c r="H4933" s="1" t="s">
        <v>20</v>
      </c>
      <c r="I4933" s="5">
        <v>39.6</v>
      </c>
      <c r="J4933" s="5">
        <v>15048</v>
      </c>
      <c r="K4933" s="5">
        <v>-1049.32</v>
      </c>
      <c r="L4933" s="5">
        <v>13998.68</v>
      </c>
      <c r="M4933" s="5">
        <v>-8832.4</v>
      </c>
      <c r="N4933" s="5">
        <v>-513.08000000000004</v>
      </c>
      <c r="O4933" s="5">
        <v>-194.57</v>
      </c>
      <c r="P4933" s="5">
        <f>Table1[[#This Row],[Net Sales]]+(Table1[[#This Row],[Cost of Goods Sold]]+Table1[[#This Row],[Distribution]]+Table1[[#This Row],[Warehousing]])</f>
        <v>4458.630000000001</v>
      </c>
      <c r="Q4933" s="12">
        <f>Table1[[#This Row],[PROFIT]]/Table1[[#This Row],[Net Sales]]</f>
        <v>0.31850360176816678</v>
      </c>
      <c r="R4933" s="14">
        <f>ABS(Table1[[#This Row],[Distribution]])+ABS(Table1[[#This Row],[Warehousing]])</f>
        <v>707.65000000000009</v>
      </c>
      <c r="S4933" s="12">
        <f>ABS(Table1[[#This Row],[Discounts]]/Table1[[#This Row],[Gross Sales]])</f>
        <v>6.9731525784157353E-2</v>
      </c>
      <c r="T4933" s="17">
        <f>Table1[[#This Row],[logistics cost]]/Table1[[#This Row],[Net Sales]]</f>
        <v>5.0551194826940829E-2</v>
      </c>
      <c r="U4933" s="1">
        <f>Table1[[#This Row],[PROFIT]]/Table1[[#This Row],[Volume]]</f>
        <v>112.59166666666668</v>
      </c>
      <c r="V4933" s="1">
        <f>ABS(Table1[[#This Row],[Discounts]])</f>
        <v>1049.32</v>
      </c>
    </row>
    <row r="4934" spans="1:22" ht="21.75" customHeight="1" x14ac:dyDescent="0.3">
      <c r="A4934" s="1">
        <v>1110010</v>
      </c>
      <c r="B4934" s="1" t="s">
        <v>15</v>
      </c>
      <c r="C4934" s="1">
        <v>202504</v>
      </c>
      <c r="D4934" s="1" t="s">
        <v>16</v>
      </c>
      <c r="E4934" s="1" t="s">
        <v>17</v>
      </c>
      <c r="F4934" s="1" t="s">
        <v>18</v>
      </c>
      <c r="G4934" s="1" t="s">
        <v>36</v>
      </c>
      <c r="H4934" s="1" t="s">
        <v>37</v>
      </c>
      <c r="I4934" s="5">
        <v>253</v>
      </c>
      <c r="J4934" s="5">
        <v>106260</v>
      </c>
      <c r="K4934" s="5">
        <v>-9236.3700000000008</v>
      </c>
      <c r="L4934" s="5">
        <v>97023.63</v>
      </c>
      <c r="M4934" s="5">
        <v>-62092.41</v>
      </c>
      <c r="N4934" s="5">
        <v>-3802.56</v>
      </c>
      <c r="O4934" s="5">
        <v>-1509.1</v>
      </c>
      <c r="P4934" s="5">
        <f>Table1[[#This Row],[Net Sales]]+(Table1[[#This Row],[Cost of Goods Sold]]+Table1[[#This Row],[Distribution]]+Table1[[#This Row],[Warehousing]])</f>
        <v>29619.559999999998</v>
      </c>
      <c r="Q4934" s="12">
        <f>Table1[[#This Row],[PROFIT]]/Table1[[#This Row],[Net Sales]]</f>
        <v>0.30528191946642275</v>
      </c>
      <c r="R4934" s="14">
        <f>ABS(Table1[[#This Row],[Distribution]])+ABS(Table1[[#This Row],[Warehousing]])</f>
        <v>5311.66</v>
      </c>
      <c r="S4934" s="12">
        <f>ABS(Table1[[#This Row],[Discounts]]/Table1[[#This Row],[Gross Sales]])</f>
        <v>8.6922360248447211E-2</v>
      </c>
      <c r="T4934" s="17">
        <f>Table1[[#This Row],[logistics cost]]/Table1[[#This Row],[Net Sales]]</f>
        <v>5.4746044855258455E-2</v>
      </c>
      <c r="U4934" s="1">
        <f>Table1[[#This Row],[PROFIT]]/Table1[[#This Row],[Volume]]</f>
        <v>117.07335968379445</v>
      </c>
      <c r="V4934" s="1">
        <f>ABS(Table1[[#This Row],[Discounts]])</f>
        <v>9236.3700000000008</v>
      </c>
    </row>
    <row r="4935" spans="1:22" ht="21.75" customHeight="1" x14ac:dyDescent="0.3">
      <c r="A4935" s="1">
        <v>1110010</v>
      </c>
      <c r="B4935" s="1" t="s">
        <v>15</v>
      </c>
      <c r="C4935" s="1">
        <v>202512</v>
      </c>
      <c r="D4935" s="1" t="s">
        <v>16</v>
      </c>
      <c r="E4935" s="1" t="s">
        <v>17</v>
      </c>
      <c r="F4935" s="1" t="s">
        <v>18</v>
      </c>
      <c r="G4935" s="1" t="s">
        <v>30</v>
      </c>
      <c r="H4935" s="1" t="s">
        <v>31</v>
      </c>
      <c r="I4935" s="5">
        <v>10.4</v>
      </c>
      <c r="J4935" s="5">
        <v>4368</v>
      </c>
      <c r="K4935" s="5">
        <v>-107.82</v>
      </c>
      <c r="L4935" s="5">
        <v>4260.18</v>
      </c>
      <c r="M4935" s="5">
        <v>-2825.55</v>
      </c>
      <c r="N4935" s="5">
        <v>-102.95</v>
      </c>
      <c r="O4935" s="5">
        <v>-49.5</v>
      </c>
      <c r="P4935" s="5">
        <f>Table1[[#This Row],[Net Sales]]+(Table1[[#This Row],[Cost of Goods Sold]]+Table1[[#This Row],[Distribution]]+Table1[[#This Row],[Warehousing]])</f>
        <v>1282.1800000000003</v>
      </c>
      <c r="Q4935" s="12">
        <f>Table1[[#This Row],[PROFIT]]/Table1[[#This Row],[Net Sales]]</f>
        <v>0.3009685036782484</v>
      </c>
      <c r="R4935" s="14">
        <f>ABS(Table1[[#This Row],[Distribution]])+ABS(Table1[[#This Row],[Warehousing]])</f>
        <v>152.44999999999999</v>
      </c>
      <c r="S4935" s="12">
        <f>ABS(Table1[[#This Row],[Discounts]]/Table1[[#This Row],[Gross Sales]])</f>
        <v>2.4684065934065934E-2</v>
      </c>
      <c r="T4935" s="17">
        <f>Table1[[#This Row],[logistics cost]]/Table1[[#This Row],[Net Sales]]</f>
        <v>3.5784872939641041E-2</v>
      </c>
      <c r="U4935" s="1">
        <f>Table1[[#This Row],[PROFIT]]/Table1[[#This Row],[Volume]]</f>
        <v>123.28653846153848</v>
      </c>
      <c r="V4935" s="1">
        <f>ABS(Table1[[#This Row],[Discounts]])</f>
        <v>107.82</v>
      </c>
    </row>
    <row r="4936" spans="1:22" ht="21.75" customHeight="1" x14ac:dyDescent="0.3">
      <c r="A4936" s="1">
        <v>1120010</v>
      </c>
      <c r="B4936" s="1" t="s">
        <v>32</v>
      </c>
      <c r="C4936" s="1">
        <v>202505</v>
      </c>
      <c r="D4936" s="1" t="s">
        <v>22</v>
      </c>
      <c r="E4936" s="1" t="s">
        <v>17</v>
      </c>
      <c r="F4936" s="1" t="s">
        <v>18</v>
      </c>
      <c r="G4936" s="1" t="s">
        <v>38</v>
      </c>
      <c r="H4936" s="1" t="s">
        <v>20</v>
      </c>
      <c r="I4936" s="5">
        <v>119.2</v>
      </c>
      <c r="J4936" s="5">
        <v>57216</v>
      </c>
      <c r="K4936" s="5">
        <v>-4679.53</v>
      </c>
      <c r="L4936" s="5">
        <v>52536.47</v>
      </c>
      <c r="M4936" s="5">
        <v>-32670.17</v>
      </c>
      <c r="N4936" s="5">
        <v>-1275.45</v>
      </c>
      <c r="O4936" s="5">
        <v>-659.58</v>
      </c>
      <c r="P4936" s="5">
        <f>Table1[[#This Row],[Net Sales]]+(Table1[[#This Row],[Cost of Goods Sold]]+Table1[[#This Row],[Distribution]]+Table1[[#This Row],[Warehousing]])</f>
        <v>17931.270000000004</v>
      </c>
      <c r="Q4936" s="12">
        <f>Table1[[#This Row],[PROFIT]]/Table1[[#This Row],[Net Sales]]</f>
        <v>0.34131090269292941</v>
      </c>
      <c r="R4936" s="14">
        <f>ABS(Table1[[#This Row],[Distribution]])+ABS(Table1[[#This Row],[Warehousing]])</f>
        <v>1935.0300000000002</v>
      </c>
      <c r="S4936" s="12">
        <f>ABS(Table1[[#This Row],[Discounts]]/Table1[[#This Row],[Gross Sales]])</f>
        <v>8.1787087527964195E-2</v>
      </c>
      <c r="T4936" s="17">
        <f>Table1[[#This Row],[logistics cost]]/Table1[[#This Row],[Net Sales]]</f>
        <v>3.6832128233967761E-2</v>
      </c>
      <c r="U4936" s="1">
        <f>Table1[[#This Row],[PROFIT]]/Table1[[#This Row],[Volume]]</f>
        <v>150.43011744966446</v>
      </c>
      <c r="V4936" s="1">
        <f>ABS(Table1[[#This Row],[Discounts]])</f>
        <v>4679.53</v>
      </c>
    </row>
    <row r="4937" spans="1:22" ht="21.75" customHeight="1" x14ac:dyDescent="0.3">
      <c r="A4937" s="1">
        <v>1110020</v>
      </c>
      <c r="B4937" s="1" t="s">
        <v>41</v>
      </c>
      <c r="C4937" s="1">
        <v>202506</v>
      </c>
      <c r="D4937" s="1" t="s">
        <v>16</v>
      </c>
      <c r="E4937" s="1" t="s">
        <v>28</v>
      </c>
      <c r="F4937" s="1" t="s">
        <v>29</v>
      </c>
      <c r="G4937" s="1" t="s">
        <v>43</v>
      </c>
      <c r="H4937" s="1" t="s">
        <v>31</v>
      </c>
      <c r="I4937" s="5">
        <v>113.2</v>
      </c>
      <c r="J4937" s="5">
        <v>50940</v>
      </c>
      <c r="K4937" s="5">
        <v>-1540.94</v>
      </c>
      <c r="L4937" s="5">
        <v>49399.06</v>
      </c>
      <c r="M4937" s="5">
        <v>-31739.85</v>
      </c>
      <c r="N4937" s="5">
        <v>-1303.17</v>
      </c>
      <c r="O4937" s="5">
        <v>-553.33000000000004</v>
      </c>
      <c r="P4937" s="5">
        <f>Table1[[#This Row],[Net Sales]]+(Table1[[#This Row],[Cost of Goods Sold]]+Table1[[#This Row],[Distribution]]+Table1[[#This Row],[Warehousing]])</f>
        <v>15802.71</v>
      </c>
      <c r="Q4937" s="12">
        <f>Table1[[#This Row],[PROFIT]]/Table1[[#This Row],[Net Sales]]</f>
        <v>0.31989900212676109</v>
      </c>
      <c r="R4937" s="14">
        <f>ABS(Table1[[#This Row],[Distribution]])+ABS(Table1[[#This Row],[Warehousing]])</f>
        <v>1856.5</v>
      </c>
      <c r="S4937" s="12">
        <f>ABS(Table1[[#This Row],[Discounts]]/Table1[[#This Row],[Gross Sales]])</f>
        <v>3.0250098154691794E-2</v>
      </c>
      <c r="T4937" s="17">
        <f>Table1[[#This Row],[logistics cost]]/Table1[[#This Row],[Net Sales]]</f>
        <v>3.7581686777035841E-2</v>
      </c>
      <c r="U4937" s="1">
        <f>Table1[[#This Row],[PROFIT]]/Table1[[#This Row],[Volume]]</f>
        <v>139.59991166077737</v>
      </c>
      <c r="V4937" s="1">
        <f>ABS(Table1[[#This Row],[Discounts]])</f>
        <v>1540.94</v>
      </c>
    </row>
    <row r="4938" spans="1:22" ht="21.75" customHeight="1" x14ac:dyDescent="0.3">
      <c r="A4938" s="1">
        <v>1130010</v>
      </c>
      <c r="B4938" s="1" t="s">
        <v>26</v>
      </c>
      <c r="C4938" s="1">
        <v>202508</v>
      </c>
      <c r="D4938" s="1" t="s">
        <v>27</v>
      </c>
      <c r="E4938" s="1" t="s">
        <v>28</v>
      </c>
      <c r="F4938" s="1" t="s">
        <v>29</v>
      </c>
      <c r="G4938" s="1" t="s">
        <v>30</v>
      </c>
      <c r="H4938" s="1" t="s">
        <v>31</v>
      </c>
      <c r="I4938" s="5">
        <v>100.8</v>
      </c>
      <c r="J4938" s="5">
        <v>36288</v>
      </c>
      <c r="K4938" s="5">
        <v>-1061.44</v>
      </c>
      <c r="L4938" s="5">
        <v>35226.559999999998</v>
      </c>
      <c r="M4938" s="5">
        <v>-23913.16</v>
      </c>
      <c r="N4938" s="5">
        <v>-1315.1</v>
      </c>
      <c r="O4938" s="5">
        <v>-650.97</v>
      </c>
      <c r="P4938" s="5">
        <f>Table1[[#This Row],[Net Sales]]+(Table1[[#This Row],[Cost of Goods Sold]]+Table1[[#This Row],[Distribution]]+Table1[[#This Row],[Warehousing]])</f>
        <v>9347.3299999999981</v>
      </c>
      <c r="Q4938" s="12">
        <f>Table1[[#This Row],[PROFIT]]/Table1[[#This Row],[Net Sales]]</f>
        <v>0.26534892989834941</v>
      </c>
      <c r="R4938" s="14">
        <f>ABS(Table1[[#This Row],[Distribution]])+ABS(Table1[[#This Row],[Warehousing]])</f>
        <v>1966.07</v>
      </c>
      <c r="S4938" s="12">
        <f>ABS(Table1[[#This Row],[Discounts]]/Table1[[#This Row],[Gross Sales]])</f>
        <v>2.9250440917107587E-2</v>
      </c>
      <c r="T4938" s="17">
        <f>Table1[[#This Row],[logistics cost]]/Table1[[#This Row],[Net Sales]]</f>
        <v>5.5812148560631526E-2</v>
      </c>
      <c r="U4938" s="1">
        <f>Table1[[#This Row],[PROFIT]]/Table1[[#This Row],[Volume]]</f>
        <v>92.731448412698398</v>
      </c>
      <c r="V4938" s="1">
        <f>ABS(Table1[[#This Row],[Discounts]])</f>
        <v>1061.44</v>
      </c>
    </row>
    <row r="4939" spans="1:22" ht="21.75" customHeight="1" x14ac:dyDescent="0.3">
      <c r="A4939" s="1">
        <v>1130010</v>
      </c>
      <c r="B4939" s="1" t="s">
        <v>26</v>
      </c>
      <c r="C4939" s="1">
        <v>202510</v>
      </c>
      <c r="D4939" s="1" t="s">
        <v>27</v>
      </c>
      <c r="E4939" s="1" t="s">
        <v>28</v>
      </c>
      <c r="F4939" s="1" t="s">
        <v>29</v>
      </c>
      <c r="G4939" s="1" t="s">
        <v>36</v>
      </c>
      <c r="H4939" s="1" t="s">
        <v>37</v>
      </c>
      <c r="I4939" s="5">
        <v>70</v>
      </c>
      <c r="J4939" s="5">
        <v>25200</v>
      </c>
      <c r="K4939" s="5">
        <v>-2144.9299999999998</v>
      </c>
      <c r="L4939" s="5">
        <v>23055.07</v>
      </c>
      <c r="M4939" s="5">
        <v>-14714.65</v>
      </c>
      <c r="N4939" s="5">
        <v>-537.86</v>
      </c>
      <c r="O4939" s="5">
        <v>-339.13</v>
      </c>
      <c r="P4939" s="5">
        <f>Table1[[#This Row],[Net Sales]]+(Table1[[#This Row],[Cost of Goods Sold]]+Table1[[#This Row],[Distribution]]+Table1[[#This Row],[Warehousing]])</f>
        <v>7463.43</v>
      </c>
      <c r="Q4939" s="12">
        <f>Table1[[#This Row],[PROFIT]]/Table1[[#This Row],[Net Sales]]</f>
        <v>0.32372185380482471</v>
      </c>
      <c r="R4939" s="14">
        <f>ABS(Table1[[#This Row],[Distribution]])+ABS(Table1[[#This Row],[Warehousing]])</f>
        <v>876.99</v>
      </c>
      <c r="S4939" s="12">
        <f>ABS(Table1[[#This Row],[Discounts]]/Table1[[#This Row],[Gross Sales]])</f>
        <v>8.511626984126984E-2</v>
      </c>
      <c r="T4939" s="17">
        <f>Table1[[#This Row],[logistics cost]]/Table1[[#This Row],[Net Sales]]</f>
        <v>3.8038921590782419E-2</v>
      </c>
      <c r="U4939" s="1">
        <f>Table1[[#This Row],[PROFIT]]/Table1[[#This Row],[Volume]]</f>
        <v>106.62042857142858</v>
      </c>
      <c r="V4939" s="1">
        <f>ABS(Table1[[#This Row],[Discounts]])</f>
        <v>2144.9299999999998</v>
      </c>
    </row>
    <row r="4940" spans="1:22" ht="21.75" customHeight="1" x14ac:dyDescent="0.3">
      <c r="A4940" s="1">
        <v>1120010</v>
      </c>
      <c r="B4940" s="1" t="s">
        <v>32</v>
      </c>
      <c r="C4940" s="1">
        <v>202412</v>
      </c>
      <c r="D4940" s="1" t="s">
        <v>22</v>
      </c>
      <c r="E4940" s="1" t="s">
        <v>17</v>
      </c>
      <c r="F4940" s="1" t="s">
        <v>18</v>
      </c>
      <c r="G4940" s="1" t="s">
        <v>33</v>
      </c>
      <c r="H4940" s="1" t="s">
        <v>34</v>
      </c>
      <c r="I4940" s="5">
        <v>275.39999999999998</v>
      </c>
      <c r="J4940" s="5">
        <v>132192</v>
      </c>
      <c r="K4940" s="5">
        <v>-9515.02</v>
      </c>
      <c r="L4940" s="5">
        <v>122676.98</v>
      </c>
      <c r="M4940" s="5">
        <v>-82982.179999999993</v>
      </c>
      <c r="N4940" s="5">
        <v>-3369.89</v>
      </c>
      <c r="O4940" s="5">
        <v>-1673.86</v>
      </c>
      <c r="P4940" s="5">
        <f>Table1[[#This Row],[Net Sales]]+(Table1[[#This Row],[Cost of Goods Sold]]+Table1[[#This Row],[Distribution]]+Table1[[#This Row],[Warehousing]])</f>
        <v>34651.050000000003</v>
      </c>
      <c r="Q4940" s="12">
        <f>Table1[[#This Row],[PROFIT]]/Table1[[#This Row],[Net Sales]]</f>
        <v>0.28245763793663653</v>
      </c>
      <c r="R4940" s="14">
        <f>ABS(Table1[[#This Row],[Distribution]])+ABS(Table1[[#This Row],[Warehousing]])</f>
        <v>5043.75</v>
      </c>
      <c r="S4940" s="12">
        <f>ABS(Table1[[#This Row],[Discounts]]/Table1[[#This Row],[Gross Sales]])</f>
        <v>7.1978788428951834E-2</v>
      </c>
      <c r="T4940" s="17">
        <f>Table1[[#This Row],[logistics cost]]/Table1[[#This Row],[Net Sales]]</f>
        <v>4.1114070463749597E-2</v>
      </c>
      <c r="U4940" s="1">
        <f>Table1[[#This Row],[PROFIT]]/Table1[[#This Row],[Volume]]</f>
        <v>125.82080610021788</v>
      </c>
      <c r="V4940" s="1">
        <f>ABS(Table1[[#This Row],[Discounts]])</f>
        <v>9515.02</v>
      </c>
    </row>
    <row r="4941" spans="1:22" ht="21.75" customHeight="1" x14ac:dyDescent="0.3">
      <c r="A4941" s="1">
        <v>1120010</v>
      </c>
      <c r="B4941" s="1" t="s">
        <v>32</v>
      </c>
      <c r="C4941" s="1">
        <v>202505</v>
      </c>
      <c r="D4941" s="1" t="s">
        <v>22</v>
      </c>
      <c r="E4941" s="1" t="s">
        <v>17</v>
      </c>
      <c r="F4941" s="1" t="s">
        <v>18</v>
      </c>
      <c r="G4941" s="1" t="s">
        <v>35</v>
      </c>
      <c r="H4941" s="1" t="s">
        <v>31</v>
      </c>
      <c r="I4941" s="5">
        <v>51.6</v>
      </c>
      <c r="J4941" s="5">
        <v>24768</v>
      </c>
      <c r="K4941" s="5">
        <v>-809.72</v>
      </c>
      <c r="L4941" s="5">
        <v>23958.28</v>
      </c>
      <c r="M4941" s="5">
        <v>-15652.3</v>
      </c>
      <c r="N4941" s="5">
        <v>-945.17</v>
      </c>
      <c r="O4941" s="5">
        <v>-403.81</v>
      </c>
      <c r="P4941" s="5">
        <f>Table1[[#This Row],[Net Sales]]+(Table1[[#This Row],[Cost of Goods Sold]]+Table1[[#This Row],[Distribution]]+Table1[[#This Row],[Warehousing]])</f>
        <v>6957</v>
      </c>
      <c r="Q4941" s="12">
        <f>Table1[[#This Row],[PROFIT]]/Table1[[#This Row],[Net Sales]]</f>
        <v>0.29037977684541627</v>
      </c>
      <c r="R4941" s="14">
        <f>ABS(Table1[[#This Row],[Distribution]])+ABS(Table1[[#This Row],[Warehousing]])</f>
        <v>1348.98</v>
      </c>
      <c r="S4941" s="12">
        <f>ABS(Table1[[#This Row],[Discounts]]/Table1[[#This Row],[Gross Sales]])</f>
        <v>3.2692183462532304E-2</v>
      </c>
      <c r="T4941" s="17">
        <f>Table1[[#This Row],[logistics cost]]/Table1[[#This Row],[Net Sales]]</f>
        <v>5.6305377514579515E-2</v>
      </c>
      <c r="U4941" s="1">
        <f>Table1[[#This Row],[PROFIT]]/Table1[[#This Row],[Volume]]</f>
        <v>134.82558139534882</v>
      </c>
      <c r="V4941" s="1">
        <f>ABS(Table1[[#This Row],[Discounts]])</f>
        <v>809.72</v>
      </c>
    </row>
    <row r="4942" spans="1:22" ht="21.75" customHeight="1" x14ac:dyDescent="0.3">
      <c r="A4942" s="1">
        <v>1120020</v>
      </c>
      <c r="B4942" s="1" t="s">
        <v>21</v>
      </c>
      <c r="C4942" s="1">
        <v>202501</v>
      </c>
      <c r="D4942" s="1" t="s">
        <v>22</v>
      </c>
      <c r="E4942" s="1" t="s">
        <v>23</v>
      </c>
      <c r="F4942" s="1" t="s">
        <v>24</v>
      </c>
      <c r="G4942" s="1" t="s">
        <v>19</v>
      </c>
      <c r="H4942" s="1" t="s">
        <v>20</v>
      </c>
      <c r="I4942" s="5">
        <v>16.5</v>
      </c>
      <c r="J4942" s="5">
        <v>6270</v>
      </c>
      <c r="K4942" s="5">
        <v>-543.45000000000005</v>
      </c>
      <c r="L4942" s="5">
        <v>5726.55</v>
      </c>
      <c r="M4942" s="5">
        <v>-3890.87</v>
      </c>
      <c r="N4942" s="5">
        <v>-169.37</v>
      </c>
      <c r="O4942" s="5">
        <v>-87.24</v>
      </c>
      <c r="P4942" s="5">
        <f>Table1[[#This Row],[Net Sales]]+(Table1[[#This Row],[Cost of Goods Sold]]+Table1[[#This Row],[Distribution]]+Table1[[#This Row],[Warehousing]])</f>
        <v>1579.0700000000006</v>
      </c>
      <c r="Q4942" s="12">
        <f>Table1[[#This Row],[PROFIT]]/Table1[[#This Row],[Net Sales]]</f>
        <v>0.27574543136792667</v>
      </c>
      <c r="R4942" s="14">
        <f>ABS(Table1[[#This Row],[Distribution]])+ABS(Table1[[#This Row],[Warehousing]])</f>
        <v>256.61</v>
      </c>
      <c r="S4942" s="12">
        <f>ABS(Table1[[#This Row],[Discounts]]/Table1[[#This Row],[Gross Sales]])</f>
        <v>8.6674641148325363E-2</v>
      </c>
      <c r="T4942" s="17">
        <f>Table1[[#This Row],[logistics cost]]/Table1[[#This Row],[Net Sales]]</f>
        <v>4.4810575302756457E-2</v>
      </c>
      <c r="U4942" s="1">
        <f>Table1[[#This Row],[PROFIT]]/Table1[[#This Row],[Volume]]</f>
        <v>95.701212121212166</v>
      </c>
      <c r="V4942" s="1">
        <f>ABS(Table1[[#This Row],[Discounts]])</f>
        <v>543.45000000000005</v>
      </c>
    </row>
    <row r="4943" spans="1:22" ht="21.75" customHeight="1" x14ac:dyDescent="0.3">
      <c r="A4943" s="1">
        <v>1120010</v>
      </c>
      <c r="B4943" s="1" t="s">
        <v>32</v>
      </c>
      <c r="C4943" s="1">
        <v>202507</v>
      </c>
      <c r="D4943" s="1" t="s">
        <v>22</v>
      </c>
      <c r="E4943" s="1" t="s">
        <v>17</v>
      </c>
      <c r="F4943" s="1" t="s">
        <v>18</v>
      </c>
      <c r="G4943" s="1" t="s">
        <v>25</v>
      </c>
      <c r="H4943" s="1" t="s">
        <v>20</v>
      </c>
      <c r="I4943" s="5">
        <v>54.5</v>
      </c>
      <c r="J4943" s="5">
        <v>26160</v>
      </c>
      <c r="K4943" s="5">
        <v>-2180.81</v>
      </c>
      <c r="L4943" s="5">
        <v>23979.19</v>
      </c>
      <c r="M4943" s="5">
        <v>-15940.94</v>
      </c>
      <c r="N4943" s="5">
        <v>-924.69</v>
      </c>
      <c r="O4943" s="5">
        <v>-438.35</v>
      </c>
      <c r="P4943" s="5">
        <f>Table1[[#This Row],[Net Sales]]+(Table1[[#This Row],[Cost of Goods Sold]]+Table1[[#This Row],[Distribution]]+Table1[[#This Row],[Warehousing]])</f>
        <v>6675.2099999999991</v>
      </c>
      <c r="Q4943" s="12">
        <f>Table1[[#This Row],[PROFIT]]/Table1[[#This Row],[Net Sales]]</f>
        <v>0.27837512443080853</v>
      </c>
      <c r="R4943" s="14">
        <f>ABS(Table1[[#This Row],[Distribution]])+ABS(Table1[[#This Row],[Warehousing]])</f>
        <v>1363.04</v>
      </c>
      <c r="S4943" s="12">
        <f>ABS(Table1[[#This Row],[Discounts]]/Table1[[#This Row],[Gross Sales]])</f>
        <v>8.3364296636085619E-2</v>
      </c>
      <c r="T4943" s="17">
        <f>Table1[[#This Row],[logistics cost]]/Table1[[#This Row],[Net Sales]]</f>
        <v>5.6842620622297918E-2</v>
      </c>
      <c r="U4943" s="1">
        <f>Table1[[#This Row],[PROFIT]]/Table1[[#This Row],[Volume]]</f>
        <v>122.48091743119265</v>
      </c>
      <c r="V4943" s="1">
        <f>ABS(Table1[[#This Row],[Discounts]])</f>
        <v>2180.81</v>
      </c>
    </row>
    <row r="4944" spans="1:22" ht="21.75" customHeight="1" x14ac:dyDescent="0.3">
      <c r="A4944" s="1">
        <v>1120020</v>
      </c>
      <c r="B4944" s="1" t="s">
        <v>21</v>
      </c>
      <c r="C4944" s="1">
        <v>202407</v>
      </c>
      <c r="D4944" s="1" t="s">
        <v>22</v>
      </c>
      <c r="E4944" s="1" t="s">
        <v>23</v>
      </c>
      <c r="F4944" s="1" t="s">
        <v>24</v>
      </c>
      <c r="G4944" s="1" t="s">
        <v>19</v>
      </c>
      <c r="H4944" s="1" t="s">
        <v>20</v>
      </c>
      <c r="I4944" s="5">
        <v>118.2</v>
      </c>
      <c r="J4944" s="5">
        <v>44916</v>
      </c>
      <c r="K4944" s="5">
        <v>-3288.53</v>
      </c>
      <c r="L4944" s="5">
        <v>41627.47</v>
      </c>
      <c r="M4944" s="5">
        <v>-26822.76</v>
      </c>
      <c r="N4944" s="5">
        <v>-1502.34</v>
      </c>
      <c r="O4944" s="5">
        <v>-484.76</v>
      </c>
      <c r="P4944" s="5">
        <f>Table1[[#This Row],[Net Sales]]+(Table1[[#This Row],[Cost of Goods Sold]]+Table1[[#This Row],[Distribution]]+Table1[[#This Row],[Warehousing]])</f>
        <v>12817.610000000004</v>
      </c>
      <c r="Q4944" s="12">
        <f>Table1[[#This Row],[PROFIT]]/Table1[[#This Row],[Net Sales]]</f>
        <v>0.30791229925815822</v>
      </c>
      <c r="R4944" s="14">
        <f>ABS(Table1[[#This Row],[Distribution]])+ABS(Table1[[#This Row],[Warehousing]])</f>
        <v>1987.1</v>
      </c>
      <c r="S4944" s="12">
        <f>ABS(Table1[[#This Row],[Discounts]]/Table1[[#This Row],[Gross Sales]])</f>
        <v>7.321511265473328E-2</v>
      </c>
      <c r="T4944" s="17">
        <f>Table1[[#This Row],[logistics cost]]/Table1[[#This Row],[Net Sales]]</f>
        <v>4.7735305556643244E-2</v>
      </c>
      <c r="U4944" s="1">
        <f>Table1[[#This Row],[PROFIT]]/Table1[[#This Row],[Volume]]</f>
        <v>108.44001692047381</v>
      </c>
      <c r="V4944" s="1">
        <f>ABS(Table1[[#This Row],[Discounts]])</f>
        <v>3288.53</v>
      </c>
    </row>
    <row r="4945" spans="1:22" ht="21.75" customHeight="1" x14ac:dyDescent="0.3">
      <c r="A4945" s="1">
        <v>1120010</v>
      </c>
      <c r="B4945" s="1" t="s">
        <v>32</v>
      </c>
      <c r="C4945" s="1">
        <v>202508</v>
      </c>
      <c r="D4945" s="1" t="s">
        <v>22</v>
      </c>
      <c r="E4945" s="1" t="s">
        <v>17</v>
      </c>
      <c r="F4945" s="1" t="s">
        <v>18</v>
      </c>
      <c r="G4945" s="1" t="s">
        <v>40</v>
      </c>
      <c r="H4945" s="1" t="s">
        <v>34</v>
      </c>
      <c r="I4945" s="5">
        <v>165.8</v>
      </c>
      <c r="J4945" s="5">
        <v>79584</v>
      </c>
      <c r="K4945" s="5">
        <v>-6979.21</v>
      </c>
      <c r="L4945" s="5">
        <v>72604.789999999994</v>
      </c>
      <c r="M4945" s="5">
        <v>-47237.83</v>
      </c>
      <c r="N4945" s="5">
        <v>-1878.07</v>
      </c>
      <c r="O4945" s="5">
        <v>-893.14</v>
      </c>
      <c r="P4945" s="5">
        <f>Table1[[#This Row],[Net Sales]]+(Table1[[#This Row],[Cost of Goods Sold]]+Table1[[#This Row],[Distribution]]+Table1[[#This Row],[Warehousing]])</f>
        <v>22595.749999999993</v>
      </c>
      <c r="Q4945" s="12">
        <f>Table1[[#This Row],[PROFIT]]/Table1[[#This Row],[Net Sales]]</f>
        <v>0.31121569251835857</v>
      </c>
      <c r="R4945" s="14">
        <f>ABS(Table1[[#This Row],[Distribution]])+ABS(Table1[[#This Row],[Warehousing]])</f>
        <v>2771.21</v>
      </c>
      <c r="S4945" s="12">
        <f>ABS(Table1[[#This Row],[Discounts]]/Table1[[#This Row],[Gross Sales]])</f>
        <v>8.7696144953759547E-2</v>
      </c>
      <c r="T4945" s="17">
        <f>Table1[[#This Row],[logistics cost]]/Table1[[#This Row],[Net Sales]]</f>
        <v>3.8168418364683654E-2</v>
      </c>
      <c r="U4945" s="1">
        <f>Table1[[#This Row],[PROFIT]]/Table1[[#This Row],[Volume]]</f>
        <v>136.28317249698426</v>
      </c>
      <c r="V4945" s="1">
        <f>ABS(Table1[[#This Row],[Discounts]])</f>
        <v>6979.21</v>
      </c>
    </row>
    <row r="4946" spans="1:22" ht="21.75" customHeight="1" x14ac:dyDescent="0.3">
      <c r="A4946" s="1">
        <v>1120020</v>
      </c>
      <c r="B4946" s="1" t="s">
        <v>21</v>
      </c>
      <c r="C4946" s="1">
        <v>202503</v>
      </c>
      <c r="D4946" s="1" t="s">
        <v>22</v>
      </c>
      <c r="E4946" s="1" t="s">
        <v>23</v>
      </c>
      <c r="F4946" s="1" t="s">
        <v>24</v>
      </c>
      <c r="G4946" s="1" t="s">
        <v>35</v>
      </c>
      <c r="H4946" s="1" t="s">
        <v>31</v>
      </c>
      <c r="I4946" s="5">
        <v>46.6</v>
      </c>
      <c r="J4946" s="5">
        <v>17708</v>
      </c>
      <c r="K4946" s="5">
        <v>-634.69000000000005</v>
      </c>
      <c r="L4946" s="5">
        <v>17073.310000000001</v>
      </c>
      <c r="M4946" s="5">
        <v>-10854.72</v>
      </c>
      <c r="N4946" s="5">
        <v>-609.62</v>
      </c>
      <c r="O4946" s="5">
        <v>-236.38</v>
      </c>
      <c r="P4946" s="5">
        <f>Table1[[#This Row],[Net Sales]]+(Table1[[#This Row],[Cost of Goods Sold]]+Table1[[#This Row],[Distribution]]+Table1[[#This Row],[Warehousing]])</f>
        <v>5372.590000000002</v>
      </c>
      <c r="Q4946" s="12">
        <f>Table1[[#This Row],[PROFIT]]/Table1[[#This Row],[Net Sales]]</f>
        <v>0.31467770455758148</v>
      </c>
      <c r="R4946" s="14">
        <f>ABS(Table1[[#This Row],[Distribution]])+ABS(Table1[[#This Row],[Warehousing]])</f>
        <v>846</v>
      </c>
      <c r="S4946" s="12">
        <f>ABS(Table1[[#This Row],[Discounts]]/Table1[[#This Row],[Gross Sales]])</f>
        <v>3.5841992319855437E-2</v>
      </c>
      <c r="T4946" s="17">
        <f>Table1[[#This Row],[logistics cost]]/Table1[[#This Row],[Net Sales]]</f>
        <v>4.9551024376644007E-2</v>
      </c>
      <c r="U4946" s="1">
        <f>Table1[[#This Row],[PROFIT]]/Table1[[#This Row],[Volume]]</f>
        <v>115.29163090128759</v>
      </c>
      <c r="V4946" s="1">
        <f>ABS(Table1[[#This Row],[Discounts]])</f>
        <v>634.69000000000005</v>
      </c>
    </row>
    <row r="4947" spans="1:22" ht="21.75" customHeight="1" x14ac:dyDescent="0.3">
      <c r="A4947" s="1">
        <v>1110020</v>
      </c>
      <c r="B4947" s="1" t="s">
        <v>41</v>
      </c>
      <c r="C4947" s="1">
        <v>202502</v>
      </c>
      <c r="D4947" s="1" t="s">
        <v>16</v>
      </c>
      <c r="E4947" s="1" t="s">
        <v>28</v>
      </c>
      <c r="F4947" s="1" t="s">
        <v>29</v>
      </c>
      <c r="G4947" s="1" t="s">
        <v>33</v>
      </c>
      <c r="H4947" s="1" t="s">
        <v>34</v>
      </c>
      <c r="I4947" s="5">
        <v>55.3</v>
      </c>
      <c r="J4947" s="5">
        <v>24885</v>
      </c>
      <c r="K4947" s="5">
        <v>-1887.05</v>
      </c>
      <c r="L4947" s="5">
        <v>22997.95</v>
      </c>
      <c r="M4947" s="5">
        <v>-15460.7</v>
      </c>
      <c r="N4947" s="5">
        <v>-711.35</v>
      </c>
      <c r="O4947" s="5">
        <v>-416.92</v>
      </c>
      <c r="P4947" s="5">
        <f>Table1[[#This Row],[Net Sales]]+(Table1[[#This Row],[Cost of Goods Sold]]+Table1[[#This Row],[Distribution]]+Table1[[#This Row],[Warehousing]])</f>
        <v>6408.98</v>
      </c>
      <c r="Q4947" s="12">
        <f>Table1[[#This Row],[PROFIT]]/Table1[[#This Row],[Net Sales]]</f>
        <v>0.27867614287360393</v>
      </c>
      <c r="R4947" s="14">
        <f>ABS(Table1[[#This Row],[Distribution]])+ABS(Table1[[#This Row],[Warehousing]])</f>
        <v>1128.27</v>
      </c>
      <c r="S4947" s="12">
        <f>ABS(Table1[[#This Row],[Discounts]]/Table1[[#This Row],[Gross Sales]])</f>
        <v>7.5830821780188865E-2</v>
      </c>
      <c r="T4947" s="17">
        <f>Table1[[#This Row],[logistics cost]]/Table1[[#This Row],[Net Sales]]</f>
        <v>4.9059590093899673E-2</v>
      </c>
      <c r="U4947" s="1">
        <f>Table1[[#This Row],[PROFIT]]/Table1[[#This Row],[Volume]]</f>
        <v>115.89475587703436</v>
      </c>
      <c r="V4947" s="1">
        <f>ABS(Table1[[#This Row],[Discounts]])</f>
        <v>1887.05</v>
      </c>
    </row>
    <row r="4948" spans="1:22" ht="21.75" customHeight="1" x14ac:dyDescent="0.3">
      <c r="A4948" s="1">
        <v>1120010</v>
      </c>
      <c r="B4948" s="1" t="s">
        <v>32</v>
      </c>
      <c r="C4948" s="1">
        <v>202501</v>
      </c>
      <c r="D4948" s="1" t="s">
        <v>22</v>
      </c>
      <c r="E4948" s="1" t="s">
        <v>17</v>
      </c>
      <c r="F4948" s="1" t="s">
        <v>18</v>
      </c>
      <c r="G4948" s="1" t="s">
        <v>43</v>
      </c>
      <c r="H4948" s="1" t="s">
        <v>31</v>
      </c>
      <c r="I4948" s="5">
        <v>51.5</v>
      </c>
      <c r="J4948" s="5">
        <v>24720</v>
      </c>
      <c r="K4948" s="5">
        <v>-519.21</v>
      </c>
      <c r="L4948" s="5">
        <v>24200.79</v>
      </c>
      <c r="M4948" s="5">
        <v>-16027.03</v>
      </c>
      <c r="N4948" s="5">
        <v>-897.82</v>
      </c>
      <c r="O4948" s="5">
        <v>-417.68</v>
      </c>
      <c r="P4948" s="5">
        <f>Table1[[#This Row],[Net Sales]]+(Table1[[#This Row],[Cost of Goods Sold]]+Table1[[#This Row],[Distribution]]+Table1[[#This Row],[Warehousing]])</f>
        <v>6858.2599999999984</v>
      </c>
      <c r="Q4948" s="12">
        <f>Table1[[#This Row],[PROFIT]]/Table1[[#This Row],[Net Sales]]</f>
        <v>0.28338992239509531</v>
      </c>
      <c r="R4948" s="14">
        <f>ABS(Table1[[#This Row],[Distribution]])+ABS(Table1[[#This Row],[Warehousing]])</f>
        <v>1315.5</v>
      </c>
      <c r="S4948" s="12">
        <f>ABS(Table1[[#This Row],[Discounts]]/Table1[[#This Row],[Gross Sales]])</f>
        <v>2.1003640776699032E-2</v>
      </c>
      <c r="T4948" s="17">
        <f>Table1[[#This Row],[logistics cost]]/Table1[[#This Row],[Net Sales]]</f>
        <v>5.4357729644362848E-2</v>
      </c>
      <c r="U4948" s="1">
        <f>Table1[[#This Row],[PROFIT]]/Table1[[#This Row],[Volume]]</f>
        <v>133.17009708737862</v>
      </c>
      <c r="V4948" s="1">
        <f>ABS(Table1[[#This Row],[Discounts]])</f>
        <v>519.21</v>
      </c>
    </row>
    <row r="4949" spans="1:22" ht="21.75" customHeight="1" x14ac:dyDescent="0.3">
      <c r="A4949" s="1">
        <v>1110010</v>
      </c>
      <c r="B4949" s="1" t="s">
        <v>15</v>
      </c>
      <c r="C4949" s="1">
        <v>202505</v>
      </c>
      <c r="D4949" s="1" t="s">
        <v>16</v>
      </c>
      <c r="E4949" s="1" t="s">
        <v>17</v>
      </c>
      <c r="F4949" s="1" t="s">
        <v>18</v>
      </c>
      <c r="G4949" s="1" t="s">
        <v>35</v>
      </c>
      <c r="H4949" s="1" t="s">
        <v>31</v>
      </c>
      <c r="I4949" s="5">
        <v>71.2</v>
      </c>
      <c r="J4949" s="5">
        <v>29904</v>
      </c>
      <c r="K4949" s="5">
        <v>-770.59</v>
      </c>
      <c r="L4949" s="5">
        <v>29133.41</v>
      </c>
      <c r="M4949" s="5">
        <v>-18568.11</v>
      </c>
      <c r="N4949" s="5">
        <v>-594.12</v>
      </c>
      <c r="O4949" s="5">
        <v>-413.41</v>
      </c>
      <c r="P4949" s="5">
        <f>Table1[[#This Row],[Net Sales]]+(Table1[[#This Row],[Cost of Goods Sold]]+Table1[[#This Row],[Distribution]]+Table1[[#This Row],[Warehousing]])</f>
        <v>9557.77</v>
      </c>
      <c r="Q4949" s="12">
        <f>Table1[[#This Row],[PROFIT]]/Table1[[#This Row],[Net Sales]]</f>
        <v>0.32806904512722679</v>
      </c>
      <c r="R4949" s="14">
        <f>ABS(Table1[[#This Row],[Distribution]])+ABS(Table1[[#This Row],[Warehousing]])</f>
        <v>1007.53</v>
      </c>
      <c r="S4949" s="12">
        <f>ABS(Table1[[#This Row],[Discounts]]/Table1[[#This Row],[Gross Sales]])</f>
        <v>2.5768793472445158E-2</v>
      </c>
      <c r="T4949" s="17">
        <f>Table1[[#This Row],[logistics cost]]/Table1[[#This Row],[Net Sales]]</f>
        <v>3.458331860225082E-2</v>
      </c>
      <c r="U4949" s="1">
        <f>Table1[[#This Row],[PROFIT]]/Table1[[#This Row],[Volume]]</f>
        <v>134.23834269662922</v>
      </c>
      <c r="V4949" s="1">
        <f>ABS(Table1[[#This Row],[Discounts]])</f>
        <v>770.59</v>
      </c>
    </row>
    <row r="4950" spans="1:22" ht="21.75" customHeight="1" x14ac:dyDescent="0.3">
      <c r="A4950" s="1">
        <v>1110020</v>
      </c>
      <c r="B4950" s="1" t="s">
        <v>41</v>
      </c>
      <c r="C4950" s="1">
        <v>202409</v>
      </c>
      <c r="D4950" s="1" t="s">
        <v>16</v>
      </c>
      <c r="E4950" s="1" t="s">
        <v>28</v>
      </c>
      <c r="F4950" s="1" t="s">
        <v>29</v>
      </c>
      <c r="G4950" s="1" t="s">
        <v>40</v>
      </c>
      <c r="H4950" s="1" t="s">
        <v>34</v>
      </c>
      <c r="I4950" s="5">
        <v>133.4</v>
      </c>
      <c r="J4950" s="5">
        <v>60030</v>
      </c>
      <c r="K4950" s="5">
        <v>-4450.83</v>
      </c>
      <c r="L4950" s="5">
        <v>55579.17</v>
      </c>
      <c r="M4950" s="5">
        <v>-36937.25</v>
      </c>
      <c r="N4950" s="5">
        <v>-1246.02</v>
      </c>
      <c r="O4950" s="5">
        <v>-869.12</v>
      </c>
      <c r="P4950" s="5">
        <f>Table1[[#This Row],[Net Sales]]+(Table1[[#This Row],[Cost of Goods Sold]]+Table1[[#This Row],[Distribution]]+Table1[[#This Row],[Warehousing]])</f>
        <v>16526.78</v>
      </c>
      <c r="Q4950" s="12">
        <f>Table1[[#This Row],[PROFIT]]/Table1[[#This Row],[Net Sales]]</f>
        <v>0.29735564600910735</v>
      </c>
      <c r="R4950" s="14">
        <f>ABS(Table1[[#This Row],[Distribution]])+ABS(Table1[[#This Row],[Warehousing]])</f>
        <v>2115.14</v>
      </c>
      <c r="S4950" s="12">
        <f>ABS(Table1[[#This Row],[Discounts]]/Table1[[#This Row],[Gross Sales]])</f>
        <v>7.4143428285857071E-2</v>
      </c>
      <c r="T4950" s="17">
        <f>Table1[[#This Row],[logistics cost]]/Table1[[#This Row],[Net Sales]]</f>
        <v>3.80563437705169E-2</v>
      </c>
      <c r="U4950" s="1">
        <f>Table1[[#This Row],[PROFIT]]/Table1[[#This Row],[Volume]]</f>
        <v>123.88890554722637</v>
      </c>
      <c r="V4950" s="1">
        <f>ABS(Table1[[#This Row],[Discounts]])</f>
        <v>4450.83</v>
      </c>
    </row>
    <row r="4951" spans="1:22" ht="21.75" customHeight="1" x14ac:dyDescent="0.3">
      <c r="A4951" s="1">
        <v>1110020</v>
      </c>
      <c r="B4951" s="1" t="s">
        <v>41</v>
      </c>
      <c r="C4951" s="1">
        <v>202402</v>
      </c>
      <c r="D4951" s="1" t="s">
        <v>16</v>
      </c>
      <c r="E4951" s="1" t="s">
        <v>28</v>
      </c>
      <c r="F4951" s="1" t="s">
        <v>29</v>
      </c>
      <c r="G4951" s="1" t="s">
        <v>43</v>
      </c>
      <c r="H4951" s="1" t="s">
        <v>31</v>
      </c>
      <c r="I4951" s="5">
        <v>105.3</v>
      </c>
      <c r="J4951" s="5">
        <v>47385</v>
      </c>
      <c r="K4951" s="5">
        <v>-1097.5899999999999</v>
      </c>
      <c r="L4951" s="5">
        <v>46287.41</v>
      </c>
      <c r="M4951" s="5">
        <v>-30760.06</v>
      </c>
      <c r="N4951" s="5">
        <v>-1487.98</v>
      </c>
      <c r="O4951" s="5">
        <v>-869.82</v>
      </c>
      <c r="P4951" s="5">
        <f>Table1[[#This Row],[Net Sales]]+(Table1[[#This Row],[Cost of Goods Sold]]+Table1[[#This Row],[Distribution]]+Table1[[#This Row],[Warehousing]])</f>
        <v>13169.550000000003</v>
      </c>
      <c r="Q4951" s="12">
        <f>Table1[[#This Row],[PROFIT]]/Table1[[#This Row],[Net Sales]]</f>
        <v>0.2845168913101857</v>
      </c>
      <c r="R4951" s="14">
        <f>ABS(Table1[[#This Row],[Distribution]])+ABS(Table1[[#This Row],[Warehousing]])</f>
        <v>2357.8000000000002</v>
      </c>
      <c r="S4951" s="12">
        <f>ABS(Table1[[#This Row],[Discounts]]/Table1[[#This Row],[Gross Sales]])</f>
        <v>2.3163237311385459E-2</v>
      </c>
      <c r="T4951" s="17">
        <f>Table1[[#This Row],[logistics cost]]/Table1[[#This Row],[Net Sales]]</f>
        <v>5.0938257292857822E-2</v>
      </c>
      <c r="U4951" s="1">
        <f>Table1[[#This Row],[PROFIT]]/Table1[[#This Row],[Volume]]</f>
        <v>125.0669515669516</v>
      </c>
      <c r="V4951" s="1">
        <f>ABS(Table1[[#This Row],[Discounts]])</f>
        <v>1097.5899999999999</v>
      </c>
    </row>
    <row r="4952" spans="1:22" ht="21.75" customHeight="1" x14ac:dyDescent="0.3">
      <c r="A4952" s="1">
        <v>1130010</v>
      </c>
      <c r="B4952" s="1" t="s">
        <v>26</v>
      </c>
      <c r="C4952" s="1">
        <v>202407</v>
      </c>
      <c r="D4952" s="1" t="s">
        <v>27</v>
      </c>
      <c r="E4952" s="1" t="s">
        <v>28</v>
      </c>
      <c r="F4952" s="1" t="s">
        <v>29</v>
      </c>
      <c r="G4952" s="1" t="s">
        <v>40</v>
      </c>
      <c r="H4952" s="1" t="s">
        <v>34</v>
      </c>
      <c r="I4952" s="5">
        <v>285.89999999999998</v>
      </c>
      <c r="J4952" s="5">
        <v>102924</v>
      </c>
      <c r="K4952" s="5">
        <v>-7421.3</v>
      </c>
      <c r="L4952" s="5">
        <v>95502.7</v>
      </c>
      <c r="M4952" s="5">
        <v>-60147.56</v>
      </c>
      <c r="N4952" s="5">
        <v>-3421.06</v>
      </c>
      <c r="O4952" s="5">
        <v>-1217.3499999999999</v>
      </c>
      <c r="P4952" s="5">
        <f>Table1[[#This Row],[Net Sales]]+(Table1[[#This Row],[Cost of Goods Sold]]+Table1[[#This Row],[Distribution]]+Table1[[#This Row],[Warehousing]])</f>
        <v>30716.730000000003</v>
      </c>
      <c r="Q4952" s="12">
        <f>Table1[[#This Row],[PROFIT]]/Table1[[#This Row],[Net Sales]]</f>
        <v>0.32163205857007188</v>
      </c>
      <c r="R4952" s="14">
        <f>ABS(Table1[[#This Row],[Distribution]])+ABS(Table1[[#This Row],[Warehousing]])</f>
        <v>4638.41</v>
      </c>
      <c r="S4952" s="12">
        <f>ABS(Table1[[#This Row],[Discounts]]/Table1[[#This Row],[Gross Sales]])</f>
        <v>7.2104659748940966E-2</v>
      </c>
      <c r="T4952" s="17">
        <f>Table1[[#This Row],[logistics cost]]/Table1[[#This Row],[Net Sales]]</f>
        <v>4.8568365082872003E-2</v>
      </c>
      <c r="U4952" s="1">
        <f>Table1[[#This Row],[PROFIT]]/Table1[[#This Row],[Volume]]</f>
        <v>107.43871983210914</v>
      </c>
      <c r="V4952" s="1">
        <f>ABS(Table1[[#This Row],[Discounts]])</f>
        <v>7421.3</v>
      </c>
    </row>
    <row r="4953" spans="1:22" ht="21.75" customHeight="1" x14ac:dyDescent="0.3">
      <c r="A4953" s="1">
        <v>1120010</v>
      </c>
      <c r="B4953" s="1" t="s">
        <v>32</v>
      </c>
      <c r="C4953" s="1">
        <v>202508</v>
      </c>
      <c r="D4953" s="1" t="s">
        <v>22</v>
      </c>
      <c r="E4953" s="1" t="s">
        <v>17</v>
      </c>
      <c r="F4953" s="1" t="s">
        <v>18</v>
      </c>
      <c r="G4953" s="1" t="s">
        <v>40</v>
      </c>
      <c r="H4953" s="1" t="s">
        <v>34</v>
      </c>
      <c r="I4953" s="5">
        <v>202.7</v>
      </c>
      <c r="J4953" s="5">
        <v>97296</v>
      </c>
      <c r="K4953" s="5">
        <v>-6899.91</v>
      </c>
      <c r="L4953" s="5">
        <v>90396.09</v>
      </c>
      <c r="M4953" s="5">
        <v>-56267.519999999997</v>
      </c>
      <c r="N4953" s="5">
        <v>-2143.36</v>
      </c>
      <c r="O4953" s="5">
        <v>-1266.52</v>
      </c>
      <c r="P4953" s="5">
        <f>Table1[[#This Row],[Net Sales]]+(Table1[[#This Row],[Cost of Goods Sold]]+Table1[[#This Row],[Distribution]]+Table1[[#This Row],[Warehousing]])</f>
        <v>30718.690000000002</v>
      </c>
      <c r="Q4953" s="12">
        <f>Table1[[#This Row],[PROFIT]]/Table1[[#This Row],[Net Sales]]</f>
        <v>0.33982321580501995</v>
      </c>
      <c r="R4953" s="14">
        <f>ABS(Table1[[#This Row],[Distribution]])+ABS(Table1[[#This Row],[Warehousing]])</f>
        <v>3409.88</v>
      </c>
      <c r="S4953" s="12">
        <f>ABS(Table1[[#This Row],[Discounts]]/Table1[[#This Row],[Gross Sales]])</f>
        <v>7.0916687222496305E-2</v>
      </c>
      <c r="T4953" s="17">
        <f>Table1[[#This Row],[logistics cost]]/Table1[[#This Row],[Net Sales]]</f>
        <v>3.7721543044616203E-2</v>
      </c>
      <c r="U4953" s="1">
        <f>Table1[[#This Row],[PROFIT]]/Table1[[#This Row],[Volume]]</f>
        <v>151.54755796743959</v>
      </c>
      <c r="V4953" s="1">
        <f>ABS(Table1[[#This Row],[Discounts]])</f>
        <v>6899.91</v>
      </c>
    </row>
    <row r="4954" spans="1:22" ht="21.75" customHeight="1" x14ac:dyDescent="0.3">
      <c r="A4954" s="1">
        <v>1130010</v>
      </c>
      <c r="B4954" s="1" t="s">
        <v>26</v>
      </c>
      <c r="C4954" s="1">
        <v>202408</v>
      </c>
      <c r="D4954" s="1" t="s">
        <v>27</v>
      </c>
      <c r="E4954" s="1" t="s">
        <v>28</v>
      </c>
      <c r="F4954" s="1" t="s">
        <v>29</v>
      </c>
      <c r="G4954" s="1" t="s">
        <v>30</v>
      </c>
      <c r="H4954" s="1" t="s">
        <v>31</v>
      </c>
      <c r="I4954" s="5">
        <v>16.3</v>
      </c>
      <c r="J4954" s="5">
        <v>5868</v>
      </c>
      <c r="K4954" s="5">
        <v>-192.54</v>
      </c>
      <c r="L4954" s="5">
        <v>5675.46</v>
      </c>
      <c r="M4954" s="5">
        <v>-3839.27</v>
      </c>
      <c r="N4954" s="5">
        <v>-153.06</v>
      </c>
      <c r="O4954" s="5">
        <v>-105.76</v>
      </c>
      <c r="P4954" s="5">
        <f>Table1[[#This Row],[Net Sales]]+(Table1[[#This Row],[Cost of Goods Sold]]+Table1[[#This Row],[Distribution]]+Table1[[#This Row],[Warehousing]])</f>
        <v>1577.37</v>
      </c>
      <c r="Q4954" s="12">
        <f>Table1[[#This Row],[PROFIT]]/Table1[[#This Row],[Net Sales]]</f>
        <v>0.27792813269761391</v>
      </c>
      <c r="R4954" s="14">
        <f>ABS(Table1[[#This Row],[Distribution]])+ABS(Table1[[#This Row],[Warehousing]])</f>
        <v>258.82</v>
      </c>
      <c r="S4954" s="12">
        <f>ABS(Table1[[#This Row],[Discounts]]/Table1[[#This Row],[Gross Sales]])</f>
        <v>3.2811860940695298E-2</v>
      </c>
      <c r="T4954" s="17">
        <f>Table1[[#This Row],[logistics cost]]/Table1[[#This Row],[Net Sales]]</f>
        <v>4.5603351974994093E-2</v>
      </c>
      <c r="U4954" s="1">
        <f>Table1[[#This Row],[PROFIT]]/Table1[[#This Row],[Volume]]</f>
        <v>96.771165644171774</v>
      </c>
      <c r="V4954" s="1">
        <f>ABS(Table1[[#This Row],[Discounts]])</f>
        <v>192.54</v>
      </c>
    </row>
    <row r="4955" spans="1:22" ht="21.75" customHeight="1" x14ac:dyDescent="0.3">
      <c r="A4955" s="1">
        <v>1110020</v>
      </c>
      <c r="B4955" s="1" t="s">
        <v>41</v>
      </c>
      <c r="C4955" s="1">
        <v>202403</v>
      </c>
      <c r="D4955" s="1" t="s">
        <v>16</v>
      </c>
      <c r="E4955" s="1" t="s">
        <v>28</v>
      </c>
      <c r="F4955" s="1" t="s">
        <v>29</v>
      </c>
      <c r="G4955" s="1" t="s">
        <v>43</v>
      </c>
      <c r="H4955" s="1" t="s">
        <v>31</v>
      </c>
      <c r="I4955" s="5">
        <v>81.2</v>
      </c>
      <c r="J4955" s="5">
        <v>36540</v>
      </c>
      <c r="K4955" s="5">
        <v>-1001.41</v>
      </c>
      <c r="L4955" s="5">
        <v>35538.589999999997</v>
      </c>
      <c r="M4955" s="5">
        <v>-24091.43</v>
      </c>
      <c r="N4955" s="5">
        <v>-748.16</v>
      </c>
      <c r="O4955" s="5">
        <v>-390.58</v>
      </c>
      <c r="P4955" s="5">
        <f>Table1[[#This Row],[Net Sales]]+(Table1[[#This Row],[Cost of Goods Sold]]+Table1[[#This Row],[Distribution]]+Table1[[#This Row],[Warehousing]])</f>
        <v>10308.419999999995</v>
      </c>
      <c r="Q4955" s="12">
        <f>Table1[[#This Row],[PROFIT]]/Table1[[#This Row],[Net Sales]]</f>
        <v>0.29006271773866088</v>
      </c>
      <c r="R4955" s="14">
        <f>ABS(Table1[[#This Row],[Distribution]])+ABS(Table1[[#This Row],[Warehousing]])</f>
        <v>1138.74</v>
      </c>
      <c r="S4955" s="12">
        <f>ABS(Table1[[#This Row],[Discounts]]/Table1[[#This Row],[Gross Sales]])</f>
        <v>2.7405856595511768E-2</v>
      </c>
      <c r="T4955" s="17">
        <f>Table1[[#This Row],[logistics cost]]/Table1[[#This Row],[Net Sales]]</f>
        <v>3.2042351708382356E-2</v>
      </c>
      <c r="U4955" s="1">
        <f>Table1[[#This Row],[PROFIT]]/Table1[[#This Row],[Volume]]</f>
        <v>126.95098522167481</v>
      </c>
      <c r="V4955" s="1">
        <f>ABS(Table1[[#This Row],[Discounts]])</f>
        <v>1001.41</v>
      </c>
    </row>
    <row r="4956" spans="1:22" ht="21.75" customHeight="1" x14ac:dyDescent="0.3">
      <c r="A4956" s="1">
        <v>1120020</v>
      </c>
      <c r="B4956" s="1" t="s">
        <v>21</v>
      </c>
      <c r="C4956" s="1">
        <v>202504</v>
      </c>
      <c r="D4956" s="1" t="s">
        <v>22</v>
      </c>
      <c r="E4956" s="1" t="s">
        <v>23</v>
      </c>
      <c r="F4956" s="1" t="s">
        <v>24</v>
      </c>
      <c r="G4956" s="1" t="s">
        <v>35</v>
      </c>
      <c r="H4956" s="1" t="s">
        <v>31</v>
      </c>
      <c r="I4956" s="5">
        <v>115</v>
      </c>
      <c r="J4956" s="5">
        <v>43700</v>
      </c>
      <c r="K4956" s="5">
        <v>-1745.18</v>
      </c>
      <c r="L4956" s="5">
        <v>41954.82</v>
      </c>
      <c r="M4956" s="5">
        <v>-27537.98</v>
      </c>
      <c r="N4956" s="5">
        <v>-1514.19</v>
      </c>
      <c r="O4956" s="5">
        <v>-694.95</v>
      </c>
      <c r="P4956" s="5">
        <f>Table1[[#This Row],[Net Sales]]+(Table1[[#This Row],[Cost of Goods Sold]]+Table1[[#This Row],[Distribution]]+Table1[[#This Row],[Warehousing]])</f>
        <v>12207.7</v>
      </c>
      <c r="Q4956" s="12">
        <f>Table1[[#This Row],[PROFIT]]/Table1[[#This Row],[Net Sales]]</f>
        <v>0.29097252711369043</v>
      </c>
      <c r="R4956" s="14">
        <f>ABS(Table1[[#This Row],[Distribution]])+ABS(Table1[[#This Row],[Warehousing]])</f>
        <v>2209.1400000000003</v>
      </c>
      <c r="S4956" s="12">
        <f>ABS(Table1[[#This Row],[Discounts]]/Table1[[#This Row],[Gross Sales]])</f>
        <v>3.993546910755149E-2</v>
      </c>
      <c r="T4956" s="17">
        <f>Table1[[#This Row],[logistics cost]]/Table1[[#This Row],[Net Sales]]</f>
        <v>5.2655213393836518E-2</v>
      </c>
      <c r="U4956" s="1">
        <f>Table1[[#This Row],[PROFIT]]/Table1[[#This Row],[Volume]]</f>
        <v>106.15391304347827</v>
      </c>
      <c r="V4956" s="1">
        <f>ABS(Table1[[#This Row],[Discounts]])</f>
        <v>1745.18</v>
      </c>
    </row>
    <row r="4957" spans="1:22" ht="21.75" customHeight="1" x14ac:dyDescent="0.3">
      <c r="A4957" s="1">
        <v>1110020</v>
      </c>
      <c r="B4957" s="1" t="s">
        <v>41</v>
      </c>
      <c r="C4957" s="1">
        <v>202409</v>
      </c>
      <c r="D4957" s="1" t="s">
        <v>16</v>
      </c>
      <c r="E4957" s="1" t="s">
        <v>28</v>
      </c>
      <c r="F4957" s="1" t="s">
        <v>29</v>
      </c>
      <c r="G4957" s="1" t="s">
        <v>36</v>
      </c>
      <c r="H4957" s="1" t="s">
        <v>37</v>
      </c>
      <c r="I4957" s="5">
        <v>267.60000000000002</v>
      </c>
      <c r="J4957" s="5">
        <v>120420</v>
      </c>
      <c r="K4957" s="5">
        <v>-11478.58</v>
      </c>
      <c r="L4957" s="5">
        <v>108941.42</v>
      </c>
      <c r="M4957" s="5">
        <v>-68969.429999999993</v>
      </c>
      <c r="N4957" s="5">
        <v>-2352.19</v>
      </c>
      <c r="O4957" s="5">
        <v>-1548.79</v>
      </c>
      <c r="P4957" s="5">
        <f>Table1[[#This Row],[Net Sales]]+(Table1[[#This Row],[Cost of Goods Sold]]+Table1[[#This Row],[Distribution]]+Table1[[#This Row],[Warehousing]])</f>
        <v>36071.010000000009</v>
      </c>
      <c r="Q4957" s="12">
        <f>Table1[[#This Row],[PROFIT]]/Table1[[#This Row],[Net Sales]]</f>
        <v>0.33110464321100286</v>
      </c>
      <c r="R4957" s="14">
        <f>ABS(Table1[[#This Row],[Distribution]])+ABS(Table1[[#This Row],[Warehousing]])</f>
        <v>3900.98</v>
      </c>
      <c r="S4957" s="12">
        <f>ABS(Table1[[#This Row],[Discounts]]/Table1[[#This Row],[Gross Sales]])</f>
        <v>9.5321209101478163E-2</v>
      </c>
      <c r="T4957" s="17">
        <f>Table1[[#This Row],[logistics cost]]/Table1[[#This Row],[Net Sales]]</f>
        <v>3.5808051703383345E-2</v>
      </c>
      <c r="U4957" s="1">
        <f>Table1[[#This Row],[PROFIT]]/Table1[[#This Row],[Volume]]</f>
        <v>134.79450672645743</v>
      </c>
      <c r="V4957" s="1">
        <f>ABS(Table1[[#This Row],[Discounts]])</f>
        <v>11478.58</v>
      </c>
    </row>
    <row r="4958" spans="1:22" ht="21.75" customHeight="1" x14ac:dyDescent="0.3">
      <c r="A4958" s="1">
        <v>1120010</v>
      </c>
      <c r="B4958" s="1" t="s">
        <v>32</v>
      </c>
      <c r="C4958" s="1">
        <v>202507</v>
      </c>
      <c r="D4958" s="1" t="s">
        <v>22</v>
      </c>
      <c r="E4958" s="1" t="s">
        <v>17</v>
      </c>
      <c r="F4958" s="1" t="s">
        <v>18</v>
      </c>
      <c r="G4958" s="1" t="s">
        <v>40</v>
      </c>
      <c r="H4958" s="1" t="s">
        <v>34</v>
      </c>
      <c r="I4958" s="5">
        <v>295.5</v>
      </c>
      <c r="J4958" s="5">
        <v>141840</v>
      </c>
      <c r="K4958" s="5">
        <v>-13371.5</v>
      </c>
      <c r="L4958" s="5">
        <v>128468.5</v>
      </c>
      <c r="M4958" s="5">
        <v>-79882.539999999994</v>
      </c>
      <c r="N4958" s="5">
        <v>-4123.3</v>
      </c>
      <c r="O4958" s="5">
        <v>-1714.39</v>
      </c>
      <c r="P4958" s="5">
        <f>Table1[[#This Row],[Net Sales]]+(Table1[[#This Row],[Cost of Goods Sold]]+Table1[[#This Row],[Distribution]]+Table1[[#This Row],[Warehousing]])</f>
        <v>42748.270000000004</v>
      </c>
      <c r="Q4958" s="12">
        <f>Table1[[#This Row],[PROFIT]]/Table1[[#This Row],[Net Sales]]</f>
        <v>0.3327529316525063</v>
      </c>
      <c r="R4958" s="14">
        <f>ABS(Table1[[#This Row],[Distribution]])+ABS(Table1[[#This Row],[Warehousing]])</f>
        <v>5837.6900000000005</v>
      </c>
      <c r="S4958" s="12">
        <f>ABS(Table1[[#This Row],[Discounts]]/Table1[[#This Row],[Gross Sales]])</f>
        <v>9.4271714608009025E-2</v>
      </c>
      <c r="T4958" s="17">
        <f>Table1[[#This Row],[logistics cost]]/Table1[[#This Row],[Net Sales]]</f>
        <v>4.5440633306997442E-2</v>
      </c>
      <c r="U4958" s="1">
        <f>Table1[[#This Row],[PROFIT]]/Table1[[#This Row],[Volume]]</f>
        <v>144.66419627749579</v>
      </c>
      <c r="V4958" s="1">
        <f>ABS(Table1[[#This Row],[Discounts]])</f>
        <v>13371.5</v>
      </c>
    </row>
    <row r="4959" spans="1:22" ht="21.75" customHeight="1" x14ac:dyDescent="0.3">
      <c r="A4959" s="1">
        <v>1110010</v>
      </c>
      <c r="B4959" s="1" t="s">
        <v>15</v>
      </c>
      <c r="C4959" s="1">
        <v>202410</v>
      </c>
      <c r="D4959" s="1" t="s">
        <v>16</v>
      </c>
      <c r="E4959" s="1" t="s">
        <v>17</v>
      </c>
      <c r="F4959" s="1" t="s">
        <v>18</v>
      </c>
      <c r="G4959" s="1" t="s">
        <v>39</v>
      </c>
      <c r="H4959" s="1" t="s">
        <v>37</v>
      </c>
      <c r="I4959" s="5">
        <v>100.8</v>
      </c>
      <c r="J4959" s="5">
        <v>42336</v>
      </c>
      <c r="K4959" s="5">
        <v>-4954.6099999999997</v>
      </c>
      <c r="L4959" s="5">
        <v>37381.39</v>
      </c>
      <c r="M4959" s="5">
        <v>-24361.43</v>
      </c>
      <c r="N4959" s="5">
        <v>-1029.53</v>
      </c>
      <c r="O4959" s="5">
        <v>-593.62</v>
      </c>
      <c r="P4959" s="5">
        <f>Table1[[#This Row],[Net Sales]]+(Table1[[#This Row],[Cost of Goods Sold]]+Table1[[#This Row],[Distribution]]+Table1[[#This Row],[Warehousing]])</f>
        <v>11396.810000000001</v>
      </c>
      <c r="Q4959" s="12">
        <f>Table1[[#This Row],[PROFIT]]/Table1[[#This Row],[Net Sales]]</f>
        <v>0.30487924606334865</v>
      </c>
      <c r="R4959" s="14">
        <f>ABS(Table1[[#This Row],[Distribution]])+ABS(Table1[[#This Row],[Warehousing]])</f>
        <v>1623.15</v>
      </c>
      <c r="S4959" s="12">
        <f>ABS(Table1[[#This Row],[Discounts]]/Table1[[#This Row],[Gross Sales]])</f>
        <v>0.11703065948601662</v>
      </c>
      <c r="T4959" s="17">
        <f>Table1[[#This Row],[logistics cost]]/Table1[[#This Row],[Net Sales]]</f>
        <v>4.3421338799868064E-2</v>
      </c>
      <c r="U4959" s="1">
        <f>Table1[[#This Row],[PROFIT]]/Table1[[#This Row],[Volume]]</f>
        <v>113.06359126984128</v>
      </c>
      <c r="V4959" s="1">
        <f>ABS(Table1[[#This Row],[Discounts]])</f>
        <v>4954.6099999999997</v>
      </c>
    </row>
    <row r="4960" spans="1:22" ht="21.75" customHeight="1" x14ac:dyDescent="0.3">
      <c r="A4960" s="1">
        <v>1120020</v>
      </c>
      <c r="B4960" s="1" t="s">
        <v>21</v>
      </c>
      <c r="C4960" s="1">
        <v>202408</v>
      </c>
      <c r="D4960" s="1" t="s">
        <v>22</v>
      </c>
      <c r="E4960" s="1" t="s">
        <v>23</v>
      </c>
      <c r="F4960" s="1" t="s">
        <v>24</v>
      </c>
      <c r="G4960" s="1" t="s">
        <v>33</v>
      </c>
      <c r="H4960" s="1" t="s">
        <v>34</v>
      </c>
      <c r="I4960" s="5">
        <v>218.8</v>
      </c>
      <c r="J4960" s="5">
        <v>83144</v>
      </c>
      <c r="K4960" s="5">
        <v>-6785.09</v>
      </c>
      <c r="L4960" s="5">
        <v>76358.91</v>
      </c>
      <c r="M4960" s="5">
        <v>-48577.41</v>
      </c>
      <c r="N4960" s="5">
        <v>-2360.87</v>
      </c>
      <c r="O4960" s="5">
        <v>-1089.21</v>
      </c>
      <c r="P4960" s="5">
        <f>Table1[[#This Row],[Net Sales]]+(Table1[[#This Row],[Cost of Goods Sold]]+Table1[[#This Row],[Distribution]]+Table1[[#This Row],[Warehousing]])</f>
        <v>24331.42</v>
      </c>
      <c r="Q4960" s="12">
        <f>Table1[[#This Row],[PROFIT]]/Table1[[#This Row],[Net Sales]]</f>
        <v>0.3186454599731714</v>
      </c>
      <c r="R4960" s="14">
        <f>ABS(Table1[[#This Row],[Distribution]])+ABS(Table1[[#This Row],[Warehousing]])</f>
        <v>3450.08</v>
      </c>
      <c r="S4960" s="12">
        <f>ABS(Table1[[#This Row],[Discounts]]/Table1[[#This Row],[Gross Sales]])</f>
        <v>8.1606489945155389E-2</v>
      </c>
      <c r="T4960" s="17">
        <f>Table1[[#This Row],[logistics cost]]/Table1[[#This Row],[Net Sales]]</f>
        <v>4.5182415516407969E-2</v>
      </c>
      <c r="U4960" s="1">
        <f>Table1[[#This Row],[PROFIT]]/Table1[[#This Row],[Volume]]</f>
        <v>111.20393053016453</v>
      </c>
      <c r="V4960" s="1">
        <f>ABS(Table1[[#This Row],[Discounts]])</f>
        <v>6785.09</v>
      </c>
    </row>
    <row r="4961" spans="1:22" ht="21.75" customHeight="1" x14ac:dyDescent="0.3">
      <c r="A4961" s="1">
        <v>1130010</v>
      </c>
      <c r="B4961" s="1" t="s">
        <v>26</v>
      </c>
      <c r="C4961" s="1">
        <v>202401</v>
      </c>
      <c r="D4961" s="1" t="s">
        <v>27</v>
      </c>
      <c r="E4961" s="1" t="s">
        <v>28</v>
      </c>
      <c r="F4961" s="1" t="s">
        <v>29</v>
      </c>
      <c r="G4961" s="1" t="s">
        <v>43</v>
      </c>
      <c r="H4961" s="1" t="s">
        <v>31</v>
      </c>
      <c r="I4961" s="5">
        <v>67.099999999999994</v>
      </c>
      <c r="J4961" s="5">
        <v>24156</v>
      </c>
      <c r="K4961" s="5">
        <v>-714.5</v>
      </c>
      <c r="L4961" s="5">
        <v>23441.5</v>
      </c>
      <c r="M4961" s="5">
        <v>-15129.91</v>
      </c>
      <c r="N4961" s="5">
        <v>-733.65</v>
      </c>
      <c r="O4961" s="5">
        <v>-252.87</v>
      </c>
      <c r="P4961" s="5">
        <f>Table1[[#This Row],[Net Sales]]+(Table1[[#This Row],[Cost of Goods Sold]]+Table1[[#This Row],[Distribution]]+Table1[[#This Row],[Warehousing]])</f>
        <v>7325.07</v>
      </c>
      <c r="Q4961" s="12">
        <f>Table1[[#This Row],[PROFIT]]/Table1[[#This Row],[Net Sales]]</f>
        <v>0.3124829895697801</v>
      </c>
      <c r="R4961" s="14">
        <f>ABS(Table1[[#This Row],[Distribution]])+ABS(Table1[[#This Row],[Warehousing]])</f>
        <v>986.52</v>
      </c>
      <c r="S4961" s="12">
        <f>ABS(Table1[[#This Row],[Discounts]]/Table1[[#This Row],[Gross Sales]])</f>
        <v>2.9578572611359495E-2</v>
      </c>
      <c r="T4961" s="17">
        <f>Table1[[#This Row],[logistics cost]]/Table1[[#This Row],[Net Sales]]</f>
        <v>4.208433760638184E-2</v>
      </c>
      <c r="U4961" s="1">
        <f>Table1[[#This Row],[PROFIT]]/Table1[[#This Row],[Volume]]</f>
        <v>109.16646795827124</v>
      </c>
      <c r="V4961" s="1">
        <f>ABS(Table1[[#This Row],[Discounts]])</f>
        <v>714.5</v>
      </c>
    </row>
    <row r="4962" spans="1:22" ht="21.75" customHeight="1" x14ac:dyDescent="0.3">
      <c r="A4962" s="1">
        <v>1120010</v>
      </c>
      <c r="B4962" s="1" t="s">
        <v>32</v>
      </c>
      <c r="C4962" s="1">
        <v>202411</v>
      </c>
      <c r="D4962" s="1" t="s">
        <v>22</v>
      </c>
      <c r="E4962" s="1" t="s">
        <v>17</v>
      </c>
      <c r="F4962" s="1" t="s">
        <v>18</v>
      </c>
      <c r="G4962" s="1" t="s">
        <v>38</v>
      </c>
      <c r="H4962" s="1" t="s">
        <v>20</v>
      </c>
      <c r="I4962" s="5">
        <v>74.2</v>
      </c>
      <c r="J4962" s="5">
        <v>35616</v>
      </c>
      <c r="K4962" s="5">
        <v>-2933.92</v>
      </c>
      <c r="L4962" s="5">
        <v>32682.080000000002</v>
      </c>
      <c r="M4962" s="5">
        <v>-22026.07</v>
      </c>
      <c r="N4962" s="5">
        <v>-840.13</v>
      </c>
      <c r="O4962" s="5">
        <v>-344.12</v>
      </c>
      <c r="P4962" s="5">
        <f>Table1[[#This Row],[Net Sales]]+(Table1[[#This Row],[Cost of Goods Sold]]+Table1[[#This Row],[Distribution]]+Table1[[#This Row],[Warehousing]])</f>
        <v>9471.760000000002</v>
      </c>
      <c r="Q4962" s="12">
        <f>Table1[[#This Row],[PROFIT]]/Table1[[#This Row],[Net Sales]]</f>
        <v>0.28981509132833655</v>
      </c>
      <c r="R4962" s="14">
        <f>ABS(Table1[[#This Row],[Distribution]])+ABS(Table1[[#This Row],[Warehousing]])</f>
        <v>1184.25</v>
      </c>
      <c r="S4962" s="12">
        <f>ABS(Table1[[#This Row],[Discounts]]/Table1[[#This Row],[Gross Sales]])</f>
        <v>8.2376460017969458E-2</v>
      </c>
      <c r="T4962" s="17">
        <f>Table1[[#This Row],[logistics cost]]/Table1[[#This Row],[Net Sales]]</f>
        <v>3.6235453802205976E-2</v>
      </c>
      <c r="U4962" s="1">
        <f>Table1[[#This Row],[PROFIT]]/Table1[[#This Row],[Volume]]</f>
        <v>127.65175202156337</v>
      </c>
      <c r="V4962" s="1">
        <f>ABS(Table1[[#This Row],[Discounts]])</f>
        <v>2933.92</v>
      </c>
    </row>
    <row r="4963" spans="1:22" ht="21.75" customHeight="1" x14ac:dyDescent="0.3">
      <c r="A4963" s="1">
        <v>1120010</v>
      </c>
      <c r="B4963" s="1" t="s">
        <v>32</v>
      </c>
      <c r="C4963" s="1">
        <v>202503</v>
      </c>
      <c r="D4963" s="1" t="s">
        <v>22</v>
      </c>
      <c r="E4963" s="1" t="s">
        <v>17</v>
      </c>
      <c r="F4963" s="1" t="s">
        <v>18</v>
      </c>
      <c r="G4963" s="1" t="s">
        <v>40</v>
      </c>
      <c r="H4963" s="1" t="s">
        <v>34</v>
      </c>
      <c r="I4963" s="5">
        <v>119.7</v>
      </c>
      <c r="J4963" s="5">
        <v>57456</v>
      </c>
      <c r="K4963" s="5">
        <v>-4811.4399999999996</v>
      </c>
      <c r="L4963" s="5">
        <v>52644.56</v>
      </c>
      <c r="M4963" s="5">
        <v>-34069.660000000003</v>
      </c>
      <c r="N4963" s="5">
        <v>-1434.35</v>
      </c>
      <c r="O4963" s="5">
        <v>-670</v>
      </c>
      <c r="P4963" s="5">
        <f>Table1[[#This Row],[Net Sales]]+(Table1[[#This Row],[Cost of Goods Sold]]+Table1[[#This Row],[Distribution]]+Table1[[#This Row],[Warehousing]])</f>
        <v>16470.549999999996</v>
      </c>
      <c r="Q4963" s="12">
        <f>Table1[[#This Row],[PROFIT]]/Table1[[#This Row],[Net Sales]]</f>
        <v>0.31286328539928904</v>
      </c>
      <c r="R4963" s="14">
        <f>ABS(Table1[[#This Row],[Distribution]])+ABS(Table1[[#This Row],[Warehousing]])</f>
        <v>2104.35</v>
      </c>
      <c r="S4963" s="12">
        <f>ABS(Table1[[#This Row],[Discounts]]/Table1[[#This Row],[Gross Sales]])</f>
        <v>8.3741297688666103E-2</v>
      </c>
      <c r="T4963" s="17">
        <f>Table1[[#This Row],[logistics cost]]/Table1[[#This Row],[Net Sales]]</f>
        <v>3.9972791110800432E-2</v>
      </c>
      <c r="U4963" s="1">
        <f>Table1[[#This Row],[PROFIT]]/Table1[[#This Row],[Volume]]</f>
        <v>137.59857978279027</v>
      </c>
      <c r="V4963" s="1">
        <f>ABS(Table1[[#This Row],[Discounts]])</f>
        <v>4811.4399999999996</v>
      </c>
    </row>
    <row r="4964" spans="1:22" ht="21.75" customHeight="1" x14ac:dyDescent="0.3">
      <c r="A4964" s="1">
        <v>1110020</v>
      </c>
      <c r="B4964" s="1" t="s">
        <v>41</v>
      </c>
      <c r="C4964" s="1">
        <v>202502</v>
      </c>
      <c r="D4964" s="1" t="s">
        <v>16</v>
      </c>
      <c r="E4964" s="1" t="s">
        <v>28</v>
      </c>
      <c r="F4964" s="1" t="s">
        <v>29</v>
      </c>
      <c r="G4964" s="1" t="s">
        <v>43</v>
      </c>
      <c r="H4964" s="1" t="s">
        <v>31</v>
      </c>
      <c r="I4964" s="5">
        <v>17</v>
      </c>
      <c r="J4964" s="5">
        <v>7650</v>
      </c>
      <c r="K4964" s="5">
        <v>-245.04</v>
      </c>
      <c r="L4964" s="5">
        <v>7404.96</v>
      </c>
      <c r="M4964" s="5">
        <v>-4703.28</v>
      </c>
      <c r="N4964" s="5">
        <v>-270.61</v>
      </c>
      <c r="O4964" s="5">
        <v>-86.13</v>
      </c>
      <c r="P4964" s="5">
        <f>Table1[[#This Row],[Net Sales]]+(Table1[[#This Row],[Cost of Goods Sold]]+Table1[[#This Row],[Distribution]]+Table1[[#This Row],[Warehousing]])</f>
        <v>2344.9400000000005</v>
      </c>
      <c r="Q4964" s="12">
        <f>Table1[[#This Row],[PROFIT]]/Table1[[#This Row],[Net Sales]]</f>
        <v>0.31667152827294143</v>
      </c>
      <c r="R4964" s="14">
        <f>ABS(Table1[[#This Row],[Distribution]])+ABS(Table1[[#This Row],[Warehousing]])</f>
        <v>356.74</v>
      </c>
      <c r="S4964" s="12">
        <f>ABS(Table1[[#This Row],[Discounts]]/Table1[[#This Row],[Gross Sales]])</f>
        <v>3.203137254901961E-2</v>
      </c>
      <c r="T4964" s="17">
        <f>Table1[[#This Row],[logistics cost]]/Table1[[#This Row],[Net Sales]]</f>
        <v>4.8175817290032626E-2</v>
      </c>
      <c r="U4964" s="1">
        <f>Table1[[#This Row],[PROFIT]]/Table1[[#This Row],[Volume]]</f>
        <v>137.93764705882356</v>
      </c>
      <c r="V4964" s="1">
        <f>ABS(Table1[[#This Row],[Discounts]])</f>
        <v>245.04</v>
      </c>
    </row>
    <row r="4965" spans="1:22" ht="21.75" customHeight="1" x14ac:dyDescent="0.3">
      <c r="A4965" s="1">
        <v>1120020</v>
      </c>
      <c r="B4965" s="1" t="s">
        <v>21</v>
      </c>
      <c r="C4965" s="1">
        <v>202503</v>
      </c>
      <c r="D4965" s="1" t="s">
        <v>22</v>
      </c>
      <c r="E4965" s="1" t="s">
        <v>23</v>
      </c>
      <c r="F4965" s="1" t="s">
        <v>24</v>
      </c>
      <c r="G4965" s="1" t="s">
        <v>33</v>
      </c>
      <c r="H4965" s="1" t="s">
        <v>34</v>
      </c>
      <c r="I4965" s="5">
        <v>129.4</v>
      </c>
      <c r="J4965" s="5">
        <v>49172</v>
      </c>
      <c r="K4965" s="5">
        <v>-3575.35</v>
      </c>
      <c r="L4965" s="5">
        <v>45596.65</v>
      </c>
      <c r="M4965" s="5">
        <v>-29948.73</v>
      </c>
      <c r="N4965" s="5">
        <v>-1469.08</v>
      </c>
      <c r="O4965" s="5">
        <v>-880.74</v>
      </c>
      <c r="P4965" s="5">
        <f>Table1[[#This Row],[Net Sales]]+(Table1[[#This Row],[Cost of Goods Sold]]+Table1[[#This Row],[Distribution]]+Table1[[#This Row],[Warehousing]])</f>
        <v>13298.100000000002</v>
      </c>
      <c r="Q4965" s="12">
        <f>Table1[[#This Row],[PROFIT]]/Table1[[#This Row],[Net Sales]]</f>
        <v>0.29164642577908689</v>
      </c>
      <c r="R4965" s="14">
        <f>ABS(Table1[[#This Row],[Distribution]])+ABS(Table1[[#This Row],[Warehousing]])</f>
        <v>2349.8199999999997</v>
      </c>
      <c r="S4965" s="12">
        <f>ABS(Table1[[#This Row],[Discounts]]/Table1[[#This Row],[Gross Sales]])</f>
        <v>7.2711095745546239E-2</v>
      </c>
      <c r="T4965" s="17">
        <f>Table1[[#This Row],[logistics cost]]/Table1[[#This Row],[Net Sales]]</f>
        <v>5.1534926359721595E-2</v>
      </c>
      <c r="U4965" s="1">
        <f>Table1[[#This Row],[PROFIT]]/Table1[[#This Row],[Volume]]</f>
        <v>102.76738794435859</v>
      </c>
      <c r="V4965" s="1">
        <f>ABS(Table1[[#This Row],[Discounts]])</f>
        <v>3575.35</v>
      </c>
    </row>
    <row r="4966" spans="1:22" ht="21.75" customHeight="1" x14ac:dyDescent="0.3">
      <c r="A4966" s="1">
        <v>1120020</v>
      </c>
      <c r="B4966" s="1" t="s">
        <v>21</v>
      </c>
      <c r="C4966" s="1">
        <v>202503</v>
      </c>
      <c r="D4966" s="1" t="s">
        <v>22</v>
      </c>
      <c r="E4966" s="1" t="s">
        <v>23</v>
      </c>
      <c r="F4966" s="1" t="s">
        <v>24</v>
      </c>
      <c r="G4966" s="1" t="s">
        <v>38</v>
      </c>
      <c r="H4966" s="1" t="s">
        <v>20</v>
      </c>
      <c r="I4966" s="5">
        <v>70.099999999999994</v>
      </c>
      <c r="J4966" s="5">
        <v>26638</v>
      </c>
      <c r="K4966" s="5">
        <v>-2382.6999999999998</v>
      </c>
      <c r="L4966" s="5">
        <v>24255.3</v>
      </c>
      <c r="M4966" s="5">
        <v>-16407.2</v>
      </c>
      <c r="N4966" s="5">
        <v>-500.14</v>
      </c>
      <c r="O4966" s="5">
        <v>-318.75</v>
      </c>
      <c r="P4966" s="5">
        <f>Table1[[#This Row],[Net Sales]]+(Table1[[#This Row],[Cost of Goods Sold]]+Table1[[#This Row],[Distribution]]+Table1[[#This Row],[Warehousing]])</f>
        <v>7029.2099999999991</v>
      </c>
      <c r="Q4966" s="12">
        <f>Table1[[#This Row],[PROFIT]]/Table1[[#This Row],[Net Sales]]</f>
        <v>0.28980099194815151</v>
      </c>
      <c r="R4966" s="14">
        <f>ABS(Table1[[#This Row],[Distribution]])+ABS(Table1[[#This Row],[Warehousing]])</f>
        <v>818.89</v>
      </c>
      <c r="S4966" s="12">
        <f>ABS(Table1[[#This Row],[Discounts]]/Table1[[#This Row],[Gross Sales]])</f>
        <v>8.9447405961408502E-2</v>
      </c>
      <c r="T4966" s="17">
        <f>Table1[[#This Row],[logistics cost]]/Table1[[#This Row],[Net Sales]]</f>
        <v>3.3761281039607842E-2</v>
      </c>
      <c r="U4966" s="1">
        <f>Table1[[#This Row],[PROFIT]]/Table1[[#This Row],[Volume]]</f>
        <v>100.27403708987161</v>
      </c>
      <c r="V4966" s="1">
        <f>ABS(Table1[[#This Row],[Discounts]])</f>
        <v>2382.6999999999998</v>
      </c>
    </row>
    <row r="4967" spans="1:22" ht="21.75" customHeight="1" x14ac:dyDescent="0.3">
      <c r="A4967" s="1">
        <v>1130010</v>
      </c>
      <c r="B4967" s="1" t="s">
        <v>26</v>
      </c>
      <c r="C4967" s="1">
        <v>202506</v>
      </c>
      <c r="D4967" s="1" t="s">
        <v>27</v>
      </c>
      <c r="E4967" s="1" t="s">
        <v>28</v>
      </c>
      <c r="F4967" s="1" t="s">
        <v>29</v>
      </c>
      <c r="G4967" s="1" t="s">
        <v>25</v>
      </c>
      <c r="H4967" s="1" t="s">
        <v>20</v>
      </c>
      <c r="I4967" s="5">
        <v>81.7</v>
      </c>
      <c r="J4967" s="5">
        <v>29412</v>
      </c>
      <c r="K4967" s="5">
        <v>-2093.0300000000002</v>
      </c>
      <c r="L4967" s="5">
        <v>27318.97</v>
      </c>
      <c r="M4967" s="5">
        <v>-17748.82</v>
      </c>
      <c r="N4967" s="5">
        <v>-797.2</v>
      </c>
      <c r="O4967" s="5">
        <v>-516.51</v>
      </c>
      <c r="P4967" s="5">
        <f>Table1[[#This Row],[Net Sales]]+(Table1[[#This Row],[Cost of Goods Sold]]+Table1[[#This Row],[Distribution]]+Table1[[#This Row],[Warehousing]])</f>
        <v>8256.4400000000023</v>
      </c>
      <c r="Q4967" s="12">
        <f>Table1[[#This Row],[PROFIT]]/Table1[[#This Row],[Net Sales]]</f>
        <v>0.30222369291375195</v>
      </c>
      <c r="R4967" s="14">
        <f>ABS(Table1[[#This Row],[Distribution]])+ABS(Table1[[#This Row],[Warehousing]])</f>
        <v>1313.71</v>
      </c>
      <c r="S4967" s="12">
        <f>ABS(Table1[[#This Row],[Discounts]]/Table1[[#This Row],[Gross Sales]])</f>
        <v>7.1162450700394397E-2</v>
      </c>
      <c r="T4967" s="17">
        <f>Table1[[#This Row],[logistics cost]]/Table1[[#This Row],[Net Sales]]</f>
        <v>4.8087830544123737E-2</v>
      </c>
      <c r="U4967" s="1">
        <f>Table1[[#This Row],[PROFIT]]/Table1[[#This Row],[Volume]]</f>
        <v>101.05801713586294</v>
      </c>
      <c r="V4967" s="1">
        <f>ABS(Table1[[#This Row],[Discounts]])</f>
        <v>2093.0300000000002</v>
      </c>
    </row>
    <row r="4968" spans="1:22" ht="21.75" customHeight="1" x14ac:dyDescent="0.3">
      <c r="A4968" s="1">
        <v>1120020</v>
      </c>
      <c r="B4968" s="1" t="s">
        <v>21</v>
      </c>
      <c r="C4968" s="1">
        <v>202404</v>
      </c>
      <c r="D4968" s="1" t="s">
        <v>22</v>
      </c>
      <c r="E4968" s="1" t="s">
        <v>23</v>
      </c>
      <c r="F4968" s="1" t="s">
        <v>24</v>
      </c>
      <c r="G4968" s="1" t="s">
        <v>33</v>
      </c>
      <c r="H4968" s="1" t="s">
        <v>34</v>
      </c>
      <c r="I4968" s="5">
        <v>97.8</v>
      </c>
      <c r="J4968" s="5">
        <v>37164</v>
      </c>
      <c r="K4968" s="5">
        <v>-3330.69</v>
      </c>
      <c r="L4968" s="5">
        <v>33833.31</v>
      </c>
      <c r="M4968" s="5">
        <v>-22243.54</v>
      </c>
      <c r="N4968" s="5">
        <v>-1243.74</v>
      </c>
      <c r="O4968" s="5">
        <v>-541.54999999999995</v>
      </c>
      <c r="P4968" s="5">
        <f>Table1[[#This Row],[Net Sales]]+(Table1[[#This Row],[Cost of Goods Sold]]+Table1[[#This Row],[Distribution]]+Table1[[#This Row],[Warehousing]])</f>
        <v>9804.4799999999959</v>
      </c>
      <c r="Q4968" s="12">
        <f>Table1[[#This Row],[PROFIT]]/Table1[[#This Row],[Net Sales]]</f>
        <v>0.28978778606054201</v>
      </c>
      <c r="R4968" s="14">
        <f>ABS(Table1[[#This Row],[Distribution]])+ABS(Table1[[#This Row],[Warehousing]])</f>
        <v>1785.29</v>
      </c>
      <c r="S4968" s="12">
        <f>ABS(Table1[[#This Row],[Discounts]]/Table1[[#This Row],[Gross Sales]])</f>
        <v>8.9621407814013565E-2</v>
      </c>
      <c r="T4968" s="17">
        <f>Table1[[#This Row],[logistics cost]]/Table1[[#This Row],[Net Sales]]</f>
        <v>5.276722850941868E-2</v>
      </c>
      <c r="U4968" s="1">
        <f>Table1[[#This Row],[PROFIT]]/Table1[[#This Row],[Volume]]</f>
        <v>100.25030674846622</v>
      </c>
      <c r="V4968" s="1">
        <f>ABS(Table1[[#This Row],[Discounts]])</f>
        <v>3330.69</v>
      </c>
    </row>
    <row r="4969" spans="1:22" ht="21.75" customHeight="1" x14ac:dyDescent="0.3">
      <c r="A4969" s="1">
        <v>1110020</v>
      </c>
      <c r="B4969" s="1" t="s">
        <v>41</v>
      </c>
      <c r="C4969" s="1">
        <v>202503</v>
      </c>
      <c r="D4969" s="1" t="s">
        <v>16</v>
      </c>
      <c r="E4969" s="1" t="s">
        <v>28</v>
      </c>
      <c r="F4969" s="1" t="s">
        <v>29</v>
      </c>
      <c r="G4969" s="1" t="s">
        <v>40</v>
      </c>
      <c r="H4969" s="1" t="s">
        <v>34</v>
      </c>
      <c r="I4969" s="5">
        <v>259.39999999999998</v>
      </c>
      <c r="J4969" s="5">
        <v>116730</v>
      </c>
      <c r="K4969" s="5">
        <v>-11429.02</v>
      </c>
      <c r="L4969" s="5">
        <v>105300.98</v>
      </c>
      <c r="M4969" s="5">
        <v>-71603.509999999995</v>
      </c>
      <c r="N4969" s="5">
        <v>-3113</v>
      </c>
      <c r="O4969" s="5">
        <v>-1865.48</v>
      </c>
      <c r="P4969" s="5">
        <f>Table1[[#This Row],[Net Sales]]+(Table1[[#This Row],[Cost of Goods Sold]]+Table1[[#This Row],[Distribution]]+Table1[[#This Row],[Warehousing]])</f>
        <v>28718.990000000005</v>
      </c>
      <c r="Q4969" s="12">
        <f>Table1[[#This Row],[PROFIT]]/Table1[[#This Row],[Net Sales]]</f>
        <v>0.27273240951793615</v>
      </c>
      <c r="R4969" s="14">
        <f>ABS(Table1[[#This Row],[Distribution]])+ABS(Table1[[#This Row],[Warehousing]])</f>
        <v>4978.4799999999996</v>
      </c>
      <c r="S4969" s="12">
        <f>ABS(Table1[[#This Row],[Discounts]]/Table1[[#This Row],[Gross Sales]])</f>
        <v>9.7909877495074113E-2</v>
      </c>
      <c r="T4969" s="17">
        <f>Table1[[#This Row],[logistics cost]]/Table1[[#This Row],[Net Sales]]</f>
        <v>4.7278572336173885E-2</v>
      </c>
      <c r="U4969" s="1">
        <f>Table1[[#This Row],[PROFIT]]/Table1[[#This Row],[Volume]]</f>
        <v>110.7131457208944</v>
      </c>
      <c r="V4969" s="1">
        <f>ABS(Table1[[#This Row],[Discounts]])</f>
        <v>11429.02</v>
      </c>
    </row>
    <row r="4970" spans="1:22" ht="21.75" customHeight="1" x14ac:dyDescent="0.3">
      <c r="A4970" s="1">
        <v>1120020</v>
      </c>
      <c r="B4970" s="1" t="s">
        <v>21</v>
      </c>
      <c r="C4970" s="1">
        <v>202504</v>
      </c>
      <c r="D4970" s="1" t="s">
        <v>22</v>
      </c>
      <c r="E4970" s="1" t="s">
        <v>23</v>
      </c>
      <c r="F4970" s="1" t="s">
        <v>24</v>
      </c>
      <c r="G4970" s="1" t="s">
        <v>36</v>
      </c>
      <c r="H4970" s="1" t="s">
        <v>37</v>
      </c>
      <c r="I4970" s="5">
        <v>244.4</v>
      </c>
      <c r="J4970" s="5">
        <v>92872</v>
      </c>
      <c r="K4970" s="5">
        <v>-7678.84</v>
      </c>
      <c r="L4970" s="5">
        <v>85193.16</v>
      </c>
      <c r="M4970" s="5">
        <v>-54881.03</v>
      </c>
      <c r="N4970" s="5">
        <v>-2396.1999999999998</v>
      </c>
      <c r="O4970" s="5">
        <v>-1474.79</v>
      </c>
      <c r="P4970" s="5">
        <f>Table1[[#This Row],[Net Sales]]+(Table1[[#This Row],[Cost of Goods Sold]]+Table1[[#This Row],[Distribution]]+Table1[[#This Row],[Warehousing]])</f>
        <v>26441.140000000007</v>
      </c>
      <c r="Q4970" s="12">
        <f>Table1[[#This Row],[PROFIT]]/Table1[[#This Row],[Net Sales]]</f>
        <v>0.31036693556149347</v>
      </c>
      <c r="R4970" s="14">
        <f>ABS(Table1[[#This Row],[Distribution]])+ABS(Table1[[#This Row],[Warehousing]])</f>
        <v>3870.99</v>
      </c>
      <c r="S4970" s="12">
        <f>ABS(Table1[[#This Row],[Discounts]]/Table1[[#This Row],[Gross Sales]])</f>
        <v>8.2681970884658451E-2</v>
      </c>
      <c r="T4970" s="17">
        <f>Table1[[#This Row],[logistics cost]]/Table1[[#This Row],[Net Sales]]</f>
        <v>4.5437802753178769E-2</v>
      </c>
      <c r="U4970" s="1">
        <f>Table1[[#This Row],[PROFIT]]/Table1[[#This Row],[Volume]]</f>
        <v>108.18797054009822</v>
      </c>
      <c r="V4970" s="1">
        <f>ABS(Table1[[#This Row],[Discounts]])</f>
        <v>7678.84</v>
      </c>
    </row>
    <row r="4971" spans="1:22" ht="21.75" customHeight="1" x14ac:dyDescent="0.3">
      <c r="A4971" s="1">
        <v>1130010</v>
      </c>
      <c r="B4971" s="1" t="s">
        <v>26</v>
      </c>
      <c r="C4971" s="1">
        <v>202501</v>
      </c>
      <c r="D4971" s="1" t="s">
        <v>27</v>
      </c>
      <c r="E4971" s="1" t="s">
        <v>28</v>
      </c>
      <c r="F4971" s="1" t="s">
        <v>29</v>
      </c>
      <c r="G4971" s="1" t="s">
        <v>30</v>
      </c>
      <c r="H4971" s="1" t="s">
        <v>31</v>
      </c>
      <c r="I4971" s="5">
        <v>109.2</v>
      </c>
      <c r="J4971" s="5">
        <v>39312</v>
      </c>
      <c r="K4971" s="5">
        <v>-1411.72</v>
      </c>
      <c r="L4971" s="5">
        <v>37900.28</v>
      </c>
      <c r="M4971" s="5">
        <v>-25239.17</v>
      </c>
      <c r="N4971" s="5">
        <v>-1055.3900000000001</v>
      </c>
      <c r="O4971" s="5">
        <v>-678.84</v>
      </c>
      <c r="P4971" s="5">
        <f>Table1[[#This Row],[Net Sales]]+(Table1[[#This Row],[Cost of Goods Sold]]+Table1[[#This Row],[Distribution]]+Table1[[#This Row],[Warehousing]])</f>
        <v>10926.880000000001</v>
      </c>
      <c r="Q4971" s="12">
        <f>Table1[[#This Row],[PROFIT]]/Table1[[#This Row],[Net Sales]]</f>
        <v>0.28830604945398824</v>
      </c>
      <c r="R4971" s="14">
        <f>ABS(Table1[[#This Row],[Distribution]])+ABS(Table1[[#This Row],[Warehousing]])</f>
        <v>1734.23</v>
      </c>
      <c r="S4971" s="12">
        <f>ABS(Table1[[#This Row],[Discounts]]/Table1[[#This Row],[Gross Sales]])</f>
        <v>3.5910663410663408E-2</v>
      </c>
      <c r="T4971" s="17">
        <f>Table1[[#This Row],[logistics cost]]/Table1[[#This Row],[Net Sales]]</f>
        <v>4.5757709441724442E-2</v>
      </c>
      <c r="U4971" s="1">
        <f>Table1[[#This Row],[PROFIT]]/Table1[[#This Row],[Volume]]</f>
        <v>100.06300366300367</v>
      </c>
      <c r="V4971" s="1">
        <f>ABS(Table1[[#This Row],[Discounts]])</f>
        <v>1411.72</v>
      </c>
    </row>
    <row r="4972" spans="1:22" ht="21.75" customHeight="1" x14ac:dyDescent="0.3">
      <c r="A4972" s="1">
        <v>1110010</v>
      </c>
      <c r="B4972" s="1" t="s">
        <v>15</v>
      </c>
      <c r="C4972" s="1">
        <v>202407</v>
      </c>
      <c r="D4972" s="1" t="s">
        <v>16</v>
      </c>
      <c r="E4972" s="1" t="s">
        <v>17</v>
      </c>
      <c r="F4972" s="1" t="s">
        <v>18</v>
      </c>
      <c r="G4972" s="1" t="s">
        <v>36</v>
      </c>
      <c r="H4972" s="1" t="s">
        <v>37</v>
      </c>
      <c r="I4972" s="5">
        <v>85.6</v>
      </c>
      <c r="J4972" s="5">
        <v>35952</v>
      </c>
      <c r="K4972" s="5">
        <v>-4025.72</v>
      </c>
      <c r="L4972" s="5">
        <v>31926.28</v>
      </c>
      <c r="M4972" s="5">
        <v>-20042.98</v>
      </c>
      <c r="N4972" s="5">
        <v>-1075.81</v>
      </c>
      <c r="O4972" s="5">
        <v>-515.6</v>
      </c>
      <c r="P4972" s="5">
        <f>Table1[[#This Row],[Net Sales]]+(Table1[[#This Row],[Cost of Goods Sold]]+Table1[[#This Row],[Distribution]]+Table1[[#This Row],[Warehousing]])</f>
        <v>10291.89</v>
      </c>
      <c r="Q4972" s="12">
        <f>Table1[[#This Row],[PROFIT]]/Table1[[#This Row],[Net Sales]]</f>
        <v>0.32236420904659108</v>
      </c>
      <c r="R4972" s="14">
        <f>ABS(Table1[[#This Row],[Distribution]])+ABS(Table1[[#This Row],[Warehousing]])</f>
        <v>1591.4099999999999</v>
      </c>
      <c r="S4972" s="12">
        <f>ABS(Table1[[#This Row],[Discounts]]/Table1[[#This Row],[Gross Sales]])</f>
        <v>0.11197485536270582</v>
      </c>
      <c r="T4972" s="17">
        <f>Table1[[#This Row],[logistics cost]]/Table1[[#This Row],[Net Sales]]</f>
        <v>4.9846396135096227E-2</v>
      </c>
      <c r="U4972" s="1">
        <f>Table1[[#This Row],[PROFIT]]/Table1[[#This Row],[Volume]]</f>
        <v>120.23235981308412</v>
      </c>
      <c r="V4972" s="1">
        <f>ABS(Table1[[#This Row],[Discounts]])</f>
        <v>4025.72</v>
      </c>
    </row>
    <row r="4973" spans="1:22" ht="21.75" customHeight="1" x14ac:dyDescent="0.3">
      <c r="A4973" s="1">
        <v>1120020</v>
      </c>
      <c r="B4973" s="1" t="s">
        <v>21</v>
      </c>
      <c r="C4973" s="1">
        <v>202508</v>
      </c>
      <c r="D4973" s="1" t="s">
        <v>22</v>
      </c>
      <c r="E4973" s="1" t="s">
        <v>23</v>
      </c>
      <c r="F4973" s="1" t="s">
        <v>24</v>
      </c>
      <c r="G4973" s="1" t="s">
        <v>33</v>
      </c>
      <c r="H4973" s="1" t="s">
        <v>34</v>
      </c>
      <c r="I4973" s="5">
        <v>113.2</v>
      </c>
      <c r="J4973" s="5">
        <v>43016</v>
      </c>
      <c r="K4973" s="5">
        <v>-3522.8</v>
      </c>
      <c r="L4973" s="5">
        <v>39493.199999999997</v>
      </c>
      <c r="M4973" s="5">
        <v>-26403.16</v>
      </c>
      <c r="N4973" s="5">
        <v>-1008.5</v>
      </c>
      <c r="O4973" s="5">
        <v>-587.07000000000005</v>
      </c>
      <c r="P4973" s="5">
        <f>Table1[[#This Row],[Net Sales]]+(Table1[[#This Row],[Cost of Goods Sold]]+Table1[[#This Row],[Distribution]]+Table1[[#This Row],[Warehousing]])</f>
        <v>11494.469999999998</v>
      </c>
      <c r="Q4973" s="12">
        <f>Table1[[#This Row],[PROFIT]]/Table1[[#This Row],[Net Sales]]</f>
        <v>0.29104934520373121</v>
      </c>
      <c r="R4973" s="14">
        <f>ABS(Table1[[#This Row],[Distribution]])+ABS(Table1[[#This Row],[Warehousing]])</f>
        <v>1595.5700000000002</v>
      </c>
      <c r="S4973" s="12">
        <f>ABS(Table1[[#This Row],[Discounts]]/Table1[[#This Row],[Gross Sales]])</f>
        <v>8.1895108796726804E-2</v>
      </c>
      <c r="T4973" s="17">
        <f>Table1[[#This Row],[logistics cost]]/Table1[[#This Row],[Net Sales]]</f>
        <v>4.0401132346834401E-2</v>
      </c>
      <c r="U4973" s="1">
        <f>Table1[[#This Row],[PROFIT]]/Table1[[#This Row],[Volume]]</f>
        <v>101.54125441696111</v>
      </c>
      <c r="V4973" s="1">
        <f>ABS(Table1[[#This Row],[Discounts]])</f>
        <v>3522.8</v>
      </c>
    </row>
    <row r="4974" spans="1:22" ht="21.75" customHeight="1" x14ac:dyDescent="0.3">
      <c r="A4974" s="1">
        <v>1110010</v>
      </c>
      <c r="B4974" s="1" t="s">
        <v>15</v>
      </c>
      <c r="C4974" s="1">
        <v>202501</v>
      </c>
      <c r="D4974" s="1" t="s">
        <v>16</v>
      </c>
      <c r="E4974" s="1" t="s">
        <v>17</v>
      </c>
      <c r="F4974" s="1" t="s">
        <v>18</v>
      </c>
      <c r="G4974" s="1" t="s">
        <v>33</v>
      </c>
      <c r="H4974" s="1" t="s">
        <v>34</v>
      </c>
      <c r="I4974" s="5">
        <v>124.2</v>
      </c>
      <c r="J4974" s="5">
        <v>52164</v>
      </c>
      <c r="K4974" s="5">
        <v>-5159.72</v>
      </c>
      <c r="L4974" s="5">
        <v>47004.28</v>
      </c>
      <c r="M4974" s="5">
        <v>-31406.93</v>
      </c>
      <c r="N4974" s="5">
        <v>-1708.25</v>
      </c>
      <c r="O4974" s="5">
        <v>-924.01</v>
      </c>
      <c r="P4974" s="5">
        <f>Table1[[#This Row],[Net Sales]]+(Table1[[#This Row],[Cost of Goods Sold]]+Table1[[#This Row],[Distribution]]+Table1[[#This Row],[Warehousing]])</f>
        <v>12965.089999999997</v>
      </c>
      <c r="Q4974" s="12">
        <f>Table1[[#This Row],[PROFIT]]/Table1[[#This Row],[Net Sales]]</f>
        <v>0.27582786078203936</v>
      </c>
      <c r="R4974" s="14">
        <f>ABS(Table1[[#This Row],[Distribution]])+ABS(Table1[[#This Row],[Warehousing]])</f>
        <v>2632.26</v>
      </c>
      <c r="S4974" s="12">
        <f>ABS(Table1[[#This Row],[Discounts]]/Table1[[#This Row],[Gross Sales]])</f>
        <v>9.891342688444138E-2</v>
      </c>
      <c r="T4974" s="17">
        <f>Table1[[#This Row],[logistics cost]]/Table1[[#This Row],[Net Sales]]</f>
        <v>5.6000432301058549E-2</v>
      </c>
      <c r="U4974" s="1">
        <f>Table1[[#This Row],[PROFIT]]/Table1[[#This Row],[Volume]]</f>
        <v>104.38880837359095</v>
      </c>
      <c r="V4974" s="1">
        <f>ABS(Table1[[#This Row],[Discounts]])</f>
        <v>5159.72</v>
      </c>
    </row>
    <row r="4975" spans="1:22" ht="21.75" customHeight="1" x14ac:dyDescent="0.3">
      <c r="A4975" s="1">
        <v>1120010</v>
      </c>
      <c r="B4975" s="1" t="s">
        <v>32</v>
      </c>
      <c r="C4975" s="1">
        <v>202405</v>
      </c>
      <c r="D4975" s="1" t="s">
        <v>22</v>
      </c>
      <c r="E4975" s="1" t="s">
        <v>17</v>
      </c>
      <c r="F4975" s="1" t="s">
        <v>18</v>
      </c>
      <c r="G4975" s="1" t="s">
        <v>33</v>
      </c>
      <c r="H4975" s="1" t="s">
        <v>34</v>
      </c>
      <c r="I4975" s="5">
        <v>77.2</v>
      </c>
      <c r="J4975" s="5">
        <v>37056</v>
      </c>
      <c r="K4975" s="5">
        <v>-3110.94</v>
      </c>
      <c r="L4975" s="5">
        <v>33945.06</v>
      </c>
      <c r="M4975" s="5">
        <v>-21392.97</v>
      </c>
      <c r="N4975" s="5">
        <v>-1293.3399999999999</v>
      </c>
      <c r="O4975" s="5">
        <v>-560.82000000000005</v>
      </c>
      <c r="P4975" s="5">
        <f>Table1[[#This Row],[Net Sales]]+(Table1[[#This Row],[Cost of Goods Sold]]+Table1[[#This Row],[Distribution]]+Table1[[#This Row],[Warehousing]])</f>
        <v>10697.929999999997</v>
      </c>
      <c r="Q4975" s="12">
        <f>Table1[[#This Row],[PROFIT]]/Table1[[#This Row],[Net Sales]]</f>
        <v>0.31515425219457549</v>
      </c>
      <c r="R4975" s="14">
        <f>ABS(Table1[[#This Row],[Distribution]])+ABS(Table1[[#This Row],[Warehousing]])</f>
        <v>1854.1599999999999</v>
      </c>
      <c r="S4975" s="12">
        <f>ABS(Table1[[#This Row],[Discounts]]/Table1[[#This Row],[Gross Sales]])</f>
        <v>8.3952396373057001E-2</v>
      </c>
      <c r="T4975" s="17">
        <f>Table1[[#This Row],[logistics cost]]/Table1[[#This Row],[Net Sales]]</f>
        <v>5.4622380988573888E-2</v>
      </c>
      <c r="U4975" s="1">
        <f>Table1[[#This Row],[PROFIT]]/Table1[[#This Row],[Volume]]</f>
        <v>138.5742227979274</v>
      </c>
      <c r="V4975" s="1">
        <f>ABS(Table1[[#This Row],[Discounts]])</f>
        <v>3110.94</v>
      </c>
    </row>
    <row r="4976" spans="1:22" ht="21.75" customHeight="1" x14ac:dyDescent="0.3">
      <c r="A4976" s="1">
        <v>1110010</v>
      </c>
      <c r="B4976" s="1" t="s">
        <v>15</v>
      </c>
      <c r="C4976" s="1">
        <v>202409</v>
      </c>
      <c r="D4976" s="1" t="s">
        <v>16</v>
      </c>
      <c r="E4976" s="1" t="s">
        <v>17</v>
      </c>
      <c r="F4976" s="1" t="s">
        <v>18</v>
      </c>
      <c r="G4976" s="1" t="s">
        <v>36</v>
      </c>
      <c r="H4976" s="1" t="s">
        <v>37</v>
      </c>
      <c r="I4976" s="5">
        <v>279.5</v>
      </c>
      <c r="J4976" s="5">
        <v>117390</v>
      </c>
      <c r="K4976" s="5">
        <v>-10159.02</v>
      </c>
      <c r="L4976" s="5">
        <v>107230.98</v>
      </c>
      <c r="M4976" s="5">
        <v>-66542.09</v>
      </c>
      <c r="N4976" s="5">
        <v>-2195.16</v>
      </c>
      <c r="O4976" s="5">
        <v>-1795.16</v>
      </c>
      <c r="P4976" s="5">
        <f>Table1[[#This Row],[Net Sales]]+(Table1[[#This Row],[Cost of Goods Sold]]+Table1[[#This Row],[Distribution]]+Table1[[#This Row],[Warehousing]])</f>
        <v>36698.569999999992</v>
      </c>
      <c r="Q4976" s="12">
        <f>Table1[[#This Row],[PROFIT]]/Table1[[#This Row],[Net Sales]]</f>
        <v>0.34223850234325931</v>
      </c>
      <c r="R4976" s="14">
        <f>ABS(Table1[[#This Row],[Distribution]])+ABS(Table1[[#This Row],[Warehousing]])</f>
        <v>3990.3199999999997</v>
      </c>
      <c r="S4976" s="12">
        <f>ABS(Table1[[#This Row],[Discounts]]/Table1[[#This Row],[Gross Sales]])</f>
        <v>8.6540761564017382E-2</v>
      </c>
      <c r="T4976" s="17">
        <f>Table1[[#This Row],[logistics cost]]/Table1[[#This Row],[Net Sales]]</f>
        <v>3.7212380228176592E-2</v>
      </c>
      <c r="U4976" s="1">
        <f>Table1[[#This Row],[PROFIT]]/Table1[[#This Row],[Volume]]</f>
        <v>131.30078711985686</v>
      </c>
      <c r="V4976" s="1">
        <f>ABS(Table1[[#This Row],[Discounts]])</f>
        <v>10159.02</v>
      </c>
    </row>
    <row r="4977" spans="1:22" ht="21.75" customHeight="1" x14ac:dyDescent="0.3">
      <c r="A4977" s="1">
        <v>1110020</v>
      </c>
      <c r="B4977" s="1" t="s">
        <v>41</v>
      </c>
      <c r="C4977" s="1">
        <v>202408</v>
      </c>
      <c r="D4977" s="1" t="s">
        <v>16</v>
      </c>
      <c r="E4977" s="1" t="s">
        <v>28</v>
      </c>
      <c r="F4977" s="1" t="s">
        <v>29</v>
      </c>
      <c r="G4977" s="1" t="s">
        <v>19</v>
      </c>
      <c r="H4977" s="1" t="s">
        <v>20</v>
      </c>
      <c r="I4977" s="5">
        <v>104.4</v>
      </c>
      <c r="J4977" s="5">
        <v>46980</v>
      </c>
      <c r="K4977" s="5">
        <v>-3271.7</v>
      </c>
      <c r="L4977" s="5">
        <v>43708.3</v>
      </c>
      <c r="M4977" s="5">
        <v>-27856.62</v>
      </c>
      <c r="N4977" s="5">
        <v>-1184.4000000000001</v>
      </c>
      <c r="O4977" s="5">
        <v>-666.39</v>
      </c>
      <c r="P4977" s="5">
        <f>Table1[[#This Row],[Net Sales]]+(Table1[[#This Row],[Cost of Goods Sold]]+Table1[[#This Row],[Distribution]]+Table1[[#This Row],[Warehousing]])</f>
        <v>14000.890000000003</v>
      </c>
      <c r="Q4977" s="12">
        <f>Table1[[#This Row],[PROFIT]]/Table1[[#This Row],[Net Sales]]</f>
        <v>0.32032565897095067</v>
      </c>
      <c r="R4977" s="14">
        <f>ABS(Table1[[#This Row],[Distribution]])+ABS(Table1[[#This Row],[Warehousing]])</f>
        <v>1850.79</v>
      </c>
      <c r="S4977" s="12">
        <f>ABS(Table1[[#This Row],[Discounts]]/Table1[[#This Row],[Gross Sales]])</f>
        <v>6.9640272456364408E-2</v>
      </c>
      <c r="T4977" s="17">
        <f>Table1[[#This Row],[logistics cost]]/Table1[[#This Row],[Net Sales]]</f>
        <v>4.2344131434990606E-2</v>
      </c>
      <c r="U4977" s="1">
        <f>Table1[[#This Row],[PROFIT]]/Table1[[#This Row],[Volume]]</f>
        <v>134.10814176245214</v>
      </c>
      <c r="V4977" s="1">
        <f>ABS(Table1[[#This Row],[Discounts]])</f>
        <v>3271.7</v>
      </c>
    </row>
    <row r="4978" spans="1:22" ht="21.75" customHeight="1" x14ac:dyDescent="0.3">
      <c r="A4978" s="1">
        <v>1130010</v>
      </c>
      <c r="B4978" s="1" t="s">
        <v>26</v>
      </c>
      <c r="C4978" s="1">
        <v>202402</v>
      </c>
      <c r="D4978" s="1" t="s">
        <v>27</v>
      </c>
      <c r="E4978" s="1" t="s">
        <v>28</v>
      </c>
      <c r="F4978" s="1" t="s">
        <v>29</v>
      </c>
      <c r="G4978" s="1" t="s">
        <v>43</v>
      </c>
      <c r="H4978" s="1" t="s">
        <v>31</v>
      </c>
      <c r="I4978" s="5">
        <v>14.2</v>
      </c>
      <c r="J4978" s="5">
        <v>5112</v>
      </c>
      <c r="K4978" s="5">
        <v>-110.38</v>
      </c>
      <c r="L4978" s="5">
        <v>5001.62</v>
      </c>
      <c r="M4978" s="5">
        <v>-3151.84</v>
      </c>
      <c r="N4978" s="5">
        <v>-121.89</v>
      </c>
      <c r="O4978" s="5">
        <v>-54.49</v>
      </c>
      <c r="P4978" s="5">
        <f>Table1[[#This Row],[Net Sales]]+(Table1[[#This Row],[Cost of Goods Sold]]+Table1[[#This Row],[Distribution]]+Table1[[#This Row],[Warehousing]])</f>
        <v>1673.4</v>
      </c>
      <c r="Q4978" s="12">
        <f>Table1[[#This Row],[PROFIT]]/Table1[[#This Row],[Net Sales]]</f>
        <v>0.33457159880198817</v>
      </c>
      <c r="R4978" s="14">
        <f>ABS(Table1[[#This Row],[Distribution]])+ABS(Table1[[#This Row],[Warehousing]])</f>
        <v>176.38</v>
      </c>
      <c r="S4978" s="12">
        <f>ABS(Table1[[#This Row],[Discounts]]/Table1[[#This Row],[Gross Sales]])</f>
        <v>2.1592331768388106E-2</v>
      </c>
      <c r="T4978" s="17">
        <f>Table1[[#This Row],[logistics cost]]/Table1[[#This Row],[Net Sales]]</f>
        <v>3.5264574277933947E-2</v>
      </c>
      <c r="U4978" s="1">
        <f>Table1[[#This Row],[PROFIT]]/Table1[[#This Row],[Volume]]</f>
        <v>117.84507042253523</v>
      </c>
      <c r="V4978" s="1">
        <f>ABS(Table1[[#This Row],[Discounts]])</f>
        <v>110.38</v>
      </c>
    </row>
    <row r="4979" spans="1:22" ht="21.75" customHeight="1" x14ac:dyDescent="0.3">
      <c r="A4979" s="1">
        <v>1120010</v>
      </c>
      <c r="B4979" s="1" t="s">
        <v>32</v>
      </c>
      <c r="C4979" s="1">
        <v>202401</v>
      </c>
      <c r="D4979" s="1" t="s">
        <v>22</v>
      </c>
      <c r="E4979" s="1" t="s">
        <v>17</v>
      </c>
      <c r="F4979" s="1" t="s">
        <v>18</v>
      </c>
      <c r="G4979" s="1" t="s">
        <v>39</v>
      </c>
      <c r="H4979" s="1" t="s">
        <v>37</v>
      </c>
      <c r="I4979" s="5">
        <v>287.39999999999998</v>
      </c>
      <c r="J4979" s="5">
        <v>137952</v>
      </c>
      <c r="K4979" s="5">
        <v>-15960.17</v>
      </c>
      <c r="L4979" s="5">
        <v>121991.83</v>
      </c>
      <c r="M4979" s="5">
        <v>-76534</v>
      </c>
      <c r="N4979" s="5">
        <v>-3204.14</v>
      </c>
      <c r="O4979" s="5">
        <v>-1776.41</v>
      </c>
      <c r="P4979" s="5">
        <f>Table1[[#This Row],[Net Sales]]+(Table1[[#This Row],[Cost of Goods Sold]]+Table1[[#This Row],[Distribution]]+Table1[[#This Row],[Warehousing]])</f>
        <v>40477.279999999999</v>
      </c>
      <c r="Q4979" s="12">
        <f>Table1[[#This Row],[PROFIT]]/Table1[[#This Row],[Net Sales]]</f>
        <v>0.33180320354240117</v>
      </c>
      <c r="R4979" s="14">
        <f>ABS(Table1[[#This Row],[Distribution]])+ABS(Table1[[#This Row],[Warehousing]])</f>
        <v>4980.55</v>
      </c>
      <c r="S4979" s="12">
        <f>ABS(Table1[[#This Row],[Discounts]]/Table1[[#This Row],[Gross Sales]])</f>
        <v>0.11569364706564603</v>
      </c>
      <c r="T4979" s="17">
        <f>Table1[[#This Row],[logistics cost]]/Table1[[#This Row],[Net Sales]]</f>
        <v>4.0826914392545793E-2</v>
      </c>
      <c r="U4979" s="1">
        <f>Table1[[#This Row],[PROFIT]]/Table1[[#This Row],[Volume]]</f>
        <v>140.83952679192763</v>
      </c>
      <c r="V4979" s="1">
        <f>ABS(Table1[[#This Row],[Discounts]])</f>
        <v>15960.17</v>
      </c>
    </row>
    <row r="4980" spans="1:22" ht="21.75" customHeight="1" x14ac:dyDescent="0.3">
      <c r="A4980" s="1">
        <v>1130010</v>
      </c>
      <c r="B4980" s="1" t="s">
        <v>26</v>
      </c>
      <c r="C4980" s="1">
        <v>202503</v>
      </c>
      <c r="D4980" s="1" t="s">
        <v>27</v>
      </c>
      <c r="E4980" s="1" t="s">
        <v>28</v>
      </c>
      <c r="F4980" s="1" t="s">
        <v>29</v>
      </c>
      <c r="G4980" s="1" t="s">
        <v>33</v>
      </c>
      <c r="H4980" s="1" t="s">
        <v>34</v>
      </c>
      <c r="I4980" s="5">
        <v>155.80000000000001</v>
      </c>
      <c r="J4980" s="5">
        <v>56088</v>
      </c>
      <c r="K4980" s="5">
        <v>-4628.2299999999996</v>
      </c>
      <c r="L4980" s="5">
        <v>51459.77</v>
      </c>
      <c r="M4980" s="5">
        <v>-34515.94</v>
      </c>
      <c r="N4980" s="5">
        <v>-1699.87</v>
      </c>
      <c r="O4980" s="5">
        <v>-604.41999999999996</v>
      </c>
      <c r="P4980" s="5">
        <f>Table1[[#This Row],[Net Sales]]+(Table1[[#This Row],[Cost of Goods Sold]]+Table1[[#This Row],[Distribution]]+Table1[[#This Row],[Warehousing]])</f>
        <v>14639.539999999994</v>
      </c>
      <c r="Q4980" s="12">
        <f>Table1[[#This Row],[PROFIT]]/Table1[[#This Row],[Net Sales]]</f>
        <v>0.28448514247148782</v>
      </c>
      <c r="R4980" s="14">
        <f>ABS(Table1[[#This Row],[Distribution]])+ABS(Table1[[#This Row],[Warehousing]])</f>
        <v>2304.29</v>
      </c>
      <c r="S4980" s="12">
        <f>ABS(Table1[[#This Row],[Discounts]]/Table1[[#This Row],[Gross Sales]])</f>
        <v>8.2517294251889875E-2</v>
      </c>
      <c r="T4980" s="17">
        <f>Table1[[#This Row],[logistics cost]]/Table1[[#This Row],[Net Sales]]</f>
        <v>4.477847452485699E-2</v>
      </c>
      <c r="U4980" s="1">
        <f>Table1[[#This Row],[PROFIT]]/Table1[[#This Row],[Volume]]</f>
        <v>93.963671373555798</v>
      </c>
      <c r="V4980" s="1">
        <f>ABS(Table1[[#This Row],[Discounts]])</f>
        <v>4628.2299999999996</v>
      </c>
    </row>
    <row r="4981" spans="1:22" ht="21.75" customHeight="1" x14ac:dyDescent="0.3">
      <c r="A4981" s="1">
        <v>1120020</v>
      </c>
      <c r="B4981" s="1" t="s">
        <v>21</v>
      </c>
      <c r="C4981" s="1">
        <v>202408</v>
      </c>
      <c r="D4981" s="1" t="s">
        <v>22</v>
      </c>
      <c r="E4981" s="1" t="s">
        <v>23</v>
      </c>
      <c r="F4981" s="1" t="s">
        <v>24</v>
      </c>
      <c r="G4981" s="1" t="s">
        <v>36</v>
      </c>
      <c r="H4981" s="1" t="s">
        <v>37</v>
      </c>
      <c r="I4981" s="5">
        <v>109.8</v>
      </c>
      <c r="J4981" s="5">
        <v>41724</v>
      </c>
      <c r="K4981" s="5">
        <v>-3886.55</v>
      </c>
      <c r="L4981" s="5">
        <v>37837.449999999997</v>
      </c>
      <c r="M4981" s="5">
        <v>-25590.18</v>
      </c>
      <c r="N4981" s="5">
        <v>-1222.57</v>
      </c>
      <c r="O4981" s="5">
        <v>-720.62</v>
      </c>
      <c r="P4981" s="5">
        <f>Table1[[#This Row],[Net Sales]]+(Table1[[#This Row],[Cost of Goods Sold]]+Table1[[#This Row],[Distribution]]+Table1[[#This Row],[Warehousing]])</f>
        <v>10304.079999999998</v>
      </c>
      <c r="Q4981" s="12">
        <f>Table1[[#This Row],[PROFIT]]/Table1[[#This Row],[Net Sales]]</f>
        <v>0.27232490561599682</v>
      </c>
      <c r="R4981" s="14">
        <f>ABS(Table1[[#This Row],[Distribution]])+ABS(Table1[[#This Row],[Warehousing]])</f>
        <v>1943.19</v>
      </c>
      <c r="S4981" s="12">
        <f>ABS(Table1[[#This Row],[Discounts]]/Table1[[#This Row],[Gross Sales]])</f>
        <v>9.3149026938932039E-2</v>
      </c>
      <c r="T4981" s="17">
        <f>Table1[[#This Row],[logistics cost]]/Table1[[#This Row],[Net Sales]]</f>
        <v>5.1356262115972405E-2</v>
      </c>
      <c r="U4981" s="1">
        <f>Table1[[#This Row],[PROFIT]]/Table1[[#This Row],[Volume]]</f>
        <v>93.844080145719474</v>
      </c>
      <c r="V4981" s="1">
        <f>ABS(Table1[[#This Row],[Discounts]])</f>
        <v>3886.55</v>
      </c>
    </row>
    <row r="4982" spans="1:22" ht="21.75" customHeight="1" x14ac:dyDescent="0.3">
      <c r="A4982" s="1">
        <v>1110010</v>
      </c>
      <c r="B4982" s="1" t="s">
        <v>15</v>
      </c>
      <c r="C4982" s="1">
        <v>202409</v>
      </c>
      <c r="D4982" s="1" t="s">
        <v>16</v>
      </c>
      <c r="E4982" s="1" t="s">
        <v>17</v>
      </c>
      <c r="F4982" s="1" t="s">
        <v>18</v>
      </c>
      <c r="G4982" s="1" t="s">
        <v>19</v>
      </c>
      <c r="H4982" s="1" t="s">
        <v>20</v>
      </c>
      <c r="I4982" s="5">
        <v>97.6</v>
      </c>
      <c r="J4982" s="5">
        <v>40992</v>
      </c>
      <c r="K4982" s="5">
        <v>-3010.14</v>
      </c>
      <c r="L4982" s="5">
        <v>37981.86</v>
      </c>
      <c r="M4982" s="5">
        <v>-25743.7</v>
      </c>
      <c r="N4982" s="5">
        <v>-823.43</v>
      </c>
      <c r="O4982" s="5">
        <v>-709.81</v>
      </c>
      <c r="P4982" s="5">
        <f>Table1[[#This Row],[Net Sales]]+(Table1[[#This Row],[Cost of Goods Sold]]+Table1[[#This Row],[Distribution]]+Table1[[#This Row],[Warehousing]])</f>
        <v>10704.919999999998</v>
      </c>
      <c r="Q4982" s="12">
        <f>Table1[[#This Row],[PROFIT]]/Table1[[#This Row],[Net Sales]]</f>
        <v>0.28184296398333303</v>
      </c>
      <c r="R4982" s="14">
        <f>ABS(Table1[[#This Row],[Distribution]])+ABS(Table1[[#This Row],[Warehousing]])</f>
        <v>1533.2399999999998</v>
      </c>
      <c r="S4982" s="12">
        <f>ABS(Table1[[#This Row],[Discounts]]/Table1[[#This Row],[Gross Sales]])</f>
        <v>7.343237704918032E-2</v>
      </c>
      <c r="T4982" s="17">
        <f>Table1[[#This Row],[logistics cost]]/Table1[[#This Row],[Net Sales]]</f>
        <v>4.0367691313695532E-2</v>
      </c>
      <c r="U4982" s="1">
        <f>Table1[[#This Row],[PROFIT]]/Table1[[#This Row],[Volume]]</f>
        <v>109.68155737704917</v>
      </c>
      <c r="V4982" s="1">
        <f>ABS(Table1[[#This Row],[Discounts]])</f>
        <v>3010.14</v>
      </c>
    </row>
    <row r="4983" spans="1:22" ht="21.75" customHeight="1" x14ac:dyDescent="0.3">
      <c r="A4983" s="1">
        <v>1110020</v>
      </c>
      <c r="B4983" s="1" t="s">
        <v>41</v>
      </c>
      <c r="C4983" s="1">
        <v>202512</v>
      </c>
      <c r="D4983" s="1" t="s">
        <v>16</v>
      </c>
      <c r="E4983" s="1" t="s">
        <v>28</v>
      </c>
      <c r="F4983" s="1" t="s">
        <v>29</v>
      </c>
      <c r="G4983" s="1" t="s">
        <v>33</v>
      </c>
      <c r="H4983" s="1" t="s">
        <v>34</v>
      </c>
      <c r="I4983" s="5">
        <v>153.6</v>
      </c>
      <c r="J4983" s="5">
        <v>69120</v>
      </c>
      <c r="K4983" s="5">
        <v>-4973.87</v>
      </c>
      <c r="L4983" s="5">
        <v>64146.13</v>
      </c>
      <c r="M4983" s="5">
        <v>-40593.49</v>
      </c>
      <c r="N4983" s="5">
        <v>-1968.82</v>
      </c>
      <c r="O4983" s="5">
        <v>-681.87</v>
      </c>
      <c r="P4983" s="5">
        <f>Table1[[#This Row],[Net Sales]]+(Table1[[#This Row],[Cost of Goods Sold]]+Table1[[#This Row],[Distribution]]+Table1[[#This Row],[Warehousing]])</f>
        <v>20901.949999999997</v>
      </c>
      <c r="Q4983" s="12">
        <f>Table1[[#This Row],[PROFIT]]/Table1[[#This Row],[Net Sales]]</f>
        <v>0.32584896392034873</v>
      </c>
      <c r="R4983" s="14">
        <f>ABS(Table1[[#This Row],[Distribution]])+ABS(Table1[[#This Row],[Warehousing]])</f>
        <v>2650.69</v>
      </c>
      <c r="S4983" s="12">
        <f>ABS(Table1[[#This Row],[Discounts]]/Table1[[#This Row],[Gross Sales]])</f>
        <v>7.1959924768518521E-2</v>
      </c>
      <c r="T4983" s="17">
        <f>Table1[[#This Row],[logistics cost]]/Table1[[#This Row],[Net Sales]]</f>
        <v>4.1322679949671169E-2</v>
      </c>
      <c r="U4983" s="1">
        <f>Table1[[#This Row],[PROFIT]]/Table1[[#This Row],[Volume]]</f>
        <v>136.08040364583331</v>
      </c>
      <c r="V4983" s="1">
        <f>ABS(Table1[[#This Row],[Discounts]])</f>
        <v>4973.87</v>
      </c>
    </row>
    <row r="4984" spans="1:22" ht="21.75" customHeight="1" x14ac:dyDescent="0.3">
      <c r="A4984" s="1">
        <v>1120020</v>
      </c>
      <c r="B4984" s="1" t="s">
        <v>21</v>
      </c>
      <c r="C4984" s="1">
        <v>202509</v>
      </c>
      <c r="D4984" s="1" t="s">
        <v>22</v>
      </c>
      <c r="E4984" s="1" t="s">
        <v>23</v>
      </c>
      <c r="F4984" s="1" t="s">
        <v>24</v>
      </c>
      <c r="G4984" s="1" t="s">
        <v>36</v>
      </c>
      <c r="H4984" s="1" t="s">
        <v>37</v>
      </c>
      <c r="I4984" s="5">
        <v>152</v>
      </c>
      <c r="J4984" s="5">
        <v>57760</v>
      </c>
      <c r="K4984" s="5">
        <v>-6530.08</v>
      </c>
      <c r="L4984" s="5">
        <v>51229.919999999998</v>
      </c>
      <c r="M4984" s="5">
        <v>-32414.04</v>
      </c>
      <c r="N4984" s="5">
        <v>-1674.74</v>
      </c>
      <c r="O4984" s="5">
        <v>-731.58</v>
      </c>
      <c r="P4984" s="5">
        <f>Table1[[#This Row],[Net Sales]]+(Table1[[#This Row],[Cost of Goods Sold]]+Table1[[#This Row],[Distribution]]+Table1[[#This Row],[Warehousing]])</f>
        <v>16409.559999999998</v>
      </c>
      <c r="Q4984" s="12">
        <f>Table1[[#This Row],[PROFIT]]/Table1[[#This Row],[Net Sales]]</f>
        <v>0.32031203640372652</v>
      </c>
      <c r="R4984" s="14">
        <f>ABS(Table1[[#This Row],[Distribution]])+ABS(Table1[[#This Row],[Warehousing]])</f>
        <v>2406.3200000000002</v>
      </c>
      <c r="S4984" s="12">
        <f>ABS(Table1[[#This Row],[Discounts]]/Table1[[#This Row],[Gross Sales]])</f>
        <v>0.11305540166204986</v>
      </c>
      <c r="T4984" s="17">
        <f>Table1[[#This Row],[logistics cost]]/Table1[[#This Row],[Net Sales]]</f>
        <v>4.6970988828403407E-2</v>
      </c>
      <c r="U4984" s="1">
        <f>Table1[[#This Row],[PROFIT]]/Table1[[#This Row],[Volume]]</f>
        <v>107.95763157894736</v>
      </c>
      <c r="V4984" s="1">
        <f>ABS(Table1[[#This Row],[Discounts]])</f>
        <v>6530.08</v>
      </c>
    </row>
    <row r="4985" spans="1:22" ht="21.75" customHeight="1" x14ac:dyDescent="0.3">
      <c r="A4985" s="1">
        <v>1120010</v>
      </c>
      <c r="B4985" s="1" t="s">
        <v>32</v>
      </c>
      <c r="C4985" s="1">
        <v>202512</v>
      </c>
      <c r="D4985" s="1" t="s">
        <v>22</v>
      </c>
      <c r="E4985" s="1" t="s">
        <v>17</v>
      </c>
      <c r="F4985" s="1" t="s">
        <v>18</v>
      </c>
      <c r="G4985" s="1" t="s">
        <v>40</v>
      </c>
      <c r="H4985" s="1" t="s">
        <v>34</v>
      </c>
      <c r="I4985" s="5">
        <v>65.900000000000006</v>
      </c>
      <c r="J4985" s="5">
        <v>31632</v>
      </c>
      <c r="K4985" s="5">
        <v>-2990.69</v>
      </c>
      <c r="L4985" s="5">
        <v>28641.31</v>
      </c>
      <c r="M4985" s="5">
        <v>-19132.75</v>
      </c>
      <c r="N4985" s="5">
        <v>-699.07</v>
      </c>
      <c r="O4985" s="5">
        <v>-503.89</v>
      </c>
      <c r="P4985" s="5">
        <f>Table1[[#This Row],[Net Sales]]+(Table1[[#This Row],[Cost of Goods Sold]]+Table1[[#This Row],[Distribution]]+Table1[[#This Row],[Warehousing]])</f>
        <v>8305.6000000000022</v>
      </c>
      <c r="Q4985" s="12">
        <f>Table1[[#This Row],[PROFIT]]/Table1[[#This Row],[Net Sales]]</f>
        <v>0.28998673594189656</v>
      </c>
      <c r="R4985" s="14">
        <f>ABS(Table1[[#This Row],[Distribution]])+ABS(Table1[[#This Row],[Warehousing]])</f>
        <v>1202.96</v>
      </c>
      <c r="S4985" s="12">
        <f>ABS(Table1[[#This Row],[Discounts]]/Table1[[#This Row],[Gross Sales]])</f>
        <v>9.4546345472938803E-2</v>
      </c>
      <c r="T4985" s="17">
        <f>Table1[[#This Row],[logistics cost]]/Table1[[#This Row],[Net Sales]]</f>
        <v>4.2000872166810803E-2</v>
      </c>
      <c r="U4985" s="1">
        <f>Table1[[#This Row],[PROFIT]]/Table1[[#This Row],[Volume]]</f>
        <v>126.03338391502278</v>
      </c>
      <c r="V4985" s="1">
        <f>ABS(Table1[[#This Row],[Discounts]])</f>
        <v>2990.69</v>
      </c>
    </row>
    <row r="4986" spans="1:22" ht="21.75" customHeight="1" x14ac:dyDescent="0.3">
      <c r="A4986" s="1">
        <v>1120010</v>
      </c>
      <c r="B4986" s="1" t="s">
        <v>32</v>
      </c>
      <c r="C4986" s="1">
        <v>202510</v>
      </c>
      <c r="D4986" s="1" t="s">
        <v>22</v>
      </c>
      <c r="E4986" s="1" t="s">
        <v>17</v>
      </c>
      <c r="F4986" s="1" t="s">
        <v>18</v>
      </c>
      <c r="G4986" s="1" t="s">
        <v>35</v>
      </c>
      <c r="H4986" s="1" t="s">
        <v>31</v>
      </c>
      <c r="I4986" s="5">
        <v>29.1</v>
      </c>
      <c r="J4986" s="5">
        <v>13968</v>
      </c>
      <c r="K4986" s="5">
        <v>-352.08</v>
      </c>
      <c r="L4986" s="5">
        <v>13615.92</v>
      </c>
      <c r="M4986" s="5">
        <v>-8993.2099999999991</v>
      </c>
      <c r="N4986" s="5">
        <v>-293.05</v>
      </c>
      <c r="O4986" s="5">
        <v>-218.13</v>
      </c>
      <c r="P4986" s="5">
        <f>Table1[[#This Row],[Net Sales]]+(Table1[[#This Row],[Cost of Goods Sold]]+Table1[[#This Row],[Distribution]]+Table1[[#This Row],[Warehousing]])</f>
        <v>4111.5300000000025</v>
      </c>
      <c r="Q4986" s="12">
        <f>Table1[[#This Row],[PROFIT]]/Table1[[#This Row],[Net Sales]]</f>
        <v>0.30196490578675567</v>
      </c>
      <c r="R4986" s="14">
        <f>ABS(Table1[[#This Row],[Distribution]])+ABS(Table1[[#This Row],[Warehousing]])</f>
        <v>511.18</v>
      </c>
      <c r="S4986" s="12">
        <f>ABS(Table1[[#This Row],[Discounts]]/Table1[[#This Row],[Gross Sales]])</f>
        <v>2.5206185567010309E-2</v>
      </c>
      <c r="T4986" s="17">
        <f>Table1[[#This Row],[logistics cost]]/Table1[[#This Row],[Net Sales]]</f>
        <v>3.7542817525367367E-2</v>
      </c>
      <c r="U4986" s="1">
        <f>Table1[[#This Row],[PROFIT]]/Table1[[#This Row],[Volume]]</f>
        <v>141.28969072164955</v>
      </c>
      <c r="V4986" s="1">
        <f>ABS(Table1[[#This Row],[Discounts]])</f>
        <v>352.08</v>
      </c>
    </row>
    <row r="4987" spans="1:22" ht="21.75" customHeight="1" x14ac:dyDescent="0.3">
      <c r="A4987" s="1">
        <v>1130010</v>
      </c>
      <c r="B4987" s="1" t="s">
        <v>26</v>
      </c>
      <c r="C4987" s="1">
        <v>202410</v>
      </c>
      <c r="D4987" s="1" t="s">
        <v>27</v>
      </c>
      <c r="E4987" s="1" t="s">
        <v>28</v>
      </c>
      <c r="F4987" s="1" t="s">
        <v>29</v>
      </c>
      <c r="G4987" s="1" t="s">
        <v>36</v>
      </c>
      <c r="H4987" s="1" t="s">
        <v>37</v>
      </c>
      <c r="I4987" s="5">
        <v>219.9</v>
      </c>
      <c r="J4987" s="5">
        <v>79164</v>
      </c>
      <c r="K4987" s="5">
        <v>-8952.99</v>
      </c>
      <c r="L4987" s="5">
        <v>70211.009999999995</v>
      </c>
      <c r="M4987" s="5">
        <v>-47668</v>
      </c>
      <c r="N4987" s="5">
        <v>-1881.16</v>
      </c>
      <c r="O4987" s="5">
        <v>-1274.54</v>
      </c>
      <c r="P4987" s="5">
        <f>Table1[[#This Row],[Net Sales]]+(Table1[[#This Row],[Cost of Goods Sold]]+Table1[[#This Row],[Distribution]]+Table1[[#This Row],[Warehousing]])</f>
        <v>19387.30999999999</v>
      </c>
      <c r="Q4987" s="12">
        <f>Table1[[#This Row],[PROFIT]]/Table1[[#This Row],[Net Sales]]</f>
        <v>0.27612919967965127</v>
      </c>
      <c r="R4987" s="14">
        <f>ABS(Table1[[#This Row],[Distribution]])+ABS(Table1[[#This Row],[Warehousing]])</f>
        <v>3155.7</v>
      </c>
      <c r="S4987" s="12">
        <f>ABS(Table1[[#This Row],[Discounts]]/Table1[[#This Row],[Gross Sales]])</f>
        <v>0.11309420948916174</v>
      </c>
      <c r="T4987" s="17">
        <f>Table1[[#This Row],[logistics cost]]/Table1[[#This Row],[Net Sales]]</f>
        <v>4.4945942238973635E-2</v>
      </c>
      <c r="U4987" s="1">
        <f>Table1[[#This Row],[PROFIT]]/Table1[[#This Row],[Volume]]</f>
        <v>88.16421100500223</v>
      </c>
      <c r="V4987" s="1">
        <f>ABS(Table1[[#This Row],[Discounts]])</f>
        <v>8952.99</v>
      </c>
    </row>
    <row r="4988" spans="1:22" ht="21.75" customHeight="1" x14ac:dyDescent="0.3">
      <c r="A4988" s="1">
        <v>1120010</v>
      </c>
      <c r="B4988" s="1" t="s">
        <v>32</v>
      </c>
      <c r="C4988" s="1">
        <v>202509</v>
      </c>
      <c r="D4988" s="1" t="s">
        <v>22</v>
      </c>
      <c r="E4988" s="1" t="s">
        <v>17</v>
      </c>
      <c r="F4988" s="1" t="s">
        <v>18</v>
      </c>
      <c r="G4988" s="1" t="s">
        <v>39</v>
      </c>
      <c r="H4988" s="1" t="s">
        <v>37</v>
      </c>
      <c r="I4988" s="5">
        <v>228.8</v>
      </c>
      <c r="J4988" s="5">
        <v>109824</v>
      </c>
      <c r="K4988" s="5">
        <v>-12381.53</v>
      </c>
      <c r="L4988" s="5">
        <v>97442.47</v>
      </c>
      <c r="M4988" s="5">
        <v>-61147.32</v>
      </c>
      <c r="N4988" s="5">
        <v>-3869.33</v>
      </c>
      <c r="O4988" s="5">
        <v>-1625.68</v>
      </c>
      <c r="P4988" s="5">
        <f>Table1[[#This Row],[Net Sales]]+(Table1[[#This Row],[Cost of Goods Sold]]+Table1[[#This Row],[Distribution]]+Table1[[#This Row],[Warehousing]])</f>
        <v>30800.14</v>
      </c>
      <c r="Q4988" s="12">
        <f>Table1[[#This Row],[PROFIT]]/Table1[[#This Row],[Net Sales]]</f>
        <v>0.31608537837762118</v>
      </c>
      <c r="R4988" s="14">
        <f>ABS(Table1[[#This Row],[Distribution]])+ABS(Table1[[#This Row],[Warehousing]])</f>
        <v>5495.01</v>
      </c>
      <c r="S4988" s="12">
        <f>ABS(Table1[[#This Row],[Discounts]]/Table1[[#This Row],[Gross Sales]])</f>
        <v>0.11273974723193474</v>
      </c>
      <c r="T4988" s="17">
        <f>Table1[[#This Row],[logistics cost]]/Table1[[#This Row],[Net Sales]]</f>
        <v>5.639235130226071E-2</v>
      </c>
      <c r="U4988" s="1">
        <f>Table1[[#This Row],[PROFIT]]/Table1[[#This Row],[Volume]]</f>
        <v>134.61599650349649</v>
      </c>
      <c r="V4988" s="1">
        <f>ABS(Table1[[#This Row],[Discounts]])</f>
        <v>12381.53</v>
      </c>
    </row>
    <row r="4989" spans="1:22" ht="21.75" customHeight="1" x14ac:dyDescent="0.3">
      <c r="A4989" s="1">
        <v>1120020</v>
      </c>
      <c r="B4989" s="1" t="s">
        <v>21</v>
      </c>
      <c r="C4989" s="1">
        <v>202511</v>
      </c>
      <c r="D4989" s="1" t="s">
        <v>22</v>
      </c>
      <c r="E4989" s="1" t="s">
        <v>23</v>
      </c>
      <c r="F4989" s="1" t="s">
        <v>24</v>
      </c>
      <c r="G4989" s="1" t="s">
        <v>42</v>
      </c>
      <c r="H4989" s="1" t="s">
        <v>20</v>
      </c>
      <c r="I4989" s="5">
        <v>118.9</v>
      </c>
      <c r="J4989" s="5">
        <v>45182</v>
      </c>
      <c r="K4989" s="5">
        <v>-2825.67</v>
      </c>
      <c r="L4989" s="5">
        <v>42356.33</v>
      </c>
      <c r="M4989" s="5">
        <v>-28188.84</v>
      </c>
      <c r="N4989" s="5">
        <v>-1509.72</v>
      </c>
      <c r="O4989" s="5">
        <v>-846.75</v>
      </c>
      <c r="P4989" s="5">
        <f>Table1[[#This Row],[Net Sales]]+(Table1[[#This Row],[Cost of Goods Sold]]+Table1[[#This Row],[Distribution]]+Table1[[#This Row],[Warehousing]])</f>
        <v>11811.02</v>
      </c>
      <c r="Q4989" s="12">
        <f>Table1[[#This Row],[PROFIT]]/Table1[[#This Row],[Net Sales]]</f>
        <v>0.27884899376315181</v>
      </c>
      <c r="R4989" s="14">
        <f>ABS(Table1[[#This Row],[Distribution]])+ABS(Table1[[#This Row],[Warehousing]])</f>
        <v>2356.4700000000003</v>
      </c>
      <c r="S4989" s="12">
        <f>ABS(Table1[[#This Row],[Discounts]]/Table1[[#This Row],[Gross Sales]])</f>
        <v>6.2539728210349255E-2</v>
      </c>
      <c r="T4989" s="17">
        <f>Table1[[#This Row],[logistics cost]]/Table1[[#This Row],[Net Sales]]</f>
        <v>5.5634423473421804E-2</v>
      </c>
      <c r="U4989" s="1">
        <f>Table1[[#This Row],[PROFIT]]/Table1[[#This Row],[Volume]]</f>
        <v>99.335744322960466</v>
      </c>
      <c r="V4989" s="1">
        <f>ABS(Table1[[#This Row],[Discounts]])</f>
        <v>2825.67</v>
      </c>
    </row>
    <row r="4990" spans="1:22" ht="21.75" customHeight="1" x14ac:dyDescent="0.3">
      <c r="A4990" s="1">
        <v>1120010</v>
      </c>
      <c r="B4990" s="1" t="s">
        <v>32</v>
      </c>
      <c r="C4990" s="1">
        <v>202403</v>
      </c>
      <c r="D4990" s="1" t="s">
        <v>22</v>
      </c>
      <c r="E4990" s="1" t="s">
        <v>17</v>
      </c>
      <c r="F4990" s="1" t="s">
        <v>18</v>
      </c>
      <c r="G4990" s="1" t="s">
        <v>35</v>
      </c>
      <c r="H4990" s="1" t="s">
        <v>31</v>
      </c>
      <c r="I4990" s="5">
        <v>36.9</v>
      </c>
      <c r="J4990" s="5">
        <v>17712</v>
      </c>
      <c r="K4990" s="5">
        <v>-625.13</v>
      </c>
      <c r="L4990" s="5">
        <v>17086.87</v>
      </c>
      <c r="M4990" s="5">
        <v>-11388.01</v>
      </c>
      <c r="N4990" s="5">
        <v>-500.03</v>
      </c>
      <c r="O4990" s="5">
        <v>-217.55</v>
      </c>
      <c r="P4990" s="5">
        <f>Table1[[#This Row],[Net Sales]]+(Table1[[#This Row],[Cost of Goods Sold]]+Table1[[#This Row],[Distribution]]+Table1[[#This Row],[Warehousing]])</f>
        <v>4981.2799999999988</v>
      </c>
      <c r="Q4990" s="12">
        <f>Table1[[#This Row],[PROFIT]]/Table1[[#This Row],[Net Sales]]</f>
        <v>0.29152676879966893</v>
      </c>
      <c r="R4990" s="14">
        <f>ABS(Table1[[#This Row],[Distribution]])+ABS(Table1[[#This Row],[Warehousing]])</f>
        <v>717.57999999999993</v>
      </c>
      <c r="S4990" s="12">
        <f>ABS(Table1[[#This Row],[Discounts]]/Table1[[#This Row],[Gross Sales]])</f>
        <v>3.5294150858175249E-2</v>
      </c>
      <c r="T4990" s="17">
        <f>Table1[[#This Row],[logistics cost]]/Table1[[#This Row],[Net Sales]]</f>
        <v>4.1995988732869152E-2</v>
      </c>
      <c r="U4990" s="1">
        <f>Table1[[#This Row],[PROFIT]]/Table1[[#This Row],[Volume]]</f>
        <v>134.99403794037937</v>
      </c>
      <c r="V4990" s="1">
        <f>ABS(Table1[[#This Row],[Discounts]])</f>
        <v>625.13</v>
      </c>
    </row>
    <row r="4991" spans="1:22" ht="21.75" customHeight="1" x14ac:dyDescent="0.3">
      <c r="A4991" s="1">
        <v>1110010</v>
      </c>
      <c r="B4991" s="1" t="s">
        <v>15</v>
      </c>
      <c r="C4991" s="1">
        <v>202412</v>
      </c>
      <c r="D4991" s="1" t="s">
        <v>16</v>
      </c>
      <c r="E4991" s="1" t="s">
        <v>17</v>
      </c>
      <c r="F4991" s="1" t="s">
        <v>18</v>
      </c>
      <c r="G4991" s="1" t="s">
        <v>33</v>
      </c>
      <c r="H4991" s="1" t="s">
        <v>34</v>
      </c>
      <c r="I4991" s="5">
        <v>224.7</v>
      </c>
      <c r="J4991" s="5">
        <v>94374</v>
      </c>
      <c r="K4991" s="5">
        <v>-8122.8</v>
      </c>
      <c r="L4991" s="5">
        <v>86251.199999999997</v>
      </c>
      <c r="M4991" s="5">
        <v>-58489.02</v>
      </c>
      <c r="N4991" s="5">
        <v>-2880.58</v>
      </c>
      <c r="O4991" s="5">
        <v>-907.18</v>
      </c>
      <c r="P4991" s="5">
        <f>Table1[[#This Row],[Net Sales]]+(Table1[[#This Row],[Cost of Goods Sold]]+Table1[[#This Row],[Distribution]]+Table1[[#This Row],[Warehousing]])</f>
        <v>23974.42</v>
      </c>
      <c r="Q4991" s="12">
        <f>Table1[[#This Row],[PROFIT]]/Table1[[#This Row],[Net Sales]]</f>
        <v>0.27796042257962789</v>
      </c>
      <c r="R4991" s="14">
        <f>ABS(Table1[[#This Row],[Distribution]])+ABS(Table1[[#This Row],[Warehousing]])</f>
        <v>3787.7599999999998</v>
      </c>
      <c r="S4991" s="12">
        <f>ABS(Table1[[#This Row],[Discounts]]/Table1[[#This Row],[Gross Sales]])</f>
        <v>8.6070315976858033E-2</v>
      </c>
      <c r="T4991" s="17">
        <f>Table1[[#This Row],[logistics cost]]/Table1[[#This Row],[Net Sales]]</f>
        <v>4.3915446973491382E-2</v>
      </c>
      <c r="U4991" s="1">
        <f>Table1[[#This Row],[PROFIT]]/Table1[[#This Row],[Volume]]</f>
        <v>106.6952380952381</v>
      </c>
      <c r="V4991" s="1">
        <f>ABS(Table1[[#This Row],[Discounts]])</f>
        <v>8122.8</v>
      </c>
    </row>
    <row r="4992" spans="1:22" ht="21.75" customHeight="1" x14ac:dyDescent="0.3">
      <c r="A4992" s="1">
        <v>1120010</v>
      </c>
      <c r="B4992" s="1" t="s">
        <v>32</v>
      </c>
      <c r="C4992" s="1">
        <v>202502</v>
      </c>
      <c r="D4992" s="1" t="s">
        <v>22</v>
      </c>
      <c r="E4992" s="1" t="s">
        <v>17</v>
      </c>
      <c r="F4992" s="1" t="s">
        <v>18</v>
      </c>
      <c r="G4992" s="1" t="s">
        <v>40</v>
      </c>
      <c r="H4992" s="1" t="s">
        <v>34</v>
      </c>
      <c r="I4992" s="5">
        <v>228.1</v>
      </c>
      <c r="J4992" s="5">
        <v>109488</v>
      </c>
      <c r="K4992" s="5">
        <v>-7920.62</v>
      </c>
      <c r="L4992" s="5">
        <v>101567.38</v>
      </c>
      <c r="M4992" s="5">
        <v>-63334.11</v>
      </c>
      <c r="N4992" s="5">
        <v>-3284.33</v>
      </c>
      <c r="O4992" s="5">
        <v>-1687.92</v>
      </c>
      <c r="P4992" s="5">
        <f>Table1[[#This Row],[Net Sales]]+(Table1[[#This Row],[Cost of Goods Sold]]+Table1[[#This Row],[Distribution]]+Table1[[#This Row],[Warehousing]])</f>
        <v>33261.020000000004</v>
      </c>
      <c r="Q4992" s="12">
        <f>Table1[[#This Row],[PROFIT]]/Table1[[#This Row],[Net Sales]]</f>
        <v>0.32747738496355822</v>
      </c>
      <c r="R4992" s="14">
        <f>ABS(Table1[[#This Row],[Distribution]])+ABS(Table1[[#This Row],[Warehousing]])</f>
        <v>4972.25</v>
      </c>
      <c r="S4992" s="12">
        <f>ABS(Table1[[#This Row],[Discounts]]/Table1[[#This Row],[Gross Sales]])</f>
        <v>7.2342357153295331E-2</v>
      </c>
      <c r="T4992" s="17">
        <f>Table1[[#This Row],[logistics cost]]/Table1[[#This Row],[Net Sales]]</f>
        <v>4.8955186202499265E-2</v>
      </c>
      <c r="U4992" s="1">
        <f>Table1[[#This Row],[PROFIT]]/Table1[[#This Row],[Volume]]</f>
        <v>145.81771153003072</v>
      </c>
      <c r="V4992" s="1">
        <f>ABS(Table1[[#This Row],[Discounts]])</f>
        <v>7920.62</v>
      </c>
    </row>
    <row r="4993" spans="1:22" ht="21.75" customHeight="1" x14ac:dyDescent="0.3">
      <c r="A4993" s="1">
        <v>1120020</v>
      </c>
      <c r="B4993" s="1" t="s">
        <v>21</v>
      </c>
      <c r="C4993" s="1">
        <v>202508</v>
      </c>
      <c r="D4993" s="1" t="s">
        <v>22</v>
      </c>
      <c r="E4993" s="1" t="s">
        <v>23</v>
      </c>
      <c r="F4993" s="1" t="s">
        <v>24</v>
      </c>
      <c r="G4993" s="1" t="s">
        <v>25</v>
      </c>
      <c r="H4993" s="1" t="s">
        <v>20</v>
      </c>
      <c r="I4993" s="5">
        <v>114.1</v>
      </c>
      <c r="J4993" s="5">
        <v>43358</v>
      </c>
      <c r="K4993" s="5">
        <v>-3540.64</v>
      </c>
      <c r="L4993" s="5">
        <v>39817.360000000001</v>
      </c>
      <c r="M4993" s="5">
        <v>-26529.43</v>
      </c>
      <c r="N4993" s="5">
        <v>-1158.1500000000001</v>
      </c>
      <c r="O4993" s="5">
        <v>-652.67999999999995</v>
      </c>
      <c r="P4993" s="5">
        <f>Table1[[#This Row],[Net Sales]]+(Table1[[#This Row],[Cost of Goods Sold]]+Table1[[#This Row],[Distribution]]+Table1[[#This Row],[Warehousing]])</f>
        <v>11477.099999999999</v>
      </c>
      <c r="Q4993" s="12">
        <f>Table1[[#This Row],[PROFIT]]/Table1[[#This Row],[Net Sales]]</f>
        <v>0.28824362037061219</v>
      </c>
      <c r="R4993" s="14">
        <f>ABS(Table1[[#This Row],[Distribution]])+ABS(Table1[[#This Row],[Warehousing]])</f>
        <v>1810.83</v>
      </c>
      <c r="S4993" s="12">
        <f>ABS(Table1[[#This Row],[Discounts]]/Table1[[#This Row],[Gross Sales]])</f>
        <v>8.1660593200793385E-2</v>
      </c>
      <c r="T4993" s="17">
        <f>Table1[[#This Row],[logistics cost]]/Table1[[#This Row],[Net Sales]]</f>
        <v>4.5478404394465127E-2</v>
      </c>
      <c r="U4993" s="1">
        <f>Table1[[#This Row],[PROFIT]]/Table1[[#This Row],[Volume]]</f>
        <v>100.58808063102541</v>
      </c>
      <c r="V4993" s="1">
        <f>ABS(Table1[[#This Row],[Discounts]])</f>
        <v>3540.64</v>
      </c>
    </row>
    <row r="4994" spans="1:22" ht="21.75" customHeight="1" x14ac:dyDescent="0.3">
      <c r="A4994" s="1">
        <v>1110020</v>
      </c>
      <c r="B4994" s="1" t="s">
        <v>41</v>
      </c>
      <c r="C4994" s="1">
        <v>202401</v>
      </c>
      <c r="D4994" s="1" t="s">
        <v>16</v>
      </c>
      <c r="E4994" s="1" t="s">
        <v>28</v>
      </c>
      <c r="F4994" s="1" t="s">
        <v>29</v>
      </c>
      <c r="G4994" s="1" t="s">
        <v>33</v>
      </c>
      <c r="H4994" s="1" t="s">
        <v>34</v>
      </c>
      <c r="I4994" s="5">
        <v>108</v>
      </c>
      <c r="J4994" s="5">
        <v>48600</v>
      </c>
      <c r="K4994" s="5">
        <v>-3862.14</v>
      </c>
      <c r="L4994" s="5">
        <v>44737.86</v>
      </c>
      <c r="M4994" s="5">
        <v>-28469.93</v>
      </c>
      <c r="N4994" s="5">
        <v>-1171.57</v>
      </c>
      <c r="O4994" s="5">
        <v>-879.51</v>
      </c>
      <c r="P4994" s="5">
        <f>Table1[[#This Row],[Net Sales]]+(Table1[[#This Row],[Cost of Goods Sold]]+Table1[[#This Row],[Distribution]]+Table1[[#This Row],[Warehousing]])</f>
        <v>14216.850000000002</v>
      </c>
      <c r="Q4994" s="12">
        <f>Table1[[#This Row],[PROFIT]]/Table1[[#This Row],[Net Sales]]</f>
        <v>0.31778118130818062</v>
      </c>
      <c r="R4994" s="14">
        <f>ABS(Table1[[#This Row],[Distribution]])+ABS(Table1[[#This Row],[Warehousing]])</f>
        <v>2051.08</v>
      </c>
      <c r="S4994" s="12">
        <f>ABS(Table1[[#This Row],[Discounts]]/Table1[[#This Row],[Gross Sales]])</f>
        <v>7.94679012345679E-2</v>
      </c>
      <c r="T4994" s="17">
        <f>Table1[[#This Row],[logistics cost]]/Table1[[#This Row],[Net Sales]]</f>
        <v>4.584662744261795E-2</v>
      </c>
      <c r="U4994" s="1">
        <f>Table1[[#This Row],[PROFIT]]/Table1[[#This Row],[Volume]]</f>
        <v>131.63750000000002</v>
      </c>
      <c r="V4994" s="1">
        <f>ABS(Table1[[#This Row],[Discounts]])</f>
        <v>3862.14</v>
      </c>
    </row>
    <row r="4995" spans="1:22" ht="21.75" customHeight="1" x14ac:dyDescent="0.3">
      <c r="A4995" s="1">
        <v>1130010</v>
      </c>
      <c r="B4995" s="1" t="s">
        <v>26</v>
      </c>
      <c r="C4995" s="1">
        <v>202405</v>
      </c>
      <c r="D4995" s="1" t="s">
        <v>27</v>
      </c>
      <c r="E4995" s="1" t="s">
        <v>28</v>
      </c>
      <c r="F4995" s="1" t="s">
        <v>29</v>
      </c>
      <c r="G4995" s="1" t="s">
        <v>40</v>
      </c>
      <c r="H4995" s="1" t="s">
        <v>34</v>
      </c>
      <c r="I4995" s="5">
        <v>186.8</v>
      </c>
      <c r="J4995" s="5">
        <v>67248</v>
      </c>
      <c r="K4995" s="5">
        <v>-6095.27</v>
      </c>
      <c r="L4995" s="5">
        <v>61152.73</v>
      </c>
      <c r="M4995" s="5">
        <v>-38847.300000000003</v>
      </c>
      <c r="N4995" s="5">
        <v>-1243.68</v>
      </c>
      <c r="O4995" s="5">
        <v>-968.94</v>
      </c>
      <c r="P4995" s="5">
        <f>Table1[[#This Row],[Net Sales]]+(Table1[[#This Row],[Cost of Goods Sold]]+Table1[[#This Row],[Distribution]]+Table1[[#This Row],[Warehousing]])</f>
        <v>20092.809999999998</v>
      </c>
      <c r="Q4995" s="12">
        <f>Table1[[#This Row],[PROFIT]]/Table1[[#This Row],[Net Sales]]</f>
        <v>0.32856766983256508</v>
      </c>
      <c r="R4995" s="14">
        <f>ABS(Table1[[#This Row],[Distribution]])+ABS(Table1[[#This Row],[Warehousing]])</f>
        <v>2212.62</v>
      </c>
      <c r="S4995" s="12">
        <f>ABS(Table1[[#This Row],[Discounts]]/Table1[[#This Row],[Gross Sales]])</f>
        <v>9.0638680704258873E-2</v>
      </c>
      <c r="T4995" s="17">
        <f>Table1[[#This Row],[logistics cost]]/Table1[[#This Row],[Net Sales]]</f>
        <v>3.6181867923149133E-2</v>
      </c>
      <c r="U4995" s="1">
        <f>Table1[[#This Row],[PROFIT]]/Table1[[#This Row],[Volume]]</f>
        <v>107.56322269807279</v>
      </c>
      <c r="V4995" s="1">
        <f>ABS(Table1[[#This Row],[Discounts]])</f>
        <v>6095.27</v>
      </c>
    </row>
    <row r="4996" spans="1:22" ht="21.75" customHeight="1" x14ac:dyDescent="0.3">
      <c r="A4996" s="1">
        <v>1110020</v>
      </c>
      <c r="B4996" s="1" t="s">
        <v>41</v>
      </c>
      <c r="C4996" s="1">
        <v>202507</v>
      </c>
      <c r="D4996" s="1" t="s">
        <v>16</v>
      </c>
      <c r="E4996" s="1" t="s">
        <v>28</v>
      </c>
      <c r="F4996" s="1" t="s">
        <v>29</v>
      </c>
      <c r="G4996" s="1" t="s">
        <v>36</v>
      </c>
      <c r="H4996" s="1" t="s">
        <v>37</v>
      </c>
      <c r="I4996" s="5">
        <v>138.69999999999999</v>
      </c>
      <c r="J4996" s="5">
        <v>62415</v>
      </c>
      <c r="K4996" s="5">
        <v>-7302.22</v>
      </c>
      <c r="L4996" s="5">
        <v>55112.78</v>
      </c>
      <c r="M4996" s="5">
        <v>-37330.660000000003</v>
      </c>
      <c r="N4996" s="5">
        <v>-1719.74</v>
      </c>
      <c r="O4996" s="5">
        <v>-685.02</v>
      </c>
      <c r="P4996" s="5">
        <f>Table1[[#This Row],[Net Sales]]+(Table1[[#This Row],[Cost of Goods Sold]]+Table1[[#This Row],[Distribution]]+Table1[[#This Row],[Warehousing]])</f>
        <v>15377.36</v>
      </c>
      <c r="Q4996" s="12">
        <f>Table1[[#This Row],[PROFIT]]/Table1[[#This Row],[Net Sales]]</f>
        <v>0.27901622817792898</v>
      </c>
      <c r="R4996" s="14">
        <f>ABS(Table1[[#This Row],[Distribution]])+ABS(Table1[[#This Row],[Warehousing]])</f>
        <v>2404.7600000000002</v>
      </c>
      <c r="S4996" s="12">
        <f>ABS(Table1[[#This Row],[Discounts]]/Table1[[#This Row],[Gross Sales]])</f>
        <v>0.11699463270047265</v>
      </c>
      <c r="T4996" s="17">
        <f>Table1[[#This Row],[logistics cost]]/Table1[[#This Row],[Net Sales]]</f>
        <v>4.3633436745524362E-2</v>
      </c>
      <c r="U4996" s="1">
        <f>Table1[[#This Row],[PROFIT]]/Table1[[#This Row],[Volume]]</f>
        <v>110.86777217015143</v>
      </c>
      <c r="V4996" s="1">
        <f>ABS(Table1[[#This Row],[Discounts]])</f>
        <v>7302.22</v>
      </c>
    </row>
    <row r="4997" spans="1:22" ht="21.75" customHeight="1" x14ac:dyDescent="0.3">
      <c r="A4997" s="1">
        <v>1120010</v>
      </c>
      <c r="B4997" s="1" t="s">
        <v>32</v>
      </c>
      <c r="C4997" s="1">
        <v>202402</v>
      </c>
      <c r="D4997" s="1" t="s">
        <v>22</v>
      </c>
      <c r="E4997" s="1" t="s">
        <v>17</v>
      </c>
      <c r="F4997" s="1" t="s">
        <v>18</v>
      </c>
      <c r="G4997" s="1" t="s">
        <v>36</v>
      </c>
      <c r="H4997" s="1" t="s">
        <v>37</v>
      </c>
      <c r="I4997" s="5">
        <v>110</v>
      </c>
      <c r="J4997" s="5">
        <v>52800</v>
      </c>
      <c r="K4997" s="5">
        <v>-4797.55</v>
      </c>
      <c r="L4997" s="5">
        <v>48002.45</v>
      </c>
      <c r="M4997" s="5">
        <v>-31867.3</v>
      </c>
      <c r="N4997" s="5">
        <v>-1567.23</v>
      </c>
      <c r="O4997" s="5">
        <v>-933.93</v>
      </c>
      <c r="P4997" s="5">
        <f>Table1[[#This Row],[Net Sales]]+(Table1[[#This Row],[Cost of Goods Sold]]+Table1[[#This Row],[Distribution]]+Table1[[#This Row],[Warehousing]])</f>
        <v>13633.989999999998</v>
      </c>
      <c r="Q4997" s="12">
        <f>Table1[[#This Row],[PROFIT]]/Table1[[#This Row],[Net Sales]]</f>
        <v>0.28402696112385928</v>
      </c>
      <c r="R4997" s="14">
        <f>ABS(Table1[[#This Row],[Distribution]])+ABS(Table1[[#This Row],[Warehousing]])</f>
        <v>2501.16</v>
      </c>
      <c r="S4997" s="12">
        <f>ABS(Table1[[#This Row],[Discounts]]/Table1[[#This Row],[Gross Sales]])</f>
        <v>9.0862689393939391E-2</v>
      </c>
      <c r="T4997" s="17">
        <f>Table1[[#This Row],[logistics cost]]/Table1[[#This Row],[Net Sales]]</f>
        <v>5.2104840482100394E-2</v>
      </c>
      <c r="U4997" s="1">
        <f>Table1[[#This Row],[PROFIT]]/Table1[[#This Row],[Volume]]</f>
        <v>123.94536363636362</v>
      </c>
      <c r="V4997" s="1">
        <f>ABS(Table1[[#This Row],[Discounts]])</f>
        <v>4797.55</v>
      </c>
    </row>
    <row r="4998" spans="1:22" ht="21.75" customHeight="1" x14ac:dyDescent="0.3">
      <c r="A4998" s="1">
        <v>1130010</v>
      </c>
      <c r="B4998" s="1" t="s">
        <v>26</v>
      </c>
      <c r="C4998" s="1">
        <v>202405</v>
      </c>
      <c r="D4998" s="1" t="s">
        <v>27</v>
      </c>
      <c r="E4998" s="1" t="s">
        <v>28</v>
      </c>
      <c r="F4998" s="1" t="s">
        <v>29</v>
      </c>
      <c r="G4998" s="1" t="s">
        <v>39</v>
      </c>
      <c r="H4998" s="1" t="s">
        <v>37</v>
      </c>
      <c r="I4998" s="5">
        <v>56.3</v>
      </c>
      <c r="J4998" s="5">
        <v>20268</v>
      </c>
      <c r="K4998" s="5">
        <v>-1889.65</v>
      </c>
      <c r="L4998" s="5">
        <v>18378.349999999999</v>
      </c>
      <c r="M4998" s="5">
        <v>-11796.3</v>
      </c>
      <c r="N4998" s="5">
        <v>-628.16999999999996</v>
      </c>
      <c r="O4998" s="5">
        <v>-313.69</v>
      </c>
      <c r="P4998" s="5">
        <f>Table1[[#This Row],[Net Sales]]+(Table1[[#This Row],[Cost of Goods Sold]]+Table1[[#This Row],[Distribution]]+Table1[[#This Row],[Warehousing]])</f>
        <v>5640.1899999999987</v>
      </c>
      <c r="Q4998" s="12">
        <f>Table1[[#This Row],[PROFIT]]/Table1[[#This Row],[Net Sales]]</f>
        <v>0.30689316505562247</v>
      </c>
      <c r="R4998" s="14">
        <f>ABS(Table1[[#This Row],[Distribution]])+ABS(Table1[[#This Row],[Warehousing]])</f>
        <v>941.8599999999999</v>
      </c>
      <c r="S4998" s="12">
        <f>ABS(Table1[[#This Row],[Discounts]]/Table1[[#This Row],[Gross Sales]])</f>
        <v>9.323317544898363E-2</v>
      </c>
      <c r="T4998" s="17">
        <f>Table1[[#This Row],[logistics cost]]/Table1[[#This Row],[Net Sales]]</f>
        <v>5.1248343839354456E-2</v>
      </c>
      <c r="U4998" s="1">
        <f>Table1[[#This Row],[PROFIT]]/Table1[[#This Row],[Volume]]</f>
        <v>100.18099467140318</v>
      </c>
      <c r="V4998" s="1">
        <f>ABS(Table1[[#This Row],[Discounts]])</f>
        <v>1889.65</v>
      </c>
    </row>
    <row r="4999" spans="1:22" ht="21.75" customHeight="1" x14ac:dyDescent="0.3">
      <c r="A4999" s="1">
        <v>1120020</v>
      </c>
      <c r="B4999" s="1" t="s">
        <v>21</v>
      </c>
      <c r="C4999" s="1">
        <v>202508</v>
      </c>
      <c r="D4999" s="1" t="s">
        <v>22</v>
      </c>
      <c r="E4999" s="1" t="s">
        <v>23</v>
      </c>
      <c r="F4999" s="1" t="s">
        <v>24</v>
      </c>
      <c r="G4999" s="1" t="s">
        <v>39</v>
      </c>
      <c r="H4999" s="1" t="s">
        <v>37</v>
      </c>
      <c r="I4999" s="5">
        <v>174.5</v>
      </c>
      <c r="J4999" s="5">
        <v>66310</v>
      </c>
      <c r="K4999" s="5">
        <v>-6324.81</v>
      </c>
      <c r="L4999" s="5">
        <v>59985.19</v>
      </c>
      <c r="M4999" s="5">
        <v>-38432.870000000003</v>
      </c>
      <c r="N4999" s="5">
        <v>-2308.37</v>
      </c>
      <c r="O4999" s="5">
        <v>-927.59</v>
      </c>
      <c r="P4999" s="5">
        <f>Table1[[#This Row],[Net Sales]]+(Table1[[#This Row],[Cost of Goods Sold]]+Table1[[#This Row],[Distribution]]+Table1[[#This Row],[Warehousing]])</f>
        <v>18316.36</v>
      </c>
      <c r="Q4999" s="12">
        <f>Table1[[#This Row],[PROFIT]]/Table1[[#This Row],[Net Sales]]</f>
        <v>0.30534803674040206</v>
      </c>
      <c r="R4999" s="14">
        <f>ABS(Table1[[#This Row],[Distribution]])+ABS(Table1[[#This Row],[Warehousing]])</f>
        <v>3235.96</v>
      </c>
      <c r="S4999" s="12">
        <f>ABS(Table1[[#This Row],[Discounts]]/Table1[[#This Row],[Gross Sales]])</f>
        <v>9.5382446086563114E-2</v>
      </c>
      <c r="T4999" s="17">
        <f>Table1[[#This Row],[logistics cost]]/Table1[[#This Row],[Net Sales]]</f>
        <v>5.3945982333305935E-2</v>
      </c>
      <c r="U4999" s="1">
        <f>Table1[[#This Row],[PROFIT]]/Table1[[#This Row],[Volume]]</f>
        <v>104.96481375358167</v>
      </c>
      <c r="V4999" s="1">
        <f>ABS(Table1[[#This Row],[Discounts]])</f>
        <v>6324.81</v>
      </c>
    </row>
    <row r="5000" spans="1:22" ht="21.75" customHeight="1" x14ac:dyDescent="0.3">
      <c r="A5000" s="1">
        <v>1110020</v>
      </c>
      <c r="B5000" s="1" t="s">
        <v>41</v>
      </c>
      <c r="C5000" s="1">
        <v>202508</v>
      </c>
      <c r="D5000" s="1" t="s">
        <v>16</v>
      </c>
      <c r="E5000" s="1" t="s">
        <v>28</v>
      </c>
      <c r="F5000" s="1" t="s">
        <v>29</v>
      </c>
      <c r="G5000" s="1" t="s">
        <v>36</v>
      </c>
      <c r="H5000" s="1" t="s">
        <v>37</v>
      </c>
      <c r="I5000" s="5">
        <v>195.1</v>
      </c>
      <c r="J5000" s="5">
        <v>87795</v>
      </c>
      <c r="K5000" s="5">
        <v>-8039.51</v>
      </c>
      <c r="L5000" s="5">
        <v>79755.490000000005</v>
      </c>
      <c r="M5000" s="5">
        <v>-49791.23</v>
      </c>
      <c r="N5000" s="5">
        <v>-2517.65</v>
      </c>
      <c r="O5000" s="5">
        <v>-1077.58</v>
      </c>
      <c r="P5000" s="5">
        <f>Table1[[#This Row],[Net Sales]]+(Table1[[#This Row],[Cost of Goods Sold]]+Table1[[#This Row],[Distribution]]+Table1[[#This Row],[Warehousing]])</f>
        <v>26369.03</v>
      </c>
      <c r="Q5000" s="12">
        <f>Table1[[#This Row],[PROFIT]]/Table1[[#This Row],[Net Sales]]</f>
        <v>0.33062338404541175</v>
      </c>
      <c r="R5000" s="14">
        <f>ABS(Table1[[#This Row],[Distribution]])+ABS(Table1[[#This Row],[Warehousing]])</f>
        <v>3595.23</v>
      </c>
      <c r="S5000" s="12">
        <f>ABS(Table1[[#This Row],[Discounts]]/Table1[[#This Row],[Gross Sales]])</f>
        <v>9.1571387892248987E-2</v>
      </c>
      <c r="T5000" s="17">
        <f>Table1[[#This Row],[logistics cost]]/Table1[[#This Row],[Net Sales]]</f>
        <v>4.5078150732946409E-2</v>
      </c>
      <c r="U5000" s="1">
        <f>Table1[[#This Row],[PROFIT]]/Table1[[#This Row],[Volume]]</f>
        <v>135.15648385443362</v>
      </c>
      <c r="V5000" s="1">
        <f>ABS(Table1[[#This Row],[Discounts]])</f>
        <v>8039.51</v>
      </c>
    </row>
    <row r="5001" spans="1:22" ht="21.75" customHeight="1" x14ac:dyDescent="0.3">
      <c r="A5001" s="1">
        <v>1130010</v>
      </c>
      <c r="B5001" s="1" t="s">
        <v>26</v>
      </c>
      <c r="C5001" s="1">
        <v>202506</v>
      </c>
      <c r="D5001" s="1" t="s">
        <v>27</v>
      </c>
      <c r="E5001" s="1" t="s">
        <v>28</v>
      </c>
      <c r="F5001" s="1" t="s">
        <v>29</v>
      </c>
      <c r="G5001" s="1" t="s">
        <v>40</v>
      </c>
      <c r="H5001" s="1" t="s">
        <v>34</v>
      </c>
      <c r="I5001" s="5">
        <v>160</v>
      </c>
      <c r="J5001" s="5">
        <v>57600</v>
      </c>
      <c r="K5001" s="5">
        <v>-5623.71</v>
      </c>
      <c r="L5001" s="5">
        <v>51976.29</v>
      </c>
      <c r="M5001" s="5">
        <v>-34674.050000000003</v>
      </c>
      <c r="N5001" s="5">
        <v>-1589.8</v>
      </c>
      <c r="O5001" s="5">
        <v>-964.35</v>
      </c>
      <c r="P5001" s="5">
        <f>Table1[[#This Row],[Net Sales]]+(Table1[[#This Row],[Cost of Goods Sold]]+Table1[[#This Row],[Distribution]]+Table1[[#This Row],[Warehousing]])</f>
        <v>14748.089999999997</v>
      </c>
      <c r="Q5001" s="12">
        <f>Table1[[#This Row],[PROFIT]]/Table1[[#This Row],[Net Sales]]</f>
        <v>0.28374649287203829</v>
      </c>
      <c r="R5001" s="14">
        <f>ABS(Table1[[#This Row],[Distribution]])+ABS(Table1[[#This Row],[Warehousing]])</f>
        <v>2554.15</v>
      </c>
      <c r="S5001" s="12">
        <f>ABS(Table1[[#This Row],[Discounts]]/Table1[[#This Row],[Gross Sales]])</f>
        <v>9.7633854166666673E-2</v>
      </c>
      <c r="T5001" s="17">
        <f>Table1[[#This Row],[logistics cost]]/Table1[[#This Row],[Net Sales]]</f>
        <v>4.9140675488766127E-2</v>
      </c>
      <c r="U5001" s="1">
        <f>Table1[[#This Row],[PROFIT]]/Table1[[#This Row],[Volume]]</f>
        <v>92.175562499999984</v>
      </c>
      <c r="V5001" s="1">
        <f>ABS(Table1[[#This Row],[Discounts]])</f>
        <v>5623.71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92150-8CF2-465E-8D99-9316612C1A73}">
  <dimension ref="A1:T61"/>
  <sheetViews>
    <sheetView zoomScale="83" zoomScaleNormal="40" workbookViewId="0">
      <selection activeCell="B13" sqref="B13"/>
    </sheetView>
  </sheetViews>
  <sheetFormatPr defaultRowHeight="14.4" x14ac:dyDescent="0.3"/>
  <cols>
    <col min="1" max="1" width="16.21875" bestFit="1" customWidth="1"/>
    <col min="2" max="2" width="15.21875" bestFit="1" customWidth="1"/>
    <col min="3" max="4" width="11.5546875" bestFit="1" customWidth="1"/>
    <col min="5" max="5" width="12.5546875" bestFit="1" customWidth="1"/>
    <col min="8" max="8" width="12.77734375" bestFit="1" customWidth="1"/>
    <col min="9" max="9" width="20.21875" bestFit="1" customWidth="1"/>
    <col min="10" max="10" width="15.6640625" bestFit="1" customWidth="1"/>
    <col min="11" max="11" width="6.6640625" bestFit="1" customWidth="1"/>
    <col min="12" max="12" width="10.77734375" bestFit="1" customWidth="1"/>
    <col min="13" max="13" width="15.77734375" bestFit="1" customWidth="1"/>
    <col min="14" max="14" width="22.77734375" bestFit="1" customWidth="1"/>
    <col min="15" max="15" width="14.109375" bestFit="1" customWidth="1"/>
    <col min="16" max="16" width="22.77734375" bestFit="1" customWidth="1"/>
    <col min="17" max="17" width="14.109375" bestFit="1" customWidth="1"/>
    <col min="18" max="18" width="22.77734375" bestFit="1" customWidth="1"/>
    <col min="19" max="19" width="18.88671875" bestFit="1" customWidth="1"/>
    <col min="20" max="20" width="27.5546875" bestFit="1" customWidth="1"/>
    <col min="21" max="374" width="7.5546875" bestFit="1" customWidth="1"/>
    <col min="375" max="4661" width="8.5546875" bestFit="1" customWidth="1"/>
    <col min="4662" max="5005" width="9.5546875" bestFit="1" customWidth="1"/>
    <col min="5006" max="5006" width="10.77734375" bestFit="1" customWidth="1"/>
  </cols>
  <sheetData>
    <row r="1" spans="1:20" x14ac:dyDescent="0.3">
      <c r="A1" t="s">
        <v>48</v>
      </c>
    </row>
    <row r="3" spans="1:20" x14ac:dyDescent="0.3">
      <c r="A3" s="9" t="s">
        <v>53</v>
      </c>
      <c r="B3" t="s">
        <v>55</v>
      </c>
    </row>
    <row r="4" spans="1:20" x14ac:dyDescent="0.3">
      <c r="A4" s="10" t="s">
        <v>27</v>
      </c>
      <c r="B4" s="11">
        <v>38541771.509999998</v>
      </c>
      <c r="H4" t="s">
        <v>57</v>
      </c>
    </row>
    <row r="5" spans="1:20" x14ac:dyDescent="0.3">
      <c r="A5" s="10" t="s">
        <v>16</v>
      </c>
      <c r="B5" s="11">
        <v>92525674.240000188</v>
      </c>
      <c r="L5" s="8" t="s">
        <v>47</v>
      </c>
    </row>
    <row r="6" spans="1:20" x14ac:dyDescent="0.3">
      <c r="A6" s="10" t="s">
        <v>22</v>
      </c>
      <c r="B6" s="11">
        <v>99827085.660000145</v>
      </c>
      <c r="H6" s="9" t="s">
        <v>53</v>
      </c>
      <c r="I6" t="s">
        <v>72</v>
      </c>
    </row>
    <row r="7" spans="1:20" x14ac:dyDescent="0.3">
      <c r="A7" s="10" t="s">
        <v>54</v>
      </c>
      <c r="B7" s="11">
        <v>230894531.41000032</v>
      </c>
      <c r="H7" s="10" t="s">
        <v>27</v>
      </c>
      <c r="I7" s="19">
        <v>3478364.4899999984</v>
      </c>
      <c r="M7" s="9" t="s">
        <v>56</v>
      </c>
    </row>
    <row r="8" spans="1:20" x14ac:dyDescent="0.3">
      <c r="H8" s="10" t="s">
        <v>16</v>
      </c>
      <c r="I8" s="19">
        <v>8166775.7599999858</v>
      </c>
      <c r="M8" t="s">
        <v>17</v>
      </c>
      <c r="O8" t="s">
        <v>23</v>
      </c>
      <c r="Q8" t="s">
        <v>28</v>
      </c>
      <c r="S8" t="s">
        <v>68</v>
      </c>
      <c r="T8" t="s">
        <v>69</v>
      </c>
    </row>
    <row r="9" spans="1:20" x14ac:dyDescent="0.3">
      <c r="A9" t="s">
        <v>49</v>
      </c>
      <c r="H9" s="10" t="s">
        <v>22</v>
      </c>
      <c r="I9" s="19">
        <v>8823236.3400000054</v>
      </c>
      <c r="L9" s="9" t="s">
        <v>53</v>
      </c>
      <c r="M9" t="s">
        <v>66</v>
      </c>
      <c r="N9" t="s">
        <v>70</v>
      </c>
      <c r="O9" t="s">
        <v>66</v>
      </c>
      <c r="P9" t="s">
        <v>70</v>
      </c>
      <c r="Q9" t="s">
        <v>66</v>
      </c>
      <c r="R9" t="s">
        <v>70</v>
      </c>
    </row>
    <row r="10" spans="1:20" x14ac:dyDescent="0.3">
      <c r="H10" s="10" t="s">
        <v>54</v>
      </c>
      <c r="I10" s="19">
        <v>20468376.589999989</v>
      </c>
      <c r="L10" s="10" t="s">
        <v>27</v>
      </c>
      <c r="M10" s="11"/>
      <c r="N10" s="19"/>
      <c r="O10" s="11"/>
      <c r="P10" s="19"/>
      <c r="Q10" s="11">
        <v>116722.59999999999</v>
      </c>
      <c r="R10" s="19">
        <v>101.8052304199728</v>
      </c>
      <c r="S10" s="11">
        <v>116722.59999999999</v>
      </c>
      <c r="T10" s="19">
        <v>101.8052304199728</v>
      </c>
    </row>
    <row r="11" spans="1:20" x14ac:dyDescent="0.3">
      <c r="A11" s="9" t="s">
        <v>53</v>
      </c>
      <c r="B11" t="s">
        <v>55</v>
      </c>
      <c r="L11" s="10" t="s">
        <v>16</v>
      </c>
      <c r="M11" s="11">
        <v>115386.00000000003</v>
      </c>
      <c r="N11" s="19">
        <v>118.72522516212548</v>
      </c>
      <c r="O11" s="11"/>
      <c r="P11" s="19"/>
      <c r="Q11" s="11">
        <v>116067.39999999991</v>
      </c>
      <c r="R11" s="19">
        <v>127.41193456633428</v>
      </c>
      <c r="S11" s="11">
        <v>231453.39999999997</v>
      </c>
      <c r="T11" s="19">
        <v>123.01495820124114</v>
      </c>
    </row>
    <row r="12" spans="1:20" x14ac:dyDescent="0.3">
      <c r="A12" s="10" t="s">
        <v>39</v>
      </c>
      <c r="B12" s="11">
        <v>42376707.240000024</v>
      </c>
      <c r="L12" s="10" t="s">
        <v>22</v>
      </c>
      <c r="M12" s="11">
        <v>125654.60000000018</v>
      </c>
      <c r="N12" s="19">
        <v>136.09828126862018</v>
      </c>
      <c r="O12" s="11">
        <v>127200.3000000001</v>
      </c>
      <c r="P12" s="19">
        <v>107.61068212094226</v>
      </c>
      <c r="Q12" s="11"/>
      <c r="R12" s="19"/>
      <c r="S12" s="11">
        <v>252854.9000000004</v>
      </c>
      <c r="T12" s="19">
        <v>121.82729887116723</v>
      </c>
    </row>
    <row r="13" spans="1:20" x14ac:dyDescent="0.3">
      <c r="A13" s="10" t="s">
        <v>33</v>
      </c>
      <c r="B13" s="11">
        <v>42025293.229999922</v>
      </c>
      <c r="H13" t="s">
        <v>58</v>
      </c>
      <c r="L13" s="10" t="s">
        <v>54</v>
      </c>
      <c r="M13" s="11">
        <v>241040.59999999971</v>
      </c>
      <c r="N13" s="19">
        <v>127.67705604261495</v>
      </c>
      <c r="O13" s="11">
        <v>127200.3000000001</v>
      </c>
      <c r="P13" s="19">
        <v>107.61068212094226</v>
      </c>
      <c r="Q13" s="11">
        <v>232789.99999999997</v>
      </c>
      <c r="R13" s="19">
        <v>114.60858249315383</v>
      </c>
      <c r="S13" s="11">
        <v>601030.90000000037</v>
      </c>
      <c r="T13" s="19">
        <v>118.44482367607061</v>
      </c>
    </row>
    <row r="14" spans="1:20" x14ac:dyDescent="0.3">
      <c r="A14" s="10" t="s">
        <v>40</v>
      </c>
      <c r="B14" s="11">
        <v>41509002.119999968</v>
      </c>
    </row>
    <row r="15" spans="1:20" x14ac:dyDescent="0.3">
      <c r="A15" s="10" t="s">
        <v>36</v>
      </c>
      <c r="B15" s="11">
        <v>39931872.499999993</v>
      </c>
      <c r="H15" s="9" t="s">
        <v>53</v>
      </c>
      <c r="I15" t="s">
        <v>61</v>
      </c>
    </row>
    <row r="16" spans="1:20" x14ac:dyDescent="0.3">
      <c r="A16" s="10" t="s">
        <v>35</v>
      </c>
      <c r="B16" s="11">
        <v>12276942.000000013</v>
      </c>
      <c r="H16" s="10" t="s">
        <v>39</v>
      </c>
      <c r="I16" s="11">
        <v>-4674565.7599999988</v>
      </c>
    </row>
    <row r="17" spans="1:10" x14ac:dyDescent="0.3">
      <c r="A17" s="10" t="s">
        <v>54</v>
      </c>
      <c r="B17" s="11">
        <v>178119817.08999991</v>
      </c>
      <c r="H17" s="10" t="s">
        <v>36</v>
      </c>
      <c r="I17" s="11">
        <v>-4415383.4999999972</v>
      </c>
    </row>
    <row r="18" spans="1:10" x14ac:dyDescent="0.3">
      <c r="H18" s="10" t="s">
        <v>33</v>
      </c>
      <c r="I18" s="11">
        <v>-3942455.7699999977</v>
      </c>
    </row>
    <row r="19" spans="1:10" x14ac:dyDescent="0.3">
      <c r="H19" s="10" t="s">
        <v>40</v>
      </c>
      <c r="I19" s="11">
        <v>-3891552.880000005</v>
      </c>
    </row>
    <row r="20" spans="1:10" x14ac:dyDescent="0.3">
      <c r="H20" s="10" t="s">
        <v>42</v>
      </c>
      <c r="I20" s="11">
        <v>-657792.86999999976</v>
      </c>
    </row>
    <row r="21" spans="1:10" x14ac:dyDescent="0.3">
      <c r="H21" s="10" t="s">
        <v>38</v>
      </c>
      <c r="I21" s="11">
        <v>-627462.30000000016</v>
      </c>
    </row>
    <row r="22" spans="1:10" x14ac:dyDescent="0.3">
      <c r="H22" s="10" t="s">
        <v>25</v>
      </c>
      <c r="I22" s="11">
        <v>-626205.08000000007</v>
      </c>
    </row>
    <row r="23" spans="1:10" x14ac:dyDescent="0.3">
      <c r="H23" s="10" t="s">
        <v>19</v>
      </c>
      <c r="I23" s="11">
        <v>-580872.25999999989</v>
      </c>
    </row>
    <row r="24" spans="1:10" x14ac:dyDescent="0.3">
      <c r="H24" s="10" t="s">
        <v>35</v>
      </c>
      <c r="I24" s="11">
        <v>-373357.00000000006</v>
      </c>
    </row>
    <row r="25" spans="1:10" x14ac:dyDescent="0.3">
      <c r="A25" t="s">
        <v>50</v>
      </c>
      <c r="H25" s="10" t="s">
        <v>30</v>
      </c>
      <c r="I25" s="11">
        <v>-356698.69999999984</v>
      </c>
    </row>
    <row r="26" spans="1:10" x14ac:dyDescent="0.3">
      <c r="H26" s="10" t="s">
        <v>43</v>
      </c>
      <c r="I26" s="11">
        <v>-322030.47000000015</v>
      </c>
    </row>
    <row r="27" spans="1:10" x14ac:dyDescent="0.3">
      <c r="A27" s="9" t="s">
        <v>53</v>
      </c>
      <c r="B27" t="s">
        <v>55</v>
      </c>
      <c r="H27" s="10" t="s">
        <v>54</v>
      </c>
      <c r="I27" s="11">
        <v>-20468376.590000004</v>
      </c>
    </row>
    <row r="28" spans="1:10" x14ac:dyDescent="0.3">
      <c r="A28" s="10" t="s">
        <v>37</v>
      </c>
      <c r="B28" s="11">
        <v>82308579.740000054</v>
      </c>
    </row>
    <row r="29" spans="1:10" x14ac:dyDescent="0.3">
      <c r="A29" s="10" t="s">
        <v>34</v>
      </c>
      <c r="B29" s="11">
        <v>83534295.350000247</v>
      </c>
      <c r="H29" t="s">
        <v>46</v>
      </c>
    </row>
    <row r="30" spans="1:10" x14ac:dyDescent="0.3">
      <c r="A30" s="10" t="s">
        <v>31</v>
      </c>
      <c r="B30" s="11">
        <v>34322703.829999961</v>
      </c>
    </row>
    <row r="31" spans="1:10" x14ac:dyDescent="0.3">
      <c r="A31" s="10" t="s">
        <v>20</v>
      </c>
      <c r="B31" s="11">
        <v>30728952.489999987</v>
      </c>
      <c r="H31" s="9" t="s">
        <v>53</v>
      </c>
      <c r="I31" t="s">
        <v>55</v>
      </c>
      <c r="J31" t="s">
        <v>61</v>
      </c>
    </row>
    <row r="32" spans="1:10" x14ac:dyDescent="0.3">
      <c r="A32" s="10" t="s">
        <v>54</v>
      </c>
      <c r="B32" s="11">
        <v>230894531.41000023</v>
      </c>
      <c r="H32" s="10" t="s">
        <v>27</v>
      </c>
      <c r="I32" s="11">
        <v>38541771.509999998</v>
      </c>
      <c r="J32" s="11">
        <v>-3478364.4899999984</v>
      </c>
    </row>
    <row r="33" spans="1:12" x14ac:dyDescent="0.3">
      <c r="H33" s="10" t="s">
        <v>16</v>
      </c>
      <c r="I33" s="11">
        <v>92525674.240000188</v>
      </c>
      <c r="J33" s="11">
        <v>-8166775.7599999858</v>
      </c>
    </row>
    <row r="34" spans="1:12" x14ac:dyDescent="0.3">
      <c r="A34" t="s">
        <v>51</v>
      </c>
      <c r="H34" s="10" t="s">
        <v>22</v>
      </c>
      <c r="I34" s="11">
        <v>99827085.660000145</v>
      </c>
      <c r="J34" s="11">
        <v>-8823236.3400000054</v>
      </c>
    </row>
    <row r="35" spans="1:12" x14ac:dyDescent="0.3">
      <c r="H35" s="10" t="s">
        <v>54</v>
      </c>
      <c r="I35" s="11">
        <v>230894531.41000032</v>
      </c>
      <c r="J35" s="11">
        <v>-20468376.589999989</v>
      </c>
    </row>
    <row r="36" spans="1:12" x14ac:dyDescent="0.3">
      <c r="A36" s="9" t="s">
        <v>53</v>
      </c>
      <c r="B36" t="s">
        <v>55</v>
      </c>
    </row>
    <row r="37" spans="1:12" x14ac:dyDescent="0.3">
      <c r="A37" s="10" t="s">
        <v>18</v>
      </c>
      <c r="B37" s="11">
        <v>99937224.610000178</v>
      </c>
    </row>
    <row r="38" spans="1:12" x14ac:dyDescent="0.3">
      <c r="A38" s="10" t="s">
        <v>29</v>
      </c>
      <c r="B38" s="11">
        <v>86542836.350000337</v>
      </c>
      <c r="H38" t="s">
        <v>59</v>
      </c>
    </row>
    <row r="39" spans="1:12" x14ac:dyDescent="0.3">
      <c r="A39" s="10" t="s">
        <v>24</v>
      </c>
      <c r="B39" s="11">
        <v>44414470.449999951</v>
      </c>
    </row>
    <row r="40" spans="1:12" x14ac:dyDescent="0.3">
      <c r="A40" s="10" t="s">
        <v>54</v>
      </c>
      <c r="B40" s="11">
        <v>230894531.41000047</v>
      </c>
      <c r="H40" s="9" t="s">
        <v>65</v>
      </c>
      <c r="I40" s="9" t="s">
        <v>56</v>
      </c>
    </row>
    <row r="41" spans="1:12" x14ac:dyDescent="0.3">
      <c r="H41" s="9" t="s">
        <v>53</v>
      </c>
      <c r="I41" t="s">
        <v>17</v>
      </c>
      <c r="J41" t="s">
        <v>23</v>
      </c>
      <c r="K41" t="s">
        <v>28</v>
      </c>
      <c r="L41" t="s">
        <v>54</v>
      </c>
    </row>
    <row r="42" spans="1:12" x14ac:dyDescent="0.3">
      <c r="A42" t="s">
        <v>52</v>
      </c>
      <c r="H42" s="10" t="s">
        <v>27</v>
      </c>
      <c r="I42" s="18"/>
      <c r="J42" s="18"/>
      <c r="K42" s="18">
        <v>4.5142610041512057E-2</v>
      </c>
      <c r="L42" s="18">
        <v>4.5142610041512057E-2</v>
      </c>
    </row>
    <row r="43" spans="1:12" x14ac:dyDescent="0.3">
      <c r="H43" s="10" t="s">
        <v>16</v>
      </c>
      <c r="I43" s="18">
        <v>4.5230625071440655E-2</v>
      </c>
      <c r="J43" s="18"/>
      <c r="K43" s="18">
        <v>4.4919506756529878E-2</v>
      </c>
      <c r="L43" s="18">
        <v>4.5076986397410743E-2</v>
      </c>
    </row>
    <row r="44" spans="1:12" x14ac:dyDescent="0.3">
      <c r="A44" s="9" t="s">
        <v>55</v>
      </c>
      <c r="B44" s="9" t="s">
        <v>56</v>
      </c>
      <c r="H44" s="10" t="s">
        <v>22</v>
      </c>
      <c r="I44" s="18">
        <v>4.4886494792111063E-2</v>
      </c>
      <c r="J44" s="18">
        <v>4.475444778886916E-2</v>
      </c>
      <c r="K44" s="18"/>
      <c r="L44" s="18">
        <v>4.4820345291441216E-2</v>
      </c>
    </row>
    <row r="45" spans="1:12" x14ac:dyDescent="0.3">
      <c r="A45" s="9" t="s">
        <v>53</v>
      </c>
      <c r="B45" t="s">
        <v>18</v>
      </c>
      <c r="C45" t="s">
        <v>29</v>
      </c>
      <c r="D45" t="s">
        <v>24</v>
      </c>
      <c r="E45" t="s">
        <v>54</v>
      </c>
      <c r="H45" s="10" t="s">
        <v>54</v>
      </c>
      <c r="I45" s="18">
        <v>4.5053304740318136E-2</v>
      </c>
      <c r="J45" s="18">
        <v>4.475444778886916E-2</v>
      </c>
      <c r="K45" s="18">
        <v>4.5031058399021107E-2</v>
      </c>
      <c r="L45" s="18">
        <v>4.4982002185455769E-2</v>
      </c>
    </row>
    <row r="46" spans="1:12" x14ac:dyDescent="0.3">
      <c r="A46" s="10" t="s">
        <v>27</v>
      </c>
      <c r="B46" s="11"/>
      <c r="C46" s="11">
        <v>38541771.509999998</v>
      </c>
      <c r="D46" s="11"/>
      <c r="E46" s="11">
        <v>38541771.509999998</v>
      </c>
    </row>
    <row r="47" spans="1:12" x14ac:dyDescent="0.3">
      <c r="A47" s="10" t="s">
        <v>16</v>
      </c>
      <c r="B47" s="11">
        <v>44524609.399999976</v>
      </c>
      <c r="C47" s="11">
        <v>48001064.840000011</v>
      </c>
      <c r="D47" s="11"/>
      <c r="E47" s="11">
        <v>92525674.23999998</v>
      </c>
      <c r="H47" t="s">
        <v>60</v>
      </c>
    </row>
    <row r="48" spans="1:12" x14ac:dyDescent="0.3">
      <c r="A48" s="10" t="s">
        <v>22</v>
      </c>
      <c r="B48" s="11">
        <v>55412615.210000068</v>
      </c>
      <c r="C48" s="11"/>
      <c r="D48" s="11">
        <v>44414470.449999951</v>
      </c>
      <c r="E48" s="11">
        <v>99827085.660000026</v>
      </c>
    </row>
    <row r="49" spans="1:11" x14ac:dyDescent="0.3">
      <c r="A49" s="10" t="s">
        <v>54</v>
      </c>
      <c r="B49" s="11">
        <v>99937224.610000044</v>
      </c>
      <c r="C49" s="11">
        <v>86542836.350000009</v>
      </c>
      <c r="D49" s="11">
        <v>44414470.449999951</v>
      </c>
      <c r="E49" s="11">
        <v>230894531.41</v>
      </c>
      <c r="H49" s="9" t="s">
        <v>53</v>
      </c>
      <c r="I49" t="s">
        <v>66</v>
      </c>
    </row>
    <row r="50" spans="1:11" x14ac:dyDescent="0.3">
      <c r="H50" s="10" t="s">
        <v>22</v>
      </c>
      <c r="I50" s="11">
        <v>252854.9000000004</v>
      </c>
    </row>
    <row r="51" spans="1:11" x14ac:dyDescent="0.3">
      <c r="H51" s="10" t="s">
        <v>16</v>
      </c>
      <c r="I51" s="11">
        <v>231453.39999999991</v>
      </c>
    </row>
    <row r="52" spans="1:11" x14ac:dyDescent="0.3">
      <c r="H52" s="10" t="s">
        <v>27</v>
      </c>
      <c r="I52" s="11">
        <v>116722.59999999999</v>
      </c>
    </row>
    <row r="53" spans="1:11" x14ac:dyDescent="0.3">
      <c r="H53" s="10" t="s">
        <v>54</v>
      </c>
      <c r="I53" s="11">
        <v>601030.90000000026</v>
      </c>
    </row>
    <row r="57" spans="1:11" x14ac:dyDescent="0.3">
      <c r="I57" s="9" t="s">
        <v>53</v>
      </c>
      <c r="J57" t="s">
        <v>55</v>
      </c>
      <c r="K57" t="s">
        <v>72</v>
      </c>
    </row>
    <row r="58" spans="1:11" x14ac:dyDescent="0.3">
      <c r="I58" s="10" t="s">
        <v>27</v>
      </c>
      <c r="J58" s="11">
        <v>38541771.509999998</v>
      </c>
      <c r="K58" s="19">
        <v>3478364.4899999984</v>
      </c>
    </row>
    <row r="59" spans="1:11" x14ac:dyDescent="0.3">
      <c r="I59" s="10" t="s">
        <v>16</v>
      </c>
      <c r="J59" s="11">
        <v>92525674.240000188</v>
      </c>
      <c r="K59" s="19">
        <v>8166775.7599999858</v>
      </c>
    </row>
    <row r="60" spans="1:11" x14ac:dyDescent="0.3">
      <c r="I60" s="10" t="s">
        <v>22</v>
      </c>
      <c r="J60" s="11">
        <v>99827085.660000145</v>
      </c>
      <c r="K60" s="19">
        <v>8823236.3400000054</v>
      </c>
    </row>
    <row r="61" spans="1:11" x14ac:dyDescent="0.3">
      <c r="I61" s="10" t="s">
        <v>54</v>
      </c>
      <c r="J61" s="11">
        <v>230894531.41000032</v>
      </c>
      <c r="K61" s="19">
        <v>20468376.589999989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B27DC-F020-4A75-8AD1-EC23D081A3B5}">
  <dimension ref="A1:AR55"/>
  <sheetViews>
    <sheetView showGridLines="0" tabSelected="1" zoomScale="50" zoomScaleNormal="50" workbookViewId="0">
      <selection activeCell="AI8" sqref="AI8"/>
    </sheetView>
  </sheetViews>
  <sheetFormatPr defaultRowHeight="14.4" x14ac:dyDescent="0.3"/>
  <sheetData>
    <row r="1" spans="1:44" ht="31.2" customHeight="1" x14ac:dyDescent="0.3">
      <c r="A1" s="24" t="s">
        <v>80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1"/>
      <c r="AF1" s="21"/>
      <c r="AG1" s="21"/>
      <c r="AH1" s="21"/>
      <c r="AI1" s="21"/>
      <c r="AJ1" s="21"/>
      <c r="AK1" s="21"/>
      <c r="AL1" s="21"/>
      <c r="AM1" s="21"/>
      <c r="AN1" s="21"/>
      <c r="AO1" s="21"/>
      <c r="AP1" s="21"/>
      <c r="AQ1" s="21"/>
      <c r="AR1" s="21"/>
    </row>
    <row r="2" spans="1:44" x14ac:dyDescent="0.3">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1"/>
      <c r="AF2" s="21"/>
      <c r="AG2" s="21"/>
      <c r="AH2" s="21"/>
      <c r="AI2" s="21"/>
      <c r="AJ2" s="21"/>
      <c r="AK2" s="21"/>
      <c r="AL2" s="21"/>
      <c r="AM2" s="21"/>
      <c r="AN2" s="21"/>
      <c r="AO2" s="21"/>
      <c r="AP2" s="21"/>
      <c r="AQ2" s="21"/>
      <c r="AR2" s="21"/>
    </row>
    <row r="3" spans="1:44" x14ac:dyDescent="0.3">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1"/>
      <c r="AF3" s="21"/>
      <c r="AG3" s="21"/>
      <c r="AH3" s="21"/>
      <c r="AI3" s="21"/>
      <c r="AJ3" s="21"/>
      <c r="AK3" s="21"/>
      <c r="AL3" s="21"/>
      <c r="AM3" s="21"/>
      <c r="AN3" s="21"/>
      <c r="AO3" s="21"/>
      <c r="AP3" s="21"/>
      <c r="AQ3" s="21"/>
      <c r="AR3" s="21"/>
    </row>
    <row r="4" spans="1:44" x14ac:dyDescent="0.3">
      <c r="A4" s="21"/>
      <c r="Z4" s="21"/>
      <c r="AA4" s="25"/>
      <c r="AB4" s="21"/>
      <c r="AC4" s="21"/>
      <c r="AD4" s="21"/>
      <c r="AE4" s="21"/>
      <c r="AF4" s="21"/>
      <c r="AG4" s="21"/>
      <c r="AH4" s="21"/>
      <c r="AI4" s="21"/>
      <c r="AJ4" s="21"/>
      <c r="AK4" s="21"/>
      <c r="AL4" s="21"/>
      <c r="AM4" s="21"/>
      <c r="AN4" s="21"/>
      <c r="AO4" s="21"/>
      <c r="AP4" s="21"/>
      <c r="AQ4" s="21"/>
      <c r="AR4" s="21"/>
    </row>
    <row r="5" spans="1:44" x14ac:dyDescent="0.3">
      <c r="A5" s="21"/>
      <c r="Z5" s="21"/>
      <c r="AA5" s="25"/>
      <c r="AB5" s="21"/>
      <c r="AC5" s="21"/>
      <c r="AD5" s="21"/>
      <c r="AE5" s="21"/>
      <c r="AF5" s="21"/>
      <c r="AG5" s="21"/>
      <c r="AH5" s="21"/>
      <c r="AI5" s="21"/>
      <c r="AJ5" s="21"/>
      <c r="AK5" s="21"/>
      <c r="AL5" s="21"/>
      <c r="AM5" s="21"/>
      <c r="AN5" s="21"/>
      <c r="AO5" s="21"/>
      <c r="AP5" s="21"/>
      <c r="AQ5" s="21"/>
      <c r="AR5" s="21"/>
    </row>
    <row r="6" spans="1:44" x14ac:dyDescent="0.3">
      <c r="A6" s="21"/>
      <c r="Z6" s="21"/>
      <c r="AA6" s="25"/>
      <c r="AB6" s="21"/>
      <c r="AC6" s="21"/>
      <c r="AD6" s="21"/>
      <c r="AE6" s="21"/>
      <c r="AF6" s="21"/>
      <c r="AG6" s="21"/>
      <c r="AH6" s="21"/>
      <c r="AI6" s="21"/>
      <c r="AJ6" s="21"/>
      <c r="AK6" s="21"/>
      <c r="AL6" s="21"/>
      <c r="AM6" s="21"/>
      <c r="AN6" s="21"/>
      <c r="AO6" s="21"/>
      <c r="AP6" s="21"/>
      <c r="AQ6" s="21"/>
      <c r="AR6" s="21"/>
    </row>
    <row r="7" spans="1:44" x14ac:dyDescent="0.3">
      <c r="A7" s="21"/>
      <c r="Z7" s="21"/>
      <c r="AA7" s="25"/>
      <c r="AB7" s="21"/>
      <c r="AC7" s="21"/>
      <c r="AD7" s="21"/>
      <c r="AE7" s="21"/>
      <c r="AF7" s="21"/>
      <c r="AG7" s="21"/>
      <c r="AH7" s="21"/>
      <c r="AI7" s="21"/>
      <c r="AJ7" s="21"/>
      <c r="AK7" s="21"/>
      <c r="AL7" s="21"/>
      <c r="AM7" s="21"/>
      <c r="AN7" s="21"/>
      <c r="AO7" s="21"/>
      <c r="AP7" s="21"/>
      <c r="AQ7" s="21"/>
      <c r="AR7" s="21"/>
    </row>
    <row r="8" spans="1:44" x14ac:dyDescent="0.3">
      <c r="A8" s="21"/>
      <c r="Z8" s="21"/>
      <c r="AA8" s="25"/>
      <c r="AB8" s="21"/>
      <c r="AC8" s="21"/>
      <c r="AD8" s="21"/>
      <c r="AE8" s="21"/>
      <c r="AF8" s="21"/>
      <c r="AG8" s="21"/>
      <c r="AH8" s="21"/>
      <c r="AI8" s="21"/>
      <c r="AJ8" s="21"/>
      <c r="AK8" s="21"/>
      <c r="AL8" s="21"/>
      <c r="AM8" s="21"/>
      <c r="AN8" s="21"/>
      <c r="AO8" s="21"/>
      <c r="AP8" s="21"/>
      <c r="AQ8" s="21"/>
      <c r="AR8" s="21"/>
    </row>
    <row r="9" spans="1:44" x14ac:dyDescent="0.3">
      <c r="A9" s="21"/>
      <c r="Z9" s="21"/>
      <c r="AA9" s="25"/>
      <c r="AB9" s="21"/>
      <c r="AC9" s="21"/>
      <c r="AD9" s="21"/>
      <c r="AE9" s="21"/>
      <c r="AF9" s="21"/>
      <c r="AG9" s="21"/>
      <c r="AH9" s="21"/>
      <c r="AI9" s="21"/>
      <c r="AJ9" s="21"/>
      <c r="AK9" s="21"/>
      <c r="AL9" s="21"/>
      <c r="AM9" s="21"/>
      <c r="AN9" s="21"/>
      <c r="AO9" s="21"/>
      <c r="AP9" s="21"/>
      <c r="AQ9" s="21"/>
      <c r="AR9" s="21"/>
    </row>
    <row r="10" spans="1:44" x14ac:dyDescent="0.3">
      <c r="A10" s="21"/>
      <c r="Z10" s="21"/>
      <c r="AA10" s="25"/>
      <c r="AB10" s="21"/>
      <c r="AC10" s="21"/>
      <c r="AD10" s="21"/>
      <c r="AE10" s="21"/>
      <c r="AF10" s="21"/>
      <c r="AG10" s="21"/>
      <c r="AH10" s="21"/>
      <c r="AI10" s="21"/>
      <c r="AJ10" s="21"/>
      <c r="AK10" s="21"/>
      <c r="AL10" s="21"/>
      <c r="AM10" s="21"/>
      <c r="AN10" s="21"/>
      <c r="AO10" s="21"/>
      <c r="AP10" s="21"/>
      <c r="AQ10" s="21"/>
      <c r="AR10" s="21"/>
    </row>
    <row r="11" spans="1:44" x14ac:dyDescent="0.3">
      <c r="A11" s="21"/>
      <c r="Z11" s="21"/>
      <c r="AA11" s="25"/>
      <c r="AB11" s="21"/>
      <c r="AC11" s="21"/>
      <c r="AD11" s="21"/>
      <c r="AE11" s="21"/>
      <c r="AF11" s="21"/>
      <c r="AG11" s="21"/>
      <c r="AH11" s="21"/>
      <c r="AI11" s="21"/>
      <c r="AJ11" s="21"/>
      <c r="AK11" s="21"/>
      <c r="AL11" s="21"/>
      <c r="AM11" s="21"/>
      <c r="AN11" s="21"/>
      <c r="AO11" s="21"/>
      <c r="AP11" s="21"/>
      <c r="AQ11" s="21"/>
      <c r="AR11" s="21"/>
    </row>
    <row r="12" spans="1:44" ht="14.4" customHeight="1" x14ac:dyDescent="0.45">
      <c r="A12" s="22"/>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row>
    <row r="13" spans="1:44" x14ac:dyDescent="0.3">
      <c r="A13" s="23"/>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row>
    <row r="14" spans="1:44" x14ac:dyDescent="0.3">
      <c r="A14" s="23"/>
    </row>
    <row r="15" spans="1:44" x14ac:dyDescent="0.3">
      <c r="A15" s="23"/>
    </row>
    <row r="16" spans="1:44" x14ac:dyDescent="0.3">
      <c r="A16" s="23"/>
    </row>
    <row r="17" spans="1:1" x14ac:dyDescent="0.3">
      <c r="A17" s="23"/>
    </row>
    <row r="18" spans="1:1" x14ac:dyDescent="0.3">
      <c r="A18" s="23"/>
    </row>
    <row r="19" spans="1:1" x14ac:dyDescent="0.3">
      <c r="A19" s="23"/>
    </row>
    <row r="20" spans="1:1" x14ac:dyDescent="0.3">
      <c r="A20" s="21"/>
    </row>
    <row r="21" spans="1:1" x14ac:dyDescent="0.3">
      <c r="A21" s="21"/>
    </row>
    <row r="22" spans="1:1" x14ac:dyDescent="0.3">
      <c r="A22" s="21"/>
    </row>
    <row r="23" spans="1:1" x14ac:dyDescent="0.3">
      <c r="A23" s="21"/>
    </row>
    <row r="24" spans="1:1" x14ac:dyDescent="0.3">
      <c r="A24" s="21"/>
    </row>
    <row r="25" spans="1:1" x14ac:dyDescent="0.3">
      <c r="A25" s="21"/>
    </row>
    <row r="26" spans="1:1" x14ac:dyDescent="0.3">
      <c r="A26" s="21"/>
    </row>
    <row r="27" spans="1:1" x14ac:dyDescent="0.3">
      <c r="A27" s="21"/>
    </row>
    <row r="28" spans="1:1" x14ac:dyDescent="0.3">
      <c r="A28" s="21"/>
    </row>
    <row r="29" spans="1:1" x14ac:dyDescent="0.3">
      <c r="A29" s="21"/>
    </row>
    <row r="30" spans="1:1" x14ac:dyDescent="0.3">
      <c r="A30" s="21"/>
    </row>
    <row r="31" spans="1:1" x14ac:dyDescent="0.3">
      <c r="A31" s="21"/>
    </row>
    <row r="32" spans="1:1" x14ac:dyDescent="0.3">
      <c r="A32" s="21"/>
    </row>
    <row r="33" spans="1:1" x14ac:dyDescent="0.3">
      <c r="A33" s="21"/>
    </row>
    <row r="34" spans="1:1" x14ac:dyDescent="0.3">
      <c r="A34" s="21"/>
    </row>
    <row r="35" spans="1:1" x14ac:dyDescent="0.3">
      <c r="A35" s="21"/>
    </row>
    <row r="36" spans="1:1" x14ac:dyDescent="0.3">
      <c r="A36" s="21"/>
    </row>
    <row r="37" spans="1:1" x14ac:dyDescent="0.3">
      <c r="A37" s="21"/>
    </row>
    <row r="38" spans="1:1" x14ac:dyDescent="0.3">
      <c r="A38" s="21"/>
    </row>
    <row r="39" spans="1:1" x14ac:dyDescent="0.3">
      <c r="A39" s="21"/>
    </row>
    <row r="40" spans="1:1" x14ac:dyDescent="0.3">
      <c r="A40" s="21"/>
    </row>
    <row r="41" spans="1:1" x14ac:dyDescent="0.3">
      <c r="A41" s="21"/>
    </row>
    <row r="42" spans="1:1" x14ac:dyDescent="0.3">
      <c r="A42" s="21"/>
    </row>
    <row r="43" spans="1:1" x14ac:dyDescent="0.3">
      <c r="A43" s="21"/>
    </row>
    <row r="44" spans="1:1" x14ac:dyDescent="0.3">
      <c r="A44" s="21"/>
    </row>
    <row r="45" spans="1:1" x14ac:dyDescent="0.3">
      <c r="A45" s="21"/>
    </row>
    <row r="46" spans="1:1" x14ac:dyDescent="0.3">
      <c r="A46" s="21"/>
    </row>
    <row r="47" spans="1:1" x14ac:dyDescent="0.3">
      <c r="A47" s="21"/>
    </row>
    <row r="48" spans="1:1" x14ac:dyDescent="0.3">
      <c r="A48" s="21"/>
    </row>
    <row r="49" spans="1:1" x14ac:dyDescent="0.3">
      <c r="A49" s="21"/>
    </row>
    <row r="50" spans="1:1" x14ac:dyDescent="0.3">
      <c r="A50" s="21"/>
    </row>
    <row r="51" spans="1:1" x14ac:dyDescent="0.3">
      <c r="A51" s="21"/>
    </row>
    <row r="52" spans="1:1" x14ac:dyDescent="0.3">
      <c r="A52" s="21"/>
    </row>
    <row r="53" spans="1:1" x14ac:dyDescent="0.3">
      <c r="A53" s="21"/>
    </row>
    <row r="54" spans="1:1" x14ac:dyDescent="0.3">
      <c r="A54" s="21"/>
    </row>
    <row r="55" spans="1:1" x14ac:dyDescent="0.3">
      <c r="A55" s="21"/>
    </row>
  </sheetData>
  <mergeCells count="1">
    <mergeCell ref="A1:AD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badr badr</cp:lastModifiedBy>
  <dcterms:created xsi:type="dcterms:W3CDTF">2026-05-30T11:04:06Z</dcterms:created>
  <dcterms:modified xsi:type="dcterms:W3CDTF">2026-06-06T20:07:42Z</dcterms:modified>
</cp:coreProperties>
</file>